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go\Desktop\"/>
    </mc:Choice>
  </mc:AlternateContent>
  <xr:revisionPtr revIDLastSave="0" documentId="13_ncr:1_{2D10C1D8-17C0-45E4-90FA-A3D811799DF2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Departments" sheetId="1" r:id="rId1"/>
    <sheet name="Employees" sheetId="2" r:id="rId2"/>
    <sheet name="Suppliers" sheetId="3" r:id="rId3"/>
    <sheet name="Items" sheetId="4" r:id="rId4"/>
    <sheet name="Module_Spend_Cube" sheetId="11" r:id="rId5"/>
    <sheet name="Module_Pareto_Audit" sheetId="12" r:id="rId6"/>
    <sheet name="Distribution_Audit" sheetId="13" r:id="rId7"/>
    <sheet name="Maverick_Leakage" sheetId="19" r:id="rId8"/>
    <sheet name="Purchase_Orders" sheetId="5" state="hidden" r:id="rId9"/>
  </sheets>
  <calcPr calcId="191029" iterate="1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9996" i="5"/>
  <c r="L9997" i="5"/>
  <c r="L9998" i="5"/>
  <c r="L9999" i="5"/>
  <c r="L10000" i="5"/>
  <c r="L10001" i="5"/>
  <c r="I8" i="19"/>
  <c r="J8" i="19" s="1"/>
  <c r="H8" i="19"/>
  <c r="I7" i="19"/>
  <c r="J7" i="19" s="1"/>
  <c r="I6" i="19"/>
  <c r="J6" i="19" s="1"/>
  <c r="I5" i="19"/>
  <c r="J5" i="19" s="1"/>
  <c r="H7" i="19"/>
  <c r="H6" i="19"/>
  <c r="H5" i="19"/>
  <c r="E84" i="11" l="1"/>
  <c r="B83" i="11"/>
  <c r="D83" i="11"/>
  <c r="B85" i="11"/>
  <c r="E83" i="11"/>
  <c r="B84" i="11"/>
  <c r="D85" i="11"/>
  <c r="C83" i="11" a="1"/>
  <c r="C83" i="11" s="1"/>
  <c r="D84" i="11"/>
  <c r="C85" i="11" a="1"/>
  <c r="C85" i="11" s="1"/>
  <c r="E85" i="11"/>
  <c r="C84" i="11" a="1"/>
  <c r="C84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<sst xmlns="http://schemas.openxmlformats.org/spreadsheetml/2006/main" count="61541" uniqueCount="10807">
  <si>
    <t>Dept_ID</t>
  </si>
  <si>
    <t>Department</t>
  </si>
  <si>
    <t>DEP001</t>
  </si>
  <si>
    <t>IT</t>
  </si>
  <si>
    <t>DEP002</t>
  </si>
  <si>
    <t>Finance</t>
  </si>
  <si>
    <t>DEP003</t>
  </si>
  <si>
    <t>HR</t>
  </si>
  <si>
    <t>DEP004</t>
  </si>
  <si>
    <t>Procurement</t>
  </si>
  <si>
    <t>DEP005</t>
  </si>
  <si>
    <t>Operations</t>
  </si>
  <si>
    <t>DEP006</t>
  </si>
  <si>
    <t>Sales</t>
  </si>
  <si>
    <t>DEP007</t>
  </si>
  <si>
    <t>Marketing</t>
  </si>
  <si>
    <t>DEP008</t>
  </si>
  <si>
    <t>Engineering</t>
  </si>
  <si>
    <t>DEP009</t>
  </si>
  <si>
    <t>Legal</t>
  </si>
  <si>
    <t>DEP010</t>
  </si>
  <si>
    <t>Customer Service</t>
  </si>
  <si>
    <t>DEP011</t>
  </si>
  <si>
    <t>Facilities</t>
  </si>
  <si>
    <t>DEP012</t>
  </si>
  <si>
    <t>Cyber Security</t>
  </si>
  <si>
    <t>DEP013</t>
  </si>
  <si>
    <t>Data Analytics</t>
  </si>
  <si>
    <t>DEP014</t>
  </si>
  <si>
    <t>PMO</t>
  </si>
  <si>
    <t>DEP015</t>
  </si>
  <si>
    <t>Executive</t>
  </si>
  <si>
    <t>Employee_ID</t>
  </si>
  <si>
    <t>Employee_Name</t>
  </si>
  <si>
    <t>Role</t>
  </si>
  <si>
    <t>Approval_Limit</t>
  </si>
  <si>
    <t>EMP0001</t>
  </si>
  <si>
    <t>Kaitlyn Mcknight</t>
  </si>
  <si>
    <t>Analyst</t>
  </si>
  <si>
    <t>EMP0002</t>
  </si>
  <si>
    <t>Catherine Bates</t>
  </si>
  <si>
    <t>Manager</t>
  </si>
  <si>
    <t>EMP0003</t>
  </si>
  <si>
    <t>Daniel Orozco</t>
  </si>
  <si>
    <t>Specialist</t>
  </si>
  <si>
    <t>EMP0004</t>
  </si>
  <si>
    <t>Sarah Simmons</t>
  </si>
  <si>
    <t>Director</t>
  </si>
  <si>
    <t>EMP0005</t>
  </si>
  <si>
    <t>Jeffrey Walker</t>
  </si>
  <si>
    <t>Lead</t>
  </si>
  <si>
    <t>EMP0006</t>
  </si>
  <si>
    <t>Eric Chang</t>
  </si>
  <si>
    <t>EMP0007</t>
  </si>
  <si>
    <t>Ryan Miller</t>
  </si>
  <si>
    <t>EMP0008</t>
  </si>
  <si>
    <t>Amber Sawyer</t>
  </si>
  <si>
    <t>EMP0009</t>
  </si>
  <si>
    <t>Alison Brown</t>
  </si>
  <si>
    <t>EMP0010</t>
  </si>
  <si>
    <t>Christopher Mcintyre</t>
  </si>
  <si>
    <t>EMP0011</t>
  </si>
  <si>
    <t>James Coleman</t>
  </si>
  <si>
    <t>EMP0012</t>
  </si>
  <si>
    <t>Timothy Mathews</t>
  </si>
  <si>
    <t>EMP0013</t>
  </si>
  <si>
    <t>Megan Hall</t>
  </si>
  <si>
    <t>EMP0014</t>
  </si>
  <si>
    <t>Thomas Larsen</t>
  </si>
  <si>
    <t>EMP0015</t>
  </si>
  <si>
    <t>Megan Carr</t>
  </si>
  <si>
    <t>EMP0016</t>
  </si>
  <si>
    <t>Philip Morris</t>
  </si>
  <si>
    <t>EMP0017</t>
  </si>
  <si>
    <t>Jill Good</t>
  </si>
  <si>
    <t>EMP0018</t>
  </si>
  <si>
    <t>Carrie Miller</t>
  </si>
  <si>
    <t>EMP0019</t>
  </si>
  <si>
    <t>Nathan Parker</t>
  </si>
  <si>
    <t>EMP0020</t>
  </si>
  <si>
    <t>Shawn White</t>
  </si>
  <si>
    <t>EMP0021</t>
  </si>
  <si>
    <t>Lauren Anderson</t>
  </si>
  <si>
    <t>EMP0022</t>
  </si>
  <si>
    <t>Derek Nelson</t>
  </si>
  <si>
    <t>EMP0023</t>
  </si>
  <si>
    <t>Matthew Haas</t>
  </si>
  <si>
    <t>EMP0024</t>
  </si>
  <si>
    <t>Susan Hayes</t>
  </si>
  <si>
    <t>EMP0025</t>
  </si>
  <si>
    <t>Melissa Doyle</t>
  </si>
  <si>
    <t>EMP0026</t>
  </si>
  <si>
    <t>Heather Leon</t>
  </si>
  <si>
    <t>EMP0027</t>
  </si>
  <si>
    <t>Erica Gallagher</t>
  </si>
  <si>
    <t>EMP0028</t>
  </si>
  <si>
    <t>Angela Armstrong</t>
  </si>
  <si>
    <t>EMP0029</t>
  </si>
  <si>
    <t>John Thompson</t>
  </si>
  <si>
    <t>EMP0030</t>
  </si>
  <si>
    <t>Mariah Snyder</t>
  </si>
  <si>
    <t>EMP0031</t>
  </si>
  <si>
    <t>Scott Hansen</t>
  </si>
  <si>
    <t>EMP0032</t>
  </si>
  <si>
    <t>Michele Foster</t>
  </si>
  <si>
    <t>EMP0033</t>
  </si>
  <si>
    <t>Mr. Shawn Williams</t>
  </si>
  <si>
    <t>EMP0034</t>
  </si>
  <si>
    <t>Kayla Lambert</t>
  </si>
  <si>
    <t>EMP0035</t>
  </si>
  <si>
    <t>Michelle Perez</t>
  </si>
  <si>
    <t>EMP0036</t>
  </si>
  <si>
    <t>Robert Villarreal</t>
  </si>
  <si>
    <t>EMP0037</t>
  </si>
  <si>
    <t>Kyle Ross</t>
  </si>
  <si>
    <t>EMP0038</t>
  </si>
  <si>
    <t>Brandy Sanders</t>
  </si>
  <si>
    <t>EMP0039</t>
  </si>
  <si>
    <t>Jonathan Howard</t>
  </si>
  <si>
    <t>EMP0040</t>
  </si>
  <si>
    <t>Victoria Hunt</t>
  </si>
  <si>
    <t>EMP0041</t>
  </si>
  <si>
    <t>Erica Hart</t>
  </si>
  <si>
    <t>EMP0042</t>
  </si>
  <si>
    <t>Stephen Marshall</t>
  </si>
  <si>
    <t>EMP0043</t>
  </si>
  <si>
    <t>Johnny Snyder</t>
  </si>
  <si>
    <t>EMP0044</t>
  </si>
  <si>
    <t>Courtney Castro</t>
  </si>
  <si>
    <t>EMP0045</t>
  </si>
  <si>
    <t>Sheri Woodard</t>
  </si>
  <si>
    <t>EMP0046</t>
  </si>
  <si>
    <t>Anna Sanders</t>
  </si>
  <si>
    <t>EMP0047</t>
  </si>
  <si>
    <t>Cheyenne Burch</t>
  </si>
  <si>
    <t>EMP0048</t>
  </si>
  <si>
    <t>Dr. Tyler Patton</t>
  </si>
  <si>
    <t>EMP0049</t>
  </si>
  <si>
    <t>David Bryan</t>
  </si>
  <si>
    <t>EMP0050</t>
  </si>
  <si>
    <t>Jacqueline Smith</t>
  </si>
  <si>
    <t>EMP0051</t>
  </si>
  <si>
    <t>Brittney Myers</t>
  </si>
  <si>
    <t>EMP0052</t>
  </si>
  <si>
    <t>Brian Hays</t>
  </si>
  <si>
    <t>EMP0053</t>
  </si>
  <si>
    <t>Amber Martinez</t>
  </si>
  <si>
    <t>EMP0054</t>
  </si>
  <si>
    <t>Lee Orr</t>
  </si>
  <si>
    <t>EMP0055</t>
  </si>
  <si>
    <t>Brianna Cobb</t>
  </si>
  <si>
    <t>EMP0056</t>
  </si>
  <si>
    <t>Benjamin Moreno</t>
  </si>
  <si>
    <t>EMP0057</t>
  </si>
  <si>
    <t>Traci Maddox</t>
  </si>
  <si>
    <t>EMP0058</t>
  </si>
  <si>
    <t>Kristin Howard</t>
  </si>
  <si>
    <t>EMP0059</t>
  </si>
  <si>
    <t>Katherine Bass</t>
  </si>
  <si>
    <t>EMP0060</t>
  </si>
  <si>
    <t>Joshua Cox</t>
  </si>
  <si>
    <t>EMP0061</t>
  </si>
  <si>
    <t>Cristian Graham</t>
  </si>
  <si>
    <t>EMP0062</t>
  </si>
  <si>
    <t>Tonya Wilkins</t>
  </si>
  <si>
    <t>EMP0063</t>
  </si>
  <si>
    <t>Juan Johnson</t>
  </si>
  <si>
    <t>EMP0064</t>
  </si>
  <si>
    <t>Todd Thompson</t>
  </si>
  <si>
    <t>EMP0065</t>
  </si>
  <si>
    <t>Zachary Robertson</t>
  </si>
  <si>
    <t>EMP0066</t>
  </si>
  <si>
    <t>Timothy Rodriguez</t>
  </si>
  <si>
    <t>EMP0067</t>
  </si>
  <si>
    <t>Victoria Johnson</t>
  </si>
  <si>
    <t>EMP0068</t>
  </si>
  <si>
    <t>Michelle Thomas</t>
  </si>
  <si>
    <t>EMP0069</t>
  </si>
  <si>
    <t>Mary Glenn</t>
  </si>
  <si>
    <t>EMP0070</t>
  </si>
  <si>
    <t>Edward Becker</t>
  </si>
  <si>
    <t>EMP0071</t>
  </si>
  <si>
    <t>Daniel Oliver</t>
  </si>
  <si>
    <t>EMP0072</t>
  </si>
  <si>
    <t>Casey Grimes</t>
  </si>
  <si>
    <t>EMP0073</t>
  </si>
  <si>
    <t>Cynthia Williams</t>
  </si>
  <si>
    <t>EMP0074</t>
  </si>
  <si>
    <t>Katrina Bryant</t>
  </si>
  <si>
    <t>EMP0075</t>
  </si>
  <si>
    <t>Harold Davis</t>
  </si>
  <si>
    <t>EMP0076</t>
  </si>
  <si>
    <t>Sharon Conway</t>
  </si>
  <si>
    <t>EMP0077</t>
  </si>
  <si>
    <t>Susan Larsen</t>
  </si>
  <si>
    <t>EMP0078</t>
  </si>
  <si>
    <t>Alexandra Walsh</t>
  </si>
  <si>
    <t>EMP0079</t>
  </si>
  <si>
    <t>Mary Davis</t>
  </si>
  <si>
    <t>EMP0080</t>
  </si>
  <si>
    <t>Brian Walton</t>
  </si>
  <si>
    <t>EMP0081</t>
  </si>
  <si>
    <t>Samantha Cox</t>
  </si>
  <si>
    <t>EMP0082</t>
  </si>
  <si>
    <t>Daniel Mccullough</t>
  </si>
  <si>
    <t>EMP0083</t>
  </si>
  <si>
    <t>James Boyle</t>
  </si>
  <si>
    <t>EMP0084</t>
  </si>
  <si>
    <t>Michael Caldwell</t>
  </si>
  <si>
    <t>EMP0085</t>
  </si>
  <si>
    <t>Austin Michael MD</t>
  </si>
  <si>
    <t>EMP0086</t>
  </si>
  <si>
    <t>John Lewis</t>
  </si>
  <si>
    <t>EMP0087</t>
  </si>
  <si>
    <t>Shannon Cooke</t>
  </si>
  <si>
    <t>EMP0088</t>
  </si>
  <si>
    <t>Hayley Bell</t>
  </si>
  <si>
    <t>EMP0089</t>
  </si>
  <si>
    <t>Andrew Madden</t>
  </si>
  <si>
    <t>EMP0090</t>
  </si>
  <si>
    <t>Timothy Hall</t>
  </si>
  <si>
    <t>EMP0091</t>
  </si>
  <si>
    <t>Cody Thompson</t>
  </si>
  <si>
    <t>EMP0092</t>
  </si>
  <si>
    <t>Matthew Goodman</t>
  </si>
  <si>
    <t>EMP0093</t>
  </si>
  <si>
    <t>Matthew Schmidt</t>
  </si>
  <si>
    <t>EMP0094</t>
  </si>
  <si>
    <t>Peter Ball</t>
  </si>
  <si>
    <t>EMP0095</t>
  </si>
  <si>
    <t>John Wilson</t>
  </si>
  <si>
    <t>EMP0096</t>
  </si>
  <si>
    <t>Angela Brown MD</t>
  </si>
  <si>
    <t>EMP0097</t>
  </si>
  <si>
    <t>Amy Perez</t>
  </si>
  <si>
    <t>EMP0098</t>
  </si>
  <si>
    <t>Tammy Love</t>
  </si>
  <si>
    <t>EMP0099</t>
  </si>
  <si>
    <t>Brittany Brown</t>
  </si>
  <si>
    <t>EMP0100</t>
  </si>
  <si>
    <t>Kenneth Hale</t>
  </si>
  <si>
    <t>Supplier_ID</t>
  </si>
  <si>
    <t>Supplier_Name</t>
  </si>
  <si>
    <t>Category</t>
  </si>
  <si>
    <t>Country</t>
  </si>
  <si>
    <t>Risk_Score</t>
  </si>
  <si>
    <t>SUP001</t>
  </si>
  <si>
    <t>AWS 1</t>
  </si>
  <si>
    <t>Software</t>
  </si>
  <si>
    <t>USA</t>
  </si>
  <si>
    <t>SUP002</t>
  </si>
  <si>
    <t>Google Cloud 2</t>
  </si>
  <si>
    <t>Services</t>
  </si>
  <si>
    <t>UK</t>
  </si>
  <si>
    <t>SUP003</t>
  </si>
  <si>
    <t>Insight 3</t>
  </si>
  <si>
    <t>Hardware</t>
  </si>
  <si>
    <t>Canada</t>
  </si>
  <si>
    <t>SUP004</t>
  </si>
  <si>
    <t>Samsung 4</t>
  </si>
  <si>
    <t>SUP005</t>
  </si>
  <si>
    <t>Dell 5</t>
  </si>
  <si>
    <t>India</t>
  </si>
  <si>
    <t>SUP006</t>
  </si>
  <si>
    <t>Intel 6</t>
  </si>
  <si>
    <t>SUP007</t>
  </si>
  <si>
    <t>Intel 7</t>
  </si>
  <si>
    <t>SUP008</t>
  </si>
  <si>
    <t>Intel 8</t>
  </si>
  <si>
    <t>Cloud</t>
  </si>
  <si>
    <t>SUP009</t>
  </si>
  <si>
    <t>HP 9</t>
  </si>
  <si>
    <t>SUP010</t>
  </si>
  <si>
    <t>Dell 10</t>
  </si>
  <si>
    <t>SUP011</t>
  </si>
  <si>
    <t>AWS 11</t>
  </si>
  <si>
    <t>SUP012</t>
  </si>
  <si>
    <t>Samsung 12</t>
  </si>
  <si>
    <t>SUP013</t>
  </si>
  <si>
    <t>Oracle 13</t>
  </si>
  <si>
    <t>Germany</t>
  </si>
  <si>
    <t>SUP014</t>
  </si>
  <si>
    <t>CDW 14</t>
  </si>
  <si>
    <t>SUP015</t>
  </si>
  <si>
    <t>Insight 15</t>
  </si>
  <si>
    <t>China</t>
  </si>
  <si>
    <t>SUP016</t>
  </si>
  <si>
    <t>HP 16</t>
  </si>
  <si>
    <t>SUP017</t>
  </si>
  <si>
    <t>Cisco 17</t>
  </si>
  <si>
    <t>SUP018</t>
  </si>
  <si>
    <t>Cisco 18</t>
  </si>
  <si>
    <t>SUP019</t>
  </si>
  <si>
    <t>Cisco 19</t>
  </si>
  <si>
    <t>SUP020</t>
  </si>
  <si>
    <t>Adobe 20</t>
  </si>
  <si>
    <t>SUP021</t>
  </si>
  <si>
    <t>Google Cloud 21</t>
  </si>
  <si>
    <t>SUP022</t>
  </si>
  <si>
    <t>Lenovo 22</t>
  </si>
  <si>
    <t>SUP023</t>
  </si>
  <si>
    <t>AWS 23</t>
  </si>
  <si>
    <t>SUP024</t>
  </si>
  <si>
    <t>Lenovo 24</t>
  </si>
  <si>
    <t>SUP025</t>
  </si>
  <si>
    <t>Microsoft 25</t>
  </si>
  <si>
    <t>SUP026</t>
  </si>
  <si>
    <t>Google Cloud 26</t>
  </si>
  <si>
    <t>SUP027</t>
  </si>
  <si>
    <t>Cisco 27</t>
  </si>
  <si>
    <t>SUP028</t>
  </si>
  <si>
    <t>Insight 28</t>
  </si>
  <si>
    <t>SUP029</t>
  </si>
  <si>
    <t>Softchoice 29</t>
  </si>
  <si>
    <t>SUP030</t>
  </si>
  <si>
    <t>HP 30</t>
  </si>
  <si>
    <t>SUP031</t>
  </si>
  <si>
    <t>Google Cloud 31</t>
  </si>
  <si>
    <t>SUP032</t>
  </si>
  <si>
    <t>CDW 32</t>
  </si>
  <si>
    <t>SUP033</t>
  </si>
  <si>
    <t>Insight 33</t>
  </si>
  <si>
    <t>SUP034</t>
  </si>
  <si>
    <t>Insight 34</t>
  </si>
  <si>
    <t>SUP035</t>
  </si>
  <si>
    <t>Adobe 35</t>
  </si>
  <si>
    <t>SUP036</t>
  </si>
  <si>
    <t>HP 36</t>
  </si>
  <si>
    <t>SUP037</t>
  </si>
  <si>
    <t>Dell 37</t>
  </si>
  <si>
    <t>SUP038</t>
  </si>
  <si>
    <t>Intel 38</t>
  </si>
  <si>
    <t>SUP039</t>
  </si>
  <si>
    <t>Adobe 39</t>
  </si>
  <si>
    <t>SUP040</t>
  </si>
  <si>
    <t>Insight 40</t>
  </si>
  <si>
    <t>SUP041</t>
  </si>
  <si>
    <t>Dell 41</t>
  </si>
  <si>
    <t>SUP042</t>
  </si>
  <si>
    <t>HP 42</t>
  </si>
  <si>
    <t>SUP043</t>
  </si>
  <si>
    <t>Softchoice 43</t>
  </si>
  <si>
    <t>SUP044</t>
  </si>
  <si>
    <t>CDW 44</t>
  </si>
  <si>
    <t>SUP045</t>
  </si>
  <si>
    <t>Insight 45</t>
  </si>
  <si>
    <t>SUP046</t>
  </si>
  <si>
    <t>Cisco 46</t>
  </si>
  <si>
    <t>SUP047</t>
  </si>
  <si>
    <t>Lenovo 47</t>
  </si>
  <si>
    <t>SUP048</t>
  </si>
  <si>
    <t>AWS 48</t>
  </si>
  <si>
    <t>SUP049</t>
  </si>
  <si>
    <t>Google Cloud 49</t>
  </si>
  <si>
    <t>SUP050</t>
  </si>
  <si>
    <t>Google Cloud 50</t>
  </si>
  <si>
    <t>Item_ID</t>
  </si>
  <si>
    <t>Item_Name</t>
  </si>
  <si>
    <t>Standard_Price</t>
  </si>
  <si>
    <t>ITM0001</t>
  </si>
  <si>
    <t>Hardware Item 1</t>
  </si>
  <si>
    <t>ITM0002</t>
  </si>
  <si>
    <t>Software Item 2</t>
  </si>
  <si>
    <t>ITM0003</t>
  </si>
  <si>
    <t>Hardware Item 3</t>
  </si>
  <si>
    <t>ITM0004</t>
  </si>
  <si>
    <t>Hardware Item 4</t>
  </si>
  <si>
    <t>ITM0005</t>
  </si>
  <si>
    <t>Software Item 5</t>
  </si>
  <si>
    <t>ITM0006</t>
  </si>
  <si>
    <t>Software Item 6</t>
  </si>
  <si>
    <t>ITM0007</t>
  </si>
  <si>
    <t>Software Item 7</t>
  </si>
  <si>
    <t>ITM0008</t>
  </si>
  <si>
    <t>Service Item 8</t>
  </si>
  <si>
    <t>Service</t>
  </si>
  <si>
    <t>ITM0009</t>
  </si>
  <si>
    <t>Software Item 9</t>
  </si>
  <si>
    <t>ITM0010</t>
  </si>
  <si>
    <t>Software Item 10</t>
  </si>
  <si>
    <t>ITM0011</t>
  </si>
  <si>
    <t>Hardware Item 11</t>
  </si>
  <si>
    <t>ITM0012</t>
  </si>
  <si>
    <t>Hardware Item 12</t>
  </si>
  <si>
    <t>ITM0013</t>
  </si>
  <si>
    <t>Software Item 13</t>
  </si>
  <si>
    <t>ITM0014</t>
  </si>
  <si>
    <t>Hardware Item 14</t>
  </si>
  <si>
    <t>ITM0015</t>
  </si>
  <si>
    <t>Software Item 15</t>
  </si>
  <si>
    <t>ITM0016</t>
  </si>
  <si>
    <t>Service Item 16</t>
  </si>
  <si>
    <t>ITM0017</t>
  </si>
  <si>
    <t>Software Item 17</t>
  </si>
  <si>
    <t>ITM0018</t>
  </si>
  <si>
    <t>Service Item 18</t>
  </si>
  <si>
    <t>ITM0019</t>
  </si>
  <si>
    <t>Software Item 19</t>
  </si>
  <si>
    <t>ITM0020</t>
  </si>
  <si>
    <t>Hardware Item 20</t>
  </si>
  <si>
    <t>ITM0021</t>
  </si>
  <si>
    <t>Hardware Item 21</t>
  </si>
  <si>
    <t>ITM0022</t>
  </si>
  <si>
    <t>Hardware Item 22</t>
  </si>
  <si>
    <t>ITM0023</t>
  </si>
  <si>
    <t>Service Item 23</t>
  </si>
  <si>
    <t>ITM0024</t>
  </si>
  <si>
    <t>Software Item 24</t>
  </si>
  <si>
    <t>ITM0025</t>
  </si>
  <si>
    <t>Hardware Item 25</t>
  </si>
  <si>
    <t>ITM0026</t>
  </si>
  <si>
    <t>Service Item 26</t>
  </si>
  <si>
    <t>ITM0027</t>
  </si>
  <si>
    <t>Service Item 27</t>
  </si>
  <si>
    <t>ITM0028</t>
  </si>
  <si>
    <t>Service Item 28</t>
  </si>
  <si>
    <t>ITM0029</t>
  </si>
  <si>
    <t>Service Item 29</t>
  </si>
  <si>
    <t>ITM0030</t>
  </si>
  <si>
    <t>Service Item 30</t>
  </si>
  <si>
    <t>ITM0031</t>
  </si>
  <si>
    <t>Software Item 31</t>
  </si>
  <si>
    <t>ITM0032</t>
  </si>
  <si>
    <t>Service Item 32</t>
  </si>
  <si>
    <t>ITM0033</t>
  </si>
  <si>
    <t>Service Item 33</t>
  </si>
  <si>
    <t>ITM0034</t>
  </si>
  <si>
    <t>Hardware Item 34</t>
  </si>
  <si>
    <t>ITM0035</t>
  </si>
  <si>
    <t>Service Item 35</t>
  </si>
  <si>
    <t>ITM0036</t>
  </si>
  <si>
    <t>Service Item 36</t>
  </si>
  <si>
    <t>ITM0037</t>
  </si>
  <si>
    <t>Service Item 37</t>
  </si>
  <si>
    <t>ITM0038</t>
  </si>
  <si>
    <t>Software Item 38</t>
  </si>
  <si>
    <t>ITM0039</t>
  </si>
  <si>
    <t>Service Item 39</t>
  </si>
  <si>
    <t>ITM0040</t>
  </si>
  <si>
    <t>Software Item 40</t>
  </si>
  <si>
    <t>ITM0041</t>
  </si>
  <si>
    <t>Hardware Item 41</t>
  </si>
  <si>
    <t>ITM0042</t>
  </si>
  <si>
    <t>Service Item 42</t>
  </si>
  <si>
    <t>ITM0043</t>
  </si>
  <si>
    <t>Service Item 43</t>
  </si>
  <si>
    <t>ITM0044</t>
  </si>
  <si>
    <t>Software Item 44</t>
  </si>
  <si>
    <t>ITM0045</t>
  </si>
  <si>
    <t>Software Item 45</t>
  </si>
  <si>
    <t>ITM0046</t>
  </si>
  <si>
    <t>Service Item 46</t>
  </si>
  <si>
    <t>ITM0047</t>
  </si>
  <si>
    <t>Service Item 47</t>
  </si>
  <si>
    <t>ITM0048</t>
  </si>
  <si>
    <t>Service Item 48</t>
  </si>
  <si>
    <t>ITM0049</t>
  </si>
  <si>
    <t>Software Item 49</t>
  </si>
  <si>
    <t>ITM0050</t>
  </si>
  <si>
    <t>Service Item 50</t>
  </si>
  <si>
    <t>ITM0051</t>
  </si>
  <si>
    <t>Hardware Item 51</t>
  </si>
  <si>
    <t>ITM0052</t>
  </si>
  <si>
    <t>Service Item 52</t>
  </si>
  <si>
    <t>ITM0053</t>
  </si>
  <si>
    <t>Hardware Item 53</t>
  </si>
  <si>
    <t>ITM0054</t>
  </si>
  <si>
    <t>Hardware Item 54</t>
  </si>
  <si>
    <t>ITM0055</t>
  </si>
  <si>
    <t>Hardware Item 55</t>
  </si>
  <si>
    <t>ITM0056</t>
  </si>
  <si>
    <t>Software Item 56</t>
  </si>
  <si>
    <t>ITM0057</t>
  </si>
  <si>
    <t>Software Item 57</t>
  </si>
  <si>
    <t>ITM0058</t>
  </si>
  <si>
    <t>Service Item 58</t>
  </si>
  <si>
    <t>ITM0059</t>
  </si>
  <si>
    <t>Hardware Item 59</t>
  </si>
  <si>
    <t>ITM0060</t>
  </si>
  <si>
    <t>Software Item 60</t>
  </si>
  <si>
    <t>ITM0061</t>
  </si>
  <si>
    <t>Hardware Item 61</t>
  </si>
  <si>
    <t>ITM0062</t>
  </si>
  <si>
    <t>Service Item 62</t>
  </si>
  <si>
    <t>ITM0063</t>
  </si>
  <si>
    <t>Hardware Item 63</t>
  </si>
  <si>
    <t>ITM0064</t>
  </si>
  <si>
    <t>Hardware Item 64</t>
  </si>
  <si>
    <t>ITM0065</t>
  </si>
  <si>
    <t>Service Item 65</t>
  </si>
  <si>
    <t>ITM0066</t>
  </si>
  <si>
    <t>Software Item 66</t>
  </si>
  <si>
    <t>ITM0067</t>
  </si>
  <si>
    <t>Service Item 67</t>
  </si>
  <si>
    <t>ITM0068</t>
  </si>
  <si>
    <t>Hardware Item 68</t>
  </si>
  <si>
    <t>ITM0069</t>
  </si>
  <si>
    <t>Hardware Item 69</t>
  </si>
  <si>
    <t>ITM0070</t>
  </si>
  <si>
    <t>Service Item 70</t>
  </si>
  <si>
    <t>ITM0071</t>
  </si>
  <si>
    <t>Service Item 71</t>
  </si>
  <si>
    <t>ITM0072</t>
  </si>
  <si>
    <t>Software Item 72</t>
  </si>
  <si>
    <t>ITM0073</t>
  </si>
  <si>
    <t>Service Item 73</t>
  </si>
  <si>
    <t>ITM0074</t>
  </si>
  <si>
    <t>Software Item 74</t>
  </si>
  <si>
    <t>ITM0075</t>
  </si>
  <si>
    <t>Software Item 75</t>
  </si>
  <si>
    <t>ITM0076</t>
  </si>
  <si>
    <t>Service Item 76</t>
  </si>
  <si>
    <t>ITM0077</t>
  </si>
  <si>
    <t>Software Item 77</t>
  </si>
  <si>
    <t>ITM0078</t>
  </si>
  <si>
    <t>Hardware Item 78</t>
  </si>
  <si>
    <t>ITM0079</t>
  </si>
  <si>
    <t>Service Item 79</t>
  </si>
  <si>
    <t>ITM0080</t>
  </si>
  <si>
    <t>Service Item 80</t>
  </si>
  <si>
    <t>ITM0081</t>
  </si>
  <si>
    <t>Software Item 81</t>
  </si>
  <si>
    <t>ITM0082</t>
  </si>
  <si>
    <t>Hardware Item 82</t>
  </si>
  <si>
    <t>ITM0083</t>
  </si>
  <si>
    <t>Hardware Item 83</t>
  </si>
  <si>
    <t>ITM0084</t>
  </si>
  <si>
    <t>Software Item 84</t>
  </si>
  <si>
    <t>ITM0085</t>
  </si>
  <si>
    <t>Service Item 85</t>
  </si>
  <si>
    <t>ITM0086</t>
  </si>
  <si>
    <t>Hardware Item 86</t>
  </si>
  <si>
    <t>ITM0087</t>
  </si>
  <si>
    <t>Hardware Item 87</t>
  </si>
  <si>
    <t>ITM0088</t>
  </si>
  <si>
    <t>Service Item 88</t>
  </si>
  <si>
    <t>ITM0089</t>
  </si>
  <si>
    <t>Service Item 89</t>
  </si>
  <si>
    <t>ITM0090</t>
  </si>
  <si>
    <t>Hardware Item 90</t>
  </si>
  <si>
    <t>ITM0091</t>
  </si>
  <si>
    <t>Software Item 91</t>
  </si>
  <si>
    <t>ITM0092</t>
  </si>
  <si>
    <t>Service Item 92</t>
  </si>
  <si>
    <t>ITM0093</t>
  </si>
  <si>
    <t>Software Item 93</t>
  </si>
  <si>
    <t>ITM0094</t>
  </si>
  <si>
    <t>Hardware Item 94</t>
  </si>
  <si>
    <t>ITM0095</t>
  </si>
  <si>
    <t>Software Item 95</t>
  </si>
  <si>
    <t>ITM0096</t>
  </si>
  <si>
    <t>Service Item 96</t>
  </si>
  <si>
    <t>ITM0097</t>
  </si>
  <si>
    <t>Service Item 97</t>
  </si>
  <si>
    <t>ITM0098</t>
  </si>
  <si>
    <t>Software Item 98</t>
  </si>
  <si>
    <t>ITM0099</t>
  </si>
  <si>
    <t>Software Item 99</t>
  </si>
  <si>
    <t>ITM0100</t>
  </si>
  <si>
    <t>Software Item 100</t>
  </si>
  <si>
    <t>ITM0101</t>
  </si>
  <si>
    <t>Service Item 101</t>
  </si>
  <si>
    <t>ITM0102</t>
  </si>
  <si>
    <t>Service Item 102</t>
  </si>
  <si>
    <t>ITM0103</t>
  </si>
  <si>
    <t>Software Item 103</t>
  </si>
  <si>
    <t>ITM0104</t>
  </si>
  <si>
    <t>Software Item 104</t>
  </si>
  <si>
    <t>ITM0105</t>
  </si>
  <si>
    <t>Software Item 105</t>
  </si>
  <si>
    <t>ITM0106</t>
  </si>
  <si>
    <t>Software Item 106</t>
  </si>
  <si>
    <t>ITM0107</t>
  </si>
  <si>
    <t>Service Item 107</t>
  </si>
  <si>
    <t>ITM0108</t>
  </si>
  <si>
    <t>Service Item 108</t>
  </si>
  <si>
    <t>ITM0109</t>
  </si>
  <si>
    <t>Software Item 109</t>
  </si>
  <si>
    <t>ITM0110</t>
  </si>
  <si>
    <t>Service Item 110</t>
  </si>
  <si>
    <t>ITM0111</t>
  </si>
  <si>
    <t>Hardware Item 111</t>
  </si>
  <si>
    <t>ITM0112</t>
  </si>
  <si>
    <t>Service Item 112</t>
  </si>
  <si>
    <t>ITM0113</t>
  </si>
  <si>
    <t>Service Item 113</t>
  </si>
  <si>
    <t>ITM0114</t>
  </si>
  <si>
    <t>Hardware Item 114</t>
  </si>
  <si>
    <t>ITM0115</t>
  </si>
  <si>
    <t>Hardware Item 115</t>
  </si>
  <si>
    <t>ITM0116</t>
  </si>
  <si>
    <t>Hardware Item 116</t>
  </si>
  <si>
    <t>ITM0117</t>
  </si>
  <si>
    <t>Software Item 117</t>
  </si>
  <si>
    <t>ITM0118</t>
  </si>
  <si>
    <t>Software Item 118</t>
  </si>
  <si>
    <t>ITM0119</t>
  </si>
  <si>
    <t>Software Item 119</t>
  </si>
  <si>
    <t>ITM0120</t>
  </si>
  <si>
    <t>Software Item 120</t>
  </si>
  <si>
    <t>ITM0121</t>
  </si>
  <si>
    <t>Software Item 121</t>
  </si>
  <si>
    <t>ITM0122</t>
  </si>
  <si>
    <t>Software Item 122</t>
  </si>
  <si>
    <t>ITM0123</t>
  </si>
  <si>
    <t>Software Item 123</t>
  </si>
  <si>
    <t>ITM0124</t>
  </si>
  <si>
    <t>Service Item 124</t>
  </si>
  <si>
    <t>ITM0125</t>
  </si>
  <si>
    <t>Hardware Item 125</t>
  </si>
  <si>
    <t>ITM0126</t>
  </si>
  <si>
    <t>Hardware Item 126</t>
  </si>
  <si>
    <t>ITM0127</t>
  </si>
  <si>
    <t>Service Item 127</t>
  </si>
  <si>
    <t>ITM0128</t>
  </si>
  <si>
    <t>Hardware Item 128</t>
  </si>
  <si>
    <t>ITM0129</t>
  </si>
  <si>
    <t>Hardware Item 129</t>
  </si>
  <si>
    <t>ITM0130</t>
  </si>
  <si>
    <t>Service Item 130</t>
  </si>
  <si>
    <t>ITM0131</t>
  </si>
  <si>
    <t>Hardware Item 131</t>
  </si>
  <si>
    <t>ITM0132</t>
  </si>
  <si>
    <t>Software Item 132</t>
  </si>
  <si>
    <t>ITM0133</t>
  </si>
  <si>
    <t>Service Item 133</t>
  </si>
  <si>
    <t>ITM0134</t>
  </si>
  <si>
    <t>Software Item 134</t>
  </si>
  <si>
    <t>ITM0135</t>
  </si>
  <si>
    <t>Software Item 135</t>
  </si>
  <si>
    <t>ITM0136</t>
  </si>
  <si>
    <t>Service Item 136</t>
  </si>
  <si>
    <t>ITM0137</t>
  </si>
  <si>
    <t>Service Item 137</t>
  </si>
  <si>
    <t>ITM0138</t>
  </si>
  <si>
    <t>Hardware Item 138</t>
  </si>
  <si>
    <t>ITM0139</t>
  </si>
  <si>
    <t>Hardware Item 139</t>
  </si>
  <si>
    <t>ITM0140</t>
  </si>
  <si>
    <t>Hardware Item 140</t>
  </si>
  <si>
    <t>ITM0141</t>
  </si>
  <si>
    <t>Service Item 141</t>
  </si>
  <si>
    <t>ITM0142</t>
  </si>
  <si>
    <t>Software Item 142</t>
  </si>
  <si>
    <t>ITM0143</t>
  </si>
  <si>
    <t>Hardware Item 143</t>
  </si>
  <si>
    <t>ITM0144</t>
  </si>
  <si>
    <t>Service Item 144</t>
  </si>
  <si>
    <t>ITM0145</t>
  </si>
  <si>
    <t>Hardware Item 145</t>
  </si>
  <si>
    <t>ITM0146</t>
  </si>
  <si>
    <t>Service Item 146</t>
  </si>
  <si>
    <t>ITM0147</t>
  </si>
  <si>
    <t>Hardware Item 147</t>
  </si>
  <si>
    <t>ITM0148</t>
  </si>
  <si>
    <t>Hardware Item 148</t>
  </si>
  <si>
    <t>ITM0149</t>
  </si>
  <si>
    <t>Service Item 149</t>
  </si>
  <si>
    <t>ITM0150</t>
  </si>
  <si>
    <t>Service Item 150</t>
  </si>
  <si>
    <t>ITM0151</t>
  </si>
  <si>
    <t>Hardware Item 151</t>
  </si>
  <si>
    <t>ITM0152</t>
  </si>
  <si>
    <t>Service Item 152</t>
  </si>
  <si>
    <t>ITM0153</t>
  </si>
  <si>
    <t>Hardware Item 153</t>
  </si>
  <si>
    <t>ITM0154</t>
  </si>
  <si>
    <t>Software Item 154</t>
  </si>
  <si>
    <t>ITM0155</t>
  </si>
  <si>
    <t>Software Item 155</t>
  </si>
  <si>
    <t>ITM0156</t>
  </si>
  <si>
    <t>Service Item 156</t>
  </si>
  <si>
    <t>ITM0157</t>
  </si>
  <si>
    <t>Service Item 157</t>
  </si>
  <si>
    <t>ITM0158</t>
  </si>
  <si>
    <t>Software Item 158</t>
  </si>
  <si>
    <t>ITM0159</t>
  </si>
  <si>
    <t>Service Item 159</t>
  </si>
  <si>
    <t>ITM0160</t>
  </si>
  <si>
    <t>Service Item 160</t>
  </si>
  <si>
    <t>ITM0161</t>
  </si>
  <si>
    <t>Service Item 161</t>
  </si>
  <si>
    <t>ITM0162</t>
  </si>
  <si>
    <t>Software Item 162</t>
  </si>
  <si>
    <t>ITM0163</t>
  </si>
  <si>
    <t>Software Item 163</t>
  </si>
  <si>
    <t>ITM0164</t>
  </si>
  <si>
    <t>Software Item 164</t>
  </si>
  <si>
    <t>ITM0165</t>
  </si>
  <si>
    <t>Hardware Item 165</t>
  </si>
  <si>
    <t>ITM0166</t>
  </si>
  <si>
    <t>Software Item 166</t>
  </si>
  <si>
    <t>ITM0167</t>
  </si>
  <si>
    <t>Hardware Item 167</t>
  </si>
  <si>
    <t>ITM0168</t>
  </si>
  <si>
    <t>Service Item 168</t>
  </si>
  <si>
    <t>ITM0169</t>
  </si>
  <si>
    <t>Software Item 169</t>
  </si>
  <si>
    <t>ITM0170</t>
  </si>
  <si>
    <t>Software Item 170</t>
  </si>
  <si>
    <t>ITM0171</t>
  </si>
  <si>
    <t>Hardware Item 171</t>
  </si>
  <si>
    <t>ITM0172</t>
  </si>
  <si>
    <t>Hardware Item 172</t>
  </si>
  <si>
    <t>ITM0173</t>
  </si>
  <si>
    <t>Software Item 173</t>
  </si>
  <si>
    <t>ITM0174</t>
  </si>
  <si>
    <t>Software Item 174</t>
  </si>
  <si>
    <t>ITM0175</t>
  </si>
  <si>
    <t>Service Item 175</t>
  </si>
  <si>
    <t>ITM0176</t>
  </si>
  <si>
    <t>Service Item 176</t>
  </si>
  <si>
    <t>ITM0177</t>
  </si>
  <si>
    <t>Service Item 177</t>
  </si>
  <si>
    <t>ITM0178</t>
  </si>
  <si>
    <t>Hardware Item 178</t>
  </si>
  <si>
    <t>ITM0179</t>
  </si>
  <si>
    <t>Service Item 179</t>
  </si>
  <si>
    <t>ITM0180</t>
  </si>
  <si>
    <t>Software Item 180</t>
  </si>
  <si>
    <t>ITM0181</t>
  </si>
  <si>
    <t>Hardware Item 181</t>
  </si>
  <si>
    <t>ITM0182</t>
  </si>
  <si>
    <t>Service Item 182</t>
  </si>
  <si>
    <t>ITM0183</t>
  </si>
  <si>
    <t>Software Item 183</t>
  </si>
  <si>
    <t>ITM0184</t>
  </si>
  <si>
    <t>Hardware Item 184</t>
  </si>
  <si>
    <t>ITM0185</t>
  </si>
  <si>
    <t>Hardware Item 185</t>
  </si>
  <si>
    <t>ITM0186</t>
  </si>
  <si>
    <t>Service Item 186</t>
  </si>
  <si>
    <t>ITM0187</t>
  </si>
  <si>
    <t>Software Item 187</t>
  </si>
  <si>
    <t>ITM0188</t>
  </si>
  <si>
    <t>Software Item 188</t>
  </si>
  <si>
    <t>ITM0189</t>
  </si>
  <si>
    <t>Service Item 189</t>
  </si>
  <si>
    <t>ITM0190</t>
  </si>
  <si>
    <t>Software Item 190</t>
  </si>
  <si>
    <t>ITM0191</t>
  </si>
  <si>
    <t>Service Item 191</t>
  </si>
  <si>
    <t>ITM0192</t>
  </si>
  <si>
    <t>Software Item 192</t>
  </si>
  <si>
    <t>ITM0193</t>
  </si>
  <si>
    <t>Service Item 193</t>
  </si>
  <si>
    <t>ITM0194</t>
  </si>
  <si>
    <t>Software Item 194</t>
  </si>
  <si>
    <t>ITM0195</t>
  </si>
  <si>
    <t>Software Item 195</t>
  </si>
  <si>
    <t>ITM0196</t>
  </si>
  <si>
    <t>Hardware Item 196</t>
  </si>
  <si>
    <t>ITM0197</t>
  </si>
  <si>
    <t>Software Item 197</t>
  </si>
  <si>
    <t>ITM0198</t>
  </si>
  <si>
    <t>Service Item 198</t>
  </si>
  <si>
    <t>ITM0199</t>
  </si>
  <si>
    <t>Service Item 199</t>
  </si>
  <si>
    <t>ITM0200</t>
  </si>
  <si>
    <t>Hardware Item 200</t>
  </si>
  <si>
    <t>PO_Number</t>
  </si>
  <si>
    <t>PO_Date</t>
  </si>
  <si>
    <t>Quantity</t>
  </si>
  <si>
    <t>Unit_Price</t>
  </si>
  <si>
    <t>Total_Amount</t>
  </si>
  <si>
    <t>Approval_Status</t>
  </si>
  <si>
    <t>Lead_Time</t>
  </si>
  <si>
    <t>PO000001</t>
  </si>
  <si>
    <t>Rejected</t>
  </si>
  <si>
    <t>PO000002</t>
  </si>
  <si>
    <t>Pending</t>
  </si>
  <si>
    <t>PO000003</t>
  </si>
  <si>
    <t>PO000004</t>
  </si>
  <si>
    <t>PO000005</t>
  </si>
  <si>
    <t>PO000006</t>
  </si>
  <si>
    <t>PO000007</t>
  </si>
  <si>
    <t>PO000008</t>
  </si>
  <si>
    <t>Approved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</si>
  <si>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</si>
  <si>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</si>
  <si>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</si>
  <si>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</si>
  <si>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</si>
  <si>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</si>
  <si>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</si>
  <si>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</si>
  <si>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</si>
  <si>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</si>
  <si>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</si>
  <si>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</si>
  <si>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</si>
  <si>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</si>
  <si>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</si>
  <si>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</si>
  <si>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</si>
  <si>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</si>
  <si>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</si>
  <si>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</si>
  <si>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</si>
  <si>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</si>
  <si>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</si>
  <si>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</si>
  <si>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</si>
  <si>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</si>
  <si>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</si>
  <si>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</si>
  <si>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</si>
  <si>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</si>
  <si>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</si>
  <si>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</si>
  <si>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</si>
  <si>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</si>
  <si>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</si>
  <si>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</si>
  <si>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</si>
  <si>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</si>
  <si>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</si>
  <si>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</si>
  <si>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</si>
  <si>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</si>
  <si>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</si>
  <si>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</si>
  <si>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</si>
  <si>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</si>
  <si>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</si>
  <si>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</si>
  <si>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</si>
  <si>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</si>
  <si>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</si>
  <si>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</si>
  <si>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</si>
  <si>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</si>
  <si>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</si>
  <si>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</si>
  <si>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</si>
  <si>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</si>
  <si>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</si>
  <si>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</si>
  <si>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</si>
  <si>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</si>
  <si>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</si>
  <si>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</si>
  <si>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</si>
  <si>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</si>
  <si>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</si>
  <si>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</si>
  <si>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</si>
  <si>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</si>
  <si>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</si>
  <si>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</si>
  <si>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</si>
  <si>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</si>
  <si>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</si>
  <si>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</si>
  <si>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</si>
  <si>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</si>
  <si>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</si>
  <si>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</si>
  <si>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</si>
  <si>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</si>
  <si>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</si>
  <si>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</si>
  <si>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</si>
  <si>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</si>
  <si>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</si>
  <si>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</si>
  <si>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</si>
  <si>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</si>
  <si>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</si>
  <si>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</si>
  <si>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</si>
  <si>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</si>
  <si>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</si>
  <si>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</si>
  <si>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</si>
  <si>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</si>
  <si>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</si>
  <si>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</si>
  <si>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</si>
  <si>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</si>
  <si>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</si>
  <si>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</si>
  <si>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</si>
  <si>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</si>
  <si>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</si>
  <si>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</si>
  <si>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</si>
  <si>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</si>
  <si>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</si>
  <si>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</si>
  <si>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</si>
  <si>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</si>
  <si>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</si>
  <si>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</si>
  <si>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</si>
  <si>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</si>
  <si>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</si>
  <si>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</si>
  <si>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</si>
  <si>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</si>
  <si>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</si>
  <si>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</si>
  <si>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</si>
  <si>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</si>
  <si>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</si>
  <si>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</si>
  <si>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</si>
  <si>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</si>
  <si>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</si>
  <si>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</si>
  <si>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</si>
  <si>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</si>
  <si>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</si>
  <si>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</si>
  <si>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</si>
  <si>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</si>
  <si>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</si>
  <si>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</si>
  <si>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</si>
  <si>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</si>
  <si>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</si>
  <si>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</si>
  <si>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</si>
  <si>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</si>
  <si>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</si>
  <si>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</si>
  <si>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</si>
  <si>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</si>
  <si>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</si>
  <si>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</si>
  <si>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</si>
  <si>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</si>
  <si>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</si>
  <si>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</si>
  <si>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</si>
  <si>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</si>
  <si>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</si>
  <si>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</si>
  <si>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</si>
  <si>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</si>
  <si>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</si>
  <si>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</si>
  <si>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</si>
  <si>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</si>
  <si>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</si>
  <si>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</si>
  <si>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</si>
  <si>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</si>
  <si>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</si>
  <si>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</si>
  <si>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</si>
  <si>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</si>
  <si>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</si>
  <si>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</si>
  <si>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</si>
  <si>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</si>
  <si>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</si>
  <si>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</si>
  <si>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</si>
  <si>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</si>
  <si>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</si>
  <si>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</si>
  <si>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</si>
  <si>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</si>
  <si>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</si>
  <si>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</si>
  <si>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</si>
  <si>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</si>
  <si>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</si>
  <si>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</si>
  <si>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</si>
  <si>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</si>
  <si>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</si>
  <si>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</si>
  <si>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</si>
  <si>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</si>
  <si>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</si>
  <si>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</si>
  <si>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</si>
  <si>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</si>
  <si>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</si>
  <si>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</si>
  <si>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</si>
  <si>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</si>
  <si>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</si>
  <si>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</si>
  <si>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</si>
  <si>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</si>
  <si>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</si>
  <si>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</si>
  <si>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</si>
  <si>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</si>
  <si>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</si>
  <si>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</si>
  <si>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</si>
  <si>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</si>
  <si>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</si>
  <si>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</si>
  <si>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</si>
  <si>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</si>
  <si>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</si>
  <si>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</si>
  <si>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</si>
  <si>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</si>
  <si>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</si>
  <si>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</si>
  <si>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</si>
  <si>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</si>
  <si>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</si>
  <si>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</si>
  <si>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</si>
  <si>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</si>
  <si>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</si>
  <si>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</si>
  <si>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</si>
  <si>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</si>
  <si>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</si>
  <si>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</si>
  <si>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</si>
  <si>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</si>
  <si>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</si>
  <si>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</si>
  <si>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</si>
  <si>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</si>
  <si>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</si>
  <si>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</si>
  <si>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</si>
  <si>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</si>
  <si>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</si>
  <si>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</si>
  <si>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</si>
  <si>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</si>
  <si>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</si>
  <si>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</si>
  <si>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</si>
  <si>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</si>
  <si>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</si>
  <si>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</si>
  <si>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</si>
  <si>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</si>
  <si>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</si>
  <si>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</si>
  <si>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</si>
  <si>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</si>
  <si>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</si>
  <si>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</si>
  <si>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</si>
  <si>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</si>
  <si>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</si>
  <si>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</si>
  <si>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</si>
  <si>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</si>
  <si>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</si>
  <si>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</si>
  <si>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</si>
  <si>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</si>
  <si>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</si>
  <si>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</si>
  <si>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</si>
  <si>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</si>
  <si>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</si>
  <si>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</si>
  <si>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</si>
  <si>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</si>
  <si>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</si>
  <si>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</si>
  <si>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</si>
  <si>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</si>
  <si>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</si>
  <si>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</si>
  <si>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</si>
  <si>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</si>
  <si>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</si>
  <si>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</si>
  <si>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</si>
  <si>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</si>
  <si>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</si>
  <si>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</si>
  <si>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</si>
  <si>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</si>
  <si>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</si>
  <si>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</si>
  <si>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</si>
  <si>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</si>
  <si>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</si>
  <si>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</si>
  <si>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</si>
  <si>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</si>
  <si>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</si>
  <si>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</si>
  <si>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</si>
  <si>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</si>
  <si>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</si>
  <si>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</si>
  <si>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</si>
  <si>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</si>
  <si>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</si>
  <si>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</si>
  <si>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</si>
  <si>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</si>
  <si>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</si>
  <si>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</si>
  <si>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</si>
  <si>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</si>
  <si>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</si>
  <si>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</si>
  <si>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</si>
  <si>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</si>
  <si>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</si>
  <si>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</si>
  <si>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</si>
  <si>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</si>
  <si>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</si>
  <si>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</si>
  <si>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</si>
  <si>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</si>
  <si>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</si>
  <si>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</si>
  <si>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</si>
  <si>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</si>
  <si>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</si>
  <si>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</si>
  <si>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</si>
  <si>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</si>
  <si>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</si>
  <si>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</si>
  <si>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</si>
  <si>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</si>
  <si>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</si>
  <si>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</si>
  <si>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</si>
  <si>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</si>
  <si>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</si>
  <si>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</si>
  <si>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</si>
  <si>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</si>
  <si>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</si>
  <si>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</si>
  <si>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</si>
  <si>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</si>
  <si>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</si>
  <si>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</si>
  <si>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</si>
  <si>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</si>
  <si>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</si>
  <si>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</si>
  <si>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</si>
  <si>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</si>
  <si>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</si>
  <si>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</si>
  <si>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</si>
  <si>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</si>
  <si>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</si>
  <si>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</si>
  <si>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</si>
  <si>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</si>
  <si>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</si>
  <si>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</si>
  <si>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</si>
  <si>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</si>
  <si>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</si>
  <si>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</si>
  <si>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</si>
  <si>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</si>
  <si>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</si>
  <si>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</si>
  <si>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</si>
  <si>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</si>
  <si>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</si>
  <si>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</si>
  <si>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</si>
  <si>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</si>
  <si>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</si>
  <si>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</si>
  <si>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</si>
  <si>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</si>
  <si>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</si>
  <si>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</si>
  <si>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</si>
  <si>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</si>
  <si>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</si>
  <si>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</si>
  <si>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</si>
  <si>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</si>
  <si>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</si>
  <si>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</si>
  <si>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</si>
  <si>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</si>
  <si>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</si>
  <si>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</si>
  <si>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</si>
  <si>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</si>
  <si>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</si>
  <si>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</si>
  <si>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</si>
  <si>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</si>
  <si>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</si>
  <si>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</si>
  <si>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</si>
  <si>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</si>
  <si>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</si>
  <si>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</si>
  <si>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</si>
  <si>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</si>
  <si>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</si>
  <si>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</si>
  <si>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</si>
  <si>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</si>
  <si>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</si>
  <si>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</si>
  <si>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</si>
  <si>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</si>
  <si>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</si>
  <si>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</si>
  <si>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</si>
  <si>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</si>
  <si>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</si>
  <si>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</si>
  <si>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</si>
  <si>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</si>
  <si>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</si>
  <si>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</si>
  <si>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</si>
  <si>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</si>
  <si>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</si>
  <si>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</si>
  <si>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</si>
  <si>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</si>
  <si>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</si>
  <si>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</si>
  <si>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</si>
  <si>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</si>
  <si>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</si>
  <si>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</si>
  <si>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</si>
  <si>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</si>
  <si>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</si>
  <si>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</si>
  <si>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</si>
  <si>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</si>
  <si>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</si>
  <si>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</si>
  <si>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</si>
  <si>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</si>
  <si>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</si>
  <si>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</si>
  <si>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</si>
  <si>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</si>
  <si>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</si>
  <si>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</si>
  <si>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</si>
  <si>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</si>
  <si>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</si>
  <si>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</si>
  <si>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</si>
  <si>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</si>
  <si>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</si>
  <si>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</si>
  <si>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</si>
  <si>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</si>
  <si>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</si>
  <si>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</si>
  <si>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</si>
  <si>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</si>
  <si>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</si>
  <si>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</si>
  <si>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</si>
  <si>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</si>
  <si>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</si>
  <si>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</si>
  <si>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</si>
  <si>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</si>
  <si>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</si>
  <si>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</si>
  <si>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</si>
  <si>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</si>
  <si>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</si>
  <si>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</si>
  <si>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</si>
  <si>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</si>
  <si>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</si>
  <si>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</si>
  <si>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</si>
  <si>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</si>
  <si>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</si>
  <si>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</si>
  <si>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</si>
  <si>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</si>
  <si>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</si>
  <si>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</si>
  <si>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</si>
  <si>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</si>
  <si>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</si>
  <si>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</si>
  <si>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</si>
  <si>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</si>
  <si>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</si>
  <si>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</si>
  <si>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</si>
  <si>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</si>
  <si>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</si>
  <si>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</si>
  <si>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</si>
  <si>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</si>
  <si>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</si>
  <si>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</si>
  <si>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</si>
  <si>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</si>
  <si>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</si>
  <si>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</si>
  <si>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</si>
  <si>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</si>
  <si>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</si>
  <si>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</si>
  <si>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</si>
  <si>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</si>
  <si>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</si>
  <si>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</si>
  <si>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</si>
  <si>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</si>
  <si>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</si>
  <si>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</si>
  <si>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</si>
  <si>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</si>
  <si>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</si>
  <si>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</si>
  <si>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</si>
  <si>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</si>
  <si>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</si>
  <si>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</si>
  <si>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</si>
  <si>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</si>
  <si>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</si>
  <si>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</si>
  <si>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</si>
  <si>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</si>
  <si>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</si>
  <si>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</si>
  <si>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</si>
  <si>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</si>
  <si>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</si>
  <si>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</si>
  <si>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</si>
  <si>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</si>
  <si>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</si>
  <si>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</si>
  <si>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</si>
  <si>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</si>
  <si>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</si>
  <si>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</si>
  <si>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</si>
  <si>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</si>
  <si>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</si>
  <si>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</si>
  <si>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</si>
  <si>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</si>
  <si>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</si>
  <si>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</si>
  <si>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</si>
  <si>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</si>
  <si>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</si>
  <si>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</si>
  <si>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</si>
  <si>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</si>
  <si>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</si>
  <si>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</si>
  <si>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</si>
  <si>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</si>
  <si>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</si>
  <si>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</si>
  <si>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</si>
  <si>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</si>
  <si>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</si>
  <si>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</si>
  <si>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</si>
  <si>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</si>
  <si>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</si>
  <si>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</si>
  <si>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</si>
  <si>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</si>
  <si>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</si>
  <si>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</si>
  <si>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</si>
  <si>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</si>
  <si>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</si>
  <si>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</si>
  <si>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</si>
  <si>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</si>
  <si>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</si>
  <si>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</si>
  <si>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</si>
  <si>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</si>
  <si>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</si>
  <si>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</si>
  <si>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</si>
  <si>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</si>
  <si>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</si>
  <si>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</si>
  <si>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</si>
  <si>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</si>
  <si>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</si>
  <si>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</si>
  <si>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</si>
  <si>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</si>
  <si>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</si>
  <si>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</si>
  <si>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</si>
  <si>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</si>
  <si>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</si>
  <si>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</si>
  <si>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</si>
  <si>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</si>
  <si>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</si>
  <si>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</si>
  <si>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</si>
  <si>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</si>
  <si>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</si>
  <si>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</si>
  <si>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</si>
  <si>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</si>
  <si>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</si>
  <si>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</si>
  <si>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</si>
  <si>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</si>
  <si>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</si>
  <si>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</si>
  <si>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</si>
  <si>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</si>
  <si>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</si>
  <si>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</si>
  <si>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</si>
  <si>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</si>
  <si>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</si>
  <si>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</si>
  <si>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</si>
  <si>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</si>
  <si>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</si>
  <si>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</si>
  <si>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</si>
  <si>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</si>
  <si>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</si>
  <si>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</si>
  <si>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</si>
  <si>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</si>
  <si>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</si>
  <si>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</si>
  <si>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</si>
  <si>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</si>
  <si>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</si>
  <si>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</si>
  <si>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</si>
  <si>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</si>
  <si>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</si>
  <si>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</si>
  <si>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</si>
  <si>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</si>
  <si>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</si>
  <si>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</si>
  <si>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</si>
  <si>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</si>
  <si>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</si>
  <si>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</si>
  <si>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</si>
  <si>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</si>
  <si>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</si>
  <si>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</si>
  <si>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</si>
  <si>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</si>
  <si>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</si>
  <si>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</si>
  <si>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</si>
  <si>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</si>
  <si>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</si>
  <si>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</si>
  <si>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</si>
  <si>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</si>
  <si>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</si>
  <si>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</si>
  <si>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</si>
  <si>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</si>
  <si>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</si>
  <si>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</si>
  <si>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</si>
  <si>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</si>
  <si>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</si>
  <si>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</si>
  <si>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</si>
  <si>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</si>
  <si>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</si>
  <si>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</si>
  <si>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</si>
  <si>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</si>
  <si>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</si>
  <si>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</si>
  <si>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</si>
  <si>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</si>
  <si>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</si>
  <si>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</si>
  <si>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</si>
  <si>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</si>
  <si>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</si>
  <si>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</si>
  <si>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</si>
  <si>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</si>
  <si>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</si>
  <si>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</si>
  <si>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</si>
  <si>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</si>
  <si>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</si>
  <si>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</si>
  <si>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</si>
  <si>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</si>
  <si>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</si>
  <si>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</si>
  <si>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</si>
  <si>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</si>
  <si>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</si>
  <si>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</si>
  <si>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</si>
  <si>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</si>
  <si>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</si>
  <si>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</si>
  <si>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</si>
  <si>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</si>
  <si>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</si>
  <si>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</si>
  <si>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</si>
  <si>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</si>
  <si>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</si>
  <si>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</si>
  <si>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</si>
  <si>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</si>
  <si>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</si>
  <si>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</si>
  <si>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</si>
  <si>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</si>
  <si>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</si>
  <si>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</si>
  <si>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</si>
  <si>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</si>
  <si>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</si>
  <si>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</si>
  <si>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</si>
  <si>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</si>
  <si>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</si>
  <si>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</si>
  <si>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</si>
  <si>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</si>
  <si>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</si>
  <si>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</si>
  <si>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</si>
  <si>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</si>
  <si>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</si>
  <si>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</si>
  <si>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</si>
  <si>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</si>
  <si>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</si>
  <si>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</si>
  <si>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</si>
  <si>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</si>
  <si>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</si>
  <si>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</si>
  <si>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</si>
  <si>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</si>
  <si>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</si>
  <si>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</si>
  <si>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</si>
  <si>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</si>
  <si>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</si>
  <si>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</si>
  <si>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</si>
  <si>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</si>
  <si>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</si>
  <si>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</si>
  <si>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</si>
  <si>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</si>
  <si>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</si>
  <si>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</si>
  <si>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</si>
  <si>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</si>
  <si>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</si>
  <si>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</si>
  <si>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</si>
  <si>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</si>
  <si>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</si>
  <si>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</si>
  <si>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</si>
  <si>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</si>
  <si>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</si>
  <si>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</si>
  <si>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</si>
  <si>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</si>
  <si>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</si>
  <si>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</si>
  <si>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</si>
  <si>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</si>
  <si>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</si>
  <si>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</si>
  <si>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</si>
  <si>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</si>
  <si>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</si>
  <si>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</si>
  <si>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</si>
  <si>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</si>
  <si>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</si>
  <si>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</si>
  <si>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</si>
  <si>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</si>
  <si>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</si>
  <si>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</si>
  <si>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</si>
  <si>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</si>
  <si>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</si>
  <si>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</si>
  <si>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</si>
  <si>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</si>
  <si>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</si>
  <si>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</si>
  <si>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</si>
  <si>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</si>
  <si>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</si>
  <si>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</si>
  <si>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</si>
  <si>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</si>
  <si>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</si>
  <si>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</si>
  <si>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</si>
  <si>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</si>
  <si>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</si>
  <si>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</si>
  <si>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</si>
  <si>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</si>
  <si>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</si>
  <si>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</si>
  <si>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</si>
  <si>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</si>
  <si>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</si>
  <si>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</si>
  <si>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</si>
  <si>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</si>
  <si>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</si>
  <si>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</si>
  <si>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</si>
  <si>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</si>
  <si>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</si>
  <si>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</si>
  <si>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</si>
  <si>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</si>
  <si>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</si>
  <si>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</si>
  <si>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</si>
  <si>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</si>
  <si>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</si>
  <si>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</si>
  <si>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</si>
  <si>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</si>
  <si>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</si>
  <si>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</si>
  <si>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</si>
  <si>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</si>
  <si>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</si>
  <si>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</si>
  <si>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</si>
  <si>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</si>
  <si>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</si>
  <si>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</si>
  <si>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</si>
  <si>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</si>
  <si>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</si>
  <si>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</si>
  <si>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</si>
  <si>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</si>
  <si>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</si>
  <si>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</si>
  <si>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</si>
  <si>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</si>
  <si>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</si>
  <si>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</si>
  <si>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</si>
  <si>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</si>
  <si>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</si>
  <si>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</si>
  <si>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</si>
  <si>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</si>
  <si>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</si>
  <si>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</si>
  <si>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</si>
  <si>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</si>
  <si>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</si>
  <si>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</si>
  <si>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</si>
  <si>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</si>
  <si>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</si>
  <si>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</si>
  <si>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</si>
  <si>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</si>
  <si>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</si>
  <si>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</si>
  <si>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</si>
  <si>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</si>
  <si>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</si>
  <si>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</si>
  <si>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</si>
  <si>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</si>
  <si>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</si>
  <si>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</si>
  <si>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</si>
  <si>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</si>
  <si>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</si>
  <si>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</si>
  <si>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</si>
  <si>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</si>
  <si>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</si>
  <si>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</si>
  <si>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</si>
  <si>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</si>
  <si>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</si>
  <si>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</si>
  <si>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</si>
  <si>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</si>
  <si>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</si>
  <si>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</si>
  <si>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</si>
  <si>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</si>
  <si>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</si>
  <si>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</si>
  <si>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</si>
  <si>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</si>
  <si>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</si>
  <si>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</si>
  <si>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</si>
  <si>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</si>
  <si>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</si>
  <si>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</si>
  <si>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</si>
  <si>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</si>
  <si>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</si>
  <si>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</si>
  <si>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</si>
  <si>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</si>
  <si>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</si>
  <si>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</si>
  <si>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</si>
  <si>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</si>
  <si>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</si>
  <si>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</si>
  <si>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</si>
  <si>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</si>
  <si>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</si>
  <si>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</si>
  <si>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</si>
  <si>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</si>
  <si>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</si>
  <si>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</si>
  <si>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</si>
  <si>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</si>
  <si>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</si>
  <si>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</si>
  <si>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</si>
  <si>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</si>
  <si>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</si>
  <si>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</si>
  <si>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</si>
  <si>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</si>
  <si>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</si>
  <si>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</si>
  <si>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</si>
  <si>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</si>
  <si>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</si>
  <si>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</si>
  <si>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</si>
  <si>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</si>
  <si>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</si>
  <si>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</si>
  <si>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</si>
  <si>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</si>
  <si>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</si>
  <si>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</si>
  <si>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</si>
  <si>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</si>
  <si>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</si>
  <si>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</si>
  <si>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</si>
  <si>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</si>
  <si>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</si>
  <si>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</si>
  <si>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</si>
  <si>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</si>
  <si>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</si>
  <si>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</si>
  <si>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</si>
  <si>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</si>
  <si>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</si>
  <si>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</si>
  <si>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</si>
  <si>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</si>
  <si>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</si>
  <si>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</si>
  <si>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</si>
  <si>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</si>
  <si>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</si>
  <si>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</si>
  <si>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</si>
  <si>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</si>
  <si>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</si>
  <si>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</si>
  <si>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</si>
  <si>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</si>
  <si>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</si>
  <si>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</si>
  <si>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</si>
  <si>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</si>
  <si>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</si>
  <si>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</si>
  <si>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</si>
  <si>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</si>
  <si>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</si>
  <si>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</si>
  <si>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</si>
  <si>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</si>
  <si>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</si>
  <si>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</si>
  <si>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</si>
  <si>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</si>
  <si>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</si>
  <si>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</si>
  <si>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</si>
  <si>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</si>
  <si>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</si>
  <si>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</si>
  <si>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</si>
  <si>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</si>
  <si>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</si>
  <si>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</si>
  <si>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</si>
  <si>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</si>
  <si>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</si>
  <si>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</si>
  <si>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</si>
  <si>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</si>
  <si>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</si>
  <si>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</si>
  <si>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</si>
  <si>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</si>
  <si>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</si>
  <si>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</si>
  <si>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</si>
  <si>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</si>
  <si>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</si>
  <si>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</si>
  <si>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</si>
  <si>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</si>
  <si>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</si>
  <si>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</si>
  <si>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</si>
  <si>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</si>
  <si>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</si>
  <si>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</si>
  <si>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</si>
  <si>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</si>
  <si>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</si>
  <si>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</si>
  <si>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</si>
  <si>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</si>
  <si>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</si>
  <si>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</si>
  <si>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</si>
  <si>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</si>
  <si>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</si>
  <si>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</si>
  <si>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</si>
  <si>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</si>
  <si>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</si>
  <si>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</si>
  <si>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</si>
  <si>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</si>
  <si>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</si>
  <si>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</si>
  <si>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</si>
  <si>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</si>
  <si>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</si>
  <si>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</si>
  <si>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</si>
  <si>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</si>
  <si>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</si>
  <si>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</si>
  <si>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</si>
  <si>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</si>
  <si>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</si>
  <si>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</si>
  <si>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</si>
  <si>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</si>
  <si>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</si>
  <si>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</si>
  <si>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</si>
  <si>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</si>
  <si>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</si>
  <si>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</si>
  <si>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</si>
  <si>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</si>
  <si>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</si>
  <si>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</si>
  <si>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</si>
  <si>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</si>
  <si>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</si>
  <si>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</si>
  <si>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</si>
  <si>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</si>
  <si>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</si>
  <si>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</si>
  <si>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</si>
  <si>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</si>
  <si>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</si>
  <si>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</si>
  <si>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</si>
  <si>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</si>
  <si>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</si>
  <si>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</si>
  <si>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</si>
  <si>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</si>
  <si>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</si>
  <si>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</si>
  <si>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</si>
  <si>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</si>
  <si>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</si>
  <si>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</si>
  <si>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</si>
  <si>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</si>
  <si>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</si>
  <si>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</si>
  <si>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</si>
  <si>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</si>
  <si>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</si>
  <si>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</si>
  <si>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</si>
  <si>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</si>
  <si>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</si>
  <si>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</si>
  <si>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</si>
  <si>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</si>
  <si>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</si>
  <si>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</si>
  <si>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</si>
  <si>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</si>
  <si>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</si>
  <si>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</si>
  <si>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</si>
  <si>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</si>
  <si>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</si>
  <si>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</si>
  <si>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</si>
  <si>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</si>
  <si>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</si>
  <si>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</si>
  <si>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</si>
  <si>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</si>
  <si>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</si>
  <si>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</si>
  <si>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</si>
  <si>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</si>
  <si>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</si>
  <si>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</si>
  <si>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</si>
  <si>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</si>
  <si>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</si>
  <si>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</si>
  <si>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</si>
  <si>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</si>
  <si>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</si>
  <si>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</si>
  <si>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</si>
  <si>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</si>
  <si>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</si>
  <si>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</si>
  <si>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</si>
  <si>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</si>
  <si>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</si>
  <si>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</si>
  <si>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</si>
  <si>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</si>
  <si>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</si>
  <si>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</si>
  <si>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</si>
  <si>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</si>
  <si>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</si>
  <si>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</si>
  <si>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</si>
  <si>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</si>
  <si>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</si>
  <si>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</si>
  <si>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</si>
  <si>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</si>
  <si>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</si>
  <si>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</si>
  <si>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</si>
  <si>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</si>
  <si>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</si>
  <si>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</si>
  <si>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</si>
  <si>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</si>
  <si>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</si>
  <si>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</si>
  <si>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</si>
  <si>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</si>
  <si>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</si>
  <si>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</si>
  <si>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</si>
  <si>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</si>
  <si>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</si>
  <si>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</si>
  <si>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</si>
  <si>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</si>
  <si>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</si>
  <si>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</si>
  <si>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</si>
  <si>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</si>
  <si>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</si>
  <si>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</si>
  <si>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</si>
  <si>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</si>
  <si>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</si>
  <si>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</si>
  <si>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</si>
  <si>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</si>
  <si>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</si>
  <si>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</si>
  <si>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PO001257</t>
  </si>
  <si>
    <t>PO001258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</si>
  <si>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</si>
  <si>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</si>
  <si>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</si>
  <si>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</si>
  <si>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</si>
  <si>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</si>
  <si>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</si>
  <si>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</si>
  <si>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</si>
  <si>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</si>
  <si>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</si>
  <si>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</si>
  <si>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</si>
  <si>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</si>
  <si>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</si>
  <si>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</si>
  <si>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</si>
  <si>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</si>
  <si>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</si>
  <si>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</si>
  <si>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</si>
  <si>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</si>
  <si>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</si>
  <si>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</si>
  <si>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</si>
  <si>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</si>
  <si>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</si>
  <si>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</si>
  <si>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</si>
  <si>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</si>
  <si>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</si>
  <si>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</si>
  <si>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</si>
  <si>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</si>
  <si>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</si>
  <si>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PO001294</t>
  </si>
  <si>
    <t>PO001295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</si>
  <si>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</si>
  <si>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</si>
  <si>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</si>
  <si>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</si>
  <si>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</si>
  <si>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</si>
  <si>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</si>
  <si>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</si>
  <si>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</si>
  <si>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</si>
  <si>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</si>
  <si>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</si>
  <si>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</si>
  <si>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</si>
  <si>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</si>
  <si>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</si>
  <si>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</si>
  <si>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</si>
  <si>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</si>
  <si>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</si>
  <si>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</si>
  <si>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</si>
  <si>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</si>
  <si>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</si>
  <si>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</si>
  <si>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</si>
  <si>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</si>
  <si>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</si>
  <si>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</si>
  <si>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</si>
  <si>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</si>
  <si>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</si>
  <si>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</si>
  <si>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</si>
  <si>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</si>
  <si>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</si>
  <si>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</si>
  <si>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</si>
  <si>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</si>
  <si>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</si>
  <si>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</si>
  <si>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</si>
  <si>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</si>
  <si>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</si>
  <si>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</si>
  <si>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</si>
  <si>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</si>
  <si>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</si>
  <si>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</si>
  <si>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</si>
  <si>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</si>
  <si>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</si>
  <si>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</si>
  <si>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</si>
  <si>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</si>
  <si>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</si>
  <si>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</si>
  <si>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</si>
  <si>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</si>
  <si>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</si>
  <si>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</si>
  <si>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</si>
  <si>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</si>
  <si>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</si>
  <si>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</si>
  <si>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</si>
  <si>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</si>
  <si>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</si>
  <si>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</si>
  <si>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</si>
  <si>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</si>
  <si>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</si>
  <si>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</si>
  <si>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</si>
  <si>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</si>
  <si>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</si>
  <si>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</si>
  <si>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</si>
  <si>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</si>
  <si>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</si>
  <si>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</si>
  <si>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</si>
  <si>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</si>
  <si>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</si>
  <si>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</si>
  <si>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</si>
  <si>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</si>
  <si>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</si>
  <si>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</si>
  <si>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</si>
  <si>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</si>
  <si>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</si>
  <si>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</si>
  <si>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</si>
  <si>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</si>
  <si>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</si>
  <si>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</si>
  <si>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</si>
  <si>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</si>
  <si>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</si>
  <si>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</si>
  <si>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</si>
  <si>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</si>
  <si>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</si>
  <si>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</si>
  <si>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</si>
  <si>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</si>
  <si>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</si>
  <si>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</si>
  <si>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</si>
  <si>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</si>
  <si>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</si>
  <si>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</si>
  <si>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</si>
  <si>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</si>
  <si>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</si>
  <si>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</si>
  <si>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</si>
  <si>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</si>
  <si>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</si>
  <si>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</si>
  <si>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</si>
  <si>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</si>
  <si>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</si>
  <si>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</si>
  <si>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</si>
  <si>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</si>
  <si>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</si>
  <si>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</si>
  <si>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</si>
  <si>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</si>
  <si>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</si>
  <si>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</si>
  <si>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</si>
  <si>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</si>
  <si>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</si>
  <si>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</si>
  <si>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</si>
  <si>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</si>
  <si>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</si>
  <si>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</si>
  <si>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</si>
  <si>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</si>
  <si>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</si>
  <si>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</si>
  <si>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</si>
  <si>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</si>
  <si>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</si>
  <si>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</si>
  <si>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</si>
  <si>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</si>
  <si>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</si>
  <si>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</si>
  <si>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</si>
  <si>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</si>
  <si>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</si>
  <si>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</si>
  <si>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</si>
  <si>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</si>
  <si>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</si>
  <si>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</si>
  <si>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</si>
  <si>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</si>
  <si>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</si>
  <si>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</si>
  <si>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</si>
  <si>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</si>
  <si>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</si>
  <si>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</si>
  <si>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</si>
  <si>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</si>
  <si>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</si>
  <si>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</si>
  <si>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</si>
  <si>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</si>
  <si>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</si>
  <si>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</si>
  <si>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</si>
  <si>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</si>
  <si>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</si>
  <si>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</si>
  <si>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</si>
  <si>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</si>
  <si>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</si>
  <si>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</si>
  <si>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</si>
  <si>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</si>
  <si>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</si>
  <si>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</si>
  <si>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</si>
  <si>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</si>
  <si>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</si>
  <si>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</si>
  <si>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</si>
  <si>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</si>
  <si>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</si>
  <si>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</si>
  <si>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</si>
  <si>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</si>
  <si>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</si>
  <si>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</si>
  <si>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</si>
  <si>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</si>
  <si>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</si>
  <si>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</si>
  <si>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</si>
  <si>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</si>
  <si>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</si>
  <si>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</si>
  <si>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</si>
  <si>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</si>
  <si>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</si>
  <si>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</si>
  <si>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</si>
  <si>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</si>
  <si>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</si>
  <si>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</si>
  <si>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</si>
  <si>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</si>
  <si>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</si>
  <si>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</si>
  <si>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</si>
  <si>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</si>
  <si>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</si>
  <si>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</si>
  <si>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</si>
  <si>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</si>
  <si>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</si>
  <si>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</si>
  <si>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</si>
  <si>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</si>
  <si>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</si>
  <si>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</si>
  <si>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</si>
  <si>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</si>
  <si>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</si>
  <si>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</si>
  <si>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</si>
  <si>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</si>
  <si>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</si>
  <si>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</si>
  <si>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</si>
  <si>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</si>
  <si>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</si>
  <si>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</si>
  <si>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</si>
  <si>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</si>
  <si>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</si>
  <si>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</si>
  <si>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</si>
  <si>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</si>
  <si>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</si>
  <si>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</si>
  <si>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</si>
  <si>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</si>
  <si>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</si>
  <si>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</si>
  <si>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</si>
  <si>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</si>
  <si>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</si>
  <si>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</si>
  <si>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</si>
  <si>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</si>
  <si>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</si>
  <si>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</si>
  <si>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</si>
  <si>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</si>
  <si>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</si>
  <si>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</si>
  <si>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</si>
  <si>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</si>
  <si>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</si>
  <si>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</si>
  <si>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</si>
  <si>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</si>
  <si>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</si>
  <si>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</si>
  <si>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</si>
  <si>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</si>
  <si>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</si>
  <si>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</si>
  <si>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</si>
  <si>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</si>
  <si>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</si>
  <si>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</si>
  <si>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</si>
  <si>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</si>
  <si>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</si>
  <si>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</si>
  <si>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</si>
  <si>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</si>
  <si>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</si>
  <si>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</si>
  <si>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</si>
  <si>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</si>
  <si>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</si>
  <si>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</si>
  <si>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</si>
  <si>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</si>
  <si>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</si>
  <si>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</si>
  <si>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</si>
  <si>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</si>
  <si>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</si>
  <si>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</si>
  <si>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</si>
  <si>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</si>
  <si>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</si>
  <si>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</si>
  <si>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</si>
  <si>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</si>
  <si>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</si>
  <si>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</si>
  <si>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</si>
  <si>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</si>
  <si>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</si>
  <si>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</si>
  <si>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</si>
  <si>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</si>
  <si>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</si>
  <si>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</si>
  <si>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</si>
  <si>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</si>
  <si>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</si>
  <si>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</si>
  <si>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</si>
  <si>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</si>
  <si>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</si>
  <si>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</si>
  <si>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</si>
  <si>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</si>
  <si>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</si>
  <si>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</si>
  <si>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</si>
  <si>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</si>
  <si>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</si>
  <si>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</si>
  <si>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</si>
  <si>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</si>
  <si>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</si>
  <si>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</si>
  <si>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</si>
  <si>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</si>
  <si>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</si>
  <si>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</si>
  <si>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</si>
  <si>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</si>
  <si>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</si>
  <si>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</si>
  <si>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</si>
  <si>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</si>
  <si>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</si>
  <si>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</si>
  <si>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</si>
  <si>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</si>
  <si>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</si>
  <si>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</si>
  <si>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</si>
  <si>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</si>
  <si>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</si>
  <si>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</si>
  <si>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</si>
  <si>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</si>
  <si>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</si>
  <si>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</si>
  <si>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</si>
  <si>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</si>
  <si>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</si>
  <si>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</si>
  <si>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</si>
  <si>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</si>
  <si>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</si>
  <si>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</si>
  <si>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</si>
  <si>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</si>
  <si>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</si>
  <si>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</si>
  <si>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</si>
  <si>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</si>
  <si>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</si>
  <si>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</si>
  <si>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</si>
  <si>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</si>
  <si>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</si>
  <si>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</si>
  <si>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</si>
  <si>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</si>
  <si>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</si>
  <si>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</si>
  <si>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</si>
  <si>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</si>
  <si>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</si>
  <si>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</si>
  <si>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</si>
  <si>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</si>
  <si>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</si>
  <si>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</si>
  <si>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</si>
  <si>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</si>
  <si>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</si>
  <si>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</si>
  <si>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</si>
  <si>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</si>
  <si>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</si>
  <si>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</si>
  <si>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</si>
  <si>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</si>
  <si>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</si>
  <si>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</si>
  <si>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</si>
  <si>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</si>
  <si>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</si>
  <si>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</si>
  <si>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</si>
  <si>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</si>
  <si>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</si>
  <si>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</si>
  <si>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</si>
  <si>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</si>
  <si>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</si>
  <si>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</si>
  <si>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</si>
  <si>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</si>
  <si>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</si>
  <si>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</si>
  <si>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</si>
  <si>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</si>
  <si>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</si>
  <si>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</si>
  <si>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</si>
  <si>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</si>
  <si>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</si>
  <si>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</si>
  <si>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</si>
  <si>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</si>
  <si>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</si>
  <si>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</si>
  <si>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</si>
  <si>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</si>
  <si>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</si>
  <si>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</si>
  <si>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</si>
  <si>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</si>
  <si>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</si>
  <si>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</si>
  <si>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</si>
  <si>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</si>
  <si>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</si>
  <si>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</si>
  <si>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</si>
  <si>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</si>
  <si>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</si>
  <si>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</si>
  <si>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</si>
  <si>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</si>
  <si>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</si>
  <si>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</si>
  <si>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</si>
  <si>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</si>
  <si>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</si>
  <si>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</si>
  <si>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</si>
  <si>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</si>
  <si>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</si>
  <si>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</si>
  <si>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</si>
  <si>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</si>
  <si>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</si>
  <si>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</si>
  <si>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</si>
  <si>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</si>
  <si>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</si>
  <si>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</si>
  <si>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</si>
  <si>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</si>
  <si>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</si>
  <si>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</si>
  <si>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</si>
  <si>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</si>
  <si>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</si>
  <si>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</si>
  <si>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</si>
  <si>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</si>
  <si>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</si>
  <si>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</si>
  <si>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</si>
  <si>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</si>
  <si>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</si>
  <si>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</si>
  <si>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</si>
  <si>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</si>
  <si>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</si>
  <si>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</si>
  <si>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</si>
  <si>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</si>
  <si>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</si>
  <si>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</si>
  <si>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</si>
  <si>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</si>
  <si>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</si>
  <si>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</si>
  <si>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</si>
  <si>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</si>
  <si>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</si>
  <si>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</si>
  <si>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</si>
  <si>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</si>
  <si>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</si>
  <si>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</si>
  <si>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</si>
  <si>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</si>
  <si>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</si>
  <si>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</si>
  <si>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</si>
  <si>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</si>
  <si>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</si>
  <si>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</si>
  <si>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</si>
  <si>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</si>
  <si>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</si>
  <si>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</si>
  <si>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</si>
  <si>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</si>
  <si>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</si>
  <si>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</si>
  <si>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</si>
  <si>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</si>
  <si>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</si>
  <si>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</si>
  <si>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</si>
  <si>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</si>
  <si>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</si>
  <si>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</si>
  <si>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</si>
  <si>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</si>
  <si>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</si>
  <si>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</si>
  <si>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</si>
  <si>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</si>
  <si>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</si>
  <si>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</si>
  <si>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</si>
  <si>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</si>
  <si>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</si>
  <si>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</si>
  <si>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</si>
  <si>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</si>
  <si>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</si>
  <si>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</si>
  <si>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</si>
  <si>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</si>
  <si>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</si>
  <si>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</si>
  <si>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</si>
  <si>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</si>
  <si>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</si>
  <si>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</si>
  <si>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</si>
  <si>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</si>
  <si>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</si>
  <si>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</si>
  <si>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</si>
  <si>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</si>
  <si>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</si>
  <si>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</si>
  <si>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</si>
  <si>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</si>
  <si>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</si>
  <si>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</si>
  <si>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</si>
  <si>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</si>
  <si>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</si>
  <si>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</si>
  <si>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</si>
  <si>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</si>
  <si>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</si>
  <si>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</si>
  <si>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</si>
  <si>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</si>
  <si>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</si>
  <si>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</si>
  <si>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</si>
  <si>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</si>
  <si>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</si>
  <si>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</si>
  <si>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</si>
  <si>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</si>
  <si>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</si>
  <si>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</si>
  <si>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</si>
  <si>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</si>
  <si>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</si>
  <si>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</si>
  <si>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</si>
  <si>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</si>
  <si>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</si>
  <si>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</si>
  <si>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</si>
  <si>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</si>
  <si>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</si>
  <si>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</si>
  <si>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</si>
  <si>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</si>
  <si>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</si>
  <si>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</si>
  <si>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</si>
  <si>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</si>
  <si>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</si>
  <si>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</si>
  <si>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</si>
  <si>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</si>
  <si>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</si>
  <si>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</si>
  <si>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</si>
  <si>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</si>
  <si>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</si>
  <si>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</si>
  <si>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</si>
  <si>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</si>
  <si>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</si>
  <si>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</si>
  <si>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</si>
  <si>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</si>
  <si>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</si>
  <si>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</si>
  <si>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</si>
  <si>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</si>
  <si>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</si>
  <si>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</si>
  <si>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</si>
  <si>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</si>
  <si>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</si>
  <si>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</si>
  <si>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</si>
  <si>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</si>
  <si>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</si>
  <si>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</si>
  <si>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</si>
  <si>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</si>
  <si>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</si>
  <si>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</si>
  <si>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</si>
  <si>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</si>
  <si>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</si>
  <si>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</si>
  <si>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</si>
  <si>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</si>
  <si>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</si>
  <si>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</si>
  <si>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</si>
  <si>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</si>
  <si>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</si>
  <si>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</si>
  <si>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</si>
  <si>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</si>
  <si>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</si>
  <si>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</si>
  <si>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</si>
  <si>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</si>
  <si>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</si>
  <si>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</si>
  <si>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</si>
  <si>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</si>
  <si>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</si>
  <si>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</si>
  <si>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</si>
  <si>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</si>
  <si>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</si>
  <si>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</si>
  <si>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</si>
  <si>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</si>
  <si>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</si>
  <si>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</si>
  <si>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</si>
  <si>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</si>
  <si>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</si>
  <si>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</si>
  <si>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</si>
  <si>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</si>
  <si>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</si>
  <si>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</si>
  <si>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</si>
  <si>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</si>
  <si>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</si>
  <si>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</si>
  <si>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</si>
  <si>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</si>
  <si>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</si>
  <si>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</si>
  <si>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</si>
  <si>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</si>
  <si>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</si>
  <si>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</si>
  <si>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</si>
  <si>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</si>
  <si>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</si>
  <si>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</si>
  <si>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</si>
  <si>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</si>
  <si>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</si>
  <si>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</si>
  <si>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</si>
  <si>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</si>
  <si>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</si>
  <si>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</si>
  <si>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</si>
  <si>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</si>
  <si>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</si>
  <si>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</si>
  <si>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</si>
  <si>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</si>
  <si>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</si>
  <si>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</si>
  <si>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</si>
  <si>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</si>
  <si>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</si>
  <si>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</si>
  <si>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</si>
  <si>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</si>
  <si>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</si>
  <si>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</si>
  <si>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</si>
  <si>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</si>
  <si>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</si>
  <si>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</si>
  <si>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</si>
  <si>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</si>
  <si>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</si>
  <si>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</si>
  <si>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</si>
  <si>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</si>
  <si>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</si>
  <si>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</si>
  <si>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</si>
  <si>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</si>
  <si>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</si>
  <si>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</si>
  <si>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</si>
  <si>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</si>
  <si>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</si>
  <si>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</si>
  <si>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</si>
  <si>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</si>
  <si>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</si>
  <si>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</si>
  <si>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</si>
  <si>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</si>
  <si>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</si>
  <si>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</si>
  <si>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</si>
  <si>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</si>
  <si>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</si>
  <si>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</si>
  <si>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</si>
  <si>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</si>
  <si>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</si>
  <si>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</si>
  <si>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</si>
  <si>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</si>
  <si>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</si>
  <si>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</si>
  <si>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</si>
  <si>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</si>
  <si>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</si>
  <si>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</si>
  <si>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</si>
  <si>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</si>
  <si>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</si>
  <si>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</si>
  <si>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</si>
  <si>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</si>
  <si>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</si>
  <si>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</si>
  <si>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</si>
  <si>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</si>
  <si>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</si>
  <si>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</si>
  <si>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</si>
  <si>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</si>
  <si>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</si>
  <si>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</si>
  <si>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</si>
  <si>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</si>
  <si>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</si>
  <si>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</si>
  <si>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</si>
  <si>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</si>
  <si>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</si>
  <si>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</si>
  <si>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</si>
  <si>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</si>
  <si>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</si>
  <si>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</si>
  <si>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</si>
  <si>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</si>
  <si>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</si>
  <si>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</si>
  <si>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</si>
  <si>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</si>
  <si>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</si>
  <si>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</si>
  <si>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</si>
  <si>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</si>
  <si>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</si>
  <si>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</si>
  <si>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</si>
  <si>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</si>
  <si>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</si>
  <si>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</si>
  <si>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</si>
  <si>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</si>
  <si>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</si>
  <si>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</si>
  <si>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</si>
  <si>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</si>
  <si>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</si>
  <si>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</si>
  <si>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</si>
  <si>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</si>
  <si>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</si>
  <si>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</si>
  <si>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</si>
  <si>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</si>
  <si>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</si>
  <si>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</si>
  <si>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</si>
  <si>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</si>
  <si>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</si>
  <si>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</si>
  <si>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</si>
  <si>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</si>
  <si>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</si>
  <si>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</si>
  <si>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</si>
  <si>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</si>
  <si>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</si>
  <si>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</si>
  <si>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</si>
  <si>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</si>
  <si>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</si>
  <si>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</si>
  <si>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</si>
  <si>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</si>
  <si>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</si>
  <si>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</si>
  <si>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</si>
  <si>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</si>
  <si>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</si>
  <si>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</si>
  <si>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</si>
  <si>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</si>
  <si>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</si>
  <si>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</si>
  <si>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</si>
  <si>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</si>
  <si>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</si>
  <si>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</si>
  <si>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</si>
  <si>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</si>
  <si>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</si>
  <si>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</si>
  <si>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</si>
  <si>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</si>
  <si>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</si>
  <si>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</si>
  <si>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</si>
  <si>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</si>
  <si>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</si>
  <si>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</si>
  <si>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</si>
  <si>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</si>
  <si>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</si>
  <si>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</si>
  <si>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</si>
  <si>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</si>
  <si>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</si>
  <si>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</si>
  <si>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</si>
  <si>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</si>
  <si>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</si>
  <si>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</si>
  <si>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</si>
  <si>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</si>
  <si>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</si>
  <si>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</si>
  <si>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</si>
  <si>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</si>
  <si>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</si>
  <si>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</si>
  <si>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</si>
  <si>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</si>
  <si>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</si>
  <si>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</si>
  <si>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</si>
  <si>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</si>
  <si>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</si>
  <si>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</si>
  <si>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</si>
  <si>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</si>
  <si>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</si>
  <si>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</si>
  <si>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</si>
  <si>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</si>
  <si>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</si>
  <si>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</si>
  <si>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</si>
  <si>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</si>
  <si>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</si>
  <si>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</si>
  <si>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</si>
  <si>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</si>
  <si>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</si>
  <si>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</si>
  <si>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</si>
  <si>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</si>
  <si>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</si>
  <si>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</si>
  <si>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</si>
  <si>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</si>
  <si>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</si>
  <si>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</si>
  <si>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</si>
  <si>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</si>
  <si>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</si>
  <si>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</si>
  <si>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</si>
  <si>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</si>
  <si>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</si>
  <si>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</si>
  <si>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</si>
  <si>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</si>
  <si>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</si>
  <si>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</si>
  <si>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</si>
  <si>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</si>
  <si>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</si>
  <si>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</si>
  <si>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</si>
  <si>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</si>
  <si>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</si>
  <si>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</si>
  <si>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</si>
  <si>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</si>
  <si>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</si>
  <si>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</si>
  <si>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</si>
  <si>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</si>
  <si>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</si>
  <si>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</si>
  <si>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</si>
  <si>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</si>
  <si>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</si>
  <si>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</si>
  <si>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</si>
  <si>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</si>
  <si>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</si>
  <si>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</si>
  <si>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</si>
  <si>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</si>
  <si>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</si>
  <si>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</si>
  <si>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</si>
  <si>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</si>
  <si>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</si>
  <si>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</si>
  <si>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</si>
  <si>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</si>
  <si>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</si>
  <si>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</si>
  <si>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</si>
  <si>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</si>
  <si>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</si>
  <si>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</si>
  <si>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</si>
  <si>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</si>
  <si>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</si>
  <si>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</si>
  <si>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</si>
  <si>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</si>
  <si>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</si>
  <si>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</si>
  <si>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</si>
  <si>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</si>
  <si>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</si>
  <si>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</si>
  <si>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</si>
  <si>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</si>
  <si>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</si>
  <si>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</si>
  <si>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</si>
  <si>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</si>
  <si>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</si>
  <si>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</si>
  <si>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</si>
  <si>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</si>
  <si>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</si>
  <si>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</si>
  <si>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</si>
  <si>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</si>
  <si>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</si>
  <si>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</si>
  <si>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</si>
  <si>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</si>
  <si>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</si>
  <si>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</si>
  <si>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</si>
  <si>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</si>
  <si>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</si>
  <si>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</si>
  <si>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</si>
  <si>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</si>
  <si>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</si>
  <si>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</si>
  <si>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</si>
  <si>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</si>
  <si>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</si>
  <si>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</si>
  <si>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</si>
  <si>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</si>
  <si>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</si>
  <si>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</si>
  <si>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</si>
  <si>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</si>
  <si>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</si>
  <si>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</si>
  <si>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</si>
  <si>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</si>
  <si>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</si>
  <si>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</si>
  <si>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</si>
  <si>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</si>
  <si>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</si>
  <si>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</si>
  <si>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</si>
  <si>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</si>
  <si>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</si>
  <si>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</si>
  <si>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</si>
  <si>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</si>
  <si>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</si>
  <si>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</si>
  <si>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</si>
  <si>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</si>
  <si>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</si>
  <si>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</si>
  <si>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</si>
  <si>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</si>
  <si>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</si>
  <si>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</si>
  <si>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</si>
  <si>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</si>
  <si>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</si>
  <si>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</si>
  <si>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</si>
  <si>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</si>
  <si>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</si>
  <si>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</si>
  <si>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</si>
  <si>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</si>
  <si>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</si>
  <si>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</si>
  <si>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</si>
  <si>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</si>
  <si>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</si>
  <si>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</si>
  <si>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</si>
  <si>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</si>
  <si>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</si>
  <si>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</si>
  <si>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</si>
  <si>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</si>
  <si>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</si>
  <si>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</si>
  <si>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</si>
  <si>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</si>
  <si>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</si>
  <si>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</si>
  <si>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</si>
  <si>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</si>
  <si>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</si>
  <si>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</si>
  <si>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</si>
  <si>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</si>
  <si>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</si>
  <si>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</si>
  <si>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</si>
  <si>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</si>
  <si>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</si>
  <si>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</si>
  <si>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</si>
  <si>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</si>
  <si>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</si>
  <si>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</si>
  <si>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</si>
  <si>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</si>
  <si>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</si>
  <si>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</si>
  <si>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</si>
  <si>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</si>
  <si>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</si>
  <si>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</si>
  <si>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</si>
  <si>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</si>
  <si>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</si>
  <si>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</si>
  <si>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</si>
  <si>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</si>
  <si>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</si>
  <si>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</si>
  <si>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</si>
  <si>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</si>
  <si>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</si>
  <si>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</si>
  <si>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</si>
  <si>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</si>
  <si>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</si>
  <si>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</si>
  <si>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</si>
  <si>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</si>
  <si>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</si>
  <si>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</si>
  <si>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</si>
  <si>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</si>
  <si>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</si>
  <si>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</si>
  <si>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</si>
  <si>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</si>
  <si>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</si>
  <si>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</si>
  <si>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</si>
  <si>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</si>
  <si>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</si>
  <si>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</si>
  <si>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</si>
  <si>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</si>
  <si>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</si>
  <si>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</si>
  <si>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</si>
  <si>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</si>
  <si>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</si>
  <si>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</si>
  <si>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</si>
  <si>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</si>
  <si>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</si>
  <si>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</si>
  <si>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</si>
  <si>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</si>
  <si>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</si>
  <si>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</si>
  <si>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</si>
  <si>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</si>
  <si>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</si>
  <si>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</si>
  <si>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</si>
  <si>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</si>
  <si>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</si>
  <si>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</si>
  <si>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</si>
  <si>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</si>
  <si>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</si>
  <si>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</si>
  <si>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</si>
  <si>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</si>
  <si>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</si>
  <si>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</si>
  <si>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</si>
  <si>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</si>
  <si>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</si>
  <si>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</si>
  <si>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</si>
  <si>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</si>
  <si>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</si>
  <si>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</si>
  <si>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</si>
  <si>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</si>
  <si>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</si>
  <si>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</si>
  <si>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</si>
  <si>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</si>
  <si>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</si>
  <si>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</si>
  <si>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</si>
  <si>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</si>
  <si>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</si>
  <si>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</si>
  <si>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</si>
  <si>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</si>
  <si>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</si>
  <si>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</si>
  <si>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</si>
  <si>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</si>
  <si>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</si>
  <si>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</si>
  <si>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</si>
  <si>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</si>
  <si>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</si>
  <si>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</si>
  <si>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</si>
  <si>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</si>
  <si>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</si>
  <si>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</si>
  <si>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</si>
  <si>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</si>
  <si>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</si>
  <si>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</si>
  <si>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</si>
  <si>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</si>
  <si>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</si>
  <si>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</si>
  <si>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</si>
  <si>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</si>
  <si>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</si>
  <si>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</si>
  <si>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</si>
  <si>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</si>
  <si>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</si>
  <si>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</si>
  <si>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</si>
  <si>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</si>
  <si>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</si>
  <si>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</si>
  <si>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</si>
  <si>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</si>
  <si>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</si>
  <si>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</si>
  <si>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</si>
  <si>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</si>
  <si>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</si>
  <si>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</si>
  <si>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</si>
  <si>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</si>
  <si>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</si>
  <si>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</si>
  <si>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</si>
  <si>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</si>
  <si>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</si>
  <si>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</si>
  <si>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</si>
  <si>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</si>
  <si>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</si>
  <si>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</si>
  <si>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</si>
  <si>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</si>
  <si>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</si>
  <si>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</si>
  <si>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</si>
  <si>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</si>
  <si>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</si>
  <si>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</si>
  <si>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</si>
  <si>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</si>
  <si>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</si>
  <si>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</si>
  <si>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</si>
  <si>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</si>
  <si>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</si>
  <si>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</si>
  <si>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</si>
  <si>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</si>
  <si>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</si>
  <si>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</si>
  <si>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</si>
  <si>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</si>
  <si>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</si>
  <si>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</si>
  <si>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</si>
  <si>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</si>
  <si>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</si>
  <si>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</si>
  <si>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</si>
  <si>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</si>
  <si>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</si>
  <si>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</si>
  <si>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</si>
  <si>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</si>
  <si>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</si>
  <si>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</si>
  <si>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</si>
  <si>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</si>
  <si>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</si>
  <si>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</si>
  <si>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</si>
  <si>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</si>
  <si>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</si>
  <si>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</si>
  <si>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</si>
  <si>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</si>
  <si>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</si>
  <si>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</si>
  <si>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</si>
  <si>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</si>
  <si>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</si>
  <si>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</si>
  <si>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</si>
  <si>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</si>
  <si>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</si>
  <si>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</si>
  <si>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</si>
  <si>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</si>
  <si>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</si>
  <si>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</si>
  <si>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</si>
  <si>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</si>
  <si>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</si>
  <si>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</si>
  <si>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</si>
  <si>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</si>
  <si>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</si>
  <si>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</si>
  <si>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</si>
  <si>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</si>
  <si>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</si>
  <si>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</si>
  <si>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</si>
  <si>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</si>
  <si>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</si>
  <si>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</si>
  <si>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</si>
  <si>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</si>
  <si>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</si>
  <si>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</si>
  <si>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</si>
  <si>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</si>
  <si>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</si>
  <si>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</si>
  <si>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</si>
  <si>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</si>
  <si>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</si>
  <si>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</si>
  <si>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</si>
  <si>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</si>
  <si>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</si>
  <si>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</si>
  <si>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</si>
  <si>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</si>
  <si>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</si>
  <si>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</si>
  <si>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</si>
  <si>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</si>
  <si>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</si>
  <si>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</si>
  <si>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</si>
  <si>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</si>
  <si>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</si>
  <si>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</si>
  <si>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</si>
  <si>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</si>
  <si>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</si>
  <si>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</si>
  <si>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</si>
  <si>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</si>
  <si>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</si>
  <si>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</si>
  <si>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</si>
  <si>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</si>
  <si>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</si>
  <si>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</si>
  <si>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</si>
  <si>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</si>
  <si>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</si>
  <si>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</si>
  <si>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</si>
  <si>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</si>
  <si>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</si>
  <si>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</si>
  <si>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</si>
  <si>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</si>
  <si>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</si>
  <si>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</si>
  <si>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</si>
  <si>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</si>
  <si>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</si>
  <si>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</si>
  <si>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</si>
  <si>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</si>
  <si>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</si>
  <si>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</si>
  <si>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</si>
  <si>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</si>
  <si>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</si>
  <si>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</si>
  <si>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</si>
  <si>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</si>
  <si>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</si>
  <si>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</si>
  <si>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</si>
  <si>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</si>
  <si>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</si>
  <si>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</si>
  <si>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</si>
  <si>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</si>
  <si>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</si>
  <si>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</si>
  <si>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</si>
  <si>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</si>
  <si>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</si>
  <si>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</si>
  <si>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</si>
  <si>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</si>
  <si>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</si>
  <si>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</si>
  <si>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</si>
  <si>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</si>
  <si>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</si>
  <si>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</si>
  <si>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</si>
  <si>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</si>
  <si>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</si>
  <si>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</si>
  <si>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</si>
  <si>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</si>
  <si>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</si>
  <si>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</si>
  <si>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</si>
  <si>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</si>
  <si>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</si>
  <si>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</si>
  <si>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</si>
  <si>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</si>
  <si>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</si>
  <si>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</si>
  <si>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</si>
  <si>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</si>
  <si>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</si>
  <si>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</si>
  <si>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</si>
  <si>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</si>
  <si>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</si>
  <si>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</si>
  <si>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</si>
  <si>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</si>
  <si>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</si>
  <si>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</si>
  <si>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</si>
  <si>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</si>
  <si>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</si>
  <si>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</si>
  <si>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</si>
  <si>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</si>
  <si>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</si>
  <si>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</si>
  <si>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</si>
  <si>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</si>
  <si>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</si>
  <si>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</si>
  <si>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</si>
  <si>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</si>
  <si>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</si>
  <si>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</si>
  <si>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</si>
  <si>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</si>
  <si>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</si>
  <si>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</si>
  <si>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</si>
  <si>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</si>
  <si>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</si>
  <si>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</si>
  <si>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</si>
  <si>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</si>
  <si>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</si>
  <si>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</si>
  <si>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</si>
  <si>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</si>
  <si>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</si>
  <si>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</si>
  <si>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</si>
  <si>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</si>
  <si>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</si>
  <si>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</si>
  <si>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</si>
  <si>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</si>
  <si>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</si>
  <si>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</si>
  <si>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</si>
  <si>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</si>
  <si>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</si>
  <si>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</si>
  <si>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</si>
  <si>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</si>
  <si>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</si>
  <si>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</si>
  <si>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</si>
  <si>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</si>
  <si>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</si>
  <si>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</si>
  <si>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</si>
  <si>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</si>
  <si>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</si>
  <si>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</si>
  <si>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</si>
  <si>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</si>
  <si>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</si>
  <si>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</si>
  <si>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</si>
  <si>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</si>
  <si>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</si>
  <si>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</si>
  <si>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</si>
  <si>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</si>
  <si>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</si>
  <si>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</si>
  <si>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</si>
  <si>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</si>
  <si>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</si>
  <si>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</si>
  <si>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</si>
  <si>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</si>
  <si>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</si>
  <si>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</si>
  <si>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</si>
  <si>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</si>
  <si>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</si>
  <si>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</si>
  <si>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</si>
  <si>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</si>
  <si>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</si>
  <si>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</si>
  <si>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</si>
  <si>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</si>
  <si>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</si>
  <si>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</si>
  <si>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</si>
  <si>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</si>
  <si>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</si>
  <si>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</si>
  <si>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</si>
  <si>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</si>
  <si>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</si>
  <si>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</si>
  <si>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</si>
  <si>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</si>
  <si>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</si>
  <si>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</si>
  <si>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</si>
  <si>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</si>
  <si>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</si>
  <si>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</si>
  <si>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</si>
  <si>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</si>
  <si>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</si>
  <si>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</si>
  <si>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</si>
  <si>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</si>
  <si>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</si>
  <si>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</si>
  <si>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</si>
  <si>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</si>
  <si>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</si>
  <si>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</si>
  <si>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</si>
  <si>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</si>
  <si>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</si>
  <si>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</si>
  <si>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</si>
  <si>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</si>
  <si>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</si>
  <si>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</si>
  <si>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</si>
  <si>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</si>
  <si>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</si>
  <si>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</si>
  <si>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</si>
  <si>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</si>
  <si>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</si>
  <si>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</si>
  <si>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</si>
  <si>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</si>
  <si>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</si>
  <si>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</si>
  <si>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</si>
  <si>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</si>
  <si>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</si>
  <si>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</si>
  <si>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</si>
  <si>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</si>
  <si>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</si>
  <si>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</si>
  <si>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</si>
  <si>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</si>
  <si>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</si>
  <si>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</si>
  <si>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</si>
  <si>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</si>
  <si>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</si>
  <si>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</si>
  <si>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</si>
  <si>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</si>
  <si>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</si>
  <si>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</si>
  <si>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</si>
  <si>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</si>
  <si>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</si>
  <si>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</si>
  <si>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</si>
  <si>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</si>
  <si>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</si>
  <si>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</si>
  <si>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</si>
  <si>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</si>
  <si>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</si>
  <si>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</si>
  <si>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</si>
  <si>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</si>
  <si>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</si>
  <si>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</si>
  <si>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</si>
  <si>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</si>
  <si>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</si>
  <si>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</si>
  <si>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</si>
  <si>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</si>
  <si>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</si>
  <si>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</si>
  <si>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</si>
  <si>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</si>
  <si>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</si>
  <si>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</si>
  <si>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</si>
  <si>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</si>
  <si>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</si>
  <si>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</si>
  <si>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</si>
  <si>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</si>
  <si>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</si>
  <si>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</si>
  <si>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</si>
  <si>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</si>
  <si>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</si>
  <si>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</si>
  <si>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</si>
  <si>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</si>
  <si>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</si>
  <si>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</si>
  <si>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</si>
  <si>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</si>
  <si>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</si>
  <si>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</si>
  <si>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</si>
  <si>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</si>
  <si>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</si>
  <si>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</si>
  <si>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</si>
  <si>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</si>
  <si>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</si>
  <si>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</si>
  <si>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</si>
  <si>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</si>
  <si>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</si>
  <si>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</si>
  <si>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</si>
  <si>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</si>
  <si>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</si>
  <si>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</si>
  <si>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</si>
  <si>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</si>
  <si>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</si>
  <si>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</si>
  <si>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</si>
  <si>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</si>
  <si>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</si>
  <si>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</si>
  <si>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</si>
  <si>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</si>
  <si>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</si>
  <si>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</si>
  <si>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</si>
  <si>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</si>
  <si>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</si>
  <si>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</si>
  <si>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</si>
  <si>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</si>
  <si>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</si>
  <si>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</si>
  <si>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</si>
  <si>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</si>
  <si>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</si>
  <si>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</si>
  <si>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</si>
  <si>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</si>
  <si>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</si>
  <si>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</si>
  <si>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</si>
  <si>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</si>
  <si>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</si>
  <si>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</si>
  <si>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</si>
  <si>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</si>
  <si>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</si>
  <si>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</si>
  <si>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</si>
  <si>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</si>
  <si>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</si>
  <si>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</si>
  <si>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</si>
  <si>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</si>
  <si>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</si>
  <si>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</si>
  <si>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</si>
  <si>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</si>
  <si>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</si>
  <si>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</si>
  <si>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</si>
  <si>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</si>
  <si>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</si>
  <si>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</si>
  <si>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</si>
  <si>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</si>
  <si>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</si>
  <si>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</si>
  <si>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</si>
  <si>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</si>
  <si>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</si>
  <si>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</si>
  <si>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</si>
  <si>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</si>
  <si>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</si>
  <si>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</si>
  <si>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</si>
  <si>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</si>
  <si>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</si>
  <si>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</si>
  <si>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</si>
  <si>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</si>
  <si>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</si>
  <si>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</si>
  <si>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</si>
  <si>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</si>
  <si>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</si>
  <si>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</si>
  <si>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</si>
  <si>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</si>
  <si>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</si>
  <si>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</si>
  <si>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</si>
  <si>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</si>
  <si>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</si>
  <si>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</si>
  <si>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</si>
  <si>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</si>
  <si>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</si>
  <si>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</si>
  <si>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</si>
  <si>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</si>
  <si>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</si>
  <si>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</si>
  <si>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</si>
  <si>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</si>
  <si>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</si>
  <si>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</si>
  <si>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</si>
  <si>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</si>
  <si>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</si>
  <si>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</si>
  <si>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</si>
  <si>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</si>
  <si>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</si>
  <si>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</si>
  <si>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</si>
  <si>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</si>
  <si>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</si>
  <si>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</si>
  <si>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</si>
  <si>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</si>
  <si>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</si>
  <si>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</si>
  <si>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</si>
  <si>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</si>
  <si>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</si>
  <si>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</si>
  <si>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</si>
  <si>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</si>
  <si>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</si>
  <si>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</si>
  <si>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</si>
  <si>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</si>
  <si>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</si>
  <si>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</si>
  <si>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</si>
  <si>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</si>
  <si>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</si>
  <si>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</si>
  <si>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</si>
  <si>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</si>
  <si>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</si>
  <si>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</si>
  <si>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</si>
  <si>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</si>
  <si>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</si>
  <si>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</si>
  <si>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</si>
  <si>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</si>
  <si>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</si>
  <si>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</si>
  <si>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</si>
  <si>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</si>
  <si>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</si>
  <si>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</si>
  <si>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</si>
  <si>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</si>
  <si>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</si>
  <si>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</si>
  <si>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</si>
  <si>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</si>
  <si>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</si>
  <si>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</si>
  <si>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</si>
  <si>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</si>
  <si>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</si>
  <si>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</si>
  <si>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</si>
  <si>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</si>
  <si>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</si>
  <si>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</si>
  <si>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</si>
  <si>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</si>
  <si>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</si>
  <si>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</si>
  <si>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</si>
  <si>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</si>
  <si>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</si>
  <si>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</si>
  <si>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</si>
  <si>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</si>
  <si>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</si>
  <si>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</si>
  <si>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</si>
  <si>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</si>
  <si>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</si>
  <si>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</si>
  <si>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</si>
  <si>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</si>
  <si>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</si>
  <si>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</si>
  <si>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</si>
  <si>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</si>
  <si>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</si>
  <si>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</si>
  <si>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</si>
  <si>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</si>
  <si>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</si>
  <si>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</si>
  <si>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</si>
  <si>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</si>
  <si>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</si>
  <si>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</si>
  <si>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</si>
  <si>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</si>
  <si>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</si>
  <si>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</si>
  <si>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</si>
  <si>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</si>
  <si>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</si>
  <si>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</si>
  <si>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</si>
  <si>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</si>
  <si>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</si>
  <si>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</si>
  <si>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</si>
  <si>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</si>
  <si>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</si>
  <si>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</si>
  <si>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</si>
  <si>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</si>
  <si>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</si>
  <si>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</si>
  <si>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</si>
  <si>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</si>
  <si>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</si>
  <si>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</si>
  <si>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</si>
  <si>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</si>
  <si>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</si>
  <si>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</si>
  <si>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</si>
  <si>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</si>
  <si>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</si>
  <si>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</si>
  <si>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</si>
  <si>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</si>
  <si>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</si>
  <si>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</si>
  <si>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</si>
  <si>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</si>
  <si>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</si>
  <si>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</si>
  <si>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</si>
  <si>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</si>
  <si>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</si>
  <si>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</si>
  <si>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</si>
  <si>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</si>
  <si>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</si>
  <si>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</si>
  <si>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</si>
  <si>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</si>
  <si>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</si>
  <si>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</si>
  <si>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</si>
  <si>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</si>
  <si>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</si>
  <si>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</si>
  <si>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</si>
  <si>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</si>
  <si>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</si>
  <si>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</si>
  <si>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</si>
  <si>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</si>
  <si>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</si>
  <si>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</si>
  <si>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</si>
  <si>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</si>
  <si>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</si>
  <si>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</si>
  <si>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</si>
  <si>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</si>
  <si>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</si>
  <si>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</si>
  <si>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</si>
  <si>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</si>
  <si>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</si>
  <si>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</si>
  <si>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</si>
  <si>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</si>
  <si>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</si>
  <si>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</si>
  <si>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</si>
  <si>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</si>
  <si>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</si>
  <si>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</si>
  <si>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</si>
  <si>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</si>
  <si>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</si>
  <si>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</si>
  <si>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</si>
  <si>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</si>
  <si>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</si>
  <si>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</si>
  <si>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</si>
  <si>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</si>
  <si>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</si>
  <si>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</si>
  <si>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</si>
  <si>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</si>
  <si>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</si>
  <si>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</si>
  <si>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</si>
  <si>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</si>
  <si>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</si>
  <si>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</si>
  <si>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</si>
  <si>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</si>
  <si>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</si>
  <si>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</si>
  <si>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</si>
  <si>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</si>
  <si>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</si>
  <si>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</si>
  <si>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</si>
  <si>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</si>
  <si>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</si>
  <si>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</si>
  <si>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</si>
  <si>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</si>
  <si>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</si>
  <si>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</si>
  <si>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</si>
  <si>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</si>
  <si>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</si>
  <si>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</si>
  <si>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</si>
  <si>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</si>
  <si>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</si>
  <si>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</si>
  <si>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</si>
  <si>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</si>
  <si>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</si>
  <si>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</si>
  <si>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</si>
  <si>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</si>
  <si>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</si>
  <si>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</si>
  <si>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</si>
  <si>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</si>
  <si>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</si>
  <si>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</si>
  <si>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</si>
  <si>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</si>
  <si>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</si>
  <si>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</si>
  <si>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</si>
  <si>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</si>
  <si>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</si>
  <si>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</si>
  <si>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</si>
  <si>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</si>
  <si>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</si>
  <si>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</si>
  <si>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</si>
  <si>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</si>
  <si>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</si>
  <si>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</si>
  <si>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</si>
  <si>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</si>
  <si>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</si>
  <si>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</si>
  <si>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</si>
  <si>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</si>
  <si>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</si>
  <si>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</si>
  <si>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</si>
  <si>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</si>
  <si>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</si>
  <si>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</si>
  <si>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</si>
  <si>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</si>
  <si>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</si>
  <si>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</si>
  <si>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</si>
  <si>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</si>
  <si>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</si>
  <si>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</si>
  <si>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</si>
  <si>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</si>
  <si>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</si>
  <si>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</si>
  <si>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</si>
  <si>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</si>
  <si>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</si>
  <si>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</si>
  <si>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</si>
  <si>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</si>
  <si>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</si>
  <si>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</si>
  <si>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</si>
  <si>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</si>
  <si>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</si>
  <si>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</si>
  <si>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</si>
  <si>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</si>
  <si>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</si>
  <si>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</si>
  <si>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</si>
  <si>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</si>
  <si>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</si>
  <si>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</si>
  <si>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</si>
  <si>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</si>
  <si>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</si>
  <si>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</si>
  <si>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</si>
  <si>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</si>
  <si>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</si>
  <si>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</si>
  <si>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</si>
  <si>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</si>
  <si>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</si>
  <si>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</si>
  <si>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</si>
  <si>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</si>
  <si>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</si>
  <si>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</si>
  <si>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</si>
  <si>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</si>
  <si>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</si>
  <si>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</si>
  <si>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</si>
  <si>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</si>
  <si>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</si>
  <si>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</si>
  <si>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</si>
  <si>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</si>
  <si>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</si>
  <si>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</si>
  <si>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</si>
  <si>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</si>
  <si>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</si>
  <si>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</si>
  <si>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</si>
  <si>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</si>
  <si>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</si>
  <si>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</si>
  <si>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</si>
  <si>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</si>
  <si>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</si>
  <si>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</si>
  <si>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</si>
  <si>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</si>
  <si>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</si>
  <si>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</si>
  <si>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</si>
  <si>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</si>
  <si>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</si>
  <si>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</si>
  <si>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</si>
  <si>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</si>
  <si>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</si>
  <si>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</si>
  <si>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</si>
  <si>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</si>
  <si>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</si>
  <si>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</si>
  <si>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</si>
  <si>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</si>
  <si>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</si>
  <si>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</si>
  <si>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</si>
  <si>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</si>
  <si>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</si>
  <si>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</si>
  <si>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</si>
  <si>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</si>
  <si>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</si>
  <si>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</si>
  <si>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</si>
  <si>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</si>
  <si>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</si>
  <si>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</si>
  <si>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</si>
  <si>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</si>
  <si>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</si>
  <si>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</si>
  <si>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</si>
  <si>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</si>
  <si>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</si>
  <si>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</si>
  <si>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</si>
  <si>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</si>
  <si>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</si>
  <si>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</si>
  <si>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</si>
  <si>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</si>
  <si>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</si>
  <si>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</si>
  <si>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</si>
  <si>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</si>
  <si>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</si>
  <si>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</si>
  <si>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</si>
  <si>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</si>
  <si>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</si>
  <si>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</si>
  <si>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</si>
  <si>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</si>
  <si>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</si>
  <si>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</si>
  <si>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</si>
  <si>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</si>
  <si>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</si>
  <si>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</si>
  <si>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</si>
  <si>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</si>
  <si>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</si>
  <si>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</si>
  <si>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</si>
  <si>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</si>
  <si>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</si>
  <si>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</si>
  <si>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</si>
  <si>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</si>
  <si>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</si>
  <si>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</si>
  <si>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</si>
  <si>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</si>
  <si>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</si>
  <si>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</si>
  <si>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</si>
  <si>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</si>
  <si>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</si>
  <si>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</si>
  <si>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</si>
  <si>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</si>
  <si>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</si>
  <si>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</si>
  <si>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</si>
  <si>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</si>
  <si>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</si>
  <si>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</si>
  <si>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</si>
  <si>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</si>
  <si>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</si>
  <si>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</si>
  <si>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</si>
  <si>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</si>
  <si>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</si>
  <si>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</si>
  <si>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</si>
  <si>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</si>
  <si>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</si>
  <si>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</si>
  <si>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</si>
  <si>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</si>
  <si>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</si>
  <si>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</si>
  <si>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</si>
  <si>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</si>
  <si>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</si>
  <si>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</si>
  <si>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</si>
  <si>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</si>
  <si>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</si>
  <si>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</si>
  <si>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</si>
  <si>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</si>
  <si>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</si>
  <si>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</si>
  <si>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</si>
  <si>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</si>
  <si>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</si>
  <si>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</si>
  <si>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</si>
  <si>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</si>
  <si>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</si>
  <si>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</si>
  <si>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</si>
  <si>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</si>
  <si>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</si>
  <si>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</si>
  <si>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</si>
  <si>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</si>
  <si>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</si>
  <si>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</si>
  <si>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</si>
  <si>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</si>
  <si>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</si>
  <si>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</si>
  <si>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</si>
  <si>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</si>
  <si>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</si>
  <si>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</si>
  <si>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</si>
  <si>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</si>
  <si>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</si>
  <si>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</si>
  <si>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</si>
  <si>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</si>
  <si>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</si>
  <si>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</si>
  <si>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</si>
  <si>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</si>
  <si>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</si>
  <si>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</si>
  <si>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</si>
  <si>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</si>
  <si>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</si>
  <si>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</si>
  <si>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</si>
  <si>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</si>
  <si>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</si>
  <si>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</si>
  <si>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</si>
  <si>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</si>
  <si>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</si>
  <si>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</si>
  <si>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</si>
  <si>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</si>
  <si>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</si>
  <si>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</si>
  <si>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</si>
  <si>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</si>
  <si>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</si>
  <si>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</si>
  <si>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</si>
  <si>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</si>
  <si>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</si>
  <si>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</si>
  <si>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</si>
  <si>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</si>
  <si>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</si>
  <si>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</si>
  <si>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</si>
  <si>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</si>
  <si>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</si>
  <si>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</si>
  <si>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</si>
  <si>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</si>
  <si>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</si>
  <si>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</si>
  <si>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</si>
  <si>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</si>
  <si>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</si>
  <si>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</si>
  <si>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</si>
  <si>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</si>
  <si>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</si>
  <si>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</si>
  <si>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</si>
  <si>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</si>
  <si>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</si>
  <si>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</si>
  <si>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</si>
  <si>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</si>
  <si>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</si>
  <si>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</si>
  <si>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</si>
  <si>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</si>
  <si>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</si>
  <si>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</si>
  <si>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</si>
  <si>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</si>
  <si>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</si>
  <si>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</si>
  <si>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</si>
  <si>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</si>
  <si>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</si>
  <si>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</si>
  <si>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</si>
  <si>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</si>
  <si>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</si>
  <si>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</si>
  <si>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</si>
  <si>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</si>
  <si>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</si>
  <si>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</si>
  <si>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</si>
  <si>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</si>
  <si>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</si>
  <si>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</si>
  <si>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</si>
  <si>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</si>
  <si>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</si>
  <si>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</si>
  <si>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</si>
  <si>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</si>
  <si>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</si>
  <si>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</si>
  <si>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</si>
  <si>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</si>
  <si>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</si>
  <si>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</si>
  <si>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</si>
  <si>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</si>
  <si>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</si>
  <si>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</si>
  <si>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</si>
  <si>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</si>
  <si>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</si>
  <si>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</si>
  <si>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</si>
  <si>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</si>
  <si>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</si>
  <si>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</si>
  <si>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</si>
  <si>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</si>
  <si>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</si>
  <si>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</si>
  <si>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</si>
  <si>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</si>
  <si>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</si>
  <si>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</si>
  <si>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</si>
  <si>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</si>
  <si>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</si>
  <si>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</si>
  <si>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</si>
  <si>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</si>
  <si>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</si>
  <si>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</si>
  <si>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</si>
  <si>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</si>
  <si>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</si>
  <si>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</si>
  <si>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</si>
  <si>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</si>
  <si>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</si>
  <si>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</si>
  <si>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</si>
  <si>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</si>
  <si>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</si>
  <si>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</si>
  <si>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</si>
  <si>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</si>
  <si>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</si>
  <si>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</si>
  <si>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</si>
  <si>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</si>
  <si>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</si>
  <si>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</si>
  <si>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</si>
  <si>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</si>
  <si>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</si>
  <si>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</si>
  <si>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</si>
  <si>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</si>
  <si>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</si>
  <si>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</si>
  <si>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</si>
  <si>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</si>
  <si>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</si>
  <si>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</si>
  <si>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</si>
  <si>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</si>
  <si>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</si>
  <si>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</si>
  <si>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</si>
  <si>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</si>
  <si>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</si>
  <si>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</si>
  <si>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</si>
  <si>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</si>
  <si>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</si>
  <si>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</si>
  <si>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</si>
  <si>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</si>
  <si>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</si>
  <si>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</si>
  <si>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</si>
  <si>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</si>
  <si>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</si>
  <si>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</si>
  <si>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</si>
  <si>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</si>
  <si>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</si>
  <si>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</si>
  <si>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</si>
  <si>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</si>
  <si>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</si>
  <si>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</si>
  <si>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</si>
  <si>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</si>
  <si>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</si>
  <si>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</si>
  <si>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</si>
  <si>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</si>
  <si>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</si>
  <si>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</si>
  <si>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</si>
  <si>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</si>
  <si>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</si>
  <si>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</si>
  <si>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</si>
  <si>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</si>
  <si>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</si>
  <si>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</si>
  <si>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</si>
  <si>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</si>
  <si>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</si>
  <si>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</si>
  <si>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</si>
  <si>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</si>
  <si>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</si>
  <si>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</si>
  <si>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</si>
  <si>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</si>
  <si>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</si>
  <si>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</si>
  <si>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</si>
  <si>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</si>
  <si>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</si>
  <si>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</si>
  <si>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</si>
  <si>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</si>
  <si>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</si>
  <si>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</si>
  <si>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</si>
  <si>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</si>
  <si>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</si>
  <si>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</si>
  <si>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</si>
  <si>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</si>
  <si>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</si>
  <si>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</si>
  <si>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</si>
  <si>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</si>
  <si>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</si>
  <si>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</si>
  <si>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</si>
  <si>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</si>
  <si>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</si>
  <si>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</si>
  <si>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</si>
  <si>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</si>
  <si>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</si>
  <si>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</si>
  <si>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</si>
  <si>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</si>
  <si>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</si>
  <si>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</si>
  <si>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</si>
  <si>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</si>
  <si>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</si>
  <si>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</si>
  <si>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</si>
  <si>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</si>
  <si>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</si>
  <si>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</si>
  <si>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</si>
  <si>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</si>
  <si>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</si>
  <si>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</si>
  <si>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</si>
  <si>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</si>
  <si>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</si>
  <si>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</si>
  <si>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</si>
  <si>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</si>
  <si>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</si>
  <si>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</si>
  <si>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</si>
  <si>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</si>
  <si>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</si>
  <si>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</si>
  <si>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</si>
  <si>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</si>
  <si>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</si>
  <si>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</si>
  <si>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</si>
  <si>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</si>
  <si>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</si>
  <si>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</si>
  <si>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</si>
  <si>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</si>
  <si>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</si>
  <si>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</si>
  <si>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</si>
  <si>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</si>
  <si>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</si>
  <si>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</si>
  <si>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</si>
  <si>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</si>
  <si>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</si>
  <si>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</si>
  <si>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</si>
  <si>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</si>
  <si>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</si>
  <si>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</si>
  <si>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</si>
  <si>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</si>
  <si>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</si>
  <si>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</si>
  <si>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</si>
  <si>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</si>
  <si>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</si>
  <si>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</si>
  <si>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</si>
  <si>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</si>
  <si>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</si>
  <si>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</si>
  <si>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</si>
  <si>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</si>
  <si>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</si>
  <si>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</si>
  <si>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</si>
  <si>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</si>
  <si>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</si>
  <si>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</si>
  <si>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</si>
  <si>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</si>
  <si>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</si>
  <si>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</si>
  <si>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</si>
  <si>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</si>
  <si>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</si>
  <si>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</si>
  <si>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</si>
  <si>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</si>
  <si>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</si>
  <si>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</si>
  <si>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</si>
  <si>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</si>
  <si>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</si>
  <si>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</si>
  <si>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</si>
  <si>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</si>
  <si>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</si>
  <si>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</si>
  <si>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</si>
  <si>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</si>
  <si>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</si>
  <si>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</si>
  <si>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</si>
  <si>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</si>
  <si>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</si>
  <si>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</si>
  <si>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</si>
  <si>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</si>
  <si>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</si>
  <si>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</si>
  <si>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</si>
  <si>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</si>
  <si>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</si>
  <si>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</si>
  <si>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</si>
  <si>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</si>
  <si>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</si>
  <si>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</si>
  <si>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</si>
  <si>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</si>
  <si>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</si>
  <si>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</si>
  <si>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</si>
  <si>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</si>
  <si>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</si>
  <si>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</si>
  <si>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</si>
  <si>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</si>
  <si>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</si>
  <si>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</si>
  <si>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</si>
  <si>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</si>
  <si>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</si>
  <si>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</si>
  <si>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</si>
  <si>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</si>
  <si>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</si>
  <si>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</si>
  <si>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</si>
  <si>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</si>
  <si>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</si>
  <si>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</si>
  <si>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</si>
  <si>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</si>
  <si>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</si>
  <si>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</si>
  <si>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</si>
  <si>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</si>
  <si>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</si>
  <si>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</si>
  <si>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</si>
  <si>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</si>
  <si>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</si>
  <si>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</si>
  <si>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</si>
  <si>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</si>
  <si>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</si>
  <si>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</si>
  <si>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</si>
  <si>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</si>
  <si>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</si>
  <si>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</si>
  <si>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</si>
  <si>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</si>
  <si>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</si>
  <si>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</si>
  <si>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</si>
  <si>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</si>
  <si>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</si>
  <si>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</si>
  <si>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</si>
  <si>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</si>
  <si>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</si>
  <si>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</si>
  <si>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</si>
  <si>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</si>
  <si>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</si>
  <si>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</si>
  <si>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</si>
  <si>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</si>
  <si>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</si>
  <si>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</si>
  <si>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</si>
  <si>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</si>
  <si>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</si>
  <si>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</si>
  <si>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</si>
  <si>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</si>
  <si>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</si>
  <si>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</si>
  <si>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</si>
  <si>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</si>
  <si>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</si>
  <si>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</si>
  <si>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</si>
  <si>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</si>
  <si>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</si>
  <si>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</si>
  <si>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</si>
  <si>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</si>
  <si>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</si>
  <si>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</si>
  <si>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</si>
  <si>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</si>
  <si>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</si>
  <si>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</si>
  <si>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</si>
  <si>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</si>
  <si>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</si>
  <si>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</si>
  <si>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</si>
  <si>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</si>
  <si>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</si>
  <si>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</si>
  <si>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</si>
  <si>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</si>
  <si>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</si>
  <si>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</si>
  <si>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</si>
  <si>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</si>
  <si>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</si>
  <si>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</si>
  <si>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</si>
  <si>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</si>
  <si>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</si>
  <si>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</si>
  <si>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</si>
  <si>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</si>
  <si>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</si>
  <si>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</si>
  <si>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</si>
  <si>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</si>
  <si>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</si>
  <si>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</si>
  <si>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</si>
  <si>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</si>
  <si>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</si>
  <si>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</si>
  <si>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</si>
  <si>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</si>
  <si>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</si>
  <si>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</si>
  <si>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</si>
  <si>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</si>
  <si>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</si>
  <si>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</si>
  <si>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</si>
  <si>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</si>
  <si>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</si>
  <si>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</si>
  <si>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</si>
  <si>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</si>
  <si>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</si>
  <si>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</si>
  <si>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</si>
  <si>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</si>
  <si>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</si>
  <si>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</si>
  <si>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</si>
  <si>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</si>
  <si>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</si>
  <si>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</si>
  <si>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</si>
  <si>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</si>
  <si>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</si>
  <si>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</si>
  <si>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</si>
  <si>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</si>
  <si>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</si>
  <si>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</si>
  <si>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</si>
  <si>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</si>
  <si>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</si>
  <si>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</si>
  <si>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</si>
  <si>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</si>
  <si>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</si>
  <si>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</si>
  <si>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</si>
  <si>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</si>
  <si>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</si>
  <si>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</si>
  <si>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</si>
  <si>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</si>
  <si>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</si>
  <si>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</si>
  <si>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</si>
  <si>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</si>
  <si>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</si>
  <si>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</si>
  <si>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</si>
  <si>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</si>
  <si>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</si>
  <si>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</si>
  <si>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</si>
  <si>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</si>
  <si>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</si>
  <si>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</si>
  <si>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</si>
  <si>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</si>
  <si>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</si>
  <si>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</si>
  <si>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</si>
  <si>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</si>
  <si>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</si>
  <si>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</si>
  <si>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</si>
  <si>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</si>
  <si>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</si>
  <si>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</si>
  <si>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</si>
  <si>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</si>
  <si>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</si>
  <si>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</si>
  <si>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</si>
  <si>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</si>
  <si>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</si>
  <si>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</si>
  <si>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</si>
  <si>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</si>
  <si>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</si>
  <si>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</si>
  <si>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</si>
  <si>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</si>
  <si>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</si>
  <si>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</si>
  <si>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</si>
  <si>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</si>
  <si>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</si>
  <si>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</si>
  <si>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</si>
  <si>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</si>
  <si>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</si>
  <si>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</si>
  <si>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</si>
  <si>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</si>
  <si>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</si>
  <si>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</si>
  <si>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</si>
  <si>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</si>
  <si>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</si>
  <si>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</si>
  <si>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</si>
  <si>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</si>
  <si>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</si>
  <si>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</si>
  <si>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</si>
  <si>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</si>
  <si>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</si>
  <si>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</si>
  <si>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</si>
  <si>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</si>
  <si>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</si>
  <si>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</si>
  <si>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</si>
  <si>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</si>
  <si>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</si>
  <si>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</si>
  <si>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</si>
  <si>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</si>
  <si>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</si>
  <si>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</si>
  <si>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</si>
  <si>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</si>
  <si>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</si>
  <si>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</si>
  <si>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</si>
  <si>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</si>
  <si>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</si>
  <si>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</si>
  <si>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</si>
  <si>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</si>
  <si>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</si>
  <si>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</si>
  <si>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</si>
  <si>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</si>
  <si>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</si>
  <si>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</si>
  <si>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</si>
  <si>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</si>
  <si>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</si>
  <si>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</si>
  <si>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</si>
  <si>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</si>
  <si>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</si>
  <si>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</si>
  <si>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</si>
  <si>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</si>
  <si>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</si>
  <si>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</si>
  <si>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</si>
  <si>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</si>
  <si>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</si>
  <si>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</si>
  <si>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</si>
  <si>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</si>
  <si>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</si>
  <si>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</si>
  <si>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</si>
  <si>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</si>
  <si>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</si>
  <si>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</si>
  <si>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</si>
  <si>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</si>
  <si>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</si>
  <si>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</si>
  <si>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</si>
  <si>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</si>
  <si>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</si>
  <si>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</si>
  <si>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</si>
  <si>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</si>
  <si>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</si>
  <si>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</si>
  <si>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</si>
  <si>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</si>
  <si>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</si>
  <si>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</si>
  <si>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</si>
  <si>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</si>
  <si>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</si>
  <si>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</si>
  <si>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</si>
  <si>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</si>
  <si>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</si>
  <si>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</si>
  <si>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</si>
  <si>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</si>
  <si>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</si>
  <si>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</si>
  <si>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</si>
  <si>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</si>
  <si>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</si>
  <si>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</si>
  <si>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</si>
  <si>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</si>
  <si>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</si>
  <si>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</si>
  <si>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</si>
  <si>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</si>
  <si>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</si>
  <si>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</si>
  <si>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</si>
  <si>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</si>
  <si>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</si>
  <si>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</si>
  <si>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</si>
  <si>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</si>
  <si>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</si>
  <si>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</si>
  <si>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</si>
  <si>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</si>
  <si>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</si>
  <si>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</si>
  <si>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</si>
  <si>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</si>
  <si>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</si>
  <si>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</si>
  <si>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</si>
  <si>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</si>
  <si>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</si>
  <si>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</si>
  <si>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</si>
  <si>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</si>
  <si>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</si>
  <si>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</si>
  <si>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</si>
  <si>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</si>
  <si>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</si>
  <si>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</si>
  <si>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</si>
  <si>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</si>
  <si>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</si>
  <si>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</si>
  <si>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</si>
  <si>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</si>
  <si>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</si>
  <si>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</si>
  <si>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</si>
  <si>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</si>
  <si>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</si>
  <si>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</si>
  <si>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</si>
  <si>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</si>
  <si>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</si>
  <si>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</si>
  <si>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</si>
  <si>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</si>
  <si>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</si>
  <si>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</si>
  <si>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</si>
  <si>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</si>
  <si>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</si>
  <si>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</si>
  <si>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</si>
  <si>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</si>
  <si>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</si>
  <si>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</si>
  <si>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</si>
  <si>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</si>
  <si>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</si>
  <si>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</si>
  <si>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</si>
  <si>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</si>
  <si>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</si>
  <si>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</si>
  <si>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</si>
  <si>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</si>
  <si>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</si>
  <si>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</si>
  <si>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</si>
  <si>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</si>
  <si>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</si>
  <si>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</si>
  <si>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</si>
  <si>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</si>
  <si>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</si>
  <si>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</si>
  <si>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</si>
  <si>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</si>
  <si>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</si>
  <si>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</si>
  <si>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</si>
  <si>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</si>
  <si>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</si>
  <si>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</si>
  <si>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</si>
  <si>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</si>
  <si>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</si>
  <si>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</si>
  <si>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</si>
  <si>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</si>
  <si>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</si>
  <si>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</si>
  <si>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</si>
  <si>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</si>
  <si>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</si>
  <si>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</si>
  <si>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</si>
  <si>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</si>
  <si>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</si>
  <si>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</si>
  <si>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</si>
  <si>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</si>
  <si>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</si>
  <si>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</si>
  <si>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</si>
  <si>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</si>
  <si>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</si>
  <si>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</si>
  <si>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</si>
  <si>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</si>
  <si>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</si>
  <si>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</si>
  <si>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</si>
  <si>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</si>
  <si>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</si>
  <si>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</si>
  <si>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</si>
  <si>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</si>
  <si>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</si>
  <si>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</si>
  <si>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</si>
  <si>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</si>
  <si>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</si>
  <si>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</si>
  <si>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</si>
  <si>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</si>
  <si>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</si>
  <si>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</si>
  <si>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</si>
  <si>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</si>
  <si>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</si>
  <si>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</si>
  <si>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</si>
  <si>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</si>
  <si>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</si>
  <si>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</si>
  <si>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</si>
  <si>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</si>
  <si>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</si>
  <si>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</si>
  <si>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</si>
  <si>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</si>
  <si>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</si>
  <si>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</si>
  <si>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</si>
  <si>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</si>
  <si>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</si>
  <si>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</si>
  <si>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</si>
  <si>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</si>
  <si>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</si>
  <si>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</si>
  <si>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</si>
  <si>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</si>
  <si>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</si>
  <si>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</si>
  <si>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</si>
  <si>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</si>
  <si>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</si>
  <si>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</si>
  <si>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</si>
  <si>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</si>
  <si>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</si>
  <si>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</si>
  <si>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</si>
  <si>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</si>
  <si>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</si>
  <si>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</si>
  <si>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</si>
  <si>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</si>
  <si>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</si>
  <si>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</si>
  <si>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</si>
  <si>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</si>
  <si>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</si>
  <si>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</si>
  <si>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</si>
  <si>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</si>
  <si>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</si>
  <si>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</si>
  <si>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</si>
  <si>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</si>
  <si>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</si>
  <si>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</si>
  <si>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</si>
  <si>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</si>
  <si>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</si>
  <si>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</si>
  <si>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</si>
  <si>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</si>
  <si>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</si>
  <si>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</si>
  <si>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</si>
  <si>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</si>
  <si>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</si>
  <si>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</si>
  <si>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</si>
  <si>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</si>
  <si>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</si>
  <si>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</si>
  <si>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</si>
  <si>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</si>
  <si>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</si>
  <si>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</si>
  <si>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</si>
  <si>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</si>
  <si>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</si>
  <si>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</si>
  <si>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</si>
  <si>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</si>
  <si>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</si>
  <si>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</si>
  <si>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</si>
  <si>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</si>
  <si>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</si>
  <si>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</si>
  <si>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</si>
  <si>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</si>
  <si>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</si>
  <si>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</si>
  <si>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</si>
  <si>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</si>
  <si>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</si>
  <si>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</si>
  <si>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</si>
  <si>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</si>
  <si>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</si>
  <si>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</si>
  <si>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</si>
  <si>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</si>
  <si>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</si>
  <si>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</si>
  <si>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</si>
  <si>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</si>
  <si>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</si>
  <si>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</si>
  <si>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</si>
  <si>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</si>
  <si>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</si>
  <si>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</si>
  <si>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</si>
  <si>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</si>
  <si>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</si>
  <si>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</si>
  <si>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</si>
  <si>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</si>
  <si>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</si>
  <si>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</si>
  <si>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</si>
  <si>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</si>
  <si>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</si>
  <si>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</si>
  <si>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</si>
  <si>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</si>
  <si>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</si>
  <si>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</si>
  <si>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</si>
  <si>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</si>
  <si>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</si>
  <si>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</si>
  <si>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</si>
  <si>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</si>
  <si>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</si>
  <si>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</si>
  <si>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</si>
  <si>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</si>
  <si>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</si>
  <si>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</si>
  <si>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</si>
  <si>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</si>
  <si>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</si>
  <si>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</si>
  <si>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</si>
  <si>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</si>
  <si>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</si>
  <si>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</si>
  <si>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</si>
  <si>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</si>
  <si>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</si>
  <si>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</si>
  <si>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</si>
  <si>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</si>
  <si>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</si>
  <si>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</si>
  <si>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</si>
  <si>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</si>
  <si>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</si>
  <si>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</si>
  <si>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</si>
  <si>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</si>
  <si>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</si>
  <si>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</si>
  <si>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</si>
  <si>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</si>
  <si>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</si>
  <si>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</si>
  <si>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</si>
  <si>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</si>
  <si>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</si>
  <si>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</si>
  <si>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</si>
  <si>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</si>
  <si>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</si>
  <si>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</si>
  <si>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</si>
  <si>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</si>
  <si>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</si>
  <si>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</si>
  <si>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</si>
  <si>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</si>
  <si>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</si>
  <si>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</si>
  <si>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</si>
  <si>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</si>
  <si>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</si>
  <si>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</si>
  <si>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</si>
  <si>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</si>
  <si>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</si>
  <si>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</si>
  <si>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</si>
  <si>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</si>
  <si>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</si>
  <si>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</si>
  <si>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</si>
  <si>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</si>
  <si>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</si>
  <si>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</si>
  <si>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</si>
  <si>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</si>
  <si>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</si>
  <si>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</si>
  <si>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</si>
  <si>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</si>
  <si>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</si>
  <si>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</si>
  <si>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</si>
  <si>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</si>
  <si>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</si>
  <si>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</si>
  <si>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</si>
  <si>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</si>
  <si>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</si>
  <si>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</si>
  <si>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</si>
  <si>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</si>
  <si>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</si>
  <si>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</si>
  <si>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</si>
  <si>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</si>
  <si>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</si>
  <si>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</si>
  <si>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</si>
  <si>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</si>
  <si>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</si>
  <si>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</si>
  <si>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</si>
  <si>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</si>
  <si>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</si>
  <si>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</si>
  <si>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</si>
  <si>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</si>
  <si>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</si>
  <si>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</si>
  <si>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</si>
  <si>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</si>
  <si>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</si>
  <si>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</si>
  <si>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</si>
  <si>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</si>
  <si>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</si>
  <si>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</si>
  <si>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</si>
  <si>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</si>
  <si>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</si>
  <si>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</si>
  <si>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</si>
  <si>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</si>
  <si>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</si>
  <si>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</si>
  <si>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</si>
  <si>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</si>
  <si>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</si>
  <si>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</si>
  <si>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</si>
  <si>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</si>
  <si>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</si>
  <si>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</si>
  <si>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</si>
  <si>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</si>
  <si>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</si>
  <si>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</si>
  <si>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</si>
  <si>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</si>
  <si>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</si>
  <si>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</si>
  <si>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</si>
  <si>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</si>
  <si>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</si>
  <si>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</si>
  <si>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</si>
  <si>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</si>
  <si>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</si>
  <si>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</si>
  <si>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</si>
  <si>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</si>
  <si>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</si>
  <si>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</si>
  <si>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</si>
  <si>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</si>
  <si>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</si>
  <si>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</si>
  <si>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</si>
  <si>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</si>
  <si>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</si>
  <si>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</si>
  <si>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</si>
  <si>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</si>
  <si>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</si>
  <si>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</si>
  <si>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</si>
  <si>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</si>
  <si>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</si>
  <si>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</si>
  <si>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</si>
  <si>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</si>
  <si>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</si>
  <si>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</si>
  <si>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</si>
  <si>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</si>
  <si>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</si>
  <si>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</si>
  <si>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</si>
  <si>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</si>
  <si>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</si>
  <si>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</si>
  <si>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</si>
  <si>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</si>
  <si>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</si>
  <si>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</si>
  <si>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</si>
  <si>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</si>
  <si>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</si>
  <si>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</si>
  <si>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</si>
  <si>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</si>
  <si>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</si>
  <si>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</si>
  <si>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</si>
  <si>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</si>
  <si>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</si>
  <si>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</si>
  <si>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</si>
  <si>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</si>
  <si>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</si>
  <si>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</si>
  <si>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</si>
  <si>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</si>
  <si>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</si>
  <si>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</si>
  <si>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</si>
  <si>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</si>
  <si>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</si>
  <si>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</si>
  <si>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</si>
  <si>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</si>
  <si>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</si>
  <si>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</si>
  <si>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</si>
  <si>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</si>
  <si>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</si>
  <si>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</si>
  <si>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</si>
  <si>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</si>
  <si>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</si>
  <si>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</si>
  <si>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</si>
  <si>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</si>
  <si>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</si>
  <si>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</si>
  <si>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</si>
  <si>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</si>
  <si>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</si>
  <si>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</si>
  <si>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</si>
  <si>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</si>
  <si>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</si>
  <si>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</si>
  <si>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</si>
  <si>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</si>
  <si>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</si>
  <si>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</si>
  <si>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</si>
  <si>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</si>
  <si>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</si>
  <si>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</si>
  <si>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</si>
  <si>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</si>
  <si>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</si>
  <si>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</si>
  <si>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</si>
  <si>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</si>
  <si>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</si>
  <si>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</si>
  <si>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</si>
  <si>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</si>
  <si>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</si>
  <si>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</si>
  <si>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</si>
  <si>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</si>
  <si>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</si>
  <si>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</si>
  <si>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</si>
  <si>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</si>
  <si>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</si>
  <si>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</si>
  <si>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</si>
  <si>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</si>
  <si>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</si>
  <si>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</si>
  <si>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</si>
  <si>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</si>
  <si>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</si>
  <si>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</si>
  <si>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</si>
  <si>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</si>
  <si>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</si>
  <si>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</si>
  <si>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</si>
  <si>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</si>
  <si>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</si>
  <si>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</si>
  <si>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</si>
  <si>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</si>
  <si>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</si>
  <si>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</si>
  <si>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</si>
  <si>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</si>
  <si>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</si>
  <si>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</si>
  <si>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</si>
  <si>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</si>
  <si>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</si>
  <si>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</si>
  <si>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</si>
  <si>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</si>
  <si>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</si>
  <si>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</si>
  <si>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</si>
  <si>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</si>
  <si>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</si>
  <si>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</si>
  <si>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</si>
  <si>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</si>
  <si>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</si>
  <si>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</si>
  <si>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</si>
  <si>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</si>
  <si>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</si>
  <si>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</si>
  <si>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</si>
  <si>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</si>
  <si>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</si>
  <si>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</si>
  <si>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</si>
  <si>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</si>
  <si>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</si>
  <si>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</si>
  <si>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</si>
  <si>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</si>
  <si>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</si>
  <si>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</si>
  <si>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</si>
  <si>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</si>
  <si>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</si>
  <si>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</si>
  <si>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</si>
  <si>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</si>
  <si>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</si>
  <si>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</si>
  <si>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</si>
  <si>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</si>
  <si>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</si>
  <si>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</si>
  <si>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</si>
  <si>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</si>
  <si>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</si>
  <si>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</si>
  <si>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</si>
  <si>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</si>
  <si>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</si>
  <si>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</si>
  <si>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</si>
  <si>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</si>
  <si>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</si>
  <si>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</si>
  <si>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</si>
  <si>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</si>
  <si>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</si>
  <si>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</si>
  <si>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</si>
  <si>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</si>
  <si>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</si>
  <si>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</si>
  <si>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</si>
  <si>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</si>
  <si>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</si>
  <si>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</si>
  <si>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</si>
  <si>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</si>
  <si>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</si>
  <si>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</si>
  <si>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</si>
  <si>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</si>
  <si>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</si>
  <si>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</si>
  <si>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</si>
  <si>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</si>
  <si>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</si>
  <si>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</si>
  <si>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</si>
  <si>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</si>
  <si>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</si>
  <si>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</si>
  <si>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</si>
  <si>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</si>
  <si>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</si>
  <si>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</si>
  <si>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</si>
  <si>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</si>
  <si>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</si>
  <si>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</si>
  <si>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</si>
  <si>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</si>
  <si>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</si>
  <si>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</si>
  <si>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</si>
  <si>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</si>
  <si>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</si>
  <si>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</si>
  <si>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</si>
  <si>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</si>
  <si>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</si>
  <si>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</si>
  <si>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</si>
  <si>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</si>
  <si>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</si>
  <si>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</si>
  <si>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</si>
  <si>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</si>
  <si>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</si>
  <si>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</si>
  <si>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</si>
  <si>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</si>
  <si>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</si>
  <si>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</si>
  <si>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</si>
  <si>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</si>
  <si>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</si>
  <si>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</si>
  <si>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</si>
  <si>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</si>
  <si>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</si>
  <si>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</si>
  <si>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</si>
  <si>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</si>
  <si>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</si>
  <si>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</si>
  <si>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</si>
  <si>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</si>
  <si>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</si>
  <si>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</si>
  <si>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</si>
  <si>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</si>
  <si>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</si>
  <si>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</si>
  <si>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</si>
  <si>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</si>
  <si>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</si>
  <si>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</si>
  <si>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</si>
  <si>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</si>
  <si>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</si>
  <si>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</si>
  <si>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</si>
  <si>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</si>
  <si>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</si>
  <si>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</si>
  <si>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</si>
  <si>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</si>
  <si>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</si>
  <si>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</si>
  <si>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</si>
  <si>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</si>
  <si>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</si>
  <si>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</si>
  <si>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</si>
  <si>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</si>
  <si>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</si>
  <si>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</si>
  <si>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</si>
  <si>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</si>
  <si>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</si>
  <si>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</si>
  <si>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</si>
  <si>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</si>
  <si>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</si>
  <si>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</si>
  <si>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</si>
  <si>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</si>
  <si>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</si>
  <si>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</si>
  <si>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</si>
  <si>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</si>
  <si>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</si>
  <si>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</si>
  <si>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</si>
  <si>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</si>
  <si>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</si>
  <si>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</si>
  <si>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</si>
  <si>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</si>
  <si>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</si>
  <si>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</si>
  <si>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</si>
  <si>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</si>
  <si>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</si>
  <si>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</si>
  <si>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</si>
  <si>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</si>
  <si>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</si>
  <si>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</si>
  <si>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</si>
  <si>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</si>
  <si>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</si>
  <si>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</si>
  <si>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</si>
  <si>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</si>
  <si>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</si>
  <si>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</si>
  <si>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</si>
  <si>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</si>
  <si>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</si>
  <si>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</si>
  <si>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</si>
  <si>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</si>
  <si>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</si>
  <si>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</si>
  <si>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</si>
  <si>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</si>
  <si>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</si>
  <si>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</si>
  <si>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</si>
  <si>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</si>
  <si>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</si>
  <si>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</si>
  <si>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</si>
  <si>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</si>
  <si>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</si>
  <si>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</si>
  <si>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</si>
  <si>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</si>
  <si>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</si>
  <si>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</si>
  <si>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</si>
  <si>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</si>
  <si>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</si>
  <si>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</si>
  <si>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</si>
  <si>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</si>
  <si>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</si>
  <si>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</si>
  <si>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</si>
  <si>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</si>
  <si>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</si>
  <si>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</si>
  <si>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</si>
  <si>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</si>
  <si>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</si>
  <si>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</si>
  <si>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</si>
  <si>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</si>
  <si>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</si>
  <si>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</si>
  <si>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</si>
  <si>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</si>
  <si>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</si>
  <si>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</si>
  <si>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</si>
  <si>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</si>
  <si>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</si>
  <si>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</si>
  <si>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</si>
  <si>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</si>
  <si>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</si>
  <si>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</si>
  <si>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PO005001</t>
  </si>
  <si>
    <t>PO005002</t>
  </si>
  <si>
    <t>PO005003</t>
  </si>
  <si>
    <t>PO005004</t>
  </si>
  <si>
    <t>PO005005</t>
  </si>
  <si>
    <t>PO005006</t>
  </si>
  <si>
    <t>PO005007</t>
  </si>
  <si>
    <t>PO005008</t>
  </si>
  <si>
    <t>PO005009</t>
  </si>
  <si>
    <t>PO005010</t>
  </si>
  <si>
    <t>PO005011</t>
  </si>
  <si>
    <t>PO005012</t>
  </si>
  <si>
    <t>PO005013</t>
  </si>
  <si>
    <t>PO005014</t>
  </si>
  <si>
    <t>PO005015</t>
  </si>
  <si>
    <t>PO005016</t>
  </si>
  <si>
    <t>PO005017</t>
  </si>
  <si>
    <t>PO005018</t>
  </si>
  <si>
    <t>PO005019</t>
  </si>
  <si>
    <t>PO005020</t>
  </si>
  <si>
    <t>PO005021</t>
  </si>
  <si>
    <t>PO005022</t>
  </si>
  <si>
    <t>PO005023</t>
  </si>
  <si>
    <t>PO005024</t>
  </si>
  <si>
    <t>PO005025</t>
  </si>
  <si>
    <t>PO005026</t>
  </si>
  <si>
    <t>PO005027</t>
  </si>
  <si>
    <t>PO005028</t>
  </si>
  <si>
    <t>PO005029</t>
  </si>
  <si>
    <t>PO005030</t>
  </si>
  <si>
    <t>PO005031</t>
  </si>
  <si>
    <t>PO005032</t>
  </si>
  <si>
    <t>PO005033</t>
  </si>
  <si>
    <t>PO005034</t>
  </si>
  <si>
    <t>PO005035</t>
  </si>
  <si>
    <t>PO005036</t>
  </si>
  <si>
    <t>PO005037</t>
  </si>
  <si>
    <t>PO005038</t>
  </si>
  <si>
    <t>PO005039</t>
  </si>
  <si>
    <t>PO005040</t>
  </si>
  <si>
    <t>PO005041</t>
  </si>
  <si>
    <t>PO005042</t>
  </si>
  <si>
    <t>PO005043</t>
  </si>
  <si>
    <t>PO005044</t>
  </si>
  <si>
    <t>PO005045</t>
  </si>
  <si>
    <t>PO005046</t>
  </si>
  <si>
    <t>PO005047</t>
  </si>
  <si>
    <t>PO005048</t>
  </si>
  <si>
    <t>PO005049</t>
  </si>
  <si>
    <t>PO005050</t>
  </si>
  <si>
    <t>PO005051</t>
  </si>
  <si>
    <t>PO005052</t>
  </si>
  <si>
    <t>PO005053</t>
  </si>
  <si>
    <t>PO005054</t>
  </si>
  <si>
    <t>PO005055</t>
  </si>
  <si>
    <t>PO005056</t>
  </si>
  <si>
    <t>PO005057</t>
  </si>
  <si>
    <t>PO005058</t>
  </si>
  <si>
    <t>PO005059</t>
  </si>
  <si>
    <t>PO005060</t>
  </si>
  <si>
    <t>PO005061</t>
  </si>
  <si>
    <t>PO005062</t>
  </si>
  <si>
    <t>PO005063</t>
  </si>
  <si>
    <t>PO005064</t>
  </si>
  <si>
    <t>PO005065</t>
  </si>
  <si>
    <t>PO005066</t>
  </si>
  <si>
    <t>PO005067</t>
  </si>
  <si>
    <t>PO005068</t>
  </si>
  <si>
    <t>PO005069</t>
  </si>
  <si>
    <t>PO005070</t>
  </si>
  <si>
    <t>PO005071</t>
  </si>
  <si>
    <t>PO005072</t>
  </si>
  <si>
    <t>PO005073</t>
  </si>
  <si>
    <t>PO005074</t>
  </si>
  <si>
    <t>PO005075</t>
  </si>
  <si>
    <t>PO005076</t>
  </si>
  <si>
    <t>PO005077</t>
  </si>
  <si>
    <t>PO005078</t>
  </si>
  <si>
    <t>PO005079</t>
  </si>
  <si>
    <t>PO005080</t>
  </si>
  <si>
    <t>PO005081</t>
  </si>
  <si>
    <t>PO005082</t>
  </si>
  <si>
    <t>PO005083</t>
  </si>
  <si>
    <t>PO005084</t>
  </si>
  <si>
    <t>PO005085</t>
  </si>
  <si>
    <t>PO005086</t>
  </si>
  <si>
    <t>PO005087</t>
  </si>
  <si>
    <t>PO005088</t>
  </si>
  <si>
    <t>PO005089</t>
  </si>
  <si>
    <t>PO005090</t>
  </si>
  <si>
    <t>PO005091</t>
  </si>
  <si>
    <t>PO005092</t>
  </si>
  <si>
    <t>PO005093</t>
  </si>
  <si>
    <t>PO005094</t>
  </si>
  <si>
    <t>PO005095</t>
  </si>
  <si>
    <t>PO005096</t>
  </si>
  <si>
    <t>PO005097</t>
  </si>
  <si>
    <t>PO005098</t>
  </si>
  <si>
    <t>PO005099</t>
  </si>
  <si>
    <t>PO005100</t>
  </si>
  <si>
    <t>PO005101</t>
  </si>
  <si>
    <t>PO005102</t>
  </si>
  <si>
    <t>PO005103</t>
  </si>
  <si>
    <t>PO005104</t>
  </si>
  <si>
    <t>PO005105</t>
  </si>
  <si>
    <t>PO005106</t>
  </si>
  <si>
    <t>PO005107</t>
  </si>
  <si>
    <t>PO005108</t>
  </si>
  <si>
    <t>PO005109</t>
  </si>
  <si>
    <t>PO005110</t>
  </si>
  <si>
    <t>PO005111</t>
  </si>
  <si>
    <t>PO005112</t>
  </si>
  <si>
    <t>PO005113</t>
  </si>
  <si>
    <t>PO005114</t>
  </si>
  <si>
    <t>PO005115</t>
  </si>
  <si>
    <t>PO005116</t>
  </si>
  <si>
    <t>PO005117</t>
  </si>
  <si>
    <t>PO005118</t>
  </si>
  <si>
    <t>PO005119</t>
  </si>
  <si>
    <t>PO005120</t>
  </si>
  <si>
    <t>PO005121</t>
  </si>
  <si>
    <t>PO005122</t>
  </si>
  <si>
    <t>PO005123</t>
  </si>
  <si>
    <t>PO005124</t>
  </si>
  <si>
    <t>PO005125</t>
  </si>
  <si>
    <t>PO005126</t>
  </si>
  <si>
    <t>PO005127</t>
  </si>
  <si>
    <t>PO005128</t>
  </si>
  <si>
    <t>PO005129</t>
  </si>
  <si>
    <t>PO005130</t>
  </si>
  <si>
    <t>PO005131</t>
  </si>
  <si>
    <t>PO005132</t>
  </si>
  <si>
    <t>PO005133</t>
  </si>
  <si>
    <t>PO005134</t>
  </si>
  <si>
    <t>PO005135</t>
  </si>
  <si>
    <t>PO005136</t>
  </si>
  <si>
    <t>PO005137</t>
  </si>
  <si>
    <t>PO005138</t>
  </si>
  <si>
    <t>PO005139</t>
  </si>
  <si>
    <t>PO005140</t>
  </si>
  <si>
    <t>PO005141</t>
  </si>
  <si>
    <t>PO005142</t>
  </si>
  <si>
    <t>PO005143</t>
  </si>
  <si>
    <t>PO005144</t>
  </si>
  <si>
    <t>PO005145</t>
  </si>
  <si>
    <t>PO005146</t>
  </si>
  <si>
    <t>PO005147</t>
  </si>
  <si>
    <t>PO005148</t>
  </si>
  <si>
    <t>PO005149</t>
  </si>
  <si>
    <t>PO005150</t>
  </si>
  <si>
    <t>PO005151</t>
  </si>
  <si>
    <t>PO005152</t>
  </si>
  <si>
    <t>PO005153</t>
  </si>
  <si>
    <t>PO005154</t>
  </si>
  <si>
    <t>PO005155</t>
  </si>
  <si>
    <t>PO005156</t>
  </si>
  <si>
    <t>PO005157</t>
  </si>
  <si>
    <t>PO005158</t>
  </si>
  <si>
    <t>PO005159</t>
  </si>
  <si>
    <t>PO005160</t>
  </si>
  <si>
    <t>PO005161</t>
  </si>
  <si>
    <t>PO005162</t>
  </si>
  <si>
    <t>PO005163</t>
  </si>
  <si>
    <t>PO005164</t>
  </si>
  <si>
    <t>PO005165</t>
  </si>
  <si>
    <t>PO005166</t>
  </si>
  <si>
    <t>PO005167</t>
  </si>
  <si>
    <t>PO005168</t>
  </si>
  <si>
    <t>PO005169</t>
  </si>
  <si>
    <t>PO005170</t>
  </si>
  <si>
    <t>PO005171</t>
  </si>
  <si>
    <t>PO005172</t>
  </si>
  <si>
    <t>PO005173</t>
  </si>
  <si>
    <t>PO005174</t>
  </si>
  <si>
    <t>PO005175</t>
  </si>
  <si>
    <t>PO005176</t>
  </si>
  <si>
    <t>PO005177</t>
  </si>
  <si>
    <t>PO005178</t>
  </si>
  <si>
    <t>PO005179</t>
  </si>
  <si>
    <t>PO005180</t>
  </si>
  <si>
    <t>PO005181</t>
  </si>
  <si>
    <t>PO005182</t>
  </si>
  <si>
    <t>PO005183</t>
  </si>
  <si>
    <t>PO005184</t>
  </si>
  <si>
    <t>PO005185</t>
  </si>
  <si>
    <t>PO005186</t>
  </si>
  <si>
    <t>PO005187</t>
  </si>
  <si>
    <t>PO005188</t>
  </si>
  <si>
    <t>PO005189</t>
  </si>
  <si>
    <t>PO005190</t>
  </si>
  <si>
    <t>PO005191</t>
  </si>
  <si>
    <t>PO005192</t>
  </si>
  <si>
    <t>PO005193</t>
  </si>
  <si>
    <t>PO005194</t>
  </si>
  <si>
    <t>PO005195</t>
  </si>
  <si>
    <t>PO005196</t>
  </si>
  <si>
    <t>PO005197</t>
  </si>
  <si>
    <t>PO005198</t>
  </si>
  <si>
    <t>PO005199</t>
  </si>
  <si>
    <t>PO005200</t>
  </si>
  <si>
    <t>PO005201</t>
  </si>
  <si>
    <t>PO005202</t>
  </si>
  <si>
    <t>PO005203</t>
  </si>
  <si>
    <t>PO005204</t>
  </si>
  <si>
    <t>PO005205</t>
  </si>
  <si>
    <t>PO005206</t>
  </si>
  <si>
    <t>PO005207</t>
  </si>
  <si>
    <t>PO005208</t>
  </si>
  <si>
    <t>PO005209</t>
  </si>
  <si>
    <t>PO005210</t>
  </si>
  <si>
    <t>PO005211</t>
  </si>
  <si>
    <t>PO005212</t>
  </si>
  <si>
    <t>PO005213</t>
  </si>
  <si>
    <t>PO005214</t>
  </si>
  <si>
    <t>PO005215</t>
  </si>
  <si>
    <t>PO005216</t>
  </si>
  <si>
    <t>PO005217</t>
  </si>
  <si>
    <t>PO005218</t>
  </si>
  <si>
    <t>PO005219</t>
  </si>
  <si>
    <t>PO005220</t>
  </si>
  <si>
    <t>PO005221</t>
  </si>
  <si>
    <t>PO005222</t>
  </si>
  <si>
    <t>PO005223</t>
  </si>
  <si>
    <t>PO005224</t>
  </si>
  <si>
    <t>PO005225</t>
  </si>
  <si>
    <t>PO005226</t>
  </si>
  <si>
    <t>PO005227</t>
  </si>
  <si>
    <t>PO005228</t>
  </si>
  <si>
    <t>PO005229</t>
  </si>
  <si>
    <t>PO005230</t>
  </si>
  <si>
    <t>PO005231</t>
  </si>
  <si>
    <t>PO005232</t>
  </si>
  <si>
    <t>PO005233</t>
  </si>
  <si>
    <t>PO005234</t>
  </si>
  <si>
    <t>PO005235</t>
  </si>
  <si>
    <t>PO005236</t>
  </si>
  <si>
    <t>PO005237</t>
  </si>
  <si>
    <t>PO005238</t>
  </si>
  <si>
    <t>PO005239</t>
  </si>
  <si>
    <t>PO005240</t>
  </si>
  <si>
    <t>PO005241</t>
  </si>
  <si>
    <t>PO005242</t>
  </si>
  <si>
    <t>PO005243</t>
  </si>
  <si>
    <t>PO005244</t>
  </si>
  <si>
    <t>PO005245</t>
  </si>
  <si>
    <t>PO005246</t>
  </si>
  <si>
    <t>PO005247</t>
  </si>
  <si>
    <t>PO005248</t>
  </si>
  <si>
    <t>PO005249</t>
  </si>
  <si>
    <t>PO005250</t>
  </si>
  <si>
    <t>PO005251</t>
  </si>
  <si>
    <t>PO005252</t>
  </si>
  <si>
    <t>PO005253</t>
  </si>
  <si>
    <t>PO005254</t>
  </si>
  <si>
    <t>PO005255</t>
  </si>
  <si>
    <t>PO005256</t>
  </si>
  <si>
    <t>PO005257</t>
  </si>
  <si>
    <t>PO005258</t>
  </si>
  <si>
    <t>PO005259</t>
  </si>
  <si>
    <t>PO005260</t>
  </si>
  <si>
    <t>PO005261</t>
  </si>
  <si>
    <t>PO005262</t>
  </si>
  <si>
    <t>PO005263</t>
  </si>
  <si>
    <t>PO005264</t>
  </si>
  <si>
    <t>PO005265</t>
  </si>
  <si>
    <t>PO005266</t>
  </si>
  <si>
    <t>PO005267</t>
  </si>
  <si>
    <t>PO005268</t>
  </si>
  <si>
    <t>PO005269</t>
  </si>
  <si>
    <t>PO005270</t>
  </si>
  <si>
    <t>PO005271</t>
  </si>
  <si>
    <t>PO005272</t>
  </si>
  <si>
    <t>PO005273</t>
  </si>
  <si>
    <t>PO005274</t>
  </si>
  <si>
    <t>PO005275</t>
  </si>
  <si>
    <t>PO005276</t>
  </si>
  <si>
    <t>PO005277</t>
  </si>
  <si>
    <t>PO005278</t>
  </si>
  <si>
    <t>PO005279</t>
  </si>
  <si>
    <t>PO005280</t>
  </si>
  <si>
    <t>PO005281</t>
  </si>
  <si>
    <t>PO005282</t>
  </si>
  <si>
    <t>PO005283</t>
  </si>
  <si>
    <t>PO005284</t>
  </si>
  <si>
    <t>PO005285</t>
  </si>
  <si>
    <t>PO005286</t>
  </si>
  <si>
    <t>PO005287</t>
  </si>
  <si>
    <t>PO005288</t>
  </si>
  <si>
    <t>PO005289</t>
  </si>
  <si>
    <t>PO005290</t>
  </si>
  <si>
    <t>PO005291</t>
  </si>
  <si>
    <t>PO005292</t>
  </si>
  <si>
    <t>PO005293</t>
  </si>
  <si>
    <t>PO005294</t>
  </si>
  <si>
    <t>PO005295</t>
  </si>
  <si>
    <t>PO005296</t>
  </si>
  <si>
    <t>PO005297</t>
  </si>
  <si>
    <t>PO005298</t>
  </si>
  <si>
    <t>PO005299</t>
  </si>
  <si>
    <t>PO005300</t>
  </si>
  <si>
    <t>PO005301</t>
  </si>
  <si>
    <t>PO005302</t>
  </si>
  <si>
    <t>PO005303</t>
  </si>
  <si>
    <t>PO005304</t>
  </si>
  <si>
    <t>PO005305</t>
  </si>
  <si>
    <t>PO005306</t>
  </si>
  <si>
    <t>PO005307</t>
  </si>
  <si>
    <t>PO005308</t>
  </si>
  <si>
    <t>PO005309</t>
  </si>
  <si>
    <t>PO005310</t>
  </si>
  <si>
    <t>PO005311</t>
  </si>
  <si>
    <t>PO005312</t>
  </si>
  <si>
    <t>PO005313</t>
  </si>
  <si>
    <t>PO005314</t>
  </si>
  <si>
    <t>PO005315</t>
  </si>
  <si>
    <t>PO005316</t>
  </si>
  <si>
    <t>PO005317</t>
  </si>
  <si>
    <t>PO005318</t>
  </si>
  <si>
    <t>PO005319</t>
  </si>
  <si>
    <t>PO005320</t>
  </si>
  <si>
    <t>PO005321</t>
  </si>
  <si>
    <t>PO005322</t>
  </si>
  <si>
    <t>PO005323</t>
  </si>
  <si>
    <t>PO005324</t>
  </si>
  <si>
    <t>PO005325</t>
  </si>
  <si>
    <t>PO005326</t>
  </si>
  <si>
    <t>PO005327</t>
  </si>
  <si>
    <t>PO005328</t>
  </si>
  <si>
    <t>PO005329</t>
  </si>
  <si>
    <t>PO005330</t>
  </si>
  <si>
    <t>PO005331</t>
  </si>
  <si>
    <t>PO005332</t>
  </si>
  <si>
    <t>PO005333</t>
  </si>
  <si>
    <t>PO005334</t>
  </si>
  <si>
    <t>PO005335</t>
  </si>
  <si>
    <t>PO005336</t>
  </si>
  <si>
    <t>PO005337</t>
  </si>
  <si>
    <t>PO005338</t>
  </si>
  <si>
    <t>PO005339</t>
  </si>
  <si>
    <t>PO005340</t>
  </si>
  <si>
    <t>PO005341</t>
  </si>
  <si>
    <t>PO005342</t>
  </si>
  <si>
    <t>PO005343</t>
  </si>
  <si>
    <t>PO005344</t>
  </si>
  <si>
    <t>PO005345</t>
  </si>
  <si>
    <t>PO005346</t>
  </si>
  <si>
    <t>PO005347</t>
  </si>
  <si>
    <t>PO005348</t>
  </si>
  <si>
    <t>PO005349</t>
  </si>
  <si>
    <t>PO005350</t>
  </si>
  <si>
    <t>PO005351</t>
  </si>
  <si>
    <t>PO005352</t>
  </si>
  <si>
    <t>PO005353</t>
  </si>
  <si>
    <t>PO005354</t>
  </si>
  <si>
    <t>PO005355</t>
  </si>
  <si>
    <t>PO005356</t>
  </si>
  <si>
    <t>PO005357</t>
  </si>
  <si>
    <t>PO005358</t>
  </si>
  <si>
    <t>PO005359</t>
  </si>
  <si>
    <t>PO005360</t>
  </si>
  <si>
    <t>PO005361</t>
  </si>
  <si>
    <t>PO005362</t>
  </si>
  <si>
    <t>PO005363</t>
  </si>
  <si>
    <t>PO005364</t>
  </si>
  <si>
    <t>PO005365</t>
  </si>
  <si>
    <t>PO005366</t>
  </si>
  <si>
    <t>PO005367</t>
  </si>
  <si>
    <t>PO005368</t>
  </si>
  <si>
    <t>PO005369</t>
  </si>
  <si>
    <t>PO005370</t>
  </si>
  <si>
    <t>PO005371</t>
  </si>
  <si>
    <t>PO005372</t>
  </si>
  <si>
    <t>PO005373</t>
  </si>
  <si>
    <t>PO005374</t>
  </si>
  <si>
    <t>PO005375</t>
  </si>
  <si>
    <t>PO005376</t>
  </si>
  <si>
    <t>PO005377</t>
  </si>
  <si>
    <t>PO005378</t>
  </si>
  <si>
    <t>PO005379</t>
  </si>
  <si>
    <t>PO005380</t>
  </si>
  <si>
    <t>PO005381</t>
  </si>
  <si>
    <t>PO005382</t>
  </si>
  <si>
    <t>PO005383</t>
  </si>
  <si>
    <t>PO005384</t>
  </si>
  <si>
    <t>PO005385</t>
  </si>
  <si>
    <t>PO005386</t>
  </si>
  <si>
    <t>PO005387</t>
  </si>
  <si>
    <t>PO005388</t>
  </si>
  <si>
    <t>PO005389</t>
  </si>
  <si>
    <t>PO005390</t>
  </si>
  <si>
    <t>PO005391</t>
  </si>
  <si>
    <t>PO005392</t>
  </si>
  <si>
    <t>PO005393</t>
  </si>
  <si>
    <t>PO005394</t>
  </si>
  <si>
    <t>PO005395</t>
  </si>
  <si>
    <t>PO005396</t>
  </si>
  <si>
    <t>PO005397</t>
  </si>
  <si>
    <t>PO005398</t>
  </si>
  <si>
    <t>PO005399</t>
  </si>
  <si>
    <t>PO005400</t>
  </si>
  <si>
    <t>PO005401</t>
  </si>
  <si>
    <t>PO005402</t>
  </si>
  <si>
    <t>PO005403</t>
  </si>
  <si>
    <t>PO005404</t>
  </si>
  <si>
    <t>PO005405</t>
  </si>
  <si>
    <t>PO005406</t>
  </si>
  <si>
    <t>PO005407</t>
  </si>
  <si>
    <t>PO005408</t>
  </si>
  <si>
    <t>PO005409</t>
  </si>
  <si>
    <t>PO005410</t>
  </si>
  <si>
    <t>PO005411</t>
  </si>
  <si>
    <t>PO005412</t>
  </si>
  <si>
    <t>PO005413</t>
  </si>
  <si>
    <t>PO005414</t>
  </si>
  <si>
    <t>PO005415</t>
  </si>
  <si>
    <t>PO005416</t>
  </si>
  <si>
    <t>PO005417</t>
  </si>
  <si>
    <t>PO005418</t>
  </si>
  <si>
    <t>PO005419</t>
  </si>
  <si>
    <t>PO005420</t>
  </si>
  <si>
    <t>PO005421</t>
  </si>
  <si>
    <t>PO005422</t>
  </si>
  <si>
    <t>PO005423</t>
  </si>
  <si>
    <t>PO005424</t>
  </si>
  <si>
    <t>PO005425</t>
  </si>
  <si>
    <t>PO005426</t>
  </si>
  <si>
    <t>PO005427</t>
  </si>
  <si>
    <t>PO005428</t>
  </si>
  <si>
    <t>PO005429</t>
  </si>
  <si>
    <t>PO005430</t>
  </si>
  <si>
    <t>PO005431</t>
  </si>
  <si>
    <t>PO005432</t>
  </si>
  <si>
    <t>PO005433</t>
  </si>
  <si>
    <t>PO005434</t>
  </si>
  <si>
    <t>PO005435</t>
  </si>
  <si>
    <t>PO005436</t>
  </si>
  <si>
    <t>PO005437</t>
  </si>
  <si>
    <t>PO005438</t>
  </si>
  <si>
    <t>PO005439</t>
  </si>
  <si>
    <t>PO005440</t>
  </si>
  <si>
    <t>PO005441</t>
  </si>
  <si>
    <t>PO005442</t>
  </si>
  <si>
    <t>PO005443</t>
  </si>
  <si>
    <t>PO005444</t>
  </si>
  <si>
    <t>PO005445</t>
  </si>
  <si>
    <t>PO005446</t>
  </si>
  <si>
    <t>PO005447</t>
  </si>
  <si>
    <t>PO005448</t>
  </si>
  <si>
    <t>PO005449</t>
  </si>
  <si>
    <t>PO005450</t>
  </si>
  <si>
    <t>PO005451</t>
  </si>
  <si>
    <t>PO005452</t>
  </si>
  <si>
    <t>PO005453</t>
  </si>
  <si>
    <t>PO005454</t>
  </si>
  <si>
    <t>PO005455</t>
  </si>
  <si>
    <t>PO005456</t>
  </si>
  <si>
    <t>PO005457</t>
  </si>
  <si>
    <t>PO005458</t>
  </si>
  <si>
    <t>PO005459</t>
  </si>
  <si>
    <t>PO005460</t>
  </si>
  <si>
    <t>PO005461</t>
  </si>
  <si>
    <t>PO005462</t>
  </si>
  <si>
    <t>PO005463</t>
  </si>
  <si>
    <t>PO005464</t>
  </si>
  <si>
    <t>PO005465</t>
  </si>
  <si>
    <t>PO005466</t>
  </si>
  <si>
    <t>PO005467</t>
  </si>
  <si>
    <t>PO005468</t>
  </si>
  <si>
    <t>PO005469</t>
  </si>
  <si>
    <t>PO005470</t>
  </si>
  <si>
    <t>PO005471</t>
  </si>
  <si>
    <t>PO005472</t>
  </si>
  <si>
    <t>PO005473</t>
  </si>
  <si>
    <t>PO005474</t>
  </si>
  <si>
    <t>PO005475</t>
  </si>
  <si>
    <t>PO005476</t>
  </si>
  <si>
    <t>PO005477</t>
  </si>
  <si>
    <t>PO005478</t>
  </si>
  <si>
    <t>PO005479</t>
  </si>
  <si>
    <t>PO005480</t>
  </si>
  <si>
    <t>PO005481</t>
  </si>
  <si>
    <t>PO005482</t>
  </si>
  <si>
    <t>PO005483</t>
  </si>
  <si>
    <t>PO005484</t>
  </si>
  <si>
    <t>PO005485</t>
  </si>
  <si>
    <t>PO005486</t>
  </si>
  <si>
    <t>PO005487</t>
  </si>
  <si>
    <t>PO005488</t>
  </si>
  <si>
    <t>PO005489</t>
  </si>
  <si>
    <t>PO005490</t>
  </si>
  <si>
    <t>PO005491</t>
  </si>
  <si>
    <t>PO005492</t>
  </si>
  <si>
    <t>PO005493</t>
  </si>
  <si>
    <t>PO005494</t>
  </si>
  <si>
    <t>PO005495</t>
  </si>
  <si>
    <t>PO005496</t>
  </si>
  <si>
    <t>PO005497</t>
  </si>
  <si>
    <t>PO005498</t>
  </si>
  <si>
    <t>PO005499</t>
  </si>
  <si>
    <t>PO005500</t>
  </si>
  <si>
    <t>PO005501</t>
  </si>
  <si>
    <t>PO005502</t>
  </si>
  <si>
    <t>PO005503</t>
  </si>
  <si>
    <t>PO005504</t>
  </si>
  <si>
    <t>PO005505</t>
  </si>
  <si>
    <t>PO005506</t>
  </si>
  <si>
    <t>PO005507</t>
  </si>
  <si>
    <t>PO005508</t>
  </si>
  <si>
    <t>PO005509</t>
  </si>
  <si>
    <t>PO005510</t>
  </si>
  <si>
    <t>PO005511</t>
  </si>
  <si>
    <t>PO005512</t>
  </si>
  <si>
    <t>PO005513</t>
  </si>
  <si>
    <t>PO005514</t>
  </si>
  <si>
    <t>PO005515</t>
  </si>
  <si>
    <t>PO005516</t>
  </si>
  <si>
    <t>PO005517</t>
  </si>
  <si>
    <t>PO005518</t>
  </si>
  <si>
    <t>PO005519</t>
  </si>
  <si>
    <t>PO005520</t>
  </si>
  <si>
    <t>PO005521</t>
  </si>
  <si>
    <t>PO005522</t>
  </si>
  <si>
    <t>PO005523</t>
  </si>
  <si>
    <t>PO005524</t>
  </si>
  <si>
    <t>PO005525</t>
  </si>
  <si>
    <t>PO005526</t>
  </si>
  <si>
    <t>PO005527</t>
  </si>
  <si>
    <t>PO005528</t>
  </si>
  <si>
    <t>PO005529</t>
  </si>
  <si>
    <t>PO005530</t>
  </si>
  <si>
    <t>PO005531</t>
  </si>
  <si>
    <t>PO005532</t>
  </si>
  <si>
    <t>PO005533</t>
  </si>
  <si>
    <t>PO005534</t>
  </si>
  <si>
    <t>PO005535</t>
  </si>
  <si>
    <t>PO005536</t>
  </si>
  <si>
    <t>PO005537</t>
  </si>
  <si>
    <t>PO005538</t>
  </si>
  <si>
    <t>PO005539</t>
  </si>
  <si>
    <t>PO005540</t>
  </si>
  <si>
    <t>PO005541</t>
  </si>
  <si>
    <t>PO005542</t>
  </si>
  <si>
    <t>PO005543</t>
  </si>
  <si>
    <t>PO005544</t>
  </si>
  <si>
    <t>PO005545</t>
  </si>
  <si>
    <t>PO005546</t>
  </si>
  <si>
    <t>PO005547</t>
  </si>
  <si>
    <t>PO005548</t>
  </si>
  <si>
    <t>PO005549</t>
  </si>
  <si>
    <t>PO005550</t>
  </si>
  <si>
    <t>PO005551</t>
  </si>
  <si>
    <t>PO005552</t>
  </si>
  <si>
    <t>PO005553</t>
  </si>
  <si>
    <t>PO005554</t>
  </si>
  <si>
    <t>PO005555</t>
  </si>
  <si>
    <t>PO005556</t>
  </si>
  <si>
    <t>PO005557</t>
  </si>
  <si>
    <t>PO005558</t>
  </si>
  <si>
    <t>PO005559</t>
  </si>
  <si>
    <t>PO005560</t>
  </si>
  <si>
    <t>PO005561</t>
  </si>
  <si>
    <t>PO005562</t>
  </si>
  <si>
    <t>PO005563</t>
  </si>
  <si>
    <t>PO005564</t>
  </si>
  <si>
    <t>PO005565</t>
  </si>
  <si>
    <t>PO005566</t>
  </si>
  <si>
    <t>PO005567</t>
  </si>
  <si>
    <t>PO005568</t>
  </si>
  <si>
    <t>PO005569</t>
  </si>
  <si>
    <t>PO005570</t>
  </si>
  <si>
    <t>PO005571</t>
  </si>
  <si>
    <t>PO005572</t>
  </si>
  <si>
    <t>PO005573</t>
  </si>
  <si>
    <t>PO005574</t>
  </si>
  <si>
    <t>PO005575</t>
  </si>
  <si>
    <t>PO005576</t>
  </si>
  <si>
    <t>PO005577</t>
  </si>
  <si>
    <t>PO005578</t>
  </si>
  <si>
    <t>PO005579</t>
  </si>
  <si>
    <t>PO005580</t>
  </si>
  <si>
    <t>PO005581</t>
  </si>
  <si>
    <t>PO005582</t>
  </si>
  <si>
    <t>PO005583</t>
  </si>
  <si>
    <t>PO005584</t>
  </si>
  <si>
    <t>PO005585</t>
  </si>
  <si>
    <t>PO005586</t>
  </si>
  <si>
    <t>PO005587</t>
  </si>
  <si>
    <t>PO005588</t>
  </si>
  <si>
    <t>PO005589</t>
  </si>
  <si>
    <t>PO005590</t>
  </si>
  <si>
    <t>PO005591</t>
  </si>
  <si>
    <t>PO005592</t>
  </si>
  <si>
    <t>PO005593</t>
  </si>
  <si>
    <t>PO005594</t>
  </si>
  <si>
    <t>PO005595</t>
  </si>
  <si>
    <t>PO005596</t>
  </si>
  <si>
    <t>PO005597</t>
  </si>
  <si>
    <t>PO005598</t>
  </si>
  <si>
    <t>PO005599</t>
  </si>
  <si>
    <t>PO005600</t>
  </si>
  <si>
    <t>PO005601</t>
  </si>
  <si>
    <t>PO005602</t>
  </si>
  <si>
    <t>PO005603</t>
  </si>
  <si>
    <t>PO005604</t>
  </si>
  <si>
    <t>PO005605</t>
  </si>
  <si>
    <t>PO005606</t>
  </si>
  <si>
    <t>PO005607</t>
  </si>
  <si>
    <t>PO005608</t>
  </si>
  <si>
    <t>PO005609</t>
  </si>
  <si>
    <t>PO005610</t>
  </si>
  <si>
    <t>PO005611</t>
  </si>
  <si>
    <t>PO005612</t>
  </si>
  <si>
    <t>PO005613</t>
  </si>
  <si>
    <t>PO005614</t>
  </si>
  <si>
    <t>PO005615</t>
  </si>
  <si>
    <t>PO005616</t>
  </si>
  <si>
    <t>PO005617</t>
  </si>
  <si>
    <t>PO005618</t>
  </si>
  <si>
    <t>PO005619</t>
  </si>
  <si>
    <t>PO005620</t>
  </si>
  <si>
    <t>PO005621</t>
  </si>
  <si>
    <t>PO005622</t>
  </si>
  <si>
    <t>PO005623</t>
  </si>
  <si>
    <t>PO005624</t>
  </si>
  <si>
    <t>PO005625</t>
  </si>
  <si>
    <t>PO005626</t>
  </si>
  <si>
    <t>PO005627</t>
  </si>
  <si>
    <t>PO005628</t>
  </si>
  <si>
    <t>PO005629</t>
  </si>
  <si>
    <t>PO005630</t>
  </si>
  <si>
    <t>PO005631</t>
  </si>
  <si>
    <t>PO005632</t>
  </si>
  <si>
    <t>PO005633</t>
  </si>
  <si>
    <t>PO005634</t>
  </si>
  <si>
    <t>PO005635</t>
  </si>
  <si>
    <t>PO005636</t>
  </si>
  <si>
    <t>PO005637</t>
  </si>
  <si>
    <t>PO005638</t>
  </si>
  <si>
    <t>PO005639</t>
  </si>
  <si>
    <t>PO005640</t>
  </si>
  <si>
    <t>PO005641</t>
  </si>
  <si>
    <t>PO005642</t>
  </si>
  <si>
    <t>PO005643</t>
  </si>
  <si>
    <t>PO005644</t>
  </si>
  <si>
    <t>PO005645</t>
  </si>
  <si>
    <t>PO005646</t>
  </si>
  <si>
    <t>PO005647</t>
  </si>
  <si>
    <t>PO005648</t>
  </si>
  <si>
    <t>PO005649</t>
  </si>
  <si>
    <t>PO005650</t>
  </si>
  <si>
    <t>PO005651</t>
  </si>
  <si>
    <t>PO005652</t>
  </si>
  <si>
    <t>PO005653</t>
  </si>
  <si>
    <t>PO005654</t>
  </si>
  <si>
    <t>PO005655</t>
  </si>
  <si>
    <t>PO005656</t>
  </si>
  <si>
    <t>PO005657</t>
  </si>
  <si>
    <t>PO005658</t>
  </si>
  <si>
    <t>PO005659</t>
  </si>
  <si>
    <t>PO005660</t>
  </si>
  <si>
    <t>PO005661</t>
  </si>
  <si>
    <t>PO005662</t>
  </si>
  <si>
    <t>PO005663</t>
  </si>
  <si>
    <t>PO005664</t>
  </si>
  <si>
    <t>PO005665</t>
  </si>
  <si>
    <t>PO005666</t>
  </si>
  <si>
    <t>PO005667</t>
  </si>
  <si>
    <t>PO005668</t>
  </si>
  <si>
    <t>PO005669</t>
  </si>
  <si>
    <t>PO005670</t>
  </si>
  <si>
    <t>PO005671</t>
  </si>
  <si>
    <t>PO005672</t>
  </si>
  <si>
    <t>PO005673</t>
  </si>
  <si>
    <t>PO005674</t>
  </si>
  <si>
    <t>PO005675</t>
  </si>
  <si>
    <t>PO005676</t>
  </si>
  <si>
    <t>PO005677</t>
  </si>
  <si>
    <t>PO005678</t>
  </si>
  <si>
    <t>PO005679</t>
  </si>
  <si>
    <t>PO005680</t>
  </si>
  <si>
    <t>PO005681</t>
  </si>
  <si>
    <t>PO005682</t>
  </si>
  <si>
    <t>PO005683</t>
  </si>
  <si>
    <t>PO005684</t>
  </si>
  <si>
    <t>PO005685</t>
  </si>
  <si>
    <t>PO005686</t>
  </si>
  <si>
    <t>PO005687</t>
  </si>
  <si>
    <t>PO005688</t>
  </si>
  <si>
    <t>PO005689</t>
  </si>
  <si>
    <t>PO005690</t>
  </si>
  <si>
    <t>PO005691</t>
  </si>
  <si>
    <t>PO005692</t>
  </si>
  <si>
    <t>PO005693</t>
  </si>
  <si>
    <t>PO005694</t>
  </si>
  <si>
    <t>PO005695</t>
  </si>
  <si>
    <t>PO005696</t>
  </si>
  <si>
    <t>PO005697</t>
  </si>
  <si>
    <t>PO005698</t>
  </si>
  <si>
    <t>PO005699</t>
  </si>
  <si>
    <t>PO005700</t>
  </si>
  <si>
    <t>PO005701</t>
  </si>
  <si>
    <t>PO005702</t>
  </si>
  <si>
    <t>PO005703</t>
  </si>
  <si>
    <t>PO005704</t>
  </si>
  <si>
    <t>PO005705</t>
  </si>
  <si>
    <t>PO005706</t>
  </si>
  <si>
    <t>PO005707</t>
  </si>
  <si>
    <t>PO005708</t>
  </si>
  <si>
    <t>PO005709</t>
  </si>
  <si>
    <t>PO005710</t>
  </si>
  <si>
    <t>PO005711</t>
  </si>
  <si>
    <t>PO005712</t>
  </si>
  <si>
    <t>PO005713</t>
  </si>
  <si>
    <t>PO005714</t>
  </si>
  <si>
    <t>PO005715</t>
  </si>
  <si>
    <t>PO005716</t>
  </si>
  <si>
    <t>PO005717</t>
  </si>
  <si>
    <t>PO005718</t>
  </si>
  <si>
    <t>PO005719</t>
  </si>
  <si>
    <t>PO005720</t>
  </si>
  <si>
    <t>PO005721</t>
  </si>
  <si>
    <t>PO005722</t>
  </si>
  <si>
    <t>PO005723</t>
  </si>
  <si>
    <t>PO005724</t>
  </si>
  <si>
    <t>PO005725</t>
  </si>
  <si>
    <t>PO005726</t>
  </si>
  <si>
    <t>PO005727</t>
  </si>
  <si>
    <t>PO005728</t>
  </si>
  <si>
    <t>PO005729</t>
  </si>
  <si>
    <t>PO005730</t>
  </si>
  <si>
    <t>PO005731</t>
  </si>
  <si>
    <t>PO005732</t>
  </si>
  <si>
    <t>PO005733</t>
  </si>
  <si>
    <t>PO005734</t>
  </si>
  <si>
    <t>PO005735</t>
  </si>
  <si>
    <t>PO005736</t>
  </si>
  <si>
    <t>PO005737</t>
  </si>
  <si>
    <t>PO005738</t>
  </si>
  <si>
    <t>PO005739</t>
  </si>
  <si>
    <t>PO005740</t>
  </si>
  <si>
    <t>PO005741</t>
  </si>
  <si>
    <t>PO005742</t>
  </si>
  <si>
    <t>PO005743</t>
  </si>
  <si>
    <t>PO005744</t>
  </si>
  <si>
    <t>PO005745</t>
  </si>
  <si>
    <t>PO005746</t>
  </si>
  <si>
    <t>PO005747</t>
  </si>
  <si>
    <t>PO005748</t>
  </si>
  <si>
    <t>PO005749</t>
  </si>
  <si>
    <t>PO005750</t>
  </si>
  <si>
    <t>PO005751</t>
  </si>
  <si>
    <t>PO005752</t>
  </si>
  <si>
    <t>PO005753</t>
  </si>
  <si>
    <t>PO005754</t>
  </si>
  <si>
    <t>PO005755</t>
  </si>
  <si>
    <t>PO005756</t>
  </si>
  <si>
    <t>PO005757</t>
  </si>
  <si>
    <t>PO005758</t>
  </si>
  <si>
    <t>PO005759</t>
  </si>
  <si>
    <t>PO005760</t>
  </si>
  <si>
    <t>PO005761</t>
  </si>
  <si>
    <t>PO005762</t>
  </si>
  <si>
    <t>PO005763</t>
  </si>
  <si>
    <t>PO005764</t>
  </si>
  <si>
    <t>PO005765</t>
  </si>
  <si>
    <t>PO005766</t>
  </si>
  <si>
    <t>PO005767</t>
  </si>
  <si>
    <t>PO005768</t>
  </si>
  <si>
    <t>PO005769</t>
  </si>
  <si>
    <t>PO005770</t>
  </si>
  <si>
    <t>PO005771</t>
  </si>
  <si>
    <t>PO005772</t>
  </si>
  <si>
    <t>PO005773</t>
  </si>
  <si>
    <t>PO005774</t>
  </si>
  <si>
    <t>PO005775</t>
  </si>
  <si>
    <t>PO005776</t>
  </si>
  <si>
    <t>PO005777</t>
  </si>
  <si>
    <t>PO005778</t>
  </si>
  <si>
    <t>PO005779</t>
  </si>
  <si>
    <t>PO005780</t>
  </si>
  <si>
    <t>PO005781</t>
  </si>
  <si>
    <t>PO005782</t>
  </si>
  <si>
    <t>PO005783</t>
  </si>
  <si>
    <t>PO005784</t>
  </si>
  <si>
    <t>PO005785</t>
  </si>
  <si>
    <t>PO005786</t>
  </si>
  <si>
    <t>PO005787</t>
  </si>
  <si>
    <t>PO005788</t>
  </si>
  <si>
    <t>PO005789</t>
  </si>
  <si>
    <t>PO005790</t>
  </si>
  <si>
    <t>PO005791</t>
  </si>
  <si>
    <t>PO005792</t>
  </si>
  <si>
    <t>PO005793</t>
  </si>
  <si>
    <t>PO005794</t>
  </si>
  <si>
    <t>PO005795</t>
  </si>
  <si>
    <t>PO005796</t>
  </si>
  <si>
    <t>PO005797</t>
  </si>
  <si>
    <t>PO005798</t>
  </si>
  <si>
    <t>PO005799</t>
  </si>
  <si>
    <t>PO005800</t>
  </si>
  <si>
    <t>PO005801</t>
  </si>
  <si>
    <t>PO005802</t>
  </si>
  <si>
    <t>PO005803</t>
  </si>
  <si>
    <t>PO005804</t>
  </si>
  <si>
    <t>PO005805</t>
  </si>
  <si>
    <t>PO005806</t>
  </si>
  <si>
    <t>PO005807</t>
  </si>
  <si>
    <t>PO005808</t>
  </si>
  <si>
    <t>PO005809</t>
  </si>
  <si>
    <t>PO005810</t>
  </si>
  <si>
    <t>PO005811</t>
  </si>
  <si>
    <t>PO005812</t>
  </si>
  <si>
    <t>PO005813</t>
  </si>
  <si>
    <t>PO005814</t>
  </si>
  <si>
    <t>PO005815</t>
  </si>
  <si>
    <t>PO005816</t>
  </si>
  <si>
    <t>PO005817</t>
  </si>
  <si>
    <t>PO005818</t>
  </si>
  <si>
    <t>PO005819</t>
  </si>
  <si>
    <t>PO005820</t>
  </si>
  <si>
    <t>PO005821</t>
  </si>
  <si>
    <t>PO005822</t>
  </si>
  <si>
    <t>PO005823</t>
  </si>
  <si>
    <t>PO005824</t>
  </si>
  <si>
    <t>PO005825</t>
  </si>
  <si>
    <t>PO005826</t>
  </si>
  <si>
    <t>PO005827</t>
  </si>
  <si>
    <t>PO005828</t>
  </si>
  <si>
    <t>PO005829</t>
  </si>
  <si>
    <t>PO005830</t>
  </si>
  <si>
    <t>PO005831</t>
  </si>
  <si>
    <t>PO005832</t>
  </si>
  <si>
    <t>PO005833</t>
  </si>
  <si>
    <t>PO005834</t>
  </si>
  <si>
    <t>PO005835</t>
  </si>
  <si>
    <t>PO005836</t>
  </si>
  <si>
    <t>PO005837</t>
  </si>
  <si>
    <t>PO005838</t>
  </si>
  <si>
    <t>PO005839</t>
  </si>
  <si>
    <t>PO005840</t>
  </si>
  <si>
    <t>PO005841</t>
  </si>
  <si>
    <t>PO005842</t>
  </si>
  <si>
    <t>PO005843</t>
  </si>
  <si>
    <t>PO005844</t>
  </si>
  <si>
    <t>PO005845</t>
  </si>
  <si>
    <t>PO005846</t>
  </si>
  <si>
    <t>PO005847</t>
  </si>
  <si>
    <t>PO005848</t>
  </si>
  <si>
    <t>PO005849</t>
  </si>
  <si>
    <t>PO005850</t>
  </si>
  <si>
    <t>PO005851</t>
  </si>
  <si>
    <t>PO005852</t>
  </si>
  <si>
    <t>PO005853</t>
  </si>
  <si>
    <t>PO005854</t>
  </si>
  <si>
    <t>PO005855</t>
  </si>
  <si>
    <t>PO005856</t>
  </si>
  <si>
    <t>PO005857</t>
  </si>
  <si>
    <t>PO005858</t>
  </si>
  <si>
    <t>PO005859</t>
  </si>
  <si>
    <t>PO005860</t>
  </si>
  <si>
    <t>PO005861</t>
  </si>
  <si>
    <t>PO005862</t>
  </si>
  <si>
    <t>PO005863</t>
  </si>
  <si>
    <t>PO005864</t>
  </si>
  <si>
    <t>PO005865</t>
  </si>
  <si>
    <t>PO005866</t>
  </si>
  <si>
    <t>PO005867</t>
  </si>
  <si>
    <t>PO005868</t>
  </si>
  <si>
    <t>PO005869</t>
  </si>
  <si>
    <t>PO005870</t>
  </si>
  <si>
    <t>PO005871</t>
  </si>
  <si>
    <t>PO005872</t>
  </si>
  <si>
    <t>PO005873</t>
  </si>
  <si>
    <t>PO005874</t>
  </si>
  <si>
    <t>PO005875</t>
  </si>
  <si>
    <t>PO005876</t>
  </si>
  <si>
    <t>PO005877</t>
  </si>
  <si>
    <t>PO005878</t>
  </si>
  <si>
    <t>PO005879</t>
  </si>
  <si>
    <t>PO005880</t>
  </si>
  <si>
    <t>PO005881</t>
  </si>
  <si>
    <t>PO005882</t>
  </si>
  <si>
    <t>PO005883</t>
  </si>
  <si>
    <t>PO005884</t>
  </si>
  <si>
    <t>PO005885</t>
  </si>
  <si>
    <t>PO005886</t>
  </si>
  <si>
    <t>PO005887</t>
  </si>
  <si>
    <t>PO005888</t>
  </si>
  <si>
    <t>PO005889</t>
  </si>
  <si>
    <t>PO005890</t>
  </si>
  <si>
    <t>PO005891</t>
  </si>
  <si>
    <t>PO005892</t>
  </si>
  <si>
    <t>PO005893</t>
  </si>
  <si>
    <t>PO005894</t>
  </si>
  <si>
    <t>PO005895</t>
  </si>
  <si>
    <t>PO005896</t>
  </si>
  <si>
    <t>PO005897</t>
  </si>
  <si>
    <t>PO005898</t>
  </si>
  <si>
    <t>PO005899</t>
  </si>
  <si>
    <t>PO005900</t>
  </si>
  <si>
    <t>PO005901</t>
  </si>
  <si>
    <t>PO005902</t>
  </si>
  <si>
    <t>PO005903</t>
  </si>
  <si>
    <t>PO005904</t>
  </si>
  <si>
    <t>PO005905</t>
  </si>
  <si>
    <t>PO005906</t>
  </si>
  <si>
    <t>PO005907</t>
  </si>
  <si>
    <t>PO005908</t>
  </si>
  <si>
    <t>PO005909</t>
  </si>
  <si>
    <t>PO005910</t>
  </si>
  <si>
    <t>PO005911</t>
  </si>
  <si>
    <t>PO005912</t>
  </si>
  <si>
    <t>PO005913</t>
  </si>
  <si>
    <t>PO005914</t>
  </si>
  <si>
    <t>PO005915</t>
  </si>
  <si>
    <t>PO005916</t>
  </si>
  <si>
    <t>PO005917</t>
  </si>
  <si>
    <t>PO005918</t>
  </si>
  <si>
    <t>PO005919</t>
  </si>
  <si>
    <t>PO005920</t>
  </si>
  <si>
    <t>PO005921</t>
  </si>
  <si>
    <t>PO005922</t>
  </si>
  <si>
    <t>PO005923</t>
  </si>
  <si>
    <t>PO005924</t>
  </si>
  <si>
    <t>PO005925</t>
  </si>
  <si>
    <t>PO005926</t>
  </si>
  <si>
    <t>PO005927</t>
  </si>
  <si>
    <t>PO005928</t>
  </si>
  <si>
    <t>PO005929</t>
  </si>
  <si>
    <t>PO005930</t>
  </si>
  <si>
    <t>PO005931</t>
  </si>
  <si>
    <t>PO005932</t>
  </si>
  <si>
    <t>PO005933</t>
  </si>
  <si>
    <t>PO005934</t>
  </si>
  <si>
    <t>PO005935</t>
  </si>
  <si>
    <t>PO005936</t>
  </si>
  <si>
    <t>PO005937</t>
  </si>
  <si>
    <t>PO005938</t>
  </si>
  <si>
    <t>PO005939</t>
  </si>
  <si>
    <t>PO005940</t>
  </si>
  <si>
    <t>PO005941</t>
  </si>
  <si>
    <t>PO005942</t>
  </si>
  <si>
    <t>PO005943</t>
  </si>
  <si>
    <t>PO005944</t>
  </si>
  <si>
    <t>PO005945</t>
  </si>
  <si>
    <t>PO005946</t>
  </si>
  <si>
    <t>PO005947</t>
  </si>
  <si>
    <t>PO005948</t>
  </si>
  <si>
    <t>PO005949</t>
  </si>
  <si>
    <t>PO005950</t>
  </si>
  <si>
    <t>PO005951</t>
  </si>
  <si>
    <t>PO005952</t>
  </si>
  <si>
    <t>PO005953</t>
  </si>
  <si>
    <t>PO005954</t>
  </si>
  <si>
    <t>PO005955</t>
  </si>
  <si>
    <t>PO005956</t>
  </si>
  <si>
    <t>PO005957</t>
  </si>
  <si>
    <t>PO005958</t>
  </si>
  <si>
    <t>PO005959</t>
  </si>
  <si>
    <t>PO005960</t>
  </si>
  <si>
    <t>PO005961</t>
  </si>
  <si>
    <t>PO005962</t>
  </si>
  <si>
    <t>PO005963</t>
  </si>
  <si>
    <t>PO005964</t>
  </si>
  <si>
    <t>PO005965</t>
  </si>
  <si>
    <t>PO005966</t>
  </si>
  <si>
    <t>PO005967</t>
  </si>
  <si>
    <t>PO005968</t>
  </si>
  <si>
    <t>PO005969</t>
  </si>
  <si>
    <t>PO005970</t>
  </si>
  <si>
    <t>PO005971</t>
  </si>
  <si>
    <t>PO005972</t>
  </si>
  <si>
    <t>PO005973</t>
  </si>
  <si>
    <t>PO005974</t>
  </si>
  <si>
    <t>PO005975</t>
  </si>
  <si>
    <t>PO005976</t>
  </si>
  <si>
    <t>PO005977</t>
  </si>
  <si>
    <t>PO005978</t>
  </si>
  <si>
    <t>PO005979</t>
  </si>
  <si>
    <t>PO005980</t>
  </si>
  <si>
    <t>PO005981</t>
  </si>
  <si>
    <t>PO005982</t>
  </si>
  <si>
    <t>PO005983</t>
  </si>
  <si>
    <t>PO005984</t>
  </si>
  <si>
    <t>PO005985</t>
  </si>
  <si>
    <t>PO005986</t>
  </si>
  <si>
    <t>PO005987</t>
  </si>
  <si>
    <t>PO005988</t>
  </si>
  <si>
    <t>PO005989</t>
  </si>
  <si>
    <t>PO005990</t>
  </si>
  <si>
    <t>PO005991</t>
  </si>
  <si>
    <t>PO005992</t>
  </si>
  <si>
    <t>PO005993</t>
  </si>
  <si>
    <t>PO005994</t>
  </si>
  <si>
    <t>PO005995</t>
  </si>
  <si>
    <t>PO005996</t>
  </si>
  <si>
    <t>PO005997</t>
  </si>
  <si>
    <t>PO005998</t>
  </si>
  <si>
    <t>PO005999</t>
  </si>
  <si>
    <t>PO006000</t>
  </si>
  <si>
    <t>PO006001</t>
  </si>
  <si>
    <t>PO006002</t>
  </si>
  <si>
    <t>PO006003</t>
  </si>
  <si>
    <t>PO006004</t>
  </si>
  <si>
    <t>PO006005</t>
  </si>
  <si>
    <t>PO006006</t>
  </si>
  <si>
    <t>PO006007</t>
  </si>
  <si>
    <t>PO006008</t>
  </si>
  <si>
    <t>PO006009</t>
  </si>
  <si>
    <t>PO006010</t>
  </si>
  <si>
    <t>PO006011</t>
  </si>
  <si>
    <t>PO006012</t>
  </si>
  <si>
    <t>PO006013</t>
  </si>
  <si>
    <t>PO006014</t>
  </si>
  <si>
    <t>PO006015</t>
  </si>
  <si>
    <t>PO006016</t>
  </si>
  <si>
    <t>PO006017</t>
  </si>
  <si>
    <t>PO006018</t>
  </si>
  <si>
    <t>PO006019</t>
  </si>
  <si>
    <t>PO006020</t>
  </si>
  <si>
    <t>PO006021</t>
  </si>
  <si>
    <t>PO006022</t>
  </si>
  <si>
    <t>PO006023</t>
  </si>
  <si>
    <t>PO006024</t>
  </si>
  <si>
    <t>PO006025</t>
  </si>
  <si>
    <t>PO006026</t>
  </si>
  <si>
    <t>PO006027</t>
  </si>
  <si>
    <t>PO006028</t>
  </si>
  <si>
    <t>PO006029</t>
  </si>
  <si>
    <t>PO006030</t>
  </si>
  <si>
    <t>PO006031</t>
  </si>
  <si>
    <t>PO006032</t>
  </si>
  <si>
    <t>PO006033</t>
  </si>
  <si>
    <t>PO006034</t>
  </si>
  <si>
    <t>PO006035</t>
  </si>
  <si>
    <t>PO006036</t>
  </si>
  <si>
    <t>PO006037</t>
  </si>
  <si>
    <t>PO006038</t>
  </si>
  <si>
    <t>PO006039</t>
  </si>
  <si>
    <t>PO006040</t>
  </si>
  <si>
    <t>PO006041</t>
  </si>
  <si>
    <t>PO006042</t>
  </si>
  <si>
    <t>PO006043</t>
  </si>
  <si>
    <t>PO006044</t>
  </si>
  <si>
    <t>PO006045</t>
  </si>
  <si>
    <t>PO006046</t>
  </si>
  <si>
    <t>PO006047</t>
  </si>
  <si>
    <t>PO006048</t>
  </si>
  <si>
    <t>PO006049</t>
  </si>
  <si>
    <t>PO006050</t>
  </si>
  <si>
    <t>PO006051</t>
  </si>
  <si>
    <t>PO006052</t>
  </si>
  <si>
    <t>PO006053</t>
  </si>
  <si>
    <t>PO006054</t>
  </si>
  <si>
    <t>PO006055</t>
  </si>
  <si>
    <t>PO006056</t>
  </si>
  <si>
    <t>PO006057</t>
  </si>
  <si>
    <t>PO006058</t>
  </si>
  <si>
    <t>PO006059</t>
  </si>
  <si>
    <t>PO006060</t>
  </si>
  <si>
    <t>PO006061</t>
  </si>
  <si>
    <t>PO006062</t>
  </si>
  <si>
    <t>PO006063</t>
  </si>
  <si>
    <t>PO006064</t>
  </si>
  <si>
    <t>PO006065</t>
  </si>
  <si>
    <t>PO006066</t>
  </si>
  <si>
    <t>PO006067</t>
  </si>
  <si>
    <t>PO006068</t>
  </si>
  <si>
    <t>PO006069</t>
  </si>
  <si>
    <t>PO006070</t>
  </si>
  <si>
    <t>PO006071</t>
  </si>
  <si>
    <t>PO006072</t>
  </si>
  <si>
    <t>PO006073</t>
  </si>
  <si>
    <t>PO006074</t>
  </si>
  <si>
    <t>PO006075</t>
  </si>
  <si>
    <t>PO006076</t>
  </si>
  <si>
    <t>PO006077</t>
  </si>
  <si>
    <t>PO006078</t>
  </si>
  <si>
    <t>PO006079</t>
  </si>
  <si>
    <t>PO006080</t>
  </si>
  <si>
    <t>PO006081</t>
  </si>
  <si>
    <t>PO006082</t>
  </si>
  <si>
    <t>PO006083</t>
  </si>
  <si>
    <t>PO006084</t>
  </si>
  <si>
    <t>PO006085</t>
  </si>
  <si>
    <t>PO006086</t>
  </si>
  <si>
    <t>PO006087</t>
  </si>
  <si>
    <t>PO006088</t>
  </si>
  <si>
    <t>PO006089</t>
  </si>
  <si>
    <t>PO006090</t>
  </si>
  <si>
    <t>PO006091</t>
  </si>
  <si>
    <t>PO006092</t>
  </si>
  <si>
    <t>PO006093</t>
  </si>
  <si>
    <t>PO006094</t>
  </si>
  <si>
    <t>PO006095</t>
  </si>
  <si>
    <t>PO006096</t>
  </si>
  <si>
    <t>PO006097</t>
  </si>
  <si>
    <t>PO006098</t>
  </si>
  <si>
    <t>PO006099</t>
  </si>
  <si>
    <t>PO006100</t>
  </si>
  <si>
    <t>PO006101</t>
  </si>
  <si>
    <t>PO006102</t>
  </si>
  <si>
    <t>PO006103</t>
  </si>
  <si>
    <t>PO006104</t>
  </si>
  <si>
    <t>PO006105</t>
  </si>
  <si>
    <t>PO006106</t>
  </si>
  <si>
    <t>PO006107</t>
  </si>
  <si>
    <t>PO006108</t>
  </si>
  <si>
    <t>PO006109</t>
  </si>
  <si>
    <t>PO006110</t>
  </si>
  <si>
    <t>PO006111</t>
  </si>
  <si>
    <t>PO006112</t>
  </si>
  <si>
    <t>PO006113</t>
  </si>
  <si>
    <t>PO006114</t>
  </si>
  <si>
    <t>PO006115</t>
  </si>
  <si>
    <t>PO006116</t>
  </si>
  <si>
    <t>PO006117</t>
  </si>
  <si>
    <t>PO006118</t>
  </si>
  <si>
    <t>PO006119</t>
  </si>
  <si>
    <t>PO006120</t>
  </si>
  <si>
    <t>PO006121</t>
  </si>
  <si>
    <t>PO006122</t>
  </si>
  <si>
    <t>PO006123</t>
  </si>
  <si>
    <t>PO006124</t>
  </si>
  <si>
    <t>PO006125</t>
  </si>
  <si>
    <t>PO006126</t>
  </si>
  <si>
    <t>PO006127</t>
  </si>
  <si>
    <t>PO006128</t>
  </si>
  <si>
    <t>PO006129</t>
  </si>
  <si>
    <t>PO006130</t>
  </si>
  <si>
    <t>PO006131</t>
  </si>
  <si>
    <t>PO006132</t>
  </si>
  <si>
    <t>PO006133</t>
  </si>
  <si>
    <t>PO006134</t>
  </si>
  <si>
    <t>PO006135</t>
  </si>
  <si>
    <t>PO006136</t>
  </si>
  <si>
    <t>PO006137</t>
  </si>
  <si>
    <t>PO006138</t>
  </si>
  <si>
    <t>PO006139</t>
  </si>
  <si>
    <t>PO006140</t>
  </si>
  <si>
    <t>PO006141</t>
  </si>
  <si>
    <t>PO006142</t>
  </si>
  <si>
    <t>PO006143</t>
  </si>
  <si>
    <t>PO006144</t>
  </si>
  <si>
    <t>PO006145</t>
  </si>
  <si>
    <t>PO006146</t>
  </si>
  <si>
    <t>PO006147</t>
  </si>
  <si>
    <t>PO006148</t>
  </si>
  <si>
    <t>PO006149</t>
  </si>
  <si>
    <t>PO006150</t>
  </si>
  <si>
    <t>PO006151</t>
  </si>
  <si>
    <t>PO006152</t>
  </si>
  <si>
    <t>PO006153</t>
  </si>
  <si>
    <t>PO006154</t>
  </si>
  <si>
    <t>PO006155</t>
  </si>
  <si>
    <t>PO006156</t>
  </si>
  <si>
    <t>PO006157</t>
  </si>
  <si>
    <t>PO006158</t>
  </si>
  <si>
    <t>PO006159</t>
  </si>
  <si>
    <t>PO006160</t>
  </si>
  <si>
    <t>PO006161</t>
  </si>
  <si>
    <t>PO006162</t>
  </si>
  <si>
    <t>PO006163</t>
  </si>
  <si>
    <t>PO006164</t>
  </si>
  <si>
    <t>PO006165</t>
  </si>
  <si>
    <t>PO006166</t>
  </si>
  <si>
    <t>PO006167</t>
  </si>
  <si>
    <t>PO006168</t>
  </si>
  <si>
    <t>PO006169</t>
  </si>
  <si>
    <t>PO006170</t>
  </si>
  <si>
    <t>PO006171</t>
  </si>
  <si>
    <t>PO006172</t>
  </si>
  <si>
    <t>PO006173</t>
  </si>
  <si>
    <t>PO006174</t>
  </si>
  <si>
    <t>PO006175</t>
  </si>
  <si>
    <t>PO006176</t>
  </si>
  <si>
    <t>PO006177</t>
  </si>
  <si>
    <t>PO006178</t>
  </si>
  <si>
    <t>PO006179</t>
  </si>
  <si>
    <t>PO006180</t>
  </si>
  <si>
    <t>PO006181</t>
  </si>
  <si>
    <t>PO006182</t>
  </si>
  <si>
    <t>PO006183</t>
  </si>
  <si>
    <t>PO006184</t>
  </si>
  <si>
    <t>PO006185</t>
  </si>
  <si>
    <t>PO006186</t>
  </si>
  <si>
    <t>PO006187</t>
  </si>
  <si>
    <t>PO006188</t>
  </si>
  <si>
    <t>PO006189</t>
  </si>
  <si>
    <t>PO006190</t>
  </si>
  <si>
    <t>PO006191</t>
  </si>
  <si>
    <t>PO006192</t>
  </si>
  <si>
    <t>PO006193</t>
  </si>
  <si>
    <t>PO006194</t>
  </si>
  <si>
    <t>PO006195</t>
  </si>
  <si>
    <t>PO006196</t>
  </si>
  <si>
    <t>PO006197</t>
  </si>
  <si>
    <t>PO006198</t>
  </si>
  <si>
    <t>PO006199</t>
  </si>
  <si>
    <t>PO006200</t>
  </si>
  <si>
    <t>PO006201</t>
  </si>
  <si>
    <t>PO006202</t>
  </si>
  <si>
    <t>PO006203</t>
  </si>
  <si>
    <t>PO006204</t>
  </si>
  <si>
    <t>PO006205</t>
  </si>
  <si>
    <t>PO006206</t>
  </si>
  <si>
    <t>PO006207</t>
  </si>
  <si>
    <t>PO006208</t>
  </si>
  <si>
    <t>PO006209</t>
  </si>
  <si>
    <t>PO006210</t>
  </si>
  <si>
    <t>PO006211</t>
  </si>
  <si>
    <t>PO006212</t>
  </si>
  <si>
    <t>PO006213</t>
  </si>
  <si>
    <t>PO006214</t>
  </si>
  <si>
    <t>PO006215</t>
  </si>
  <si>
    <t>PO006216</t>
  </si>
  <si>
    <t>PO006217</t>
  </si>
  <si>
    <t>PO006218</t>
  </si>
  <si>
    <t>PO006219</t>
  </si>
  <si>
    <t>PO006220</t>
  </si>
  <si>
    <t>PO006221</t>
  </si>
  <si>
    <t>PO006222</t>
  </si>
  <si>
    <t>PO006223</t>
  </si>
  <si>
    <t>PO006224</t>
  </si>
  <si>
    <t>PO006225</t>
  </si>
  <si>
    <t>PO006226</t>
  </si>
  <si>
    <t>PO006227</t>
  </si>
  <si>
    <t>PO006228</t>
  </si>
  <si>
    <t>PO006229</t>
  </si>
  <si>
    <t>PO006230</t>
  </si>
  <si>
    <t>PO006231</t>
  </si>
  <si>
    <t>PO006232</t>
  </si>
  <si>
    <t>PO006233</t>
  </si>
  <si>
    <t>PO006234</t>
  </si>
  <si>
    <t>PO006235</t>
  </si>
  <si>
    <t>PO006236</t>
  </si>
  <si>
    <t>PO006237</t>
  </si>
  <si>
    <t>PO006238</t>
  </si>
  <si>
    <t>PO006239</t>
  </si>
  <si>
    <t>PO006240</t>
  </si>
  <si>
    <t>PO006241</t>
  </si>
  <si>
    <t>PO006242</t>
  </si>
  <si>
    <t>PO006243</t>
  </si>
  <si>
    <t>PO006244</t>
  </si>
  <si>
    <t>PO006245</t>
  </si>
  <si>
    <t>PO006246</t>
  </si>
  <si>
    <t>PO006247</t>
  </si>
  <si>
    <t>PO006248</t>
  </si>
  <si>
    <t>PO006249</t>
  </si>
  <si>
    <t>PO006250</t>
  </si>
  <si>
    <t>PO006251</t>
  </si>
  <si>
    <t>PO006252</t>
  </si>
  <si>
    <t>PO006253</t>
  </si>
  <si>
    <t>PO006254</t>
  </si>
  <si>
    <t>PO006255</t>
  </si>
  <si>
    <t>PO006256</t>
  </si>
  <si>
    <t>PO006257</t>
  </si>
  <si>
    <t>PO006258</t>
  </si>
  <si>
    <t>PO006259</t>
  </si>
  <si>
    <t>PO006260</t>
  </si>
  <si>
    <t>PO006261</t>
  </si>
  <si>
    <t>PO006262</t>
  </si>
  <si>
    <t>PO006263</t>
  </si>
  <si>
    <t>PO006264</t>
  </si>
  <si>
    <t>PO006265</t>
  </si>
  <si>
    <t>PO006266</t>
  </si>
  <si>
    <t>PO006267</t>
  </si>
  <si>
    <t>PO006268</t>
  </si>
  <si>
    <t>PO006269</t>
  </si>
  <si>
    <t>PO006270</t>
  </si>
  <si>
    <t>PO006271</t>
  </si>
  <si>
    <t>PO006272</t>
  </si>
  <si>
    <t>PO006273</t>
  </si>
  <si>
    <t>PO006274</t>
  </si>
  <si>
    <t>PO006275</t>
  </si>
  <si>
    <t>PO006276</t>
  </si>
  <si>
    <t>PO006277</t>
  </si>
  <si>
    <t>PO006278</t>
  </si>
  <si>
    <t>PO006279</t>
  </si>
  <si>
    <t>PO006280</t>
  </si>
  <si>
    <t>PO006281</t>
  </si>
  <si>
    <t>PO006282</t>
  </si>
  <si>
    <t>PO006283</t>
  </si>
  <si>
    <t>PO006284</t>
  </si>
  <si>
    <t>PO006285</t>
  </si>
  <si>
    <t>PO006286</t>
  </si>
  <si>
    <t>PO006287</t>
  </si>
  <si>
    <t>PO006288</t>
  </si>
  <si>
    <t>PO006289</t>
  </si>
  <si>
    <t>PO006290</t>
  </si>
  <si>
    <t>PO006291</t>
  </si>
  <si>
    <t>PO006292</t>
  </si>
  <si>
    <t>PO006293</t>
  </si>
  <si>
    <t>PO006294</t>
  </si>
  <si>
    <t>PO006295</t>
  </si>
  <si>
    <t>PO006296</t>
  </si>
  <si>
    <t>PO006297</t>
  </si>
  <si>
    <t>PO006298</t>
  </si>
  <si>
    <t>PO006299</t>
  </si>
  <si>
    <t>PO006300</t>
  </si>
  <si>
    <t>PO006301</t>
  </si>
  <si>
    <t>PO006302</t>
  </si>
  <si>
    <t>PO006303</t>
  </si>
  <si>
    <t>PO006304</t>
  </si>
  <si>
    <t>PO006305</t>
  </si>
  <si>
    <t>PO006306</t>
  </si>
  <si>
    <t>PO006307</t>
  </si>
  <si>
    <t>PO006308</t>
  </si>
  <si>
    <t>PO006309</t>
  </si>
  <si>
    <t>PO006310</t>
  </si>
  <si>
    <t>PO006311</t>
  </si>
  <si>
    <t>PO006312</t>
  </si>
  <si>
    <t>PO006313</t>
  </si>
  <si>
    <t>PO006314</t>
  </si>
  <si>
    <t>PO006315</t>
  </si>
  <si>
    <t>PO006316</t>
  </si>
  <si>
    <t>PO006317</t>
  </si>
  <si>
    <t>PO006318</t>
  </si>
  <si>
    <t>PO006319</t>
  </si>
  <si>
    <t>PO006320</t>
  </si>
  <si>
    <t>PO006321</t>
  </si>
  <si>
    <t>PO006322</t>
  </si>
  <si>
    <t>PO006323</t>
  </si>
  <si>
    <t>PO006324</t>
  </si>
  <si>
    <t>PO006325</t>
  </si>
  <si>
    <t>PO006326</t>
  </si>
  <si>
    <t>PO006327</t>
  </si>
  <si>
    <t>PO006328</t>
  </si>
  <si>
    <t>PO006329</t>
  </si>
  <si>
    <t>PO006330</t>
  </si>
  <si>
    <t>PO006331</t>
  </si>
  <si>
    <t>PO006332</t>
  </si>
  <si>
    <t>PO006333</t>
  </si>
  <si>
    <t>PO006334</t>
  </si>
  <si>
    <t>PO006335</t>
  </si>
  <si>
    <t>PO006336</t>
  </si>
  <si>
    <t>PO006337</t>
  </si>
  <si>
    <t>PO006338</t>
  </si>
  <si>
    <t>PO006339</t>
  </si>
  <si>
    <t>PO006340</t>
  </si>
  <si>
    <t>PO006341</t>
  </si>
  <si>
    <t>PO006342</t>
  </si>
  <si>
    <t>PO006343</t>
  </si>
  <si>
    <t>PO006344</t>
  </si>
  <si>
    <t>PO006345</t>
  </si>
  <si>
    <t>PO006346</t>
  </si>
  <si>
    <t>PO006347</t>
  </si>
  <si>
    <t>PO006348</t>
  </si>
  <si>
    <t>PO006349</t>
  </si>
  <si>
    <t>PO006350</t>
  </si>
  <si>
    <t>PO006351</t>
  </si>
  <si>
    <t>PO006352</t>
  </si>
  <si>
    <t>PO006353</t>
  </si>
  <si>
    <t>PO006354</t>
  </si>
  <si>
    <t>PO006355</t>
  </si>
  <si>
    <t>PO006356</t>
  </si>
  <si>
    <t>PO006357</t>
  </si>
  <si>
    <t>PO006358</t>
  </si>
  <si>
    <t>PO006359</t>
  </si>
  <si>
    <t>PO006360</t>
  </si>
  <si>
    <t>PO006361</t>
  </si>
  <si>
    <t>PO006362</t>
  </si>
  <si>
    <t>PO006363</t>
  </si>
  <si>
    <t>PO006364</t>
  </si>
  <si>
    <t>PO006365</t>
  </si>
  <si>
    <t>PO006366</t>
  </si>
  <si>
    <t>PO006367</t>
  </si>
  <si>
    <t>PO006368</t>
  </si>
  <si>
    <t>PO006369</t>
  </si>
  <si>
    <t>PO006370</t>
  </si>
  <si>
    <t>PO006371</t>
  </si>
  <si>
    <t>PO006372</t>
  </si>
  <si>
    <t>PO006373</t>
  </si>
  <si>
    <t>PO006374</t>
  </si>
  <si>
    <t>PO006375</t>
  </si>
  <si>
    <t>PO006376</t>
  </si>
  <si>
    <t>PO006377</t>
  </si>
  <si>
    <t>PO006378</t>
  </si>
  <si>
    <t>PO006379</t>
  </si>
  <si>
    <t>PO006380</t>
  </si>
  <si>
    <t>PO006381</t>
  </si>
  <si>
    <t>PO006382</t>
  </si>
  <si>
    <t>PO006383</t>
  </si>
  <si>
    <t>PO006384</t>
  </si>
  <si>
    <t>PO006385</t>
  </si>
  <si>
    <t>PO006386</t>
  </si>
  <si>
    <t>PO006387</t>
  </si>
  <si>
    <t>PO006388</t>
  </si>
  <si>
    <t>PO006389</t>
  </si>
  <si>
    <t>PO006390</t>
  </si>
  <si>
    <t>PO006391</t>
  </si>
  <si>
    <t>PO006392</t>
  </si>
  <si>
    <t>PO006393</t>
  </si>
  <si>
    <t>PO006394</t>
  </si>
  <si>
    <t>PO006395</t>
  </si>
  <si>
    <t>PO006396</t>
  </si>
  <si>
    <t>PO006397</t>
  </si>
  <si>
    <t>PO006398</t>
  </si>
  <si>
    <t>PO006399</t>
  </si>
  <si>
    <t>PO006400</t>
  </si>
  <si>
    <t>PO006401</t>
  </si>
  <si>
    <t>PO006402</t>
  </si>
  <si>
    <t>PO006403</t>
  </si>
  <si>
    <t>PO006404</t>
  </si>
  <si>
    <t>PO006405</t>
  </si>
  <si>
    <t>PO006406</t>
  </si>
  <si>
    <t>PO006407</t>
  </si>
  <si>
    <t>PO006408</t>
  </si>
  <si>
    <t>PO006409</t>
  </si>
  <si>
    <t>PO006410</t>
  </si>
  <si>
    <t>PO006411</t>
  </si>
  <si>
    <t>PO006412</t>
  </si>
  <si>
    <t>PO006413</t>
  </si>
  <si>
    <t>PO006414</t>
  </si>
  <si>
    <t>PO006415</t>
  </si>
  <si>
    <t>PO006416</t>
  </si>
  <si>
    <t>PO006417</t>
  </si>
  <si>
    <t>PO006418</t>
  </si>
  <si>
    <t>PO006419</t>
  </si>
  <si>
    <t>PO006420</t>
  </si>
  <si>
    <t>PO006421</t>
  </si>
  <si>
    <t>PO006422</t>
  </si>
  <si>
    <t>PO006423</t>
  </si>
  <si>
    <t>PO006424</t>
  </si>
  <si>
    <t>PO006425</t>
  </si>
  <si>
    <t>PO006426</t>
  </si>
  <si>
    <t>PO006427</t>
  </si>
  <si>
    <t>PO006428</t>
  </si>
  <si>
    <t>PO006429</t>
  </si>
  <si>
    <t>PO006430</t>
  </si>
  <si>
    <t>PO006431</t>
  </si>
  <si>
    <t>PO006432</t>
  </si>
  <si>
    <t>PO006433</t>
  </si>
  <si>
    <t>PO006434</t>
  </si>
  <si>
    <t>PO006435</t>
  </si>
  <si>
    <t>PO006436</t>
  </si>
  <si>
    <t>PO006437</t>
  </si>
  <si>
    <t>PO006438</t>
  </si>
  <si>
    <t>PO006439</t>
  </si>
  <si>
    <t>PO006440</t>
  </si>
  <si>
    <t>PO006441</t>
  </si>
  <si>
    <t>PO006442</t>
  </si>
  <si>
    <t>PO006443</t>
  </si>
  <si>
    <t>PO006444</t>
  </si>
  <si>
    <t>PO006445</t>
  </si>
  <si>
    <t>PO006446</t>
  </si>
  <si>
    <t>PO006447</t>
  </si>
  <si>
    <t>PO006448</t>
  </si>
  <si>
    <t>PO006449</t>
  </si>
  <si>
    <t>PO006450</t>
  </si>
  <si>
    <t>PO006451</t>
  </si>
  <si>
    <t>PO006452</t>
  </si>
  <si>
    <t>PO006453</t>
  </si>
  <si>
    <t>PO006454</t>
  </si>
  <si>
    <t>PO006455</t>
  </si>
  <si>
    <t>PO006456</t>
  </si>
  <si>
    <t>PO006457</t>
  </si>
  <si>
    <t>PO006458</t>
  </si>
  <si>
    <t>PO006459</t>
  </si>
  <si>
    <t>PO006460</t>
  </si>
  <si>
    <t>PO006461</t>
  </si>
  <si>
    <t>PO006462</t>
  </si>
  <si>
    <t>PO006463</t>
  </si>
  <si>
    <t>PO006464</t>
  </si>
  <si>
    <t>PO006465</t>
  </si>
  <si>
    <t>PO006466</t>
  </si>
  <si>
    <t>PO006467</t>
  </si>
  <si>
    <t>PO006468</t>
  </si>
  <si>
    <t>PO006469</t>
  </si>
  <si>
    <t>PO006470</t>
  </si>
  <si>
    <t>PO006471</t>
  </si>
  <si>
    <t>PO006472</t>
  </si>
  <si>
    <t>PO006473</t>
  </si>
  <si>
    <t>PO006474</t>
  </si>
  <si>
    <t>PO006475</t>
  </si>
  <si>
    <t>PO006476</t>
  </si>
  <si>
    <t>PO006477</t>
  </si>
  <si>
    <t>PO006478</t>
  </si>
  <si>
    <t>PO006479</t>
  </si>
  <si>
    <t>PO006480</t>
  </si>
  <si>
    <t>PO006481</t>
  </si>
  <si>
    <t>PO006482</t>
  </si>
  <si>
    <t>PO006483</t>
  </si>
  <si>
    <t>PO006484</t>
  </si>
  <si>
    <t>PO006485</t>
  </si>
  <si>
    <t>PO006486</t>
  </si>
  <si>
    <t>PO006487</t>
  </si>
  <si>
    <t>PO006488</t>
  </si>
  <si>
    <t>PO006489</t>
  </si>
  <si>
    <t>PO006490</t>
  </si>
  <si>
    <t>PO006491</t>
  </si>
  <si>
    <t>PO006492</t>
  </si>
  <si>
    <t>PO006493</t>
  </si>
  <si>
    <t>PO006494</t>
  </si>
  <si>
    <t>PO006495</t>
  </si>
  <si>
    <t>PO006496</t>
  </si>
  <si>
    <t>PO006497</t>
  </si>
  <si>
    <t>PO006498</t>
  </si>
  <si>
    <t>PO006499</t>
  </si>
  <si>
    <t>PO006500</t>
  </si>
  <si>
    <t>PO006501</t>
  </si>
  <si>
    <t>PO006502</t>
  </si>
  <si>
    <t>PO006503</t>
  </si>
  <si>
    <t>PO006504</t>
  </si>
  <si>
    <t>PO006505</t>
  </si>
  <si>
    <t>PO006506</t>
  </si>
  <si>
    <t>PO006507</t>
  </si>
  <si>
    <t>PO006508</t>
  </si>
  <si>
    <t>PO006509</t>
  </si>
  <si>
    <t>PO006510</t>
  </si>
  <si>
    <t>PO006511</t>
  </si>
  <si>
    <t>PO006512</t>
  </si>
  <si>
    <t>PO006513</t>
  </si>
  <si>
    <t>PO006514</t>
  </si>
  <si>
    <t>PO006515</t>
  </si>
  <si>
    <t>PO006516</t>
  </si>
  <si>
    <t>PO006517</t>
  </si>
  <si>
    <t>PO006518</t>
  </si>
  <si>
    <t>PO006519</t>
  </si>
  <si>
    <t>PO006520</t>
  </si>
  <si>
    <t>PO006521</t>
  </si>
  <si>
    <t>PO006522</t>
  </si>
  <si>
    <t>PO006523</t>
  </si>
  <si>
    <t>PO006524</t>
  </si>
  <si>
    <t>PO006525</t>
  </si>
  <si>
    <t>PO006526</t>
  </si>
  <si>
    <t>PO006527</t>
  </si>
  <si>
    <t>PO006528</t>
  </si>
  <si>
    <t>PO006529</t>
  </si>
  <si>
    <t>PO006530</t>
  </si>
  <si>
    <t>PO006531</t>
  </si>
  <si>
    <t>PO006532</t>
  </si>
  <si>
    <t>PO006533</t>
  </si>
  <si>
    <t>PO006534</t>
  </si>
  <si>
    <t>PO006535</t>
  </si>
  <si>
    <t>PO006536</t>
  </si>
  <si>
    <t>PO006537</t>
  </si>
  <si>
    <t>PO006538</t>
  </si>
  <si>
    <t>PO006539</t>
  </si>
  <si>
    <t>PO006540</t>
  </si>
  <si>
    <t>PO006541</t>
  </si>
  <si>
    <t>PO006542</t>
  </si>
  <si>
    <t>PO006543</t>
  </si>
  <si>
    <t>PO006544</t>
  </si>
  <si>
    <t>PO006545</t>
  </si>
  <si>
    <t>PO006546</t>
  </si>
  <si>
    <t>PO006547</t>
  </si>
  <si>
    <t>PO006548</t>
  </si>
  <si>
    <t>PO006549</t>
  </si>
  <si>
    <t>PO006550</t>
  </si>
  <si>
    <t>PO006551</t>
  </si>
  <si>
    <t>PO006552</t>
  </si>
  <si>
    <t>PO006553</t>
  </si>
  <si>
    <t>PO006554</t>
  </si>
  <si>
    <t>PO006555</t>
  </si>
  <si>
    <t>PO006556</t>
  </si>
  <si>
    <t>PO006557</t>
  </si>
  <si>
    <t>PO006558</t>
  </si>
  <si>
    <t>PO006559</t>
  </si>
  <si>
    <t>PO006560</t>
  </si>
  <si>
    <t>PO006561</t>
  </si>
  <si>
    <t>PO006562</t>
  </si>
  <si>
    <t>PO006563</t>
  </si>
  <si>
    <t>PO006564</t>
  </si>
  <si>
    <t>PO006565</t>
  </si>
  <si>
    <t>PO006566</t>
  </si>
  <si>
    <t>PO006567</t>
  </si>
  <si>
    <t>PO006568</t>
  </si>
  <si>
    <t>PO006569</t>
  </si>
  <si>
    <t>PO006570</t>
  </si>
  <si>
    <t>PO006571</t>
  </si>
  <si>
    <t>PO006572</t>
  </si>
  <si>
    <t>PO006573</t>
  </si>
  <si>
    <t>PO006574</t>
  </si>
  <si>
    <t>PO006575</t>
  </si>
  <si>
    <t>PO006576</t>
  </si>
  <si>
    <t>PO006577</t>
  </si>
  <si>
    <t>PO006578</t>
  </si>
  <si>
    <t>PO006579</t>
  </si>
  <si>
    <t>PO006580</t>
  </si>
  <si>
    <t>PO006581</t>
  </si>
  <si>
    <t>PO006582</t>
  </si>
  <si>
    <t>PO006583</t>
  </si>
  <si>
    <t>PO006584</t>
  </si>
  <si>
    <t>PO006585</t>
  </si>
  <si>
    <t>PO006586</t>
  </si>
  <si>
    <t>PO006587</t>
  </si>
  <si>
    <t>PO006588</t>
  </si>
  <si>
    <t>PO006589</t>
  </si>
  <si>
    <t>PO006590</t>
  </si>
  <si>
    <t>PO006591</t>
  </si>
  <si>
    <t>PO006592</t>
  </si>
  <si>
    <t>PO006593</t>
  </si>
  <si>
    <t>PO006594</t>
  </si>
  <si>
    <t>PO006595</t>
  </si>
  <si>
    <t>PO006596</t>
  </si>
  <si>
    <t>PO006597</t>
  </si>
  <si>
    <t>PO006598</t>
  </si>
  <si>
    <t>PO006599</t>
  </si>
  <si>
    <t>PO006600</t>
  </si>
  <si>
    <t>PO006601</t>
  </si>
  <si>
    <t>PO006602</t>
  </si>
  <si>
    <t>PO006603</t>
  </si>
  <si>
    <t>PO006604</t>
  </si>
  <si>
    <t>PO006605</t>
  </si>
  <si>
    <t>PO006606</t>
  </si>
  <si>
    <t>PO006607</t>
  </si>
  <si>
    <t>PO006608</t>
  </si>
  <si>
    <t>PO006609</t>
  </si>
  <si>
    <t>PO006610</t>
  </si>
  <si>
    <t>PO006611</t>
  </si>
  <si>
    <t>PO006612</t>
  </si>
  <si>
    <t>PO006613</t>
  </si>
  <si>
    <t>PO006614</t>
  </si>
  <si>
    <t>PO006615</t>
  </si>
  <si>
    <t>PO006616</t>
  </si>
  <si>
    <t>PO006617</t>
  </si>
  <si>
    <t>PO006618</t>
  </si>
  <si>
    <t>PO006619</t>
  </si>
  <si>
    <t>PO006620</t>
  </si>
  <si>
    <t>PO006621</t>
  </si>
  <si>
    <t>PO006622</t>
  </si>
  <si>
    <t>PO006623</t>
  </si>
  <si>
    <t>PO006624</t>
  </si>
  <si>
    <t>PO006625</t>
  </si>
  <si>
    <t>PO006626</t>
  </si>
  <si>
    <t>PO006627</t>
  </si>
  <si>
    <t>PO006628</t>
  </si>
  <si>
    <t>PO006629</t>
  </si>
  <si>
    <t>PO006630</t>
  </si>
  <si>
    <t>PO006631</t>
  </si>
  <si>
    <t>PO006632</t>
  </si>
  <si>
    <t>PO006633</t>
  </si>
  <si>
    <t>PO006634</t>
  </si>
  <si>
    <t>PO006635</t>
  </si>
  <si>
    <t>PO006636</t>
  </si>
  <si>
    <t>PO006637</t>
  </si>
  <si>
    <t>PO006638</t>
  </si>
  <si>
    <t>PO006639</t>
  </si>
  <si>
    <t>PO006640</t>
  </si>
  <si>
    <t>PO006641</t>
  </si>
  <si>
    <t>PO006642</t>
  </si>
  <si>
    <t>PO006643</t>
  </si>
  <si>
    <t>PO006644</t>
  </si>
  <si>
    <t>PO006645</t>
  </si>
  <si>
    <t>PO006646</t>
  </si>
  <si>
    <t>PO006647</t>
  </si>
  <si>
    <t>PO006648</t>
  </si>
  <si>
    <t>PO006649</t>
  </si>
  <si>
    <t>PO006650</t>
  </si>
  <si>
    <t>PO006651</t>
  </si>
  <si>
    <t>PO006652</t>
  </si>
  <si>
    <t>PO006653</t>
  </si>
  <si>
    <t>PO006654</t>
  </si>
  <si>
    <t>PO006655</t>
  </si>
  <si>
    <t>PO006656</t>
  </si>
  <si>
    <t>PO006657</t>
  </si>
  <si>
    <t>PO006658</t>
  </si>
  <si>
    <t>PO006659</t>
  </si>
  <si>
    <t>PO006660</t>
  </si>
  <si>
    <t>PO006661</t>
  </si>
  <si>
    <t>PO006662</t>
  </si>
  <si>
    <t>PO006663</t>
  </si>
  <si>
    <t>PO006664</t>
  </si>
  <si>
    <t>PO006665</t>
  </si>
  <si>
    <t>PO006666</t>
  </si>
  <si>
    <t>PO006667</t>
  </si>
  <si>
    <t>PO006668</t>
  </si>
  <si>
    <t>PO006669</t>
  </si>
  <si>
    <t>PO006670</t>
  </si>
  <si>
    <t>PO006671</t>
  </si>
  <si>
    <t>PO006672</t>
  </si>
  <si>
    <t>PO006673</t>
  </si>
  <si>
    <t>PO006674</t>
  </si>
  <si>
    <t>PO006675</t>
  </si>
  <si>
    <t>PO006676</t>
  </si>
  <si>
    <t>PO006677</t>
  </si>
  <si>
    <t>PO006678</t>
  </si>
  <si>
    <t>PO006679</t>
  </si>
  <si>
    <t>PO006680</t>
  </si>
  <si>
    <t>PO006681</t>
  </si>
  <si>
    <t>PO006682</t>
  </si>
  <si>
    <t>PO006683</t>
  </si>
  <si>
    <t>PO006684</t>
  </si>
  <si>
    <t>PO006685</t>
  </si>
  <si>
    <t>PO006686</t>
  </si>
  <si>
    <t>PO006687</t>
  </si>
  <si>
    <t>PO006688</t>
  </si>
  <si>
    <t>PO006689</t>
  </si>
  <si>
    <t>PO006690</t>
  </si>
  <si>
    <t>PO006691</t>
  </si>
  <si>
    <t>PO006692</t>
  </si>
  <si>
    <t>PO006693</t>
  </si>
  <si>
    <t>PO006694</t>
  </si>
  <si>
    <t>PO006695</t>
  </si>
  <si>
    <t>PO006696</t>
  </si>
  <si>
    <t>PO006697</t>
  </si>
  <si>
    <t>PO006698</t>
  </si>
  <si>
    <t>PO006699</t>
  </si>
  <si>
    <t>PO006700</t>
  </si>
  <si>
    <t>PO006701</t>
  </si>
  <si>
    <t>PO006702</t>
  </si>
  <si>
    <t>PO006703</t>
  </si>
  <si>
    <t>PO006704</t>
  </si>
  <si>
    <t>PO006705</t>
  </si>
  <si>
    <t>PO006706</t>
  </si>
  <si>
    <t>PO006707</t>
  </si>
  <si>
    <t>PO006708</t>
  </si>
  <si>
    <t>PO006709</t>
  </si>
  <si>
    <t>PO006710</t>
  </si>
  <si>
    <t>PO006711</t>
  </si>
  <si>
    <t>PO006712</t>
  </si>
  <si>
    <t>PO006713</t>
  </si>
  <si>
    <t>PO006714</t>
  </si>
  <si>
    <t>PO006715</t>
  </si>
  <si>
    <t>PO006716</t>
  </si>
  <si>
    <t>PO006717</t>
  </si>
  <si>
    <t>PO006718</t>
  </si>
  <si>
    <t>PO006719</t>
  </si>
  <si>
    <t>PO006720</t>
  </si>
  <si>
    <t>PO006721</t>
  </si>
  <si>
    <t>PO006722</t>
  </si>
  <si>
    <t>PO006723</t>
  </si>
  <si>
    <t>PO006724</t>
  </si>
  <si>
    <t>PO006725</t>
  </si>
  <si>
    <t>PO006726</t>
  </si>
  <si>
    <t>PO006727</t>
  </si>
  <si>
    <t>PO006728</t>
  </si>
  <si>
    <t>PO006729</t>
  </si>
  <si>
    <t>PO006730</t>
  </si>
  <si>
    <t>PO006731</t>
  </si>
  <si>
    <t>PO006732</t>
  </si>
  <si>
    <t>PO006733</t>
  </si>
  <si>
    <t>PO006734</t>
  </si>
  <si>
    <t>PO006735</t>
  </si>
  <si>
    <t>PO006736</t>
  </si>
  <si>
    <t>PO006737</t>
  </si>
  <si>
    <t>PO006738</t>
  </si>
  <si>
    <t>PO006739</t>
  </si>
  <si>
    <t>PO006740</t>
  </si>
  <si>
    <t>PO006741</t>
  </si>
  <si>
    <t>PO006742</t>
  </si>
  <si>
    <t>PO006743</t>
  </si>
  <si>
    <t>PO006744</t>
  </si>
  <si>
    <t>PO006745</t>
  </si>
  <si>
    <t>PO006746</t>
  </si>
  <si>
    <t>PO006747</t>
  </si>
  <si>
    <t>PO006748</t>
  </si>
  <si>
    <t>PO006749</t>
  </si>
  <si>
    <t>PO006750</t>
  </si>
  <si>
    <t>PO006751</t>
  </si>
  <si>
    <t>PO006752</t>
  </si>
  <si>
    <t>PO006753</t>
  </si>
  <si>
    <t>PO006754</t>
  </si>
  <si>
    <t>PO006755</t>
  </si>
  <si>
    <t>PO006756</t>
  </si>
  <si>
    <t>PO006757</t>
  </si>
  <si>
    <t>PO006758</t>
  </si>
  <si>
    <t>PO006759</t>
  </si>
  <si>
    <t>PO006760</t>
  </si>
  <si>
    <t>PO006761</t>
  </si>
  <si>
    <t>PO006762</t>
  </si>
  <si>
    <t>PO006763</t>
  </si>
  <si>
    <t>PO006764</t>
  </si>
  <si>
    <t>PO006765</t>
  </si>
  <si>
    <t>PO006766</t>
  </si>
  <si>
    <t>PO006767</t>
  </si>
  <si>
    <t>PO006768</t>
  </si>
  <si>
    <t>PO006769</t>
  </si>
  <si>
    <t>PO006770</t>
  </si>
  <si>
    <t>PO006771</t>
  </si>
  <si>
    <t>PO006772</t>
  </si>
  <si>
    <t>PO006773</t>
  </si>
  <si>
    <t>PO006774</t>
  </si>
  <si>
    <t>PO006775</t>
  </si>
  <si>
    <t>PO006776</t>
  </si>
  <si>
    <t>PO006777</t>
  </si>
  <si>
    <t>PO006778</t>
  </si>
  <si>
    <t>PO006779</t>
  </si>
  <si>
    <t>PO006780</t>
  </si>
  <si>
    <t>PO006781</t>
  </si>
  <si>
    <t>PO006782</t>
  </si>
  <si>
    <t>PO006783</t>
  </si>
  <si>
    <t>PO006784</t>
  </si>
  <si>
    <t>PO006785</t>
  </si>
  <si>
    <t>PO006786</t>
  </si>
  <si>
    <t>PO006787</t>
  </si>
  <si>
    <t>PO006788</t>
  </si>
  <si>
    <t>PO006789</t>
  </si>
  <si>
    <t>PO006790</t>
  </si>
  <si>
    <t>PO006791</t>
  </si>
  <si>
    <t>PO006792</t>
  </si>
  <si>
    <t>PO006793</t>
  </si>
  <si>
    <t>PO006794</t>
  </si>
  <si>
    <t>PO006795</t>
  </si>
  <si>
    <t>PO006796</t>
  </si>
  <si>
    <t>PO006797</t>
  </si>
  <si>
    <t>PO006798</t>
  </si>
  <si>
    <t>PO006799</t>
  </si>
  <si>
    <t>PO006800</t>
  </si>
  <si>
    <t>PO006801</t>
  </si>
  <si>
    <t>PO006802</t>
  </si>
  <si>
    <t>PO006803</t>
  </si>
  <si>
    <t>PO006804</t>
  </si>
  <si>
    <t>PO006805</t>
  </si>
  <si>
    <t>PO006806</t>
  </si>
  <si>
    <t>PO006807</t>
  </si>
  <si>
    <t>PO006808</t>
  </si>
  <si>
    <t>PO006809</t>
  </si>
  <si>
    <t>PO006810</t>
  </si>
  <si>
    <t>PO006811</t>
  </si>
  <si>
    <t>PO006812</t>
  </si>
  <si>
    <t>PO006813</t>
  </si>
  <si>
    <t>PO006814</t>
  </si>
  <si>
    <t>PO006815</t>
  </si>
  <si>
    <t>PO006816</t>
  </si>
  <si>
    <t>PO006817</t>
  </si>
  <si>
    <t>PO006818</t>
  </si>
  <si>
    <t>PO006819</t>
  </si>
  <si>
    <t>PO006820</t>
  </si>
  <si>
    <t>PO006821</t>
  </si>
  <si>
    <t>PO006822</t>
  </si>
  <si>
    <t>PO006823</t>
  </si>
  <si>
    <t>PO006824</t>
  </si>
  <si>
    <t>PO006825</t>
  </si>
  <si>
    <t>PO006826</t>
  </si>
  <si>
    <t>PO006827</t>
  </si>
  <si>
    <t>PO006828</t>
  </si>
  <si>
    <t>PO006829</t>
  </si>
  <si>
    <t>PO006830</t>
  </si>
  <si>
    <t>PO006831</t>
  </si>
  <si>
    <t>PO006832</t>
  </si>
  <si>
    <t>PO006833</t>
  </si>
  <si>
    <t>PO006834</t>
  </si>
  <si>
    <t>PO006835</t>
  </si>
  <si>
    <t>PO006836</t>
  </si>
  <si>
    <t>PO006837</t>
  </si>
  <si>
    <t>PO006838</t>
  </si>
  <si>
    <t>PO006839</t>
  </si>
  <si>
    <t>PO006840</t>
  </si>
  <si>
    <t>PO006841</t>
  </si>
  <si>
    <t>PO006842</t>
  </si>
  <si>
    <t>PO006843</t>
  </si>
  <si>
    <t>PO006844</t>
  </si>
  <si>
    <t>PO006845</t>
  </si>
  <si>
    <t>PO006846</t>
  </si>
  <si>
    <t>PO006847</t>
  </si>
  <si>
    <t>PO006848</t>
  </si>
  <si>
    <t>PO006849</t>
  </si>
  <si>
    <t>PO006850</t>
  </si>
  <si>
    <t>PO006851</t>
  </si>
  <si>
    <t>PO006852</t>
  </si>
  <si>
    <t>PO006853</t>
  </si>
  <si>
    <t>PO006854</t>
  </si>
  <si>
    <t>PO006855</t>
  </si>
  <si>
    <t>PO006856</t>
  </si>
  <si>
    <t>PO006857</t>
  </si>
  <si>
    <t>PO006858</t>
  </si>
  <si>
    <t>PO006859</t>
  </si>
  <si>
    <t>PO006860</t>
  </si>
  <si>
    <t>PO006861</t>
  </si>
  <si>
    <t>PO006862</t>
  </si>
  <si>
    <t>PO006863</t>
  </si>
  <si>
    <t>PO006864</t>
  </si>
  <si>
    <t>PO006865</t>
  </si>
  <si>
    <t>PO006866</t>
  </si>
  <si>
    <t>PO006867</t>
  </si>
  <si>
    <t>PO006868</t>
  </si>
  <si>
    <t>PO006869</t>
  </si>
  <si>
    <t>PO006870</t>
  </si>
  <si>
    <t>PO006871</t>
  </si>
  <si>
    <t>PO006872</t>
  </si>
  <si>
    <t>PO006873</t>
  </si>
  <si>
    <t>PO006874</t>
  </si>
  <si>
    <t>PO006875</t>
  </si>
  <si>
    <t>PO006876</t>
  </si>
  <si>
    <t>PO006877</t>
  </si>
  <si>
    <t>PO006878</t>
  </si>
  <si>
    <t>PO006879</t>
  </si>
  <si>
    <t>PO006880</t>
  </si>
  <si>
    <t>PO006881</t>
  </si>
  <si>
    <t>PO006882</t>
  </si>
  <si>
    <t>PO006883</t>
  </si>
  <si>
    <t>PO006884</t>
  </si>
  <si>
    <t>PO006885</t>
  </si>
  <si>
    <t>PO006886</t>
  </si>
  <si>
    <t>PO006887</t>
  </si>
  <si>
    <t>PO006888</t>
  </si>
  <si>
    <t>PO006889</t>
  </si>
  <si>
    <t>PO006890</t>
  </si>
  <si>
    <t>PO006891</t>
  </si>
  <si>
    <t>PO006892</t>
  </si>
  <si>
    <t>PO006893</t>
  </si>
  <si>
    <t>PO006894</t>
  </si>
  <si>
    <t>PO006895</t>
  </si>
  <si>
    <t>PO006896</t>
  </si>
  <si>
    <t>PO006897</t>
  </si>
  <si>
    <t>PO006898</t>
  </si>
  <si>
    <t>PO006899</t>
  </si>
  <si>
    <t>PO006900</t>
  </si>
  <si>
    <t>PO006901</t>
  </si>
  <si>
    <t>PO006902</t>
  </si>
  <si>
    <t>PO006903</t>
  </si>
  <si>
    <t>PO006904</t>
  </si>
  <si>
    <t>PO006905</t>
  </si>
  <si>
    <t>PO006906</t>
  </si>
  <si>
    <t>PO006907</t>
  </si>
  <si>
    <t>PO006908</t>
  </si>
  <si>
    <t>PO006909</t>
  </si>
  <si>
    <t>PO006910</t>
  </si>
  <si>
    <t>PO006911</t>
  </si>
  <si>
    <t>PO006912</t>
  </si>
  <si>
    <t>PO006913</t>
  </si>
  <si>
    <t>PO006914</t>
  </si>
  <si>
    <t>PO006915</t>
  </si>
  <si>
    <t>PO006916</t>
  </si>
  <si>
    <t>PO006917</t>
  </si>
  <si>
    <t>PO006918</t>
  </si>
  <si>
    <t>PO006919</t>
  </si>
  <si>
    <t>PO006920</t>
  </si>
  <si>
    <t>PO006921</t>
  </si>
  <si>
    <t>PO006922</t>
  </si>
  <si>
    <t>PO006923</t>
  </si>
  <si>
    <t>PO006924</t>
  </si>
  <si>
    <t>PO006925</t>
  </si>
  <si>
    <t>PO006926</t>
  </si>
  <si>
    <t>PO006927</t>
  </si>
  <si>
    <t>PO006928</t>
  </si>
  <si>
    <t>PO006929</t>
  </si>
  <si>
    <t>PO006930</t>
  </si>
  <si>
    <t>PO006931</t>
  </si>
  <si>
    <t>PO006932</t>
  </si>
  <si>
    <t>PO006933</t>
  </si>
  <si>
    <t>PO006934</t>
  </si>
  <si>
    <t>PO006935</t>
  </si>
  <si>
    <t>PO006936</t>
  </si>
  <si>
    <t>PO006937</t>
  </si>
  <si>
    <t>PO006938</t>
  </si>
  <si>
    <t>PO006939</t>
  </si>
  <si>
    <t>PO006940</t>
  </si>
  <si>
    <t>PO006941</t>
  </si>
  <si>
    <t>PO006942</t>
  </si>
  <si>
    <t>PO006943</t>
  </si>
  <si>
    <t>PO006944</t>
  </si>
  <si>
    <t>PO006945</t>
  </si>
  <si>
    <t>PO006946</t>
  </si>
  <si>
    <t>PO006947</t>
  </si>
  <si>
    <t>PO006948</t>
  </si>
  <si>
    <t>PO006949</t>
  </si>
  <si>
    <t>PO006950</t>
  </si>
  <si>
    <t>PO006951</t>
  </si>
  <si>
    <t>PO006952</t>
  </si>
  <si>
    <t>PO006953</t>
  </si>
  <si>
    <t>PO006954</t>
  </si>
  <si>
    <t>PO006955</t>
  </si>
  <si>
    <t>PO006956</t>
  </si>
  <si>
    <t>PO006957</t>
  </si>
  <si>
    <t>PO006958</t>
  </si>
  <si>
    <t>PO006959</t>
  </si>
  <si>
    <t>PO006960</t>
  </si>
  <si>
    <t>PO006961</t>
  </si>
  <si>
    <t>PO006962</t>
  </si>
  <si>
    <t>PO006963</t>
  </si>
  <si>
    <t>PO006964</t>
  </si>
  <si>
    <t>PO006965</t>
  </si>
  <si>
    <t>PO006966</t>
  </si>
  <si>
    <t>PO006967</t>
  </si>
  <si>
    <t>PO006968</t>
  </si>
  <si>
    <t>PO006969</t>
  </si>
  <si>
    <t>PO006970</t>
  </si>
  <si>
    <t>PO006971</t>
  </si>
  <si>
    <t>PO006972</t>
  </si>
  <si>
    <t>PO006973</t>
  </si>
  <si>
    <t>PO006974</t>
  </si>
  <si>
    <t>PO006975</t>
  </si>
  <si>
    <t>PO006976</t>
  </si>
  <si>
    <t>PO006977</t>
  </si>
  <si>
    <t>PO006978</t>
  </si>
  <si>
    <t>PO006979</t>
  </si>
  <si>
    <t>PO006980</t>
  </si>
  <si>
    <t>PO006981</t>
  </si>
  <si>
    <t>PO006982</t>
  </si>
  <si>
    <t>PO006983</t>
  </si>
  <si>
    <t>PO006984</t>
  </si>
  <si>
    <t>PO006985</t>
  </si>
  <si>
    <t>PO006986</t>
  </si>
  <si>
    <t>PO006987</t>
  </si>
  <si>
    <t>PO006988</t>
  </si>
  <si>
    <t>PO006989</t>
  </si>
  <si>
    <t>PO006990</t>
  </si>
  <si>
    <t>PO006991</t>
  </si>
  <si>
    <t>PO006992</t>
  </si>
  <si>
    <t>PO006993</t>
  </si>
  <si>
    <t>PO006994</t>
  </si>
  <si>
    <t>PO006995</t>
  </si>
  <si>
    <t>PO006996</t>
  </si>
  <si>
    <t>PO006997</t>
  </si>
  <si>
    <t>PO006998</t>
  </si>
  <si>
    <t>PO006999</t>
  </si>
  <si>
    <t>PO007000</t>
  </si>
  <si>
    <t>PO007001</t>
  </si>
  <si>
    <t>PO007002</t>
  </si>
  <si>
    <t>PO007003</t>
  </si>
  <si>
    <t>PO007004</t>
  </si>
  <si>
    <t>PO007005</t>
  </si>
  <si>
    <t>PO007006</t>
  </si>
  <si>
    <t>PO007007</t>
  </si>
  <si>
    <t>PO007008</t>
  </si>
  <si>
    <t>PO007009</t>
  </si>
  <si>
    <t>PO007010</t>
  </si>
  <si>
    <t>PO007011</t>
  </si>
  <si>
    <t>PO007012</t>
  </si>
  <si>
    <t>PO007013</t>
  </si>
  <si>
    <t>PO007014</t>
  </si>
  <si>
    <t>PO007015</t>
  </si>
  <si>
    <t>PO007016</t>
  </si>
  <si>
    <t>PO007017</t>
  </si>
  <si>
    <t>PO007018</t>
  </si>
  <si>
    <t>PO007019</t>
  </si>
  <si>
    <t>PO007020</t>
  </si>
  <si>
    <t>PO007021</t>
  </si>
  <si>
    <t>PO007022</t>
  </si>
  <si>
    <t>PO007023</t>
  </si>
  <si>
    <t>PO007024</t>
  </si>
  <si>
    <t>PO007025</t>
  </si>
  <si>
    <t>PO007026</t>
  </si>
  <si>
    <t>PO007027</t>
  </si>
  <si>
    <t>PO007028</t>
  </si>
  <si>
    <t>PO007029</t>
  </si>
  <si>
    <t>PO007030</t>
  </si>
  <si>
    <t>PO007031</t>
  </si>
  <si>
    <t>PO007032</t>
  </si>
  <si>
    <t>PO007033</t>
  </si>
  <si>
    <t>PO007034</t>
  </si>
  <si>
    <t>PO007035</t>
  </si>
  <si>
    <t>PO007036</t>
  </si>
  <si>
    <t>PO007037</t>
  </si>
  <si>
    <t>PO007038</t>
  </si>
  <si>
    <t>PO007039</t>
  </si>
  <si>
    <t>PO007040</t>
  </si>
  <si>
    <t>PO007041</t>
  </si>
  <si>
    <t>PO007042</t>
  </si>
  <si>
    <t>PO007043</t>
  </si>
  <si>
    <t>PO007044</t>
  </si>
  <si>
    <t>PO007045</t>
  </si>
  <si>
    <t>PO007046</t>
  </si>
  <si>
    <t>PO007047</t>
  </si>
  <si>
    <t>PO007048</t>
  </si>
  <si>
    <t>PO007049</t>
  </si>
  <si>
    <t>PO007050</t>
  </si>
  <si>
    <t>PO007051</t>
  </si>
  <si>
    <t>PO007052</t>
  </si>
  <si>
    <t>PO007053</t>
  </si>
  <si>
    <t>PO007054</t>
  </si>
  <si>
    <t>PO007055</t>
  </si>
  <si>
    <t>PO007056</t>
  </si>
  <si>
    <t>PO007057</t>
  </si>
  <si>
    <t>PO007058</t>
  </si>
  <si>
    <t>PO007059</t>
  </si>
  <si>
    <t>PO007060</t>
  </si>
  <si>
    <t>PO007061</t>
  </si>
  <si>
    <t>PO007062</t>
  </si>
  <si>
    <t>PO007063</t>
  </si>
  <si>
    <t>PO007064</t>
  </si>
  <si>
    <t>PO007065</t>
  </si>
  <si>
    <t>PO007066</t>
  </si>
  <si>
    <t>PO007067</t>
  </si>
  <si>
    <t>PO007068</t>
  </si>
  <si>
    <t>PO007069</t>
  </si>
  <si>
    <t>PO007070</t>
  </si>
  <si>
    <t>PO007071</t>
  </si>
  <si>
    <t>PO007072</t>
  </si>
  <si>
    <t>PO007073</t>
  </si>
  <si>
    <t>PO007074</t>
  </si>
  <si>
    <t>PO007075</t>
  </si>
  <si>
    <t>PO007076</t>
  </si>
  <si>
    <t>PO007077</t>
  </si>
  <si>
    <t>PO007078</t>
  </si>
  <si>
    <t>PO007079</t>
  </si>
  <si>
    <t>PO007080</t>
  </si>
  <si>
    <t>PO007081</t>
  </si>
  <si>
    <t>PO007082</t>
  </si>
  <si>
    <t>PO007083</t>
  </si>
  <si>
    <t>PO007084</t>
  </si>
  <si>
    <t>PO007085</t>
  </si>
  <si>
    <t>PO007086</t>
  </si>
  <si>
    <t>PO007087</t>
  </si>
  <si>
    <t>PO007088</t>
  </si>
  <si>
    <t>PO007089</t>
  </si>
  <si>
    <t>PO007090</t>
  </si>
  <si>
    <t>PO007091</t>
  </si>
  <si>
    <t>PO007092</t>
  </si>
  <si>
    <t>PO007093</t>
  </si>
  <si>
    <t>PO007094</t>
  </si>
  <si>
    <t>PO007095</t>
  </si>
  <si>
    <t>PO007096</t>
  </si>
  <si>
    <t>PO007097</t>
  </si>
  <si>
    <t>PO007098</t>
  </si>
  <si>
    <t>PO007099</t>
  </si>
  <si>
    <t>PO007100</t>
  </si>
  <si>
    <t>PO007101</t>
  </si>
  <si>
    <t>PO007102</t>
  </si>
  <si>
    <t>PO007103</t>
  </si>
  <si>
    <t>PO007104</t>
  </si>
  <si>
    <t>PO007105</t>
  </si>
  <si>
    <t>PO007106</t>
  </si>
  <si>
    <t>PO007107</t>
  </si>
  <si>
    <t>PO007108</t>
  </si>
  <si>
    <t>PO007109</t>
  </si>
  <si>
    <t>PO007110</t>
  </si>
  <si>
    <t>PO007111</t>
  </si>
  <si>
    <t>PO007112</t>
  </si>
  <si>
    <t>PO007113</t>
  </si>
  <si>
    <t>PO007114</t>
  </si>
  <si>
    <t>PO007115</t>
  </si>
  <si>
    <t>PO007116</t>
  </si>
  <si>
    <t>PO007117</t>
  </si>
  <si>
    <t>PO007118</t>
  </si>
  <si>
    <t>PO007119</t>
  </si>
  <si>
    <t>PO007120</t>
  </si>
  <si>
    <t>PO007121</t>
  </si>
  <si>
    <t>PO007122</t>
  </si>
  <si>
    <t>PO007123</t>
  </si>
  <si>
    <t>PO007124</t>
  </si>
  <si>
    <t>PO007125</t>
  </si>
  <si>
    <t>PO007126</t>
  </si>
  <si>
    <t>PO007127</t>
  </si>
  <si>
    <t>PO007128</t>
  </si>
  <si>
    <t>PO007129</t>
  </si>
  <si>
    <t>PO007130</t>
  </si>
  <si>
    <t>PO007131</t>
  </si>
  <si>
    <t>PO007132</t>
  </si>
  <si>
    <t>PO007133</t>
  </si>
  <si>
    <t>PO007134</t>
  </si>
  <si>
    <t>PO007135</t>
  </si>
  <si>
    <t>PO007136</t>
  </si>
  <si>
    <t>PO007137</t>
  </si>
  <si>
    <t>PO007138</t>
  </si>
  <si>
    <t>PO007139</t>
  </si>
  <si>
    <t>PO007140</t>
  </si>
  <si>
    <t>PO007141</t>
  </si>
  <si>
    <t>PO007142</t>
  </si>
  <si>
    <t>PO007143</t>
  </si>
  <si>
    <t>PO007144</t>
  </si>
  <si>
    <t>PO007145</t>
  </si>
  <si>
    <t>PO007146</t>
  </si>
  <si>
    <t>PO007147</t>
  </si>
  <si>
    <t>PO007148</t>
  </si>
  <si>
    <t>PO007149</t>
  </si>
  <si>
    <t>PO007150</t>
  </si>
  <si>
    <t>PO007151</t>
  </si>
  <si>
    <t>PO007152</t>
  </si>
  <si>
    <t>PO007153</t>
  </si>
  <si>
    <t>PO007154</t>
  </si>
  <si>
    <t>PO007155</t>
  </si>
  <si>
    <t>PO007156</t>
  </si>
  <si>
    <t>PO007157</t>
  </si>
  <si>
    <t>PO007158</t>
  </si>
  <si>
    <t>PO007159</t>
  </si>
  <si>
    <t>PO007160</t>
  </si>
  <si>
    <t>PO007161</t>
  </si>
  <si>
    <t>PO007162</t>
  </si>
  <si>
    <t>PO007163</t>
  </si>
  <si>
    <t>PO007164</t>
  </si>
  <si>
    <t>PO007165</t>
  </si>
  <si>
    <t>PO007166</t>
  </si>
  <si>
    <t>PO007167</t>
  </si>
  <si>
    <t>PO007168</t>
  </si>
  <si>
    <t>PO007169</t>
  </si>
  <si>
    <t>PO007170</t>
  </si>
  <si>
    <t>PO007171</t>
  </si>
  <si>
    <t>PO007172</t>
  </si>
  <si>
    <t>PO007173</t>
  </si>
  <si>
    <t>PO007174</t>
  </si>
  <si>
    <t>PO007175</t>
  </si>
  <si>
    <t>PO007176</t>
  </si>
  <si>
    <t>PO007177</t>
  </si>
  <si>
    <t>PO007178</t>
  </si>
  <si>
    <t>PO007179</t>
  </si>
  <si>
    <t>PO007180</t>
  </si>
  <si>
    <t>PO007181</t>
  </si>
  <si>
    <t>PO007182</t>
  </si>
  <si>
    <t>PO007183</t>
  </si>
  <si>
    <t>PO007184</t>
  </si>
  <si>
    <t>PO007185</t>
  </si>
  <si>
    <t>PO007186</t>
  </si>
  <si>
    <t>PO007187</t>
  </si>
  <si>
    <t>PO007188</t>
  </si>
  <si>
    <t>PO007189</t>
  </si>
  <si>
    <t>PO007190</t>
  </si>
  <si>
    <t>PO007191</t>
  </si>
  <si>
    <t>PO007192</t>
  </si>
  <si>
    <t>PO007193</t>
  </si>
  <si>
    <t>PO007194</t>
  </si>
  <si>
    <t>PO007195</t>
  </si>
  <si>
    <t>PO007196</t>
  </si>
  <si>
    <t>PO007197</t>
  </si>
  <si>
    <t>PO007198</t>
  </si>
  <si>
    <t>PO007199</t>
  </si>
  <si>
    <t>PO007200</t>
  </si>
  <si>
    <t>PO007201</t>
  </si>
  <si>
    <t>PO007202</t>
  </si>
  <si>
    <t>PO007203</t>
  </si>
  <si>
    <t>PO007204</t>
  </si>
  <si>
    <t>PO007205</t>
  </si>
  <si>
    <t>PO007206</t>
  </si>
  <si>
    <t>PO007207</t>
  </si>
  <si>
    <t>PO007208</t>
  </si>
  <si>
    <t>PO007209</t>
  </si>
  <si>
    <t>PO007210</t>
  </si>
  <si>
    <t>PO007211</t>
  </si>
  <si>
    <t>PO007212</t>
  </si>
  <si>
    <t>PO007213</t>
  </si>
  <si>
    <t>PO007214</t>
  </si>
  <si>
    <t>PO007215</t>
  </si>
  <si>
    <t>PO007216</t>
  </si>
  <si>
    <t>PO007217</t>
  </si>
  <si>
    <t>PO007218</t>
  </si>
  <si>
    <t>PO007219</t>
  </si>
  <si>
    <t>PO007220</t>
  </si>
  <si>
    <t>PO007221</t>
  </si>
  <si>
    <t>PO007222</t>
  </si>
  <si>
    <t>PO007223</t>
  </si>
  <si>
    <t>PO007224</t>
  </si>
  <si>
    <t>PO007225</t>
  </si>
  <si>
    <t>PO007226</t>
  </si>
  <si>
    <t>PO007227</t>
  </si>
  <si>
    <t>PO007228</t>
  </si>
  <si>
    <t>PO007229</t>
  </si>
  <si>
    <t>PO007230</t>
  </si>
  <si>
    <t>PO007231</t>
  </si>
  <si>
    <t>PO007232</t>
  </si>
  <si>
    <t>PO007233</t>
  </si>
  <si>
    <t>PO007234</t>
  </si>
  <si>
    <t>PO007235</t>
  </si>
  <si>
    <t>PO007236</t>
  </si>
  <si>
    <t>PO007237</t>
  </si>
  <si>
    <t>PO007238</t>
  </si>
  <si>
    <t>PO007239</t>
  </si>
  <si>
    <t>PO007240</t>
  </si>
  <si>
    <t>PO007241</t>
  </si>
  <si>
    <t>PO007242</t>
  </si>
  <si>
    <t>PO007243</t>
  </si>
  <si>
    <t>PO007244</t>
  </si>
  <si>
    <t>PO007245</t>
  </si>
  <si>
    <t>PO007246</t>
  </si>
  <si>
    <t>PO007247</t>
  </si>
  <si>
    <t>PO007248</t>
  </si>
  <si>
    <t>PO007249</t>
  </si>
  <si>
    <t>PO007250</t>
  </si>
  <si>
    <t>PO007251</t>
  </si>
  <si>
    <t>PO007252</t>
  </si>
  <si>
    <t>PO007253</t>
  </si>
  <si>
    <t>PO007254</t>
  </si>
  <si>
    <t>PO007255</t>
  </si>
  <si>
    <t>PO007256</t>
  </si>
  <si>
    <t>PO007257</t>
  </si>
  <si>
    <t>PO007258</t>
  </si>
  <si>
    <t>PO007259</t>
  </si>
  <si>
    <t>PO007260</t>
  </si>
  <si>
    <t>PO007261</t>
  </si>
  <si>
    <t>PO007262</t>
  </si>
  <si>
    <t>PO007263</t>
  </si>
  <si>
    <t>PO007264</t>
  </si>
  <si>
    <t>PO007265</t>
  </si>
  <si>
    <t>PO007266</t>
  </si>
  <si>
    <t>PO007267</t>
  </si>
  <si>
    <t>PO007268</t>
  </si>
  <si>
    <t>PO007269</t>
  </si>
  <si>
    <t>PO007270</t>
  </si>
  <si>
    <t>PO007271</t>
  </si>
  <si>
    <t>PO007272</t>
  </si>
  <si>
    <t>PO007273</t>
  </si>
  <si>
    <t>PO007274</t>
  </si>
  <si>
    <t>PO007275</t>
  </si>
  <si>
    <t>PO007276</t>
  </si>
  <si>
    <t>PO007277</t>
  </si>
  <si>
    <t>PO007278</t>
  </si>
  <si>
    <t>PO007279</t>
  </si>
  <si>
    <t>PO007280</t>
  </si>
  <si>
    <t>PO007281</t>
  </si>
  <si>
    <t>PO007282</t>
  </si>
  <si>
    <t>PO007283</t>
  </si>
  <si>
    <t>PO007284</t>
  </si>
  <si>
    <t>PO007285</t>
  </si>
  <si>
    <t>PO007286</t>
  </si>
  <si>
    <t>PO007287</t>
  </si>
  <si>
    <t>PO007288</t>
  </si>
  <si>
    <t>PO007289</t>
  </si>
  <si>
    <t>PO007290</t>
  </si>
  <si>
    <t>PO007291</t>
  </si>
  <si>
    <t>PO007292</t>
  </si>
  <si>
    <t>PO007293</t>
  </si>
  <si>
    <t>PO007294</t>
  </si>
  <si>
    <t>PO007295</t>
  </si>
  <si>
    <t>PO007296</t>
  </si>
  <si>
    <t>PO007297</t>
  </si>
  <si>
    <t>PO007298</t>
  </si>
  <si>
    <t>PO007299</t>
  </si>
  <si>
    <t>PO007300</t>
  </si>
  <si>
    <t>PO007301</t>
  </si>
  <si>
    <t>PO007302</t>
  </si>
  <si>
    <t>PO007303</t>
  </si>
  <si>
    <t>PO007304</t>
  </si>
  <si>
    <t>PO007305</t>
  </si>
  <si>
    <t>PO007306</t>
  </si>
  <si>
    <t>PO007307</t>
  </si>
  <si>
    <t>PO007308</t>
  </si>
  <si>
    <t>PO007309</t>
  </si>
  <si>
    <t>PO007310</t>
  </si>
  <si>
    <t>PO007311</t>
  </si>
  <si>
    <t>PO007312</t>
  </si>
  <si>
    <t>PO007313</t>
  </si>
  <si>
    <t>PO007314</t>
  </si>
  <si>
    <t>PO007315</t>
  </si>
  <si>
    <t>PO007316</t>
  </si>
  <si>
    <t>PO007317</t>
  </si>
  <si>
    <t>PO007318</t>
  </si>
  <si>
    <t>PO007319</t>
  </si>
  <si>
    <t>PO007320</t>
  </si>
  <si>
    <t>PO007321</t>
  </si>
  <si>
    <t>PO007322</t>
  </si>
  <si>
    <t>PO007323</t>
  </si>
  <si>
    <t>PO007324</t>
  </si>
  <si>
    <t>PO007325</t>
  </si>
  <si>
    <t>PO007326</t>
  </si>
  <si>
    <t>PO007327</t>
  </si>
  <si>
    <t>PO007328</t>
  </si>
  <si>
    <t>PO007329</t>
  </si>
  <si>
    <t>PO007330</t>
  </si>
  <si>
    <t>PO007331</t>
  </si>
  <si>
    <t>PO007332</t>
  </si>
  <si>
    <t>PO007333</t>
  </si>
  <si>
    <t>PO007334</t>
  </si>
  <si>
    <t>PO007335</t>
  </si>
  <si>
    <t>PO007336</t>
  </si>
  <si>
    <t>PO007337</t>
  </si>
  <si>
    <t>PO007338</t>
  </si>
  <si>
    <t>PO007339</t>
  </si>
  <si>
    <t>PO007340</t>
  </si>
  <si>
    <t>PO007341</t>
  </si>
  <si>
    <t>PO007342</t>
  </si>
  <si>
    <t>PO007343</t>
  </si>
  <si>
    <t>PO007344</t>
  </si>
  <si>
    <t>PO007345</t>
  </si>
  <si>
    <t>PO007346</t>
  </si>
  <si>
    <t>PO007347</t>
  </si>
  <si>
    <t>PO007348</t>
  </si>
  <si>
    <t>PO007349</t>
  </si>
  <si>
    <t>PO007350</t>
  </si>
  <si>
    <t>PO007351</t>
  </si>
  <si>
    <t>PO007352</t>
  </si>
  <si>
    <t>PO007353</t>
  </si>
  <si>
    <t>PO007354</t>
  </si>
  <si>
    <t>PO007355</t>
  </si>
  <si>
    <t>PO007356</t>
  </si>
  <si>
    <t>PO007357</t>
  </si>
  <si>
    <t>PO007358</t>
  </si>
  <si>
    <t>PO007359</t>
  </si>
  <si>
    <t>PO007360</t>
  </si>
  <si>
    <t>PO007361</t>
  </si>
  <si>
    <t>PO007362</t>
  </si>
  <si>
    <t>PO007363</t>
  </si>
  <si>
    <t>PO007364</t>
  </si>
  <si>
    <t>PO007365</t>
  </si>
  <si>
    <t>PO007366</t>
  </si>
  <si>
    <t>PO007367</t>
  </si>
  <si>
    <t>PO007368</t>
  </si>
  <si>
    <t>PO007369</t>
  </si>
  <si>
    <t>PO007370</t>
  </si>
  <si>
    <t>PO007371</t>
  </si>
  <si>
    <t>PO007372</t>
  </si>
  <si>
    <t>PO007373</t>
  </si>
  <si>
    <t>PO007374</t>
  </si>
  <si>
    <t>PO007375</t>
  </si>
  <si>
    <t>PO007376</t>
  </si>
  <si>
    <t>PO007377</t>
  </si>
  <si>
    <t>PO007378</t>
  </si>
  <si>
    <t>PO007379</t>
  </si>
  <si>
    <t>PO007380</t>
  </si>
  <si>
    <t>PO007381</t>
  </si>
  <si>
    <t>PO007382</t>
  </si>
  <si>
    <t>PO007383</t>
  </si>
  <si>
    <t>PO007384</t>
  </si>
  <si>
    <t>PO007385</t>
  </si>
  <si>
    <t>PO007386</t>
  </si>
  <si>
    <t>PO007387</t>
  </si>
  <si>
    <t>PO007388</t>
  </si>
  <si>
    <t>PO007389</t>
  </si>
  <si>
    <t>PO007390</t>
  </si>
  <si>
    <t>PO007391</t>
  </si>
  <si>
    <t>PO007392</t>
  </si>
  <si>
    <t>PO007393</t>
  </si>
  <si>
    <t>PO007394</t>
  </si>
  <si>
    <t>PO007395</t>
  </si>
  <si>
    <t>PO007396</t>
  </si>
  <si>
    <t>PO007397</t>
  </si>
  <si>
    <t>PO007398</t>
  </si>
  <si>
    <t>PO007399</t>
  </si>
  <si>
    <t>PO007400</t>
  </si>
  <si>
    <t>PO007401</t>
  </si>
  <si>
    <t>PO007402</t>
  </si>
  <si>
    <t>PO007403</t>
  </si>
  <si>
    <t>PO007404</t>
  </si>
  <si>
    <t>PO007405</t>
  </si>
  <si>
    <t>PO007406</t>
  </si>
  <si>
    <t>PO007407</t>
  </si>
  <si>
    <t>PO007408</t>
  </si>
  <si>
    <t>PO007409</t>
  </si>
  <si>
    <t>PO007410</t>
  </si>
  <si>
    <t>PO007411</t>
  </si>
  <si>
    <t>PO007412</t>
  </si>
  <si>
    <t>PO007413</t>
  </si>
  <si>
    <t>PO007414</t>
  </si>
  <si>
    <t>PO007415</t>
  </si>
  <si>
    <t>PO007416</t>
  </si>
  <si>
    <t>PO007417</t>
  </si>
  <si>
    <t>PO007418</t>
  </si>
  <si>
    <t>PO007419</t>
  </si>
  <si>
    <t>PO007420</t>
  </si>
  <si>
    <t>PO007421</t>
  </si>
  <si>
    <t>PO007422</t>
  </si>
  <si>
    <t>PO007423</t>
  </si>
  <si>
    <t>PO007424</t>
  </si>
  <si>
    <t>PO007425</t>
  </si>
  <si>
    <t>PO007426</t>
  </si>
  <si>
    <t>PO007427</t>
  </si>
  <si>
    <t>PO007428</t>
  </si>
  <si>
    <t>PO007429</t>
  </si>
  <si>
    <t>PO007430</t>
  </si>
  <si>
    <t>PO007431</t>
  </si>
  <si>
    <t>PO007432</t>
  </si>
  <si>
    <t>PO007433</t>
  </si>
  <si>
    <t>PO007434</t>
  </si>
  <si>
    <t>PO007435</t>
  </si>
  <si>
    <t>PO007436</t>
  </si>
  <si>
    <t>PO007437</t>
  </si>
  <si>
    <t>PO007438</t>
  </si>
  <si>
    <t>PO007439</t>
  </si>
  <si>
    <t>PO007440</t>
  </si>
  <si>
    <t>PO007441</t>
  </si>
  <si>
    <t>PO007442</t>
  </si>
  <si>
    <t>PO007443</t>
  </si>
  <si>
    <t>PO007444</t>
  </si>
  <si>
    <t>PO007445</t>
  </si>
  <si>
    <t>PO007446</t>
  </si>
  <si>
    <t>PO007447</t>
  </si>
  <si>
    <t>PO007448</t>
  </si>
  <si>
    <t>PO007449</t>
  </si>
  <si>
    <t>PO007450</t>
  </si>
  <si>
    <t>PO007451</t>
  </si>
  <si>
    <t>PO007452</t>
  </si>
  <si>
    <t>PO007453</t>
  </si>
  <si>
    <t>PO007454</t>
  </si>
  <si>
    <t>PO007455</t>
  </si>
  <si>
    <t>PO007456</t>
  </si>
  <si>
    <t>PO007457</t>
  </si>
  <si>
    <t>PO007458</t>
  </si>
  <si>
    <t>PO007459</t>
  </si>
  <si>
    <t>PO007460</t>
  </si>
  <si>
    <t>PO007461</t>
  </si>
  <si>
    <t>PO007462</t>
  </si>
  <si>
    <t>PO007463</t>
  </si>
  <si>
    <t>PO007464</t>
  </si>
  <si>
    <t>PO007465</t>
  </si>
  <si>
    <t>PO007466</t>
  </si>
  <si>
    <t>PO007467</t>
  </si>
  <si>
    <t>PO007468</t>
  </si>
  <si>
    <t>PO007469</t>
  </si>
  <si>
    <t>PO007470</t>
  </si>
  <si>
    <t>PO007471</t>
  </si>
  <si>
    <t>PO007472</t>
  </si>
  <si>
    <t>PO007473</t>
  </si>
  <si>
    <t>PO007474</t>
  </si>
  <si>
    <t>PO007475</t>
  </si>
  <si>
    <t>PO007476</t>
  </si>
  <si>
    <t>PO007477</t>
  </si>
  <si>
    <t>PO007478</t>
  </si>
  <si>
    <t>PO007479</t>
  </si>
  <si>
    <t>PO007480</t>
  </si>
  <si>
    <t>PO007481</t>
  </si>
  <si>
    <t>PO007482</t>
  </si>
  <si>
    <t>PO007483</t>
  </si>
  <si>
    <t>PO007484</t>
  </si>
  <si>
    <t>PO007485</t>
  </si>
  <si>
    <t>PO007486</t>
  </si>
  <si>
    <t>PO007487</t>
  </si>
  <si>
    <t>PO007488</t>
  </si>
  <si>
    <t>PO007489</t>
  </si>
  <si>
    <t>PO007490</t>
  </si>
  <si>
    <t>PO007491</t>
  </si>
  <si>
    <t>PO007492</t>
  </si>
  <si>
    <t>PO007493</t>
  </si>
  <si>
    <t>PO007494</t>
  </si>
  <si>
    <t>PO007495</t>
  </si>
  <si>
    <t>PO007496</t>
  </si>
  <si>
    <t>PO007497</t>
  </si>
  <si>
    <t>PO007498</t>
  </si>
  <si>
    <t>PO007499</t>
  </si>
  <si>
    <t>PO007500</t>
  </si>
  <si>
    <t>PO007501</t>
  </si>
  <si>
    <t>PO007502</t>
  </si>
  <si>
    <t>PO007503</t>
  </si>
  <si>
    <t>PO007504</t>
  </si>
  <si>
    <t>PO007505</t>
  </si>
  <si>
    <t>PO007506</t>
  </si>
  <si>
    <t>PO007507</t>
  </si>
  <si>
    <t>PO007508</t>
  </si>
  <si>
    <t>PO007509</t>
  </si>
  <si>
    <t>PO007510</t>
  </si>
  <si>
    <t>PO007511</t>
  </si>
  <si>
    <t>PO007512</t>
  </si>
  <si>
    <t>PO007513</t>
  </si>
  <si>
    <t>PO007514</t>
  </si>
  <si>
    <t>PO007515</t>
  </si>
  <si>
    <t>PO007516</t>
  </si>
  <si>
    <t>PO007517</t>
  </si>
  <si>
    <t>PO007518</t>
  </si>
  <si>
    <t>PO007519</t>
  </si>
  <si>
    <t>PO007520</t>
  </si>
  <si>
    <t>PO007521</t>
  </si>
  <si>
    <t>PO007522</t>
  </si>
  <si>
    <t>PO007523</t>
  </si>
  <si>
    <t>PO007524</t>
  </si>
  <si>
    <t>PO007525</t>
  </si>
  <si>
    <t>PO007526</t>
  </si>
  <si>
    <t>PO007527</t>
  </si>
  <si>
    <t>PO007528</t>
  </si>
  <si>
    <t>PO007529</t>
  </si>
  <si>
    <t>PO007530</t>
  </si>
  <si>
    <t>PO007531</t>
  </si>
  <si>
    <t>PO007532</t>
  </si>
  <si>
    <t>PO007533</t>
  </si>
  <si>
    <t>PO007534</t>
  </si>
  <si>
    <t>PO007535</t>
  </si>
  <si>
    <t>PO007536</t>
  </si>
  <si>
    <t>PO007537</t>
  </si>
  <si>
    <t>PO007538</t>
  </si>
  <si>
    <t>PO007539</t>
  </si>
  <si>
    <t>PO007540</t>
  </si>
  <si>
    <t>PO007541</t>
  </si>
  <si>
    <t>PO007542</t>
  </si>
  <si>
    <t>PO007543</t>
  </si>
  <si>
    <t>PO007544</t>
  </si>
  <si>
    <t>PO007545</t>
  </si>
  <si>
    <t>PO007546</t>
  </si>
  <si>
    <t>PO007547</t>
  </si>
  <si>
    <t>PO007548</t>
  </si>
  <si>
    <t>PO007549</t>
  </si>
  <si>
    <t>PO007550</t>
  </si>
  <si>
    <t>PO007551</t>
  </si>
  <si>
    <t>PO007552</t>
  </si>
  <si>
    <t>PO007553</t>
  </si>
  <si>
    <t>PO007554</t>
  </si>
  <si>
    <t>PO007555</t>
  </si>
  <si>
    <t>PO007556</t>
  </si>
  <si>
    <t>PO007557</t>
  </si>
  <si>
    <t>PO007558</t>
  </si>
  <si>
    <t>PO007559</t>
  </si>
  <si>
    <t>PO007560</t>
  </si>
  <si>
    <t>PO007561</t>
  </si>
  <si>
    <t>PO007562</t>
  </si>
  <si>
    <t>PO007563</t>
  </si>
  <si>
    <t>PO007564</t>
  </si>
  <si>
    <t>PO007565</t>
  </si>
  <si>
    <t>PO007566</t>
  </si>
  <si>
    <t>PO007567</t>
  </si>
  <si>
    <t>PO007568</t>
  </si>
  <si>
    <t>PO007569</t>
  </si>
  <si>
    <t>PO007570</t>
  </si>
  <si>
    <t>PO007571</t>
  </si>
  <si>
    <t>PO007572</t>
  </si>
  <si>
    <t>PO007573</t>
  </si>
  <si>
    <t>PO007574</t>
  </si>
  <si>
    <t>PO007575</t>
  </si>
  <si>
    <t>PO007576</t>
  </si>
  <si>
    <t>PO007577</t>
  </si>
  <si>
    <t>PO007578</t>
  </si>
  <si>
    <t>PO007579</t>
  </si>
  <si>
    <t>PO007580</t>
  </si>
  <si>
    <t>PO007581</t>
  </si>
  <si>
    <t>PO007582</t>
  </si>
  <si>
    <t>PO007583</t>
  </si>
  <si>
    <t>PO007584</t>
  </si>
  <si>
    <t>PO007585</t>
  </si>
  <si>
    <t>PO007586</t>
  </si>
  <si>
    <t>PO007587</t>
  </si>
  <si>
    <t>PO007588</t>
  </si>
  <si>
    <t>PO007589</t>
  </si>
  <si>
    <t>PO007590</t>
  </si>
  <si>
    <t>PO007591</t>
  </si>
  <si>
    <t>PO007592</t>
  </si>
  <si>
    <t>PO007593</t>
  </si>
  <si>
    <t>PO007594</t>
  </si>
  <si>
    <t>PO007595</t>
  </si>
  <si>
    <t>PO007596</t>
  </si>
  <si>
    <t>PO007597</t>
  </si>
  <si>
    <t>PO007598</t>
  </si>
  <si>
    <t>PO007599</t>
  </si>
  <si>
    <t>PO007600</t>
  </si>
  <si>
    <t>PO007601</t>
  </si>
  <si>
    <t>PO007602</t>
  </si>
  <si>
    <t>PO007603</t>
  </si>
  <si>
    <t>PO007604</t>
  </si>
  <si>
    <t>PO007605</t>
  </si>
  <si>
    <t>PO007606</t>
  </si>
  <si>
    <t>PO007607</t>
  </si>
  <si>
    <t>PO007608</t>
  </si>
  <si>
    <t>PO007609</t>
  </si>
  <si>
    <t>PO007610</t>
  </si>
  <si>
    <t>PO007611</t>
  </si>
  <si>
    <t>PO007612</t>
  </si>
  <si>
    <t>PO007613</t>
  </si>
  <si>
    <t>PO007614</t>
  </si>
  <si>
    <t>PO007615</t>
  </si>
  <si>
    <t>PO007616</t>
  </si>
  <si>
    <t>PO007617</t>
  </si>
  <si>
    <t>PO007618</t>
  </si>
  <si>
    <t>PO007619</t>
  </si>
  <si>
    <t>PO007620</t>
  </si>
  <si>
    <t>PO007621</t>
  </si>
  <si>
    <t>PO007622</t>
  </si>
  <si>
    <t>PO007623</t>
  </si>
  <si>
    <t>PO007624</t>
  </si>
  <si>
    <t>PO007625</t>
  </si>
  <si>
    <t>PO007626</t>
  </si>
  <si>
    <t>PO007627</t>
  </si>
  <si>
    <t>PO007628</t>
  </si>
  <si>
    <t>PO007629</t>
  </si>
  <si>
    <t>PO007630</t>
  </si>
  <si>
    <t>PO007631</t>
  </si>
  <si>
    <t>PO007632</t>
  </si>
  <si>
    <t>PO007633</t>
  </si>
  <si>
    <t>PO007634</t>
  </si>
  <si>
    <t>PO007635</t>
  </si>
  <si>
    <t>PO007636</t>
  </si>
  <si>
    <t>PO007637</t>
  </si>
  <si>
    <t>PO007638</t>
  </si>
  <si>
    <t>PO007639</t>
  </si>
  <si>
    <t>PO007640</t>
  </si>
  <si>
    <t>PO007641</t>
  </si>
  <si>
    <t>PO007642</t>
  </si>
  <si>
    <t>PO007643</t>
  </si>
  <si>
    <t>PO007644</t>
  </si>
  <si>
    <t>PO007645</t>
  </si>
  <si>
    <t>PO007646</t>
  </si>
  <si>
    <t>PO007647</t>
  </si>
  <si>
    <t>PO007648</t>
  </si>
  <si>
    <t>PO007649</t>
  </si>
  <si>
    <t>PO007650</t>
  </si>
  <si>
    <t>PO007651</t>
  </si>
  <si>
    <t>PO007652</t>
  </si>
  <si>
    <t>PO007653</t>
  </si>
  <si>
    <t>PO007654</t>
  </si>
  <si>
    <t>PO007655</t>
  </si>
  <si>
    <t>PO007656</t>
  </si>
  <si>
    <t>PO007657</t>
  </si>
  <si>
    <t>PO007658</t>
  </si>
  <si>
    <t>PO007659</t>
  </si>
  <si>
    <t>PO007660</t>
  </si>
  <si>
    <t>PO007661</t>
  </si>
  <si>
    <t>PO007662</t>
  </si>
  <si>
    <t>PO007663</t>
  </si>
  <si>
    <t>PO007664</t>
  </si>
  <si>
    <t>PO007665</t>
  </si>
  <si>
    <t>PO007666</t>
  </si>
  <si>
    <t>PO007667</t>
  </si>
  <si>
    <t>PO007668</t>
  </si>
  <si>
    <t>PO007669</t>
  </si>
  <si>
    <t>PO007670</t>
  </si>
  <si>
    <t>PO007671</t>
  </si>
  <si>
    <t>PO007672</t>
  </si>
  <si>
    <t>PO007673</t>
  </si>
  <si>
    <t>PO007674</t>
  </si>
  <si>
    <t>PO007675</t>
  </si>
  <si>
    <t>PO007676</t>
  </si>
  <si>
    <t>PO007677</t>
  </si>
  <si>
    <t>PO007678</t>
  </si>
  <si>
    <t>PO007679</t>
  </si>
  <si>
    <t>PO007680</t>
  </si>
  <si>
    <t>PO007681</t>
  </si>
  <si>
    <t>PO007682</t>
  </si>
  <si>
    <t>PO007683</t>
  </si>
  <si>
    <t>PO007684</t>
  </si>
  <si>
    <t>PO007685</t>
  </si>
  <si>
    <t>PO007686</t>
  </si>
  <si>
    <t>PO007687</t>
  </si>
  <si>
    <t>PO007688</t>
  </si>
  <si>
    <t>PO007689</t>
  </si>
  <si>
    <t>PO007690</t>
  </si>
  <si>
    <t>PO007691</t>
  </si>
  <si>
    <t>PO007692</t>
  </si>
  <si>
    <t>PO007693</t>
  </si>
  <si>
    <t>PO007694</t>
  </si>
  <si>
    <t>PO007695</t>
  </si>
  <si>
    <t>PO007696</t>
  </si>
  <si>
    <t>PO007697</t>
  </si>
  <si>
    <t>PO007698</t>
  </si>
  <si>
    <t>PO007699</t>
  </si>
  <si>
    <t>PO007700</t>
  </si>
  <si>
    <t>PO007701</t>
  </si>
  <si>
    <t>PO007702</t>
  </si>
  <si>
    <t>PO007703</t>
  </si>
  <si>
    <t>PO007704</t>
  </si>
  <si>
    <t>PO007705</t>
  </si>
  <si>
    <t>PO007706</t>
  </si>
  <si>
    <t>PO007707</t>
  </si>
  <si>
    <t>PO007708</t>
  </si>
  <si>
    <t>PO007709</t>
  </si>
  <si>
    <t>PO007710</t>
  </si>
  <si>
    <t>PO007711</t>
  </si>
  <si>
    <t>PO007712</t>
  </si>
  <si>
    <t>PO007713</t>
  </si>
  <si>
    <t>PO007714</t>
  </si>
  <si>
    <t>PO007715</t>
  </si>
  <si>
    <t>PO007716</t>
  </si>
  <si>
    <t>PO007717</t>
  </si>
  <si>
    <t>PO007718</t>
  </si>
  <si>
    <t>PO007719</t>
  </si>
  <si>
    <t>PO007720</t>
  </si>
  <si>
    <t>PO007721</t>
  </si>
  <si>
    <t>PO007722</t>
  </si>
  <si>
    <t>PO007723</t>
  </si>
  <si>
    <t>PO007724</t>
  </si>
  <si>
    <t>PO007725</t>
  </si>
  <si>
    <t>PO007726</t>
  </si>
  <si>
    <t>PO007727</t>
  </si>
  <si>
    <t>PO007728</t>
  </si>
  <si>
    <t>PO007729</t>
  </si>
  <si>
    <t>PO007730</t>
  </si>
  <si>
    <t>PO007731</t>
  </si>
  <si>
    <t>PO007732</t>
  </si>
  <si>
    <t>PO007733</t>
  </si>
  <si>
    <t>PO007734</t>
  </si>
  <si>
    <t>PO007735</t>
  </si>
  <si>
    <t>PO007736</t>
  </si>
  <si>
    <t>PO007737</t>
  </si>
  <si>
    <t>PO007738</t>
  </si>
  <si>
    <t>PO007739</t>
  </si>
  <si>
    <t>PO007740</t>
  </si>
  <si>
    <t>PO007741</t>
  </si>
  <si>
    <t>PO007742</t>
  </si>
  <si>
    <t>PO007743</t>
  </si>
  <si>
    <t>PO007744</t>
  </si>
  <si>
    <t>PO007745</t>
  </si>
  <si>
    <t>PO007746</t>
  </si>
  <si>
    <t>PO007747</t>
  </si>
  <si>
    <t>PO007748</t>
  </si>
  <si>
    <t>PO007749</t>
  </si>
  <si>
    <t>PO007750</t>
  </si>
  <si>
    <t>PO007751</t>
  </si>
  <si>
    <t>PO007752</t>
  </si>
  <si>
    <t>PO007753</t>
  </si>
  <si>
    <t>PO007754</t>
  </si>
  <si>
    <t>PO007755</t>
  </si>
  <si>
    <t>PO007756</t>
  </si>
  <si>
    <t>PO007757</t>
  </si>
  <si>
    <t>PO007758</t>
  </si>
  <si>
    <t>PO007759</t>
  </si>
  <si>
    <t>PO007760</t>
  </si>
  <si>
    <t>PO007761</t>
  </si>
  <si>
    <t>PO007762</t>
  </si>
  <si>
    <t>PO007763</t>
  </si>
  <si>
    <t>PO007764</t>
  </si>
  <si>
    <t>PO007765</t>
  </si>
  <si>
    <t>PO007766</t>
  </si>
  <si>
    <t>PO007767</t>
  </si>
  <si>
    <t>PO007768</t>
  </si>
  <si>
    <t>PO007769</t>
  </si>
  <si>
    <t>PO007770</t>
  </si>
  <si>
    <t>PO007771</t>
  </si>
  <si>
    <t>PO007772</t>
  </si>
  <si>
    <t>PO007773</t>
  </si>
  <si>
    <t>PO007774</t>
  </si>
  <si>
    <t>PO007775</t>
  </si>
  <si>
    <t>PO007776</t>
  </si>
  <si>
    <t>PO007777</t>
  </si>
  <si>
    <t>PO007778</t>
  </si>
  <si>
    <t>PO007779</t>
  </si>
  <si>
    <t>PO007780</t>
  </si>
  <si>
    <t>PO007781</t>
  </si>
  <si>
    <t>PO007782</t>
  </si>
  <si>
    <t>PO007783</t>
  </si>
  <si>
    <t>PO007784</t>
  </si>
  <si>
    <t>PO007785</t>
  </si>
  <si>
    <t>PO007786</t>
  </si>
  <si>
    <t>PO007787</t>
  </si>
  <si>
    <t>PO007788</t>
  </si>
  <si>
    <t>PO007789</t>
  </si>
  <si>
    <t>PO007790</t>
  </si>
  <si>
    <t>PO007791</t>
  </si>
  <si>
    <t>PO007792</t>
  </si>
  <si>
    <t>PO007793</t>
  </si>
  <si>
    <t>PO007794</t>
  </si>
  <si>
    <t>PO007795</t>
  </si>
  <si>
    <t>PO007796</t>
  </si>
  <si>
    <t>PO007797</t>
  </si>
  <si>
    <t>PO007798</t>
  </si>
  <si>
    <t>PO007799</t>
  </si>
  <si>
    <t>PO007800</t>
  </si>
  <si>
    <t>PO007801</t>
  </si>
  <si>
    <t>PO007802</t>
  </si>
  <si>
    <t>PO007803</t>
  </si>
  <si>
    <t>PO007804</t>
  </si>
  <si>
    <t>PO007805</t>
  </si>
  <si>
    <t>PO007806</t>
  </si>
  <si>
    <t>PO007807</t>
  </si>
  <si>
    <t>PO007808</t>
  </si>
  <si>
    <t>PO007809</t>
  </si>
  <si>
    <t>PO007810</t>
  </si>
  <si>
    <t>PO007811</t>
  </si>
  <si>
    <t>PO007812</t>
  </si>
  <si>
    <t>PO007813</t>
  </si>
  <si>
    <t>PO007814</t>
  </si>
  <si>
    <t>PO007815</t>
  </si>
  <si>
    <t>PO007816</t>
  </si>
  <si>
    <t>PO007817</t>
  </si>
  <si>
    <t>PO007818</t>
  </si>
  <si>
    <t>PO007819</t>
  </si>
  <si>
    <t>PO007820</t>
  </si>
  <si>
    <t>PO007821</t>
  </si>
  <si>
    <t>PO007822</t>
  </si>
  <si>
    <t>PO007823</t>
  </si>
  <si>
    <t>PO007824</t>
  </si>
  <si>
    <t>PO007825</t>
  </si>
  <si>
    <t>PO007826</t>
  </si>
  <si>
    <t>PO007827</t>
  </si>
  <si>
    <t>PO007828</t>
  </si>
  <si>
    <t>PO007829</t>
  </si>
  <si>
    <t>PO007830</t>
  </si>
  <si>
    <t>PO007831</t>
  </si>
  <si>
    <t>PO007832</t>
  </si>
  <si>
    <t>PO007833</t>
  </si>
  <si>
    <t>PO007834</t>
  </si>
  <si>
    <t>PO007835</t>
  </si>
  <si>
    <t>PO007836</t>
  </si>
  <si>
    <t>PO007837</t>
  </si>
  <si>
    <t>PO007838</t>
  </si>
  <si>
    <t>PO007839</t>
  </si>
  <si>
    <t>PO007840</t>
  </si>
  <si>
    <t>PO007841</t>
  </si>
  <si>
    <t>PO007842</t>
  </si>
  <si>
    <t>PO007843</t>
  </si>
  <si>
    <t>PO007844</t>
  </si>
  <si>
    <t>PO007845</t>
  </si>
  <si>
    <t>PO007846</t>
  </si>
  <si>
    <t>PO007847</t>
  </si>
  <si>
    <t>PO007848</t>
  </si>
  <si>
    <t>PO007849</t>
  </si>
  <si>
    <t>PO007850</t>
  </si>
  <si>
    <t>PO007851</t>
  </si>
  <si>
    <t>PO007852</t>
  </si>
  <si>
    <t>PO007853</t>
  </si>
  <si>
    <t>PO007854</t>
  </si>
  <si>
    <t>PO007855</t>
  </si>
  <si>
    <t>PO007856</t>
  </si>
  <si>
    <t>PO007857</t>
  </si>
  <si>
    <t>PO007858</t>
  </si>
  <si>
    <t>PO007859</t>
  </si>
  <si>
    <t>PO007860</t>
  </si>
  <si>
    <t>PO007861</t>
  </si>
  <si>
    <t>PO007862</t>
  </si>
  <si>
    <t>PO007863</t>
  </si>
  <si>
    <t>PO007864</t>
  </si>
  <si>
    <t>PO007865</t>
  </si>
  <si>
    <t>PO007866</t>
  </si>
  <si>
    <t>PO007867</t>
  </si>
  <si>
    <t>PO007868</t>
  </si>
  <si>
    <t>PO007869</t>
  </si>
  <si>
    <t>PO007870</t>
  </si>
  <si>
    <t>PO007871</t>
  </si>
  <si>
    <t>PO007872</t>
  </si>
  <si>
    <t>PO007873</t>
  </si>
  <si>
    <t>PO007874</t>
  </si>
  <si>
    <t>PO007875</t>
  </si>
  <si>
    <t>PO007876</t>
  </si>
  <si>
    <t>PO007877</t>
  </si>
  <si>
    <t>PO007878</t>
  </si>
  <si>
    <t>PO007879</t>
  </si>
  <si>
    <t>PO007880</t>
  </si>
  <si>
    <t>PO007881</t>
  </si>
  <si>
    <t>PO007882</t>
  </si>
  <si>
    <t>PO007883</t>
  </si>
  <si>
    <t>PO007884</t>
  </si>
  <si>
    <t>PO007885</t>
  </si>
  <si>
    <t>PO007886</t>
  </si>
  <si>
    <t>PO007887</t>
  </si>
  <si>
    <t>PO007888</t>
  </si>
  <si>
    <t>PO007889</t>
  </si>
  <si>
    <t>PO007890</t>
  </si>
  <si>
    <t>PO007891</t>
  </si>
  <si>
    <t>PO007892</t>
  </si>
  <si>
    <t>PO007893</t>
  </si>
  <si>
    <t>PO007894</t>
  </si>
  <si>
    <t>PO007895</t>
  </si>
  <si>
    <t>PO007896</t>
  </si>
  <si>
    <t>PO007897</t>
  </si>
  <si>
    <t>PO007898</t>
  </si>
  <si>
    <t>PO007899</t>
  </si>
  <si>
    <t>PO007900</t>
  </si>
  <si>
    <t>PO007901</t>
  </si>
  <si>
    <t>PO007902</t>
  </si>
  <si>
    <t>PO007903</t>
  </si>
  <si>
    <t>PO007904</t>
  </si>
  <si>
    <t>PO007905</t>
  </si>
  <si>
    <t>PO007906</t>
  </si>
  <si>
    <t>PO007907</t>
  </si>
  <si>
    <t>PO007908</t>
  </si>
  <si>
    <t>PO007909</t>
  </si>
  <si>
    <t>PO007910</t>
  </si>
  <si>
    <t>PO007911</t>
  </si>
  <si>
    <t>PO007912</t>
  </si>
  <si>
    <t>PO007913</t>
  </si>
  <si>
    <t>PO007914</t>
  </si>
  <si>
    <t>PO007915</t>
  </si>
  <si>
    <t>PO007916</t>
  </si>
  <si>
    <t>PO007917</t>
  </si>
  <si>
    <t>PO007918</t>
  </si>
  <si>
    <t>PO007919</t>
  </si>
  <si>
    <t>PO007920</t>
  </si>
  <si>
    <t>PO007921</t>
  </si>
  <si>
    <t>PO007922</t>
  </si>
  <si>
    <t>PO007923</t>
  </si>
  <si>
    <t>PO007924</t>
  </si>
  <si>
    <t>PO007925</t>
  </si>
  <si>
    <t>PO007926</t>
  </si>
  <si>
    <t>PO007927</t>
  </si>
  <si>
    <t>PO007928</t>
  </si>
  <si>
    <t>PO007929</t>
  </si>
  <si>
    <t>PO007930</t>
  </si>
  <si>
    <t>PO007931</t>
  </si>
  <si>
    <t>PO007932</t>
  </si>
  <si>
    <t>PO007933</t>
  </si>
  <si>
    <t>PO007934</t>
  </si>
  <si>
    <t>PO007935</t>
  </si>
  <si>
    <t>PO007936</t>
  </si>
  <si>
    <t>PO007937</t>
  </si>
  <si>
    <t>PO007938</t>
  </si>
  <si>
    <t>PO007939</t>
  </si>
  <si>
    <t>PO007940</t>
  </si>
  <si>
    <t>PO007941</t>
  </si>
  <si>
    <t>PO007942</t>
  </si>
  <si>
    <t>PO007943</t>
  </si>
  <si>
    <t>PO007944</t>
  </si>
  <si>
    <t>PO007945</t>
  </si>
  <si>
    <t>PO007946</t>
  </si>
  <si>
    <t>PO007947</t>
  </si>
  <si>
    <t>PO007948</t>
  </si>
  <si>
    <t>PO007949</t>
  </si>
  <si>
    <t>PO007950</t>
  </si>
  <si>
    <t>PO007951</t>
  </si>
  <si>
    <t>PO007952</t>
  </si>
  <si>
    <t>PO007953</t>
  </si>
  <si>
    <t>PO007954</t>
  </si>
  <si>
    <t>PO007955</t>
  </si>
  <si>
    <t>PO007956</t>
  </si>
  <si>
    <t>PO007957</t>
  </si>
  <si>
    <t>PO007958</t>
  </si>
  <si>
    <t>PO007959</t>
  </si>
  <si>
    <t>PO007960</t>
  </si>
  <si>
    <t>PO007961</t>
  </si>
  <si>
    <t>PO007962</t>
  </si>
  <si>
    <t>PO007963</t>
  </si>
  <si>
    <t>PO007964</t>
  </si>
  <si>
    <t>PO007965</t>
  </si>
  <si>
    <t>PO007966</t>
  </si>
  <si>
    <t>PO007967</t>
  </si>
  <si>
    <t>PO007968</t>
  </si>
  <si>
    <t>PO007969</t>
  </si>
  <si>
    <t>PO007970</t>
  </si>
  <si>
    <t>PO007971</t>
  </si>
  <si>
    <t>PO007972</t>
  </si>
  <si>
    <t>PO007973</t>
  </si>
  <si>
    <t>PO007974</t>
  </si>
  <si>
    <t>PO007975</t>
  </si>
  <si>
    <t>PO007976</t>
  </si>
  <si>
    <t>PO007977</t>
  </si>
  <si>
    <t>PO007978</t>
  </si>
  <si>
    <t>PO007979</t>
  </si>
  <si>
    <t>PO007980</t>
  </si>
  <si>
    <t>PO007981</t>
  </si>
  <si>
    <t>PO007982</t>
  </si>
  <si>
    <t>PO007983</t>
  </si>
  <si>
    <t>PO007984</t>
  </si>
  <si>
    <t>PO007985</t>
  </si>
  <si>
    <t>PO007986</t>
  </si>
  <si>
    <t>PO007987</t>
  </si>
  <si>
    <t>PO007988</t>
  </si>
  <si>
    <t>PO007989</t>
  </si>
  <si>
    <t>PO007990</t>
  </si>
  <si>
    <t>PO007991</t>
  </si>
  <si>
    <t>PO007992</t>
  </si>
  <si>
    <t>PO007993</t>
  </si>
  <si>
    <t>PO007994</t>
  </si>
  <si>
    <t>PO007995</t>
  </si>
  <si>
    <t>PO007996</t>
  </si>
  <si>
    <t>PO007997</t>
  </si>
  <si>
    <t>PO007998</t>
  </si>
  <si>
    <t>PO007999</t>
  </si>
  <si>
    <t>PO008000</t>
  </si>
  <si>
    <t>PO008001</t>
  </si>
  <si>
    <t>PO008002</t>
  </si>
  <si>
    <t>PO008003</t>
  </si>
  <si>
    <t>PO008004</t>
  </si>
  <si>
    <t>PO008005</t>
  </si>
  <si>
    <t>PO008006</t>
  </si>
  <si>
    <t>PO008007</t>
  </si>
  <si>
    <t>PO008008</t>
  </si>
  <si>
    <t>PO008009</t>
  </si>
  <si>
    <t>PO008010</t>
  </si>
  <si>
    <t>PO008011</t>
  </si>
  <si>
    <t>PO008012</t>
  </si>
  <si>
    <t>PO008013</t>
  </si>
  <si>
    <t>PO008014</t>
  </si>
  <si>
    <t>PO008015</t>
  </si>
  <si>
    <t>PO008016</t>
  </si>
  <si>
    <t>PO008017</t>
  </si>
  <si>
    <t>PO008018</t>
  </si>
  <si>
    <t>PO008019</t>
  </si>
  <si>
    <t>PO008020</t>
  </si>
  <si>
    <t>PO008021</t>
  </si>
  <si>
    <t>PO008022</t>
  </si>
  <si>
    <t>PO008023</t>
  </si>
  <si>
    <t>PO008024</t>
  </si>
  <si>
    <t>PO008025</t>
  </si>
  <si>
    <t>PO008026</t>
  </si>
  <si>
    <t>PO008027</t>
  </si>
  <si>
    <t>PO008028</t>
  </si>
  <si>
    <t>PO008029</t>
  </si>
  <si>
    <t>PO008030</t>
  </si>
  <si>
    <t>PO008031</t>
  </si>
  <si>
    <t>PO008032</t>
  </si>
  <si>
    <t>PO008033</t>
  </si>
  <si>
    <t>PO008034</t>
  </si>
  <si>
    <t>PO008035</t>
  </si>
  <si>
    <t>PO008036</t>
  </si>
  <si>
    <t>PO008037</t>
  </si>
  <si>
    <t>PO008038</t>
  </si>
  <si>
    <t>PO008039</t>
  </si>
  <si>
    <t>PO008040</t>
  </si>
  <si>
    <t>PO008041</t>
  </si>
  <si>
    <t>PO008042</t>
  </si>
  <si>
    <t>PO008043</t>
  </si>
  <si>
    <t>PO008044</t>
  </si>
  <si>
    <t>PO008045</t>
  </si>
  <si>
    <t>PO008046</t>
  </si>
  <si>
    <t>PO008047</t>
  </si>
  <si>
    <t>PO008048</t>
  </si>
  <si>
    <t>PO008049</t>
  </si>
  <si>
    <t>PO008050</t>
  </si>
  <si>
    <t>PO008051</t>
  </si>
  <si>
    <t>PO008052</t>
  </si>
  <si>
    <t>PO008053</t>
  </si>
  <si>
    <t>PO008054</t>
  </si>
  <si>
    <t>PO008055</t>
  </si>
  <si>
    <t>PO008056</t>
  </si>
  <si>
    <t>PO008057</t>
  </si>
  <si>
    <t>PO008058</t>
  </si>
  <si>
    <t>PO008059</t>
  </si>
  <si>
    <t>PO008060</t>
  </si>
  <si>
    <t>PO008061</t>
  </si>
  <si>
    <t>PO008062</t>
  </si>
  <si>
    <t>PO008063</t>
  </si>
  <si>
    <t>PO008064</t>
  </si>
  <si>
    <t>PO008065</t>
  </si>
  <si>
    <t>PO008066</t>
  </si>
  <si>
    <t>PO008067</t>
  </si>
  <si>
    <t>PO008068</t>
  </si>
  <si>
    <t>PO008069</t>
  </si>
  <si>
    <t>PO008070</t>
  </si>
  <si>
    <t>PO008071</t>
  </si>
  <si>
    <t>PO008072</t>
  </si>
  <si>
    <t>PO008073</t>
  </si>
  <si>
    <t>PO008074</t>
  </si>
  <si>
    <t>PO008075</t>
  </si>
  <si>
    <t>PO008076</t>
  </si>
  <si>
    <t>PO008077</t>
  </si>
  <si>
    <t>PO008078</t>
  </si>
  <si>
    <t>PO008079</t>
  </si>
  <si>
    <t>PO008080</t>
  </si>
  <si>
    <t>PO008081</t>
  </si>
  <si>
    <t>PO008082</t>
  </si>
  <si>
    <t>PO008083</t>
  </si>
  <si>
    <t>PO008084</t>
  </si>
  <si>
    <t>PO008085</t>
  </si>
  <si>
    <t>PO008086</t>
  </si>
  <si>
    <t>PO008087</t>
  </si>
  <si>
    <t>PO008088</t>
  </si>
  <si>
    <t>PO008089</t>
  </si>
  <si>
    <t>PO008090</t>
  </si>
  <si>
    <t>PO008091</t>
  </si>
  <si>
    <t>PO008092</t>
  </si>
  <si>
    <t>PO008093</t>
  </si>
  <si>
    <t>PO008094</t>
  </si>
  <si>
    <t>PO008095</t>
  </si>
  <si>
    <t>PO008096</t>
  </si>
  <si>
    <t>PO008097</t>
  </si>
  <si>
    <t>PO008098</t>
  </si>
  <si>
    <t>PO008099</t>
  </si>
  <si>
    <t>PO008100</t>
  </si>
  <si>
    <t>PO008101</t>
  </si>
  <si>
    <t>PO008102</t>
  </si>
  <si>
    <t>PO008103</t>
  </si>
  <si>
    <t>PO008104</t>
  </si>
  <si>
    <t>PO008105</t>
  </si>
  <si>
    <t>PO008106</t>
  </si>
  <si>
    <t>PO008107</t>
  </si>
  <si>
    <t>PO008108</t>
  </si>
  <si>
    <t>PO008109</t>
  </si>
  <si>
    <t>PO008110</t>
  </si>
  <si>
    <t>PO008111</t>
  </si>
  <si>
    <t>PO008112</t>
  </si>
  <si>
    <t>PO008113</t>
  </si>
  <si>
    <t>PO008114</t>
  </si>
  <si>
    <t>PO008115</t>
  </si>
  <si>
    <t>PO008116</t>
  </si>
  <si>
    <t>PO008117</t>
  </si>
  <si>
    <t>PO008118</t>
  </si>
  <si>
    <t>PO008119</t>
  </si>
  <si>
    <t>PO008120</t>
  </si>
  <si>
    <t>PO008121</t>
  </si>
  <si>
    <t>PO008122</t>
  </si>
  <si>
    <t>PO008123</t>
  </si>
  <si>
    <t>PO008124</t>
  </si>
  <si>
    <t>PO008125</t>
  </si>
  <si>
    <t>PO008126</t>
  </si>
  <si>
    <t>PO008127</t>
  </si>
  <si>
    <t>PO008128</t>
  </si>
  <si>
    <t>PO008129</t>
  </si>
  <si>
    <t>PO008130</t>
  </si>
  <si>
    <t>PO008131</t>
  </si>
  <si>
    <t>PO008132</t>
  </si>
  <si>
    <t>PO008133</t>
  </si>
  <si>
    <t>PO008134</t>
  </si>
  <si>
    <t>PO008135</t>
  </si>
  <si>
    <t>PO008136</t>
  </si>
  <si>
    <t>PO008137</t>
  </si>
  <si>
    <t>PO008138</t>
  </si>
  <si>
    <t>PO008139</t>
  </si>
  <si>
    <t>PO008140</t>
  </si>
  <si>
    <t>PO008141</t>
  </si>
  <si>
    <t>PO008142</t>
  </si>
  <si>
    <t>PO008143</t>
  </si>
  <si>
    <t>PO008144</t>
  </si>
  <si>
    <t>PO008145</t>
  </si>
  <si>
    <t>PO008146</t>
  </si>
  <si>
    <t>PO008147</t>
  </si>
  <si>
    <t>PO008148</t>
  </si>
  <si>
    <t>PO008149</t>
  </si>
  <si>
    <t>PO008150</t>
  </si>
  <si>
    <t>PO008151</t>
  </si>
  <si>
    <t>PO008152</t>
  </si>
  <si>
    <t>PO008153</t>
  </si>
  <si>
    <t>PO008154</t>
  </si>
  <si>
    <t>PO008155</t>
  </si>
  <si>
    <t>PO008156</t>
  </si>
  <si>
    <t>PO008157</t>
  </si>
  <si>
    <t>PO008158</t>
  </si>
  <si>
    <t>PO008159</t>
  </si>
  <si>
    <t>PO008160</t>
  </si>
  <si>
    <t>PO008161</t>
  </si>
  <si>
    <t>PO008162</t>
  </si>
  <si>
    <t>PO008163</t>
  </si>
  <si>
    <t>PO008164</t>
  </si>
  <si>
    <t>PO008165</t>
  </si>
  <si>
    <t>PO008166</t>
  </si>
  <si>
    <t>PO008167</t>
  </si>
  <si>
    <t>PO008168</t>
  </si>
  <si>
    <t>PO008169</t>
  </si>
  <si>
    <t>PO008170</t>
  </si>
  <si>
    <t>PO008171</t>
  </si>
  <si>
    <t>PO008172</t>
  </si>
  <si>
    <t>PO008173</t>
  </si>
  <si>
    <t>PO008174</t>
  </si>
  <si>
    <t>PO008175</t>
  </si>
  <si>
    <t>PO008176</t>
  </si>
  <si>
    <t>PO008177</t>
  </si>
  <si>
    <t>PO008178</t>
  </si>
  <si>
    <t>PO008179</t>
  </si>
  <si>
    <t>PO008180</t>
  </si>
  <si>
    <t>PO008181</t>
  </si>
  <si>
    <t>PO008182</t>
  </si>
  <si>
    <t>PO008183</t>
  </si>
  <si>
    <t>PO008184</t>
  </si>
  <si>
    <t>PO008185</t>
  </si>
  <si>
    <t>PO008186</t>
  </si>
  <si>
    <t>PO008187</t>
  </si>
  <si>
    <t>PO008188</t>
  </si>
  <si>
    <t>PO008189</t>
  </si>
  <si>
    <t>PO008190</t>
  </si>
  <si>
    <t>PO008191</t>
  </si>
  <si>
    <t>PO008192</t>
  </si>
  <si>
    <t>PO008193</t>
  </si>
  <si>
    <t>PO008194</t>
  </si>
  <si>
    <t>PO008195</t>
  </si>
  <si>
    <t>PO008196</t>
  </si>
  <si>
    <t>PO008197</t>
  </si>
  <si>
    <t>PO008198</t>
  </si>
  <si>
    <t>PO008199</t>
  </si>
  <si>
    <t>PO008200</t>
  </si>
  <si>
    <t>PO008201</t>
  </si>
  <si>
    <t>PO008202</t>
  </si>
  <si>
    <t>PO008203</t>
  </si>
  <si>
    <t>PO008204</t>
  </si>
  <si>
    <t>PO008205</t>
  </si>
  <si>
    <t>PO008206</t>
  </si>
  <si>
    <t>PO008207</t>
  </si>
  <si>
    <t>PO008208</t>
  </si>
  <si>
    <t>PO008209</t>
  </si>
  <si>
    <t>PO008210</t>
  </si>
  <si>
    <t>PO008211</t>
  </si>
  <si>
    <t>PO008212</t>
  </si>
  <si>
    <t>PO008213</t>
  </si>
  <si>
    <t>PO008214</t>
  </si>
  <si>
    <t>PO008215</t>
  </si>
  <si>
    <t>PO008216</t>
  </si>
  <si>
    <t>PO008217</t>
  </si>
  <si>
    <t>PO008218</t>
  </si>
  <si>
    <t>PO008219</t>
  </si>
  <si>
    <t>PO008220</t>
  </si>
  <si>
    <t>PO008221</t>
  </si>
  <si>
    <t>PO008222</t>
  </si>
  <si>
    <t>PO008223</t>
  </si>
  <si>
    <t>PO008224</t>
  </si>
  <si>
    <t>PO008225</t>
  </si>
  <si>
    <t>PO008226</t>
  </si>
  <si>
    <t>PO008227</t>
  </si>
  <si>
    <t>PO008228</t>
  </si>
  <si>
    <t>PO008229</t>
  </si>
  <si>
    <t>PO008230</t>
  </si>
  <si>
    <t>PO008231</t>
  </si>
  <si>
    <t>PO008232</t>
  </si>
  <si>
    <t>PO008233</t>
  </si>
  <si>
    <t>PO008234</t>
  </si>
  <si>
    <t>PO008235</t>
  </si>
  <si>
    <t>PO008236</t>
  </si>
  <si>
    <t>PO008237</t>
  </si>
  <si>
    <t>PO008238</t>
  </si>
  <si>
    <t>PO008239</t>
  </si>
  <si>
    <t>PO008240</t>
  </si>
  <si>
    <t>PO008241</t>
  </si>
  <si>
    <t>PO008242</t>
  </si>
  <si>
    <t>PO008243</t>
  </si>
  <si>
    <t>PO008244</t>
  </si>
  <si>
    <t>PO008245</t>
  </si>
  <si>
    <t>PO008246</t>
  </si>
  <si>
    <t>PO008247</t>
  </si>
  <si>
    <t>PO008248</t>
  </si>
  <si>
    <t>PO008249</t>
  </si>
  <si>
    <t>PO008250</t>
  </si>
  <si>
    <t>PO008251</t>
  </si>
  <si>
    <t>PO008252</t>
  </si>
  <si>
    <t>PO008253</t>
  </si>
  <si>
    <t>PO008254</t>
  </si>
  <si>
    <t>PO008255</t>
  </si>
  <si>
    <t>PO008256</t>
  </si>
  <si>
    <t>PO008257</t>
  </si>
  <si>
    <t>PO008258</t>
  </si>
  <si>
    <t>PO008259</t>
  </si>
  <si>
    <t>PO008260</t>
  </si>
  <si>
    <t>PO008261</t>
  </si>
  <si>
    <t>PO008262</t>
  </si>
  <si>
    <t>PO008263</t>
  </si>
  <si>
    <t>PO008264</t>
  </si>
  <si>
    <t>PO008265</t>
  </si>
  <si>
    <t>PO008266</t>
  </si>
  <si>
    <t>PO008267</t>
  </si>
  <si>
    <t>PO008268</t>
  </si>
  <si>
    <t>PO008269</t>
  </si>
  <si>
    <t>PO008270</t>
  </si>
  <si>
    <t>PO008271</t>
  </si>
  <si>
    <t>PO008272</t>
  </si>
  <si>
    <t>PO008273</t>
  </si>
  <si>
    <t>PO008274</t>
  </si>
  <si>
    <t>PO008275</t>
  </si>
  <si>
    <t>PO008276</t>
  </si>
  <si>
    <t>PO008277</t>
  </si>
  <si>
    <t>PO008278</t>
  </si>
  <si>
    <t>PO008279</t>
  </si>
  <si>
    <t>PO008280</t>
  </si>
  <si>
    <t>PO008281</t>
  </si>
  <si>
    <t>PO008282</t>
  </si>
  <si>
    <t>PO008283</t>
  </si>
  <si>
    <t>PO008284</t>
  </si>
  <si>
    <t>PO008285</t>
  </si>
  <si>
    <t>PO008286</t>
  </si>
  <si>
    <t>PO008287</t>
  </si>
  <si>
    <t>PO008288</t>
  </si>
  <si>
    <t>PO008289</t>
  </si>
  <si>
    <t>PO008290</t>
  </si>
  <si>
    <t>PO008291</t>
  </si>
  <si>
    <t>PO008292</t>
  </si>
  <si>
    <t>PO008293</t>
  </si>
  <si>
    <t>PO008294</t>
  </si>
  <si>
    <t>PO008295</t>
  </si>
  <si>
    <t>PO008296</t>
  </si>
  <si>
    <t>PO008297</t>
  </si>
  <si>
    <t>PO008298</t>
  </si>
  <si>
    <t>PO008299</t>
  </si>
  <si>
    <t>PO008300</t>
  </si>
  <si>
    <t>PO008301</t>
  </si>
  <si>
    <t>PO008302</t>
  </si>
  <si>
    <t>PO008303</t>
  </si>
  <si>
    <t>PO008304</t>
  </si>
  <si>
    <t>PO008305</t>
  </si>
  <si>
    <t>PO008306</t>
  </si>
  <si>
    <t>PO008307</t>
  </si>
  <si>
    <t>PO008308</t>
  </si>
  <si>
    <t>PO008309</t>
  </si>
  <si>
    <t>PO008310</t>
  </si>
  <si>
    <t>PO008311</t>
  </si>
  <si>
    <t>PO008312</t>
  </si>
  <si>
    <t>PO008313</t>
  </si>
  <si>
    <t>PO008314</t>
  </si>
  <si>
    <t>PO008315</t>
  </si>
  <si>
    <t>PO008316</t>
  </si>
  <si>
    <t>PO008317</t>
  </si>
  <si>
    <t>PO008318</t>
  </si>
  <si>
    <t>PO008319</t>
  </si>
  <si>
    <t>PO008320</t>
  </si>
  <si>
    <t>PO008321</t>
  </si>
  <si>
    <t>PO008322</t>
  </si>
  <si>
    <t>PO008323</t>
  </si>
  <si>
    <t>PO008324</t>
  </si>
  <si>
    <t>PO008325</t>
  </si>
  <si>
    <t>PO008326</t>
  </si>
  <si>
    <t>PO008327</t>
  </si>
  <si>
    <t>PO008328</t>
  </si>
  <si>
    <t>PO008329</t>
  </si>
  <si>
    <t>PO008330</t>
  </si>
  <si>
    <t>PO008331</t>
  </si>
  <si>
    <t>PO008332</t>
  </si>
  <si>
    <t>PO008333</t>
  </si>
  <si>
    <t>PO008334</t>
  </si>
  <si>
    <t>PO008335</t>
  </si>
  <si>
    <t>PO008336</t>
  </si>
  <si>
    <t>PO008337</t>
  </si>
  <si>
    <t>PO008338</t>
  </si>
  <si>
    <t>PO008339</t>
  </si>
  <si>
    <t>PO008340</t>
  </si>
  <si>
    <t>PO008341</t>
  </si>
  <si>
    <t>PO008342</t>
  </si>
  <si>
    <t>PO008343</t>
  </si>
  <si>
    <t>PO008344</t>
  </si>
  <si>
    <t>PO008345</t>
  </si>
  <si>
    <t>PO008346</t>
  </si>
  <si>
    <t>PO008347</t>
  </si>
  <si>
    <t>PO008348</t>
  </si>
  <si>
    <t>PO008349</t>
  </si>
  <si>
    <t>PO008350</t>
  </si>
  <si>
    <t>PO008351</t>
  </si>
  <si>
    <t>PO008352</t>
  </si>
  <si>
    <t>PO008353</t>
  </si>
  <si>
    <t>PO008354</t>
  </si>
  <si>
    <t>PO008355</t>
  </si>
  <si>
    <t>PO008356</t>
  </si>
  <si>
    <t>PO008357</t>
  </si>
  <si>
    <t>PO008358</t>
  </si>
  <si>
    <t>PO008359</t>
  </si>
  <si>
    <t>PO008360</t>
  </si>
  <si>
    <t>PO008361</t>
  </si>
  <si>
    <t>PO008362</t>
  </si>
  <si>
    <t>PO008363</t>
  </si>
  <si>
    <t>PO008364</t>
  </si>
  <si>
    <t>PO008365</t>
  </si>
  <si>
    <t>PO008366</t>
  </si>
  <si>
    <t>PO008367</t>
  </si>
  <si>
    <t>PO008368</t>
  </si>
  <si>
    <t>PO008369</t>
  </si>
  <si>
    <t>PO008370</t>
  </si>
  <si>
    <t>PO008371</t>
  </si>
  <si>
    <t>PO008372</t>
  </si>
  <si>
    <t>PO008373</t>
  </si>
  <si>
    <t>PO008374</t>
  </si>
  <si>
    <t>PO008375</t>
  </si>
  <si>
    <t>PO008376</t>
  </si>
  <si>
    <t>PO008377</t>
  </si>
  <si>
    <t>PO008378</t>
  </si>
  <si>
    <t>PO008379</t>
  </si>
  <si>
    <t>PO008380</t>
  </si>
  <si>
    <t>PO008381</t>
  </si>
  <si>
    <t>PO008382</t>
  </si>
  <si>
    <t>PO008383</t>
  </si>
  <si>
    <t>PO008384</t>
  </si>
  <si>
    <t>PO008385</t>
  </si>
  <si>
    <t>PO008386</t>
  </si>
  <si>
    <t>PO008387</t>
  </si>
  <si>
    <t>PO008388</t>
  </si>
  <si>
    <t>PO008389</t>
  </si>
  <si>
    <t>PO008390</t>
  </si>
  <si>
    <t>PO008391</t>
  </si>
  <si>
    <t>PO008392</t>
  </si>
  <si>
    <t>PO008393</t>
  </si>
  <si>
    <t>PO008394</t>
  </si>
  <si>
    <t>PO008395</t>
  </si>
  <si>
    <t>PO008396</t>
  </si>
  <si>
    <t>PO008397</t>
  </si>
  <si>
    <t>PO008398</t>
  </si>
  <si>
    <t>PO008399</t>
  </si>
  <si>
    <t>PO008400</t>
  </si>
  <si>
    <t>PO008401</t>
  </si>
  <si>
    <t>PO008402</t>
  </si>
  <si>
    <t>PO008403</t>
  </si>
  <si>
    <t>PO008404</t>
  </si>
  <si>
    <t>PO008405</t>
  </si>
  <si>
    <t>PO008406</t>
  </si>
  <si>
    <t>PO008407</t>
  </si>
  <si>
    <t>PO008408</t>
  </si>
  <si>
    <t>PO008409</t>
  </si>
  <si>
    <t>PO008410</t>
  </si>
  <si>
    <t>PO008411</t>
  </si>
  <si>
    <t>PO008412</t>
  </si>
  <si>
    <t>PO008413</t>
  </si>
  <si>
    <t>PO008414</t>
  </si>
  <si>
    <t>PO008415</t>
  </si>
  <si>
    <t>PO008416</t>
  </si>
  <si>
    <t>PO008417</t>
  </si>
  <si>
    <t>PO008418</t>
  </si>
  <si>
    <t>PO008419</t>
  </si>
  <si>
    <t>PO008420</t>
  </si>
  <si>
    <t>PO008421</t>
  </si>
  <si>
    <t>PO008422</t>
  </si>
  <si>
    <t>PO008423</t>
  </si>
  <si>
    <t>PO008424</t>
  </si>
  <si>
    <t>PO008425</t>
  </si>
  <si>
    <t>PO008426</t>
  </si>
  <si>
    <t>PO008427</t>
  </si>
  <si>
    <t>PO008428</t>
  </si>
  <si>
    <t>PO008429</t>
  </si>
  <si>
    <t>PO008430</t>
  </si>
  <si>
    <t>PO008431</t>
  </si>
  <si>
    <t>PO008432</t>
  </si>
  <si>
    <t>PO008433</t>
  </si>
  <si>
    <t>PO008434</t>
  </si>
  <si>
    <t>PO008435</t>
  </si>
  <si>
    <t>PO008436</t>
  </si>
  <si>
    <t>PO008437</t>
  </si>
  <si>
    <t>PO008438</t>
  </si>
  <si>
    <t>PO008439</t>
  </si>
  <si>
    <t>PO008440</t>
  </si>
  <si>
    <t>PO008441</t>
  </si>
  <si>
    <t>PO008442</t>
  </si>
  <si>
    <t>PO008443</t>
  </si>
  <si>
    <t>PO008444</t>
  </si>
  <si>
    <t>PO008445</t>
  </si>
  <si>
    <t>PO008446</t>
  </si>
  <si>
    <t>PO008447</t>
  </si>
  <si>
    <t>PO008448</t>
  </si>
  <si>
    <t>PO008449</t>
  </si>
  <si>
    <t>PO008450</t>
  </si>
  <si>
    <t>PO008451</t>
  </si>
  <si>
    <t>PO008452</t>
  </si>
  <si>
    <t>PO008453</t>
  </si>
  <si>
    <t>PO008454</t>
  </si>
  <si>
    <t>PO008455</t>
  </si>
  <si>
    <t>PO008456</t>
  </si>
  <si>
    <t>PO008457</t>
  </si>
  <si>
    <t>PO008458</t>
  </si>
  <si>
    <t>PO008459</t>
  </si>
  <si>
    <t>PO008460</t>
  </si>
  <si>
    <t>PO008461</t>
  </si>
  <si>
    <t>PO008462</t>
  </si>
  <si>
    <t>PO008463</t>
  </si>
  <si>
    <t>PO008464</t>
  </si>
  <si>
    <t>PO008465</t>
  </si>
  <si>
    <t>PO008466</t>
  </si>
  <si>
    <t>PO008467</t>
  </si>
  <si>
    <t>PO008468</t>
  </si>
  <si>
    <t>PO008469</t>
  </si>
  <si>
    <t>PO008470</t>
  </si>
  <si>
    <t>PO008471</t>
  </si>
  <si>
    <t>PO008472</t>
  </si>
  <si>
    <t>PO008473</t>
  </si>
  <si>
    <t>PO008474</t>
  </si>
  <si>
    <t>PO008475</t>
  </si>
  <si>
    <t>PO008476</t>
  </si>
  <si>
    <t>PO008477</t>
  </si>
  <si>
    <t>PO008478</t>
  </si>
  <si>
    <t>PO008479</t>
  </si>
  <si>
    <t>PO008480</t>
  </si>
  <si>
    <t>PO008481</t>
  </si>
  <si>
    <t>PO008482</t>
  </si>
  <si>
    <t>PO008483</t>
  </si>
  <si>
    <t>PO008484</t>
  </si>
  <si>
    <t>PO008485</t>
  </si>
  <si>
    <t>PO008486</t>
  </si>
  <si>
    <t>PO008487</t>
  </si>
  <si>
    <t>PO008488</t>
  </si>
  <si>
    <t>PO008489</t>
  </si>
  <si>
    <t>PO008490</t>
  </si>
  <si>
    <t>PO008491</t>
  </si>
  <si>
    <t>PO008492</t>
  </si>
  <si>
    <t>PO008493</t>
  </si>
  <si>
    <t>PO008494</t>
  </si>
  <si>
    <t>PO008495</t>
  </si>
  <si>
    <t>PO008496</t>
  </si>
  <si>
    <t>PO008497</t>
  </si>
  <si>
    <t>PO008498</t>
  </si>
  <si>
    <t>PO008499</t>
  </si>
  <si>
    <t>PO008500</t>
  </si>
  <si>
    <t>PO008501</t>
  </si>
  <si>
    <t>PO008502</t>
  </si>
  <si>
    <t>PO008503</t>
  </si>
  <si>
    <t>PO008504</t>
  </si>
  <si>
    <t>PO008505</t>
  </si>
  <si>
    <t>PO008506</t>
  </si>
  <si>
    <t>PO008507</t>
  </si>
  <si>
    <t>PO008508</t>
  </si>
  <si>
    <t>PO008509</t>
  </si>
  <si>
    <t>PO008510</t>
  </si>
  <si>
    <t>PO008511</t>
  </si>
  <si>
    <t>PO008512</t>
  </si>
  <si>
    <t>PO008513</t>
  </si>
  <si>
    <t>PO008514</t>
  </si>
  <si>
    <t>PO008515</t>
  </si>
  <si>
    <t>PO008516</t>
  </si>
  <si>
    <t>PO008517</t>
  </si>
  <si>
    <t>PO008518</t>
  </si>
  <si>
    <t>PO008519</t>
  </si>
  <si>
    <t>PO008520</t>
  </si>
  <si>
    <t>PO008521</t>
  </si>
  <si>
    <t>PO008522</t>
  </si>
  <si>
    <t>PO008523</t>
  </si>
  <si>
    <t>PO008524</t>
  </si>
  <si>
    <t>PO008525</t>
  </si>
  <si>
    <t>PO008526</t>
  </si>
  <si>
    <t>PO008527</t>
  </si>
  <si>
    <t>PO008528</t>
  </si>
  <si>
    <t>PO008529</t>
  </si>
  <si>
    <t>PO008530</t>
  </si>
  <si>
    <t>PO008531</t>
  </si>
  <si>
    <t>PO008532</t>
  </si>
  <si>
    <t>PO008533</t>
  </si>
  <si>
    <t>PO008534</t>
  </si>
  <si>
    <t>PO008535</t>
  </si>
  <si>
    <t>PO008536</t>
  </si>
  <si>
    <t>PO008537</t>
  </si>
  <si>
    <t>PO008538</t>
  </si>
  <si>
    <t>PO008539</t>
  </si>
  <si>
    <t>PO008540</t>
  </si>
  <si>
    <t>PO008541</t>
  </si>
  <si>
    <t>PO008542</t>
  </si>
  <si>
    <t>PO008543</t>
  </si>
  <si>
    <t>PO008544</t>
  </si>
  <si>
    <t>PO008545</t>
  </si>
  <si>
    <t>PO008546</t>
  </si>
  <si>
    <t>PO008547</t>
  </si>
  <si>
    <t>PO008548</t>
  </si>
  <si>
    <t>PO008549</t>
  </si>
  <si>
    <t>PO008550</t>
  </si>
  <si>
    <t>PO008551</t>
  </si>
  <si>
    <t>PO008552</t>
  </si>
  <si>
    <t>PO008553</t>
  </si>
  <si>
    <t>PO008554</t>
  </si>
  <si>
    <t>PO008555</t>
  </si>
  <si>
    <t>PO008556</t>
  </si>
  <si>
    <t>PO008557</t>
  </si>
  <si>
    <t>PO008558</t>
  </si>
  <si>
    <t>PO008559</t>
  </si>
  <si>
    <t>PO008560</t>
  </si>
  <si>
    <t>PO008561</t>
  </si>
  <si>
    <t>PO008562</t>
  </si>
  <si>
    <t>PO008563</t>
  </si>
  <si>
    <t>PO008564</t>
  </si>
  <si>
    <t>PO008565</t>
  </si>
  <si>
    <t>PO008566</t>
  </si>
  <si>
    <t>PO008567</t>
  </si>
  <si>
    <t>PO008568</t>
  </si>
  <si>
    <t>PO008569</t>
  </si>
  <si>
    <t>PO008570</t>
  </si>
  <si>
    <t>PO008571</t>
  </si>
  <si>
    <t>PO008572</t>
  </si>
  <si>
    <t>PO008573</t>
  </si>
  <si>
    <t>PO008574</t>
  </si>
  <si>
    <t>PO008575</t>
  </si>
  <si>
    <t>PO008576</t>
  </si>
  <si>
    <t>PO008577</t>
  </si>
  <si>
    <t>PO008578</t>
  </si>
  <si>
    <t>PO008579</t>
  </si>
  <si>
    <t>PO008580</t>
  </si>
  <si>
    <t>PO008581</t>
  </si>
  <si>
    <t>PO008582</t>
  </si>
  <si>
    <t>PO008583</t>
  </si>
  <si>
    <t>PO008584</t>
  </si>
  <si>
    <t>PO008585</t>
  </si>
  <si>
    <t>PO008586</t>
  </si>
  <si>
    <t>PO008587</t>
  </si>
  <si>
    <t>PO008588</t>
  </si>
  <si>
    <t>PO008589</t>
  </si>
  <si>
    <t>PO008590</t>
  </si>
  <si>
    <t>PO008591</t>
  </si>
  <si>
    <t>PO008592</t>
  </si>
  <si>
    <t>PO008593</t>
  </si>
  <si>
    <t>PO008594</t>
  </si>
  <si>
    <t>PO008595</t>
  </si>
  <si>
    <t>PO008596</t>
  </si>
  <si>
    <t>PO008597</t>
  </si>
  <si>
    <t>PO008598</t>
  </si>
  <si>
    <t>PO008599</t>
  </si>
  <si>
    <t>PO008600</t>
  </si>
  <si>
    <t>PO008601</t>
  </si>
  <si>
    <t>PO008602</t>
  </si>
  <si>
    <t>PO008603</t>
  </si>
  <si>
    <t>PO008604</t>
  </si>
  <si>
    <t>PO008605</t>
  </si>
  <si>
    <t>PO008606</t>
  </si>
  <si>
    <t>PO008607</t>
  </si>
  <si>
    <t>PO008608</t>
  </si>
  <si>
    <t>PO008609</t>
  </si>
  <si>
    <t>PO008610</t>
  </si>
  <si>
    <t>PO008611</t>
  </si>
  <si>
    <t>PO008612</t>
  </si>
  <si>
    <t>PO008613</t>
  </si>
  <si>
    <t>PO008614</t>
  </si>
  <si>
    <t>PO008615</t>
  </si>
  <si>
    <t>PO008616</t>
  </si>
  <si>
    <t>PO008617</t>
  </si>
  <si>
    <t>PO008618</t>
  </si>
  <si>
    <t>PO008619</t>
  </si>
  <si>
    <t>PO008620</t>
  </si>
  <si>
    <t>PO008621</t>
  </si>
  <si>
    <t>PO008622</t>
  </si>
  <si>
    <t>PO008623</t>
  </si>
  <si>
    <t>PO008624</t>
  </si>
  <si>
    <t>PO008625</t>
  </si>
  <si>
    <t>PO008626</t>
  </si>
  <si>
    <t>PO008627</t>
  </si>
  <si>
    <t>PO008628</t>
  </si>
  <si>
    <t>PO008629</t>
  </si>
  <si>
    <t>PO008630</t>
  </si>
  <si>
    <t>PO008631</t>
  </si>
  <si>
    <t>PO008632</t>
  </si>
  <si>
    <t>PO008633</t>
  </si>
  <si>
    <t>PO008634</t>
  </si>
  <si>
    <t>PO008635</t>
  </si>
  <si>
    <t>PO008636</t>
  </si>
  <si>
    <t>PO008637</t>
  </si>
  <si>
    <t>PO008638</t>
  </si>
  <si>
    <t>PO008639</t>
  </si>
  <si>
    <t>PO008640</t>
  </si>
  <si>
    <t>PO008641</t>
  </si>
  <si>
    <t>PO008642</t>
  </si>
  <si>
    <t>PO008643</t>
  </si>
  <si>
    <t>PO008644</t>
  </si>
  <si>
    <t>PO008645</t>
  </si>
  <si>
    <t>PO008646</t>
  </si>
  <si>
    <t>PO008647</t>
  </si>
  <si>
    <t>PO008648</t>
  </si>
  <si>
    <t>PO008649</t>
  </si>
  <si>
    <t>PO008650</t>
  </si>
  <si>
    <t>PO008651</t>
  </si>
  <si>
    <t>PO008652</t>
  </si>
  <si>
    <t>PO008653</t>
  </si>
  <si>
    <t>PO008654</t>
  </si>
  <si>
    <t>PO008655</t>
  </si>
  <si>
    <t>PO008656</t>
  </si>
  <si>
    <t>PO008657</t>
  </si>
  <si>
    <t>PO008658</t>
  </si>
  <si>
    <t>PO008659</t>
  </si>
  <si>
    <t>PO008660</t>
  </si>
  <si>
    <t>PO008661</t>
  </si>
  <si>
    <t>PO008662</t>
  </si>
  <si>
    <t>PO008663</t>
  </si>
  <si>
    <t>PO008664</t>
  </si>
  <si>
    <t>PO008665</t>
  </si>
  <si>
    <t>PO008666</t>
  </si>
  <si>
    <t>PO008667</t>
  </si>
  <si>
    <t>PO008668</t>
  </si>
  <si>
    <t>PO008669</t>
  </si>
  <si>
    <t>PO008670</t>
  </si>
  <si>
    <t>PO008671</t>
  </si>
  <si>
    <t>PO008672</t>
  </si>
  <si>
    <t>PO008673</t>
  </si>
  <si>
    <t>PO008674</t>
  </si>
  <si>
    <t>PO008675</t>
  </si>
  <si>
    <t>PO008676</t>
  </si>
  <si>
    <t>PO008677</t>
  </si>
  <si>
    <t>PO008678</t>
  </si>
  <si>
    <t>PO008679</t>
  </si>
  <si>
    <t>PO008680</t>
  </si>
  <si>
    <t>PO008681</t>
  </si>
  <si>
    <t>PO008682</t>
  </si>
  <si>
    <t>PO008683</t>
  </si>
  <si>
    <t>PO008684</t>
  </si>
  <si>
    <t>PO008685</t>
  </si>
  <si>
    <t>PO008686</t>
  </si>
  <si>
    <t>PO008687</t>
  </si>
  <si>
    <t>PO008688</t>
  </si>
  <si>
    <t>PO008689</t>
  </si>
  <si>
    <t>PO008690</t>
  </si>
  <si>
    <t>PO008691</t>
  </si>
  <si>
    <t>PO008692</t>
  </si>
  <si>
    <t>PO008693</t>
  </si>
  <si>
    <t>PO008694</t>
  </si>
  <si>
    <t>PO008695</t>
  </si>
  <si>
    <t>PO008696</t>
  </si>
  <si>
    <t>PO008697</t>
  </si>
  <si>
    <t>PO008698</t>
  </si>
  <si>
    <t>PO008699</t>
  </si>
  <si>
    <t>PO008700</t>
  </si>
  <si>
    <t>PO008701</t>
  </si>
  <si>
    <t>PO008702</t>
  </si>
  <si>
    <t>PO008703</t>
  </si>
  <si>
    <t>PO008704</t>
  </si>
  <si>
    <t>PO008705</t>
  </si>
  <si>
    <t>PO008706</t>
  </si>
  <si>
    <t>PO008707</t>
  </si>
  <si>
    <t>PO008708</t>
  </si>
  <si>
    <t>PO008709</t>
  </si>
  <si>
    <t>PO008710</t>
  </si>
  <si>
    <t>PO008711</t>
  </si>
  <si>
    <t>PO008712</t>
  </si>
  <si>
    <t>PO008713</t>
  </si>
  <si>
    <t>PO008714</t>
  </si>
  <si>
    <t>PO008715</t>
  </si>
  <si>
    <t>PO008716</t>
  </si>
  <si>
    <t>PO008717</t>
  </si>
  <si>
    <t>PO008718</t>
  </si>
  <si>
    <t>PO008719</t>
  </si>
  <si>
    <t>PO008720</t>
  </si>
  <si>
    <t>PO008721</t>
  </si>
  <si>
    <t>PO008722</t>
  </si>
  <si>
    <t>PO008723</t>
  </si>
  <si>
    <t>PO008724</t>
  </si>
  <si>
    <t>PO008725</t>
  </si>
  <si>
    <t>PO008726</t>
  </si>
  <si>
    <t>PO008727</t>
  </si>
  <si>
    <t>PO008728</t>
  </si>
  <si>
    <t>PO008729</t>
  </si>
  <si>
    <t>PO008730</t>
  </si>
  <si>
    <t>PO008731</t>
  </si>
  <si>
    <t>PO008732</t>
  </si>
  <si>
    <t>PO008733</t>
  </si>
  <si>
    <t>PO008734</t>
  </si>
  <si>
    <t>PO008735</t>
  </si>
  <si>
    <t>PO008736</t>
  </si>
  <si>
    <t>PO008737</t>
  </si>
  <si>
    <t>PO008738</t>
  </si>
  <si>
    <t>PO008739</t>
  </si>
  <si>
    <t>PO008740</t>
  </si>
  <si>
    <t>PO008741</t>
  </si>
  <si>
    <t>PO008742</t>
  </si>
  <si>
    <t>PO008743</t>
  </si>
  <si>
    <t>PO008744</t>
  </si>
  <si>
    <t>PO008745</t>
  </si>
  <si>
    <t>PO008746</t>
  </si>
  <si>
    <t>PO008747</t>
  </si>
  <si>
    <t>PO008748</t>
  </si>
  <si>
    <t>PO008749</t>
  </si>
  <si>
    <t>PO008750</t>
  </si>
  <si>
    <t>PO008751</t>
  </si>
  <si>
    <t>PO008752</t>
  </si>
  <si>
    <t>PO008753</t>
  </si>
  <si>
    <t>PO008754</t>
  </si>
  <si>
    <t>PO008755</t>
  </si>
  <si>
    <t>PO008756</t>
  </si>
  <si>
    <t>PO008757</t>
  </si>
  <si>
    <t>PO008758</t>
  </si>
  <si>
    <t>PO008759</t>
  </si>
  <si>
    <t>PO008760</t>
  </si>
  <si>
    <t>PO008761</t>
  </si>
  <si>
    <t>PO008762</t>
  </si>
  <si>
    <t>PO008763</t>
  </si>
  <si>
    <t>PO008764</t>
  </si>
  <si>
    <t>PO008765</t>
  </si>
  <si>
    <t>PO008766</t>
  </si>
  <si>
    <t>PO008767</t>
  </si>
  <si>
    <t>PO008768</t>
  </si>
  <si>
    <t>PO008769</t>
  </si>
  <si>
    <t>PO008770</t>
  </si>
  <si>
    <t>PO008771</t>
  </si>
  <si>
    <t>PO008772</t>
  </si>
  <si>
    <t>PO008773</t>
  </si>
  <si>
    <t>PO008774</t>
  </si>
  <si>
    <t>PO008775</t>
  </si>
  <si>
    <t>PO008776</t>
  </si>
  <si>
    <t>PO008777</t>
  </si>
  <si>
    <t>PO008778</t>
  </si>
  <si>
    <t>PO008779</t>
  </si>
  <si>
    <t>PO008780</t>
  </si>
  <si>
    <t>PO008781</t>
  </si>
  <si>
    <t>PO008782</t>
  </si>
  <si>
    <t>PO008783</t>
  </si>
  <si>
    <t>PO008784</t>
  </si>
  <si>
    <t>PO008785</t>
  </si>
  <si>
    <t>PO008786</t>
  </si>
  <si>
    <t>PO008787</t>
  </si>
  <si>
    <t>PO008788</t>
  </si>
  <si>
    <t>PO008789</t>
  </si>
  <si>
    <t>PO008790</t>
  </si>
  <si>
    <t>PO008791</t>
  </si>
  <si>
    <t>PO008792</t>
  </si>
  <si>
    <t>PO008793</t>
  </si>
  <si>
    <t>PO008794</t>
  </si>
  <si>
    <t>PO008795</t>
  </si>
  <si>
    <t>PO008796</t>
  </si>
  <si>
    <t>PO008797</t>
  </si>
  <si>
    <t>PO008798</t>
  </si>
  <si>
    <t>PO008799</t>
  </si>
  <si>
    <t>PO008800</t>
  </si>
  <si>
    <t>PO008801</t>
  </si>
  <si>
    <t>PO008802</t>
  </si>
  <si>
    <t>PO008803</t>
  </si>
  <si>
    <t>PO008804</t>
  </si>
  <si>
    <t>PO008805</t>
  </si>
  <si>
    <t>PO008806</t>
  </si>
  <si>
    <t>PO008807</t>
  </si>
  <si>
    <t>PO008808</t>
  </si>
  <si>
    <t>PO008809</t>
  </si>
  <si>
    <t>PO008810</t>
  </si>
  <si>
    <t>PO008811</t>
  </si>
  <si>
    <t>PO008812</t>
  </si>
  <si>
    <t>PO008813</t>
  </si>
  <si>
    <t>PO008814</t>
  </si>
  <si>
    <t>PO008815</t>
  </si>
  <si>
    <t>PO008816</t>
  </si>
  <si>
    <t>PO008817</t>
  </si>
  <si>
    <t>PO008818</t>
  </si>
  <si>
    <t>PO008819</t>
  </si>
  <si>
    <t>PO008820</t>
  </si>
  <si>
    <t>PO008821</t>
  </si>
  <si>
    <t>PO008822</t>
  </si>
  <si>
    <t>PO008823</t>
  </si>
  <si>
    <t>PO008824</t>
  </si>
  <si>
    <t>PO008825</t>
  </si>
  <si>
    <t>PO008826</t>
  </si>
  <si>
    <t>PO008827</t>
  </si>
  <si>
    <t>PO008828</t>
  </si>
  <si>
    <t>PO008829</t>
  </si>
  <si>
    <t>PO008830</t>
  </si>
  <si>
    <t>PO008831</t>
  </si>
  <si>
    <t>PO008832</t>
  </si>
  <si>
    <t>PO008833</t>
  </si>
  <si>
    <t>PO008834</t>
  </si>
  <si>
    <t>PO008835</t>
  </si>
  <si>
    <t>PO008836</t>
  </si>
  <si>
    <t>PO008837</t>
  </si>
  <si>
    <t>PO008838</t>
  </si>
  <si>
    <t>PO008839</t>
  </si>
  <si>
    <t>PO008840</t>
  </si>
  <si>
    <t>PO008841</t>
  </si>
  <si>
    <t>PO008842</t>
  </si>
  <si>
    <t>PO008843</t>
  </si>
  <si>
    <t>PO008844</t>
  </si>
  <si>
    <t>PO008845</t>
  </si>
  <si>
    <t>PO008846</t>
  </si>
  <si>
    <t>PO008847</t>
  </si>
  <si>
    <t>PO008848</t>
  </si>
  <si>
    <t>PO008849</t>
  </si>
  <si>
    <t>PO008850</t>
  </si>
  <si>
    <t>PO008851</t>
  </si>
  <si>
    <t>PO008852</t>
  </si>
  <si>
    <t>PO008853</t>
  </si>
  <si>
    <t>PO008854</t>
  </si>
  <si>
    <t>PO008855</t>
  </si>
  <si>
    <t>PO008856</t>
  </si>
  <si>
    <t>PO008857</t>
  </si>
  <si>
    <t>PO008858</t>
  </si>
  <si>
    <t>PO008859</t>
  </si>
  <si>
    <t>PO008860</t>
  </si>
  <si>
    <t>PO008861</t>
  </si>
  <si>
    <t>PO008862</t>
  </si>
  <si>
    <t>PO008863</t>
  </si>
  <si>
    <t>PO008864</t>
  </si>
  <si>
    <t>PO008865</t>
  </si>
  <si>
    <t>PO008866</t>
  </si>
  <si>
    <t>PO008867</t>
  </si>
  <si>
    <t>PO008868</t>
  </si>
  <si>
    <t>PO008869</t>
  </si>
  <si>
    <t>PO008870</t>
  </si>
  <si>
    <t>PO008871</t>
  </si>
  <si>
    <t>PO008872</t>
  </si>
  <si>
    <t>PO008873</t>
  </si>
  <si>
    <t>PO008874</t>
  </si>
  <si>
    <t>PO008875</t>
  </si>
  <si>
    <t>PO008876</t>
  </si>
  <si>
    <t>PO008877</t>
  </si>
  <si>
    <t>PO008878</t>
  </si>
  <si>
    <t>PO008879</t>
  </si>
  <si>
    <t>PO008880</t>
  </si>
  <si>
    <t>PO008881</t>
  </si>
  <si>
    <t>PO008882</t>
  </si>
  <si>
    <t>PO008883</t>
  </si>
  <si>
    <t>PO008884</t>
  </si>
  <si>
    <t>PO008885</t>
  </si>
  <si>
    <t>PO008886</t>
  </si>
  <si>
    <t>PO008887</t>
  </si>
  <si>
    <t>PO008888</t>
  </si>
  <si>
    <t>PO008889</t>
  </si>
  <si>
    <t>PO008890</t>
  </si>
  <si>
    <t>PO008891</t>
  </si>
  <si>
    <t>PO008892</t>
  </si>
  <si>
    <t>PO008893</t>
  </si>
  <si>
    <t>PO008894</t>
  </si>
  <si>
    <t>PO008895</t>
  </si>
  <si>
    <t>PO008896</t>
  </si>
  <si>
    <t>PO008897</t>
  </si>
  <si>
    <t>PO008898</t>
  </si>
  <si>
    <t>PO008899</t>
  </si>
  <si>
    <t>PO008900</t>
  </si>
  <si>
    <t>PO008901</t>
  </si>
  <si>
    <t>PO008902</t>
  </si>
  <si>
    <t>PO008903</t>
  </si>
  <si>
    <t>PO008904</t>
  </si>
  <si>
    <t>PO008905</t>
  </si>
  <si>
    <t>PO008906</t>
  </si>
  <si>
    <t>PO008907</t>
  </si>
  <si>
    <t>PO008908</t>
  </si>
  <si>
    <t>PO008909</t>
  </si>
  <si>
    <t>PO008910</t>
  </si>
  <si>
    <t>PO008911</t>
  </si>
  <si>
    <t>PO008912</t>
  </si>
  <si>
    <t>PO008913</t>
  </si>
  <si>
    <t>PO008914</t>
  </si>
  <si>
    <t>PO008915</t>
  </si>
  <si>
    <t>PO008916</t>
  </si>
  <si>
    <t>PO008917</t>
  </si>
  <si>
    <t>PO008918</t>
  </si>
  <si>
    <t>PO008919</t>
  </si>
  <si>
    <t>PO008920</t>
  </si>
  <si>
    <t>PO008921</t>
  </si>
  <si>
    <t>PO008922</t>
  </si>
  <si>
    <t>PO008923</t>
  </si>
  <si>
    <t>PO008924</t>
  </si>
  <si>
    <t>PO008925</t>
  </si>
  <si>
    <t>PO008926</t>
  </si>
  <si>
    <t>PO008927</t>
  </si>
  <si>
    <t>PO008928</t>
  </si>
  <si>
    <t>PO008929</t>
  </si>
  <si>
    <t>PO008930</t>
  </si>
  <si>
    <t>PO008931</t>
  </si>
  <si>
    <t>PO008932</t>
  </si>
  <si>
    <t>PO008933</t>
  </si>
  <si>
    <t>PO008934</t>
  </si>
  <si>
    <t>PO008935</t>
  </si>
  <si>
    <t>PO008936</t>
  </si>
  <si>
    <t>PO008937</t>
  </si>
  <si>
    <t>PO008938</t>
  </si>
  <si>
    <t>PO008939</t>
  </si>
  <si>
    <t>PO008940</t>
  </si>
  <si>
    <t>PO008941</t>
  </si>
  <si>
    <t>PO008942</t>
  </si>
  <si>
    <t>PO008943</t>
  </si>
  <si>
    <t>PO008944</t>
  </si>
  <si>
    <t>PO008945</t>
  </si>
  <si>
    <t>PO008946</t>
  </si>
  <si>
    <t>PO008947</t>
  </si>
  <si>
    <t>PO008948</t>
  </si>
  <si>
    <t>PO008949</t>
  </si>
  <si>
    <t>PO008950</t>
  </si>
  <si>
    <t>PO008951</t>
  </si>
  <si>
    <t>PO008952</t>
  </si>
  <si>
    <t>PO008953</t>
  </si>
  <si>
    <t>PO008954</t>
  </si>
  <si>
    <t>PO008955</t>
  </si>
  <si>
    <t>PO008956</t>
  </si>
  <si>
    <t>PO008957</t>
  </si>
  <si>
    <t>PO008958</t>
  </si>
  <si>
    <t>PO008959</t>
  </si>
  <si>
    <t>PO008960</t>
  </si>
  <si>
    <t>PO008961</t>
  </si>
  <si>
    <t>PO008962</t>
  </si>
  <si>
    <t>PO008963</t>
  </si>
  <si>
    <t>PO008964</t>
  </si>
  <si>
    <t>PO008965</t>
  </si>
  <si>
    <t>PO008966</t>
  </si>
  <si>
    <t>PO008967</t>
  </si>
  <si>
    <t>PO008968</t>
  </si>
  <si>
    <t>PO008969</t>
  </si>
  <si>
    <t>PO008970</t>
  </si>
  <si>
    <t>PO008971</t>
  </si>
  <si>
    <t>PO008972</t>
  </si>
  <si>
    <t>PO008973</t>
  </si>
  <si>
    <t>PO008974</t>
  </si>
  <si>
    <t>PO008975</t>
  </si>
  <si>
    <t>PO008976</t>
  </si>
  <si>
    <t>PO008977</t>
  </si>
  <si>
    <t>PO008978</t>
  </si>
  <si>
    <t>PO008979</t>
  </si>
  <si>
    <t>PO008980</t>
  </si>
  <si>
    <t>PO008981</t>
  </si>
  <si>
    <t>PO008982</t>
  </si>
  <si>
    <t>PO008983</t>
  </si>
  <si>
    <t>PO008984</t>
  </si>
  <si>
    <t>PO008985</t>
  </si>
  <si>
    <t>PO008986</t>
  </si>
  <si>
    <t>PO008987</t>
  </si>
  <si>
    <t>PO008988</t>
  </si>
  <si>
    <t>PO008989</t>
  </si>
  <si>
    <t>PO008990</t>
  </si>
  <si>
    <t>PO008991</t>
  </si>
  <si>
    <t>PO008992</t>
  </si>
  <si>
    <t>PO008993</t>
  </si>
  <si>
    <t>PO008994</t>
  </si>
  <si>
    <t>PO008995</t>
  </si>
  <si>
    <t>PO008996</t>
  </si>
  <si>
    <t>PO008997</t>
  </si>
  <si>
    <t>PO008998</t>
  </si>
  <si>
    <t>PO008999</t>
  </si>
  <si>
    <t>PO009000</t>
  </si>
  <si>
    <t>PO009001</t>
  </si>
  <si>
    <t>PO009002</t>
  </si>
  <si>
    <t>PO009003</t>
  </si>
  <si>
    <t>PO009004</t>
  </si>
  <si>
    <t>PO009005</t>
  </si>
  <si>
    <t>PO009006</t>
  </si>
  <si>
    <t>PO009007</t>
  </si>
  <si>
    <t>PO009008</t>
  </si>
  <si>
    <t>PO009009</t>
  </si>
  <si>
    <t>PO009010</t>
  </si>
  <si>
    <t>PO009011</t>
  </si>
  <si>
    <t>PO009012</t>
  </si>
  <si>
    <t>PO009013</t>
  </si>
  <si>
    <t>PO009014</t>
  </si>
  <si>
    <t>PO009015</t>
  </si>
  <si>
    <t>PO009016</t>
  </si>
  <si>
    <t>PO009017</t>
  </si>
  <si>
    <t>PO009018</t>
  </si>
  <si>
    <t>PO009019</t>
  </si>
  <si>
    <t>PO009020</t>
  </si>
  <si>
    <t>PO009021</t>
  </si>
  <si>
    <t>PO009022</t>
  </si>
  <si>
    <t>PO009023</t>
  </si>
  <si>
    <t>PO009024</t>
  </si>
  <si>
    <t>PO009025</t>
  </si>
  <si>
    <t>PO009026</t>
  </si>
  <si>
    <t>PO009027</t>
  </si>
  <si>
    <t>PO009028</t>
  </si>
  <si>
    <t>PO009029</t>
  </si>
  <si>
    <t>PO009030</t>
  </si>
  <si>
    <t>PO009031</t>
  </si>
  <si>
    <t>PO009032</t>
  </si>
  <si>
    <t>PO009033</t>
  </si>
  <si>
    <t>PO009034</t>
  </si>
  <si>
    <t>PO009035</t>
  </si>
  <si>
    <t>PO009036</t>
  </si>
  <si>
    <t>PO009037</t>
  </si>
  <si>
    <t>PO009038</t>
  </si>
  <si>
    <t>PO009039</t>
  </si>
  <si>
    <t>PO009040</t>
  </si>
  <si>
    <t>PO009041</t>
  </si>
  <si>
    <t>PO009042</t>
  </si>
  <si>
    <t>PO009043</t>
  </si>
  <si>
    <t>PO009044</t>
  </si>
  <si>
    <t>PO009045</t>
  </si>
  <si>
    <t>PO009046</t>
  </si>
  <si>
    <t>PO009047</t>
  </si>
  <si>
    <t>PO009048</t>
  </si>
  <si>
    <t>PO009049</t>
  </si>
  <si>
    <t>PO009050</t>
  </si>
  <si>
    <t>PO009051</t>
  </si>
  <si>
    <t>PO009052</t>
  </si>
  <si>
    <t>PO009053</t>
  </si>
  <si>
    <t>PO009054</t>
  </si>
  <si>
    <t>PO009055</t>
  </si>
  <si>
    <t>PO009056</t>
  </si>
  <si>
    <t>PO009057</t>
  </si>
  <si>
    <t>PO009058</t>
  </si>
  <si>
    <t>PO009059</t>
  </si>
  <si>
    <t>PO009060</t>
  </si>
  <si>
    <t>PO009061</t>
  </si>
  <si>
    <t>PO009062</t>
  </si>
  <si>
    <t>PO009063</t>
  </si>
  <si>
    <t>PO009064</t>
  </si>
  <si>
    <t>PO009065</t>
  </si>
  <si>
    <t>PO009066</t>
  </si>
  <si>
    <t>PO009067</t>
  </si>
  <si>
    <t>PO009068</t>
  </si>
  <si>
    <t>PO009069</t>
  </si>
  <si>
    <t>PO009070</t>
  </si>
  <si>
    <t>PO009071</t>
  </si>
  <si>
    <t>PO009072</t>
  </si>
  <si>
    <t>PO009073</t>
  </si>
  <si>
    <t>PO009074</t>
  </si>
  <si>
    <t>PO009075</t>
  </si>
  <si>
    <t>PO009076</t>
  </si>
  <si>
    <t>PO009077</t>
  </si>
  <si>
    <t>PO009078</t>
  </si>
  <si>
    <t>PO009079</t>
  </si>
  <si>
    <t>PO009080</t>
  </si>
  <si>
    <t>PO009081</t>
  </si>
  <si>
    <t>PO009082</t>
  </si>
  <si>
    <t>PO009083</t>
  </si>
  <si>
    <t>PO009084</t>
  </si>
  <si>
    <t>PO009085</t>
  </si>
  <si>
    <t>PO009086</t>
  </si>
  <si>
    <t>PO009087</t>
  </si>
  <si>
    <t>PO009088</t>
  </si>
  <si>
    <t>PO009089</t>
  </si>
  <si>
    <t>PO009090</t>
  </si>
  <si>
    <t>PO009091</t>
  </si>
  <si>
    <t>PO009092</t>
  </si>
  <si>
    <t>PO009093</t>
  </si>
  <si>
    <t>PO009094</t>
  </si>
  <si>
    <t>PO009095</t>
  </si>
  <si>
    <t>PO009096</t>
  </si>
  <si>
    <t>PO009097</t>
  </si>
  <si>
    <t>PO009098</t>
  </si>
  <si>
    <t>PO009099</t>
  </si>
  <si>
    <t>PO009100</t>
  </si>
  <si>
    <t>PO009101</t>
  </si>
  <si>
    <t>PO009102</t>
  </si>
  <si>
    <t>PO009103</t>
  </si>
  <si>
    <t>PO009104</t>
  </si>
  <si>
    <t>PO009105</t>
  </si>
  <si>
    <t>PO009106</t>
  </si>
  <si>
    <t>PO009107</t>
  </si>
  <si>
    <t>PO009108</t>
  </si>
  <si>
    <t>PO009109</t>
  </si>
  <si>
    <t>PO009110</t>
  </si>
  <si>
    <t>PO009111</t>
  </si>
  <si>
    <t>PO009112</t>
  </si>
  <si>
    <t>PO009113</t>
  </si>
  <si>
    <t>PO009114</t>
  </si>
  <si>
    <t>PO009115</t>
  </si>
  <si>
    <t>PO009116</t>
  </si>
  <si>
    <t>PO009117</t>
  </si>
  <si>
    <t>PO009118</t>
  </si>
  <si>
    <t>PO009119</t>
  </si>
  <si>
    <t>PO009120</t>
  </si>
  <si>
    <t>PO009121</t>
  </si>
  <si>
    <t>PO009122</t>
  </si>
  <si>
    <t>PO009123</t>
  </si>
  <si>
    <t>PO009124</t>
  </si>
  <si>
    <t>PO009125</t>
  </si>
  <si>
    <t>PO009126</t>
  </si>
  <si>
    <t>PO009127</t>
  </si>
  <si>
    <t>PO009128</t>
  </si>
  <si>
    <t>PO009129</t>
  </si>
  <si>
    <t>PO009130</t>
  </si>
  <si>
    <t>PO009131</t>
  </si>
  <si>
    <t>PO009132</t>
  </si>
  <si>
    <t>PO009133</t>
  </si>
  <si>
    <t>PO009134</t>
  </si>
  <si>
    <t>PO009135</t>
  </si>
  <si>
    <t>PO009136</t>
  </si>
  <si>
    <t>PO009137</t>
  </si>
  <si>
    <t>PO009138</t>
  </si>
  <si>
    <t>PO009139</t>
  </si>
  <si>
    <t>PO009140</t>
  </si>
  <si>
    <t>PO009141</t>
  </si>
  <si>
    <t>PO009142</t>
  </si>
  <si>
    <t>PO009143</t>
  </si>
  <si>
    <t>PO009144</t>
  </si>
  <si>
    <t>PO009145</t>
  </si>
  <si>
    <t>PO009146</t>
  </si>
  <si>
    <t>PO009147</t>
  </si>
  <si>
    <t>PO009148</t>
  </si>
  <si>
    <t>PO009149</t>
  </si>
  <si>
    <t>PO009150</t>
  </si>
  <si>
    <t>PO009151</t>
  </si>
  <si>
    <t>PO009152</t>
  </si>
  <si>
    <t>PO009153</t>
  </si>
  <si>
    <t>PO009154</t>
  </si>
  <si>
    <t>PO009155</t>
  </si>
  <si>
    <t>PO009156</t>
  </si>
  <si>
    <t>PO009157</t>
  </si>
  <si>
    <t>PO009158</t>
  </si>
  <si>
    <t>PO009159</t>
  </si>
  <si>
    <t>PO009160</t>
  </si>
  <si>
    <t>PO009161</t>
  </si>
  <si>
    <t>PO009162</t>
  </si>
  <si>
    <t>PO009163</t>
  </si>
  <si>
    <t>PO009164</t>
  </si>
  <si>
    <t>PO009165</t>
  </si>
  <si>
    <t>PO009166</t>
  </si>
  <si>
    <t>PO009167</t>
  </si>
  <si>
    <t>PO009168</t>
  </si>
  <si>
    <t>PO009169</t>
  </si>
  <si>
    <t>PO009170</t>
  </si>
  <si>
    <t>PO009171</t>
  </si>
  <si>
    <t>PO009172</t>
  </si>
  <si>
    <t>PO009173</t>
  </si>
  <si>
    <t>PO009174</t>
  </si>
  <si>
    <t>PO009175</t>
  </si>
  <si>
    <t>PO009176</t>
  </si>
  <si>
    <t>PO009177</t>
  </si>
  <si>
    <t>PO009178</t>
  </si>
  <si>
    <t>PO009179</t>
  </si>
  <si>
    <t>PO009180</t>
  </si>
  <si>
    <t>PO009181</t>
  </si>
  <si>
    <t>PO009182</t>
  </si>
  <si>
    <t>PO009183</t>
  </si>
  <si>
    <t>PO009184</t>
  </si>
  <si>
    <t>PO009185</t>
  </si>
  <si>
    <t>PO009186</t>
  </si>
  <si>
    <t>PO009187</t>
  </si>
  <si>
    <t>PO009188</t>
  </si>
  <si>
    <t>PO009189</t>
  </si>
  <si>
    <t>PO009190</t>
  </si>
  <si>
    <t>PO009191</t>
  </si>
  <si>
    <t>PO009192</t>
  </si>
  <si>
    <t>PO009193</t>
  </si>
  <si>
    <t>PO009194</t>
  </si>
  <si>
    <t>PO009195</t>
  </si>
  <si>
    <t>PO009196</t>
  </si>
  <si>
    <t>PO009197</t>
  </si>
  <si>
    <t>PO009198</t>
  </si>
  <si>
    <t>PO009199</t>
  </si>
  <si>
    <t>PO009200</t>
  </si>
  <si>
    <t>PO009201</t>
  </si>
  <si>
    <t>PO009202</t>
  </si>
  <si>
    <t>PO009203</t>
  </si>
  <si>
    <t>PO009204</t>
  </si>
  <si>
    <t>PO009205</t>
  </si>
  <si>
    <t>PO009206</t>
  </si>
  <si>
    <t>PO009207</t>
  </si>
  <si>
    <t>PO009208</t>
  </si>
  <si>
    <t>PO009209</t>
  </si>
  <si>
    <t>PO009210</t>
  </si>
  <si>
    <t>PO009211</t>
  </si>
  <si>
    <t>PO009212</t>
  </si>
  <si>
    <t>PO009213</t>
  </si>
  <si>
    <t>PO009214</t>
  </si>
  <si>
    <t>PO009215</t>
  </si>
  <si>
    <t>PO009216</t>
  </si>
  <si>
    <t>PO009217</t>
  </si>
  <si>
    <t>PO009218</t>
  </si>
  <si>
    <t>PO009219</t>
  </si>
  <si>
    <t>PO009220</t>
  </si>
  <si>
    <t>PO009221</t>
  </si>
  <si>
    <t>PO009222</t>
  </si>
  <si>
    <t>PO009223</t>
  </si>
  <si>
    <t>PO009224</t>
  </si>
  <si>
    <t>PO009225</t>
  </si>
  <si>
    <t>PO009226</t>
  </si>
  <si>
    <t>PO009227</t>
  </si>
  <si>
    <t>PO009228</t>
  </si>
  <si>
    <t>PO009229</t>
  </si>
  <si>
    <t>PO009230</t>
  </si>
  <si>
    <t>PO009231</t>
  </si>
  <si>
    <t>PO009232</t>
  </si>
  <si>
    <t>PO009233</t>
  </si>
  <si>
    <t>PO009234</t>
  </si>
  <si>
    <t>PO009235</t>
  </si>
  <si>
    <t>PO009236</t>
  </si>
  <si>
    <t>PO009237</t>
  </si>
  <si>
    <t>PO009238</t>
  </si>
  <si>
    <t>PO009239</t>
  </si>
  <si>
    <t>PO009240</t>
  </si>
  <si>
    <t>PO009241</t>
  </si>
  <si>
    <t>PO009242</t>
  </si>
  <si>
    <t>PO009243</t>
  </si>
  <si>
    <t>PO009244</t>
  </si>
  <si>
    <t>PO009245</t>
  </si>
  <si>
    <t>PO009246</t>
  </si>
  <si>
    <t>PO009247</t>
  </si>
  <si>
    <t>PO009248</t>
  </si>
  <si>
    <t>PO009249</t>
  </si>
  <si>
    <t>PO009250</t>
  </si>
  <si>
    <t>PO009251</t>
  </si>
  <si>
    <t>PO009252</t>
  </si>
  <si>
    <t>PO009253</t>
  </si>
  <si>
    <t>PO009254</t>
  </si>
  <si>
    <t>PO009255</t>
  </si>
  <si>
    <t>PO009256</t>
  </si>
  <si>
    <t>PO009257</t>
  </si>
  <si>
    <t>PO009258</t>
  </si>
  <si>
    <t>PO009259</t>
  </si>
  <si>
    <t>PO009260</t>
  </si>
  <si>
    <t>PO009261</t>
  </si>
  <si>
    <t>PO009262</t>
  </si>
  <si>
    <t>PO009263</t>
  </si>
  <si>
    <t>PO009264</t>
  </si>
  <si>
    <t>PO009265</t>
  </si>
  <si>
    <t>PO009266</t>
  </si>
  <si>
    <t>PO009267</t>
  </si>
  <si>
    <t>PO009268</t>
  </si>
  <si>
    <t>PO009269</t>
  </si>
  <si>
    <t>PO009270</t>
  </si>
  <si>
    <t>PO009271</t>
  </si>
  <si>
    <t>PO009272</t>
  </si>
  <si>
    <t>PO009273</t>
  </si>
  <si>
    <t>PO009274</t>
  </si>
  <si>
    <t>PO009275</t>
  </si>
  <si>
    <t>PO009276</t>
  </si>
  <si>
    <t>PO009277</t>
  </si>
  <si>
    <t>PO009278</t>
  </si>
  <si>
    <t>PO009279</t>
  </si>
  <si>
    <t>PO009280</t>
  </si>
  <si>
    <t>PO009281</t>
  </si>
  <si>
    <t>PO009282</t>
  </si>
  <si>
    <t>PO009283</t>
  </si>
  <si>
    <t>PO009284</t>
  </si>
  <si>
    <t>PO009285</t>
  </si>
  <si>
    <t>PO009286</t>
  </si>
  <si>
    <t>PO009287</t>
  </si>
  <si>
    <t>PO009288</t>
  </si>
  <si>
    <t>PO009289</t>
  </si>
  <si>
    <t>PO009290</t>
  </si>
  <si>
    <t>PO009291</t>
  </si>
  <si>
    <t>PO009292</t>
  </si>
  <si>
    <t>PO009293</t>
  </si>
  <si>
    <t>PO009294</t>
  </si>
  <si>
    <t>PO009295</t>
  </si>
  <si>
    <t>PO009296</t>
  </si>
  <si>
    <t>PO009297</t>
  </si>
  <si>
    <t>PO009298</t>
  </si>
  <si>
    <t>PO009299</t>
  </si>
  <si>
    <t>PO009300</t>
  </si>
  <si>
    <t>PO009301</t>
  </si>
  <si>
    <t>PO009302</t>
  </si>
  <si>
    <t>PO009303</t>
  </si>
  <si>
    <t>PO009304</t>
  </si>
  <si>
    <t>PO009305</t>
  </si>
  <si>
    <t>PO009306</t>
  </si>
  <si>
    <t>PO009307</t>
  </si>
  <si>
    <t>PO009308</t>
  </si>
  <si>
    <t>PO009309</t>
  </si>
  <si>
    <t>PO009310</t>
  </si>
  <si>
    <t>PO009311</t>
  </si>
  <si>
    <t>PO009312</t>
  </si>
  <si>
    <t>PO009313</t>
  </si>
  <si>
    <t>PO009314</t>
  </si>
  <si>
    <t>PO009315</t>
  </si>
  <si>
    <t>PO009316</t>
  </si>
  <si>
    <t>PO009317</t>
  </si>
  <si>
    <t>PO009318</t>
  </si>
  <si>
    <t>PO009319</t>
  </si>
  <si>
    <t>PO009320</t>
  </si>
  <si>
    <t>PO009321</t>
  </si>
  <si>
    <t>PO009322</t>
  </si>
  <si>
    <t>PO009323</t>
  </si>
  <si>
    <t>PO009324</t>
  </si>
  <si>
    <t>PO009325</t>
  </si>
  <si>
    <t>PO009326</t>
  </si>
  <si>
    <t>PO009327</t>
  </si>
  <si>
    <t>PO009328</t>
  </si>
  <si>
    <t>PO009329</t>
  </si>
  <si>
    <t>PO009330</t>
  </si>
  <si>
    <t>PO009331</t>
  </si>
  <si>
    <t>PO009332</t>
  </si>
  <si>
    <t>PO009333</t>
  </si>
  <si>
    <t>PO009334</t>
  </si>
  <si>
    <t>PO009335</t>
  </si>
  <si>
    <t>PO009336</t>
  </si>
  <si>
    <t>PO009337</t>
  </si>
  <si>
    <t>PO009338</t>
  </si>
  <si>
    <t>PO009339</t>
  </si>
  <si>
    <t>PO009340</t>
  </si>
  <si>
    <t>PO009341</t>
  </si>
  <si>
    <t>PO009342</t>
  </si>
  <si>
    <t>PO009343</t>
  </si>
  <si>
    <t>PO009344</t>
  </si>
  <si>
    <t>PO009345</t>
  </si>
  <si>
    <t>PO009346</t>
  </si>
  <si>
    <t>PO009347</t>
  </si>
  <si>
    <t>PO009348</t>
  </si>
  <si>
    <t>PO009349</t>
  </si>
  <si>
    <t>PO009350</t>
  </si>
  <si>
    <t>PO009351</t>
  </si>
  <si>
    <t>PO009352</t>
  </si>
  <si>
    <t>PO009353</t>
  </si>
  <si>
    <t>PO009354</t>
  </si>
  <si>
    <t>PO009355</t>
  </si>
  <si>
    <t>PO009356</t>
  </si>
  <si>
    <t>PO009357</t>
  </si>
  <si>
    <t>PO009358</t>
  </si>
  <si>
    <t>PO009359</t>
  </si>
  <si>
    <t>PO009360</t>
  </si>
  <si>
    <t>PO009361</t>
  </si>
  <si>
    <t>PO009362</t>
  </si>
  <si>
    <t>PO009363</t>
  </si>
  <si>
    <t>PO009364</t>
  </si>
  <si>
    <t>PO009365</t>
  </si>
  <si>
    <t>PO009366</t>
  </si>
  <si>
    <t>PO009367</t>
  </si>
  <si>
    <t>PO009368</t>
  </si>
  <si>
    <t>PO009369</t>
  </si>
  <si>
    <t>PO009370</t>
  </si>
  <si>
    <t>PO009371</t>
  </si>
  <si>
    <t>PO009372</t>
  </si>
  <si>
    <t>PO009373</t>
  </si>
  <si>
    <t>PO009374</t>
  </si>
  <si>
    <t>PO009375</t>
  </si>
  <si>
    <t>PO009376</t>
  </si>
  <si>
    <t>PO009377</t>
  </si>
  <si>
    <t>PO009378</t>
  </si>
  <si>
    <t>PO009379</t>
  </si>
  <si>
    <t>PO009380</t>
  </si>
  <si>
    <t>PO009381</t>
  </si>
  <si>
    <t>PO009382</t>
  </si>
  <si>
    <t>PO009383</t>
  </si>
  <si>
    <t>PO009384</t>
  </si>
  <si>
    <t>PO009385</t>
  </si>
  <si>
    <t>PO009386</t>
  </si>
  <si>
    <t>PO009387</t>
  </si>
  <si>
    <t>PO009388</t>
  </si>
  <si>
    <t>PO009389</t>
  </si>
  <si>
    <t>PO009390</t>
  </si>
  <si>
    <t>PO009391</t>
  </si>
  <si>
    <t>PO009392</t>
  </si>
  <si>
    <t>PO009393</t>
  </si>
  <si>
    <t>PO009394</t>
  </si>
  <si>
    <t>PO009395</t>
  </si>
  <si>
    <t>PO009396</t>
  </si>
  <si>
    <t>PO009397</t>
  </si>
  <si>
    <t>PO009398</t>
  </si>
  <si>
    <t>PO009399</t>
  </si>
  <si>
    <t>PO009400</t>
  </si>
  <si>
    <t>PO009401</t>
  </si>
  <si>
    <t>PO009402</t>
  </si>
  <si>
    <t>PO009403</t>
  </si>
  <si>
    <t>PO009404</t>
  </si>
  <si>
    <t>PO009405</t>
  </si>
  <si>
    <t>PO009406</t>
  </si>
  <si>
    <t>PO009407</t>
  </si>
  <si>
    <t>PO009408</t>
  </si>
  <si>
    <t>PO009409</t>
  </si>
  <si>
    <t>PO009410</t>
  </si>
  <si>
    <t>PO009411</t>
  </si>
  <si>
    <t>PO009412</t>
  </si>
  <si>
    <t>PO009413</t>
  </si>
  <si>
    <t>PO009414</t>
  </si>
  <si>
    <t>PO009415</t>
  </si>
  <si>
    <t>PO009416</t>
  </si>
  <si>
    <t>PO009417</t>
  </si>
  <si>
    <t>PO009418</t>
  </si>
  <si>
    <t>PO009419</t>
  </si>
  <si>
    <t>PO009420</t>
  </si>
  <si>
    <t>PO009421</t>
  </si>
  <si>
    <t>PO009422</t>
  </si>
  <si>
    <t>PO009423</t>
  </si>
  <si>
    <t>PO009424</t>
  </si>
  <si>
    <t>PO009425</t>
  </si>
  <si>
    <t>PO009426</t>
  </si>
  <si>
    <t>PO009427</t>
  </si>
  <si>
    <t>PO009428</t>
  </si>
  <si>
    <t>PO009429</t>
  </si>
  <si>
    <t>PO009430</t>
  </si>
  <si>
    <t>PO009431</t>
  </si>
  <si>
    <t>PO009432</t>
  </si>
  <si>
    <t>PO009433</t>
  </si>
  <si>
    <t>PO009434</t>
  </si>
  <si>
    <t>PO009435</t>
  </si>
  <si>
    <t>PO009436</t>
  </si>
  <si>
    <t>PO009437</t>
  </si>
  <si>
    <t>PO009438</t>
  </si>
  <si>
    <t>PO009439</t>
  </si>
  <si>
    <t>PO009440</t>
  </si>
  <si>
    <t>PO009441</t>
  </si>
  <si>
    <t>PO009442</t>
  </si>
  <si>
    <t>PO009443</t>
  </si>
  <si>
    <t>PO009444</t>
  </si>
  <si>
    <t>PO009445</t>
  </si>
  <si>
    <t>PO009446</t>
  </si>
  <si>
    <t>PO009447</t>
  </si>
  <si>
    <t>PO009448</t>
  </si>
  <si>
    <t>PO009449</t>
  </si>
  <si>
    <t>PO009450</t>
  </si>
  <si>
    <t>PO009451</t>
  </si>
  <si>
    <t>PO009452</t>
  </si>
  <si>
    <t>PO009453</t>
  </si>
  <si>
    <t>PO009454</t>
  </si>
  <si>
    <t>PO009455</t>
  </si>
  <si>
    <t>PO009456</t>
  </si>
  <si>
    <t>PO009457</t>
  </si>
  <si>
    <t>PO009458</t>
  </si>
  <si>
    <t>PO009459</t>
  </si>
  <si>
    <t>PO009460</t>
  </si>
  <si>
    <t>PO009461</t>
  </si>
  <si>
    <t>PO009462</t>
  </si>
  <si>
    <t>PO009463</t>
  </si>
  <si>
    <t>PO009464</t>
  </si>
  <si>
    <t>PO009465</t>
  </si>
  <si>
    <t>PO009466</t>
  </si>
  <si>
    <t>PO009467</t>
  </si>
  <si>
    <t>PO009468</t>
  </si>
  <si>
    <t>PO009469</t>
  </si>
  <si>
    <t>PO009470</t>
  </si>
  <si>
    <t>PO009471</t>
  </si>
  <si>
    <t>PO009472</t>
  </si>
  <si>
    <t>PO009473</t>
  </si>
  <si>
    <t>PO009474</t>
  </si>
  <si>
    <t>PO009475</t>
  </si>
  <si>
    <t>PO009476</t>
  </si>
  <si>
    <t>PO009477</t>
  </si>
  <si>
    <t>PO009478</t>
  </si>
  <si>
    <t>PO009479</t>
  </si>
  <si>
    <t>PO009480</t>
  </si>
  <si>
    <t>PO009481</t>
  </si>
  <si>
    <t>PO009482</t>
  </si>
  <si>
    <t>PO009483</t>
  </si>
  <si>
    <t>PO009484</t>
  </si>
  <si>
    <t>PO009485</t>
  </si>
  <si>
    <t>PO009486</t>
  </si>
  <si>
    <t>PO009487</t>
  </si>
  <si>
    <t>PO009488</t>
  </si>
  <si>
    <t>PO009489</t>
  </si>
  <si>
    <t>PO009490</t>
  </si>
  <si>
    <t>PO009491</t>
  </si>
  <si>
    <t>PO009492</t>
  </si>
  <si>
    <t>PO009493</t>
  </si>
  <si>
    <t>PO009494</t>
  </si>
  <si>
    <t>PO009495</t>
  </si>
  <si>
    <t>PO009496</t>
  </si>
  <si>
    <t>PO009497</t>
  </si>
  <si>
    <t>PO009498</t>
  </si>
  <si>
    <t>PO009499</t>
  </si>
  <si>
    <t>PO009500</t>
  </si>
  <si>
    <t>PO009501</t>
  </si>
  <si>
    <t>PO009502</t>
  </si>
  <si>
    <t>PO009503</t>
  </si>
  <si>
    <t>PO009504</t>
  </si>
  <si>
    <t>PO009505</t>
  </si>
  <si>
    <t>PO009506</t>
  </si>
  <si>
    <t>PO009507</t>
  </si>
  <si>
    <t>PO009508</t>
  </si>
  <si>
    <t>PO009509</t>
  </si>
  <si>
    <t>PO009510</t>
  </si>
  <si>
    <t>PO009511</t>
  </si>
  <si>
    <t>PO009512</t>
  </si>
  <si>
    <t>PO009513</t>
  </si>
  <si>
    <t>PO009514</t>
  </si>
  <si>
    <t>PO009515</t>
  </si>
  <si>
    <t>PO009516</t>
  </si>
  <si>
    <t>PO009517</t>
  </si>
  <si>
    <t>PO009518</t>
  </si>
  <si>
    <t>PO009519</t>
  </si>
  <si>
    <t>PO009520</t>
  </si>
  <si>
    <t>PO009521</t>
  </si>
  <si>
    <t>PO009522</t>
  </si>
  <si>
    <t>PO009523</t>
  </si>
  <si>
    <t>PO009524</t>
  </si>
  <si>
    <t>PO009525</t>
  </si>
  <si>
    <t>PO009526</t>
  </si>
  <si>
    <t>PO009527</t>
  </si>
  <si>
    <t>PO009528</t>
  </si>
  <si>
    <t>PO009529</t>
  </si>
  <si>
    <t>PO009530</t>
  </si>
  <si>
    <t>PO009531</t>
  </si>
  <si>
    <t>PO009532</t>
  </si>
  <si>
    <t>PO009533</t>
  </si>
  <si>
    <t>PO009534</t>
  </si>
  <si>
    <t>PO009535</t>
  </si>
  <si>
    <t>PO009536</t>
  </si>
  <si>
    <t>PO009537</t>
  </si>
  <si>
    <t>PO009538</t>
  </si>
  <si>
    <t>PO009539</t>
  </si>
  <si>
    <t>PO009540</t>
  </si>
  <si>
    <t>PO009541</t>
  </si>
  <si>
    <t>PO009542</t>
  </si>
  <si>
    <t>PO009543</t>
  </si>
  <si>
    <t>PO009544</t>
  </si>
  <si>
    <t>PO009545</t>
  </si>
  <si>
    <t>PO009546</t>
  </si>
  <si>
    <t>PO009547</t>
  </si>
  <si>
    <t>PO009548</t>
  </si>
  <si>
    <t>PO009549</t>
  </si>
  <si>
    <t>PO009550</t>
  </si>
  <si>
    <t>PO009551</t>
  </si>
  <si>
    <t>PO009552</t>
  </si>
  <si>
    <t>PO009553</t>
  </si>
  <si>
    <t>PO009554</t>
  </si>
  <si>
    <t>PO009555</t>
  </si>
  <si>
    <t>PO009556</t>
  </si>
  <si>
    <t>PO009557</t>
  </si>
  <si>
    <t>PO009558</t>
  </si>
  <si>
    <t>PO009559</t>
  </si>
  <si>
    <t>PO009560</t>
  </si>
  <si>
    <t>PO009561</t>
  </si>
  <si>
    <t>PO009562</t>
  </si>
  <si>
    <t>PO009563</t>
  </si>
  <si>
    <t>PO009564</t>
  </si>
  <si>
    <t>PO009565</t>
  </si>
  <si>
    <t>PO009566</t>
  </si>
  <si>
    <t>PO009567</t>
  </si>
  <si>
    <t>PO009568</t>
  </si>
  <si>
    <t>PO009569</t>
  </si>
  <si>
    <t>PO009570</t>
  </si>
  <si>
    <t>PO009571</t>
  </si>
  <si>
    <t>PO009572</t>
  </si>
  <si>
    <t>PO009573</t>
  </si>
  <si>
    <t>PO009574</t>
  </si>
  <si>
    <t>PO009575</t>
  </si>
  <si>
    <t>PO009576</t>
  </si>
  <si>
    <t>PO009577</t>
  </si>
  <si>
    <t>PO009578</t>
  </si>
  <si>
    <t>PO009579</t>
  </si>
  <si>
    <t>PO009580</t>
  </si>
  <si>
    <t>PO009581</t>
  </si>
  <si>
    <t>PO009582</t>
  </si>
  <si>
    <t>PO009583</t>
  </si>
  <si>
    <t>PO009584</t>
  </si>
  <si>
    <t>PO009585</t>
  </si>
  <si>
    <t>PO009586</t>
  </si>
  <si>
    <t>PO009587</t>
  </si>
  <si>
    <t>PO009588</t>
  </si>
  <si>
    <t>PO009589</t>
  </si>
  <si>
    <t>PO009590</t>
  </si>
  <si>
    <t>PO009591</t>
  </si>
  <si>
    <t>PO009592</t>
  </si>
  <si>
    <t>PO009593</t>
  </si>
  <si>
    <t>PO009594</t>
  </si>
  <si>
    <t>PO009595</t>
  </si>
  <si>
    <t>PO009596</t>
  </si>
  <si>
    <t>PO009597</t>
  </si>
  <si>
    <t>PO009598</t>
  </si>
  <si>
    <t>PO009599</t>
  </si>
  <si>
    <t>PO009600</t>
  </si>
  <si>
    <t>PO009601</t>
  </si>
  <si>
    <t>PO009602</t>
  </si>
  <si>
    <t>PO009603</t>
  </si>
  <si>
    <t>PO009604</t>
  </si>
  <si>
    <t>PO009605</t>
  </si>
  <si>
    <t>PO009606</t>
  </si>
  <si>
    <t>PO009607</t>
  </si>
  <si>
    <t>PO009608</t>
  </si>
  <si>
    <t>PO009609</t>
  </si>
  <si>
    <t>PO009610</t>
  </si>
  <si>
    <t>PO009611</t>
  </si>
  <si>
    <t>PO009612</t>
  </si>
  <si>
    <t>PO009613</t>
  </si>
  <si>
    <t>PO009614</t>
  </si>
  <si>
    <t>PO009615</t>
  </si>
  <si>
    <t>PO009616</t>
  </si>
  <si>
    <t>PO009617</t>
  </si>
  <si>
    <t>PO009618</t>
  </si>
  <si>
    <t>PO009619</t>
  </si>
  <si>
    <t>PO009620</t>
  </si>
  <si>
    <t>PO009621</t>
  </si>
  <si>
    <t>PO009622</t>
  </si>
  <si>
    <t>PO009623</t>
  </si>
  <si>
    <t>PO009624</t>
  </si>
  <si>
    <t>PO009625</t>
  </si>
  <si>
    <t>PO009626</t>
  </si>
  <si>
    <t>PO009627</t>
  </si>
  <si>
    <t>PO009628</t>
  </si>
  <si>
    <t>PO009629</t>
  </si>
  <si>
    <t>PO009630</t>
  </si>
  <si>
    <t>PO009631</t>
  </si>
  <si>
    <t>PO009632</t>
  </si>
  <si>
    <t>PO009633</t>
  </si>
  <si>
    <t>PO009634</t>
  </si>
  <si>
    <t>PO009635</t>
  </si>
  <si>
    <t>PO009636</t>
  </si>
  <si>
    <t>PO009637</t>
  </si>
  <si>
    <t>PO009638</t>
  </si>
  <si>
    <t>PO009639</t>
  </si>
  <si>
    <t>PO009640</t>
  </si>
  <si>
    <t>PO009641</t>
  </si>
  <si>
    <t>PO009642</t>
  </si>
  <si>
    <t>PO009643</t>
  </si>
  <si>
    <t>PO009644</t>
  </si>
  <si>
    <t>PO009645</t>
  </si>
  <si>
    <t>PO009646</t>
  </si>
  <si>
    <t>PO009647</t>
  </si>
  <si>
    <t>PO009648</t>
  </si>
  <si>
    <t>PO009649</t>
  </si>
  <si>
    <t>PO009650</t>
  </si>
  <si>
    <t>PO009651</t>
  </si>
  <si>
    <t>PO009652</t>
  </si>
  <si>
    <t>PO009653</t>
  </si>
  <si>
    <t>PO009654</t>
  </si>
  <si>
    <t>PO009655</t>
  </si>
  <si>
    <t>PO009656</t>
  </si>
  <si>
    <t>PO009657</t>
  </si>
  <si>
    <t>PO009658</t>
  </si>
  <si>
    <t>PO009659</t>
  </si>
  <si>
    <t>PO009660</t>
  </si>
  <si>
    <t>PO009661</t>
  </si>
  <si>
    <t>PO009662</t>
  </si>
  <si>
    <t>PO009663</t>
  </si>
  <si>
    <t>PO009664</t>
  </si>
  <si>
    <t>PO009665</t>
  </si>
  <si>
    <t>PO009666</t>
  </si>
  <si>
    <t>PO009667</t>
  </si>
  <si>
    <t>PO009668</t>
  </si>
  <si>
    <t>PO009669</t>
  </si>
  <si>
    <t>PO009670</t>
  </si>
  <si>
    <t>PO009671</t>
  </si>
  <si>
    <t>PO009672</t>
  </si>
  <si>
    <t>PO009673</t>
  </si>
  <si>
    <t>PO009674</t>
  </si>
  <si>
    <t>PO009675</t>
  </si>
  <si>
    <t>PO009676</t>
  </si>
  <si>
    <t>PO009677</t>
  </si>
  <si>
    <t>PO009678</t>
  </si>
  <si>
    <t>PO009679</t>
  </si>
  <si>
    <t>PO009680</t>
  </si>
  <si>
    <t>PO009681</t>
  </si>
  <si>
    <t>PO009682</t>
  </si>
  <si>
    <t>PO009683</t>
  </si>
  <si>
    <t>PO009684</t>
  </si>
  <si>
    <t>PO009685</t>
  </si>
  <si>
    <t>PO009686</t>
  </si>
  <si>
    <t>PO009687</t>
  </si>
  <si>
    <t>PO009688</t>
  </si>
  <si>
    <t>PO009689</t>
  </si>
  <si>
    <t>PO009690</t>
  </si>
  <si>
    <t>PO009691</t>
  </si>
  <si>
    <t>PO009692</t>
  </si>
  <si>
    <t>PO009693</t>
  </si>
  <si>
    <t>PO009694</t>
  </si>
  <si>
    <t>PO009695</t>
  </si>
  <si>
    <t>PO009696</t>
  </si>
  <si>
    <t>PO009697</t>
  </si>
  <si>
    <t>PO009698</t>
  </si>
  <si>
    <t>PO009699</t>
  </si>
  <si>
    <t>PO009700</t>
  </si>
  <si>
    <t>PO009701</t>
  </si>
  <si>
    <t>PO009702</t>
  </si>
  <si>
    <t>PO009703</t>
  </si>
  <si>
    <t>PO009704</t>
  </si>
  <si>
    <t>PO009705</t>
  </si>
  <si>
    <t>PO009706</t>
  </si>
  <si>
    <t>PO009707</t>
  </si>
  <si>
    <t>PO009708</t>
  </si>
  <si>
    <t>PO009709</t>
  </si>
  <si>
    <t>PO009710</t>
  </si>
  <si>
    <t>PO009711</t>
  </si>
  <si>
    <t>PO009712</t>
  </si>
  <si>
    <t>PO009713</t>
  </si>
  <si>
    <t>PO009714</t>
  </si>
  <si>
    <t>PO009715</t>
  </si>
  <si>
    <t>PO009716</t>
  </si>
  <si>
    <t>PO009717</t>
  </si>
  <si>
    <t>PO009718</t>
  </si>
  <si>
    <t>PO009719</t>
  </si>
  <si>
    <t>PO009720</t>
  </si>
  <si>
    <t>PO009721</t>
  </si>
  <si>
    <t>PO009722</t>
  </si>
  <si>
    <t>PO009723</t>
  </si>
  <si>
    <t>PO009724</t>
  </si>
  <si>
    <t>PO009725</t>
  </si>
  <si>
    <t>PO009726</t>
  </si>
  <si>
    <t>PO009727</t>
  </si>
  <si>
    <t>PO009728</t>
  </si>
  <si>
    <t>PO009729</t>
  </si>
  <si>
    <t>PO009730</t>
  </si>
  <si>
    <t>PO009731</t>
  </si>
  <si>
    <t>PO009732</t>
  </si>
  <si>
    <t>PO009733</t>
  </si>
  <si>
    <t>PO009734</t>
  </si>
  <si>
    <t>PO009735</t>
  </si>
  <si>
    <t>PO009736</t>
  </si>
  <si>
    <t>PO009737</t>
  </si>
  <si>
    <t>PO009738</t>
  </si>
  <si>
    <t>PO009739</t>
  </si>
  <si>
    <t>PO009740</t>
  </si>
  <si>
    <t>PO009741</t>
  </si>
  <si>
    <t>PO009742</t>
  </si>
  <si>
    <t>PO009743</t>
  </si>
  <si>
    <t>PO009744</t>
  </si>
  <si>
    <t>PO009745</t>
  </si>
  <si>
    <t>PO009746</t>
  </si>
  <si>
    <t>PO009747</t>
  </si>
  <si>
    <t>PO009748</t>
  </si>
  <si>
    <t>PO009749</t>
  </si>
  <si>
    <t>PO009750</t>
  </si>
  <si>
    <t>PO009751</t>
  </si>
  <si>
    <t>PO009752</t>
  </si>
  <si>
    <t>PO009753</t>
  </si>
  <si>
    <t>PO009754</t>
  </si>
  <si>
    <t>PO009755</t>
  </si>
  <si>
    <t>PO009756</t>
  </si>
  <si>
    <t>PO009757</t>
  </si>
  <si>
    <t>PO009758</t>
  </si>
  <si>
    <t>PO009759</t>
  </si>
  <si>
    <t>PO009760</t>
  </si>
  <si>
    <t>PO009761</t>
  </si>
  <si>
    <t>PO009762</t>
  </si>
  <si>
    <t>PO009763</t>
  </si>
  <si>
    <t>PO009764</t>
  </si>
  <si>
    <t>PO009765</t>
  </si>
  <si>
    <t>PO009766</t>
  </si>
  <si>
    <t>PO009767</t>
  </si>
  <si>
    <t>PO009768</t>
  </si>
  <si>
    <t>PO009769</t>
  </si>
  <si>
    <t>PO009770</t>
  </si>
  <si>
    <t>PO009771</t>
  </si>
  <si>
    <t>PO009772</t>
  </si>
  <si>
    <t>PO009773</t>
  </si>
  <si>
    <t>PO009774</t>
  </si>
  <si>
    <t>PO009775</t>
  </si>
  <si>
    <t>PO009776</t>
  </si>
  <si>
    <t>PO009777</t>
  </si>
  <si>
    <t>PO009778</t>
  </si>
  <si>
    <t>PO009779</t>
  </si>
  <si>
    <t>PO009780</t>
  </si>
  <si>
    <t>PO009781</t>
  </si>
  <si>
    <t>PO009782</t>
  </si>
  <si>
    <t>PO009783</t>
  </si>
  <si>
    <t>PO009784</t>
  </si>
  <si>
    <t>PO009785</t>
  </si>
  <si>
    <t>PO009786</t>
  </si>
  <si>
    <t>PO009787</t>
  </si>
  <si>
    <t>PO009788</t>
  </si>
  <si>
    <t>PO009789</t>
  </si>
  <si>
    <t>PO009790</t>
  </si>
  <si>
    <t>PO009791</t>
  </si>
  <si>
    <t>PO009792</t>
  </si>
  <si>
    <t>PO009793</t>
  </si>
  <si>
    <t>PO009794</t>
  </si>
  <si>
    <t>PO009795</t>
  </si>
  <si>
    <t>PO009796</t>
  </si>
  <si>
    <t>PO009797</t>
  </si>
  <si>
    <t>PO009798</t>
  </si>
  <si>
    <t>PO009799</t>
  </si>
  <si>
    <t>PO009800</t>
  </si>
  <si>
    <t>PO009801</t>
  </si>
  <si>
    <t>PO009802</t>
  </si>
  <si>
    <t>PO009803</t>
  </si>
  <si>
    <t>PO009804</t>
  </si>
  <si>
    <t>PO009805</t>
  </si>
  <si>
    <t>PO009806</t>
  </si>
  <si>
    <t>PO009807</t>
  </si>
  <si>
    <t>PO009808</t>
  </si>
  <si>
    <t>PO009809</t>
  </si>
  <si>
    <t>PO009810</t>
  </si>
  <si>
    <t>PO009811</t>
  </si>
  <si>
    <t>PO009812</t>
  </si>
  <si>
    <t>PO009813</t>
  </si>
  <si>
    <t>PO009814</t>
  </si>
  <si>
    <t>PO009815</t>
  </si>
  <si>
    <t>PO009816</t>
  </si>
  <si>
    <t>PO009817</t>
  </si>
  <si>
    <t>PO009818</t>
  </si>
  <si>
    <t>PO009819</t>
  </si>
  <si>
    <t>PO009820</t>
  </si>
  <si>
    <t>PO009821</t>
  </si>
  <si>
    <t>PO009822</t>
  </si>
  <si>
    <t>PO009823</t>
  </si>
  <si>
    <t>PO009824</t>
  </si>
  <si>
    <t>PO009825</t>
  </si>
  <si>
    <t>PO009826</t>
  </si>
  <si>
    <t>PO009827</t>
  </si>
  <si>
    <t>PO009828</t>
  </si>
  <si>
    <t>PO009829</t>
  </si>
  <si>
    <t>PO009830</t>
  </si>
  <si>
    <t>PO009831</t>
  </si>
  <si>
    <t>PO009832</t>
  </si>
  <si>
    <t>PO009833</t>
  </si>
  <si>
    <t>PO009834</t>
  </si>
  <si>
    <t>PO009835</t>
  </si>
  <si>
    <t>PO009836</t>
  </si>
  <si>
    <t>PO009837</t>
  </si>
  <si>
    <t>PO009838</t>
  </si>
  <si>
    <t>PO009839</t>
  </si>
  <si>
    <t>PO009840</t>
  </si>
  <si>
    <t>PO009841</t>
  </si>
  <si>
    <t>PO009842</t>
  </si>
  <si>
    <t>PO009843</t>
  </si>
  <si>
    <t>PO009844</t>
  </si>
  <si>
    <t>PO009845</t>
  </si>
  <si>
    <t>PO009846</t>
  </si>
  <si>
    <t>PO009847</t>
  </si>
  <si>
    <t>PO009848</t>
  </si>
  <si>
    <t>PO009849</t>
  </si>
  <si>
    <t>PO009850</t>
  </si>
  <si>
    <t>PO009851</t>
  </si>
  <si>
    <t>PO009852</t>
  </si>
  <si>
    <t>PO009853</t>
  </si>
  <si>
    <t>PO009854</t>
  </si>
  <si>
    <t>PO009855</t>
  </si>
  <si>
    <t>PO009856</t>
  </si>
  <si>
    <t>PO009857</t>
  </si>
  <si>
    <t>PO009858</t>
  </si>
  <si>
    <t>PO009859</t>
  </si>
  <si>
    <t>PO009860</t>
  </si>
  <si>
    <t>PO009861</t>
  </si>
  <si>
    <t>PO009862</t>
  </si>
  <si>
    <t>PO009863</t>
  </si>
  <si>
    <t>PO009864</t>
  </si>
  <si>
    <t>PO009865</t>
  </si>
  <si>
    <t>PO009866</t>
  </si>
  <si>
    <t>PO009867</t>
  </si>
  <si>
    <t>PO009868</t>
  </si>
  <si>
    <t>PO009869</t>
  </si>
  <si>
    <t>PO009870</t>
  </si>
  <si>
    <t>PO009871</t>
  </si>
  <si>
    <t>PO009872</t>
  </si>
  <si>
    <t>PO009873</t>
  </si>
  <si>
    <t>PO009874</t>
  </si>
  <si>
    <t>PO009875</t>
  </si>
  <si>
    <t>PO009876</t>
  </si>
  <si>
    <t>PO009877</t>
  </si>
  <si>
    <t>PO009878</t>
  </si>
  <si>
    <t>PO009879</t>
  </si>
  <si>
    <t>PO009880</t>
  </si>
  <si>
    <t>PO009881</t>
  </si>
  <si>
    <t>PO009882</t>
  </si>
  <si>
    <t>PO009883</t>
  </si>
  <si>
    <t>PO009884</t>
  </si>
  <si>
    <t>PO009885</t>
  </si>
  <si>
    <t>PO009886</t>
  </si>
  <si>
    <t>PO009887</t>
  </si>
  <si>
    <t>PO009888</t>
  </si>
  <si>
    <t>PO009889</t>
  </si>
  <si>
    <t>PO009890</t>
  </si>
  <si>
    <t>PO009891</t>
  </si>
  <si>
    <t>PO009892</t>
  </si>
  <si>
    <t>PO009893</t>
  </si>
  <si>
    <t>PO009894</t>
  </si>
  <si>
    <t>PO009895</t>
  </si>
  <si>
    <t>PO009896</t>
  </si>
  <si>
    <t>PO009897</t>
  </si>
  <si>
    <t>PO009898</t>
  </si>
  <si>
    <t>PO009899</t>
  </si>
  <si>
    <t>PO009900</t>
  </si>
  <si>
    <t>PO009901</t>
  </si>
  <si>
    <t>PO009902</t>
  </si>
  <si>
    <t>PO009903</t>
  </si>
  <si>
    <t>PO009904</t>
  </si>
  <si>
    <t>PO009905</t>
  </si>
  <si>
    <t>PO009906</t>
  </si>
  <si>
    <t>PO009907</t>
  </si>
  <si>
    <t>PO009908</t>
  </si>
  <si>
    <t>PO009909</t>
  </si>
  <si>
    <t>PO009910</t>
  </si>
  <si>
    <t>PO009911</t>
  </si>
  <si>
    <t>PO009912</t>
  </si>
  <si>
    <t>PO009913</t>
  </si>
  <si>
    <t>PO009914</t>
  </si>
  <si>
    <t>PO009915</t>
  </si>
  <si>
    <t>PO009916</t>
  </si>
  <si>
    <t>PO009917</t>
  </si>
  <si>
    <t>PO009918</t>
  </si>
  <si>
    <t>PO009919</t>
  </si>
  <si>
    <t>PO009920</t>
  </si>
  <si>
    <t>PO009921</t>
  </si>
  <si>
    <t>PO009922</t>
  </si>
  <si>
    <t>PO009923</t>
  </si>
  <si>
    <t>PO009924</t>
  </si>
  <si>
    <t>PO009925</t>
  </si>
  <si>
    <t>PO009926</t>
  </si>
  <si>
    <t>PO009927</t>
  </si>
  <si>
    <t>PO009928</t>
  </si>
  <si>
    <t>PO009929</t>
  </si>
  <si>
    <t>PO009930</t>
  </si>
  <si>
    <t>PO009931</t>
  </si>
  <si>
    <t>PO009932</t>
  </si>
  <si>
    <t>PO009933</t>
  </si>
  <si>
    <t>PO009934</t>
  </si>
  <si>
    <t>PO009935</t>
  </si>
  <si>
    <t>PO009936</t>
  </si>
  <si>
    <t>PO009937</t>
  </si>
  <si>
    <t>PO009938</t>
  </si>
  <si>
    <t>PO009939</t>
  </si>
  <si>
    <t>PO009940</t>
  </si>
  <si>
    <t>PO009941</t>
  </si>
  <si>
    <t>PO009942</t>
  </si>
  <si>
    <t>PO009943</t>
  </si>
  <si>
    <t>PO009944</t>
  </si>
  <si>
    <t>PO009945</t>
  </si>
  <si>
    <t>PO009946</t>
  </si>
  <si>
    <t>PO009947</t>
  </si>
  <si>
    <t>PO009948</t>
  </si>
  <si>
    <t>PO009949</t>
  </si>
  <si>
    <t>PO009950</t>
  </si>
  <si>
    <t>PO009951</t>
  </si>
  <si>
    <t>PO009952</t>
  </si>
  <si>
    <t>PO009953</t>
  </si>
  <si>
    <t>PO009954</t>
  </si>
  <si>
    <t>PO009955</t>
  </si>
  <si>
    <t>PO009956</t>
  </si>
  <si>
    <t>PO009957</t>
  </si>
  <si>
    <t>PO009958</t>
  </si>
  <si>
    <t>PO009959</t>
  </si>
  <si>
    <t>PO009960</t>
  </si>
  <si>
    <t>PO009961</t>
  </si>
  <si>
    <t>PO009962</t>
  </si>
  <si>
    <t>PO009963</t>
  </si>
  <si>
    <t>PO009964</t>
  </si>
  <si>
    <t>PO009965</t>
  </si>
  <si>
    <t>PO009966</t>
  </si>
  <si>
    <t>PO009967</t>
  </si>
  <si>
    <t>PO009968</t>
  </si>
  <si>
    <t>PO009969</t>
  </si>
  <si>
    <t>PO009970</t>
  </si>
  <si>
    <t>PO009971</t>
  </si>
  <si>
    <t>PO009972</t>
  </si>
  <si>
    <t>PO009973</t>
  </si>
  <si>
    <t>PO009974</t>
  </si>
  <si>
    <t>PO009975</t>
  </si>
  <si>
    <t>PO009976</t>
  </si>
  <si>
    <t>PO009977</t>
  </si>
  <si>
    <t>PO009978</t>
  </si>
  <si>
    <t>PO009979</t>
  </si>
  <si>
    <t>PO009980</t>
  </si>
  <si>
    <t>PO009981</t>
  </si>
  <si>
    <t>PO009982</t>
  </si>
  <si>
    <t>PO009983</t>
  </si>
  <si>
    <t>PO009984</t>
  </si>
  <si>
    <t>PO009985</t>
  </si>
  <si>
    <t>PO009986</t>
  </si>
  <si>
    <t>PO009987</t>
  </si>
  <si>
    <t>PO009988</t>
  </si>
  <si>
    <t>PO009989</t>
  </si>
  <si>
    <t>PO009990</t>
  </si>
  <si>
    <t>PO009991</t>
  </si>
  <si>
    <t>PO009992</t>
  </si>
  <si>
    <t>PO009993</t>
  </si>
  <si>
    <t>PO009994</t>
  </si>
  <si>
    <t>PO009995</t>
  </si>
  <si>
    <t>PO009996</t>
  </si>
  <si>
    <t>PO009997</t>
  </si>
  <si>
    <t>PO009998</t>
  </si>
  <si>
    <t>PO009999</t>
  </si>
  <si>
    <t>PO010000</t>
  </si>
  <si>
    <t>Row Labels</t>
  </si>
  <si>
    <t>Grand Total</t>
  </si>
  <si>
    <t>Total Spend</t>
  </si>
  <si>
    <t>Item_Category</t>
  </si>
  <si>
    <t>(blank)</t>
  </si>
  <si>
    <t>Column Labels</t>
  </si>
  <si>
    <t>Sum of Total_Amount</t>
  </si>
  <si>
    <t>Customer Service Total</t>
  </si>
  <si>
    <t>Cyber Security Total</t>
  </si>
  <si>
    <t>Data Analytics Total</t>
  </si>
  <si>
    <t>Engineering Total</t>
  </si>
  <si>
    <t>Executive Total</t>
  </si>
  <si>
    <t>Facilities Total</t>
  </si>
  <si>
    <t>Finance Total</t>
  </si>
  <si>
    <t>HR Total</t>
  </si>
  <si>
    <t>IT Total</t>
  </si>
  <si>
    <t>Legal Total</t>
  </si>
  <si>
    <t>Marketing Total</t>
  </si>
  <si>
    <t>Operations Total</t>
  </si>
  <si>
    <t>PMO Total</t>
  </si>
  <si>
    <t>Procurement Total</t>
  </si>
  <si>
    <t>Sales Total</t>
  </si>
  <si>
    <t>Unique Supplier Count</t>
  </si>
  <si>
    <t>Approved Contract Spend</t>
  </si>
  <si>
    <t>Marvick Spsend</t>
  </si>
  <si>
    <t>Cumulative %</t>
  </si>
  <si>
    <t>Supplier ID</t>
  </si>
  <si>
    <t xml:space="preserve">Average </t>
  </si>
  <si>
    <t xml:space="preserve">Max </t>
  </si>
  <si>
    <t xml:space="preserve">StdDev </t>
  </si>
  <si>
    <t>Supplier's Count</t>
  </si>
  <si>
    <t>Order_Status</t>
  </si>
  <si>
    <t>Approved Spend</t>
  </si>
  <si>
    <t xml:space="preserve"> % Leakage Rate</t>
  </si>
  <si>
    <t>Servoice</t>
  </si>
  <si>
    <t>Total</t>
  </si>
  <si>
    <t>Maverick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</si>
</sst>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yyyy\-mm\-dd\ hh:mm:ss"/>
    <numFmt numFmtId="165" formatCode="_-&quot;$&quot;* #,##0_-;\-&quot;$&quot;* #,##0_-;_-&quot;$&quot;* &quot;-&quot;??_-;_-@_-"/>
    <numFmt numFmtId="166" formatCode="&quot;$&quot;#,##0"/>
    <numFmt numFmtId="167" formatCode="0.0%"/>
    <numFmt numFmtId="168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4" fontId="0" fillId="0" borderId="0" xfId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168" fontId="0" fillId="0" borderId="8" xfId="0" applyNumberFormat="1" applyBorder="1"/>
    <xf numFmtId="0" fontId="0" fillId="0" borderId="8" xfId="0" applyBorder="1"/>
    <xf numFmtId="2" fontId="0" fillId="0" borderId="9" xfId="0" applyNumberFormat="1" applyBorder="1"/>
  </cellXfs>
  <cellStyles count="2">
    <cellStyle name="Currency" xfId="1" builtinId="4"/>
    <cellStyle name="Normal" xfId="0" builtinId="0"/>
  </cellStyles>
  <dxfs count="32">
    <dxf>
      <numFmt numFmtId="0" formatCode="General"/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8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8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-&quot;$&quot;* #,##0.00_-;\-&quot;$&quot;* #,##0.00_-;_-&quot;$&quot;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-&quot;$&quot;* #,##0_-;\-&quot;$&quot;* #,##0_-;_-&quot;$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Spend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Module_Spend_Cube!$D$82</c:f>
              <c:strCache>
                <c:ptCount val="1"/>
                <c:pt idx="0">
                  <c:v>Approved Contract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Module_Spend_Cube!$A$83:$A$85</c:f>
              <c:strCache>
                <c:ptCount val="3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</c:strCache>
            </c:strRef>
          </c:cat>
          <c:val>
            <c:numRef>
              <c:f>Module_Spend_Cube!$D$83:$D$85</c:f>
              <c:numCache>
                <c:formatCode>General</c:formatCode>
                <c:ptCount val="3"/>
                <c:pt idx="0">
                  <c:v>136797689.52999985</c:v>
                </c:pt>
                <c:pt idx="1">
                  <c:v>140746390.9199999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7-468A-B671-3EF264A63C84}"/>
            </c:ext>
          </c:extLst>
        </c:ser>
        <c:ser>
          <c:idx val="1"/>
          <c:order val="1"/>
          <c:tx>
            <c:strRef>
              <c:f>Module_Spend_Cube!$E$82</c:f>
              <c:strCache>
                <c:ptCount val="1"/>
                <c:pt idx="0">
                  <c:v>Marvick Spsend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Module_Spend_Cube!$A$83:$A$85</c:f>
              <c:strCache>
                <c:ptCount val="3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</c:strCache>
            </c:strRef>
          </c:cat>
          <c:val>
            <c:numRef>
              <c:f>Module_Spend_Cube!$E$83:$E$85</c:f>
              <c:numCache>
                <c:formatCode>General</c:formatCode>
                <c:ptCount val="3"/>
                <c:pt idx="0">
                  <c:v>269298820.46999985</c:v>
                </c:pt>
                <c:pt idx="1">
                  <c:v>305133951.0399999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7-468A-B671-3EF264A63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1337904"/>
        <c:axId val="1181328304"/>
      </c:barChart>
      <c:lineChart>
        <c:grouping val="standard"/>
        <c:varyColors val="0"/>
        <c:ser>
          <c:idx val="2"/>
          <c:order val="2"/>
          <c:tx>
            <c:strRef>
              <c:f>Module_Spend_Cube!$C$82</c:f>
              <c:strCache>
                <c:ptCount val="1"/>
                <c:pt idx="0">
                  <c:v>Unique Supplier 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Module_Spend_Cube!$C$83:$C$85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C7-468A-B671-3EF264A63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851760"/>
        <c:axId val="1190842640"/>
      </c:lineChart>
      <c:catAx>
        <c:axId val="118133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28304"/>
        <c:crosses val="autoZero"/>
        <c:auto val="1"/>
        <c:lblAlgn val="ctr"/>
        <c:lblOffset val="100"/>
        <c:noMultiLvlLbl val="0"/>
      </c:catAx>
      <c:valAx>
        <c:axId val="11813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37904"/>
        <c:crosses val="autoZero"/>
        <c:crossBetween val="between"/>
      </c:valAx>
      <c:valAx>
        <c:axId val="1190842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51760"/>
        <c:crosses val="max"/>
        <c:crossBetween val="between"/>
      </c:valAx>
      <c:catAx>
        <c:axId val="1190851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19084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solidFill>
            <a:schemeClr val="tx1"/>
          </a:solidFill>
          <a:effectLst>
            <a:outerShdw blurRad="50800" dist="50800" dir="5400000" algn="ctr" rotWithShape="0">
              <a:schemeClr val="bg1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Spend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Module_Spend_Cube!$D$82</c:f>
              <c:strCache>
                <c:ptCount val="1"/>
                <c:pt idx="0">
                  <c:v>Approved Contract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Module_Spend_Cube!$A$83:$A$85</c:f>
              <c:strCache>
                <c:ptCount val="3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</c:strCache>
            </c:strRef>
          </c:cat>
          <c:val>
            <c:numRef>
              <c:f>Module_Spend_Cube!$D$83:$D$85</c:f>
              <c:numCache>
                <c:formatCode>General</c:formatCode>
                <c:ptCount val="3"/>
                <c:pt idx="0">
                  <c:v>136797689.52999985</c:v>
                </c:pt>
                <c:pt idx="1">
                  <c:v>140746390.9199999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D-4160-8FC9-5BC0F0C602F1}"/>
            </c:ext>
          </c:extLst>
        </c:ser>
        <c:ser>
          <c:idx val="1"/>
          <c:order val="1"/>
          <c:tx>
            <c:strRef>
              <c:f>Module_Spend_Cube!$E$82</c:f>
              <c:strCache>
                <c:ptCount val="1"/>
                <c:pt idx="0">
                  <c:v>Marvick Spsend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Module_Spend_Cube!$A$83:$A$85</c:f>
              <c:strCache>
                <c:ptCount val="3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</c:strCache>
            </c:strRef>
          </c:cat>
          <c:val>
            <c:numRef>
              <c:f>Module_Spend_Cube!$E$83:$E$85</c:f>
              <c:numCache>
                <c:formatCode>General</c:formatCode>
                <c:ptCount val="3"/>
                <c:pt idx="0">
                  <c:v>269298820.46999985</c:v>
                </c:pt>
                <c:pt idx="1">
                  <c:v>305133951.0399999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D-4160-8FC9-5BC0F0C60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1337904"/>
        <c:axId val="1181328304"/>
      </c:barChart>
      <c:lineChart>
        <c:grouping val="standard"/>
        <c:varyColors val="0"/>
        <c:ser>
          <c:idx val="2"/>
          <c:order val="2"/>
          <c:tx>
            <c:strRef>
              <c:f>Module_Spend_Cube!$C$82</c:f>
              <c:strCache>
                <c:ptCount val="1"/>
                <c:pt idx="0">
                  <c:v>Unique Supplier 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Module_Spend_Cube!$C$83:$C$85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ED-4160-8FC9-5BC0F0C60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851760"/>
        <c:axId val="1190842640"/>
      </c:lineChart>
      <c:catAx>
        <c:axId val="118133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28304"/>
        <c:crosses val="autoZero"/>
        <c:auto val="1"/>
        <c:lblAlgn val="ctr"/>
        <c:lblOffset val="100"/>
        <c:noMultiLvlLbl val="0"/>
      </c:catAx>
      <c:valAx>
        <c:axId val="11813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37904"/>
        <c:crosses val="autoZero"/>
        <c:crossBetween val="between"/>
      </c:valAx>
      <c:valAx>
        <c:axId val="1190842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51760"/>
        <c:crosses val="max"/>
        <c:crossBetween val="between"/>
      </c:valAx>
      <c:catAx>
        <c:axId val="1190851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19084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solidFill>
            <a:schemeClr val="tx1"/>
          </a:solidFill>
          <a:effectLst>
            <a:outerShdw blurRad="50800" dist="50800" dir="5400000" algn="ctr" rotWithShape="0">
              <a:schemeClr val="bg1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Project 01.xlsx]Module_Pareto_Audit!PivotTable7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4000" b="1">
                <a:solidFill>
                  <a:srgbClr val="FF0000"/>
                </a:solidFill>
              </a:rPr>
              <a:t>Pareto</a:t>
            </a:r>
            <a:r>
              <a:rPr lang="en-CA" sz="4000" b="1" baseline="0">
                <a:solidFill>
                  <a:srgbClr val="FF0000"/>
                </a:solidFill>
              </a:rPr>
              <a:t> Audit</a:t>
            </a:r>
            <a:endParaRPr lang="en-CA" sz="40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46952246707919543"/>
          <c:y val="7.4904577815015708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445104361919986E-2"/>
          <c:y val="4.2494924699360913E-2"/>
          <c:w val="0.8731391020018755"/>
          <c:h val="0.882665929257740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Module_Pareto_Audit!$B$3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Module_Pareto_Audit!$A$4:$A$54</c:f>
              <c:strCache>
                <c:ptCount val="50"/>
                <c:pt idx="0">
                  <c:v>SUP032</c:v>
                </c:pt>
                <c:pt idx="1">
                  <c:v>SUP044</c:v>
                </c:pt>
                <c:pt idx="2">
                  <c:v>SUP048</c:v>
                </c:pt>
                <c:pt idx="3">
                  <c:v>SUP015</c:v>
                </c:pt>
                <c:pt idx="4">
                  <c:v>SUP006</c:v>
                </c:pt>
                <c:pt idx="5">
                  <c:v>SUP029</c:v>
                </c:pt>
                <c:pt idx="6">
                  <c:v>SUP037</c:v>
                </c:pt>
                <c:pt idx="7">
                  <c:v>SUP022</c:v>
                </c:pt>
                <c:pt idx="8">
                  <c:v>SUP013</c:v>
                </c:pt>
                <c:pt idx="9">
                  <c:v>SUP049</c:v>
                </c:pt>
                <c:pt idx="10">
                  <c:v>SUP018</c:v>
                </c:pt>
                <c:pt idx="11">
                  <c:v>SUP001</c:v>
                </c:pt>
                <c:pt idx="12">
                  <c:v>SUP050</c:v>
                </c:pt>
                <c:pt idx="13">
                  <c:v>SUP038</c:v>
                </c:pt>
                <c:pt idx="14">
                  <c:v>SUP035</c:v>
                </c:pt>
                <c:pt idx="15">
                  <c:v>SUP020</c:v>
                </c:pt>
                <c:pt idx="16">
                  <c:v>SUP008</c:v>
                </c:pt>
                <c:pt idx="17">
                  <c:v>SUP003</c:v>
                </c:pt>
                <c:pt idx="18">
                  <c:v>SUP047</c:v>
                </c:pt>
                <c:pt idx="19">
                  <c:v>SUP023</c:v>
                </c:pt>
                <c:pt idx="20">
                  <c:v>SUP011</c:v>
                </c:pt>
                <c:pt idx="21">
                  <c:v>SUP014</c:v>
                </c:pt>
                <c:pt idx="22">
                  <c:v>SUP046</c:v>
                </c:pt>
                <c:pt idx="23">
                  <c:v>SUP012</c:v>
                </c:pt>
                <c:pt idx="24">
                  <c:v>SUP031</c:v>
                </c:pt>
                <c:pt idx="25">
                  <c:v>SUP004</c:v>
                </c:pt>
                <c:pt idx="26">
                  <c:v>SUP041</c:v>
                </c:pt>
                <c:pt idx="27">
                  <c:v>SUP045</c:v>
                </c:pt>
                <c:pt idx="28">
                  <c:v>SUP017</c:v>
                </c:pt>
                <c:pt idx="29">
                  <c:v>SUP028</c:v>
                </c:pt>
                <c:pt idx="30">
                  <c:v>SUP026</c:v>
                </c:pt>
                <c:pt idx="31">
                  <c:v>SUP042</c:v>
                </c:pt>
                <c:pt idx="32">
                  <c:v>SUP025</c:v>
                </c:pt>
                <c:pt idx="33">
                  <c:v>SUP040</c:v>
                </c:pt>
                <c:pt idx="34">
                  <c:v>SUP027</c:v>
                </c:pt>
                <c:pt idx="35">
                  <c:v>SUP002</c:v>
                </c:pt>
                <c:pt idx="36">
                  <c:v>SUP030</c:v>
                </c:pt>
                <c:pt idx="37">
                  <c:v>SUP009</c:v>
                </c:pt>
                <c:pt idx="38">
                  <c:v>SUP024</c:v>
                </c:pt>
                <c:pt idx="39">
                  <c:v>SUP033</c:v>
                </c:pt>
                <c:pt idx="40">
                  <c:v>SUP036</c:v>
                </c:pt>
                <c:pt idx="41">
                  <c:v>SUP021</c:v>
                </c:pt>
                <c:pt idx="42">
                  <c:v>SUP016</c:v>
                </c:pt>
                <c:pt idx="43">
                  <c:v>SUP043</c:v>
                </c:pt>
                <c:pt idx="44">
                  <c:v>SUP007</c:v>
                </c:pt>
                <c:pt idx="45">
                  <c:v>SUP010</c:v>
                </c:pt>
                <c:pt idx="46">
                  <c:v>SUP034</c:v>
                </c:pt>
                <c:pt idx="47">
                  <c:v>SUP019</c:v>
                </c:pt>
                <c:pt idx="48">
                  <c:v>SUP005</c:v>
                </c:pt>
                <c:pt idx="49">
                  <c:v>SUP039</c:v>
                </c:pt>
              </c:strCache>
            </c:strRef>
          </c:cat>
          <c:val>
            <c:numRef>
              <c:f>Module_Pareto_Audit!$B$4:$B$54</c:f>
              <c:numCache>
                <c:formatCode>"$"#,##0</c:formatCode>
                <c:ptCount val="50"/>
                <c:pt idx="0">
                  <c:v>32024762.040000014</c:v>
                </c:pt>
                <c:pt idx="1">
                  <c:v>31975741.380000014</c:v>
                </c:pt>
                <c:pt idx="2">
                  <c:v>31837576.059999991</c:v>
                </c:pt>
                <c:pt idx="3">
                  <c:v>31149056.289999988</c:v>
                </c:pt>
                <c:pt idx="4">
                  <c:v>30567490.970000003</c:v>
                </c:pt>
                <c:pt idx="5">
                  <c:v>30505701.010000017</c:v>
                </c:pt>
                <c:pt idx="6">
                  <c:v>30280738.080000006</c:v>
                </c:pt>
                <c:pt idx="7">
                  <c:v>30124313.860000007</c:v>
                </c:pt>
                <c:pt idx="8">
                  <c:v>29645503.220000003</c:v>
                </c:pt>
                <c:pt idx="9">
                  <c:v>29599666.619999997</c:v>
                </c:pt>
                <c:pt idx="10">
                  <c:v>29514070.410000004</c:v>
                </c:pt>
                <c:pt idx="11">
                  <c:v>29163835.79000001</c:v>
                </c:pt>
                <c:pt idx="12">
                  <c:v>29075134.830000002</c:v>
                </c:pt>
                <c:pt idx="13">
                  <c:v>28690828.01000002</c:v>
                </c:pt>
                <c:pt idx="14">
                  <c:v>28615953.099999979</c:v>
                </c:pt>
                <c:pt idx="15">
                  <c:v>28496847.979999993</c:v>
                </c:pt>
                <c:pt idx="16">
                  <c:v>28405126.929999989</c:v>
                </c:pt>
                <c:pt idx="17">
                  <c:v>28278560.180000007</c:v>
                </c:pt>
                <c:pt idx="18">
                  <c:v>28245572.04000001</c:v>
                </c:pt>
                <c:pt idx="19">
                  <c:v>28154479.729999993</c:v>
                </c:pt>
                <c:pt idx="20">
                  <c:v>28152547.889999975</c:v>
                </c:pt>
                <c:pt idx="21">
                  <c:v>28139956.520000007</c:v>
                </c:pt>
                <c:pt idx="22">
                  <c:v>28082094.639999997</c:v>
                </c:pt>
                <c:pt idx="23">
                  <c:v>27994030.90000001</c:v>
                </c:pt>
                <c:pt idx="24">
                  <c:v>27781130.589999996</c:v>
                </c:pt>
                <c:pt idx="25">
                  <c:v>27772173.640000001</c:v>
                </c:pt>
                <c:pt idx="26">
                  <c:v>27753629.75</c:v>
                </c:pt>
                <c:pt idx="27">
                  <c:v>27496833.459999993</c:v>
                </c:pt>
                <c:pt idx="28">
                  <c:v>27369444.309999995</c:v>
                </c:pt>
                <c:pt idx="29">
                  <c:v>27342945.920000002</c:v>
                </c:pt>
                <c:pt idx="30">
                  <c:v>27044877.689999994</c:v>
                </c:pt>
                <c:pt idx="31">
                  <c:v>26506302.980000008</c:v>
                </c:pt>
                <c:pt idx="32">
                  <c:v>26429987.93</c:v>
                </c:pt>
                <c:pt idx="33">
                  <c:v>26152725.360000007</c:v>
                </c:pt>
                <c:pt idx="34">
                  <c:v>26138410.47000001</c:v>
                </c:pt>
                <c:pt idx="35">
                  <c:v>26114484.540000003</c:v>
                </c:pt>
                <c:pt idx="36">
                  <c:v>25438467.870000012</c:v>
                </c:pt>
                <c:pt idx="37">
                  <c:v>25325020.290000007</c:v>
                </c:pt>
                <c:pt idx="38">
                  <c:v>25273189.49000001</c:v>
                </c:pt>
                <c:pt idx="39">
                  <c:v>25011018.670000006</c:v>
                </c:pt>
                <c:pt idx="40">
                  <c:v>24904362.789999988</c:v>
                </c:pt>
                <c:pt idx="41">
                  <c:v>24720905.5</c:v>
                </c:pt>
                <c:pt idx="42">
                  <c:v>24645005.420000006</c:v>
                </c:pt>
                <c:pt idx="43">
                  <c:v>24579429.819999993</c:v>
                </c:pt>
                <c:pt idx="44">
                  <c:v>23282326.419999998</c:v>
                </c:pt>
                <c:pt idx="45">
                  <c:v>23227221.400000002</c:v>
                </c:pt>
                <c:pt idx="46">
                  <c:v>23027220.949999992</c:v>
                </c:pt>
                <c:pt idx="47">
                  <c:v>22666619.860000003</c:v>
                </c:pt>
                <c:pt idx="48">
                  <c:v>22514912.030000009</c:v>
                </c:pt>
                <c:pt idx="49">
                  <c:v>22369545.740000006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2-4B9D-A0A1-3715998D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869520"/>
        <c:axId val="1190870480"/>
      </c:barChart>
      <c:lineChart>
        <c:grouping val="standard"/>
        <c:varyColors val="0"/>
        <c:ser>
          <c:idx val="1"/>
          <c:order val="1"/>
          <c:tx>
            <c:strRef>
              <c:f>Module_Pareto_Audit!$C$3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Module_Pareto_Audit!$A$4:$A$54</c:f>
              <c:strCache>
                <c:ptCount val="50"/>
                <c:pt idx="0">
                  <c:v>SUP032</c:v>
                </c:pt>
                <c:pt idx="1">
                  <c:v>SUP044</c:v>
                </c:pt>
                <c:pt idx="2">
                  <c:v>SUP048</c:v>
                </c:pt>
                <c:pt idx="3">
                  <c:v>SUP015</c:v>
                </c:pt>
                <c:pt idx="4">
                  <c:v>SUP006</c:v>
                </c:pt>
                <c:pt idx="5">
                  <c:v>SUP029</c:v>
                </c:pt>
                <c:pt idx="6">
                  <c:v>SUP037</c:v>
                </c:pt>
                <c:pt idx="7">
                  <c:v>SUP022</c:v>
                </c:pt>
                <c:pt idx="8">
                  <c:v>SUP013</c:v>
                </c:pt>
                <c:pt idx="9">
                  <c:v>SUP049</c:v>
                </c:pt>
                <c:pt idx="10">
                  <c:v>SUP018</c:v>
                </c:pt>
                <c:pt idx="11">
                  <c:v>SUP001</c:v>
                </c:pt>
                <c:pt idx="12">
                  <c:v>SUP050</c:v>
                </c:pt>
                <c:pt idx="13">
                  <c:v>SUP038</c:v>
                </c:pt>
                <c:pt idx="14">
                  <c:v>SUP035</c:v>
                </c:pt>
                <c:pt idx="15">
                  <c:v>SUP020</c:v>
                </c:pt>
                <c:pt idx="16">
                  <c:v>SUP008</c:v>
                </c:pt>
                <c:pt idx="17">
                  <c:v>SUP003</c:v>
                </c:pt>
                <c:pt idx="18">
                  <c:v>SUP047</c:v>
                </c:pt>
                <c:pt idx="19">
                  <c:v>SUP023</c:v>
                </c:pt>
                <c:pt idx="20">
                  <c:v>SUP011</c:v>
                </c:pt>
                <c:pt idx="21">
                  <c:v>SUP014</c:v>
                </c:pt>
                <c:pt idx="22">
                  <c:v>SUP046</c:v>
                </c:pt>
                <c:pt idx="23">
                  <c:v>SUP012</c:v>
                </c:pt>
                <c:pt idx="24">
                  <c:v>SUP031</c:v>
                </c:pt>
                <c:pt idx="25">
                  <c:v>SUP004</c:v>
                </c:pt>
                <c:pt idx="26">
                  <c:v>SUP041</c:v>
                </c:pt>
                <c:pt idx="27">
                  <c:v>SUP045</c:v>
                </c:pt>
                <c:pt idx="28">
                  <c:v>SUP017</c:v>
                </c:pt>
                <c:pt idx="29">
                  <c:v>SUP028</c:v>
                </c:pt>
                <c:pt idx="30">
                  <c:v>SUP026</c:v>
                </c:pt>
                <c:pt idx="31">
                  <c:v>SUP042</c:v>
                </c:pt>
                <c:pt idx="32">
                  <c:v>SUP025</c:v>
                </c:pt>
                <c:pt idx="33">
                  <c:v>SUP040</c:v>
                </c:pt>
                <c:pt idx="34">
                  <c:v>SUP027</c:v>
                </c:pt>
                <c:pt idx="35">
                  <c:v>SUP002</c:v>
                </c:pt>
                <c:pt idx="36">
                  <c:v>SUP030</c:v>
                </c:pt>
                <c:pt idx="37">
                  <c:v>SUP009</c:v>
                </c:pt>
                <c:pt idx="38">
                  <c:v>SUP024</c:v>
                </c:pt>
                <c:pt idx="39">
                  <c:v>SUP033</c:v>
                </c:pt>
                <c:pt idx="40">
                  <c:v>SUP036</c:v>
                </c:pt>
                <c:pt idx="41">
                  <c:v>SUP021</c:v>
                </c:pt>
                <c:pt idx="42">
                  <c:v>SUP016</c:v>
                </c:pt>
                <c:pt idx="43">
                  <c:v>SUP043</c:v>
                </c:pt>
                <c:pt idx="44">
                  <c:v>SUP007</c:v>
                </c:pt>
                <c:pt idx="45">
                  <c:v>SUP010</c:v>
                </c:pt>
                <c:pt idx="46">
                  <c:v>SUP034</c:v>
                </c:pt>
                <c:pt idx="47">
                  <c:v>SUP019</c:v>
                </c:pt>
                <c:pt idx="48">
                  <c:v>SUP005</c:v>
                </c:pt>
                <c:pt idx="49">
                  <c:v>SUP039</c:v>
                </c:pt>
              </c:strCache>
            </c:strRef>
          </c:cat>
          <c:val>
            <c:numRef>
              <c:f>Module_Pareto_Audit!$C$4:$C$54</c:f>
              <c:numCache>
                <c:formatCode>0.0%</c:formatCode>
                <c:ptCount val="50"/>
                <c:pt idx="0">
                  <c:v>2.3416627542086108E-2</c:v>
                </c:pt>
                <c:pt idx="1">
                  <c:v>4.6797410991539973E-2</c:v>
                </c:pt>
                <c:pt idx="2">
                  <c:v>7.0077167434653156E-2</c:v>
                </c:pt>
                <c:pt idx="3">
                  <c:v>9.2853475608913813E-2</c:v>
                </c:pt>
                <c:pt idx="4">
                  <c:v>0.11520454101406896</c:v>
                </c:pt>
                <c:pt idx="5">
                  <c:v>0.13751042536597061</c:v>
                </c:pt>
                <c:pt idx="6">
                  <c:v>0.15965181596969058</c:v>
                </c:pt>
                <c:pt idx="7">
                  <c:v>0.18167882859009479</c:v>
                </c:pt>
                <c:pt idx="8">
                  <c:v>0.2033557330533779</c:v>
                </c:pt>
                <c:pt idx="9">
                  <c:v>0.22499912162078467</c:v>
                </c:pt>
                <c:pt idx="10">
                  <c:v>0.24657992191458991</c:v>
                </c:pt>
                <c:pt idx="11">
                  <c:v>0.26790462932506193</c:v>
                </c:pt>
                <c:pt idx="12">
                  <c:v>0.28916447825694941</c:v>
                </c:pt>
                <c:pt idx="13">
                  <c:v>0.31014332058355493</c:v>
                </c:pt>
                <c:pt idx="14">
                  <c:v>0.33106741409180768</c:v>
                </c:pt>
                <c:pt idx="15">
                  <c:v>0.35190441748429591</c:v>
                </c:pt>
                <c:pt idx="16">
                  <c:v>0.37267435409693001</c:v>
                </c:pt>
                <c:pt idx="17">
                  <c:v>0.39335174462162564</c:v>
                </c:pt>
                <c:pt idx="18">
                  <c:v>0.4140050140931586</c:v>
                </c:pt>
                <c:pt idx="19">
                  <c:v>0.43459167652191161</c:v>
                </c:pt>
                <c:pt idx="20">
                  <c:v>0.45517692638192497</c:v>
                </c:pt>
                <c:pt idx="21">
                  <c:v>0.47575296938440836</c:v>
                </c:pt>
                <c:pt idx="22">
                  <c:v>0.49628670356064181</c:v>
                </c:pt>
                <c:pt idx="23">
                  <c:v>0.51675604519597307</c:v>
                </c:pt>
                <c:pt idx="24">
                  <c:v>0.53706971331664599</c:v>
                </c:pt>
                <c:pt idx="25">
                  <c:v>0.55737683208148603</c:v>
                </c:pt>
                <c:pt idx="26">
                  <c:v>0.57767039148358146</c:v>
                </c:pt>
                <c:pt idx="27">
                  <c:v>0.59777618046385117</c:v>
                </c:pt>
                <c:pt idx="28">
                  <c:v>0.61778882201418128</c:v>
                </c:pt>
                <c:pt idx="29">
                  <c:v>0.63778208784117818</c:v>
                </c:pt>
                <c:pt idx="30">
                  <c:v>0.65755740504718863</c:v>
                </c:pt>
                <c:pt idx="31">
                  <c:v>0.67693891438128106</c:v>
                </c:pt>
                <c:pt idx="32">
                  <c:v>0.69626462186118709</c:v>
                </c:pt>
                <c:pt idx="33">
                  <c:v>0.71538759389765905</c:v>
                </c:pt>
                <c:pt idx="34">
                  <c:v>0.7345000988322361</c:v>
                </c:pt>
                <c:pt idx="35">
                  <c:v>0.7535951090359948</c:v>
                </c:pt>
                <c:pt idx="36">
                  <c:v>0.77219581328507203</c:v>
                </c:pt>
                <c:pt idx="37">
                  <c:v>0.79071356423310379</c:v>
                </c:pt>
                <c:pt idx="38">
                  <c:v>0.80919341630347053</c:v>
                </c:pt>
                <c:pt idx="39">
                  <c:v>0.8274815680752784</c:v>
                </c:pt>
                <c:pt idx="40">
                  <c:v>0.84569173266285635</c:v>
                </c:pt>
                <c:pt idx="41">
                  <c:v>0.86376775258374028</c:v>
                </c:pt>
                <c:pt idx="42">
                  <c:v>0.88178827407807692</c:v>
                </c:pt>
                <c:pt idx="43">
                  <c:v>0.89976084644482479</c:v>
                </c:pt>
                <c:pt idx="44">
                  <c:v>0.91678497188280461</c:v>
                </c:pt>
                <c:pt idx="45">
                  <c:v>0.93376880432102916</c:v>
                </c:pt>
                <c:pt idx="46">
                  <c:v>0.95060639567118399</c:v>
                </c:pt>
                <c:pt idx="47">
                  <c:v>0.96718031413579941</c:v>
                </c:pt>
                <c:pt idx="48">
                  <c:v>0.98364330325936644</c:v>
                </c:pt>
                <c:pt idx="49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2-4B9D-A0A1-3715998D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330704"/>
        <c:axId val="1190849840"/>
      </c:lineChart>
      <c:catAx>
        <c:axId val="119086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70480"/>
        <c:crosses val="autoZero"/>
        <c:auto val="1"/>
        <c:lblAlgn val="ctr"/>
        <c:lblOffset val="100"/>
        <c:noMultiLvlLbl val="0"/>
      </c:catAx>
      <c:valAx>
        <c:axId val="11908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69520"/>
        <c:crosses val="autoZero"/>
        <c:crossBetween val="between"/>
      </c:valAx>
      <c:valAx>
        <c:axId val="1190849840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30704"/>
        <c:crosses val="max"/>
        <c:crossBetween val="between"/>
      </c:valAx>
      <c:catAx>
        <c:axId val="11813307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08498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-3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Project 01.xlsx]Distribution_Audit!PivotTable9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Distribution_Audit!$B$3</c:f>
              <c:strCache>
                <c:ptCount val="1"/>
                <c:pt idx="0">
                  <c:v>Average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Distribution_Audit!$A$4:$A$7</c:f>
              <c:strCache>
                <c:ptCount val="3"/>
                <c:pt idx="0">
                  <c:v>Hardware</c:v>
                </c:pt>
                <c:pt idx="1">
                  <c:v>Service</c:v>
                </c:pt>
                <c:pt idx="2">
                  <c:v>Software</c:v>
                </c:pt>
              </c:strCache>
            </c:strRef>
          </c:cat>
          <c:val>
            <c:numRef>
              <c:f>Distribution_Audit!$B$4:$B$7</c:f>
              <c:numCache>
                <c:formatCode>_("$"* #,##0.00_);_("$"* \(#,##0.00\);_("$"* "-"??_);_(@_)</c:formatCode>
                <c:ptCount val="3"/>
                <c:pt idx="0">
                  <c:v>140305.32259487172</c:v>
                </c:pt>
                <c:pt idx="1">
                  <c:v>142151.90430143979</c:v>
                </c:pt>
                <c:pt idx="2">
                  <c:v>126798.55037837836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1-4437-AE4B-AC63D8E06945}"/>
            </c:ext>
          </c:extLst>
        </c:ser>
        <c:ser>
          <c:idx val="1"/>
          <c:order val="1"/>
          <c:tx>
            <c:strRef>
              <c:f>Distribution_Audit!$C$3</c:f>
              <c:strCache>
                <c:ptCount val="1"/>
                <c:pt idx="0">
                  <c:v>Max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Distribution_Audit!$A$4:$A$7</c:f>
              <c:strCache>
                <c:ptCount val="3"/>
                <c:pt idx="0">
                  <c:v>Hardware</c:v>
                </c:pt>
                <c:pt idx="1">
                  <c:v>Service</c:v>
                </c:pt>
                <c:pt idx="2">
                  <c:v>Software</c:v>
                </c:pt>
              </c:strCache>
            </c:strRef>
          </c:cat>
          <c:val>
            <c:numRef>
              <c:f>Distribution_Audit!$C$4:$C$7</c:f>
              <c:numCache>
                <c:formatCode>_("$"* #,##0.00_);_("$"* \(#,##0.00\);_("$"* "-"??_);_(@_)</c:formatCode>
                <c:ptCount val="3"/>
                <c:pt idx="0">
                  <c:v>517462.68</c:v>
                </c:pt>
                <c:pt idx="1">
                  <c:v>554122.01</c:v>
                </c:pt>
                <c:pt idx="2">
                  <c:v>527569.75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1-4437-AE4B-AC63D8E06945}"/>
            </c:ext>
          </c:extLst>
        </c:ser>
        <c:ser>
          <c:idx val="2"/>
          <c:order val="2"/>
          <c:tx>
            <c:strRef>
              <c:f>Distribution_Audit!$D$3</c:f>
              <c:strCache>
                <c:ptCount val="1"/>
                <c:pt idx="0">
                  <c:v>StdDev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Distribution_Audit!$A$4:$A$7</c:f>
              <c:strCache>
                <c:ptCount val="3"/>
                <c:pt idx="0">
                  <c:v>Hardware</c:v>
                </c:pt>
                <c:pt idx="1">
                  <c:v>Service</c:v>
                </c:pt>
                <c:pt idx="2">
                  <c:v>Software</c:v>
                </c:pt>
              </c:strCache>
            </c:strRef>
          </c:cat>
          <c:val>
            <c:numRef>
              <c:f>Distribution_Audit!$D$4:$D$7</c:f>
              <c:numCache>
                <c:formatCode>_("$"* #,##0.00_);_("$"* \(#,##0.00\);_("$"* "-"??_);_(@_)</c:formatCode>
                <c:ptCount val="3"/>
                <c:pt idx="0">
                  <c:v>108389.78780001795</c:v>
                </c:pt>
                <c:pt idx="1">
                  <c:v>121646.11648133503</c:v>
                </c:pt>
                <c:pt idx="2">
                  <c:v>111287.18191642268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F1-4437-AE4B-AC63D8E06945}"/>
            </c:ext>
          </c:extLst>
        </c:ser>
        <c:ser>
          <c:idx val="3"/>
          <c:order val="3"/>
          <c:tx>
            <c:strRef>
              <c:f>Distribution_Audit!$E$3</c:f>
              <c:strCache>
                <c:ptCount val="1"/>
                <c:pt idx="0">
                  <c:v>Supplier's 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Distribution_Audit!$A$4:$A$7</c:f>
              <c:strCache>
                <c:ptCount val="3"/>
                <c:pt idx="0">
                  <c:v>Hardware</c:v>
                </c:pt>
                <c:pt idx="1">
                  <c:v>Service</c:v>
                </c:pt>
                <c:pt idx="2">
                  <c:v>Software</c:v>
                </c:pt>
              </c:strCache>
            </c:strRef>
          </c:cat>
          <c:val>
            <c:numRef>
              <c:f>Distribution_Audit!$E$4:$E$7</c:f>
              <c:numCache>
                <c:formatCode>_("$"* #,##0.00_);_("$"* \(#,##0.00\);_("$"* "-"??_);_(@_)</c:formatCode>
                <c:ptCount val="3"/>
                <c:pt idx="0">
                  <c:v>975</c:v>
                </c:pt>
                <c:pt idx="1">
                  <c:v>1181</c:v>
                </c:pt>
                <c:pt idx="2">
                  <c:v>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F1-4437-AE4B-AC63D8E06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834960"/>
        <c:axId val="1190835440"/>
      </c:barChart>
      <c:catAx>
        <c:axId val="11908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35440"/>
        <c:crosses val="autoZero"/>
        <c:auto val="1"/>
        <c:lblAlgn val="ctr"/>
        <c:lblOffset val="100"/>
        <c:noMultiLvlLbl val="0"/>
      </c:catAx>
      <c:valAx>
        <c:axId val="11908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3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Maverick</a:t>
            </a:r>
            <a:r>
              <a:rPr lang="en-CA" baseline="0"/>
              <a:t> Spend and Leakage Rate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Maverick_Leakage!$H$4</c:f>
              <c:strCache>
                <c:ptCount val="1"/>
                <c:pt idx="0">
                  <c:v>Approved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Maverick_Leakage!$G$5:$G$8</c:f>
              <c:strCache>
                <c:ptCount val="4"/>
                <c:pt idx="0">
                  <c:v>Hardware</c:v>
                </c:pt>
                <c:pt idx="1">
                  <c:v>Servoice</c:v>
                </c:pt>
                <c:pt idx="2">
                  <c:v>Software</c:v>
                </c:pt>
                <c:pt idx="3">
                  <c:v>Total</c:v>
                </c:pt>
              </c:strCache>
            </c:strRef>
          </c:cat>
          <c:val>
            <c:numRef>
              <c:f>Maverick_Leakage!$H$5:$H$8</c:f>
              <c:numCache>
                <c:formatCode>0.000</c:formatCode>
                <c:ptCount val="4"/>
                <c:pt idx="0">
                  <c:v>136797689.52999988</c:v>
                </c:pt>
                <c:pt idx="1">
                  <c:v>167881398.98000041</c:v>
                </c:pt>
                <c:pt idx="2">
                  <c:v>140746390.91999996</c:v>
                </c:pt>
                <c:pt idx="3">
                  <c:v>445425479.43000025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C-4639-BC31-60D1ED41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1776048"/>
        <c:axId val="1221761648"/>
      </c:barChart>
      <c:barChart>
        <c:barDir val="col"/>
        <c:grouping val="clustered"/>
        <c:varyColors val="0"/>
        <c:ser>
          <c:idx val="1"/>
          <c:order val="1"/>
          <c:tx>
            <c:strRef>
              <c:f>Maverick_Leakage!$I$4</c:f>
              <c:strCache>
                <c:ptCount val="1"/>
                <c:pt idx="0">
                  <c:v>Maverick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Maverick_Leakage!$G$5:$G$8</c:f>
              <c:strCache>
                <c:ptCount val="4"/>
                <c:pt idx="0">
                  <c:v>Hardware</c:v>
                </c:pt>
                <c:pt idx="1">
                  <c:v>Servoice</c:v>
                </c:pt>
                <c:pt idx="2">
                  <c:v>Software</c:v>
                </c:pt>
                <c:pt idx="3">
                  <c:v>Total</c:v>
                </c:pt>
              </c:strCache>
            </c:strRef>
          </c:cat>
          <c:val>
            <c:numRef>
              <c:f>Maverick_Leakage!$I$5:$I$8</c:f>
              <c:numCache>
                <c:formatCode>0.000</c:formatCode>
                <c:ptCount val="4"/>
                <c:pt idx="0">
                  <c:v>0</c:v>
                </c:pt>
                <c:pt idx="1">
                  <c:v>786483.47</c:v>
                </c:pt>
                <c:pt idx="2">
                  <c:v>305910.87</c:v>
                </c:pt>
                <c:pt idx="3" formatCode="General">
                  <c:v>1092394.3400000001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C-4639-BC31-60D1ED41A4A9}"/>
            </c:ext>
          </c:extLst>
        </c:ser>
        <c:ser>
          <c:idx val="2"/>
          <c:order val="2"/>
          <c:tx>
            <c:strRef>
              <c:f>Maverick_Leakage!$J$4</c:f>
              <c:strCache>
                <c:ptCount val="1"/>
                <c:pt idx="0">
                  <c:v> % Leakage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Maverick_Leakage!$G$5:$G$8</c:f>
              <c:strCache>
                <c:ptCount val="4"/>
                <c:pt idx="0">
                  <c:v>Hardware</c:v>
                </c:pt>
                <c:pt idx="1">
                  <c:v>Servoice</c:v>
                </c:pt>
                <c:pt idx="2">
                  <c:v>Software</c:v>
                </c:pt>
                <c:pt idx="3">
                  <c:v>Total</c:v>
                </c:pt>
              </c:strCache>
            </c:strRef>
          </c:cat>
          <c:val>
            <c:numRef>
              <c:f>Maverick_Leakage!$J$5:$J$8</c:f>
              <c:numCache>
                <c:formatCode>0.00</c:formatCode>
                <c:ptCount val="4"/>
                <c:pt idx="0">
                  <c:v>0</c:v>
                </c:pt>
                <c:pt idx="1">
                  <c:v>0.46629118630996252</c:v>
                </c:pt>
                <c:pt idx="2">
                  <c:v>0.21687761640036407</c:v>
                </c:pt>
                <c:pt idx="3">
                  <c:v>0.24464739356944276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C-4639-BC31-60D1ED41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1783728"/>
        <c:axId val="1221789968"/>
      </c:barChart>
      <c:catAx>
        <c:axId val="12217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61648"/>
        <c:crossesAt val="0"/>
        <c:auto val="1"/>
        <c:lblAlgn val="ctr"/>
        <c:lblOffset val="100"/>
        <c:noMultiLvlLbl val="0"/>
      </c:catAx>
      <c:valAx>
        <c:axId val="12217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76048"/>
        <c:crosses val="autoZero"/>
        <c:crossBetween val="between"/>
      </c:valAx>
      <c:valAx>
        <c:axId val="1221789968"/>
        <c:scaling>
          <c:orientation val="minMax"/>
          <c:min val="0"/>
        </c:scaling>
        <c:delete val="0"/>
        <c:axPos val="r"/>
        <c:numFmt formatCode="0.000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83728"/>
        <c:crosses val="max"/>
        <c:crossBetween val="between"/>
      </c:valAx>
      <c:catAx>
        <c:axId val="1221783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178996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81</xdr:row>
      <xdr:rowOff>23811</xdr:rowOff>
    </xdr:from>
    <xdr:to>
      <xdr:col>10</xdr:col>
      <xdr:colOff>983901</xdr:colOff>
      <xdr:row>100</xdr:row>
      <xdr:rowOff>94203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9DFE0-32E5-EA7A-4401-BE6FA2EDD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973435</xdr:colOff>
      <xdr:row>4</xdr:row>
      <xdr:rowOff>62802</xdr:rowOff>
    </xdr:from>
    <xdr:to>
      <xdr:col>11</xdr:col>
      <xdr:colOff>481484</xdr:colOff>
      <xdr:row>45</xdr:row>
      <xdr:rowOff>177938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480A33-B0FB-46AF-ADE4-B1F68EEDD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95251</xdr:colOff>
      <xdr:row>2</xdr:row>
      <xdr:rowOff>14286</xdr:rowOff>
    </xdr:from>
    <xdr:to>
      <xdr:col>28</xdr:col>
      <xdr:colOff>444501</xdr:colOff>
      <xdr:row>53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0272A-D19F-E5FE-FC5B-47BFAD427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152400</xdr:rowOff>
    </xdr:from>
    <xdr:to>
      <xdr:col>8</xdr:col>
      <xdr:colOff>1619250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9845C-89FD-1C01-E834-3AB373593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500062</xdr:colOff>
      <xdr:row>11</xdr:row>
      <xdr:rowOff>52387</xdr:rowOff>
    </xdr:from>
    <xdr:to>
      <xdr:col>9</xdr:col>
      <xdr:colOff>419100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828C62-C1D4-8A7E-626D-258266D9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 R" refreshedDate="46200.94161736111" createdVersion="8" refreshedVersion="8" minRefreshableVersion="3" recordCount="10000" xr:uid="{D5323E0A-AF73-4F2F-B567-2EECA58ED87A}">
  <cacheSource type="worksheet">
    <worksheetSource name="Table4"/>
  </cacheSource>
  <cacheFields count="13">
    <cacheField name="PO_Number" numFmtId="0">
      <sharedItems/>
    </cacheField>
    <cacheField name="PO_Date" numFmtId="164">
      <sharedItems containsSemiMixedTypes="0" containsNonDate="0" containsDate="1" containsString="0" minDate="2023-01-01T00:00:00" maxDate="2026-01-01T00:00:00"/>
    </cacheField>
    <cacheField name="Employee_ID" numFmtId="0">
      <sharedItems/>
    </cacheField>
    <cacheField name="Department" numFmtId="0">
      <sharedItems count="15">
        <s v="Operations"/>
        <s v="Procurement"/>
        <s v="Executive"/>
        <s v="Data Analytics"/>
        <s v="HR"/>
        <s v="Engineering"/>
        <s v="IT"/>
        <s v="Cyber Security"/>
        <s v="Facilities"/>
        <s v="PMO"/>
        <s v="Legal"/>
        <s v="Marketing"/>
        <s v="Finance"/>
        <s v="Sales"/>
        <s v="Customer Service"/>
      </sharedItems>
    </cacheField>
    <cacheField name="Supplier_ID" numFmtId="0">
      <sharedItems count="50">
        <s v="SUP002"/>
        <s v="SUP006"/>
        <s v="SUP013"/>
        <s v="SUP028"/>
        <s v="SUP046"/>
        <s v="SUP033"/>
        <s v="SUP048"/>
        <s v="SUP026"/>
        <s v="SUP016"/>
        <s v="SUP005"/>
        <s v="SUP050"/>
        <s v="SUP035"/>
        <s v="SUP032"/>
        <s v="SUP010"/>
        <s v="SUP003"/>
        <s v="SUP034"/>
        <s v="SUP012"/>
        <s v="SUP024"/>
        <s v="SUP014"/>
        <s v="SUP004"/>
        <s v="SUP044"/>
        <s v="SUP037"/>
        <s v="SUP021"/>
        <s v="SUP038"/>
        <s v="SUP018"/>
        <s v="SUP042"/>
        <s v="SUP008"/>
        <s v="SUP015"/>
        <s v="SUP039"/>
        <s v="SUP009"/>
        <s v="SUP043"/>
        <s v="SUP019"/>
        <s v="SUP031"/>
        <s v="SUP022"/>
        <s v="SUP030"/>
        <s v="SUP049"/>
        <s v="SUP025"/>
        <s v="SUP029"/>
        <s v="SUP001"/>
        <s v="SUP017"/>
        <s v="SUP011"/>
        <s v="SUP045"/>
        <s v="SUP007"/>
        <s v="SUP036"/>
        <s v="SUP047"/>
        <s v="SUP020"/>
        <s v="SUP023"/>
        <s v="SUP027"/>
        <s v="SUP040"/>
        <s v="SUP041"/>
      </sharedItems>
    </cacheField>
    <cacheField name="Item_ID" numFmtId="0">
      <sharedItems count="200">
        <s v="ITM0026"/>
        <s v="ITM0146"/>
        <s v="ITM0046"/>
        <s v="ITM0023"/>
        <s v="ITM0044"/>
        <s v="ITM0071"/>
        <s v="ITM0132"/>
        <s v="ITM0142"/>
        <s v="ITM0010"/>
        <s v="ITM0106"/>
        <s v="ITM0075"/>
        <s v="ITM0140"/>
        <s v="ITM0187"/>
        <s v="ITM0198"/>
        <s v="ITM0158"/>
        <s v="ITM0004"/>
        <s v="ITM0060"/>
        <s v="ITM0173"/>
        <s v="ITM0049"/>
        <s v="ITM0171"/>
        <s v="ITM0090"/>
        <s v="ITM0145"/>
        <s v="ITM0097"/>
        <s v="ITM0143"/>
        <s v="ITM0061"/>
        <s v="ITM0165"/>
        <s v="ITM0129"/>
        <s v="ITM0162"/>
        <s v="ITM0066"/>
        <s v="ITM0121"/>
        <s v="ITM0025"/>
        <s v="ITM0037"/>
        <s v="ITM0178"/>
        <s v="ITM0091"/>
        <s v="ITM0200"/>
        <s v="ITM0104"/>
        <s v="ITM0045"/>
        <s v="ITM0159"/>
        <s v="ITM0190"/>
        <s v="ITM0177"/>
        <s v="ITM0050"/>
        <s v="ITM0088"/>
        <s v="ITM0157"/>
        <s v="ITM0064"/>
        <s v="ITM0123"/>
        <s v="ITM0148"/>
        <s v="ITM0119"/>
        <s v="ITM0092"/>
        <s v="ITM0151"/>
        <s v="ITM0079"/>
        <s v="ITM0074"/>
        <s v="ITM0115"/>
        <s v="ITM0197"/>
        <s v="ITM0043"/>
        <s v="ITM0184"/>
        <s v="ITM0034"/>
        <s v="ITM0167"/>
        <s v="ITM0103"/>
        <s v="ITM0002"/>
        <s v="ITM0099"/>
        <s v="ITM0031"/>
        <s v="ITM0117"/>
        <s v="ITM0137"/>
        <s v="ITM0122"/>
        <s v="ITM0172"/>
        <s v="ITM0042"/>
        <s v="ITM0028"/>
        <s v="ITM0038"/>
        <s v="ITM0022"/>
        <s v="ITM0192"/>
        <s v="ITM0136"/>
        <s v="ITM0094"/>
        <s v="ITM0120"/>
        <s v="ITM0013"/>
        <s v="ITM0003"/>
        <s v="ITM0052"/>
        <s v="ITM0041"/>
        <s v="ITM0124"/>
        <s v="ITM0101"/>
        <s v="ITM0109"/>
        <s v="ITM0155"/>
        <s v="ITM0105"/>
        <s v="ITM0056"/>
        <s v="ITM0127"/>
        <s v="ITM0179"/>
        <s v="ITM0077"/>
        <s v="ITM0130"/>
        <s v="ITM0073"/>
        <s v="ITM0024"/>
        <s v="ITM0160"/>
        <s v="ITM0032"/>
        <s v="ITM0118"/>
        <s v="ITM0080"/>
        <s v="ITM0076"/>
        <s v="ITM0005"/>
        <s v="ITM0029"/>
        <s v="ITM0189"/>
        <s v="ITM0016"/>
        <s v="ITM0069"/>
        <s v="ITM0100"/>
        <s v="ITM0153"/>
        <s v="ITM0020"/>
        <s v="ITM0113"/>
        <s v="ITM0072"/>
        <s v="ITM0102"/>
        <s v="ITM0008"/>
        <s v="ITM0087"/>
        <s v="ITM0128"/>
        <s v="ITM0126"/>
        <s v="ITM0134"/>
        <s v="ITM0070"/>
        <s v="ITM0062"/>
        <s v="ITM0164"/>
        <s v="ITM0035"/>
        <s v="ITM0015"/>
        <s v="ITM0040"/>
        <s v="ITM0017"/>
        <s v="ITM0057"/>
        <s v="ITM0006"/>
        <s v="ITM0139"/>
        <s v="ITM0114"/>
        <s v="ITM0156"/>
        <s v="ITM0169"/>
        <s v="ITM0191"/>
        <s v="ITM0081"/>
        <s v="ITM0199"/>
        <s v="ITM0182"/>
        <s v="ITM0195"/>
        <s v="ITM0039"/>
        <s v="ITM0196"/>
        <s v="ITM0147"/>
        <s v="ITM0144"/>
        <s v="ITM0166"/>
        <s v="ITM0188"/>
        <s v="ITM0030"/>
        <s v="ITM0009"/>
        <s v="ITM0176"/>
        <s v="ITM0093"/>
        <s v="ITM0125"/>
        <s v="ITM0138"/>
        <s v="ITM0019"/>
        <s v="ITM0021"/>
        <s v="ITM0058"/>
        <s v="ITM0141"/>
        <s v="ITM0096"/>
        <s v="ITM0027"/>
        <s v="ITM0170"/>
        <s v="ITM0078"/>
        <s v="ITM0149"/>
        <s v="ITM0108"/>
        <s v="ITM0089"/>
        <s v="ITM0059"/>
        <s v="ITM0048"/>
        <s v="ITM0183"/>
        <s v="ITM0131"/>
        <s v="ITM0168"/>
        <s v="ITM0174"/>
        <s v="ITM0181"/>
        <s v="ITM0068"/>
        <s v="ITM0007"/>
        <s v="ITM0082"/>
        <s v="ITM0063"/>
        <s v="ITM0086"/>
        <s v="ITM0012"/>
        <s v="ITM0152"/>
        <s v="ITM0085"/>
        <s v="ITM0175"/>
        <s v="ITM0133"/>
        <s v="ITM0084"/>
        <s v="ITM0018"/>
        <s v="ITM0014"/>
        <s v="ITM0083"/>
        <s v="ITM0154"/>
        <s v="ITM0047"/>
        <s v="ITM0163"/>
        <s v="ITM0185"/>
        <s v="ITM0036"/>
        <s v="ITM0186"/>
        <s v="ITM0067"/>
        <s v="ITM0111"/>
        <s v="ITM0051"/>
        <s v="ITM0180"/>
        <s v="ITM0065"/>
        <s v="ITM0107"/>
        <s v="ITM0011"/>
        <s v="ITM0116"/>
        <s v="ITM0135"/>
        <s v="ITM0001"/>
        <s v="ITM0053"/>
        <s v="ITM0033"/>
        <s v="ITM0193"/>
        <s v="ITM0194"/>
        <s v="ITM0150"/>
        <s v="ITM0112"/>
        <s v="ITM0054"/>
        <s v="ITM0161"/>
        <s v="ITM0110"/>
        <s v="ITM0055"/>
        <s v="ITM0095"/>
        <s v="ITM0098"/>
      </sharedItems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minValue="48.65" maxValue="11477.18"/>
    </cacheField>
    <cacheField name="Total_Amount" numFmtId="0">
      <sharedItems containsSemiMixedTypes="0" containsString="0" containsNumber="1" minValue="49.39" maxValue="569568.38"/>
    </cacheField>
    <cacheField name="Approval_Status" numFmtId="0">
      <sharedItems count="3">
        <s v="Rejected"/>
        <s v="Pending"/>
        <s v="Approved"/>
      </sharedItems>
    </cacheField>
    <cacheField name="Lead_Time" numFmtId="0">
      <sharedItems containsSemiMixedTypes="0" containsString="0" containsNumber="1" containsInteger="1" minValue="3" maxValue="45"/>
    </cacheField>
    <cacheField name="Delivery_Status" numFmtId="0">
      <sharedItems count="3">
        <s v="Late"/>
        <s v="On Time"/>
        <s v="Partial"/>
      </sharedItems>
    </cacheField>
    <cacheField name="Item_Category" numFmtId="0">
      <sharedItems containsBlank="1" count="4">
        <s v="Service"/>
        <s v="Software"/>
        <m/>
        <s v="Hardw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PO000001"/>
    <d v="2025-09-18T00:00:00"/>
    <s v="EMP0084"/>
    <x v="0"/>
    <x v="0"/>
    <x v="0"/>
    <n v="18"/>
    <n v="5542.88"/>
    <n v="99771.86"/>
    <x v="0"/>
    <n v="41"/>
    <x v="0"/>
    <x v="0"/>
  </r>
  <r>
    <s v="PO000002"/>
    <d v="2023-07-25T00:00:00"/>
    <s v="EMP0094"/>
    <x v="1"/>
    <x v="1"/>
    <x v="1"/>
    <n v="13"/>
    <n v="9282.65"/>
    <n v="120674.41"/>
    <x v="1"/>
    <n v="14"/>
    <x v="0"/>
    <x v="0"/>
  </r>
  <r>
    <s v="PO000003"/>
    <d v="2023-01-29T00:00:00"/>
    <s v="EMP0082"/>
    <x v="2"/>
    <x v="2"/>
    <x v="2"/>
    <n v="46"/>
    <n v="7881.9"/>
    <n v="362567.24"/>
    <x v="1"/>
    <n v="5"/>
    <x v="1"/>
    <x v="0"/>
  </r>
  <r>
    <s v="PO000004"/>
    <d v="2024-08-21T00:00:00"/>
    <s v="EMP0069"/>
    <x v="3"/>
    <x v="3"/>
    <x v="3"/>
    <n v="45"/>
    <n v="3714.72"/>
    <n v="167162.29999999999"/>
    <x v="0"/>
    <n v="34"/>
    <x v="1"/>
    <x v="0"/>
  </r>
  <r>
    <s v="PO000005"/>
    <d v="2023-01-26T00:00:00"/>
    <s v="EMP0053"/>
    <x v="4"/>
    <x v="4"/>
    <x v="4"/>
    <n v="37"/>
    <n v="6816.48"/>
    <n v="252209.74"/>
    <x v="1"/>
    <n v="31"/>
    <x v="0"/>
    <x v="1"/>
  </r>
  <r>
    <s v="PO000006"/>
    <d v="2024-01-13T00:00:00"/>
    <s v="EMP0019"/>
    <x v="5"/>
    <x v="5"/>
    <x v="5"/>
    <n v="4"/>
    <n v="9076.92"/>
    <n v="36307.660000000003"/>
    <x v="1"/>
    <n v="10"/>
    <x v="1"/>
    <x v="0"/>
  </r>
  <r>
    <s v="PO000007"/>
    <d v="2025-03-31T00:00:00"/>
    <s v="EMP0032"/>
    <x v="2"/>
    <x v="6"/>
    <x v="6"/>
    <n v="32"/>
    <n v="1678.16"/>
    <n v="53701.13"/>
    <x v="0"/>
    <n v="6"/>
    <x v="1"/>
    <x v="1"/>
  </r>
  <r>
    <s v="PO000008"/>
    <d v="2023-11-02T00:00:00"/>
    <s v="EMP0006"/>
    <x v="6"/>
    <x v="7"/>
    <x v="7"/>
    <n v="37"/>
    <n v="3743.5"/>
    <n v="138509.49"/>
    <x v="2"/>
    <n v="18"/>
    <x v="1"/>
    <x v="1"/>
  </r>
  <r>
    <s v="PO000009"/>
    <d v="2025-05-02T00:00:00"/>
    <s v="EMP0074"/>
    <x v="6"/>
    <x v="8"/>
    <x v="7"/>
    <n v="39"/>
    <n v="3394.14"/>
    <n v="132371.32999999999"/>
    <x v="0"/>
    <n v="17"/>
    <x v="2"/>
    <x v="2"/>
  </r>
  <r>
    <s v="PO000010"/>
    <d v="2025-02-18T00:00:00"/>
    <s v="EMP0036"/>
    <x v="2"/>
    <x v="4"/>
    <x v="8"/>
    <n v="29"/>
    <n v="563.52"/>
    <n v="16342.1"/>
    <x v="1"/>
    <n v="40"/>
    <x v="0"/>
    <x v="2"/>
  </r>
  <r>
    <s v="PO000011"/>
    <d v="2024-09-17T00:00:00"/>
    <s v="EMP0018"/>
    <x v="0"/>
    <x v="9"/>
    <x v="9"/>
    <n v="37"/>
    <n v="5758.76"/>
    <n v="213074.29"/>
    <x v="0"/>
    <n v="9"/>
    <x v="1"/>
    <x v="2"/>
  </r>
  <r>
    <s v="PO000012"/>
    <d v="2024-03-08T00:00:00"/>
    <s v="EMP0009"/>
    <x v="7"/>
    <x v="1"/>
    <x v="10"/>
    <n v="17"/>
    <n v="2784.88"/>
    <n v="47342.91"/>
    <x v="2"/>
    <n v="18"/>
    <x v="1"/>
    <x v="1"/>
  </r>
  <r>
    <s v="PO000013"/>
    <d v="2023-06-03T00:00:00"/>
    <s v="EMP0085"/>
    <x v="8"/>
    <x v="10"/>
    <x v="11"/>
    <n v="11"/>
    <n v="4390.99"/>
    <n v="48300.92"/>
    <x v="1"/>
    <n v="41"/>
    <x v="0"/>
    <x v="2"/>
  </r>
  <r>
    <s v="PO000014"/>
    <d v="2024-08-19T00:00:00"/>
    <s v="EMP0027"/>
    <x v="1"/>
    <x v="11"/>
    <x v="12"/>
    <n v="3"/>
    <n v="8806.42"/>
    <n v="26419.27"/>
    <x v="0"/>
    <n v="21"/>
    <x v="2"/>
    <x v="2"/>
  </r>
  <r>
    <s v="PO000015"/>
    <d v="2025-07-18T00:00:00"/>
    <s v="EMP0079"/>
    <x v="5"/>
    <x v="12"/>
    <x v="13"/>
    <n v="5"/>
    <n v="9325.33"/>
    <n v="46626.63"/>
    <x v="1"/>
    <n v="43"/>
    <x v="2"/>
    <x v="2"/>
  </r>
  <r>
    <s v="PO000016"/>
    <d v="2024-02-10T00:00:00"/>
    <s v="EMP0056"/>
    <x v="0"/>
    <x v="13"/>
    <x v="14"/>
    <n v="28"/>
    <n v="2595.81"/>
    <n v="72682.69"/>
    <x v="2"/>
    <n v="44"/>
    <x v="1"/>
    <x v="1"/>
  </r>
  <r>
    <s v="PO000017"/>
    <d v="2024-06-28T00:00:00"/>
    <s v="EMP0025"/>
    <x v="8"/>
    <x v="14"/>
    <x v="14"/>
    <n v="10"/>
    <n v="2557.63"/>
    <n v="25576.26"/>
    <x v="2"/>
    <n v="22"/>
    <x v="2"/>
    <x v="1"/>
  </r>
  <r>
    <s v="PO000018"/>
    <d v="2024-08-14T00:00:00"/>
    <s v="EMP0073"/>
    <x v="9"/>
    <x v="15"/>
    <x v="15"/>
    <n v="29"/>
    <n v="2851.8"/>
    <n v="82702.25"/>
    <x v="0"/>
    <n v="22"/>
    <x v="2"/>
    <x v="2"/>
  </r>
  <r>
    <s v="PO000019"/>
    <d v="2025-04-04T00:00:00"/>
    <s v="EMP0072"/>
    <x v="2"/>
    <x v="16"/>
    <x v="16"/>
    <n v="18"/>
    <n v="6597.93"/>
    <n v="118762.82"/>
    <x v="1"/>
    <n v="31"/>
    <x v="1"/>
    <x v="2"/>
  </r>
  <r>
    <s v="PO000020"/>
    <d v="2023-03-23T00:00:00"/>
    <s v="EMP0058"/>
    <x v="2"/>
    <x v="17"/>
    <x v="17"/>
    <n v="28"/>
    <n v="6021.85"/>
    <n v="168611.7"/>
    <x v="0"/>
    <n v="19"/>
    <x v="1"/>
    <x v="2"/>
  </r>
  <r>
    <s v="PO000021"/>
    <d v="2023-07-07T00:00:00"/>
    <s v="EMP0050"/>
    <x v="10"/>
    <x v="2"/>
    <x v="18"/>
    <n v="15"/>
    <n v="9672.18"/>
    <n v="145082.71"/>
    <x v="0"/>
    <n v="40"/>
    <x v="1"/>
    <x v="2"/>
  </r>
  <r>
    <s v="PO000022"/>
    <d v="2024-07-05T00:00:00"/>
    <s v="EMP0100"/>
    <x v="11"/>
    <x v="18"/>
    <x v="19"/>
    <n v="37"/>
    <n v="6929.31"/>
    <n v="256384.64000000001"/>
    <x v="2"/>
    <n v="33"/>
    <x v="2"/>
    <x v="3"/>
  </r>
  <r>
    <s v="PO000023"/>
    <d v="2025-06-24T00:00:00"/>
    <s v="EMP0058"/>
    <x v="2"/>
    <x v="19"/>
    <x v="7"/>
    <n v="18"/>
    <n v="2983.77"/>
    <n v="53707.86"/>
    <x v="0"/>
    <n v="30"/>
    <x v="2"/>
    <x v="2"/>
  </r>
  <r>
    <s v="PO000024"/>
    <d v="2025-10-04T00:00:00"/>
    <s v="EMP0087"/>
    <x v="12"/>
    <x v="20"/>
    <x v="20"/>
    <n v="6"/>
    <n v="6785.4"/>
    <n v="40712.39"/>
    <x v="1"/>
    <n v="24"/>
    <x v="0"/>
    <x v="2"/>
  </r>
  <r>
    <s v="PO000025"/>
    <d v="2023-08-03T00:00:00"/>
    <s v="EMP0032"/>
    <x v="2"/>
    <x v="21"/>
    <x v="21"/>
    <n v="11"/>
    <n v="4736.17"/>
    <n v="52097.82"/>
    <x v="0"/>
    <n v="34"/>
    <x v="0"/>
    <x v="2"/>
  </r>
  <r>
    <s v="PO000026"/>
    <d v="2025-03-31T00:00:00"/>
    <s v="EMP0065"/>
    <x v="8"/>
    <x v="22"/>
    <x v="22"/>
    <n v="49"/>
    <n v="6376.41"/>
    <n v="312444.19"/>
    <x v="1"/>
    <n v="8"/>
    <x v="0"/>
    <x v="2"/>
  </r>
  <r>
    <s v="PO000027"/>
    <d v="2024-05-31T00:00:00"/>
    <s v="EMP0076"/>
    <x v="7"/>
    <x v="6"/>
    <x v="23"/>
    <n v="21"/>
    <n v="8626.57"/>
    <n v="181157.98"/>
    <x v="1"/>
    <n v="35"/>
    <x v="1"/>
    <x v="2"/>
  </r>
  <r>
    <s v="PO000028"/>
    <d v="2025-08-04T00:00:00"/>
    <s v="EMP0030"/>
    <x v="13"/>
    <x v="23"/>
    <x v="24"/>
    <n v="27"/>
    <n v="2137.0700000000002"/>
    <n v="57700.79"/>
    <x v="0"/>
    <n v="26"/>
    <x v="2"/>
    <x v="2"/>
  </r>
  <r>
    <s v="PO000029"/>
    <d v="2025-10-17T00:00:00"/>
    <s v="EMP0045"/>
    <x v="0"/>
    <x v="1"/>
    <x v="25"/>
    <n v="41"/>
    <n v="1443.46"/>
    <n v="59181.760000000002"/>
    <x v="2"/>
    <n v="16"/>
    <x v="0"/>
    <x v="3"/>
  </r>
  <r>
    <s v="PO000030"/>
    <d v="2023-09-26T00:00:00"/>
    <s v="EMP0081"/>
    <x v="14"/>
    <x v="24"/>
    <x v="7"/>
    <n v="19"/>
    <n v="3237.75"/>
    <n v="61517.32"/>
    <x v="0"/>
    <n v="34"/>
    <x v="1"/>
    <x v="2"/>
  </r>
  <r>
    <s v="PO000031"/>
    <d v="2023-03-01T00:00:00"/>
    <s v="EMP0006"/>
    <x v="6"/>
    <x v="22"/>
    <x v="26"/>
    <n v="41"/>
    <n v="395.51"/>
    <n v="16215.88"/>
    <x v="2"/>
    <n v="13"/>
    <x v="0"/>
    <x v="3"/>
  </r>
  <r>
    <s v="PO000032"/>
    <d v="2023-01-29T00:00:00"/>
    <s v="EMP0020"/>
    <x v="2"/>
    <x v="12"/>
    <x v="13"/>
    <n v="36"/>
    <n v="8585.2900000000009"/>
    <n v="309070.62"/>
    <x v="2"/>
    <n v="10"/>
    <x v="0"/>
    <x v="0"/>
  </r>
  <r>
    <s v="PO000033"/>
    <d v="2023-08-29T00:00:00"/>
    <s v="EMP0009"/>
    <x v="7"/>
    <x v="25"/>
    <x v="27"/>
    <n v="42"/>
    <n v="8429.86"/>
    <n v="354054.24"/>
    <x v="1"/>
    <n v="21"/>
    <x v="2"/>
    <x v="2"/>
  </r>
  <r>
    <s v="PO000034"/>
    <d v="2024-07-13T00:00:00"/>
    <s v="EMP0072"/>
    <x v="2"/>
    <x v="15"/>
    <x v="28"/>
    <n v="27"/>
    <n v="959.56"/>
    <n v="25908.22"/>
    <x v="1"/>
    <n v="18"/>
    <x v="0"/>
    <x v="2"/>
  </r>
  <r>
    <s v="PO000035"/>
    <d v="2023-10-24T00:00:00"/>
    <s v="EMP0010"/>
    <x v="1"/>
    <x v="26"/>
    <x v="29"/>
    <n v="25"/>
    <n v="6310.37"/>
    <n v="157759.14000000001"/>
    <x v="0"/>
    <n v="35"/>
    <x v="2"/>
    <x v="2"/>
  </r>
  <r>
    <s v="PO000036"/>
    <d v="2023-10-07T00:00:00"/>
    <s v="EMP0029"/>
    <x v="9"/>
    <x v="27"/>
    <x v="7"/>
    <n v="5"/>
    <n v="3077.55"/>
    <n v="15387.76"/>
    <x v="1"/>
    <n v="24"/>
    <x v="2"/>
    <x v="2"/>
  </r>
  <r>
    <s v="PO000037"/>
    <d v="2024-07-01T00:00:00"/>
    <s v="EMP0062"/>
    <x v="2"/>
    <x v="4"/>
    <x v="30"/>
    <n v="1"/>
    <n v="5103.3599999999997"/>
    <n v="5103.3599999999997"/>
    <x v="1"/>
    <n v="40"/>
    <x v="2"/>
    <x v="2"/>
  </r>
  <r>
    <s v="PO000038"/>
    <d v="2025-09-29T00:00:00"/>
    <s v="EMP0039"/>
    <x v="9"/>
    <x v="28"/>
    <x v="31"/>
    <n v="10"/>
    <n v="9223.68"/>
    <n v="92236.81"/>
    <x v="1"/>
    <n v="25"/>
    <x v="0"/>
    <x v="2"/>
  </r>
  <r>
    <s v="PO000039"/>
    <d v="2025-02-11T00:00:00"/>
    <s v="EMP0027"/>
    <x v="1"/>
    <x v="1"/>
    <x v="21"/>
    <n v="30"/>
    <n v="5639.11"/>
    <n v="169173.29"/>
    <x v="2"/>
    <n v="18"/>
    <x v="2"/>
    <x v="3"/>
  </r>
  <r>
    <s v="PO000040"/>
    <d v="2025-02-23T00:00:00"/>
    <s v="EMP0072"/>
    <x v="2"/>
    <x v="6"/>
    <x v="32"/>
    <n v="15"/>
    <n v="4431.6400000000003"/>
    <n v="66474.64"/>
    <x v="1"/>
    <n v="5"/>
    <x v="0"/>
    <x v="2"/>
  </r>
  <r>
    <s v="PO000041"/>
    <d v="2025-08-26T00:00:00"/>
    <s v="EMP0083"/>
    <x v="7"/>
    <x v="29"/>
    <x v="33"/>
    <n v="46"/>
    <n v="6149.56"/>
    <n v="282879.89"/>
    <x v="1"/>
    <n v="27"/>
    <x v="2"/>
    <x v="2"/>
  </r>
  <r>
    <s v="PO000042"/>
    <d v="2023-11-08T00:00:00"/>
    <s v="EMP0080"/>
    <x v="0"/>
    <x v="30"/>
    <x v="34"/>
    <n v="32"/>
    <n v="4096.3100000000004"/>
    <n v="131082.01999999999"/>
    <x v="2"/>
    <n v="35"/>
    <x v="2"/>
    <x v="3"/>
  </r>
  <r>
    <s v="PO000043"/>
    <d v="2024-11-10T00:00:00"/>
    <s v="EMP0023"/>
    <x v="9"/>
    <x v="31"/>
    <x v="35"/>
    <n v="7"/>
    <n v="7997.13"/>
    <n v="55979.9"/>
    <x v="1"/>
    <n v="9"/>
    <x v="2"/>
    <x v="2"/>
  </r>
  <r>
    <s v="PO000044"/>
    <d v="2025-07-24T00:00:00"/>
    <s v="EMP0079"/>
    <x v="5"/>
    <x v="26"/>
    <x v="18"/>
    <n v="1"/>
    <n v="9061.9"/>
    <n v="9061.9"/>
    <x v="1"/>
    <n v="44"/>
    <x v="1"/>
    <x v="2"/>
  </r>
  <r>
    <s v="PO000045"/>
    <d v="2023-06-03T00:00:00"/>
    <s v="EMP0066"/>
    <x v="8"/>
    <x v="8"/>
    <x v="36"/>
    <n v="31"/>
    <n v="3850.91"/>
    <n v="119378.18"/>
    <x v="1"/>
    <n v="24"/>
    <x v="2"/>
    <x v="2"/>
  </r>
  <r>
    <s v="PO000046"/>
    <d v="2025-03-25T00:00:00"/>
    <s v="EMP0002"/>
    <x v="7"/>
    <x v="17"/>
    <x v="36"/>
    <n v="42"/>
    <n v="3103.91"/>
    <n v="130364.22"/>
    <x v="1"/>
    <n v="37"/>
    <x v="0"/>
    <x v="2"/>
  </r>
  <r>
    <s v="PO000047"/>
    <d v="2024-10-10T00:00:00"/>
    <s v="EMP0036"/>
    <x v="2"/>
    <x v="32"/>
    <x v="37"/>
    <n v="41"/>
    <n v="9162.16"/>
    <n v="375648.55"/>
    <x v="1"/>
    <n v="37"/>
    <x v="1"/>
    <x v="2"/>
  </r>
  <r>
    <s v="PO000048"/>
    <d v="2023-05-21T00:00:00"/>
    <s v="EMP0008"/>
    <x v="6"/>
    <x v="25"/>
    <x v="38"/>
    <n v="16"/>
    <n v="7297.26"/>
    <n v="116756.23"/>
    <x v="1"/>
    <n v="17"/>
    <x v="2"/>
    <x v="2"/>
  </r>
  <r>
    <s v="PO000049"/>
    <d v="2023-07-05T00:00:00"/>
    <s v="EMP0065"/>
    <x v="8"/>
    <x v="31"/>
    <x v="39"/>
    <n v="28"/>
    <n v="3636.33"/>
    <n v="101817.36"/>
    <x v="0"/>
    <n v="9"/>
    <x v="0"/>
    <x v="2"/>
  </r>
  <r>
    <s v="PO000050"/>
    <d v="2023-12-07T00:00:00"/>
    <s v="EMP0040"/>
    <x v="13"/>
    <x v="17"/>
    <x v="40"/>
    <n v="45"/>
    <n v="5207.6499999999996"/>
    <n v="234344.36"/>
    <x v="2"/>
    <n v="5"/>
    <x v="0"/>
    <x v="0"/>
  </r>
  <r>
    <s v="PO000051"/>
    <d v="2023-04-25T00:00:00"/>
    <s v="EMP0014"/>
    <x v="4"/>
    <x v="12"/>
    <x v="41"/>
    <n v="19"/>
    <n v="2444.6"/>
    <n v="46447.34"/>
    <x v="1"/>
    <n v="12"/>
    <x v="1"/>
    <x v="2"/>
  </r>
  <r>
    <s v="PO000052"/>
    <d v="2025-12-23T00:00:00"/>
    <s v="EMP0011"/>
    <x v="0"/>
    <x v="28"/>
    <x v="42"/>
    <n v="27"/>
    <n v="2606.5500000000002"/>
    <n v="70376.95"/>
    <x v="2"/>
    <n v="13"/>
    <x v="1"/>
    <x v="0"/>
  </r>
  <r>
    <s v="PO000053"/>
    <d v="2023-06-11T00:00:00"/>
    <s v="EMP0007"/>
    <x v="1"/>
    <x v="25"/>
    <x v="17"/>
    <n v="40"/>
    <n v="6251.9"/>
    <n v="250076.12"/>
    <x v="0"/>
    <n v="18"/>
    <x v="0"/>
    <x v="2"/>
  </r>
  <r>
    <s v="PO000054"/>
    <d v="2023-10-21T00:00:00"/>
    <s v="EMP0063"/>
    <x v="3"/>
    <x v="33"/>
    <x v="43"/>
    <n v="15"/>
    <n v="2896.84"/>
    <n v="43452.59"/>
    <x v="1"/>
    <n v="32"/>
    <x v="0"/>
    <x v="2"/>
  </r>
  <r>
    <s v="PO000055"/>
    <d v="2023-01-20T00:00:00"/>
    <s v="EMP0051"/>
    <x v="3"/>
    <x v="34"/>
    <x v="44"/>
    <n v="30"/>
    <n v="411.17"/>
    <n v="12335.19"/>
    <x v="0"/>
    <n v="37"/>
    <x v="1"/>
    <x v="2"/>
  </r>
  <r>
    <s v="PO000056"/>
    <d v="2023-06-01T00:00:00"/>
    <s v="EMP0020"/>
    <x v="2"/>
    <x v="35"/>
    <x v="45"/>
    <n v="29"/>
    <n v="6504.43"/>
    <n v="188628.43"/>
    <x v="0"/>
    <n v="22"/>
    <x v="2"/>
    <x v="2"/>
  </r>
  <r>
    <s v="PO000057"/>
    <d v="2025-05-18T00:00:00"/>
    <s v="EMP0083"/>
    <x v="7"/>
    <x v="3"/>
    <x v="46"/>
    <n v="45"/>
    <n v="4999.78"/>
    <n v="224990.29"/>
    <x v="1"/>
    <n v="15"/>
    <x v="0"/>
    <x v="2"/>
  </r>
  <r>
    <s v="PO000058"/>
    <d v="2025-09-16T00:00:00"/>
    <s v="EMP0062"/>
    <x v="2"/>
    <x v="0"/>
    <x v="47"/>
    <n v="7"/>
    <n v="7077.29"/>
    <n v="49541"/>
    <x v="0"/>
    <n v="25"/>
    <x v="2"/>
    <x v="2"/>
  </r>
  <r>
    <s v="PO000059"/>
    <d v="2024-08-28T00:00:00"/>
    <s v="EMP0084"/>
    <x v="0"/>
    <x v="36"/>
    <x v="48"/>
    <n v="45"/>
    <n v="7826.73"/>
    <n v="352202.79"/>
    <x v="0"/>
    <n v="28"/>
    <x v="0"/>
    <x v="2"/>
  </r>
  <r>
    <s v="PO000060"/>
    <d v="2023-01-17T00:00:00"/>
    <s v="EMP0084"/>
    <x v="0"/>
    <x v="19"/>
    <x v="30"/>
    <n v="37"/>
    <n v="6056.87"/>
    <n v="224104.22"/>
    <x v="0"/>
    <n v="6"/>
    <x v="2"/>
    <x v="2"/>
  </r>
  <r>
    <s v="PO000061"/>
    <d v="2025-10-14T00:00:00"/>
    <s v="EMP0003"/>
    <x v="1"/>
    <x v="15"/>
    <x v="49"/>
    <n v="19"/>
    <n v="8649.8700000000008"/>
    <n v="164347.5"/>
    <x v="2"/>
    <n v="41"/>
    <x v="0"/>
    <x v="0"/>
  </r>
  <r>
    <s v="PO000062"/>
    <d v="2024-03-24T00:00:00"/>
    <s v="EMP0057"/>
    <x v="6"/>
    <x v="20"/>
    <x v="50"/>
    <n v="41"/>
    <n v="8186.94"/>
    <n v="335664.52"/>
    <x v="1"/>
    <n v="45"/>
    <x v="2"/>
    <x v="2"/>
  </r>
  <r>
    <s v="PO000063"/>
    <d v="2023-10-08T00:00:00"/>
    <s v="EMP0046"/>
    <x v="7"/>
    <x v="37"/>
    <x v="51"/>
    <n v="41"/>
    <n v="6693.84"/>
    <n v="274447.52"/>
    <x v="0"/>
    <n v="44"/>
    <x v="1"/>
    <x v="2"/>
  </r>
  <r>
    <s v="PO000064"/>
    <d v="2024-09-24T00:00:00"/>
    <s v="EMP0022"/>
    <x v="8"/>
    <x v="35"/>
    <x v="52"/>
    <n v="29"/>
    <n v="1726.9"/>
    <n v="50080.07"/>
    <x v="1"/>
    <n v="11"/>
    <x v="1"/>
    <x v="2"/>
  </r>
  <r>
    <s v="PO000065"/>
    <d v="2024-08-27T00:00:00"/>
    <s v="EMP0028"/>
    <x v="0"/>
    <x v="16"/>
    <x v="53"/>
    <n v="21"/>
    <n v="5724.65"/>
    <n v="120217.60000000001"/>
    <x v="2"/>
    <n v="15"/>
    <x v="1"/>
    <x v="0"/>
  </r>
  <r>
    <s v="PO000066"/>
    <d v="2025-01-19T00:00:00"/>
    <s v="EMP0097"/>
    <x v="5"/>
    <x v="6"/>
    <x v="54"/>
    <n v="34"/>
    <n v="4872.62"/>
    <n v="165669.15"/>
    <x v="1"/>
    <n v="13"/>
    <x v="0"/>
    <x v="2"/>
  </r>
  <r>
    <s v="PO000067"/>
    <d v="2025-09-13T00:00:00"/>
    <s v="EMP0060"/>
    <x v="0"/>
    <x v="35"/>
    <x v="55"/>
    <n v="19"/>
    <n v="7451.19"/>
    <n v="141572.57999999999"/>
    <x v="1"/>
    <n v="10"/>
    <x v="0"/>
    <x v="2"/>
  </r>
  <r>
    <s v="PO000068"/>
    <d v="2023-06-04T00:00:00"/>
    <s v="EMP0037"/>
    <x v="8"/>
    <x v="4"/>
    <x v="56"/>
    <n v="10"/>
    <n v="8247.27"/>
    <n v="82472.69"/>
    <x v="2"/>
    <n v="28"/>
    <x v="2"/>
    <x v="3"/>
  </r>
  <r>
    <s v="PO000069"/>
    <d v="2025-01-19T00:00:00"/>
    <s v="EMP0093"/>
    <x v="13"/>
    <x v="38"/>
    <x v="52"/>
    <n v="6"/>
    <n v="2183.11"/>
    <n v="13098.64"/>
    <x v="2"/>
    <n v="19"/>
    <x v="2"/>
    <x v="1"/>
  </r>
  <r>
    <s v="PO000070"/>
    <d v="2023-09-11T00:00:00"/>
    <s v="EMP0086"/>
    <x v="2"/>
    <x v="18"/>
    <x v="42"/>
    <n v="30"/>
    <n v="2455.23"/>
    <n v="73656.94"/>
    <x v="0"/>
    <n v="19"/>
    <x v="2"/>
    <x v="2"/>
  </r>
  <r>
    <s v="PO000071"/>
    <d v="2025-02-19T00:00:00"/>
    <s v="EMP0065"/>
    <x v="8"/>
    <x v="37"/>
    <x v="57"/>
    <n v="41"/>
    <n v="4126.46"/>
    <n v="169184.83"/>
    <x v="2"/>
    <n v="17"/>
    <x v="0"/>
    <x v="1"/>
  </r>
  <r>
    <s v="PO000072"/>
    <d v="2023-02-21T00:00:00"/>
    <s v="EMP0032"/>
    <x v="2"/>
    <x v="30"/>
    <x v="58"/>
    <n v="40"/>
    <n v="5632.12"/>
    <n v="225284.63"/>
    <x v="0"/>
    <n v="23"/>
    <x v="2"/>
    <x v="2"/>
  </r>
  <r>
    <s v="PO000073"/>
    <d v="2024-03-29T00:00:00"/>
    <s v="EMP0084"/>
    <x v="0"/>
    <x v="33"/>
    <x v="46"/>
    <n v="42"/>
    <n v="4696.76"/>
    <n v="197263.77"/>
    <x v="1"/>
    <n v="22"/>
    <x v="2"/>
    <x v="2"/>
  </r>
  <r>
    <s v="PO000074"/>
    <d v="2025-04-16T00:00:00"/>
    <s v="EMP0089"/>
    <x v="14"/>
    <x v="18"/>
    <x v="59"/>
    <n v="8"/>
    <n v="4407.93"/>
    <n v="35263.47"/>
    <x v="2"/>
    <n v="22"/>
    <x v="0"/>
    <x v="1"/>
  </r>
  <r>
    <s v="PO000075"/>
    <d v="2023-08-26T00:00:00"/>
    <s v="EMP0020"/>
    <x v="2"/>
    <x v="39"/>
    <x v="60"/>
    <n v="7"/>
    <n v="6113.56"/>
    <n v="42794.94"/>
    <x v="0"/>
    <n v="11"/>
    <x v="0"/>
    <x v="2"/>
  </r>
  <r>
    <s v="PO000076"/>
    <d v="2025-07-18T00:00:00"/>
    <s v="EMP0009"/>
    <x v="7"/>
    <x v="22"/>
    <x v="61"/>
    <n v="24"/>
    <n v="6581.22"/>
    <n v="157949.38"/>
    <x v="0"/>
    <n v="37"/>
    <x v="0"/>
    <x v="2"/>
  </r>
  <r>
    <s v="PO000077"/>
    <d v="2023-11-13T00:00:00"/>
    <s v="EMP0052"/>
    <x v="12"/>
    <x v="7"/>
    <x v="62"/>
    <n v="27"/>
    <n v="2015.51"/>
    <n v="54418.87"/>
    <x v="1"/>
    <n v="42"/>
    <x v="0"/>
    <x v="2"/>
  </r>
  <r>
    <s v="PO000078"/>
    <d v="2024-07-26T00:00:00"/>
    <s v="EMP0009"/>
    <x v="7"/>
    <x v="13"/>
    <x v="63"/>
    <n v="3"/>
    <n v="1470.4"/>
    <n v="4411.21"/>
    <x v="2"/>
    <n v="31"/>
    <x v="0"/>
    <x v="1"/>
  </r>
  <r>
    <s v="PO000079"/>
    <d v="2024-04-28T00:00:00"/>
    <s v="EMP0066"/>
    <x v="8"/>
    <x v="40"/>
    <x v="64"/>
    <n v="24"/>
    <n v="5158.3"/>
    <n v="123799.32"/>
    <x v="0"/>
    <n v="26"/>
    <x v="2"/>
    <x v="2"/>
  </r>
  <r>
    <s v="PO000080"/>
    <d v="2025-01-04T00:00:00"/>
    <s v="EMP0017"/>
    <x v="9"/>
    <x v="7"/>
    <x v="65"/>
    <n v="4"/>
    <n v="9683.76"/>
    <n v="38735.019999999997"/>
    <x v="2"/>
    <n v="10"/>
    <x v="0"/>
    <x v="0"/>
  </r>
  <r>
    <s v="PO000081"/>
    <d v="2023-07-07T00:00:00"/>
    <s v="EMP0050"/>
    <x v="10"/>
    <x v="17"/>
    <x v="66"/>
    <n v="43"/>
    <n v="4540.75"/>
    <n v="195252.24"/>
    <x v="0"/>
    <n v="41"/>
    <x v="1"/>
    <x v="2"/>
  </r>
  <r>
    <s v="PO000082"/>
    <d v="2023-04-14T00:00:00"/>
    <s v="EMP0053"/>
    <x v="4"/>
    <x v="21"/>
    <x v="23"/>
    <n v="22"/>
    <n v="8999.94"/>
    <n v="197998.66"/>
    <x v="2"/>
    <n v="39"/>
    <x v="1"/>
    <x v="3"/>
  </r>
  <r>
    <s v="PO000083"/>
    <d v="2023-05-21T00:00:00"/>
    <s v="EMP0058"/>
    <x v="2"/>
    <x v="41"/>
    <x v="67"/>
    <n v="49"/>
    <n v="6812.01"/>
    <n v="333788.32"/>
    <x v="0"/>
    <n v="16"/>
    <x v="1"/>
    <x v="2"/>
  </r>
  <r>
    <s v="PO000084"/>
    <d v="2024-11-03T00:00:00"/>
    <s v="EMP0083"/>
    <x v="7"/>
    <x v="42"/>
    <x v="51"/>
    <n v="50"/>
    <n v="6808.94"/>
    <n v="340447.16"/>
    <x v="0"/>
    <n v="3"/>
    <x v="0"/>
    <x v="2"/>
  </r>
  <r>
    <s v="PO000085"/>
    <d v="2023-10-24T00:00:00"/>
    <s v="EMP0100"/>
    <x v="11"/>
    <x v="13"/>
    <x v="68"/>
    <n v="9"/>
    <n v="8671.3700000000008"/>
    <n v="78042.33"/>
    <x v="2"/>
    <n v="10"/>
    <x v="2"/>
    <x v="3"/>
  </r>
  <r>
    <s v="PO000086"/>
    <d v="2023-02-22T00:00:00"/>
    <s v="EMP0052"/>
    <x v="12"/>
    <x v="2"/>
    <x v="69"/>
    <n v="9"/>
    <n v="4967.82"/>
    <n v="44710.37"/>
    <x v="2"/>
    <n v="40"/>
    <x v="0"/>
    <x v="1"/>
  </r>
  <r>
    <s v="PO000087"/>
    <d v="2023-02-02T00:00:00"/>
    <s v="EMP0003"/>
    <x v="1"/>
    <x v="0"/>
    <x v="38"/>
    <n v="12"/>
    <n v="6526.79"/>
    <n v="78321.52"/>
    <x v="2"/>
    <n v="29"/>
    <x v="2"/>
    <x v="1"/>
  </r>
  <r>
    <s v="PO000088"/>
    <d v="2023-08-21T00:00:00"/>
    <s v="EMP0020"/>
    <x v="2"/>
    <x v="43"/>
    <x v="70"/>
    <n v="48"/>
    <n v="8689.81"/>
    <n v="417110.64"/>
    <x v="1"/>
    <n v="26"/>
    <x v="2"/>
    <x v="2"/>
  </r>
  <r>
    <s v="PO000089"/>
    <d v="2023-08-12T00:00:00"/>
    <s v="EMP0067"/>
    <x v="1"/>
    <x v="0"/>
    <x v="71"/>
    <n v="29"/>
    <n v="6940.98"/>
    <n v="201288.54"/>
    <x v="0"/>
    <n v="5"/>
    <x v="2"/>
    <x v="2"/>
  </r>
  <r>
    <s v="PO000090"/>
    <d v="2025-12-03T00:00:00"/>
    <s v="EMP0037"/>
    <x v="8"/>
    <x v="23"/>
    <x v="72"/>
    <n v="20"/>
    <n v="6182.19"/>
    <n v="123643.83"/>
    <x v="2"/>
    <n v="6"/>
    <x v="0"/>
    <x v="1"/>
  </r>
  <r>
    <s v="PO000091"/>
    <d v="2025-04-02T00:00:00"/>
    <s v="EMP0071"/>
    <x v="5"/>
    <x v="7"/>
    <x v="73"/>
    <n v="28"/>
    <n v="713.74"/>
    <n v="19984.740000000002"/>
    <x v="1"/>
    <n v="31"/>
    <x v="1"/>
    <x v="2"/>
  </r>
  <r>
    <s v="PO000092"/>
    <d v="2023-06-15T00:00:00"/>
    <s v="EMP0073"/>
    <x v="9"/>
    <x v="29"/>
    <x v="69"/>
    <n v="21"/>
    <n v="6002.89"/>
    <n v="126060.74"/>
    <x v="2"/>
    <n v="11"/>
    <x v="0"/>
    <x v="1"/>
  </r>
  <r>
    <s v="PO000093"/>
    <d v="2024-10-27T00:00:00"/>
    <s v="EMP0065"/>
    <x v="8"/>
    <x v="44"/>
    <x v="74"/>
    <n v="25"/>
    <n v="4251.33"/>
    <n v="106283.34"/>
    <x v="0"/>
    <n v="21"/>
    <x v="0"/>
    <x v="2"/>
  </r>
  <r>
    <s v="PO000094"/>
    <d v="2025-11-01T00:00:00"/>
    <s v="EMP0050"/>
    <x v="10"/>
    <x v="30"/>
    <x v="5"/>
    <n v="39"/>
    <n v="9599.68"/>
    <n v="374387.57"/>
    <x v="0"/>
    <n v="10"/>
    <x v="2"/>
    <x v="2"/>
  </r>
  <r>
    <s v="PO000095"/>
    <d v="2024-03-16T00:00:00"/>
    <s v="EMP0097"/>
    <x v="5"/>
    <x v="37"/>
    <x v="75"/>
    <n v="28"/>
    <n v="5060.37"/>
    <n v="141690.37"/>
    <x v="2"/>
    <n v="29"/>
    <x v="0"/>
    <x v="0"/>
  </r>
  <r>
    <s v="PO000096"/>
    <d v="2025-07-17T00:00:00"/>
    <s v="EMP0018"/>
    <x v="0"/>
    <x v="26"/>
    <x v="76"/>
    <n v="26"/>
    <n v="6914.23"/>
    <n v="179770.09"/>
    <x v="2"/>
    <n v="23"/>
    <x v="0"/>
    <x v="3"/>
  </r>
  <r>
    <s v="PO000097"/>
    <d v="2024-10-02T00:00:00"/>
    <s v="EMP0070"/>
    <x v="6"/>
    <x v="1"/>
    <x v="77"/>
    <n v="43"/>
    <n v="8233.51"/>
    <n v="354041"/>
    <x v="2"/>
    <n v="33"/>
    <x v="1"/>
    <x v="0"/>
  </r>
  <r>
    <s v="PO000098"/>
    <d v="2023-07-06T00:00:00"/>
    <s v="EMP0065"/>
    <x v="8"/>
    <x v="44"/>
    <x v="69"/>
    <n v="6"/>
    <n v="5104.51"/>
    <n v="30627.07"/>
    <x v="2"/>
    <n v="26"/>
    <x v="1"/>
    <x v="1"/>
  </r>
  <r>
    <s v="PO000099"/>
    <d v="2023-05-03T00:00:00"/>
    <s v="EMP0007"/>
    <x v="1"/>
    <x v="33"/>
    <x v="78"/>
    <n v="38"/>
    <n v="10229.48"/>
    <n v="388720.07"/>
    <x v="0"/>
    <n v="24"/>
    <x v="2"/>
    <x v="2"/>
  </r>
  <r>
    <s v="PO000100"/>
    <d v="2023-09-08T00:00:00"/>
    <s v="EMP0060"/>
    <x v="0"/>
    <x v="23"/>
    <x v="79"/>
    <n v="27"/>
    <n v="2046.97"/>
    <n v="55268.08"/>
    <x v="0"/>
    <n v="30"/>
    <x v="2"/>
    <x v="2"/>
  </r>
  <r>
    <s v="PO000101"/>
    <d v="2023-04-16T00:00:00"/>
    <s v="EMP0029"/>
    <x v="9"/>
    <x v="39"/>
    <x v="12"/>
    <n v="19"/>
    <n v="9866.52"/>
    <n v="187463.85"/>
    <x v="1"/>
    <n v="9"/>
    <x v="2"/>
    <x v="2"/>
  </r>
  <r>
    <s v="PO000102"/>
    <d v="2025-11-05T00:00:00"/>
    <s v="EMP0096"/>
    <x v="4"/>
    <x v="1"/>
    <x v="58"/>
    <n v="14"/>
    <n v="4526.92"/>
    <n v="63376.83"/>
    <x v="1"/>
    <n v="17"/>
    <x v="1"/>
    <x v="2"/>
  </r>
  <r>
    <s v="PO000103"/>
    <d v="2024-12-18T00:00:00"/>
    <s v="EMP0034"/>
    <x v="7"/>
    <x v="43"/>
    <x v="80"/>
    <n v="36"/>
    <n v="5746.25"/>
    <n v="206864.84"/>
    <x v="1"/>
    <n v="39"/>
    <x v="1"/>
    <x v="2"/>
  </r>
  <r>
    <s v="PO000104"/>
    <d v="2025-05-28T00:00:00"/>
    <s v="EMP0097"/>
    <x v="5"/>
    <x v="39"/>
    <x v="81"/>
    <n v="36"/>
    <n v="599.74"/>
    <n v="21590.68"/>
    <x v="0"/>
    <n v="42"/>
    <x v="2"/>
    <x v="2"/>
  </r>
  <r>
    <s v="PO000105"/>
    <d v="2023-02-23T00:00:00"/>
    <s v="EMP0072"/>
    <x v="2"/>
    <x v="26"/>
    <x v="82"/>
    <n v="39"/>
    <n v="1403.01"/>
    <n v="54717.22"/>
    <x v="0"/>
    <n v="20"/>
    <x v="1"/>
    <x v="2"/>
  </r>
  <r>
    <s v="PO000106"/>
    <d v="2024-01-05T00:00:00"/>
    <s v="EMP0045"/>
    <x v="0"/>
    <x v="45"/>
    <x v="83"/>
    <n v="18"/>
    <n v="752.11"/>
    <n v="13538.05"/>
    <x v="1"/>
    <n v="24"/>
    <x v="0"/>
    <x v="2"/>
  </r>
  <r>
    <s v="PO000107"/>
    <d v="2023-01-13T00:00:00"/>
    <s v="EMP0092"/>
    <x v="12"/>
    <x v="15"/>
    <x v="84"/>
    <n v="12"/>
    <n v="7452.31"/>
    <n v="89427.74"/>
    <x v="0"/>
    <n v="45"/>
    <x v="0"/>
    <x v="2"/>
  </r>
  <r>
    <s v="PO000108"/>
    <d v="2023-05-23T00:00:00"/>
    <s v="EMP0080"/>
    <x v="0"/>
    <x v="42"/>
    <x v="36"/>
    <n v="10"/>
    <n v="3807.7"/>
    <n v="38077.040000000001"/>
    <x v="2"/>
    <n v="8"/>
    <x v="2"/>
    <x v="1"/>
  </r>
  <r>
    <s v="PO000109"/>
    <d v="2025-12-22T00:00:00"/>
    <s v="EMP0066"/>
    <x v="8"/>
    <x v="22"/>
    <x v="85"/>
    <n v="14"/>
    <n v="4136.4399999999996"/>
    <n v="57910.15"/>
    <x v="1"/>
    <n v="24"/>
    <x v="1"/>
    <x v="2"/>
  </r>
  <r>
    <s v="PO000110"/>
    <d v="2025-01-27T00:00:00"/>
    <s v="EMP0086"/>
    <x v="2"/>
    <x v="27"/>
    <x v="68"/>
    <n v="20"/>
    <n v="9137.59"/>
    <n v="182751.81"/>
    <x v="0"/>
    <n v="41"/>
    <x v="1"/>
    <x v="2"/>
  </r>
  <r>
    <s v="PO000111"/>
    <d v="2023-04-18T00:00:00"/>
    <s v="EMP0059"/>
    <x v="0"/>
    <x v="10"/>
    <x v="86"/>
    <n v="10"/>
    <n v="2284.33"/>
    <n v="22843.3"/>
    <x v="0"/>
    <n v="6"/>
    <x v="2"/>
    <x v="2"/>
  </r>
  <r>
    <s v="PO000112"/>
    <d v="2023-06-17T00:00:00"/>
    <s v="EMP0047"/>
    <x v="0"/>
    <x v="9"/>
    <x v="87"/>
    <n v="18"/>
    <n v="8178.01"/>
    <n v="147204.18"/>
    <x v="1"/>
    <n v="34"/>
    <x v="2"/>
    <x v="2"/>
  </r>
  <r>
    <s v="PO000113"/>
    <d v="2025-06-24T00:00:00"/>
    <s v="EMP0016"/>
    <x v="11"/>
    <x v="36"/>
    <x v="30"/>
    <n v="27"/>
    <n v="5087.5200000000004"/>
    <n v="137362.91"/>
    <x v="0"/>
    <n v="10"/>
    <x v="0"/>
    <x v="2"/>
  </r>
  <r>
    <s v="PO000114"/>
    <d v="2025-05-30T00:00:00"/>
    <s v="EMP0090"/>
    <x v="14"/>
    <x v="39"/>
    <x v="88"/>
    <n v="8"/>
    <n v="6653.27"/>
    <n v="53226.2"/>
    <x v="0"/>
    <n v="40"/>
    <x v="0"/>
    <x v="2"/>
  </r>
  <r>
    <s v="PO000115"/>
    <d v="2025-12-15T00:00:00"/>
    <s v="EMP0003"/>
    <x v="1"/>
    <x v="46"/>
    <x v="89"/>
    <n v="43"/>
    <n v="4217.8"/>
    <n v="181365.53"/>
    <x v="2"/>
    <n v="28"/>
    <x v="2"/>
    <x v="0"/>
  </r>
  <r>
    <s v="PO000116"/>
    <d v="2023-04-23T00:00:00"/>
    <s v="EMP0044"/>
    <x v="2"/>
    <x v="33"/>
    <x v="90"/>
    <n v="1"/>
    <n v="4460.03"/>
    <n v="4460.03"/>
    <x v="2"/>
    <n v="11"/>
    <x v="0"/>
    <x v="0"/>
  </r>
  <r>
    <s v="PO000117"/>
    <d v="2024-08-15T00:00:00"/>
    <s v="EMP0010"/>
    <x v="1"/>
    <x v="20"/>
    <x v="91"/>
    <n v="21"/>
    <n v="3116.05"/>
    <n v="65436.959999999999"/>
    <x v="1"/>
    <n v="30"/>
    <x v="1"/>
    <x v="2"/>
  </r>
  <r>
    <s v="PO000118"/>
    <d v="2023-09-22T00:00:00"/>
    <s v="EMP0072"/>
    <x v="2"/>
    <x v="13"/>
    <x v="38"/>
    <n v="25"/>
    <n v="7089.63"/>
    <n v="177240.7"/>
    <x v="2"/>
    <n v="35"/>
    <x v="2"/>
    <x v="1"/>
  </r>
  <r>
    <s v="PO000119"/>
    <d v="2024-12-26T00:00:00"/>
    <s v="EMP0056"/>
    <x v="0"/>
    <x v="47"/>
    <x v="19"/>
    <n v="5"/>
    <n v="7789.8"/>
    <n v="38948.99"/>
    <x v="0"/>
    <n v="5"/>
    <x v="0"/>
    <x v="2"/>
  </r>
  <r>
    <s v="PO000120"/>
    <d v="2023-02-08T00:00:00"/>
    <s v="EMP0021"/>
    <x v="10"/>
    <x v="26"/>
    <x v="5"/>
    <n v="30"/>
    <n v="11043.85"/>
    <n v="331315.48"/>
    <x v="1"/>
    <n v="39"/>
    <x v="0"/>
    <x v="2"/>
  </r>
  <r>
    <s v="PO000121"/>
    <d v="2025-04-08T00:00:00"/>
    <s v="EMP0029"/>
    <x v="9"/>
    <x v="3"/>
    <x v="92"/>
    <n v="46"/>
    <n v="4135.87"/>
    <n v="190249.87"/>
    <x v="1"/>
    <n v="10"/>
    <x v="0"/>
    <x v="2"/>
  </r>
  <r>
    <s v="PO000122"/>
    <d v="2023-02-12T00:00:00"/>
    <s v="EMP0051"/>
    <x v="3"/>
    <x v="5"/>
    <x v="93"/>
    <n v="21"/>
    <n v="7056.53"/>
    <n v="148187.03"/>
    <x v="0"/>
    <n v="32"/>
    <x v="2"/>
    <x v="2"/>
  </r>
  <r>
    <s v="PO000123"/>
    <d v="2025-01-11T00:00:00"/>
    <s v="EMP0047"/>
    <x v="0"/>
    <x v="37"/>
    <x v="94"/>
    <n v="6"/>
    <n v="5324.94"/>
    <n v="31949.65"/>
    <x v="2"/>
    <n v="18"/>
    <x v="0"/>
    <x v="1"/>
  </r>
  <r>
    <s v="PO000124"/>
    <d v="2025-03-31T00:00:00"/>
    <s v="EMP0083"/>
    <x v="7"/>
    <x v="31"/>
    <x v="95"/>
    <n v="34"/>
    <n v="4470.18"/>
    <n v="151986.16"/>
    <x v="1"/>
    <n v="24"/>
    <x v="1"/>
    <x v="2"/>
  </r>
  <r>
    <s v="PO000125"/>
    <d v="2024-11-13T00:00:00"/>
    <s v="EMP0054"/>
    <x v="12"/>
    <x v="17"/>
    <x v="52"/>
    <n v="50"/>
    <n v="1808.08"/>
    <n v="90404.160000000003"/>
    <x v="0"/>
    <n v="43"/>
    <x v="1"/>
    <x v="2"/>
  </r>
  <r>
    <s v="PO000126"/>
    <d v="2025-12-22T00:00:00"/>
    <s v="EMP0049"/>
    <x v="13"/>
    <x v="20"/>
    <x v="96"/>
    <n v="33"/>
    <n v="7944.68"/>
    <n v="262174.46999999997"/>
    <x v="1"/>
    <n v="25"/>
    <x v="2"/>
    <x v="2"/>
  </r>
  <r>
    <s v="PO000127"/>
    <d v="2023-10-30T00:00:00"/>
    <s v="EMP0001"/>
    <x v="8"/>
    <x v="9"/>
    <x v="95"/>
    <n v="16"/>
    <n v="4507.2700000000004"/>
    <n v="72116.240000000005"/>
    <x v="1"/>
    <n v="15"/>
    <x v="1"/>
    <x v="2"/>
  </r>
  <r>
    <s v="PO000128"/>
    <d v="2023-11-10T00:00:00"/>
    <s v="EMP0051"/>
    <x v="3"/>
    <x v="37"/>
    <x v="97"/>
    <n v="49"/>
    <n v="5592.42"/>
    <n v="274028.7"/>
    <x v="2"/>
    <n v="14"/>
    <x v="2"/>
    <x v="0"/>
  </r>
  <r>
    <s v="PO000129"/>
    <d v="2025-10-08T00:00:00"/>
    <s v="EMP0003"/>
    <x v="1"/>
    <x v="6"/>
    <x v="98"/>
    <n v="30"/>
    <n v="8246.8700000000008"/>
    <n v="247406.07999999999"/>
    <x v="0"/>
    <n v="31"/>
    <x v="2"/>
    <x v="2"/>
  </r>
  <r>
    <s v="PO000130"/>
    <d v="2024-10-23T00:00:00"/>
    <s v="EMP0084"/>
    <x v="0"/>
    <x v="12"/>
    <x v="79"/>
    <n v="41"/>
    <n v="2022.91"/>
    <n v="82939.149999999994"/>
    <x v="1"/>
    <n v="7"/>
    <x v="0"/>
    <x v="2"/>
  </r>
  <r>
    <s v="PO000131"/>
    <d v="2025-06-24T00:00:00"/>
    <s v="EMP0069"/>
    <x v="3"/>
    <x v="20"/>
    <x v="99"/>
    <n v="41"/>
    <n v="6505.95"/>
    <n v="266743.99"/>
    <x v="1"/>
    <n v="40"/>
    <x v="1"/>
    <x v="2"/>
  </r>
  <r>
    <s v="PO000132"/>
    <d v="2024-12-21T00:00:00"/>
    <s v="EMP0044"/>
    <x v="2"/>
    <x v="21"/>
    <x v="100"/>
    <n v="33"/>
    <n v="6046.49"/>
    <n v="199534.07"/>
    <x v="1"/>
    <n v="31"/>
    <x v="1"/>
    <x v="2"/>
  </r>
  <r>
    <s v="PO000133"/>
    <d v="2023-04-27T00:00:00"/>
    <s v="EMP0081"/>
    <x v="14"/>
    <x v="48"/>
    <x v="60"/>
    <n v="24"/>
    <n v="7302.94"/>
    <n v="175270.53"/>
    <x v="2"/>
    <n v="44"/>
    <x v="1"/>
    <x v="1"/>
  </r>
  <r>
    <s v="PO000134"/>
    <d v="2025-11-04T00:00:00"/>
    <s v="EMP0099"/>
    <x v="12"/>
    <x v="33"/>
    <x v="101"/>
    <n v="25"/>
    <n v="4175.76"/>
    <n v="104393.99"/>
    <x v="0"/>
    <n v="5"/>
    <x v="0"/>
    <x v="2"/>
  </r>
  <r>
    <s v="PO000135"/>
    <d v="2024-01-21T00:00:00"/>
    <s v="EMP0042"/>
    <x v="14"/>
    <x v="27"/>
    <x v="49"/>
    <n v="21"/>
    <n v="8240.67"/>
    <n v="173054.02"/>
    <x v="0"/>
    <n v="12"/>
    <x v="1"/>
    <x v="2"/>
  </r>
  <r>
    <s v="PO000136"/>
    <d v="2025-07-11T00:00:00"/>
    <s v="EMP0048"/>
    <x v="2"/>
    <x v="14"/>
    <x v="102"/>
    <n v="7"/>
    <n v="540.09"/>
    <n v="3780.6"/>
    <x v="1"/>
    <n v="8"/>
    <x v="2"/>
    <x v="2"/>
  </r>
  <r>
    <s v="PO000137"/>
    <d v="2023-12-20T00:00:00"/>
    <s v="EMP0081"/>
    <x v="14"/>
    <x v="19"/>
    <x v="103"/>
    <n v="3"/>
    <n v="6748.48"/>
    <n v="20245.45"/>
    <x v="1"/>
    <n v="31"/>
    <x v="2"/>
    <x v="2"/>
  </r>
  <r>
    <s v="PO000138"/>
    <d v="2025-12-06T00:00:00"/>
    <s v="EMP0018"/>
    <x v="0"/>
    <x v="38"/>
    <x v="104"/>
    <n v="40"/>
    <n v="3288"/>
    <n v="131519.85"/>
    <x v="1"/>
    <n v="21"/>
    <x v="0"/>
    <x v="2"/>
  </r>
  <r>
    <s v="PO000139"/>
    <d v="2025-04-17T00:00:00"/>
    <s v="EMP0066"/>
    <x v="8"/>
    <x v="17"/>
    <x v="6"/>
    <n v="50"/>
    <n v="1830.71"/>
    <n v="91535.28"/>
    <x v="0"/>
    <n v="6"/>
    <x v="2"/>
    <x v="2"/>
  </r>
  <r>
    <s v="PO000140"/>
    <d v="2024-11-16T00:00:00"/>
    <s v="EMP0024"/>
    <x v="1"/>
    <x v="21"/>
    <x v="103"/>
    <n v="5"/>
    <n v="6927.97"/>
    <n v="34639.86"/>
    <x v="0"/>
    <n v="27"/>
    <x v="0"/>
    <x v="2"/>
  </r>
  <r>
    <s v="PO000141"/>
    <d v="2024-05-31T00:00:00"/>
    <s v="EMP0074"/>
    <x v="6"/>
    <x v="41"/>
    <x v="105"/>
    <n v="47"/>
    <n v="9281.5300000000007"/>
    <n v="436231.67999999999"/>
    <x v="0"/>
    <n v="12"/>
    <x v="0"/>
    <x v="2"/>
  </r>
  <r>
    <s v="PO000142"/>
    <d v="2023-06-16T00:00:00"/>
    <s v="EMP0015"/>
    <x v="13"/>
    <x v="43"/>
    <x v="86"/>
    <n v="38"/>
    <n v="2670.97"/>
    <n v="101496.74"/>
    <x v="1"/>
    <n v="22"/>
    <x v="2"/>
    <x v="2"/>
  </r>
  <r>
    <s v="PO000143"/>
    <d v="2025-03-13T00:00:00"/>
    <s v="EMP0078"/>
    <x v="4"/>
    <x v="7"/>
    <x v="106"/>
    <n v="9"/>
    <n v="6505.34"/>
    <n v="58548.07"/>
    <x v="2"/>
    <n v="22"/>
    <x v="2"/>
    <x v="3"/>
  </r>
  <r>
    <s v="PO000144"/>
    <d v="2025-02-10T00:00:00"/>
    <s v="EMP0094"/>
    <x v="1"/>
    <x v="13"/>
    <x v="83"/>
    <n v="42"/>
    <n v="771.04"/>
    <n v="32383.53"/>
    <x v="2"/>
    <n v="45"/>
    <x v="2"/>
    <x v="0"/>
  </r>
  <r>
    <s v="PO000145"/>
    <d v="2025-12-14T00:00:00"/>
    <s v="EMP0045"/>
    <x v="0"/>
    <x v="35"/>
    <x v="68"/>
    <n v="6"/>
    <n v="8943.34"/>
    <n v="53660.05"/>
    <x v="1"/>
    <n v="35"/>
    <x v="0"/>
    <x v="2"/>
  </r>
  <r>
    <s v="PO000146"/>
    <d v="2023-02-07T00:00:00"/>
    <s v="EMP0074"/>
    <x v="6"/>
    <x v="23"/>
    <x v="30"/>
    <n v="24"/>
    <n v="5145.9799999999996"/>
    <n v="123503.52"/>
    <x v="2"/>
    <n v="24"/>
    <x v="0"/>
    <x v="3"/>
  </r>
  <r>
    <s v="PO000147"/>
    <d v="2024-01-29T00:00:00"/>
    <s v="EMP0043"/>
    <x v="8"/>
    <x v="8"/>
    <x v="81"/>
    <n v="15"/>
    <n v="603.75"/>
    <n v="9056.19"/>
    <x v="2"/>
    <n v="7"/>
    <x v="0"/>
    <x v="1"/>
  </r>
  <r>
    <s v="PO000148"/>
    <d v="2023-07-27T00:00:00"/>
    <s v="EMP0040"/>
    <x v="13"/>
    <x v="12"/>
    <x v="3"/>
    <n v="33"/>
    <n v="3544.38"/>
    <n v="116964.48"/>
    <x v="0"/>
    <n v="36"/>
    <x v="1"/>
    <x v="2"/>
  </r>
  <r>
    <s v="PO000149"/>
    <d v="2024-11-20T00:00:00"/>
    <s v="EMP0080"/>
    <x v="0"/>
    <x v="38"/>
    <x v="107"/>
    <n v="50"/>
    <n v="4246.21"/>
    <n v="212310.71"/>
    <x v="0"/>
    <n v="27"/>
    <x v="1"/>
    <x v="2"/>
  </r>
  <r>
    <s v="PO000150"/>
    <d v="2023-11-29T00:00:00"/>
    <s v="EMP0029"/>
    <x v="9"/>
    <x v="5"/>
    <x v="108"/>
    <n v="12"/>
    <n v="1290.7"/>
    <n v="15488.4"/>
    <x v="0"/>
    <n v="13"/>
    <x v="2"/>
    <x v="2"/>
  </r>
  <r>
    <s v="PO000151"/>
    <d v="2025-06-15T00:00:00"/>
    <s v="EMP0055"/>
    <x v="14"/>
    <x v="10"/>
    <x v="37"/>
    <n v="3"/>
    <n v="8368.07"/>
    <n v="25104.21"/>
    <x v="0"/>
    <n v="18"/>
    <x v="0"/>
    <x v="2"/>
  </r>
  <r>
    <s v="PO000152"/>
    <d v="2024-08-06T00:00:00"/>
    <s v="EMP0060"/>
    <x v="0"/>
    <x v="43"/>
    <x v="109"/>
    <n v="49"/>
    <n v="4564.7299999999996"/>
    <n v="223672.01"/>
    <x v="1"/>
    <n v="17"/>
    <x v="2"/>
    <x v="2"/>
  </r>
  <r>
    <s v="PO000153"/>
    <d v="2024-05-04T00:00:00"/>
    <s v="EMP0013"/>
    <x v="11"/>
    <x v="21"/>
    <x v="110"/>
    <n v="20"/>
    <n v="9974.4699999999993"/>
    <n v="199489.41"/>
    <x v="1"/>
    <n v="15"/>
    <x v="0"/>
    <x v="2"/>
  </r>
  <r>
    <s v="PO000154"/>
    <d v="2025-06-21T00:00:00"/>
    <s v="EMP0050"/>
    <x v="10"/>
    <x v="39"/>
    <x v="111"/>
    <n v="30"/>
    <n v="151.32"/>
    <n v="4539.49"/>
    <x v="1"/>
    <n v="35"/>
    <x v="2"/>
    <x v="2"/>
  </r>
  <r>
    <s v="PO000155"/>
    <d v="2025-05-07T00:00:00"/>
    <s v="EMP0070"/>
    <x v="6"/>
    <x v="43"/>
    <x v="81"/>
    <n v="11"/>
    <n v="574.91"/>
    <n v="6324.01"/>
    <x v="0"/>
    <n v="11"/>
    <x v="0"/>
    <x v="2"/>
  </r>
  <r>
    <s v="PO000156"/>
    <d v="2023-04-17T00:00:00"/>
    <s v="EMP0064"/>
    <x v="2"/>
    <x v="11"/>
    <x v="112"/>
    <n v="42"/>
    <n v="5298.96"/>
    <n v="222556.51"/>
    <x v="1"/>
    <n v="38"/>
    <x v="1"/>
    <x v="2"/>
  </r>
  <r>
    <s v="PO000157"/>
    <d v="2025-11-22T00:00:00"/>
    <s v="EMP0021"/>
    <x v="10"/>
    <x v="32"/>
    <x v="51"/>
    <n v="8"/>
    <n v="7123.04"/>
    <n v="56984.33"/>
    <x v="2"/>
    <n v="20"/>
    <x v="0"/>
    <x v="3"/>
  </r>
  <r>
    <s v="PO000158"/>
    <d v="2025-11-17T00:00:00"/>
    <s v="EMP0078"/>
    <x v="4"/>
    <x v="9"/>
    <x v="66"/>
    <n v="10"/>
    <n v="5463.59"/>
    <n v="54635.91"/>
    <x v="2"/>
    <n v="17"/>
    <x v="0"/>
    <x v="0"/>
  </r>
  <r>
    <s v="PO000159"/>
    <d v="2024-12-16T00:00:00"/>
    <s v="EMP0090"/>
    <x v="14"/>
    <x v="2"/>
    <x v="81"/>
    <n v="2"/>
    <n v="511.6"/>
    <n v="1023.19"/>
    <x v="1"/>
    <n v="35"/>
    <x v="0"/>
    <x v="2"/>
  </r>
  <r>
    <s v="PO000160"/>
    <d v="2024-04-27T00:00:00"/>
    <s v="EMP0084"/>
    <x v="0"/>
    <x v="45"/>
    <x v="113"/>
    <n v="25"/>
    <n v="7189.87"/>
    <n v="179746.67"/>
    <x v="1"/>
    <n v="17"/>
    <x v="1"/>
    <x v="2"/>
  </r>
  <r>
    <s v="PO000161"/>
    <d v="2024-10-14T00:00:00"/>
    <s v="EMP0065"/>
    <x v="8"/>
    <x v="1"/>
    <x v="114"/>
    <n v="7"/>
    <n v="6294.31"/>
    <n v="44060.2"/>
    <x v="0"/>
    <n v="24"/>
    <x v="1"/>
    <x v="2"/>
  </r>
  <r>
    <s v="PO000162"/>
    <d v="2023-10-09T00:00:00"/>
    <s v="EMP0046"/>
    <x v="7"/>
    <x v="36"/>
    <x v="115"/>
    <n v="3"/>
    <n v="4446.3"/>
    <n v="13338.91"/>
    <x v="1"/>
    <n v="11"/>
    <x v="2"/>
    <x v="2"/>
  </r>
  <r>
    <s v="PO000163"/>
    <d v="2025-08-18T00:00:00"/>
    <s v="EMP0077"/>
    <x v="12"/>
    <x v="18"/>
    <x v="112"/>
    <n v="29"/>
    <n v="5514.44"/>
    <n v="159918.81"/>
    <x v="2"/>
    <n v="4"/>
    <x v="0"/>
    <x v="1"/>
  </r>
  <r>
    <s v="PO000164"/>
    <d v="2024-03-17T00:00:00"/>
    <s v="EMP0017"/>
    <x v="9"/>
    <x v="18"/>
    <x v="12"/>
    <n v="10"/>
    <n v="9718.23"/>
    <n v="97182.34"/>
    <x v="0"/>
    <n v="41"/>
    <x v="2"/>
    <x v="2"/>
  </r>
  <r>
    <s v="PO000165"/>
    <d v="2025-05-16T00:00:00"/>
    <s v="EMP0073"/>
    <x v="9"/>
    <x v="15"/>
    <x v="116"/>
    <n v="8"/>
    <n v="10809.03"/>
    <n v="86472.21"/>
    <x v="2"/>
    <n v="22"/>
    <x v="1"/>
    <x v="1"/>
  </r>
  <r>
    <s v="PO000166"/>
    <d v="2023-04-08T00:00:00"/>
    <s v="EMP0026"/>
    <x v="0"/>
    <x v="17"/>
    <x v="117"/>
    <n v="16"/>
    <n v="6675.48"/>
    <n v="106807.71"/>
    <x v="0"/>
    <n v="32"/>
    <x v="1"/>
    <x v="2"/>
  </r>
  <r>
    <s v="PO000167"/>
    <d v="2023-08-16T00:00:00"/>
    <s v="EMP0071"/>
    <x v="5"/>
    <x v="18"/>
    <x v="118"/>
    <n v="32"/>
    <n v="1221.45"/>
    <n v="39086.36"/>
    <x v="2"/>
    <n v="43"/>
    <x v="2"/>
    <x v="1"/>
  </r>
  <r>
    <s v="PO000168"/>
    <d v="2024-05-10T00:00:00"/>
    <s v="EMP0096"/>
    <x v="4"/>
    <x v="32"/>
    <x v="10"/>
    <n v="46"/>
    <n v="2372.9"/>
    <n v="109153.17"/>
    <x v="1"/>
    <n v="3"/>
    <x v="2"/>
    <x v="2"/>
  </r>
  <r>
    <s v="PO000169"/>
    <d v="2024-12-23T00:00:00"/>
    <s v="EMP0033"/>
    <x v="8"/>
    <x v="32"/>
    <x v="38"/>
    <n v="16"/>
    <n v="7169.84"/>
    <n v="114717.42"/>
    <x v="2"/>
    <n v="45"/>
    <x v="2"/>
    <x v="1"/>
  </r>
  <r>
    <s v="PO000170"/>
    <d v="2023-06-25T00:00:00"/>
    <s v="EMP0076"/>
    <x v="7"/>
    <x v="49"/>
    <x v="119"/>
    <n v="34"/>
    <n v="10888.18"/>
    <n v="370198.11"/>
    <x v="2"/>
    <n v="36"/>
    <x v="2"/>
    <x v="3"/>
  </r>
  <r>
    <s v="PO000171"/>
    <d v="2025-11-05T00:00:00"/>
    <s v="EMP0082"/>
    <x v="2"/>
    <x v="39"/>
    <x v="95"/>
    <n v="33"/>
    <n v="5200.13"/>
    <n v="171604.25"/>
    <x v="1"/>
    <n v="33"/>
    <x v="1"/>
    <x v="2"/>
  </r>
  <r>
    <s v="PO000172"/>
    <d v="2025-03-03T00:00:00"/>
    <s v="EMP0008"/>
    <x v="6"/>
    <x v="20"/>
    <x v="21"/>
    <n v="24"/>
    <n v="4622.1400000000003"/>
    <n v="110931.37"/>
    <x v="2"/>
    <n v="25"/>
    <x v="1"/>
    <x v="3"/>
  </r>
  <r>
    <s v="PO000173"/>
    <d v="2024-12-07T00:00:00"/>
    <s v="EMP0066"/>
    <x v="8"/>
    <x v="30"/>
    <x v="120"/>
    <n v="16"/>
    <n v="7566.21"/>
    <n v="121059.32"/>
    <x v="0"/>
    <n v="9"/>
    <x v="2"/>
    <x v="2"/>
  </r>
  <r>
    <s v="PO000174"/>
    <d v="2024-11-11T00:00:00"/>
    <s v="EMP0018"/>
    <x v="0"/>
    <x v="15"/>
    <x v="48"/>
    <n v="9"/>
    <n v="7199.06"/>
    <n v="64791.58"/>
    <x v="0"/>
    <n v="24"/>
    <x v="2"/>
    <x v="2"/>
  </r>
  <r>
    <s v="PO000175"/>
    <d v="2023-12-25T00:00:00"/>
    <s v="EMP0042"/>
    <x v="14"/>
    <x v="32"/>
    <x v="121"/>
    <n v="50"/>
    <n v="8002.08"/>
    <n v="400103.95"/>
    <x v="0"/>
    <n v="33"/>
    <x v="2"/>
    <x v="2"/>
  </r>
  <r>
    <s v="PO000176"/>
    <d v="2024-01-09T00:00:00"/>
    <s v="EMP0054"/>
    <x v="12"/>
    <x v="24"/>
    <x v="122"/>
    <n v="9"/>
    <n v="451.84"/>
    <n v="4066.59"/>
    <x v="1"/>
    <n v="5"/>
    <x v="0"/>
    <x v="2"/>
  </r>
  <r>
    <s v="PO000177"/>
    <d v="2024-02-17T00:00:00"/>
    <s v="EMP0094"/>
    <x v="1"/>
    <x v="45"/>
    <x v="3"/>
    <n v="3"/>
    <n v="3564.28"/>
    <n v="10692.83"/>
    <x v="2"/>
    <n v="23"/>
    <x v="0"/>
    <x v="0"/>
  </r>
  <r>
    <s v="PO000178"/>
    <d v="2025-11-21T00:00:00"/>
    <s v="EMP0088"/>
    <x v="12"/>
    <x v="49"/>
    <x v="3"/>
    <n v="26"/>
    <n v="3759"/>
    <n v="97734.080000000002"/>
    <x v="0"/>
    <n v="33"/>
    <x v="0"/>
    <x v="2"/>
  </r>
  <r>
    <s v="PO000179"/>
    <d v="2023-03-16T00:00:00"/>
    <s v="EMP0069"/>
    <x v="3"/>
    <x v="24"/>
    <x v="123"/>
    <n v="49"/>
    <n v="9466.58"/>
    <n v="463862.62"/>
    <x v="1"/>
    <n v="25"/>
    <x v="1"/>
    <x v="2"/>
  </r>
  <r>
    <s v="PO000180"/>
    <d v="2024-11-10T00:00:00"/>
    <s v="EMP0068"/>
    <x v="3"/>
    <x v="43"/>
    <x v="124"/>
    <n v="18"/>
    <n v="6438.56"/>
    <n v="115894.03"/>
    <x v="1"/>
    <n v="30"/>
    <x v="0"/>
    <x v="2"/>
  </r>
  <r>
    <s v="PO000181"/>
    <d v="2025-06-19T00:00:00"/>
    <s v="EMP0070"/>
    <x v="6"/>
    <x v="24"/>
    <x v="48"/>
    <n v="25"/>
    <n v="7936.32"/>
    <n v="198407.95"/>
    <x v="2"/>
    <n v="34"/>
    <x v="2"/>
    <x v="3"/>
  </r>
  <r>
    <s v="PO000182"/>
    <d v="2025-10-15T00:00:00"/>
    <s v="EMP0062"/>
    <x v="2"/>
    <x v="28"/>
    <x v="125"/>
    <n v="24"/>
    <n v="3475.44"/>
    <n v="83410.67"/>
    <x v="0"/>
    <n v="20"/>
    <x v="1"/>
    <x v="2"/>
  </r>
  <r>
    <s v="PO000183"/>
    <d v="2025-05-19T00:00:00"/>
    <s v="EMP0075"/>
    <x v="14"/>
    <x v="37"/>
    <x v="10"/>
    <n v="6"/>
    <n v="2601.69"/>
    <n v="15610.12"/>
    <x v="2"/>
    <n v="37"/>
    <x v="0"/>
    <x v="1"/>
  </r>
  <r>
    <s v="PO000184"/>
    <d v="2024-10-19T00:00:00"/>
    <s v="EMP0053"/>
    <x v="4"/>
    <x v="38"/>
    <x v="126"/>
    <n v="7"/>
    <n v="7071.7"/>
    <n v="49501.91"/>
    <x v="0"/>
    <n v="21"/>
    <x v="0"/>
    <x v="2"/>
  </r>
  <r>
    <s v="PO000185"/>
    <d v="2025-07-02T00:00:00"/>
    <s v="EMP0052"/>
    <x v="12"/>
    <x v="21"/>
    <x v="127"/>
    <n v="39"/>
    <n v="4076.9"/>
    <n v="158999.04999999999"/>
    <x v="2"/>
    <n v="31"/>
    <x v="0"/>
    <x v="1"/>
  </r>
  <r>
    <s v="PO000186"/>
    <d v="2025-07-04T00:00:00"/>
    <s v="EMP0060"/>
    <x v="0"/>
    <x v="35"/>
    <x v="125"/>
    <n v="3"/>
    <n v="3292.78"/>
    <n v="9878.34"/>
    <x v="1"/>
    <n v="42"/>
    <x v="0"/>
    <x v="2"/>
  </r>
  <r>
    <s v="PO000187"/>
    <d v="2024-07-16T00:00:00"/>
    <s v="EMP0083"/>
    <x v="7"/>
    <x v="22"/>
    <x v="55"/>
    <n v="41"/>
    <n v="7937.13"/>
    <n v="325422.28000000003"/>
    <x v="2"/>
    <n v="7"/>
    <x v="2"/>
    <x v="3"/>
  </r>
  <r>
    <s v="PO000188"/>
    <d v="2025-04-11T00:00:00"/>
    <s v="EMP0089"/>
    <x v="14"/>
    <x v="49"/>
    <x v="128"/>
    <n v="24"/>
    <n v="56.22"/>
    <n v="1349.28"/>
    <x v="0"/>
    <n v="13"/>
    <x v="1"/>
    <x v="2"/>
  </r>
  <r>
    <s v="PO000189"/>
    <d v="2023-10-20T00:00:00"/>
    <s v="EMP0030"/>
    <x v="13"/>
    <x v="10"/>
    <x v="129"/>
    <n v="39"/>
    <n v="3376.23"/>
    <n v="131673.07"/>
    <x v="1"/>
    <n v="5"/>
    <x v="1"/>
    <x v="2"/>
  </r>
  <r>
    <s v="PO000190"/>
    <d v="2023-05-18T00:00:00"/>
    <s v="EMP0065"/>
    <x v="8"/>
    <x v="20"/>
    <x v="130"/>
    <n v="16"/>
    <n v="10100.9"/>
    <n v="161614.34"/>
    <x v="1"/>
    <n v="26"/>
    <x v="0"/>
    <x v="2"/>
  </r>
  <r>
    <s v="PO000191"/>
    <d v="2023-03-08T00:00:00"/>
    <s v="EMP0057"/>
    <x v="6"/>
    <x v="8"/>
    <x v="61"/>
    <n v="39"/>
    <n v="5610.05"/>
    <n v="218792.06"/>
    <x v="1"/>
    <n v="26"/>
    <x v="0"/>
    <x v="2"/>
  </r>
  <r>
    <s v="PO000192"/>
    <d v="2025-06-28T00:00:00"/>
    <s v="EMP0045"/>
    <x v="0"/>
    <x v="45"/>
    <x v="131"/>
    <n v="49"/>
    <n v="3516.71"/>
    <n v="172318.71"/>
    <x v="2"/>
    <n v="36"/>
    <x v="0"/>
    <x v="0"/>
  </r>
  <r>
    <s v="PO000193"/>
    <d v="2025-03-26T00:00:00"/>
    <s v="EMP0093"/>
    <x v="13"/>
    <x v="31"/>
    <x v="105"/>
    <n v="21"/>
    <n v="8772.7099999999991"/>
    <n v="184226.99"/>
    <x v="2"/>
    <n v="10"/>
    <x v="1"/>
    <x v="0"/>
  </r>
  <r>
    <s v="PO000194"/>
    <d v="2024-01-17T00:00:00"/>
    <s v="EMP0014"/>
    <x v="4"/>
    <x v="8"/>
    <x v="132"/>
    <n v="32"/>
    <n v="7474.58"/>
    <n v="239186.59"/>
    <x v="0"/>
    <n v="10"/>
    <x v="0"/>
    <x v="2"/>
  </r>
  <r>
    <s v="PO000195"/>
    <d v="2024-06-17T00:00:00"/>
    <s v="EMP0032"/>
    <x v="2"/>
    <x v="35"/>
    <x v="133"/>
    <n v="46"/>
    <n v="7677.23"/>
    <n v="353152.61"/>
    <x v="0"/>
    <n v="21"/>
    <x v="2"/>
    <x v="2"/>
  </r>
  <r>
    <s v="PO000196"/>
    <d v="2025-10-02T00:00:00"/>
    <s v="EMP0100"/>
    <x v="11"/>
    <x v="37"/>
    <x v="98"/>
    <n v="13"/>
    <n v="6794.59"/>
    <n v="88329.73"/>
    <x v="2"/>
    <n v="31"/>
    <x v="1"/>
    <x v="3"/>
  </r>
  <r>
    <s v="PO000197"/>
    <d v="2025-06-30T00:00:00"/>
    <s v="EMP0079"/>
    <x v="5"/>
    <x v="15"/>
    <x v="4"/>
    <n v="6"/>
    <n v="7966.91"/>
    <n v="47801.440000000002"/>
    <x v="1"/>
    <n v="45"/>
    <x v="0"/>
    <x v="2"/>
  </r>
  <r>
    <s v="PO000198"/>
    <d v="2023-05-13T00:00:00"/>
    <s v="EMP0083"/>
    <x v="7"/>
    <x v="17"/>
    <x v="134"/>
    <n v="36"/>
    <n v="6826.28"/>
    <n v="245746.19"/>
    <x v="1"/>
    <n v="13"/>
    <x v="2"/>
    <x v="2"/>
  </r>
  <r>
    <s v="PO000199"/>
    <d v="2023-12-23T00:00:00"/>
    <s v="EMP0051"/>
    <x v="3"/>
    <x v="42"/>
    <x v="26"/>
    <n v="24"/>
    <n v="384.01"/>
    <n v="9216.14"/>
    <x v="2"/>
    <n v="15"/>
    <x v="1"/>
    <x v="3"/>
  </r>
  <r>
    <s v="PO000200"/>
    <d v="2024-04-29T00:00:00"/>
    <s v="EMP0093"/>
    <x v="13"/>
    <x v="19"/>
    <x v="109"/>
    <n v="32"/>
    <n v="3644.3"/>
    <n v="116617.48"/>
    <x v="0"/>
    <n v="39"/>
    <x v="0"/>
    <x v="2"/>
  </r>
  <r>
    <s v="PO000201"/>
    <d v="2025-08-15T00:00:00"/>
    <s v="EMP0052"/>
    <x v="12"/>
    <x v="2"/>
    <x v="135"/>
    <n v="36"/>
    <n v="7853.71"/>
    <n v="282733.51"/>
    <x v="2"/>
    <n v="7"/>
    <x v="0"/>
    <x v="1"/>
  </r>
  <r>
    <s v="PO000202"/>
    <d v="2025-03-26T00:00:00"/>
    <s v="EMP0018"/>
    <x v="0"/>
    <x v="12"/>
    <x v="13"/>
    <n v="46"/>
    <n v="9408.7199999999993"/>
    <n v="432801.12"/>
    <x v="0"/>
    <n v="29"/>
    <x v="0"/>
    <x v="2"/>
  </r>
  <r>
    <s v="PO000203"/>
    <d v="2023-06-01T00:00:00"/>
    <s v="EMP0044"/>
    <x v="2"/>
    <x v="0"/>
    <x v="3"/>
    <n v="9"/>
    <n v="3742.54"/>
    <n v="33682.839999999997"/>
    <x v="0"/>
    <n v="7"/>
    <x v="0"/>
    <x v="2"/>
  </r>
  <r>
    <s v="PO000204"/>
    <d v="2025-08-12T00:00:00"/>
    <s v="EMP0005"/>
    <x v="14"/>
    <x v="3"/>
    <x v="136"/>
    <n v="44"/>
    <n v="217.12"/>
    <n v="9553.5"/>
    <x v="2"/>
    <n v="38"/>
    <x v="2"/>
    <x v="0"/>
  </r>
  <r>
    <s v="PO000205"/>
    <d v="2024-01-08T00:00:00"/>
    <s v="EMP0058"/>
    <x v="2"/>
    <x v="12"/>
    <x v="8"/>
    <n v="50"/>
    <n v="572.22"/>
    <n v="28610.97"/>
    <x v="1"/>
    <n v="35"/>
    <x v="1"/>
    <x v="2"/>
  </r>
  <r>
    <s v="PO000206"/>
    <d v="2023-09-12T00:00:00"/>
    <s v="EMP0021"/>
    <x v="10"/>
    <x v="26"/>
    <x v="85"/>
    <n v="34"/>
    <n v="3848.81"/>
    <n v="130859.42"/>
    <x v="2"/>
    <n v="13"/>
    <x v="0"/>
    <x v="1"/>
  </r>
  <r>
    <s v="PO000207"/>
    <d v="2024-04-06T00:00:00"/>
    <s v="EMP0070"/>
    <x v="6"/>
    <x v="49"/>
    <x v="126"/>
    <n v="23"/>
    <n v="9177.18"/>
    <n v="211075.04"/>
    <x v="0"/>
    <n v="21"/>
    <x v="1"/>
    <x v="2"/>
  </r>
  <r>
    <s v="PO000208"/>
    <d v="2024-05-28T00:00:00"/>
    <s v="EMP0082"/>
    <x v="2"/>
    <x v="38"/>
    <x v="120"/>
    <n v="13"/>
    <n v="7358.54"/>
    <n v="95660.98"/>
    <x v="0"/>
    <n v="20"/>
    <x v="1"/>
    <x v="2"/>
  </r>
  <r>
    <s v="PO000209"/>
    <d v="2024-09-12T00:00:00"/>
    <s v="EMP0089"/>
    <x v="14"/>
    <x v="7"/>
    <x v="111"/>
    <n v="40"/>
    <n v="141.41"/>
    <n v="5656.24"/>
    <x v="0"/>
    <n v="44"/>
    <x v="1"/>
    <x v="2"/>
  </r>
  <r>
    <s v="PO000210"/>
    <d v="2023-11-12T00:00:00"/>
    <s v="EMP0009"/>
    <x v="7"/>
    <x v="13"/>
    <x v="84"/>
    <n v="11"/>
    <n v="7027.43"/>
    <n v="77301.77"/>
    <x v="0"/>
    <n v="41"/>
    <x v="0"/>
    <x v="2"/>
  </r>
  <r>
    <s v="PO000211"/>
    <d v="2023-03-26T00:00:00"/>
    <s v="EMP0014"/>
    <x v="4"/>
    <x v="16"/>
    <x v="137"/>
    <n v="2"/>
    <n v="935.57"/>
    <n v="1871.15"/>
    <x v="0"/>
    <n v="39"/>
    <x v="0"/>
    <x v="2"/>
  </r>
  <r>
    <s v="PO000212"/>
    <d v="2024-03-07T00:00:00"/>
    <s v="EMP0080"/>
    <x v="0"/>
    <x v="25"/>
    <x v="138"/>
    <n v="50"/>
    <n v="5908.15"/>
    <n v="295407.53999999998"/>
    <x v="0"/>
    <n v="43"/>
    <x v="1"/>
    <x v="2"/>
  </r>
  <r>
    <s v="PO000213"/>
    <d v="2025-10-16T00:00:00"/>
    <s v="EMP0011"/>
    <x v="0"/>
    <x v="33"/>
    <x v="43"/>
    <n v="41"/>
    <n v="2971.08"/>
    <n v="121814.13"/>
    <x v="0"/>
    <n v="22"/>
    <x v="0"/>
    <x v="2"/>
  </r>
  <r>
    <s v="PO000214"/>
    <d v="2024-05-16T00:00:00"/>
    <s v="EMP0041"/>
    <x v="12"/>
    <x v="48"/>
    <x v="127"/>
    <n v="44"/>
    <n v="3719.18"/>
    <n v="163644.13"/>
    <x v="1"/>
    <n v="7"/>
    <x v="2"/>
    <x v="2"/>
  </r>
  <r>
    <s v="PO000215"/>
    <d v="2023-05-03T00:00:00"/>
    <s v="EMP0015"/>
    <x v="13"/>
    <x v="25"/>
    <x v="139"/>
    <n v="11"/>
    <n v="5052.76"/>
    <n v="55580.39"/>
    <x v="1"/>
    <n v="32"/>
    <x v="1"/>
    <x v="2"/>
  </r>
  <r>
    <s v="PO000216"/>
    <d v="2024-11-27T00:00:00"/>
    <s v="EMP0074"/>
    <x v="6"/>
    <x v="25"/>
    <x v="140"/>
    <n v="39"/>
    <n v="8480.8799999999992"/>
    <n v="330754.45"/>
    <x v="0"/>
    <n v="23"/>
    <x v="2"/>
    <x v="2"/>
  </r>
  <r>
    <s v="PO000217"/>
    <d v="2024-12-08T00:00:00"/>
    <s v="EMP0067"/>
    <x v="1"/>
    <x v="48"/>
    <x v="36"/>
    <n v="26"/>
    <n v="3157.66"/>
    <n v="82099.03"/>
    <x v="1"/>
    <n v="35"/>
    <x v="2"/>
    <x v="2"/>
  </r>
  <r>
    <s v="PO000218"/>
    <d v="2023-08-06T00:00:00"/>
    <s v="EMP0014"/>
    <x v="4"/>
    <x v="48"/>
    <x v="84"/>
    <n v="21"/>
    <n v="6188.27"/>
    <n v="129953.74"/>
    <x v="2"/>
    <n v="20"/>
    <x v="0"/>
    <x v="0"/>
  </r>
  <r>
    <s v="PO000219"/>
    <d v="2024-05-22T00:00:00"/>
    <s v="EMP0022"/>
    <x v="8"/>
    <x v="41"/>
    <x v="141"/>
    <n v="10"/>
    <n v="6323.84"/>
    <n v="63238.39"/>
    <x v="1"/>
    <n v="27"/>
    <x v="2"/>
    <x v="2"/>
  </r>
  <r>
    <s v="PO000220"/>
    <d v="2025-05-06T00:00:00"/>
    <s v="EMP0090"/>
    <x v="14"/>
    <x v="16"/>
    <x v="129"/>
    <n v="16"/>
    <n v="3649.87"/>
    <n v="58397.96"/>
    <x v="2"/>
    <n v="23"/>
    <x v="2"/>
    <x v="3"/>
  </r>
  <r>
    <s v="PO000221"/>
    <d v="2024-10-02T00:00:00"/>
    <s v="EMP0024"/>
    <x v="1"/>
    <x v="25"/>
    <x v="24"/>
    <n v="13"/>
    <n v="2661.74"/>
    <n v="34602.57"/>
    <x v="1"/>
    <n v="35"/>
    <x v="0"/>
    <x v="2"/>
  </r>
  <r>
    <s v="PO000222"/>
    <d v="2025-10-18T00:00:00"/>
    <s v="EMP0060"/>
    <x v="0"/>
    <x v="34"/>
    <x v="45"/>
    <n v="20"/>
    <n v="5733.47"/>
    <n v="114669.46"/>
    <x v="2"/>
    <n v="28"/>
    <x v="2"/>
    <x v="3"/>
  </r>
  <r>
    <s v="PO000223"/>
    <d v="2025-07-25T00:00:00"/>
    <s v="EMP0096"/>
    <x v="4"/>
    <x v="24"/>
    <x v="1"/>
    <n v="16"/>
    <n v="9042.09"/>
    <n v="144673.44"/>
    <x v="1"/>
    <n v="6"/>
    <x v="1"/>
    <x v="2"/>
  </r>
  <r>
    <s v="PO000224"/>
    <d v="2024-07-30T00:00:00"/>
    <s v="EMP0021"/>
    <x v="10"/>
    <x v="49"/>
    <x v="142"/>
    <n v="32"/>
    <n v="9758.3700000000008"/>
    <n v="312267.92"/>
    <x v="0"/>
    <n v="33"/>
    <x v="0"/>
    <x v="2"/>
  </r>
  <r>
    <s v="PO000225"/>
    <d v="2023-01-17T00:00:00"/>
    <s v="EMP0044"/>
    <x v="2"/>
    <x v="12"/>
    <x v="5"/>
    <n v="7"/>
    <n v="9601.82"/>
    <n v="67212.77"/>
    <x v="1"/>
    <n v="26"/>
    <x v="0"/>
    <x v="2"/>
  </r>
  <r>
    <s v="PO000226"/>
    <d v="2025-01-19T00:00:00"/>
    <s v="EMP0023"/>
    <x v="9"/>
    <x v="4"/>
    <x v="25"/>
    <n v="3"/>
    <n v="1425.19"/>
    <n v="4275.5600000000004"/>
    <x v="0"/>
    <n v="38"/>
    <x v="1"/>
    <x v="2"/>
  </r>
  <r>
    <s v="PO000227"/>
    <d v="2025-01-12T00:00:00"/>
    <s v="EMP0073"/>
    <x v="9"/>
    <x v="27"/>
    <x v="77"/>
    <n v="36"/>
    <n v="8323.39"/>
    <n v="299642.08"/>
    <x v="1"/>
    <n v="35"/>
    <x v="0"/>
    <x v="2"/>
  </r>
  <r>
    <s v="PO000228"/>
    <d v="2024-07-26T00:00:00"/>
    <s v="EMP0069"/>
    <x v="3"/>
    <x v="30"/>
    <x v="109"/>
    <n v="40"/>
    <n v="4477.8999999999996"/>
    <n v="179116"/>
    <x v="2"/>
    <n v="11"/>
    <x v="1"/>
    <x v="1"/>
  </r>
  <r>
    <s v="PO000229"/>
    <d v="2025-03-17T00:00:00"/>
    <s v="EMP0001"/>
    <x v="8"/>
    <x v="24"/>
    <x v="0"/>
    <n v="24"/>
    <n v="5652.42"/>
    <n v="135658.09"/>
    <x v="1"/>
    <n v="38"/>
    <x v="0"/>
    <x v="2"/>
  </r>
  <r>
    <s v="PO000230"/>
    <d v="2023-10-23T00:00:00"/>
    <s v="EMP0034"/>
    <x v="7"/>
    <x v="17"/>
    <x v="143"/>
    <n v="13"/>
    <n v="6389.55"/>
    <n v="83064.149999999994"/>
    <x v="1"/>
    <n v="35"/>
    <x v="1"/>
    <x v="2"/>
  </r>
  <r>
    <s v="PO000231"/>
    <d v="2023-04-03T00:00:00"/>
    <s v="EMP0017"/>
    <x v="9"/>
    <x v="38"/>
    <x v="113"/>
    <n v="3"/>
    <n v="5579.25"/>
    <n v="16737.740000000002"/>
    <x v="1"/>
    <n v="33"/>
    <x v="2"/>
    <x v="2"/>
  </r>
  <r>
    <s v="PO000232"/>
    <d v="2025-07-24T00:00:00"/>
    <s v="EMP0085"/>
    <x v="8"/>
    <x v="0"/>
    <x v="85"/>
    <n v="10"/>
    <n v="4432.95"/>
    <n v="44329.49"/>
    <x v="0"/>
    <n v="11"/>
    <x v="0"/>
    <x v="2"/>
  </r>
  <r>
    <s v="PO000233"/>
    <d v="2024-10-14T00:00:00"/>
    <s v="EMP0072"/>
    <x v="2"/>
    <x v="11"/>
    <x v="24"/>
    <n v="11"/>
    <n v="2387.7800000000002"/>
    <n v="26265.53"/>
    <x v="0"/>
    <n v="22"/>
    <x v="2"/>
    <x v="2"/>
  </r>
  <r>
    <s v="PO000234"/>
    <d v="2024-11-19T00:00:00"/>
    <s v="EMP0020"/>
    <x v="2"/>
    <x v="1"/>
    <x v="83"/>
    <n v="33"/>
    <n v="778.83"/>
    <n v="25701.3"/>
    <x v="0"/>
    <n v="34"/>
    <x v="2"/>
    <x v="2"/>
  </r>
  <r>
    <s v="PO000235"/>
    <d v="2024-09-05T00:00:00"/>
    <s v="EMP0006"/>
    <x v="6"/>
    <x v="8"/>
    <x v="8"/>
    <n v="31"/>
    <n v="549.54999999999995"/>
    <n v="17036.11"/>
    <x v="1"/>
    <n v="24"/>
    <x v="2"/>
    <x v="2"/>
  </r>
  <r>
    <s v="PO000236"/>
    <d v="2023-08-13T00:00:00"/>
    <s v="EMP0091"/>
    <x v="12"/>
    <x v="2"/>
    <x v="144"/>
    <n v="27"/>
    <n v="379.29"/>
    <n v="10240.86"/>
    <x v="0"/>
    <n v="43"/>
    <x v="1"/>
    <x v="2"/>
  </r>
  <r>
    <s v="PO000237"/>
    <d v="2025-08-29T00:00:00"/>
    <s v="EMP0088"/>
    <x v="12"/>
    <x v="16"/>
    <x v="141"/>
    <n v="17"/>
    <n v="8202.0300000000007"/>
    <n v="139434.54"/>
    <x v="0"/>
    <n v="39"/>
    <x v="1"/>
    <x v="2"/>
  </r>
  <r>
    <s v="PO000238"/>
    <d v="2023-04-16T00:00:00"/>
    <s v="EMP0014"/>
    <x v="4"/>
    <x v="2"/>
    <x v="10"/>
    <n v="38"/>
    <n v="2641.42"/>
    <n v="100373.8"/>
    <x v="0"/>
    <n v="43"/>
    <x v="2"/>
    <x v="2"/>
  </r>
  <r>
    <s v="PO000239"/>
    <d v="2025-02-17T00:00:00"/>
    <s v="EMP0057"/>
    <x v="6"/>
    <x v="22"/>
    <x v="137"/>
    <n v="10"/>
    <n v="1173.25"/>
    <n v="11732.53"/>
    <x v="2"/>
    <n v="5"/>
    <x v="2"/>
    <x v="1"/>
  </r>
  <r>
    <s v="PO000240"/>
    <d v="2023-08-14T00:00:00"/>
    <s v="EMP0038"/>
    <x v="3"/>
    <x v="39"/>
    <x v="127"/>
    <n v="13"/>
    <n v="3274.69"/>
    <n v="42571"/>
    <x v="1"/>
    <n v="29"/>
    <x v="1"/>
    <x v="2"/>
  </r>
  <r>
    <s v="PO000241"/>
    <d v="2025-04-25T00:00:00"/>
    <s v="EMP0017"/>
    <x v="9"/>
    <x v="10"/>
    <x v="1"/>
    <n v="45"/>
    <n v="9008.7099999999991"/>
    <n v="405392.09"/>
    <x v="0"/>
    <n v="42"/>
    <x v="0"/>
    <x v="2"/>
  </r>
  <r>
    <s v="PO000242"/>
    <d v="2023-05-08T00:00:00"/>
    <s v="EMP0072"/>
    <x v="2"/>
    <x v="19"/>
    <x v="88"/>
    <n v="46"/>
    <n v="6343.38"/>
    <n v="291795.40999999997"/>
    <x v="2"/>
    <n v="38"/>
    <x v="0"/>
    <x v="1"/>
  </r>
  <r>
    <s v="PO000243"/>
    <d v="2025-09-06T00:00:00"/>
    <s v="EMP0040"/>
    <x v="13"/>
    <x v="38"/>
    <x v="25"/>
    <n v="34"/>
    <n v="1414.72"/>
    <n v="48100.37"/>
    <x v="2"/>
    <n v="32"/>
    <x v="2"/>
    <x v="3"/>
  </r>
  <r>
    <s v="PO000244"/>
    <d v="2024-12-02T00:00:00"/>
    <s v="EMP0098"/>
    <x v="5"/>
    <x v="2"/>
    <x v="119"/>
    <n v="35"/>
    <n v="9114.36"/>
    <n v="319002.7"/>
    <x v="0"/>
    <n v="44"/>
    <x v="2"/>
    <x v="2"/>
  </r>
  <r>
    <s v="PO000245"/>
    <d v="2024-06-25T00:00:00"/>
    <s v="EMP0003"/>
    <x v="1"/>
    <x v="26"/>
    <x v="132"/>
    <n v="40"/>
    <n v="7399.71"/>
    <n v="295988.55"/>
    <x v="2"/>
    <n v="20"/>
    <x v="2"/>
    <x v="1"/>
  </r>
  <r>
    <s v="PO000246"/>
    <d v="2024-09-03T00:00:00"/>
    <s v="EMP0018"/>
    <x v="0"/>
    <x v="35"/>
    <x v="48"/>
    <n v="15"/>
    <n v="9443.4599999999991"/>
    <n v="141651.97"/>
    <x v="1"/>
    <n v="21"/>
    <x v="2"/>
    <x v="2"/>
  </r>
  <r>
    <s v="PO000247"/>
    <d v="2024-02-29T00:00:00"/>
    <s v="EMP0001"/>
    <x v="8"/>
    <x v="45"/>
    <x v="101"/>
    <n v="45"/>
    <n v="4482.7"/>
    <n v="201721.48"/>
    <x v="1"/>
    <n v="33"/>
    <x v="0"/>
    <x v="2"/>
  </r>
  <r>
    <s v="PO000248"/>
    <d v="2024-07-14T00:00:00"/>
    <s v="EMP0065"/>
    <x v="8"/>
    <x v="48"/>
    <x v="128"/>
    <n v="19"/>
    <n v="49.65"/>
    <n v="943.3"/>
    <x v="0"/>
    <n v="37"/>
    <x v="0"/>
    <x v="2"/>
  </r>
  <r>
    <s v="PO000249"/>
    <d v="2025-03-19T00:00:00"/>
    <s v="EMP0072"/>
    <x v="2"/>
    <x v="35"/>
    <x v="19"/>
    <n v="23"/>
    <n v="9134.24"/>
    <n v="210087.61"/>
    <x v="2"/>
    <n v="21"/>
    <x v="1"/>
    <x v="3"/>
  </r>
  <r>
    <s v="PO000250"/>
    <d v="2024-08-12T00:00:00"/>
    <s v="EMP0021"/>
    <x v="10"/>
    <x v="35"/>
    <x v="134"/>
    <n v="46"/>
    <n v="5889.67"/>
    <n v="270924.88"/>
    <x v="1"/>
    <n v="44"/>
    <x v="0"/>
    <x v="2"/>
  </r>
  <r>
    <s v="PO000251"/>
    <d v="2025-09-08T00:00:00"/>
    <s v="EMP0099"/>
    <x v="12"/>
    <x v="16"/>
    <x v="145"/>
    <n v="14"/>
    <n v="1904.11"/>
    <n v="26657.5"/>
    <x v="0"/>
    <n v="20"/>
    <x v="2"/>
    <x v="2"/>
  </r>
  <r>
    <s v="PO000252"/>
    <d v="2024-07-10T00:00:00"/>
    <s v="EMP0019"/>
    <x v="5"/>
    <x v="17"/>
    <x v="82"/>
    <n v="9"/>
    <n v="1097.28"/>
    <n v="9875.5300000000007"/>
    <x v="0"/>
    <n v="40"/>
    <x v="1"/>
    <x v="2"/>
  </r>
  <r>
    <s v="PO000253"/>
    <d v="2024-05-11T00:00:00"/>
    <s v="EMP0023"/>
    <x v="9"/>
    <x v="44"/>
    <x v="146"/>
    <n v="4"/>
    <n v="5648.86"/>
    <n v="22595.43"/>
    <x v="0"/>
    <n v="17"/>
    <x v="2"/>
    <x v="2"/>
  </r>
  <r>
    <s v="PO000254"/>
    <d v="2024-04-21T00:00:00"/>
    <s v="EMP0010"/>
    <x v="1"/>
    <x v="16"/>
    <x v="147"/>
    <n v="4"/>
    <n v="4042.11"/>
    <n v="16168.45"/>
    <x v="1"/>
    <n v="33"/>
    <x v="1"/>
    <x v="2"/>
  </r>
  <r>
    <s v="PO000255"/>
    <d v="2023-10-09T00:00:00"/>
    <s v="EMP0068"/>
    <x v="3"/>
    <x v="19"/>
    <x v="18"/>
    <n v="1"/>
    <n v="9678.83"/>
    <n v="9678.83"/>
    <x v="2"/>
    <n v="29"/>
    <x v="2"/>
    <x v="1"/>
  </r>
  <r>
    <s v="PO000256"/>
    <d v="2025-09-01T00:00:00"/>
    <s v="EMP0025"/>
    <x v="8"/>
    <x v="37"/>
    <x v="102"/>
    <n v="31"/>
    <n v="516.30999999999995"/>
    <n v="16005.6"/>
    <x v="1"/>
    <n v="23"/>
    <x v="0"/>
    <x v="2"/>
  </r>
  <r>
    <s v="PO000257"/>
    <d v="2023-05-02T00:00:00"/>
    <s v="EMP0016"/>
    <x v="11"/>
    <x v="45"/>
    <x v="148"/>
    <n v="50"/>
    <n v="6197.49"/>
    <n v="309874.63"/>
    <x v="0"/>
    <n v="17"/>
    <x v="2"/>
    <x v="2"/>
  </r>
  <r>
    <s v="PO000258"/>
    <d v="2023-03-18T00:00:00"/>
    <s v="EMP0006"/>
    <x v="6"/>
    <x v="7"/>
    <x v="112"/>
    <n v="12"/>
    <n v="5198.7"/>
    <n v="62384.38"/>
    <x v="2"/>
    <n v="5"/>
    <x v="0"/>
    <x v="1"/>
  </r>
  <r>
    <s v="PO000259"/>
    <d v="2025-10-11T00:00:00"/>
    <s v="EMP0012"/>
    <x v="3"/>
    <x v="31"/>
    <x v="110"/>
    <n v="12"/>
    <n v="9898.36"/>
    <n v="118780.32"/>
    <x v="1"/>
    <n v="5"/>
    <x v="1"/>
    <x v="2"/>
  </r>
  <r>
    <s v="PO000260"/>
    <d v="2024-09-03T00:00:00"/>
    <s v="EMP0058"/>
    <x v="2"/>
    <x v="24"/>
    <x v="55"/>
    <n v="37"/>
    <n v="7151.93"/>
    <n v="264621.5"/>
    <x v="1"/>
    <n v="21"/>
    <x v="0"/>
    <x v="2"/>
  </r>
  <r>
    <s v="PO000261"/>
    <d v="2025-12-09T00:00:00"/>
    <s v="EMP0018"/>
    <x v="0"/>
    <x v="48"/>
    <x v="89"/>
    <n v="32"/>
    <n v="4997.58"/>
    <n v="159922.60999999999"/>
    <x v="2"/>
    <n v="35"/>
    <x v="0"/>
    <x v="0"/>
  </r>
  <r>
    <s v="PO000262"/>
    <d v="2024-07-12T00:00:00"/>
    <s v="EMP0091"/>
    <x v="12"/>
    <x v="15"/>
    <x v="56"/>
    <n v="13"/>
    <n v="8372.93"/>
    <n v="108848.12"/>
    <x v="1"/>
    <n v="13"/>
    <x v="2"/>
    <x v="2"/>
  </r>
  <r>
    <s v="PO000263"/>
    <d v="2025-07-28T00:00:00"/>
    <s v="EMP0048"/>
    <x v="2"/>
    <x v="15"/>
    <x v="105"/>
    <n v="42"/>
    <n v="7784.6"/>
    <n v="326953.15000000002"/>
    <x v="2"/>
    <n v="3"/>
    <x v="2"/>
    <x v="0"/>
  </r>
  <r>
    <s v="PO000264"/>
    <d v="2024-11-21T00:00:00"/>
    <s v="EMP0007"/>
    <x v="1"/>
    <x v="12"/>
    <x v="149"/>
    <n v="19"/>
    <n v="2810"/>
    <n v="53390.02"/>
    <x v="2"/>
    <n v="14"/>
    <x v="2"/>
    <x v="0"/>
  </r>
  <r>
    <s v="PO000265"/>
    <d v="2025-04-10T00:00:00"/>
    <s v="EMP0099"/>
    <x v="12"/>
    <x v="17"/>
    <x v="150"/>
    <n v="28"/>
    <n v="3571.3"/>
    <n v="99996.31"/>
    <x v="2"/>
    <n v="28"/>
    <x v="2"/>
    <x v="0"/>
  </r>
  <r>
    <s v="PO000266"/>
    <d v="2023-07-15T00:00:00"/>
    <s v="EMP0010"/>
    <x v="1"/>
    <x v="7"/>
    <x v="142"/>
    <n v="12"/>
    <n v="10851.06"/>
    <n v="130212.69"/>
    <x v="1"/>
    <n v="23"/>
    <x v="1"/>
    <x v="2"/>
  </r>
  <r>
    <s v="PO000267"/>
    <d v="2023-01-14T00:00:00"/>
    <s v="EMP0062"/>
    <x v="2"/>
    <x v="39"/>
    <x v="151"/>
    <n v="17"/>
    <n v="6119.52"/>
    <n v="104031.9"/>
    <x v="1"/>
    <n v="20"/>
    <x v="0"/>
    <x v="2"/>
  </r>
  <r>
    <s v="PO000268"/>
    <d v="2024-09-10T00:00:00"/>
    <s v="EMP0095"/>
    <x v="5"/>
    <x v="5"/>
    <x v="152"/>
    <n v="38"/>
    <n v="1535.22"/>
    <n v="58338.3"/>
    <x v="2"/>
    <n v="19"/>
    <x v="2"/>
    <x v="0"/>
  </r>
  <r>
    <s v="PO000269"/>
    <d v="2025-01-06T00:00:00"/>
    <s v="EMP0051"/>
    <x v="3"/>
    <x v="4"/>
    <x v="33"/>
    <n v="45"/>
    <n v="5038.1899999999996"/>
    <n v="226718.7"/>
    <x v="0"/>
    <n v="10"/>
    <x v="0"/>
    <x v="2"/>
  </r>
  <r>
    <s v="PO000270"/>
    <d v="2024-09-20T00:00:00"/>
    <s v="EMP0036"/>
    <x v="2"/>
    <x v="5"/>
    <x v="111"/>
    <n v="11"/>
    <n v="136.03"/>
    <n v="1496.3"/>
    <x v="0"/>
    <n v="22"/>
    <x v="2"/>
    <x v="2"/>
  </r>
  <r>
    <s v="PO000271"/>
    <d v="2023-08-29T00:00:00"/>
    <s v="EMP0002"/>
    <x v="7"/>
    <x v="2"/>
    <x v="80"/>
    <n v="41"/>
    <n v="6731.04"/>
    <n v="275972.53000000003"/>
    <x v="1"/>
    <n v="26"/>
    <x v="2"/>
    <x v="2"/>
  </r>
  <r>
    <s v="PO000272"/>
    <d v="2024-03-28T00:00:00"/>
    <s v="EMP0088"/>
    <x v="12"/>
    <x v="13"/>
    <x v="153"/>
    <n v="15"/>
    <n v="377.55"/>
    <n v="5663.3"/>
    <x v="1"/>
    <n v="12"/>
    <x v="0"/>
    <x v="2"/>
  </r>
  <r>
    <s v="PO000273"/>
    <d v="2025-02-04T00:00:00"/>
    <s v="EMP0073"/>
    <x v="9"/>
    <x v="36"/>
    <x v="112"/>
    <n v="27"/>
    <n v="5652.9"/>
    <n v="152628.39000000001"/>
    <x v="1"/>
    <n v="37"/>
    <x v="2"/>
    <x v="2"/>
  </r>
  <r>
    <s v="PO000274"/>
    <d v="2024-03-23T00:00:00"/>
    <s v="EMP0011"/>
    <x v="0"/>
    <x v="46"/>
    <x v="50"/>
    <n v="49"/>
    <n v="8342.19"/>
    <n v="408767.16"/>
    <x v="0"/>
    <n v="8"/>
    <x v="2"/>
    <x v="2"/>
  </r>
  <r>
    <s v="PO000275"/>
    <d v="2025-07-03T00:00:00"/>
    <s v="EMP0051"/>
    <x v="3"/>
    <x v="36"/>
    <x v="74"/>
    <n v="34"/>
    <n v="3928.3"/>
    <n v="133562.29"/>
    <x v="2"/>
    <n v="39"/>
    <x v="1"/>
    <x v="3"/>
  </r>
  <r>
    <s v="PO000276"/>
    <d v="2023-05-07T00:00:00"/>
    <s v="EMP0057"/>
    <x v="6"/>
    <x v="15"/>
    <x v="154"/>
    <n v="36"/>
    <n v="2374"/>
    <n v="85463.82"/>
    <x v="2"/>
    <n v="39"/>
    <x v="2"/>
    <x v="3"/>
  </r>
  <r>
    <s v="PO000277"/>
    <d v="2023-11-03T00:00:00"/>
    <s v="EMP0004"/>
    <x v="12"/>
    <x v="31"/>
    <x v="27"/>
    <n v="11"/>
    <n v="7270.7"/>
    <n v="79977.75"/>
    <x v="0"/>
    <n v="31"/>
    <x v="1"/>
    <x v="2"/>
  </r>
  <r>
    <s v="PO000278"/>
    <d v="2024-02-25T00:00:00"/>
    <s v="EMP0033"/>
    <x v="8"/>
    <x v="37"/>
    <x v="155"/>
    <n v="46"/>
    <n v="6415.13"/>
    <n v="295095.81"/>
    <x v="2"/>
    <n v="35"/>
    <x v="0"/>
    <x v="0"/>
  </r>
  <r>
    <s v="PO000279"/>
    <d v="2023-04-24T00:00:00"/>
    <s v="EMP0030"/>
    <x v="13"/>
    <x v="14"/>
    <x v="148"/>
    <n v="30"/>
    <n v="6287.57"/>
    <n v="188627.24"/>
    <x v="1"/>
    <n v="32"/>
    <x v="2"/>
    <x v="2"/>
  </r>
  <r>
    <s v="PO000280"/>
    <d v="2023-04-29T00:00:00"/>
    <s v="EMP0076"/>
    <x v="7"/>
    <x v="19"/>
    <x v="156"/>
    <n v="36"/>
    <n v="9706.2000000000007"/>
    <n v="349423.21"/>
    <x v="1"/>
    <n v="4"/>
    <x v="0"/>
    <x v="2"/>
  </r>
  <r>
    <s v="PO000281"/>
    <d v="2024-06-05T00:00:00"/>
    <s v="EMP0045"/>
    <x v="0"/>
    <x v="39"/>
    <x v="139"/>
    <n v="1"/>
    <n v="5525.47"/>
    <n v="5525.47"/>
    <x v="0"/>
    <n v="7"/>
    <x v="1"/>
    <x v="2"/>
  </r>
  <r>
    <s v="PO000282"/>
    <d v="2025-05-17T00:00:00"/>
    <s v="EMP0024"/>
    <x v="1"/>
    <x v="40"/>
    <x v="56"/>
    <n v="23"/>
    <n v="8123.66"/>
    <n v="186844.29"/>
    <x v="0"/>
    <n v="6"/>
    <x v="1"/>
    <x v="2"/>
  </r>
  <r>
    <s v="PO000283"/>
    <d v="2025-08-24T00:00:00"/>
    <s v="EMP0002"/>
    <x v="7"/>
    <x v="24"/>
    <x v="50"/>
    <n v="3"/>
    <n v="8449.48"/>
    <n v="25348.45"/>
    <x v="2"/>
    <n v="11"/>
    <x v="2"/>
    <x v="1"/>
  </r>
  <r>
    <s v="PO000284"/>
    <d v="2025-05-10T00:00:00"/>
    <s v="EMP0028"/>
    <x v="0"/>
    <x v="43"/>
    <x v="108"/>
    <n v="24"/>
    <n v="1347.58"/>
    <n v="32342.02"/>
    <x v="1"/>
    <n v="31"/>
    <x v="0"/>
    <x v="2"/>
  </r>
  <r>
    <s v="PO000285"/>
    <d v="2025-02-08T00:00:00"/>
    <s v="EMP0050"/>
    <x v="10"/>
    <x v="6"/>
    <x v="137"/>
    <n v="6"/>
    <n v="1128.6600000000001"/>
    <n v="6771.94"/>
    <x v="0"/>
    <n v="37"/>
    <x v="1"/>
    <x v="2"/>
  </r>
  <r>
    <s v="PO000286"/>
    <d v="2024-12-13T00:00:00"/>
    <s v="EMP0079"/>
    <x v="5"/>
    <x v="7"/>
    <x v="99"/>
    <n v="8"/>
    <n v="6247.99"/>
    <n v="49983.95"/>
    <x v="0"/>
    <n v="28"/>
    <x v="2"/>
    <x v="2"/>
  </r>
  <r>
    <s v="PO000287"/>
    <d v="2023-09-18T00:00:00"/>
    <s v="EMP0017"/>
    <x v="9"/>
    <x v="25"/>
    <x v="20"/>
    <n v="47"/>
    <n v="7830.35"/>
    <n v="368026.34"/>
    <x v="2"/>
    <n v="4"/>
    <x v="0"/>
    <x v="3"/>
  </r>
  <r>
    <s v="PO000288"/>
    <d v="2025-08-06T00:00:00"/>
    <s v="EMP0093"/>
    <x v="13"/>
    <x v="38"/>
    <x v="95"/>
    <n v="44"/>
    <n v="5453.33"/>
    <n v="239946.57"/>
    <x v="1"/>
    <n v="37"/>
    <x v="0"/>
    <x v="2"/>
  </r>
  <r>
    <s v="PO000289"/>
    <d v="2024-04-15T00:00:00"/>
    <s v="EMP0096"/>
    <x v="4"/>
    <x v="29"/>
    <x v="157"/>
    <n v="16"/>
    <n v="7757.27"/>
    <n v="124116.36"/>
    <x v="2"/>
    <n v="20"/>
    <x v="1"/>
    <x v="3"/>
  </r>
  <r>
    <s v="PO000290"/>
    <d v="2023-08-20T00:00:00"/>
    <s v="EMP0069"/>
    <x v="3"/>
    <x v="33"/>
    <x v="137"/>
    <n v="3"/>
    <n v="1169.3399999999999"/>
    <n v="3508.03"/>
    <x v="1"/>
    <n v="42"/>
    <x v="1"/>
    <x v="2"/>
  </r>
  <r>
    <s v="PO000291"/>
    <d v="2024-05-07T00:00:00"/>
    <s v="EMP0014"/>
    <x v="4"/>
    <x v="22"/>
    <x v="131"/>
    <n v="14"/>
    <n v="3505.11"/>
    <n v="49071.6"/>
    <x v="0"/>
    <n v="5"/>
    <x v="0"/>
    <x v="2"/>
  </r>
  <r>
    <s v="PO000292"/>
    <d v="2023-04-10T00:00:00"/>
    <s v="EMP0005"/>
    <x v="14"/>
    <x v="10"/>
    <x v="67"/>
    <n v="16"/>
    <n v="7186.7"/>
    <n v="114987.26"/>
    <x v="1"/>
    <n v="31"/>
    <x v="1"/>
    <x v="2"/>
  </r>
  <r>
    <s v="PO000293"/>
    <d v="2024-03-20T00:00:00"/>
    <s v="EMP0040"/>
    <x v="13"/>
    <x v="30"/>
    <x v="6"/>
    <n v="49"/>
    <n v="2133.9499999999998"/>
    <n v="104563.31"/>
    <x v="2"/>
    <n v="11"/>
    <x v="2"/>
    <x v="1"/>
  </r>
  <r>
    <s v="PO000294"/>
    <d v="2024-08-15T00:00:00"/>
    <s v="EMP0082"/>
    <x v="2"/>
    <x v="28"/>
    <x v="94"/>
    <n v="15"/>
    <n v="5942.23"/>
    <n v="89133.4"/>
    <x v="0"/>
    <n v="39"/>
    <x v="0"/>
    <x v="2"/>
  </r>
  <r>
    <s v="PO000295"/>
    <d v="2024-10-18T00:00:00"/>
    <s v="EMP0067"/>
    <x v="1"/>
    <x v="15"/>
    <x v="158"/>
    <n v="16"/>
    <n v="7080.3"/>
    <n v="113284.88"/>
    <x v="2"/>
    <n v="45"/>
    <x v="2"/>
    <x v="3"/>
  </r>
  <r>
    <s v="PO000296"/>
    <d v="2024-03-28T00:00:00"/>
    <s v="EMP0035"/>
    <x v="5"/>
    <x v="20"/>
    <x v="159"/>
    <n v="27"/>
    <n v="5455.69"/>
    <n v="147303.69"/>
    <x v="2"/>
    <n v="38"/>
    <x v="2"/>
    <x v="1"/>
  </r>
  <r>
    <s v="PO000297"/>
    <d v="2023-12-25T00:00:00"/>
    <s v="EMP0082"/>
    <x v="2"/>
    <x v="31"/>
    <x v="143"/>
    <n v="41"/>
    <n v="6531.42"/>
    <n v="267788.28999999998"/>
    <x v="0"/>
    <n v="34"/>
    <x v="1"/>
    <x v="2"/>
  </r>
  <r>
    <s v="PO000298"/>
    <d v="2024-12-06T00:00:00"/>
    <s v="EMP0086"/>
    <x v="2"/>
    <x v="12"/>
    <x v="160"/>
    <n v="42"/>
    <n v="4974.1899999999996"/>
    <n v="208915.83"/>
    <x v="0"/>
    <n v="23"/>
    <x v="2"/>
    <x v="2"/>
  </r>
  <r>
    <s v="PO000299"/>
    <d v="2025-05-02T00:00:00"/>
    <s v="EMP0050"/>
    <x v="10"/>
    <x v="3"/>
    <x v="122"/>
    <n v="27"/>
    <n v="465.28"/>
    <n v="12562.5"/>
    <x v="1"/>
    <n v="14"/>
    <x v="2"/>
    <x v="2"/>
  </r>
  <r>
    <s v="PO000300"/>
    <d v="2025-08-27T00:00:00"/>
    <s v="EMP0037"/>
    <x v="8"/>
    <x v="15"/>
    <x v="161"/>
    <n v="16"/>
    <n v="7750.19"/>
    <n v="124003.01"/>
    <x v="1"/>
    <n v="12"/>
    <x v="0"/>
    <x v="2"/>
  </r>
  <r>
    <s v="PO000301"/>
    <d v="2023-04-29T00:00:00"/>
    <s v="EMP0059"/>
    <x v="0"/>
    <x v="44"/>
    <x v="56"/>
    <n v="36"/>
    <n v="7462.25"/>
    <n v="268641.15000000002"/>
    <x v="1"/>
    <n v="38"/>
    <x v="2"/>
    <x v="2"/>
  </r>
  <r>
    <s v="PO000302"/>
    <d v="2023-10-02T00:00:00"/>
    <s v="EMP0028"/>
    <x v="0"/>
    <x v="41"/>
    <x v="69"/>
    <n v="25"/>
    <n v="5365.49"/>
    <n v="134137.35"/>
    <x v="2"/>
    <n v="24"/>
    <x v="2"/>
    <x v="1"/>
  </r>
  <r>
    <s v="PO000303"/>
    <d v="2023-06-11T00:00:00"/>
    <s v="EMP0057"/>
    <x v="6"/>
    <x v="14"/>
    <x v="113"/>
    <n v="29"/>
    <n v="6913.02"/>
    <n v="200477.6"/>
    <x v="2"/>
    <n v="37"/>
    <x v="2"/>
    <x v="0"/>
  </r>
  <r>
    <s v="PO000304"/>
    <d v="2024-01-26T00:00:00"/>
    <s v="EMP0041"/>
    <x v="12"/>
    <x v="9"/>
    <x v="5"/>
    <n v="4"/>
    <n v="9123.93"/>
    <n v="36495.72"/>
    <x v="0"/>
    <n v="41"/>
    <x v="2"/>
    <x v="2"/>
  </r>
  <r>
    <s v="PO000305"/>
    <d v="2023-03-22T00:00:00"/>
    <s v="EMP0055"/>
    <x v="14"/>
    <x v="34"/>
    <x v="19"/>
    <n v="5"/>
    <n v="7286.04"/>
    <n v="36430.18"/>
    <x v="0"/>
    <n v="45"/>
    <x v="2"/>
    <x v="2"/>
  </r>
  <r>
    <s v="PO000306"/>
    <d v="2024-03-20T00:00:00"/>
    <s v="EMP0048"/>
    <x v="2"/>
    <x v="49"/>
    <x v="60"/>
    <n v="31"/>
    <n v="6061.93"/>
    <n v="187919.9"/>
    <x v="1"/>
    <n v="22"/>
    <x v="1"/>
    <x v="2"/>
  </r>
  <r>
    <s v="PO000307"/>
    <d v="2024-03-09T00:00:00"/>
    <s v="EMP0022"/>
    <x v="8"/>
    <x v="5"/>
    <x v="76"/>
    <n v="13"/>
    <n v="8076.25"/>
    <n v="104991.31"/>
    <x v="2"/>
    <n v="33"/>
    <x v="1"/>
    <x v="3"/>
  </r>
  <r>
    <s v="PO000308"/>
    <d v="2024-02-23T00:00:00"/>
    <s v="EMP0038"/>
    <x v="3"/>
    <x v="21"/>
    <x v="89"/>
    <n v="26"/>
    <n v="5032.3100000000004"/>
    <n v="130839.99"/>
    <x v="0"/>
    <n v="23"/>
    <x v="0"/>
    <x v="2"/>
  </r>
  <r>
    <s v="PO000309"/>
    <d v="2025-02-18T00:00:00"/>
    <s v="EMP0014"/>
    <x v="4"/>
    <x v="12"/>
    <x v="95"/>
    <n v="30"/>
    <n v="5168.66"/>
    <n v="155059.69"/>
    <x v="1"/>
    <n v="22"/>
    <x v="0"/>
    <x v="2"/>
  </r>
  <r>
    <s v="PO000310"/>
    <d v="2025-01-06T00:00:00"/>
    <s v="EMP0024"/>
    <x v="1"/>
    <x v="13"/>
    <x v="137"/>
    <n v="33"/>
    <n v="1192.8800000000001"/>
    <n v="39365.129999999997"/>
    <x v="1"/>
    <n v="9"/>
    <x v="2"/>
    <x v="2"/>
  </r>
  <r>
    <s v="PO000311"/>
    <d v="2025-08-19T00:00:00"/>
    <s v="EMP0017"/>
    <x v="9"/>
    <x v="33"/>
    <x v="162"/>
    <n v="49"/>
    <n v="2777.94"/>
    <n v="136119"/>
    <x v="2"/>
    <n v="26"/>
    <x v="0"/>
    <x v="3"/>
  </r>
  <r>
    <s v="PO000312"/>
    <d v="2025-04-27T00:00:00"/>
    <s v="EMP0021"/>
    <x v="10"/>
    <x v="47"/>
    <x v="113"/>
    <n v="3"/>
    <n v="6378.44"/>
    <n v="19135.32"/>
    <x v="2"/>
    <n v="12"/>
    <x v="1"/>
    <x v="0"/>
  </r>
  <r>
    <s v="PO000313"/>
    <d v="2024-06-18T00:00:00"/>
    <s v="EMP0069"/>
    <x v="3"/>
    <x v="20"/>
    <x v="156"/>
    <n v="36"/>
    <n v="11097.41"/>
    <n v="399506.63"/>
    <x v="0"/>
    <n v="29"/>
    <x v="0"/>
    <x v="2"/>
  </r>
  <r>
    <s v="PO000314"/>
    <d v="2023-11-09T00:00:00"/>
    <s v="EMP0036"/>
    <x v="2"/>
    <x v="0"/>
    <x v="14"/>
    <n v="13"/>
    <n v="2785.2"/>
    <n v="36207.550000000003"/>
    <x v="1"/>
    <n v="39"/>
    <x v="1"/>
    <x v="2"/>
  </r>
  <r>
    <s v="PO000315"/>
    <d v="2025-10-19T00:00:00"/>
    <s v="EMP0006"/>
    <x v="6"/>
    <x v="39"/>
    <x v="155"/>
    <n v="36"/>
    <n v="6549.31"/>
    <n v="235775.07"/>
    <x v="0"/>
    <n v="24"/>
    <x v="0"/>
    <x v="2"/>
  </r>
  <r>
    <s v="PO000316"/>
    <d v="2025-09-27T00:00:00"/>
    <s v="EMP0019"/>
    <x v="5"/>
    <x v="10"/>
    <x v="160"/>
    <n v="47"/>
    <n v="4932.1099999999997"/>
    <n v="231809.03"/>
    <x v="1"/>
    <n v="32"/>
    <x v="1"/>
    <x v="2"/>
  </r>
  <r>
    <s v="PO000317"/>
    <d v="2024-12-22T00:00:00"/>
    <s v="EMP0046"/>
    <x v="7"/>
    <x v="46"/>
    <x v="163"/>
    <n v="11"/>
    <n v="8529.19"/>
    <n v="93821.04"/>
    <x v="0"/>
    <n v="34"/>
    <x v="1"/>
    <x v="2"/>
  </r>
  <r>
    <s v="PO000318"/>
    <d v="2023-05-01T00:00:00"/>
    <s v="EMP0052"/>
    <x v="12"/>
    <x v="2"/>
    <x v="164"/>
    <n v="34"/>
    <n v="4851.2299999999996"/>
    <n v="164941.81"/>
    <x v="2"/>
    <n v="45"/>
    <x v="1"/>
    <x v="0"/>
  </r>
  <r>
    <s v="PO000319"/>
    <d v="2023-01-14T00:00:00"/>
    <s v="EMP0049"/>
    <x v="13"/>
    <x v="29"/>
    <x v="70"/>
    <n v="27"/>
    <n v="8911.58"/>
    <n v="240612.75"/>
    <x v="0"/>
    <n v="17"/>
    <x v="1"/>
    <x v="2"/>
  </r>
  <r>
    <s v="PO000320"/>
    <d v="2023-11-06T00:00:00"/>
    <s v="EMP0100"/>
    <x v="11"/>
    <x v="44"/>
    <x v="160"/>
    <n v="1"/>
    <n v="4331.78"/>
    <n v="4331.78"/>
    <x v="1"/>
    <n v="26"/>
    <x v="1"/>
    <x v="2"/>
  </r>
  <r>
    <s v="PO000321"/>
    <d v="2025-09-16T00:00:00"/>
    <s v="EMP0036"/>
    <x v="2"/>
    <x v="43"/>
    <x v="165"/>
    <n v="43"/>
    <n v="1365.01"/>
    <n v="58695.35"/>
    <x v="2"/>
    <n v="37"/>
    <x v="2"/>
    <x v="0"/>
  </r>
  <r>
    <s v="PO000322"/>
    <d v="2025-04-22T00:00:00"/>
    <s v="EMP0021"/>
    <x v="10"/>
    <x v="10"/>
    <x v="166"/>
    <n v="1"/>
    <n v="3912.56"/>
    <n v="3912.56"/>
    <x v="0"/>
    <n v="20"/>
    <x v="2"/>
    <x v="2"/>
  </r>
  <r>
    <s v="PO000323"/>
    <d v="2024-08-10T00:00:00"/>
    <s v="EMP0014"/>
    <x v="4"/>
    <x v="43"/>
    <x v="151"/>
    <n v="2"/>
    <n v="6345.22"/>
    <n v="12690.43"/>
    <x v="0"/>
    <n v="30"/>
    <x v="1"/>
    <x v="2"/>
  </r>
  <r>
    <s v="PO000324"/>
    <d v="2023-08-08T00:00:00"/>
    <s v="EMP0020"/>
    <x v="2"/>
    <x v="1"/>
    <x v="56"/>
    <n v="7"/>
    <n v="7719.06"/>
    <n v="54033.42"/>
    <x v="2"/>
    <n v="15"/>
    <x v="2"/>
    <x v="3"/>
  </r>
  <r>
    <s v="PO000325"/>
    <d v="2025-12-14T00:00:00"/>
    <s v="EMP0020"/>
    <x v="2"/>
    <x v="44"/>
    <x v="74"/>
    <n v="17"/>
    <n v="4052.08"/>
    <n v="68885.31"/>
    <x v="1"/>
    <n v="28"/>
    <x v="1"/>
    <x v="2"/>
  </r>
  <r>
    <s v="PO000326"/>
    <d v="2025-02-03T00:00:00"/>
    <s v="EMP0014"/>
    <x v="4"/>
    <x v="24"/>
    <x v="80"/>
    <n v="26"/>
    <n v="5910.39"/>
    <n v="153670.21"/>
    <x v="2"/>
    <n v="17"/>
    <x v="0"/>
    <x v="1"/>
  </r>
  <r>
    <s v="PO000327"/>
    <d v="2023-06-15T00:00:00"/>
    <s v="EMP0070"/>
    <x v="6"/>
    <x v="12"/>
    <x v="16"/>
    <n v="42"/>
    <n v="7570.07"/>
    <n v="317943.08"/>
    <x v="0"/>
    <n v="5"/>
    <x v="1"/>
    <x v="2"/>
  </r>
  <r>
    <s v="PO000328"/>
    <d v="2025-04-10T00:00:00"/>
    <s v="EMP0043"/>
    <x v="8"/>
    <x v="11"/>
    <x v="13"/>
    <n v="25"/>
    <n v="8503.66"/>
    <n v="212591.48"/>
    <x v="1"/>
    <n v="6"/>
    <x v="2"/>
    <x v="2"/>
  </r>
  <r>
    <s v="PO000329"/>
    <d v="2023-01-20T00:00:00"/>
    <s v="EMP0050"/>
    <x v="10"/>
    <x v="33"/>
    <x v="85"/>
    <n v="45"/>
    <n v="3872.48"/>
    <n v="174261.56"/>
    <x v="1"/>
    <n v="30"/>
    <x v="2"/>
    <x v="2"/>
  </r>
  <r>
    <s v="PO000330"/>
    <d v="2024-11-09T00:00:00"/>
    <s v="EMP0098"/>
    <x v="5"/>
    <x v="14"/>
    <x v="75"/>
    <n v="37"/>
    <n v="5870.33"/>
    <n v="217202.05"/>
    <x v="2"/>
    <n v="36"/>
    <x v="1"/>
    <x v="0"/>
  </r>
  <r>
    <s v="PO000331"/>
    <d v="2024-04-15T00:00:00"/>
    <s v="EMP0024"/>
    <x v="1"/>
    <x v="11"/>
    <x v="141"/>
    <n v="14"/>
    <n v="8060.03"/>
    <n v="112840.38"/>
    <x v="0"/>
    <n v="39"/>
    <x v="0"/>
    <x v="2"/>
  </r>
  <r>
    <s v="PO000332"/>
    <d v="2024-07-09T00:00:00"/>
    <s v="EMP0065"/>
    <x v="8"/>
    <x v="45"/>
    <x v="78"/>
    <n v="3"/>
    <n v="10141.85"/>
    <n v="30425.54"/>
    <x v="0"/>
    <n v="20"/>
    <x v="2"/>
    <x v="2"/>
  </r>
  <r>
    <s v="PO000333"/>
    <d v="2023-03-09T00:00:00"/>
    <s v="EMP0059"/>
    <x v="0"/>
    <x v="21"/>
    <x v="79"/>
    <n v="12"/>
    <n v="2416.4"/>
    <n v="28996.76"/>
    <x v="1"/>
    <n v="4"/>
    <x v="1"/>
    <x v="2"/>
  </r>
  <r>
    <s v="PO000334"/>
    <d v="2023-10-23T00:00:00"/>
    <s v="EMP0039"/>
    <x v="9"/>
    <x v="13"/>
    <x v="118"/>
    <n v="49"/>
    <n v="1301.2"/>
    <n v="63758.7"/>
    <x v="1"/>
    <n v="7"/>
    <x v="0"/>
    <x v="2"/>
  </r>
  <r>
    <s v="PO000335"/>
    <d v="2023-11-29T00:00:00"/>
    <s v="EMP0026"/>
    <x v="0"/>
    <x v="31"/>
    <x v="53"/>
    <n v="37"/>
    <n v="4914.09"/>
    <n v="181821.44"/>
    <x v="1"/>
    <n v="37"/>
    <x v="0"/>
    <x v="2"/>
  </r>
  <r>
    <s v="PO000336"/>
    <d v="2025-02-25T00:00:00"/>
    <s v="EMP0036"/>
    <x v="2"/>
    <x v="5"/>
    <x v="118"/>
    <n v="49"/>
    <n v="1272.3699999999999"/>
    <n v="62346.29"/>
    <x v="0"/>
    <n v="8"/>
    <x v="2"/>
    <x v="2"/>
  </r>
  <r>
    <s v="PO000337"/>
    <d v="2024-12-09T00:00:00"/>
    <s v="EMP0016"/>
    <x v="11"/>
    <x v="30"/>
    <x v="28"/>
    <n v="4"/>
    <n v="766.75"/>
    <n v="3067.02"/>
    <x v="2"/>
    <n v="7"/>
    <x v="0"/>
    <x v="1"/>
  </r>
  <r>
    <s v="PO000338"/>
    <d v="2025-03-23T00:00:00"/>
    <s v="EMP0092"/>
    <x v="12"/>
    <x v="26"/>
    <x v="68"/>
    <n v="50"/>
    <n v="8121.72"/>
    <n v="406085.93"/>
    <x v="0"/>
    <n v="20"/>
    <x v="0"/>
    <x v="2"/>
  </r>
  <r>
    <s v="PO000339"/>
    <d v="2025-10-01T00:00:00"/>
    <s v="EMP0003"/>
    <x v="1"/>
    <x v="49"/>
    <x v="62"/>
    <n v="15"/>
    <n v="1842.69"/>
    <n v="27640.32"/>
    <x v="1"/>
    <n v="30"/>
    <x v="1"/>
    <x v="2"/>
  </r>
  <r>
    <s v="PO000340"/>
    <d v="2025-02-17T00:00:00"/>
    <s v="EMP0004"/>
    <x v="12"/>
    <x v="6"/>
    <x v="167"/>
    <n v="6"/>
    <n v="3916.66"/>
    <n v="23499.93"/>
    <x v="1"/>
    <n v="18"/>
    <x v="2"/>
    <x v="2"/>
  </r>
  <r>
    <s v="PO000341"/>
    <d v="2023-05-31T00:00:00"/>
    <s v="EMP0023"/>
    <x v="9"/>
    <x v="11"/>
    <x v="138"/>
    <n v="6"/>
    <n v="5380.45"/>
    <n v="32282.73"/>
    <x v="1"/>
    <n v="43"/>
    <x v="1"/>
    <x v="2"/>
  </r>
  <r>
    <s v="PO000342"/>
    <d v="2025-03-08T00:00:00"/>
    <s v="EMP0069"/>
    <x v="3"/>
    <x v="33"/>
    <x v="21"/>
    <n v="21"/>
    <n v="4782.43"/>
    <n v="100430.96"/>
    <x v="2"/>
    <n v="3"/>
    <x v="0"/>
    <x v="3"/>
  </r>
  <r>
    <s v="PO000343"/>
    <d v="2025-06-29T00:00:00"/>
    <s v="EMP0049"/>
    <x v="13"/>
    <x v="17"/>
    <x v="141"/>
    <n v="24"/>
    <n v="7758.04"/>
    <n v="186192.91"/>
    <x v="2"/>
    <n v="11"/>
    <x v="1"/>
    <x v="3"/>
  </r>
  <r>
    <s v="PO000344"/>
    <d v="2024-01-19T00:00:00"/>
    <s v="EMP0081"/>
    <x v="14"/>
    <x v="25"/>
    <x v="126"/>
    <n v="28"/>
    <n v="7966.83"/>
    <n v="223071.19"/>
    <x v="0"/>
    <n v="35"/>
    <x v="0"/>
    <x v="2"/>
  </r>
  <r>
    <s v="PO000345"/>
    <d v="2023-07-31T00:00:00"/>
    <s v="EMP0067"/>
    <x v="1"/>
    <x v="27"/>
    <x v="34"/>
    <n v="2"/>
    <n v="3152.4"/>
    <n v="6304.81"/>
    <x v="0"/>
    <n v="8"/>
    <x v="2"/>
    <x v="2"/>
  </r>
  <r>
    <s v="PO000346"/>
    <d v="2024-10-26T00:00:00"/>
    <s v="EMP0045"/>
    <x v="0"/>
    <x v="17"/>
    <x v="12"/>
    <n v="25"/>
    <n v="8176.76"/>
    <n v="204418.99"/>
    <x v="1"/>
    <n v="27"/>
    <x v="1"/>
    <x v="2"/>
  </r>
  <r>
    <s v="PO000347"/>
    <d v="2024-05-12T00:00:00"/>
    <s v="EMP0019"/>
    <x v="5"/>
    <x v="43"/>
    <x v="168"/>
    <n v="37"/>
    <n v="5321.48"/>
    <n v="196894.77"/>
    <x v="0"/>
    <n v="27"/>
    <x v="1"/>
    <x v="2"/>
  </r>
  <r>
    <s v="PO000348"/>
    <d v="2023-10-12T00:00:00"/>
    <s v="EMP0013"/>
    <x v="11"/>
    <x v="37"/>
    <x v="104"/>
    <n v="18"/>
    <n v="3444.46"/>
    <n v="62000.34"/>
    <x v="1"/>
    <n v="12"/>
    <x v="1"/>
    <x v="2"/>
  </r>
  <r>
    <s v="PO000349"/>
    <d v="2023-12-09T00:00:00"/>
    <s v="EMP0033"/>
    <x v="8"/>
    <x v="47"/>
    <x v="106"/>
    <n v="28"/>
    <n v="5899.89"/>
    <n v="165196.85"/>
    <x v="1"/>
    <n v="33"/>
    <x v="1"/>
    <x v="2"/>
  </r>
  <r>
    <s v="PO000350"/>
    <d v="2025-01-09T00:00:00"/>
    <s v="EMP0067"/>
    <x v="1"/>
    <x v="14"/>
    <x v="107"/>
    <n v="17"/>
    <n v="4647.53"/>
    <n v="79007.95"/>
    <x v="0"/>
    <n v="43"/>
    <x v="0"/>
    <x v="2"/>
  </r>
  <r>
    <s v="PO000351"/>
    <d v="2024-02-05T00:00:00"/>
    <s v="EMP0060"/>
    <x v="0"/>
    <x v="26"/>
    <x v="85"/>
    <n v="30"/>
    <n v="3789.47"/>
    <n v="113683.98"/>
    <x v="1"/>
    <n v="3"/>
    <x v="0"/>
    <x v="2"/>
  </r>
  <r>
    <s v="PO000352"/>
    <d v="2024-11-11T00:00:00"/>
    <s v="EMP0017"/>
    <x v="9"/>
    <x v="45"/>
    <x v="84"/>
    <n v="40"/>
    <n v="6466.29"/>
    <n v="258651.62"/>
    <x v="1"/>
    <n v="31"/>
    <x v="0"/>
    <x v="2"/>
  </r>
  <r>
    <s v="PO000353"/>
    <d v="2025-05-31T00:00:00"/>
    <s v="EMP0064"/>
    <x v="2"/>
    <x v="8"/>
    <x v="113"/>
    <n v="42"/>
    <n v="7151.74"/>
    <n v="300372.98"/>
    <x v="2"/>
    <n v="22"/>
    <x v="0"/>
    <x v="0"/>
  </r>
  <r>
    <s v="PO000354"/>
    <d v="2024-02-16T00:00:00"/>
    <s v="EMP0067"/>
    <x v="1"/>
    <x v="24"/>
    <x v="78"/>
    <n v="31"/>
    <n v="8495.4599999999991"/>
    <n v="263359.32"/>
    <x v="1"/>
    <n v="23"/>
    <x v="0"/>
    <x v="2"/>
  </r>
  <r>
    <s v="PO000355"/>
    <d v="2025-10-02T00:00:00"/>
    <s v="EMP0068"/>
    <x v="3"/>
    <x v="41"/>
    <x v="27"/>
    <n v="37"/>
    <n v="8314.48"/>
    <n v="307635.93"/>
    <x v="1"/>
    <n v="27"/>
    <x v="0"/>
    <x v="2"/>
  </r>
  <r>
    <s v="PO000356"/>
    <d v="2025-03-15T00:00:00"/>
    <s v="EMP0064"/>
    <x v="2"/>
    <x v="5"/>
    <x v="112"/>
    <n v="24"/>
    <n v="4712.6099999999997"/>
    <n v="113102.56"/>
    <x v="0"/>
    <n v="15"/>
    <x v="2"/>
    <x v="2"/>
  </r>
  <r>
    <s v="PO000357"/>
    <d v="2024-01-04T00:00:00"/>
    <s v="EMP0017"/>
    <x v="9"/>
    <x v="32"/>
    <x v="121"/>
    <n v="44"/>
    <n v="8190.72"/>
    <n v="360391.84"/>
    <x v="2"/>
    <n v="32"/>
    <x v="2"/>
    <x v="0"/>
  </r>
  <r>
    <s v="PO000358"/>
    <d v="2024-03-05T00:00:00"/>
    <s v="EMP0018"/>
    <x v="0"/>
    <x v="1"/>
    <x v="152"/>
    <n v="29"/>
    <n v="1567.51"/>
    <n v="45457.81"/>
    <x v="0"/>
    <n v="7"/>
    <x v="0"/>
    <x v="2"/>
  </r>
  <r>
    <s v="PO000359"/>
    <d v="2025-10-19T00:00:00"/>
    <s v="EMP0028"/>
    <x v="0"/>
    <x v="43"/>
    <x v="102"/>
    <n v="9"/>
    <n v="513.76"/>
    <n v="4623.84"/>
    <x v="2"/>
    <n v="19"/>
    <x v="2"/>
    <x v="0"/>
  </r>
  <r>
    <s v="PO000360"/>
    <d v="2023-11-12T00:00:00"/>
    <s v="EMP0048"/>
    <x v="2"/>
    <x v="21"/>
    <x v="82"/>
    <n v="46"/>
    <n v="1214.33"/>
    <n v="55859.38"/>
    <x v="1"/>
    <n v="7"/>
    <x v="0"/>
    <x v="2"/>
  </r>
  <r>
    <s v="PO000361"/>
    <d v="2025-09-08T00:00:00"/>
    <s v="EMP0002"/>
    <x v="7"/>
    <x v="4"/>
    <x v="102"/>
    <n v="38"/>
    <n v="479.3"/>
    <n v="18213.37"/>
    <x v="0"/>
    <n v="29"/>
    <x v="2"/>
    <x v="2"/>
  </r>
  <r>
    <s v="PO000362"/>
    <d v="2023-03-17T00:00:00"/>
    <s v="EMP0013"/>
    <x v="11"/>
    <x v="49"/>
    <x v="120"/>
    <n v="24"/>
    <n v="7499.79"/>
    <n v="179994.9"/>
    <x v="0"/>
    <n v="41"/>
    <x v="2"/>
    <x v="2"/>
  </r>
  <r>
    <s v="PO000363"/>
    <d v="2023-06-24T00:00:00"/>
    <s v="EMP0100"/>
    <x v="11"/>
    <x v="35"/>
    <x v="96"/>
    <n v="7"/>
    <n v="9453.84"/>
    <n v="66176.899999999994"/>
    <x v="0"/>
    <n v="45"/>
    <x v="0"/>
    <x v="2"/>
  </r>
  <r>
    <s v="PO000364"/>
    <d v="2023-12-07T00:00:00"/>
    <s v="EMP0005"/>
    <x v="14"/>
    <x v="17"/>
    <x v="167"/>
    <n v="42"/>
    <n v="3743.4"/>
    <n v="157222.88"/>
    <x v="0"/>
    <n v="44"/>
    <x v="2"/>
    <x v="2"/>
  </r>
  <r>
    <s v="PO000365"/>
    <d v="2025-03-29T00:00:00"/>
    <s v="EMP0070"/>
    <x v="6"/>
    <x v="19"/>
    <x v="164"/>
    <n v="49"/>
    <n v="5355.06"/>
    <n v="262398.02"/>
    <x v="1"/>
    <n v="9"/>
    <x v="1"/>
    <x v="2"/>
  </r>
  <r>
    <s v="PO000366"/>
    <d v="2023-07-21T00:00:00"/>
    <s v="EMP0058"/>
    <x v="2"/>
    <x v="0"/>
    <x v="33"/>
    <n v="17"/>
    <n v="5014.72"/>
    <n v="85250.25"/>
    <x v="0"/>
    <n v="36"/>
    <x v="2"/>
    <x v="2"/>
  </r>
  <r>
    <s v="PO000367"/>
    <d v="2024-03-28T00:00:00"/>
    <s v="EMP0055"/>
    <x v="14"/>
    <x v="21"/>
    <x v="157"/>
    <n v="29"/>
    <n v="7553.55"/>
    <n v="219053"/>
    <x v="1"/>
    <n v="40"/>
    <x v="2"/>
    <x v="2"/>
  </r>
  <r>
    <s v="PO000368"/>
    <d v="2025-10-21T00:00:00"/>
    <s v="EMP0044"/>
    <x v="2"/>
    <x v="38"/>
    <x v="19"/>
    <n v="10"/>
    <n v="7664.15"/>
    <n v="76641.539999999994"/>
    <x v="2"/>
    <n v="33"/>
    <x v="1"/>
    <x v="3"/>
  </r>
  <r>
    <s v="PO000369"/>
    <d v="2024-08-28T00:00:00"/>
    <s v="EMP0088"/>
    <x v="12"/>
    <x v="32"/>
    <x v="43"/>
    <n v="27"/>
    <n v="3300.79"/>
    <n v="89121.26"/>
    <x v="2"/>
    <n v="10"/>
    <x v="2"/>
    <x v="3"/>
  </r>
  <r>
    <s v="PO000370"/>
    <d v="2023-10-18T00:00:00"/>
    <s v="EMP0058"/>
    <x v="2"/>
    <x v="13"/>
    <x v="12"/>
    <n v="23"/>
    <n v="9037.49"/>
    <n v="207862.17"/>
    <x v="1"/>
    <n v="16"/>
    <x v="2"/>
    <x v="2"/>
  </r>
  <r>
    <s v="PO000371"/>
    <d v="2025-09-16T00:00:00"/>
    <s v="EMP0007"/>
    <x v="1"/>
    <x v="22"/>
    <x v="62"/>
    <n v="23"/>
    <n v="1912.23"/>
    <n v="43981.21"/>
    <x v="1"/>
    <n v="31"/>
    <x v="0"/>
    <x v="2"/>
  </r>
  <r>
    <s v="PO000372"/>
    <d v="2023-05-18T00:00:00"/>
    <s v="EMP0089"/>
    <x v="14"/>
    <x v="49"/>
    <x v="71"/>
    <n v="20"/>
    <n v="5985.99"/>
    <n v="119719.73"/>
    <x v="0"/>
    <n v="10"/>
    <x v="1"/>
    <x v="2"/>
  </r>
  <r>
    <s v="PO000373"/>
    <d v="2024-12-03T00:00:00"/>
    <s v="EMP0033"/>
    <x v="8"/>
    <x v="47"/>
    <x v="169"/>
    <n v="42"/>
    <n v="1716.18"/>
    <n v="72079.570000000007"/>
    <x v="2"/>
    <n v="18"/>
    <x v="2"/>
    <x v="0"/>
  </r>
  <r>
    <s v="PO000374"/>
    <d v="2023-12-24T00:00:00"/>
    <s v="EMP0034"/>
    <x v="7"/>
    <x v="20"/>
    <x v="42"/>
    <n v="36"/>
    <n v="2295.39"/>
    <n v="82634.11"/>
    <x v="0"/>
    <n v="30"/>
    <x v="0"/>
    <x v="2"/>
  </r>
  <r>
    <s v="PO000375"/>
    <d v="2024-04-19T00:00:00"/>
    <s v="EMP0069"/>
    <x v="3"/>
    <x v="48"/>
    <x v="154"/>
    <n v="26"/>
    <n v="2200.4499999999998"/>
    <n v="57211.69"/>
    <x v="2"/>
    <n v="43"/>
    <x v="2"/>
    <x v="3"/>
  </r>
  <r>
    <s v="PO000376"/>
    <d v="2025-06-04T00:00:00"/>
    <s v="EMP0022"/>
    <x v="8"/>
    <x v="39"/>
    <x v="154"/>
    <n v="26"/>
    <n v="1818.85"/>
    <n v="47290.07"/>
    <x v="0"/>
    <n v="15"/>
    <x v="0"/>
    <x v="2"/>
  </r>
  <r>
    <s v="PO000377"/>
    <d v="2025-05-29T00:00:00"/>
    <s v="EMP0054"/>
    <x v="12"/>
    <x v="34"/>
    <x v="72"/>
    <n v="25"/>
    <n v="5330.21"/>
    <n v="133255.21"/>
    <x v="2"/>
    <n v="16"/>
    <x v="0"/>
    <x v="1"/>
  </r>
  <r>
    <s v="PO000378"/>
    <d v="2023-05-09T00:00:00"/>
    <s v="EMP0026"/>
    <x v="0"/>
    <x v="10"/>
    <x v="85"/>
    <n v="37"/>
    <n v="3782.74"/>
    <n v="139961.31"/>
    <x v="0"/>
    <n v="14"/>
    <x v="0"/>
    <x v="2"/>
  </r>
  <r>
    <s v="PO000379"/>
    <d v="2024-10-29T00:00:00"/>
    <s v="EMP0030"/>
    <x v="13"/>
    <x v="44"/>
    <x v="170"/>
    <n v="13"/>
    <n v="9698.89"/>
    <n v="126085.6"/>
    <x v="1"/>
    <n v="45"/>
    <x v="0"/>
    <x v="2"/>
  </r>
  <r>
    <s v="PO000380"/>
    <d v="2025-12-16T00:00:00"/>
    <s v="EMP0093"/>
    <x v="13"/>
    <x v="32"/>
    <x v="54"/>
    <n v="41"/>
    <n v="4597.38"/>
    <n v="188492.72"/>
    <x v="1"/>
    <n v="42"/>
    <x v="0"/>
    <x v="2"/>
  </r>
  <r>
    <s v="PO000381"/>
    <d v="2023-08-22T00:00:00"/>
    <s v="EMP0085"/>
    <x v="8"/>
    <x v="2"/>
    <x v="42"/>
    <n v="23"/>
    <n v="2442.5"/>
    <n v="56177.55"/>
    <x v="1"/>
    <n v="42"/>
    <x v="1"/>
    <x v="2"/>
  </r>
  <r>
    <s v="PO000382"/>
    <d v="2024-09-01T00:00:00"/>
    <s v="EMP0060"/>
    <x v="0"/>
    <x v="3"/>
    <x v="31"/>
    <n v="40"/>
    <n v="9627.57"/>
    <n v="385102.86"/>
    <x v="0"/>
    <n v="11"/>
    <x v="0"/>
    <x v="2"/>
  </r>
  <r>
    <s v="PO000383"/>
    <d v="2023-08-30T00:00:00"/>
    <s v="EMP0045"/>
    <x v="0"/>
    <x v="35"/>
    <x v="164"/>
    <n v="16"/>
    <n v="5310.7"/>
    <n v="84971.25"/>
    <x v="2"/>
    <n v="26"/>
    <x v="2"/>
    <x v="0"/>
  </r>
  <r>
    <s v="PO000384"/>
    <d v="2023-10-17T00:00:00"/>
    <s v="EMP0080"/>
    <x v="0"/>
    <x v="35"/>
    <x v="38"/>
    <n v="33"/>
    <n v="6786.07"/>
    <n v="223940.32"/>
    <x v="0"/>
    <n v="11"/>
    <x v="2"/>
    <x v="2"/>
  </r>
  <r>
    <s v="PO000385"/>
    <d v="2025-02-24T00:00:00"/>
    <s v="EMP0032"/>
    <x v="2"/>
    <x v="29"/>
    <x v="157"/>
    <n v="28"/>
    <n v="7109.95"/>
    <n v="199078.6"/>
    <x v="0"/>
    <n v="37"/>
    <x v="2"/>
    <x v="2"/>
  </r>
  <r>
    <s v="PO000386"/>
    <d v="2023-12-21T00:00:00"/>
    <s v="EMP0078"/>
    <x v="4"/>
    <x v="6"/>
    <x v="147"/>
    <n v="36"/>
    <n v="4133.97"/>
    <n v="148823.06"/>
    <x v="1"/>
    <n v="11"/>
    <x v="1"/>
    <x v="2"/>
  </r>
  <r>
    <s v="PO000387"/>
    <d v="2024-10-06T00:00:00"/>
    <s v="EMP0092"/>
    <x v="12"/>
    <x v="19"/>
    <x v="144"/>
    <n v="29"/>
    <n v="383.25"/>
    <n v="11114.38"/>
    <x v="1"/>
    <n v="3"/>
    <x v="0"/>
    <x v="2"/>
  </r>
  <r>
    <s v="PO000388"/>
    <d v="2023-10-07T00:00:00"/>
    <s v="EMP0055"/>
    <x v="14"/>
    <x v="5"/>
    <x v="22"/>
    <n v="13"/>
    <n v="6876.06"/>
    <n v="89388.73"/>
    <x v="0"/>
    <n v="35"/>
    <x v="2"/>
    <x v="2"/>
  </r>
  <r>
    <s v="PO000389"/>
    <d v="2025-10-10T00:00:00"/>
    <s v="EMP0063"/>
    <x v="3"/>
    <x v="25"/>
    <x v="13"/>
    <n v="27"/>
    <n v="9318.2099999999991"/>
    <n v="251591.56"/>
    <x v="1"/>
    <n v="31"/>
    <x v="0"/>
    <x v="2"/>
  </r>
  <r>
    <s v="PO000390"/>
    <d v="2023-12-09T00:00:00"/>
    <s v="EMP0061"/>
    <x v="5"/>
    <x v="22"/>
    <x v="135"/>
    <n v="6"/>
    <n v="9008.34"/>
    <n v="54050.02"/>
    <x v="2"/>
    <n v="21"/>
    <x v="1"/>
    <x v="1"/>
  </r>
  <r>
    <s v="PO000391"/>
    <d v="2024-07-16T00:00:00"/>
    <s v="EMP0060"/>
    <x v="0"/>
    <x v="38"/>
    <x v="119"/>
    <n v="15"/>
    <n v="9638.5300000000007"/>
    <n v="144578.01"/>
    <x v="2"/>
    <n v="32"/>
    <x v="2"/>
    <x v="3"/>
  </r>
  <r>
    <s v="PO000392"/>
    <d v="2025-10-11T00:00:00"/>
    <s v="EMP0081"/>
    <x v="14"/>
    <x v="46"/>
    <x v="165"/>
    <n v="36"/>
    <n v="1374.44"/>
    <n v="49479.89"/>
    <x v="0"/>
    <n v="10"/>
    <x v="0"/>
    <x v="2"/>
  </r>
  <r>
    <s v="PO000393"/>
    <d v="2025-01-21T00:00:00"/>
    <s v="EMP0069"/>
    <x v="3"/>
    <x v="3"/>
    <x v="171"/>
    <n v="35"/>
    <n v="4936.62"/>
    <n v="172781.75"/>
    <x v="2"/>
    <n v="31"/>
    <x v="2"/>
    <x v="3"/>
  </r>
  <r>
    <s v="PO000394"/>
    <d v="2024-03-23T00:00:00"/>
    <s v="EMP0058"/>
    <x v="2"/>
    <x v="11"/>
    <x v="72"/>
    <n v="28"/>
    <n v="5514.22"/>
    <n v="154398.13"/>
    <x v="0"/>
    <n v="18"/>
    <x v="0"/>
    <x v="2"/>
  </r>
  <r>
    <s v="PO000395"/>
    <d v="2023-03-08T00:00:00"/>
    <s v="EMP0065"/>
    <x v="8"/>
    <x v="22"/>
    <x v="172"/>
    <n v="29"/>
    <n v="1652.41"/>
    <n v="47920.02"/>
    <x v="2"/>
    <n v="31"/>
    <x v="1"/>
    <x v="1"/>
  </r>
  <r>
    <s v="PO000396"/>
    <d v="2024-04-30T00:00:00"/>
    <s v="EMP0100"/>
    <x v="11"/>
    <x v="46"/>
    <x v="124"/>
    <n v="14"/>
    <n v="7932.34"/>
    <n v="111052.73"/>
    <x v="0"/>
    <n v="25"/>
    <x v="2"/>
    <x v="2"/>
  </r>
  <r>
    <s v="PO000397"/>
    <d v="2025-05-26T00:00:00"/>
    <s v="EMP0075"/>
    <x v="14"/>
    <x v="28"/>
    <x v="32"/>
    <n v="11"/>
    <n v="4143.5200000000004"/>
    <n v="45578.73"/>
    <x v="2"/>
    <n v="16"/>
    <x v="1"/>
    <x v="3"/>
  </r>
  <r>
    <s v="PO000398"/>
    <d v="2024-12-19T00:00:00"/>
    <s v="EMP0078"/>
    <x v="4"/>
    <x v="4"/>
    <x v="63"/>
    <n v="35"/>
    <n v="1299.6500000000001"/>
    <n v="45487.64"/>
    <x v="0"/>
    <n v="13"/>
    <x v="0"/>
    <x v="2"/>
  </r>
  <r>
    <s v="PO000399"/>
    <d v="2024-08-22T00:00:00"/>
    <s v="EMP0045"/>
    <x v="0"/>
    <x v="37"/>
    <x v="31"/>
    <n v="19"/>
    <n v="9578.5499999999993"/>
    <n v="181992.39"/>
    <x v="0"/>
    <n v="9"/>
    <x v="1"/>
    <x v="2"/>
  </r>
  <r>
    <s v="PO000400"/>
    <d v="2025-04-22T00:00:00"/>
    <s v="EMP0021"/>
    <x v="10"/>
    <x v="0"/>
    <x v="163"/>
    <n v="4"/>
    <n v="10974.75"/>
    <n v="43898.98"/>
    <x v="0"/>
    <n v="11"/>
    <x v="2"/>
    <x v="2"/>
  </r>
  <r>
    <s v="PO000401"/>
    <d v="2023-09-29T00:00:00"/>
    <s v="EMP0097"/>
    <x v="5"/>
    <x v="11"/>
    <x v="173"/>
    <n v="16"/>
    <n v="2529.66"/>
    <n v="40474.57"/>
    <x v="1"/>
    <n v="18"/>
    <x v="2"/>
    <x v="2"/>
  </r>
  <r>
    <s v="PO000402"/>
    <d v="2025-03-15T00:00:00"/>
    <s v="EMP0075"/>
    <x v="14"/>
    <x v="7"/>
    <x v="84"/>
    <n v="32"/>
    <n v="5987.91"/>
    <n v="191613"/>
    <x v="0"/>
    <n v="20"/>
    <x v="2"/>
    <x v="2"/>
  </r>
  <r>
    <s v="PO000403"/>
    <d v="2025-04-28T00:00:00"/>
    <s v="EMP0009"/>
    <x v="7"/>
    <x v="12"/>
    <x v="76"/>
    <n v="25"/>
    <n v="6990.84"/>
    <n v="174771.08"/>
    <x v="0"/>
    <n v="8"/>
    <x v="0"/>
    <x v="2"/>
  </r>
  <r>
    <s v="PO000404"/>
    <d v="2025-11-21T00:00:00"/>
    <s v="EMP0093"/>
    <x v="13"/>
    <x v="7"/>
    <x v="46"/>
    <n v="48"/>
    <n v="5045.3900000000003"/>
    <n v="242178.86"/>
    <x v="1"/>
    <n v="32"/>
    <x v="0"/>
    <x v="2"/>
  </r>
  <r>
    <s v="PO000405"/>
    <d v="2024-11-01T00:00:00"/>
    <s v="EMP0099"/>
    <x v="12"/>
    <x v="16"/>
    <x v="7"/>
    <n v="38"/>
    <n v="2806.6"/>
    <n v="106650.71"/>
    <x v="0"/>
    <n v="8"/>
    <x v="2"/>
    <x v="2"/>
  </r>
  <r>
    <s v="PO000406"/>
    <d v="2025-07-27T00:00:00"/>
    <s v="EMP0078"/>
    <x v="4"/>
    <x v="30"/>
    <x v="42"/>
    <n v="41"/>
    <n v="2681.87"/>
    <n v="109956.48"/>
    <x v="1"/>
    <n v="7"/>
    <x v="2"/>
    <x v="2"/>
  </r>
  <r>
    <s v="PO000407"/>
    <d v="2025-03-25T00:00:00"/>
    <s v="EMP0030"/>
    <x v="13"/>
    <x v="23"/>
    <x v="73"/>
    <n v="14"/>
    <n v="770.94"/>
    <n v="10793.11"/>
    <x v="2"/>
    <n v="34"/>
    <x v="0"/>
    <x v="1"/>
  </r>
  <r>
    <s v="PO000408"/>
    <d v="2024-10-23T00:00:00"/>
    <s v="EMP0049"/>
    <x v="13"/>
    <x v="46"/>
    <x v="29"/>
    <n v="19"/>
    <n v="6617.43"/>
    <n v="125731.12"/>
    <x v="0"/>
    <n v="11"/>
    <x v="2"/>
    <x v="2"/>
  </r>
  <r>
    <s v="PO000409"/>
    <d v="2025-09-20T00:00:00"/>
    <s v="EMP0087"/>
    <x v="12"/>
    <x v="21"/>
    <x v="161"/>
    <n v="22"/>
    <n v="7844.5"/>
    <n v="172578.97"/>
    <x v="2"/>
    <n v="5"/>
    <x v="1"/>
    <x v="3"/>
  </r>
  <r>
    <s v="PO000410"/>
    <d v="2025-07-30T00:00:00"/>
    <s v="EMP0069"/>
    <x v="3"/>
    <x v="23"/>
    <x v="174"/>
    <n v="2"/>
    <n v="8657.1"/>
    <n v="17314.21"/>
    <x v="2"/>
    <n v="31"/>
    <x v="0"/>
    <x v="1"/>
  </r>
  <r>
    <s v="PO000411"/>
    <d v="2023-01-02T00:00:00"/>
    <s v="EMP0023"/>
    <x v="9"/>
    <x v="46"/>
    <x v="102"/>
    <n v="28"/>
    <n v="449.88"/>
    <n v="12596.74"/>
    <x v="0"/>
    <n v="11"/>
    <x v="2"/>
    <x v="2"/>
  </r>
  <r>
    <s v="PO000412"/>
    <d v="2024-09-10T00:00:00"/>
    <s v="EMP0067"/>
    <x v="1"/>
    <x v="33"/>
    <x v="64"/>
    <n v="11"/>
    <n v="6521.57"/>
    <n v="71737.31"/>
    <x v="1"/>
    <n v="8"/>
    <x v="2"/>
    <x v="2"/>
  </r>
  <r>
    <s v="PO000413"/>
    <d v="2025-01-08T00:00:00"/>
    <s v="EMP0001"/>
    <x v="8"/>
    <x v="44"/>
    <x v="170"/>
    <n v="17"/>
    <n v="8593.31"/>
    <n v="146086.26999999999"/>
    <x v="0"/>
    <n v="44"/>
    <x v="1"/>
    <x v="2"/>
  </r>
  <r>
    <s v="PO000414"/>
    <d v="2023-04-17T00:00:00"/>
    <s v="EMP0051"/>
    <x v="3"/>
    <x v="44"/>
    <x v="4"/>
    <n v="26"/>
    <n v="7562.62"/>
    <n v="196628.15"/>
    <x v="0"/>
    <n v="17"/>
    <x v="0"/>
    <x v="2"/>
  </r>
  <r>
    <s v="PO000415"/>
    <d v="2023-07-06T00:00:00"/>
    <s v="EMP0083"/>
    <x v="7"/>
    <x v="3"/>
    <x v="153"/>
    <n v="46"/>
    <n v="291.68"/>
    <n v="13417.29"/>
    <x v="2"/>
    <n v="33"/>
    <x v="1"/>
    <x v="1"/>
  </r>
  <r>
    <s v="PO000416"/>
    <d v="2023-09-29T00:00:00"/>
    <s v="EMP0043"/>
    <x v="8"/>
    <x v="35"/>
    <x v="105"/>
    <n v="38"/>
    <n v="7706.33"/>
    <n v="292840.52"/>
    <x v="0"/>
    <n v="31"/>
    <x v="1"/>
    <x v="2"/>
  </r>
  <r>
    <s v="PO000417"/>
    <d v="2023-01-17T00:00:00"/>
    <s v="EMP0021"/>
    <x v="10"/>
    <x v="38"/>
    <x v="41"/>
    <n v="45"/>
    <n v="2433.19"/>
    <n v="109493.7"/>
    <x v="2"/>
    <n v="30"/>
    <x v="2"/>
    <x v="0"/>
  </r>
  <r>
    <s v="PO000418"/>
    <d v="2023-09-28T00:00:00"/>
    <s v="EMP0089"/>
    <x v="14"/>
    <x v="43"/>
    <x v="135"/>
    <n v="31"/>
    <n v="7697.48"/>
    <n v="238621.89"/>
    <x v="1"/>
    <n v="8"/>
    <x v="2"/>
    <x v="2"/>
  </r>
  <r>
    <s v="PO000419"/>
    <d v="2023-07-29T00:00:00"/>
    <s v="EMP0094"/>
    <x v="1"/>
    <x v="1"/>
    <x v="94"/>
    <n v="7"/>
    <n v="5124.0600000000004"/>
    <n v="35868.43"/>
    <x v="1"/>
    <n v="11"/>
    <x v="0"/>
    <x v="2"/>
  </r>
  <r>
    <s v="PO000420"/>
    <d v="2023-09-30T00:00:00"/>
    <s v="EMP0098"/>
    <x v="5"/>
    <x v="32"/>
    <x v="123"/>
    <n v="42"/>
    <n v="10407.85"/>
    <n v="437129.55"/>
    <x v="2"/>
    <n v="7"/>
    <x v="2"/>
    <x v="0"/>
  </r>
  <r>
    <s v="PO000421"/>
    <d v="2023-01-18T00:00:00"/>
    <s v="EMP0094"/>
    <x v="1"/>
    <x v="44"/>
    <x v="144"/>
    <n v="40"/>
    <n v="386.65"/>
    <n v="15466.09"/>
    <x v="1"/>
    <n v="25"/>
    <x v="2"/>
    <x v="2"/>
  </r>
  <r>
    <s v="PO000422"/>
    <d v="2024-03-12T00:00:00"/>
    <s v="EMP0012"/>
    <x v="3"/>
    <x v="5"/>
    <x v="143"/>
    <n v="41"/>
    <n v="6660.71"/>
    <n v="273088.93"/>
    <x v="1"/>
    <n v="42"/>
    <x v="2"/>
    <x v="2"/>
  </r>
  <r>
    <s v="PO000423"/>
    <d v="2025-06-25T00:00:00"/>
    <s v="EMP0016"/>
    <x v="11"/>
    <x v="14"/>
    <x v="107"/>
    <n v="14"/>
    <n v="3592.5"/>
    <n v="50295.03"/>
    <x v="2"/>
    <n v="11"/>
    <x v="1"/>
    <x v="3"/>
  </r>
  <r>
    <s v="PO000424"/>
    <d v="2025-02-25T00:00:00"/>
    <s v="EMP0098"/>
    <x v="5"/>
    <x v="47"/>
    <x v="80"/>
    <n v="23"/>
    <n v="6815.62"/>
    <n v="156759.35"/>
    <x v="1"/>
    <n v="11"/>
    <x v="1"/>
    <x v="2"/>
  </r>
  <r>
    <s v="PO000425"/>
    <d v="2024-07-21T00:00:00"/>
    <s v="EMP0046"/>
    <x v="7"/>
    <x v="40"/>
    <x v="175"/>
    <n v="42"/>
    <n v="5842.46"/>
    <n v="245383.24"/>
    <x v="0"/>
    <n v="41"/>
    <x v="2"/>
    <x v="2"/>
  </r>
  <r>
    <s v="PO000426"/>
    <d v="2024-08-06T00:00:00"/>
    <s v="EMP0066"/>
    <x v="8"/>
    <x v="22"/>
    <x v="147"/>
    <n v="50"/>
    <n v="5201.04"/>
    <n v="260051.93"/>
    <x v="2"/>
    <n v="45"/>
    <x v="0"/>
    <x v="3"/>
  </r>
  <r>
    <s v="PO000427"/>
    <d v="2024-02-25T00:00:00"/>
    <s v="EMP0062"/>
    <x v="2"/>
    <x v="10"/>
    <x v="84"/>
    <n v="34"/>
    <n v="6923.18"/>
    <n v="235388.11"/>
    <x v="2"/>
    <n v="28"/>
    <x v="0"/>
    <x v="0"/>
  </r>
  <r>
    <s v="PO000428"/>
    <d v="2023-04-22T00:00:00"/>
    <s v="EMP0098"/>
    <x v="5"/>
    <x v="30"/>
    <x v="31"/>
    <n v="16"/>
    <n v="9359.6200000000008"/>
    <n v="149753.97"/>
    <x v="2"/>
    <n v="18"/>
    <x v="0"/>
    <x v="0"/>
  </r>
  <r>
    <s v="PO000429"/>
    <d v="2023-05-26T00:00:00"/>
    <s v="EMP0013"/>
    <x v="11"/>
    <x v="37"/>
    <x v="102"/>
    <n v="34"/>
    <n v="551.61"/>
    <n v="18754.71"/>
    <x v="2"/>
    <n v="26"/>
    <x v="0"/>
    <x v="0"/>
  </r>
  <r>
    <s v="PO000430"/>
    <d v="2023-09-28T00:00:00"/>
    <s v="EMP0058"/>
    <x v="2"/>
    <x v="38"/>
    <x v="146"/>
    <n v="25"/>
    <n v="5956.81"/>
    <n v="148920.31"/>
    <x v="0"/>
    <n v="29"/>
    <x v="0"/>
    <x v="2"/>
  </r>
  <r>
    <s v="PO000431"/>
    <d v="2023-12-20T00:00:00"/>
    <s v="EMP0086"/>
    <x v="2"/>
    <x v="44"/>
    <x v="2"/>
    <n v="49"/>
    <n v="7734.16"/>
    <n v="378973.68"/>
    <x v="2"/>
    <n v="4"/>
    <x v="2"/>
    <x v="0"/>
  </r>
  <r>
    <s v="PO000432"/>
    <d v="2023-05-19T00:00:00"/>
    <s v="EMP0005"/>
    <x v="14"/>
    <x v="6"/>
    <x v="106"/>
    <n v="1"/>
    <n v="5873.75"/>
    <n v="5873.75"/>
    <x v="2"/>
    <n v="6"/>
    <x v="0"/>
    <x v="3"/>
  </r>
  <r>
    <s v="PO000433"/>
    <d v="2025-11-03T00:00:00"/>
    <s v="EMP0035"/>
    <x v="5"/>
    <x v="25"/>
    <x v="37"/>
    <n v="19"/>
    <n v="8929.64"/>
    <n v="169663.07"/>
    <x v="0"/>
    <n v="29"/>
    <x v="0"/>
    <x v="2"/>
  </r>
  <r>
    <s v="PO000434"/>
    <d v="2025-04-03T00:00:00"/>
    <s v="EMP0075"/>
    <x v="14"/>
    <x v="43"/>
    <x v="153"/>
    <n v="6"/>
    <n v="346"/>
    <n v="2075.9899999999998"/>
    <x v="0"/>
    <n v="42"/>
    <x v="1"/>
    <x v="2"/>
  </r>
  <r>
    <s v="PO000435"/>
    <d v="2024-07-22T00:00:00"/>
    <s v="EMP0044"/>
    <x v="2"/>
    <x v="49"/>
    <x v="57"/>
    <n v="6"/>
    <n v="3437.13"/>
    <n v="20622.8"/>
    <x v="0"/>
    <n v="16"/>
    <x v="1"/>
    <x v="2"/>
  </r>
  <r>
    <s v="PO000436"/>
    <d v="2024-10-31T00:00:00"/>
    <s v="EMP0035"/>
    <x v="5"/>
    <x v="28"/>
    <x v="176"/>
    <n v="26"/>
    <n v="2976.23"/>
    <n v="77381.88"/>
    <x v="0"/>
    <n v="44"/>
    <x v="1"/>
    <x v="2"/>
  </r>
  <r>
    <s v="PO000437"/>
    <d v="2024-09-27T00:00:00"/>
    <s v="EMP0051"/>
    <x v="3"/>
    <x v="38"/>
    <x v="104"/>
    <n v="45"/>
    <n v="3594.3"/>
    <n v="161743.65"/>
    <x v="2"/>
    <n v="6"/>
    <x v="1"/>
    <x v="0"/>
  </r>
  <r>
    <s v="PO000438"/>
    <d v="2023-06-26T00:00:00"/>
    <s v="EMP0045"/>
    <x v="0"/>
    <x v="40"/>
    <x v="81"/>
    <n v="28"/>
    <n v="464.52"/>
    <n v="13006.5"/>
    <x v="0"/>
    <n v="41"/>
    <x v="1"/>
    <x v="2"/>
  </r>
  <r>
    <s v="PO000439"/>
    <d v="2024-09-25T00:00:00"/>
    <s v="EMP0066"/>
    <x v="8"/>
    <x v="33"/>
    <x v="149"/>
    <n v="43"/>
    <n v="2953.69"/>
    <n v="127008.55"/>
    <x v="0"/>
    <n v="14"/>
    <x v="1"/>
    <x v="2"/>
  </r>
  <r>
    <s v="PO000440"/>
    <d v="2023-01-26T00:00:00"/>
    <s v="EMP0041"/>
    <x v="12"/>
    <x v="20"/>
    <x v="71"/>
    <n v="46"/>
    <n v="6178.44"/>
    <n v="284208.09000000003"/>
    <x v="2"/>
    <n v="13"/>
    <x v="0"/>
    <x v="3"/>
  </r>
  <r>
    <s v="PO000441"/>
    <d v="2024-12-11T00:00:00"/>
    <s v="EMP0076"/>
    <x v="7"/>
    <x v="31"/>
    <x v="86"/>
    <n v="34"/>
    <n v="2559.15"/>
    <n v="87011.26"/>
    <x v="0"/>
    <n v="19"/>
    <x v="1"/>
    <x v="2"/>
  </r>
  <r>
    <s v="PO000442"/>
    <d v="2025-01-31T00:00:00"/>
    <s v="EMP0046"/>
    <x v="7"/>
    <x v="47"/>
    <x v="177"/>
    <n v="9"/>
    <n v="4338.43"/>
    <n v="39045.86"/>
    <x v="1"/>
    <n v="10"/>
    <x v="1"/>
    <x v="2"/>
  </r>
  <r>
    <s v="PO000443"/>
    <d v="2024-11-17T00:00:00"/>
    <s v="EMP0048"/>
    <x v="2"/>
    <x v="4"/>
    <x v="6"/>
    <n v="28"/>
    <n v="1792.39"/>
    <n v="50186.84"/>
    <x v="2"/>
    <n v="19"/>
    <x v="2"/>
    <x v="1"/>
  </r>
  <r>
    <s v="PO000444"/>
    <d v="2023-06-07T00:00:00"/>
    <s v="EMP0099"/>
    <x v="12"/>
    <x v="45"/>
    <x v="133"/>
    <n v="32"/>
    <n v="7698.12"/>
    <n v="246339.92"/>
    <x v="1"/>
    <n v="6"/>
    <x v="0"/>
    <x v="2"/>
  </r>
  <r>
    <s v="PO000445"/>
    <d v="2023-12-08T00:00:00"/>
    <s v="EMP0008"/>
    <x v="6"/>
    <x v="38"/>
    <x v="178"/>
    <n v="24"/>
    <n v="3707.2"/>
    <n v="88972.83"/>
    <x v="2"/>
    <n v="39"/>
    <x v="2"/>
    <x v="0"/>
  </r>
  <r>
    <s v="PO000446"/>
    <d v="2023-08-25T00:00:00"/>
    <s v="EMP0047"/>
    <x v="0"/>
    <x v="20"/>
    <x v="179"/>
    <n v="15"/>
    <n v="6974.88"/>
    <n v="104623.23"/>
    <x v="2"/>
    <n v="5"/>
    <x v="1"/>
    <x v="3"/>
  </r>
  <r>
    <s v="PO000447"/>
    <d v="2024-05-15T00:00:00"/>
    <s v="EMP0072"/>
    <x v="2"/>
    <x v="6"/>
    <x v="161"/>
    <n v="3"/>
    <n v="6955.58"/>
    <n v="20866.740000000002"/>
    <x v="1"/>
    <n v="12"/>
    <x v="1"/>
    <x v="2"/>
  </r>
  <r>
    <s v="PO000448"/>
    <d v="2023-03-14T00:00:00"/>
    <s v="EMP0007"/>
    <x v="1"/>
    <x v="6"/>
    <x v="180"/>
    <n v="36"/>
    <n v="4252.46"/>
    <n v="153088.68"/>
    <x v="0"/>
    <n v="44"/>
    <x v="0"/>
    <x v="2"/>
  </r>
  <r>
    <s v="PO000449"/>
    <d v="2024-04-04T00:00:00"/>
    <s v="EMP0089"/>
    <x v="14"/>
    <x v="10"/>
    <x v="167"/>
    <n v="21"/>
    <n v="3347.54"/>
    <n v="70298.3"/>
    <x v="0"/>
    <n v="23"/>
    <x v="0"/>
    <x v="2"/>
  </r>
  <r>
    <s v="PO000450"/>
    <d v="2023-06-09T00:00:00"/>
    <s v="EMP0046"/>
    <x v="7"/>
    <x v="21"/>
    <x v="157"/>
    <n v="37"/>
    <n v="7550.46"/>
    <n v="279367.14"/>
    <x v="0"/>
    <n v="6"/>
    <x v="1"/>
    <x v="2"/>
  </r>
  <r>
    <s v="PO000451"/>
    <d v="2024-04-02T00:00:00"/>
    <s v="EMP0055"/>
    <x v="14"/>
    <x v="11"/>
    <x v="60"/>
    <n v="34"/>
    <n v="7601.27"/>
    <n v="258443.02"/>
    <x v="1"/>
    <n v="7"/>
    <x v="0"/>
    <x v="2"/>
  </r>
  <r>
    <s v="PO000452"/>
    <d v="2024-08-01T00:00:00"/>
    <s v="EMP0017"/>
    <x v="9"/>
    <x v="0"/>
    <x v="128"/>
    <n v="50"/>
    <n v="61.79"/>
    <n v="3089.67"/>
    <x v="1"/>
    <n v="8"/>
    <x v="2"/>
    <x v="2"/>
  </r>
  <r>
    <s v="PO000453"/>
    <d v="2025-07-24T00:00:00"/>
    <s v="EMP0085"/>
    <x v="8"/>
    <x v="41"/>
    <x v="16"/>
    <n v="1"/>
    <n v="6337.58"/>
    <n v="6337.58"/>
    <x v="1"/>
    <n v="39"/>
    <x v="0"/>
    <x v="2"/>
  </r>
  <r>
    <s v="PO000454"/>
    <d v="2024-05-11T00:00:00"/>
    <s v="EMP0025"/>
    <x v="8"/>
    <x v="43"/>
    <x v="160"/>
    <n v="30"/>
    <n v="4544.04"/>
    <n v="136321.22"/>
    <x v="1"/>
    <n v="15"/>
    <x v="2"/>
    <x v="2"/>
  </r>
  <r>
    <s v="PO000455"/>
    <d v="2024-05-17T00:00:00"/>
    <s v="EMP0085"/>
    <x v="8"/>
    <x v="16"/>
    <x v="131"/>
    <n v="10"/>
    <n v="3431.51"/>
    <n v="34315.07"/>
    <x v="1"/>
    <n v="4"/>
    <x v="1"/>
    <x v="2"/>
  </r>
  <r>
    <s v="PO000456"/>
    <d v="2024-12-10T00:00:00"/>
    <s v="EMP0100"/>
    <x v="11"/>
    <x v="5"/>
    <x v="55"/>
    <n v="41"/>
    <n v="7644.79"/>
    <n v="313436.36"/>
    <x v="2"/>
    <n v="24"/>
    <x v="1"/>
    <x v="3"/>
  </r>
  <r>
    <s v="PO000457"/>
    <d v="2025-02-09T00:00:00"/>
    <s v="EMP0004"/>
    <x v="12"/>
    <x v="28"/>
    <x v="38"/>
    <n v="48"/>
    <n v="7499.58"/>
    <n v="359979.99"/>
    <x v="2"/>
    <n v="16"/>
    <x v="2"/>
    <x v="1"/>
  </r>
  <r>
    <s v="PO000458"/>
    <d v="2024-05-02T00:00:00"/>
    <s v="EMP0071"/>
    <x v="5"/>
    <x v="33"/>
    <x v="77"/>
    <n v="27"/>
    <n v="8865.75"/>
    <n v="239375.2"/>
    <x v="2"/>
    <n v="12"/>
    <x v="2"/>
    <x v="0"/>
  </r>
  <r>
    <s v="PO000459"/>
    <d v="2024-07-27T00:00:00"/>
    <s v="EMP0061"/>
    <x v="5"/>
    <x v="2"/>
    <x v="85"/>
    <n v="6"/>
    <n v="3708.18"/>
    <n v="22249.07"/>
    <x v="2"/>
    <n v="36"/>
    <x v="0"/>
    <x v="1"/>
  </r>
  <r>
    <s v="PO000460"/>
    <d v="2025-02-01T00:00:00"/>
    <s v="EMP0014"/>
    <x v="4"/>
    <x v="46"/>
    <x v="181"/>
    <n v="30"/>
    <n v="10448.08"/>
    <n v="313442.5"/>
    <x v="2"/>
    <n v="40"/>
    <x v="1"/>
    <x v="1"/>
  </r>
  <r>
    <s v="PO000461"/>
    <d v="2025-11-01T00:00:00"/>
    <s v="EMP0075"/>
    <x v="14"/>
    <x v="35"/>
    <x v="29"/>
    <n v="9"/>
    <n v="7242.34"/>
    <n v="65181.08"/>
    <x v="1"/>
    <n v="7"/>
    <x v="2"/>
    <x v="2"/>
  </r>
  <r>
    <s v="PO000462"/>
    <d v="2023-05-08T00:00:00"/>
    <s v="EMP0083"/>
    <x v="7"/>
    <x v="32"/>
    <x v="55"/>
    <n v="28"/>
    <n v="7276.11"/>
    <n v="203731.1"/>
    <x v="2"/>
    <n v="18"/>
    <x v="0"/>
    <x v="3"/>
  </r>
  <r>
    <s v="PO000463"/>
    <d v="2024-06-18T00:00:00"/>
    <s v="EMP0020"/>
    <x v="2"/>
    <x v="3"/>
    <x v="11"/>
    <n v="21"/>
    <n v="5820.64"/>
    <n v="122233.46"/>
    <x v="1"/>
    <n v="23"/>
    <x v="0"/>
    <x v="2"/>
  </r>
  <r>
    <s v="PO000464"/>
    <d v="2025-07-16T00:00:00"/>
    <s v="EMP0009"/>
    <x v="7"/>
    <x v="7"/>
    <x v="37"/>
    <n v="18"/>
    <n v="7910.88"/>
    <n v="142395.78"/>
    <x v="2"/>
    <n v="11"/>
    <x v="2"/>
    <x v="0"/>
  </r>
  <r>
    <s v="PO000465"/>
    <d v="2023-08-12T00:00:00"/>
    <s v="EMP0015"/>
    <x v="13"/>
    <x v="33"/>
    <x v="108"/>
    <n v="10"/>
    <n v="1035.1099999999999"/>
    <n v="10351.129999999999"/>
    <x v="1"/>
    <n v="32"/>
    <x v="0"/>
    <x v="2"/>
  </r>
  <r>
    <s v="PO000466"/>
    <d v="2025-04-12T00:00:00"/>
    <s v="EMP0071"/>
    <x v="5"/>
    <x v="47"/>
    <x v="116"/>
    <n v="8"/>
    <n v="10089.58"/>
    <n v="80716.639999999999"/>
    <x v="2"/>
    <n v="31"/>
    <x v="0"/>
    <x v="1"/>
  </r>
  <r>
    <s v="PO000467"/>
    <d v="2025-08-06T00:00:00"/>
    <s v="EMP0037"/>
    <x v="8"/>
    <x v="12"/>
    <x v="26"/>
    <n v="17"/>
    <n v="423.5"/>
    <n v="7199.5"/>
    <x v="2"/>
    <n v="13"/>
    <x v="2"/>
    <x v="3"/>
  </r>
  <r>
    <s v="PO000468"/>
    <d v="2024-09-15T00:00:00"/>
    <s v="EMP0098"/>
    <x v="5"/>
    <x v="8"/>
    <x v="173"/>
    <n v="46"/>
    <n v="2997.15"/>
    <n v="137868.87"/>
    <x v="2"/>
    <n v="16"/>
    <x v="0"/>
    <x v="0"/>
  </r>
  <r>
    <s v="PO000469"/>
    <d v="2023-10-31T00:00:00"/>
    <s v="EMP0039"/>
    <x v="9"/>
    <x v="19"/>
    <x v="35"/>
    <n v="6"/>
    <n v="7645.47"/>
    <n v="45872.800000000003"/>
    <x v="1"/>
    <n v="28"/>
    <x v="2"/>
    <x v="2"/>
  </r>
  <r>
    <s v="PO000470"/>
    <d v="2023-04-11T00:00:00"/>
    <s v="EMP0049"/>
    <x v="13"/>
    <x v="46"/>
    <x v="85"/>
    <n v="44"/>
    <n v="4036.75"/>
    <n v="177616.82"/>
    <x v="2"/>
    <n v="4"/>
    <x v="0"/>
    <x v="1"/>
  </r>
  <r>
    <s v="PO000471"/>
    <d v="2025-07-15T00:00:00"/>
    <s v="EMP0022"/>
    <x v="8"/>
    <x v="6"/>
    <x v="26"/>
    <n v="36"/>
    <n v="411.5"/>
    <n v="14814.15"/>
    <x v="2"/>
    <n v="9"/>
    <x v="0"/>
    <x v="3"/>
  </r>
  <r>
    <s v="PO000472"/>
    <d v="2023-07-28T00:00:00"/>
    <s v="EMP0061"/>
    <x v="5"/>
    <x v="29"/>
    <x v="100"/>
    <n v="9"/>
    <n v="6144.77"/>
    <n v="55302.97"/>
    <x v="2"/>
    <n v="17"/>
    <x v="1"/>
    <x v="3"/>
  </r>
  <r>
    <s v="PO000473"/>
    <d v="2024-02-10T00:00:00"/>
    <s v="EMP0089"/>
    <x v="14"/>
    <x v="37"/>
    <x v="7"/>
    <n v="26"/>
    <n v="3172.56"/>
    <n v="82486.45"/>
    <x v="0"/>
    <n v="44"/>
    <x v="1"/>
    <x v="2"/>
  </r>
  <r>
    <s v="PO000474"/>
    <d v="2024-06-14T00:00:00"/>
    <s v="EMP0063"/>
    <x v="3"/>
    <x v="24"/>
    <x v="182"/>
    <n v="5"/>
    <n v="7311.43"/>
    <n v="36557.129999999997"/>
    <x v="2"/>
    <n v="15"/>
    <x v="2"/>
    <x v="0"/>
  </r>
  <r>
    <s v="PO000475"/>
    <d v="2025-06-27T00:00:00"/>
    <s v="EMP0036"/>
    <x v="2"/>
    <x v="47"/>
    <x v="0"/>
    <n v="9"/>
    <n v="4557.34"/>
    <n v="41016.089999999997"/>
    <x v="1"/>
    <n v="10"/>
    <x v="1"/>
    <x v="2"/>
  </r>
  <r>
    <s v="PO000476"/>
    <d v="2025-08-02T00:00:00"/>
    <s v="EMP0026"/>
    <x v="0"/>
    <x v="46"/>
    <x v="81"/>
    <n v="4"/>
    <n v="472.71"/>
    <n v="1890.83"/>
    <x v="0"/>
    <n v="30"/>
    <x v="2"/>
    <x v="2"/>
  </r>
  <r>
    <s v="PO000477"/>
    <d v="2025-03-19T00:00:00"/>
    <s v="EMP0077"/>
    <x v="12"/>
    <x v="42"/>
    <x v="165"/>
    <n v="32"/>
    <n v="1176.6199999999999"/>
    <n v="37651.75"/>
    <x v="0"/>
    <n v="30"/>
    <x v="1"/>
    <x v="2"/>
  </r>
  <r>
    <s v="PO000478"/>
    <d v="2024-12-25T00:00:00"/>
    <s v="EMP0056"/>
    <x v="0"/>
    <x v="1"/>
    <x v="90"/>
    <n v="14"/>
    <n v="5493.47"/>
    <n v="76908.61"/>
    <x v="1"/>
    <n v="20"/>
    <x v="0"/>
    <x v="2"/>
  </r>
  <r>
    <s v="PO000479"/>
    <d v="2023-11-01T00:00:00"/>
    <s v="EMP0050"/>
    <x v="10"/>
    <x v="28"/>
    <x v="183"/>
    <n v="3"/>
    <n v="6902.46"/>
    <n v="20707.39"/>
    <x v="0"/>
    <n v="18"/>
    <x v="2"/>
    <x v="2"/>
  </r>
  <r>
    <s v="PO000480"/>
    <d v="2024-08-27T00:00:00"/>
    <s v="EMP0094"/>
    <x v="1"/>
    <x v="17"/>
    <x v="2"/>
    <n v="32"/>
    <n v="7596.01"/>
    <n v="243072.29"/>
    <x v="0"/>
    <n v="33"/>
    <x v="1"/>
    <x v="2"/>
  </r>
  <r>
    <s v="PO000481"/>
    <d v="2023-06-29T00:00:00"/>
    <s v="EMP0079"/>
    <x v="5"/>
    <x v="47"/>
    <x v="92"/>
    <n v="18"/>
    <n v="3829.71"/>
    <n v="68934.710000000006"/>
    <x v="1"/>
    <n v="15"/>
    <x v="2"/>
    <x v="2"/>
  </r>
  <r>
    <s v="PO000482"/>
    <d v="2025-12-12T00:00:00"/>
    <s v="EMP0073"/>
    <x v="9"/>
    <x v="39"/>
    <x v="171"/>
    <n v="16"/>
    <n v="4677.5600000000004"/>
    <n v="74840.92"/>
    <x v="0"/>
    <n v="4"/>
    <x v="0"/>
    <x v="2"/>
  </r>
  <r>
    <s v="PO000483"/>
    <d v="2025-01-05T00:00:00"/>
    <s v="EMP0081"/>
    <x v="14"/>
    <x v="19"/>
    <x v="102"/>
    <n v="31"/>
    <n v="500.6"/>
    <n v="15518.52"/>
    <x v="1"/>
    <n v="25"/>
    <x v="2"/>
    <x v="2"/>
  </r>
  <r>
    <s v="PO000484"/>
    <d v="2025-10-25T00:00:00"/>
    <s v="EMP0099"/>
    <x v="12"/>
    <x v="8"/>
    <x v="182"/>
    <n v="21"/>
    <n v="8250.17"/>
    <n v="173253.5"/>
    <x v="2"/>
    <n v="4"/>
    <x v="0"/>
    <x v="0"/>
  </r>
  <r>
    <s v="PO000485"/>
    <d v="2024-03-24T00:00:00"/>
    <s v="EMP0041"/>
    <x v="12"/>
    <x v="20"/>
    <x v="97"/>
    <n v="2"/>
    <n v="5805.09"/>
    <n v="11610.17"/>
    <x v="1"/>
    <n v="6"/>
    <x v="0"/>
    <x v="2"/>
  </r>
  <r>
    <s v="PO000486"/>
    <d v="2025-12-20T00:00:00"/>
    <s v="EMP0020"/>
    <x v="2"/>
    <x v="44"/>
    <x v="64"/>
    <n v="23"/>
    <n v="6332.35"/>
    <n v="145644.01999999999"/>
    <x v="2"/>
    <n v="13"/>
    <x v="1"/>
    <x v="3"/>
  </r>
  <r>
    <s v="PO000487"/>
    <d v="2024-05-22T00:00:00"/>
    <s v="EMP0075"/>
    <x v="14"/>
    <x v="13"/>
    <x v="6"/>
    <n v="43"/>
    <n v="1774.59"/>
    <n v="76307.520000000004"/>
    <x v="0"/>
    <n v="6"/>
    <x v="1"/>
    <x v="2"/>
  </r>
  <r>
    <s v="PO000488"/>
    <d v="2025-03-06T00:00:00"/>
    <s v="EMP0047"/>
    <x v="0"/>
    <x v="39"/>
    <x v="165"/>
    <n v="23"/>
    <n v="1548.87"/>
    <n v="35624"/>
    <x v="2"/>
    <n v="14"/>
    <x v="1"/>
    <x v="0"/>
  </r>
  <r>
    <s v="PO000489"/>
    <d v="2024-10-13T00:00:00"/>
    <s v="EMP0095"/>
    <x v="5"/>
    <x v="38"/>
    <x v="106"/>
    <n v="48"/>
    <n v="6700"/>
    <n v="321599.83"/>
    <x v="0"/>
    <n v="4"/>
    <x v="2"/>
    <x v="2"/>
  </r>
  <r>
    <s v="PO000490"/>
    <d v="2024-12-21T00:00:00"/>
    <s v="EMP0040"/>
    <x v="13"/>
    <x v="22"/>
    <x v="34"/>
    <n v="37"/>
    <n v="3663.6"/>
    <n v="135553.19"/>
    <x v="0"/>
    <n v="15"/>
    <x v="0"/>
    <x v="2"/>
  </r>
  <r>
    <s v="PO000491"/>
    <d v="2024-09-24T00:00:00"/>
    <s v="EMP0002"/>
    <x v="7"/>
    <x v="22"/>
    <x v="18"/>
    <n v="12"/>
    <n v="8470.6299999999992"/>
    <n v="101647.53"/>
    <x v="2"/>
    <n v="6"/>
    <x v="1"/>
    <x v="1"/>
  </r>
  <r>
    <s v="PO000492"/>
    <d v="2024-03-24T00:00:00"/>
    <s v="EMP0048"/>
    <x v="2"/>
    <x v="49"/>
    <x v="49"/>
    <n v="2"/>
    <n v="8052.39"/>
    <n v="16104.78"/>
    <x v="2"/>
    <n v="24"/>
    <x v="2"/>
    <x v="0"/>
  </r>
  <r>
    <s v="PO000493"/>
    <d v="2024-02-17T00:00:00"/>
    <s v="EMP0067"/>
    <x v="1"/>
    <x v="13"/>
    <x v="75"/>
    <n v="9"/>
    <n v="4889.6899999999996"/>
    <n v="44007.199999999997"/>
    <x v="2"/>
    <n v="23"/>
    <x v="1"/>
    <x v="0"/>
  </r>
  <r>
    <s v="PO000494"/>
    <d v="2023-02-14T00:00:00"/>
    <s v="EMP0080"/>
    <x v="0"/>
    <x v="9"/>
    <x v="120"/>
    <n v="10"/>
    <n v="7255.75"/>
    <n v="72557.5"/>
    <x v="2"/>
    <n v="10"/>
    <x v="2"/>
    <x v="3"/>
  </r>
  <r>
    <s v="PO000495"/>
    <d v="2025-01-17T00:00:00"/>
    <s v="EMP0069"/>
    <x v="3"/>
    <x v="43"/>
    <x v="120"/>
    <n v="5"/>
    <n v="6803.81"/>
    <n v="34019.050000000003"/>
    <x v="0"/>
    <n v="28"/>
    <x v="2"/>
    <x v="2"/>
  </r>
  <r>
    <s v="PO000496"/>
    <d v="2023-07-26T00:00:00"/>
    <s v="EMP0020"/>
    <x v="2"/>
    <x v="6"/>
    <x v="154"/>
    <n v="22"/>
    <n v="1992.04"/>
    <n v="43824.91"/>
    <x v="2"/>
    <n v="13"/>
    <x v="2"/>
    <x v="3"/>
  </r>
  <r>
    <s v="PO000497"/>
    <d v="2025-06-13T00:00:00"/>
    <s v="EMP0004"/>
    <x v="12"/>
    <x v="36"/>
    <x v="6"/>
    <n v="41"/>
    <n v="2189.89"/>
    <n v="89785.66"/>
    <x v="0"/>
    <n v="23"/>
    <x v="1"/>
    <x v="2"/>
  </r>
  <r>
    <s v="PO000498"/>
    <d v="2024-12-31T00:00:00"/>
    <s v="EMP0057"/>
    <x v="6"/>
    <x v="17"/>
    <x v="174"/>
    <n v="15"/>
    <n v="10241.530000000001"/>
    <n v="153622.92000000001"/>
    <x v="2"/>
    <n v="27"/>
    <x v="0"/>
    <x v="1"/>
  </r>
  <r>
    <s v="PO000499"/>
    <d v="2024-08-26T00:00:00"/>
    <s v="EMP0059"/>
    <x v="0"/>
    <x v="41"/>
    <x v="26"/>
    <n v="9"/>
    <n v="345.97"/>
    <n v="3113.72"/>
    <x v="2"/>
    <n v="39"/>
    <x v="0"/>
    <x v="3"/>
  </r>
  <r>
    <s v="PO000500"/>
    <d v="2023-03-08T00:00:00"/>
    <s v="EMP0043"/>
    <x v="8"/>
    <x v="16"/>
    <x v="161"/>
    <n v="12"/>
    <n v="7230.48"/>
    <n v="86765.72"/>
    <x v="0"/>
    <n v="17"/>
    <x v="2"/>
    <x v="2"/>
  </r>
  <r>
    <s v="PO000501"/>
    <d v="2023-08-02T00:00:00"/>
    <s v="EMP0085"/>
    <x v="8"/>
    <x v="17"/>
    <x v="184"/>
    <n v="32"/>
    <n v="3862.3"/>
    <n v="123593.71"/>
    <x v="0"/>
    <n v="7"/>
    <x v="1"/>
    <x v="2"/>
  </r>
  <r>
    <s v="PO000502"/>
    <d v="2024-12-11T00:00:00"/>
    <s v="EMP0018"/>
    <x v="0"/>
    <x v="40"/>
    <x v="178"/>
    <n v="21"/>
    <n v="3720.31"/>
    <n v="78126.58"/>
    <x v="2"/>
    <n v="45"/>
    <x v="2"/>
    <x v="0"/>
  </r>
  <r>
    <s v="PO000503"/>
    <d v="2024-11-18T00:00:00"/>
    <s v="EMP0006"/>
    <x v="6"/>
    <x v="3"/>
    <x v="9"/>
    <n v="29"/>
    <n v="4742.45"/>
    <n v="137530.98000000001"/>
    <x v="2"/>
    <n v="18"/>
    <x v="2"/>
    <x v="1"/>
  </r>
  <r>
    <s v="PO000504"/>
    <d v="2023-05-19T00:00:00"/>
    <s v="EMP0027"/>
    <x v="1"/>
    <x v="28"/>
    <x v="64"/>
    <n v="23"/>
    <n v="5434.99"/>
    <n v="125004.67"/>
    <x v="2"/>
    <n v="3"/>
    <x v="1"/>
    <x v="3"/>
  </r>
  <r>
    <s v="PO000505"/>
    <d v="2025-03-01T00:00:00"/>
    <s v="EMP0087"/>
    <x v="12"/>
    <x v="24"/>
    <x v="131"/>
    <n v="29"/>
    <n v="4309.0600000000004"/>
    <n v="124962.6"/>
    <x v="2"/>
    <n v="29"/>
    <x v="0"/>
    <x v="0"/>
  </r>
  <r>
    <s v="PO000506"/>
    <d v="2025-02-14T00:00:00"/>
    <s v="EMP0009"/>
    <x v="7"/>
    <x v="17"/>
    <x v="57"/>
    <n v="23"/>
    <n v="3695.33"/>
    <n v="84992.53"/>
    <x v="2"/>
    <n v="33"/>
    <x v="2"/>
    <x v="1"/>
  </r>
  <r>
    <s v="PO000507"/>
    <d v="2024-04-06T00:00:00"/>
    <s v="EMP0003"/>
    <x v="1"/>
    <x v="37"/>
    <x v="24"/>
    <n v="11"/>
    <n v="2430.9499999999998"/>
    <n v="26740.43"/>
    <x v="2"/>
    <n v="21"/>
    <x v="1"/>
    <x v="3"/>
  </r>
  <r>
    <s v="PO000508"/>
    <d v="2024-10-14T00:00:00"/>
    <s v="EMP0049"/>
    <x v="13"/>
    <x v="28"/>
    <x v="100"/>
    <n v="17"/>
    <n v="7871.28"/>
    <n v="133811.70000000001"/>
    <x v="2"/>
    <n v="24"/>
    <x v="1"/>
    <x v="3"/>
  </r>
  <r>
    <s v="PO000509"/>
    <d v="2025-02-07T00:00:00"/>
    <s v="EMP0008"/>
    <x v="6"/>
    <x v="48"/>
    <x v="1"/>
    <n v="11"/>
    <n v="10575.09"/>
    <n v="116326"/>
    <x v="0"/>
    <n v="8"/>
    <x v="0"/>
    <x v="2"/>
  </r>
  <r>
    <s v="PO000510"/>
    <d v="2025-09-15T00:00:00"/>
    <s v="EMP0032"/>
    <x v="2"/>
    <x v="26"/>
    <x v="68"/>
    <n v="46"/>
    <n v="7362.46"/>
    <n v="338673.39"/>
    <x v="0"/>
    <n v="13"/>
    <x v="2"/>
    <x v="2"/>
  </r>
  <r>
    <s v="PO000511"/>
    <d v="2025-06-08T00:00:00"/>
    <s v="EMP0007"/>
    <x v="1"/>
    <x v="40"/>
    <x v="64"/>
    <n v="11"/>
    <n v="5077.75"/>
    <n v="55855.24"/>
    <x v="1"/>
    <n v="16"/>
    <x v="1"/>
    <x v="2"/>
  </r>
  <r>
    <s v="PO000512"/>
    <d v="2025-04-18T00:00:00"/>
    <s v="EMP0075"/>
    <x v="14"/>
    <x v="47"/>
    <x v="15"/>
    <n v="45"/>
    <n v="3266.18"/>
    <n v="146977.88"/>
    <x v="0"/>
    <n v="37"/>
    <x v="0"/>
    <x v="2"/>
  </r>
  <r>
    <s v="PO000513"/>
    <d v="2024-07-30T00:00:00"/>
    <s v="EMP0093"/>
    <x v="13"/>
    <x v="43"/>
    <x v="161"/>
    <n v="20"/>
    <n v="6462.67"/>
    <n v="129253.41"/>
    <x v="2"/>
    <n v="28"/>
    <x v="2"/>
    <x v="3"/>
  </r>
  <r>
    <s v="PO000514"/>
    <d v="2025-10-02T00:00:00"/>
    <s v="EMP0045"/>
    <x v="0"/>
    <x v="41"/>
    <x v="43"/>
    <n v="10"/>
    <n v="2539.2800000000002"/>
    <n v="25392.76"/>
    <x v="2"/>
    <n v="30"/>
    <x v="1"/>
    <x v="3"/>
  </r>
  <r>
    <s v="PO000515"/>
    <d v="2024-08-26T00:00:00"/>
    <s v="EMP0051"/>
    <x v="3"/>
    <x v="27"/>
    <x v="23"/>
    <n v="43"/>
    <n v="10115.89"/>
    <n v="434983.31"/>
    <x v="1"/>
    <n v="15"/>
    <x v="1"/>
    <x v="2"/>
  </r>
  <r>
    <s v="PO000516"/>
    <d v="2023-02-22T00:00:00"/>
    <s v="EMP0082"/>
    <x v="2"/>
    <x v="1"/>
    <x v="90"/>
    <n v="14"/>
    <n v="4410.72"/>
    <n v="61750.02"/>
    <x v="1"/>
    <n v="8"/>
    <x v="0"/>
    <x v="2"/>
  </r>
  <r>
    <s v="PO000517"/>
    <d v="2023-08-25T00:00:00"/>
    <s v="EMP0085"/>
    <x v="8"/>
    <x v="13"/>
    <x v="176"/>
    <n v="20"/>
    <n v="3148.93"/>
    <n v="62978.559999999998"/>
    <x v="1"/>
    <n v="34"/>
    <x v="2"/>
    <x v="2"/>
  </r>
  <r>
    <s v="PO000518"/>
    <d v="2024-06-26T00:00:00"/>
    <s v="EMP0039"/>
    <x v="9"/>
    <x v="33"/>
    <x v="146"/>
    <n v="6"/>
    <n v="5603.76"/>
    <n v="33622.559999999998"/>
    <x v="1"/>
    <n v="14"/>
    <x v="0"/>
    <x v="2"/>
  </r>
  <r>
    <s v="PO000519"/>
    <d v="2025-02-20T00:00:00"/>
    <s v="EMP0005"/>
    <x v="14"/>
    <x v="48"/>
    <x v="185"/>
    <n v="24"/>
    <n v="790.92"/>
    <n v="18981.990000000002"/>
    <x v="2"/>
    <n v="19"/>
    <x v="0"/>
    <x v="3"/>
  </r>
  <r>
    <s v="PO000520"/>
    <d v="2025-08-10T00:00:00"/>
    <s v="EMP0007"/>
    <x v="1"/>
    <x v="18"/>
    <x v="46"/>
    <n v="17"/>
    <n v="4961.1000000000004"/>
    <n v="84338.73"/>
    <x v="1"/>
    <n v="39"/>
    <x v="1"/>
    <x v="2"/>
  </r>
  <r>
    <s v="PO000521"/>
    <d v="2023-11-06T00:00:00"/>
    <s v="EMP0056"/>
    <x v="0"/>
    <x v="46"/>
    <x v="23"/>
    <n v="49"/>
    <n v="10324.68"/>
    <n v="505909.2"/>
    <x v="2"/>
    <n v="8"/>
    <x v="2"/>
    <x v="3"/>
  </r>
  <r>
    <s v="PO000522"/>
    <d v="2024-12-05T00:00:00"/>
    <s v="EMP0031"/>
    <x v="8"/>
    <x v="34"/>
    <x v="11"/>
    <n v="35"/>
    <n v="5027.83"/>
    <n v="175973.89"/>
    <x v="0"/>
    <n v="17"/>
    <x v="2"/>
    <x v="2"/>
  </r>
  <r>
    <s v="PO000523"/>
    <d v="2023-05-05T00:00:00"/>
    <s v="EMP0077"/>
    <x v="12"/>
    <x v="20"/>
    <x v="90"/>
    <n v="25"/>
    <n v="5361.48"/>
    <n v="134037.06"/>
    <x v="1"/>
    <n v="37"/>
    <x v="2"/>
    <x v="2"/>
  </r>
  <r>
    <s v="PO000524"/>
    <d v="2025-08-30T00:00:00"/>
    <s v="EMP0030"/>
    <x v="13"/>
    <x v="35"/>
    <x v="164"/>
    <n v="37"/>
    <n v="6285.76"/>
    <n v="232573.06"/>
    <x v="1"/>
    <n v="22"/>
    <x v="1"/>
    <x v="2"/>
  </r>
  <r>
    <s v="PO000525"/>
    <d v="2025-03-19T00:00:00"/>
    <s v="EMP0086"/>
    <x v="2"/>
    <x v="1"/>
    <x v="9"/>
    <n v="46"/>
    <n v="4781.3500000000004"/>
    <n v="219941.91"/>
    <x v="0"/>
    <n v="36"/>
    <x v="2"/>
    <x v="2"/>
  </r>
  <r>
    <s v="PO000526"/>
    <d v="2023-10-29T00:00:00"/>
    <s v="EMP0083"/>
    <x v="7"/>
    <x v="26"/>
    <x v="138"/>
    <n v="8"/>
    <n v="6562.41"/>
    <n v="52499.3"/>
    <x v="1"/>
    <n v="14"/>
    <x v="1"/>
    <x v="2"/>
  </r>
  <r>
    <s v="PO000527"/>
    <d v="2024-03-09T00:00:00"/>
    <s v="EMP0062"/>
    <x v="2"/>
    <x v="22"/>
    <x v="157"/>
    <n v="13"/>
    <n v="6969.67"/>
    <n v="90605.68"/>
    <x v="1"/>
    <n v="8"/>
    <x v="2"/>
    <x v="2"/>
  </r>
  <r>
    <s v="PO000528"/>
    <d v="2025-06-10T00:00:00"/>
    <s v="EMP0013"/>
    <x v="11"/>
    <x v="44"/>
    <x v="32"/>
    <n v="13"/>
    <n v="4601.32"/>
    <n v="59817.16"/>
    <x v="0"/>
    <n v="12"/>
    <x v="2"/>
    <x v="2"/>
  </r>
  <r>
    <s v="PO000529"/>
    <d v="2024-06-12T00:00:00"/>
    <s v="EMP0026"/>
    <x v="0"/>
    <x v="23"/>
    <x v="84"/>
    <n v="21"/>
    <n v="7534.7"/>
    <n v="158228.76"/>
    <x v="2"/>
    <n v="8"/>
    <x v="0"/>
    <x v="0"/>
  </r>
  <r>
    <s v="PO000530"/>
    <d v="2025-03-24T00:00:00"/>
    <s v="EMP0072"/>
    <x v="2"/>
    <x v="37"/>
    <x v="120"/>
    <n v="36"/>
    <n v="6703.11"/>
    <n v="241311.98"/>
    <x v="1"/>
    <n v="36"/>
    <x v="0"/>
    <x v="2"/>
  </r>
  <r>
    <s v="PO000531"/>
    <d v="2023-01-26T00:00:00"/>
    <s v="EMP0024"/>
    <x v="1"/>
    <x v="25"/>
    <x v="81"/>
    <n v="45"/>
    <n v="544.38"/>
    <n v="24497.17"/>
    <x v="0"/>
    <n v="29"/>
    <x v="1"/>
    <x v="2"/>
  </r>
  <r>
    <s v="PO000532"/>
    <d v="2025-04-28T00:00:00"/>
    <s v="EMP0001"/>
    <x v="8"/>
    <x v="10"/>
    <x v="28"/>
    <n v="10"/>
    <n v="779.97"/>
    <n v="7799.69"/>
    <x v="0"/>
    <n v="40"/>
    <x v="1"/>
    <x v="2"/>
  </r>
  <r>
    <s v="PO000533"/>
    <d v="2023-08-05T00:00:00"/>
    <s v="EMP0011"/>
    <x v="0"/>
    <x v="25"/>
    <x v="75"/>
    <n v="37"/>
    <n v="5565.64"/>
    <n v="205928.63"/>
    <x v="1"/>
    <n v="37"/>
    <x v="0"/>
    <x v="2"/>
  </r>
  <r>
    <s v="PO000534"/>
    <d v="2025-04-21T00:00:00"/>
    <s v="EMP0065"/>
    <x v="8"/>
    <x v="45"/>
    <x v="143"/>
    <n v="17"/>
    <n v="5981.5"/>
    <n v="101685.43"/>
    <x v="1"/>
    <n v="39"/>
    <x v="2"/>
    <x v="2"/>
  </r>
  <r>
    <s v="PO000535"/>
    <d v="2025-08-26T00:00:00"/>
    <s v="EMP0076"/>
    <x v="7"/>
    <x v="34"/>
    <x v="99"/>
    <n v="3"/>
    <n v="6234.98"/>
    <n v="18704.939999999999"/>
    <x v="1"/>
    <n v="12"/>
    <x v="2"/>
    <x v="2"/>
  </r>
  <r>
    <s v="PO000536"/>
    <d v="2025-04-02T00:00:00"/>
    <s v="EMP0093"/>
    <x v="13"/>
    <x v="13"/>
    <x v="42"/>
    <n v="3"/>
    <n v="2476.09"/>
    <n v="7428.28"/>
    <x v="1"/>
    <n v="18"/>
    <x v="1"/>
    <x v="2"/>
  </r>
  <r>
    <s v="PO000537"/>
    <d v="2025-08-31T00:00:00"/>
    <s v="EMP0009"/>
    <x v="7"/>
    <x v="45"/>
    <x v="171"/>
    <n v="18"/>
    <n v="5037.1099999999997"/>
    <n v="90668.01"/>
    <x v="2"/>
    <n v="24"/>
    <x v="0"/>
    <x v="3"/>
  </r>
  <r>
    <s v="PO000538"/>
    <d v="2024-09-28T00:00:00"/>
    <s v="EMP0007"/>
    <x v="1"/>
    <x v="37"/>
    <x v="21"/>
    <n v="18"/>
    <n v="5504.34"/>
    <n v="99078.2"/>
    <x v="0"/>
    <n v="9"/>
    <x v="1"/>
    <x v="2"/>
  </r>
  <r>
    <s v="PO000539"/>
    <d v="2023-10-03T00:00:00"/>
    <s v="EMP0091"/>
    <x v="12"/>
    <x v="20"/>
    <x v="11"/>
    <n v="20"/>
    <n v="5895.23"/>
    <n v="117904.68"/>
    <x v="1"/>
    <n v="23"/>
    <x v="0"/>
    <x v="2"/>
  </r>
  <r>
    <s v="PO000540"/>
    <d v="2025-05-03T00:00:00"/>
    <s v="EMP0089"/>
    <x v="14"/>
    <x v="2"/>
    <x v="125"/>
    <n v="39"/>
    <n v="3217.62"/>
    <n v="125487.32"/>
    <x v="2"/>
    <n v="31"/>
    <x v="1"/>
    <x v="0"/>
  </r>
  <r>
    <s v="PO000541"/>
    <d v="2025-04-13T00:00:00"/>
    <s v="EMP0025"/>
    <x v="8"/>
    <x v="12"/>
    <x v="27"/>
    <n v="48"/>
    <n v="7630.26"/>
    <n v="366252.57"/>
    <x v="0"/>
    <n v="26"/>
    <x v="1"/>
    <x v="2"/>
  </r>
  <r>
    <s v="PO000542"/>
    <d v="2025-11-21T00:00:00"/>
    <s v="EMP0098"/>
    <x v="5"/>
    <x v="18"/>
    <x v="186"/>
    <n v="11"/>
    <n v="2434.25"/>
    <n v="26776.73"/>
    <x v="0"/>
    <n v="35"/>
    <x v="0"/>
    <x v="2"/>
  </r>
  <r>
    <s v="PO000543"/>
    <d v="2023-10-05T00:00:00"/>
    <s v="EMP0060"/>
    <x v="0"/>
    <x v="41"/>
    <x v="108"/>
    <n v="50"/>
    <n v="1297.73"/>
    <n v="64886.31"/>
    <x v="0"/>
    <n v="4"/>
    <x v="1"/>
    <x v="2"/>
  </r>
  <r>
    <s v="PO000544"/>
    <d v="2024-01-30T00:00:00"/>
    <s v="EMP0017"/>
    <x v="9"/>
    <x v="46"/>
    <x v="38"/>
    <n v="13"/>
    <n v="7730.77"/>
    <n v="100500.06"/>
    <x v="2"/>
    <n v="5"/>
    <x v="0"/>
    <x v="1"/>
  </r>
  <r>
    <s v="PO000545"/>
    <d v="2023-04-14T00:00:00"/>
    <s v="EMP0069"/>
    <x v="3"/>
    <x v="38"/>
    <x v="142"/>
    <n v="24"/>
    <n v="10063.040000000001"/>
    <n v="241512.97"/>
    <x v="1"/>
    <n v="26"/>
    <x v="0"/>
    <x v="2"/>
  </r>
  <r>
    <s v="PO000546"/>
    <d v="2025-10-31T00:00:00"/>
    <s v="EMP0063"/>
    <x v="3"/>
    <x v="30"/>
    <x v="87"/>
    <n v="26"/>
    <n v="8657.98"/>
    <n v="225107.55"/>
    <x v="2"/>
    <n v="4"/>
    <x v="1"/>
    <x v="0"/>
  </r>
  <r>
    <s v="PO000547"/>
    <d v="2025-02-01T00:00:00"/>
    <s v="EMP0029"/>
    <x v="9"/>
    <x v="22"/>
    <x v="30"/>
    <n v="32"/>
    <n v="5613.02"/>
    <n v="179616.49"/>
    <x v="2"/>
    <n v="33"/>
    <x v="2"/>
    <x v="3"/>
  </r>
  <r>
    <s v="PO000548"/>
    <d v="2024-12-17T00:00:00"/>
    <s v="EMP0063"/>
    <x v="3"/>
    <x v="21"/>
    <x v="34"/>
    <n v="23"/>
    <n v="3232.1"/>
    <n v="74338.289999999994"/>
    <x v="1"/>
    <n v="8"/>
    <x v="0"/>
    <x v="2"/>
  </r>
  <r>
    <s v="PO000549"/>
    <d v="2023-02-26T00:00:00"/>
    <s v="EMP0067"/>
    <x v="1"/>
    <x v="26"/>
    <x v="10"/>
    <n v="25"/>
    <n v="2298.0300000000002"/>
    <n v="57450.67"/>
    <x v="0"/>
    <n v="16"/>
    <x v="1"/>
    <x v="2"/>
  </r>
  <r>
    <s v="PO000550"/>
    <d v="2024-04-06T00:00:00"/>
    <s v="EMP0024"/>
    <x v="1"/>
    <x v="44"/>
    <x v="3"/>
    <n v="44"/>
    <n v="2989.6"/>
    <n v="131542.37"/>
    <x v="0"/>
    <n v="29"/>
    <x v="2"/>
    <x v="2"/>
  </r>
  <r>
    <s v="PO000551"/>
    <d v="2023-02-11T00:00:00"/>
    <s v="EMP0013"/>
    <x v="11"/>
    <x v="7"/>
    <x v="158"/>
    <n v="50"/>
    <n v="8582.99"/>
    <n v="429149.26"/>
    <x v="0"/>
    <n v="3"/>
    <x v="0"/>
    <x v="2"/>
  </r>
  <r>
    <s v="PO000552"/>
    <d v="2023-09-28T00:00:00"/>
    <s v="EMP0020"/>
    <x v="2"/>
    <x v="30"/>
    <x v="176"/>
    <n v="42"/>
    <n v="2616.59"/>
    <n v="109896.63"/>
    <x v="2"/>
    <n v="17"/>
    <x v="0"/>
    <x v="0"/>
  </r>
  <r>
    <s v="PO000553"/>
    <d v="2024-09-17T00:00:00"/>
    <s v="EMP0019"/>
    <x v="5"/>
    <x v="11"/>
    <x v="77"/>
    <n v="46"/>
    <n v="10132.129999999999"/>
    <n v="466078.16"/>
    <x v="0"/>
    <n v="20"/>
    <x v="0"/>
    <x v="2"/>
  </r>
  <r>
    <s v="PO000554"/>
    <d v="2025-02-10T00:00:00"/>
    <s v="EMP0001"/>
    <x v="8"/>
    <x v="6"/>
    <x v="181"/>
    <n v="23"/>
    <n v="9033.5"/>
    <n v="207770.47"/>
    <x v="2"/>
    <n v="32"/>
    <x v="0"/>
    <x v="1"/>
  </r>
  <r>
    <s v="PO000555"/>
    <d v="2025-12-02T00:00:00"/>
    <s v="EMP0064"/>
    <x v="2"/>
    <x v="10"/>
    <x v="157"/>
    <n v="40"/>
    <n v="7607.79"/>
    <n v="304311.77"/>
    <x v="2"/>
    <n v="3"/>
    <x v="2"/>
    <x v="3"/>
  </r>
  <r>
    <s v="PO000556"/>
    <d v="2025-02-05T00:00:00"/>
    <s v="EMP0015"/>
    <x v="13"/>
    <x v="49"/>
    <x v="138"/>
    <n v="36"/>
    <n v="6038.62"/>
    <n v="217390.46"/>
    <x v="0"/>
    <n v="21"/>
    <x v="0"/>
    <x v="2"/>
  </r>
  <r>
    <s v="PO000557"/>
    <d v="2023-08-10T00:00:00"/>
    <s v="EMP0046"/>
    <x v="7"/>
    <x v="36"/>
    <x v="4"/>
    <n v="31"/>
    <n v="6334.37"/>
    <n v="196365.57"/>
    <x v="1"/>
    <n v="43"/>
    <x v="0"/>
    <x v="2"/>
  </r>
  <r>
    <s v="PO000558"/>
    <d v="2024-07-21T00:00:00"/>
    <s v="EMP0048"/>
    <x v="2"/>
    <x v="4"/>
    <x v="27"/>
    <n v="17"/>
    <n v="8025.04"/>
    <n v="136425.75"/>
    <x v="0"/>
    <n v="22"/>
    <x v="1"/>
    <x v="2"/>
  </r>
  <r>
    <s v="PO000559"/>
    <d v="2023-11-04T00:00:00"/>
    <s v="EMP0041"/>
    <x v="12"/>
    <x v="7"/>
    <x v="170"/>
    <n v="34"/>
    <n v="10606.41"/>
    <n v="360617.81"/>
    <x v="2"/>
    <n v="41"/>
    <x v="0"/>
    <x v="3"/>
  </r>
  <r>
    <s v="PO000560"/>
    <d v="2024-10-16T00:00:00"/>
    <s v="EMP0045"/>
    <x v="0"/>
    <x v="48"/>
    <x v="178"/>
    <n v="44"/>
    <n v="3685.66"/>
    <n v="162168.89000000001"/>
    <x v="2"/>
    <n v="44"/>
    <x v="0"/>
    <x v="0"/>
  </r>
  <r>
    <s v="PO000561"/>
    <d v="2024-08-28T00:00:00"/>
    <s v="EMP0067"/>
    <x v="1"/>
    <x v="8"/>
    <x v="89"/>
    <n v="17"/>
    <n v="5021.28"/>
    <n v="85361.74"/>
    <x v="1"/>
    <n v="27"/>
    <x v="2"/>
    <x v="2"/>
  </r>
  <r>
    <s v="PO000562"/>
    <d v="2023-03-14T00:00:00"/>
    <s v="EMP0080"/>
    <x v="0"/>
    <x v="31"/>
    <x v="8"/>
    <n v="38"/>
    <n v="533.34"/>
    <n v="20266.740000000002"/>
    <x v="0"/>
    <n v="15"/>
    <x v="0"/>
    <x v="2"/>
  </r>
  <r>
    <s v="PO000563"/>
    <d v="2024-03-31T00:00:00"/>
    <s v="EMP0066"/>
    <x v="8"/>
    <x v="2"/>
    <x v="116"/>
    <n v="44"/>
    <n v="10085.719999999999"/>
    <n v="443771.6"/>
    <x v="1"/>
    <n v="45"/>
    <x v="0"/>
    <x v="2"/>
  </r>
  <r>
    <s v="PO000564"/>
    <d v="2025-11-04T00:00:00"/>
    <s v="EMP0044"/>
    <x v="2"/>
    <x v="39"/>
    <x v="133"/>
    <n v="20"/>
    <n v="8611.59"/>
    <n v="172231.84"/>
    <x v="0"/>
    <n v="38"/>
    <x v="1"/>
    <x v="2"/>
  </r>
  <r>
    <s v="PO000565"/>
    <d v="2024-08-24T00:00:00"/>
    <s v="EMP0051"/>
    <x v="3"/>
    <x v="27"/>
    <x v="109"/>
    <n v="7"/>
    <n v="4210.76"/>
    <n v="29475.34"/>
    <x v="0"/>
    <n v="19"/>
    <x v="2"/>
    <x v="2"/>
  </r>
  <r>
    <s v="PO000566"/>
    <d v="2024-01-10T00:00:00"/>
    <s v="EMP0062"/>
    <x v="2"/>
    <x v="40"/>
    <x v="110"/>
    <n v="44"/>
    <n v="9801.17"/>
    <n v="431251.33"/>
    <x v="0"/>
    <n v="8"/>
    <x v="1"/>
    <x v="2"/>
  </r>
  <r>
    <s v="PO000567"/>
    <d v="2024-12-28T00:00:00"/>
    <s v="EMP0044"/>
    <x v="2"/>
    <x v="44"/>
    <x v="2"/>
    <n v="15"/>
    <n v="8373.6"/>
    <n v="125603.97"/>
    <x v="1"/>
    <n v="29"/>
    <x v="0"/>
    <x v="2"/>
  </r>
  <r>
    <s v="PO000568"/>
    <d v="2025-01-31T00:00:00"/>
    <s v="EMP0082"/>
    <x v="2"/>
    <x v="26"/>
    <x v="81"/>
    <n v="17"/>
    <n v="538.48"/>
    <n v="9154.1200000000008"/>
    <x v="1"/>
    <n v="10"/>
    <x v="0"/>
    <x v="2"/>
  </r>
  <r>
    <s v="PO000569"/>
    <d v="2023-04-20T00:00:00"/>
    <s v="EMP0081"/>
    <x v="14"/>
    <x v="1"/>
    <x v="41"/>
    <n v="41"/>
    <n v="2617.0100000000002"/>
    <n v="107297.4"/>
    <x v="0"/>
    <n v="7"/>
    <x v="0"/>
    <x v="2"/>
  </r>
  <r>
    <s v="PO000570"/>
    <d v="2024-02-03T00:00:00"/>
    <s v="EMP0096"/>
    <x v="4"/>
    <x v="41"/>
    <x v="118"/>
    <n v="33"/>
    <n v="1051.6199999999999"/>
    <n v="34703.339999999997"/>
    <x v="0"/>
    <n v="27"/>
    <x v="2"/>
    <x v="2"/>
  </r>
  <r>
    <s v="PO000571"/>
    <d v="2024-09-03T00:00:00"/>
    <s v="EMP0048"/>
    <x v="2"/>
    <x v="46"/>
    <x v="21"/>
    <n v="27"/>
    <n v="4323.3"/>
    <n v="116729.02"/>
    <x v="2"/>
    <n v="11"/>
    <x v="1"/>
    <x v="3"/>
  </r>
  <r>
    <s v="PO000572"/>
    <d v="2024-12-02T00:00:00"/>
    <s v="EMP0044"/>
    <x v="2"/>
    <x v="48"/>
    <x v="187"/>
    <n v="27"/>
    <n v="8700.48"/>
    <n v="234913"/>
    <x v="1"/>
    <n v="12"/>
    <x v="0"/>
    <x v="2"/>
  </r>
  <r>
    <s v="PO000573"/>
    <d v="2024-01-05T00:00:00"/>
    <s v="EMP0081"/>
    <x v="14"/>
    <x v="47"/>
    <x v="95"/>
    <n v="50"/>
    <n v="4473.5"/>
    <n v="223675.18"/>
    <x v="1"/>
    <n v="43"/>
    <x v="1"/>
    <x v="2"/>
  </r>
  <r>
    <s v="PO000574"/>
    <d v="2024-10-03T00:00:00"/>
    <s v="EMP0060"/>
    <x v="0"/>
    <x v="21"/>
    <x v="81"/>
    <n v="41"/>
    <n v="455.39"/>
    <n v="18670.87"/>
    <x v="1"/>
    <n v="20"/>
    <x v="1"/>
    <x v="2"/>
  </r>
  <r>
    <s v="PO000575"/>
    <d v="2023-12-12T00:00:00"/>
    <s v="EMP0041"/>
    <x v="12"/>
    <x v="20"/>
    <x v="166"/>
    <n v="37"/>
    <n v="4939.08"/>
    <n v="182746.08"/>
    <x v="1"/>
    <n v="8"/>
    <x v="1"/>
    <x v="2"/>
  </r>
  <r>
    <s v="PO000576"/>
    <d v="2025-06-07T00:00:00"/>
    <s v="EMP0069"/>
    <x v="3"/>
    <x v="38"/>
    <x v="188"/>
    <n v="41"/>
    <n v="3241.86"/>
    <n v="132916.32"/>
    <x v="1"/>
    <n v="33"/>
    <x v="0"/>
    <x v="2"/>
  </r>
  <r>
    <s v="PO000577"/>
    <d v="2023-01-10T00:00:00"/>
    <s v="EMP0033"/>
    <x v="8"/>
    <x v="4"/>
    <x v="59"/>
    <n v="3"/>
    <n v="4992.09"/>
    <n v="14976.26"/>
    <x v="0"/>
    <n v="26"/>
    <x v="1"/>
    <x v="2"/>
  </r>
  <r>
    <s v="PO000578"/>
    <d v="2024-10-21T00:00:00"/>
    <s v="EMP0005"/>
    <x v="14"/>
    <x v="13"/>
    <x v="134"/>
    <n v="49"/>
    <n v="7414.89"/>
    <n v="363329.53"/>
    <x v="2"/>
    <n v="4"/>
    <x v="2"/>
    <x v="0"/>
  </r>
  <r>
    <s v="PO000579"/>
    <d v="2023-01-09T00:00:00"/>
    <s v="EMP0051"/>
    <x v="3"/>
    <x v="47"/>
    <x v="118"/>
    <n v="41"/>
    <n v="1270.19"/>
    <n v="52077.63"/>
    <x v="2"/>
    <n v="25"/>
    <x v="0"/>
    <x v="1"/>
  </r>
  <r>
    <s v="PO000580"/>
    <d v="2023-09-22T00:00:00"/>
    <s v="EMP0031"/>
    <x v="8"/>
    <x v="22"/>
    <x v="107"/>
    <n v="7"/>
    <n v="3957.73"/>
    <n v="27704.13"/>
    <x v="0"/>
    <n v="22"/>
    <x v="1"/>
    <x v="2"/>
  </r>
  <r>
    <s v="PO000581"/>
    <d v="2023-05-14T00:00:00"/>
    <s v="EMP0001"/>
    <x v="8"/>
    <x v="28"/>
    <x v="47"/>
    <n v="3"/>
    <n v="7217.88"/>
    <n v="21653.63"/>
    <x v="1"/>
    <n v="32"/>
    <x v="2"/>
    <x v="2"/>
  </r>
  <r>
    <s v="PO000582"/>
    <d v="2025-12-01T00:00:00"/>
    <s v="EMP0088"/>
    <x v="12"/>
    <x v="5"/>
    <x v="188"/>
    <n v="39"/>
    <n v="3335.96"/>
    <n v="130102.57"/>
    <x v="1"/>
    <n v="11"/>
    <x v="0"/>
    <x v="2"/>
  </r>
  <r>
    <s v="PO000583"/>
    <d v="2025-09-30T00:00:00"/>
    <s v="EMP0079"/>
    <x v="5"/>
    <x v="1"/>
    <x v="115"/>
    <n v="23"/>
    <n v="5106.41"/>
    <n v="117447.54"/>
    <x v="2"/>
    <n v="28"/>
    <x v="1"/>
    <x v="1"/>
  </r>
  <r>
    <s v="PO000584"/>
    <d v="2024-04-12T00:00:00"/>
    <s v="EMP0076"/>
    <x v="7"/>
    <x v="46"/>
    <x v="128"/>
    <n v="15"/>
    <n v="59.82"/>
    <n v="897.25"/>
    <x v="2"/>
    <n v="16"/>
    <x v="2"/>
    <x v="0"/>
  </r>
  <r>
    <s v="PO000585"/>
    <d v="2023-02-14T00:00:00"/>
    <s v="EMP0041"/>
    <x v="12"/>
    <x v="39"/>
    <x v="146"/>
    <n v="38"/>
    <n v="5382.47"/>
    <n v="204533.92"/>
    <x v="2"/>
    <n v="26"/>
    <x v="2"/>
    <x v="1"/>
  </r>
  <r>
    <s v="PO000586"/>
    <d v="2023-03-18T00:00:00"/>
    <s v="EMP0007"/>
    <x v="1"/>
    <x v="13"/>
    <x v="118"/>
    <n v="25"/>
    <n v="1321.09"/>
    <n v="33027.18"/>
    <x v="1"/>
    <n v="37"/>
    <x v="2"/>
    <x v="2"/>
  </r>
  <r>
    <s v="PO000587"/>
    <d v="2023-04-10T00:00:00"/>
    <s v="EMP0010"/>
    <x v="1"/>
    <x v="19"/>
    <x v="186"/>
    <n v="39"/>
    <n v="3214.38"/>
    <n v="125360.94"/>
    <x v="0"/>
    <n v="9"/>
    <x v="2"/>
    <x v="2"/>
  </r>
  <r>
    <s v="PO000588"/>
    <d v="2023-02-10T00:00:00"/>
    <s v="EMP0070"/>
    <x v="6"/>
    <x v="12"/>
    <x v="158"/>
    <n v="4"/>
    <n v="7956.53"/>
    <n v="31826.12"/>
    <x v="1"/>
    <n v="31"/>
    <x v="0"/>
    <x v="2"/>
  </r>
  <r>
    <s v="PO000589"/>
    <d v="2023-09-11T00:00:00"/>
    <s v="EMP0016"/>
    <x v="11"/>
    <x v="11"/>
    <x v="100"/>
    <n v="36"/>
    <n v="6417.79"/>
    <n v="231040.6"/>
    <x v="0"/>
    <n v="12"/>
    <x v="1"/>
    <x v="2"/>
  </r>
  <r>
    <s v="PO000590"/>
    <d v="2023-01-20T00:00:00"/>
    <s v="EMP0099"/>
    <x v="12"/>
    <x v="33"/>
    <x v="138"/>
    <n v="20"/>
    <n v="5645.72"/>
    <n v="112914.4"/>
    <x v="2"/>
    <n v="45"/>
    <x v="2"/>
    <x v="3"/>
  </r>
  <r>
    <s v="PO000591"/>
    <d v="2024-07-06T00:00:00"/>
    <s v="EMP0085"/>
    <x v="8"/>
    <x v="33"/>
    <x v="181"/>
    <n v="40"/>
    <n v="9435.84"/>
    <n v="377433.58"/>
    <x v="2"/>
    <n v="29"/>
    <x v="1"/>
    <x v="1"/>
  </r>
  <r>
    <s v="PO000592"/>
    <d v="2025-11-13T00:00:00"/>
    <s v="EMP0050"/>
    <x v="10"/>
    <x v="39"/>
    <x v="93"/>
    <n v="47"/>
    <n v="8103.37"/>
    <n v="380858.23"/>
    <x v="1"/>
    <n v="10"/>
    <x v="1"/>
    <x v="2"/>
  </r>
  <r>
    <s v="PO000593"/>
    <d v="2025-10-16T00:00:00"/>
    <s v="EMP0074"/>
    <x v="6"/>
    <x v="49"/>
    <x v="155"/>
    <n v="13"/>
    <n v="6463.67"/>
    <n v="84027.75"/>
    <x v="1"/>
    <n v="36"/>
    <x v="1"/>
    <x v="2"/>
  </r>
  <r>
    <s v="PO000594"/>
    <d v="2025-01-03T00:00:00"/>
    <s v="EMP0077"/>
    <x v="12"/>
    <x v="31"/>
    <x v="176"/>
    <n v="46"/>
    <n v="2822.46"/>
    <n v="129833.2"/>
    <x v="2"/>
    <n v="5"/>
    <x v="2"/>
    <x v="0"/>
  </r>
  <r>
    <s v="PO000595"/>
    <d v="2025-10-13T00:00:00"/>
    <s v="EMP0083"/>
    <x v="7"/>
    <x v="33"/>
    <x v="7"/>
    <n v="14"/>
    <n v="3485.27"/>
    <n v="48793.72"/>
    <x v="1"/>
    <n v="24"/>
    <x v="1"/>
    <x v="2"/>
  </r>
  <r>
    <s v="PO000596"/>
    <d v="2023-01-06T00:00:00"/>
    <s v="EMP0011"/>
    <x v="0"/>
    <x v="43"/>
    <x v="112"/>
    <n v="1"/>
    <n v="5604.44"/>
    <n v="5604.44"/>
    <x v="2"/>
    <n v="39"/>
    <x v="2"/>
    <x v="1"/>
  </r>
  <r>
    <s v="PO000597"/>
    <d v="2025-10-08T00:00:00"/>
    <s v="EMP0097"/>
    <x v="5"/>
    <x v="40"/>
    <x v="41"/>
    <n v="10"/>
    <n v="2897.23"/>
    <n v="28972.31"/>
    <x v="0"/>
    <n v="7"/>
    <x v="2"/>
    <x v="2"/>
  </r>
  <r>
    <s v="PO000598"/>
    <d v="2023-07-27T00:00:00"/>
    <s v="EMP0024"/>
    <x v="1"/>
    <x v="40"/>
    <x v="49"/>
    <n v="17"/>
    <n v="8334.93"/>
    <n v="141693.84"/>
    <x v="1"/>
    <n v="21"/>
    <x v="0"/>
    <x v="2"/>
  </r>
  <r>
    <s v="PO000599"/>
    <d v="2025-08-08T00:00:00"/>
    <s v="EMP0097"/>
    <x v="5"/>
    <x v="32"/>
    <x v="73"/>
    <n v="4"/>
    <n v="594.84"/>
    <n v="2379.36"/>
    <x v="2"/>
    <n v="5"/>
    <x v="0"/>
    <x v="1"/>
  </r>
  <r>
    <s v="PO000600"/>
    <d v="2025-01-07T00:00:00"/>
    <s v="EMP0080"/>
    <x v="0"/>
    <x v="38"/>
    <x v="166"/>
    <n v="44"/>
    <n v="4318.88"/>
    <n v="190030.91"/>
    <x v="0"/>
    <n v="10"/>
    <x v="1"/>
    <x v="2"/>
  </r>
  <r>
    <s v="PO000601"/>
    <d v="2023-04-04T00:00:00"/>
    <s v="EMP0064"/>
    <x v="2"/>
    <x v="12"/>
    <x v="153"/>
    <n v="1"/>
    <n v="367.06"/>
    <n v="367.06"/>
    <x v="0"/>
    <n v="44"/>
    <x v="1"/>
    <x v="2"/>
  </r>
  <r>
    <s v="PO000602"/>
    <d v="2024-11-04T00:00:00"/>
    <s v="EMP0007"/>
    <x v="1"/>
    <x v="27"/>
    <x v="68"/>
    <n v="23"/>
    <n v="9582.09"/>
    <n v="220388.16"/>
    <x v="0"/>
    <n v="20"/>
    <x v="2"/>
    <x v="2"/>
  </r>
  <r>
    <s v="PO000603"/>
    <d v="2023-07-10T00:00:00"/>
    <s v="EMP0052"/>
    <x v="12"/>
    <x v="39"/>
    <x v="5"/>
    <n v="24"/>
    <n v="10731.47"/>
    <n v="257555.22"/>
    <x v="2"/>
    <n v="10"/>
    <x v="0"/>
    <x v="0"/>
  </r>
  <r>
    <s v="PO000604"/>
    <d v="2025-03-30T00:00:00"/>
    <s v="EMP0060"/>
    <x v="0"/>
    <x v="18"/>
    <x v="140"/>
    <n v="30"/>
    <n v="8846"/>
    <n v="265379.94"/>
    <x v="1"/>
    <n v="33"/>
    <x v="0"/>
    <x v="2"/>
  </r>
  <r>
    <s v="PO000605"/>
    <d v="2023-12-08T00:00:00"/>
    <s v="EMP0097"/>
    <x v="5"/>
    <x v="12"/>
    <x v="119"/>
    <n v="8"/>
    <n v="8480.24"/>
    <n v="67841.919999999998"/>
    <x v="0"/>
    <n v="6"/>
    <x v="1"/>
    <x v="2"/>
  </r>
  <r>
    <s v="PO000606"/>
    <d v="2023-08-01T00:00:00"/>
    <s v="EMP0002"/>
    <x v="7"/>
    <x v="20"/>
    <x v="59"/>
    <n v="27"/>
    <n v="5551.68"/>
    <n v="149895.49"/>
    <x v="1"/>
    <n v="39"/>
    <x v="2"/>
    <x v="2"/>
  </r>
  <r>
    <s v="PO000607"/>
    <d v="2025-06-16T00:00:00"/>
    <s v="EMP0025"/>
    <x v="8"/>
    <x v="28"/>
    <x v="0"/>
    <n v="12"/>
    <n v="5366.43"/>
    <n v="64397.16"/>
    <x v="1"/>
    <n v="42"/>
    <x v="1"/>
    <x v="2"/>
  </r>
  <r>
    <s v="PO000608"/>
    <d v="2023-09-25T00:00:00"/>
    <s v="EMP0052"/>
    <x v="12"/>
    <x v="26"/>
    <x v="106"/>
    <n v="31"/>
    <n v="7122.71"/>
    <n v="220803.86"/>
    <x v="2"/>
    <n v="29"/>
    <x v="0"/>
    <x v="3"/>
  </r>
  <r>
    <s v="PO000609"/>
    <d v="2023-04-05T00:00:00"/>
    <s v="EMP0021"/>
    <x v="10"/>
    <x v="47"/>
    <x v="189"/>
    <n v="5"/>
    <n v="1982.31"/>
    <n v="9911.57"/>
    <x v="1"/>
    <n v="3"/>
    <x v="2"/>
    <x v="2"/>
  </r>
  <r>
    <s v="PO000610"/>
    <d v="2025-12-10T00:00:00"/>
    <s v="EMP0006"/>
    <x v="6"/>
    <x v="47"/>
    <x v="183"/>
    <n v="50"/>
    <n v="7161.78"/>
    <n v="358089.18"/>
    <x v="0"/>
    <n v="39"/>
    <x v="1"/>
    <x v="2"/>
  </r>
  <r>
    <s v="PO000611"/>
    <d v="2024-11-23T00:00:00"/>
    <s v="EMP0042"/>
    <x v="14"/>
    <x v="33"/>
    <x v="123"/>
    <n v="34"/>
    <n v="9129.84"/>
    <n v="310414.65999999997"/>
    <x v="0"/>
    <n v="42"/>
    <x v="1"/>
    <x v="2"/>
  </r>
  <r>
    <s v="PO000612"/>
    <d v="2025-06-05T00:00:00"/>
    <s v="EMP0054"/>
    <x v="12"/>
    <x v="29"/>
    <x v="36"/>
    <n v="43"/>
    <n v="3792.45"/>
    <n v="163075.45000000001"/>
    <x v="1"/>
    <n v="25"/>
    <x v="2"/>
    <x v="2"/>
  </r>
  <r>
    <s v="PO000613"/>
    <d v="2025-02-27T00:00:00"/>
    <s v="EMP0029"/>
    <x v="9"/>
    <x v="17"/>
    <x v="23"/>
    <n v="10"/>
    <n v="10741.67"/>
    <n v="107416.72"/>
    <x v="0"/>
    <n v="42"/>
    <x v="1"/>
    <x v="2"/>
  </r>
  <r>
    <s v="PO000614"/>
    <d v="2023-01-24T00:00:00"/>
    <s v="EMP0069"/>
    <x v="3"/>
    <x v="38"/>
    <x v="17"/>
    <n v="42"/>
    <n v="6359.13"/>
    <n v="267083.55"/>
    <x v="0"/>
    <n v="33"/>
    <x v="0"/>
    <x v="2"/>
  </r>
  <r>
    <s v="PO000615"/>
    <d v="2023-12-05T00:00:00"/>
    <s v="EMP0034"/>
    <x v="7"/>
    <x v="12"/>
    <x v="94"/>
    <n v="5"/>
    <n v="5837.43"/>
    <n v="29187.14"/>
    <x v="1"/>
    <n v="18"/>
    <x v="0"/>
    <x v="2"/>
  </r>
  <r>
    <s v="PO000616"/>
    <d v="2024-07-23T00:00:00"/>
    <s v="EMP0083"/>
    <x v="7"/>
    <x v="39"/>
    <x v="20"/>
    <n v="4"/>
    <n v="6861.23"/>
    <n v="27444.93"/>
    <x v="0"/>
    <n v="44"/>
    <x v="0"/>
    <x v="2"/>
  </r>
  <r>
    <s v="PO000617"/>
    <d v="2025-04-05T00:00:00"/>
    <s v="EMP0052"/>
    <x v="12"/>
    <x v="1"/>
    <x v="137"/>
    <n v="16"/>
    <n v="934.8"/>
    <n v="14956.87"/>
    <x v="1"/>
    <n v="39"/>
    <x v="0"/>
    <x v="2"/>
  </r>
  <r>
    <s v="PO000618"/>
    <d v="2023-06-30T00:00:00"/>
    <s v="EMP0016"/>
    <x v="11"/>
    <x v="17"/>
    <x v="7"/>
    <n v="32"/>
    <n v="3246.61"/>
    <n v="103891.63"/>
    <x v="2"/>
    <n v="34"/>
    <x v="2"/>
    <x v="1"/>
  </r>
  <r>
    <s v="PO000619"/>
    <d v="2023-02-06T00:00:00"/>
    <s v="EMP0039"/>
    <x v="9"/>
    <x v="40"/>
    <x v="128"/>
    <n v="7"/>
    <n v="54.38"/>
    <n v="380.64"/>
    <x v="2"/>
    <n v="38"/>
    <x v="2"/>
    <x v="0"/>
  </r>
  <r>
    <s v="PO000620"/>
    <d v="2023-01-01T00:00:00"/>
    <s v="EMP0072"/>
    <x v="2"/>
    <x v="19"/>
    <x v="129"/>
    <n v="6"/>
    <n v="3485.55"/>
    <n v="20913.3"/>
    <x v="0"/>
    <n v="43"/>
    <x v="0"/>
    <x v="2"/>
  </r>
  <r>
    <s v="PO000621"/>
    <d v="2025-11-07T00:00:00"/>
    <s v="EMP0086"/>
    <x v="2"/>
    <x v="47"/>
    <x v="47"/>
    <n v="36"/>
    <n v="7007.32"/>
    <n v="252263.57"/>
    <x v="0"/>
    <n v="32"/>
    <x v="0"/>
    <x v="2"/>
  </r>
  <r>
    <s v="PO000622"/>
    <d v="2025-01-14T00:00:00"/>
    <s v="EMP0026"/>
    <x v="0"/>
    <x v="16"/>
    <x v="95"/>
    <n v="4"/>
    <n v="5603"/>
    <n v="22411.98"/>
    <x v="1"/>
    <n v="24"/>
    <x v="2"/>
    <x v="2"/>
  </r>
  <r>
    <s v="PO000623"/>
    <d v="2025-08-26T00:00:00"/>
    <s v="EMP0010"/>
    <x v="1"/>
    <x v="48"/>
    <x v="134"/>
    <n v="46"/>
    <n v="7058.84"/>
    <n v="324706.61"/>
    <x v="0"/>
    <n v="31"/>
    <x v="1"/>
    <x v="2"/>
  </r>
  <r>
    <s v="PO000624"/>
    <d v="2023-07-19T00:00:00"/>
    <s v="EMP0074"/>
    <x v="6"/>
    <x v="38"/>
    <x v="116"/>
    <n v="49"/>
    <n v="10457.870000000001"/>
    <n v="512435.76"/>
    <x v="2"/>
    <n v="24"/>
    <x v="0"/>
    <x v="1"/>
  </r>
  <r>
    <s v="PO000625"/>
    <d v="2024-08-20T00:00:00"/>
    <s v="EMP0016"/>
    <x v="11"/>
    <x v="29"/>
    <x v="135"/>
    <n v="36"/>
    <n v="8893.27"/>
    <n v="320157.77"/>
    <x v="0"/>
    <n v="9"/>
    <x v="1"/>
    <x v="2"/>
  </r>
  <r>
    <s v="PO000626"/>
    <d v="2023-12-03T00:00:00"/>
    <s v="EMP0043"/>
    <x v="8"/>
    <x v="39"/>
    <x v="139"/>
    <n v="32"/>
    <n v="4590.93"/>
    <n v="146909.60999999999"/>
    <x v="0"/>
    <n v="29"/>
    <x v="1"/>
    <x v="2"/>
  </r>
  <r>
    <s v="PO000627"/>
    <d v="2024-06-04T00:00:00"/>
    <s v="EMP0032"/>
    <x v="2"/>
    <x v="24"/>
    <x v="92"/>
    <n v="40"/>
    <n v="3606.93"/>
    <n v="144277.35"/>
    <x v="2"/>
    <n v="28"/>
    <x v="1"/>
    <x v="0"/>
  </r>
  <r>
    <s v="PO000628"/>
    <d v="2025-07-25T00:00:00"/>
    <s v="EMP0080"/>
    <x v="0"/>
    <x v="11"/>
    <x v="59"/>
    <n v="13"/>
    <n v="5263.41"/>
    <n v="68424.33"/>
    <x v="2"/>
    <n v="29"/>
    <x v="1"/>
    <x v="1"/>
  </r>
  <r>
    <s v="PO000629"/>
    <d v="2023-09-10T00:00:00"/>
    <s v="EMP0020"/>
    <x v="2"/>
    <x v="19"/>
    <x v="89"/>
    <n v="50"/>
    <n v="5000.93"/>
    <n v="250046.51"/>
    <x v="1"/>
    <n v="45"/>
    <x v="2"/>
    <x v="2"/>
  </r>
  <r>
    <s v="PO000630"/>
    <d v="2025-10-29T00:00:00"/>
    <s v="EMP0025"/>
    <x v="8"/>
    <x v="47"/>
    <x v="61"/>
    <n v="9"/>
    <n v="7132.26"/>
    <n v="64190.33"/>
    <x v="2"/>
    <n v="36"/>
    <x v="2"/>
    <x v="1"/>
  </r>
  <r>
    <s v="PO000631"/>
    <d v="2023-04-10T00:00:00"/>
    <s v="EMP0027"/>
    <x v="1"/>
    <x v="1"/>
    <x v="151"/>
    <n v="36"/>
    <n v="7169.09"/>
    <n v="258087.13"/>
    <x v="0"/>
    <n v="33"/>
    <x v="2"/>
    <x v="2"/>
  </r>
  <r>
    <s v="PO000632"/>
    <d v="2023-12-29T00:00:00"/>
    <s v="EMP0021"/>
    <x v="10"/>
    <x v="37"/>
    <x v="20"/>
    <n v="45"/>
    <n v="7008.36"/>
    <n v="315376.14"/>
    <x v="0"/>
    <n v="11"/>
    <x v="1"/>
    <x v="2"/>
  </r>
  <r>
    <s v="PO000633"/>
    <d v="2025-03-04T00:00:00"/>
    <s v="EMP0015"/>
    <x v="13"/>
    <x v="29"/>
    <x v="18"/>
    <n v="43"/>
    <n v="8751.24"/>
    <n v="376303.39"/>
    <x v="1"/>
    <n v="35"/>
    <x v="0"/>
    <x v="2"/>
  </r>
  <r>
    <s v="PO000634"/>
    <d v="2025-05-07T00:00:00"/>
    <s v="EMP0085"/>
    <x v="8"/>
    <x v="9"/>
    <x v="68"/>
    <n v="39"/>
    <n v="9637.06"/>
    <n v="375845.17"/>
    <x v="2"/>
    <n v="20"/>
    <x v="0"/>
    <x v="3"/>
  </r>
  <r>
    <s v="PO000635"/>
    <d v="2024-12-03T00:00:00"/>
    <s v="EMP0017"/>
    <x v="9"/>
    <x v="39"/>
    <x v="114"/>
    <n v="19"/>
    <n v="5632.18"/>
    <n v="107011.46"/>
    <x v="2"/>
    <n v="11"/>
    <x v="0"/>
    <x v="1"/>
  </r>
  <r>
    <s v="PO000636"/>
    <d v="2025-11-15T00:00:00"/>
    <s v="EMP0081"/>
    <x v="14"/>
    <x v="49"/>
    <x v="48"/>
    <n v="20"/>
    <n v="9197.27"/>
    <n v="183945.39"/>
    <x v="0"/>
    <n v="23"/>
    <x v="2"/>
    <x v="2"/>
  </r>
  <r>
    <s v="PO000637"/>
    <d v="2024-03-21T00:00:00"/>
    <s v="EMP0055"/>
    <x v="14"/>
    <x v="31"/>
    <x v="89"/>
    <n v="13"/>
    <n v="4085.29"/>
    <n v="53108.76"/>
    <x v="0"/>
    <n v="21"/>
    <x v="2"/>
    <x v="2"/>
  </r>
  <r>
    <s v="PO000638"/>
    <d v="2024-12-08T00:00:00"/>
    <s v="EMP0046"/>
    <x v="7"/>
    <x v="16"/>
    <x v="149"/>
    <n v="44"/>
    <n v="2450.5100000000002"/>
    <n v="107822.59"/>
    <x v="0"/>
    <n v="44"/>
    <x v="1"/>
    <x v="2"/>
  </r>
  <r>
    <s v="PO000639"/>
    <d v="2025-10-28T00:00:00"/>
    <s v="EMP0071"/>
    <x v="5"/>
    <x v="17"/>
    <x v="178"/>
    <n v="35"/>
    <n v="4372.87"/>
    <n v="153050.42000000001"/>
    <x v="1"/>
    <n v="10"/>
    <x v="0"/>
    <x v="2"/>
  </r>
  <r>
    <s v="PO000640"/>
    <d v="2025-09-10T00:00:00"/>
    <s v="EMP0007"/>
    <x v="1"/>
    <x v="48"/>
    <x v="63"/>
    <n v="38"/>
    <n v="1420.48"/>
    <n v="53978.14"/>
    <x v="0"/>
    <n v="29"/>
    <x v="2"/>
    <x v="2"/>
  </r>
  <r>
    <s v="PO000641"/>
    <d v="2025-12-29T00:00:00"/>
    <s v="EMP0086"/>
    <x v="2"/>
    <x v="40"/>
    <x v="54"/>
    <n v="19"/>
    <n v="5421.49"/>
    <n v="103008.39"/>
    <x v="1"/>
    <n v="3"/>
    <x v="2"/>
    <x v="2"/>
  </r>
  <r>
    <s v="PO000642"/>
    <d v="2023-08-07T00:00:00"/>
    <s v="EMP0034"/>
    <x v="7"/>
    <x v="18"/>
    <x v="18"/>
    <n v="2"/>
    <n v="8191.4"/>
    <n v="16382.8"/>
    <x v="2"/>
    <n v="45"/>
    <x v="1"/>
    <x v="1"/>
  </r>
  <r>
    <s v="PO000643"/>
    <d v="2024-02-14T00:00:00"/>
    <s v="EMP0082"/>
    <x v="2"/>
    <x v="6"/>
    <x v="4"/>
    <n v="18"/>
    <n v="7835"/>
    <n v="141030.07999999999"/>
    <x v="2"/>
    <n v="21"/>
    <x v="2"/>
    <x v="1"/>
  </r>
  <r>
    <s v="PO000644"/>
    <d v="2024-05-28T00:00:00"/>
    <s v="EMP0059"/>
    <x v="0"/>
    <x v="35"/>
    <x v="164"/>
    <n v="10"/>
    <n v="6214.23"/>
    <n v="62142.34"/>
    <x v="0"/>
    <n v="21"/>
    <x v="1"/>
    <x v="2"/>
  </r>
  <r>
    <s v="PO000645"/>
    <d v="2023-03-08T00:00:00"/>
    <s v="EMP0031"/>
    <x v="8"/>
    <x v="49"/>
    <x v="29"/>
    <n v="23"/>
    <n v="7611.31"/>
    <n v="175060.13"/>
    <x v="2"/>
    <n v="42"/>
    <x v="2"/>
    <x v="1"/>
  </r>
  <r>
    <s v="PO000646"/>
    <d v="2024-04-04T00:00:00"/>
    <s v="EMP0054"/>
    <x v="12"/>
    <x v="28"/>
    <x v="160"/>
    <n v="48"/>
    <n v="4939.8100000000004"/>
    <n v="237110.72"/>
    <x v="1"/>
    <n v="18"/>
    <x v="2"/>
    <x v="2"/>
  </r>
  <r>
    <s v="PO000647"/>
    <d v="2024-08-12T00:00:00"/>
    <s v="EMP0019"/>
    <x v="5"/>
    <x v="30"/>
    <x v="76"/>
    <n v="45"/>
    <n v="7443.03"/>
    <n v="334936.15999999997"/>
    <x v="1"/>
    <n v="27"/>
    <x v="0"/>
    <x v="2"/>
  </r>
  <r>
    <s v="PO000648"/>
    <d v="2024-10-02T00:00:00"/>
    <s v="EMP0066"/>
    <x v="8"/>
    <x v="26"/>
    <x v="104"/>
    <n v="36"/>
    <n v="3172.67"/>
    <n v="114216.24"/>
    <x v="0"/>
    <n v="19"/>
    <x v="1"/>
    <x v="2"/>
  </r>
  <r>
    <s v="PO000649"/>
    <d v="2025-06-26T00:00:00"/>
    <s v="EMP0039"/>
    <x v="9"/>
    <x v="16"/>
    <x v="81"/>
    <n v="15"/>
    <n v="589.80999999999995"/>
    <n v="8847.14"/>
    <x v="0"/>
    <n v="44"/>
    <x v="0"/>
    <x v="2"/>
  </r>
  <r>
    <s v="PO000650"/>
    <d v="2024-02-07T00:00:00"/>
    <s v="EMP0033"/>
    <x v="8"/>
    <x v="42"/>
    <x v="109"/>
    <n v="50"/>
    <n v="4534.63"/>
    <n v="226731.55"/>
    <x v="2"/>
    <n v="21"/>
    <x v="0"/>
    <x v="1"/>
  </r>
  <r>
    <s v="PO000651"/>
    <d v="2023-12-30T00:00:00"/>
    <s v="EMP0072"/>
    <x v="2"/>
    <x v="26"/>
    <x v="126"/>
    <n v="44"/>
    <n v="7058.11"/>
    <n v="310556.78000000003"/>
    <x v="2"/>
    <n v="35"/>
    <x v="1"/>
    <x v="0"/>
  </r>
  <r>
    <s v="PO000652"/>
    <d v="2025-02-11T00:00:00"/>
    <s v="EMP0011"/>
    <x v="0"/>
    <x v="29"/>
    <x v="139"/>
    <n v="3"/>
    <n v="5035.63"/>
    <n v="15106.89"/>
    <x v="0"/>
    <n v="19"/>
    <x v="1"/>
    <x v="2"/>
  </r>
  <r>
    <s v="PO000653"/>
    <d v="2023-11-26T00:00:00"/>
    <s v="EMP0049"/>
    <x v="13"/>
    <x v="47"/>
    <x v="120"/>
    <n v="38"/>
    <n v="7806.1"/>
    <n v="296631.94"/>
    <x v="2"/>
    <n v="24"/>
    <x v="0"/>
    <x v="3"/>
  </r>
  <r>
    <s v="PO000654"/>
    <d v="2023-11-14T00:00:00"/>
    <s v="EMP0022"/>
    <x v="8"/>
    <x v="43"/>
    <x v="127"/>
    <n v="3"/>
    <n v="3429.42"/>
    <n v="10288.25"/>
    <x v="1"/>
    <n v="41"/>
    <x v="1"/>
    <x v="2"/>
  </r>
  <r>
    <s v="PO000655"/>
    <d v="2024-09-08T00:00:00"/>
    <s v="EMP0058"/>
    <x v="2"/>
    <x v="41"/>
    <x v="185"/>
    <n v="32"/>
    <n v="948.93"/>
    <n v="30365.66"/>
    <x v="0"/>
    <n v="25"/>
    <x v="1"/>
    <x v="2"/>
  </r>
  <r>
    <s v="PO000656"/>
    <d v="2024-10-12T00:00:00"/>
    <s v="EMP0024"/>
    <x v="1"/>
    <x v="4"/>
    <x v="38"/>
    <n v="34"/>
    <n v="6431.16"/>
    <n v="218659.3"/>
    <x v="2"/>
    <n v="36"/>
    <x v="1"/>
    <x v="1"/>
  </r>
  <r>
    <s v="PO000657"/>
    <d v="2025-10-31T00:00:00"/>
    <s v="EMP0026"/>
    <x v="0"/>
    <x v="21"/>
    <x v="108"/>
    <n v="11"/>
    <n v="1144.3900000000001"/>
    <n v="12588.3"/>
    <x v="0"/>
    <n v="28"/>
    <x v="1"/>
    <x v="2"/>
  </r>
  <r>
    <s v="PO000658"/>
    <d v="2024-12-16T00:00:00"/>
    <s v="EMP0012"/>
    <x v="3"/>
    <x v="6"/>
    <x v="131"/>
    <n v="15"/>
    <n v="4491.3"/>
    <n v="67369.45"/>
    <x v="0"/>
    <n v="24"/>
    <x v="0"/>
    <x v="2"/>
  </r>
  <r>
    <s v="PO000659"/>
    <d v="2025-01-08T00:00:00"/>
    <s v="EMP0029"/>
    <x v="9"/>
    <x v="1"/>
    <x v="64"/>
    <n v="19"/>
    <n v="5367.77"/>
    <n v="101987.69"/>
    <x v="0"/>
    <n v="36"/>
    <x v="0"/>
    <x v="2"/>
  </r>
  <r>
    <s v="PO000660"/>
    <d v="2023-01-19T00:00:00"/>
    <s v="EMP0023"/>
    <x v="9"/>
    <x v="1"/>
    <x v="94"/>
    <n v="8"/>
    <n v="5703.1"/>
    <n v="45624.800000000003"/>
    <x v="1"/>
    <n v="18"/>
    <x v="2"/>
    <x v="2"/>
  </r>
  <r>
    <s v="PO000661"/>
    <d v="2024-05-14T00:00:00"/>
    <s v="EMP0022"/>
    <x v="8"/>
    <x v="23"/>
    <x v="178"/>
    <n v="3"/>
    <n v="4358.29"/>
    <n v="13074.87"/>
    <x v="1"/>
    <n v="27"/>
    <x v="1"/>
    <x v="2"/>
  </r>
  <r>
    <s v="PO000662"/>
    <d v="2025-03-01T00:00:00"/>
    <s v="EMP0050"/>
    <x v="10"/>
    <x v="32"/>
    <x v="40"/>
    <n v="17"/>
    <n v="5607.89"/>
    <n v="95334.07"/>
    <x v="1"/>
    <n v="4"/>
    <x v="2"/>
    <x v="2"/>
  </r>
  <r>
    <s v="PO000663"/>
    <d v="2025-02-06T00:00:00"/>
    <s v="EMP0071"/>
    <x v="5"/>
    <x v="39"/>
    <x v="116"/>
    <n v="33"/>
    <n v="10888.82"/>
    <n v="359330.9"/>
    <x v="1"/>
    <n v="34"/>
    <x v="1"/>
    <x v="2"/>
  </r>
  <r>
    <s v="PO000664"/>
    <d v="2024-08-30T00:00:00"/>
    <s v="EMP0003"/>
    <x v="1"/>
    <x v="49"/>
    <x v="63"/>
    <n v="42"/>
    <n v="1262.69"/>
    <n v="53032.79"/>
    <x v="0"/>
    <n v="8"/>
    <x v="1"/>
    <x v="2"/>
  </r>
  <r>
    <s v="PO000665"/>
    <d v="2023-12-09T00:00:00"/>
    <s v="EMP0099"/>
    <x v="12"/>
    <x v="7"/>
    <x v="72"/>
    <n v="50"/>
    <n v="6332.33"/>
    <n v="316616.40999999997"/>
    <x v="2"/>
    <n v="43"/>
    <x v="1"/>
    <x v="1"/>
  </r>
  <r>
    <s v="PO000666"/>
    <d v="2024-03-07T00:00:00"/>
    <s v="EMP0085"/>
    <x v="8"/>
    <x v="23"/>
    <x v="43"/>
    <n v="43"/>
    <n v="3044.88"/>
    <n v="130929.93"/>
    <x v="2"/>
    <n v="30"/>
    <x v="1"/>
    <x v="3"/>
  </r>
  <r>
    <s v="PO000667"/>
    <d v="2024-02-26T00:00:00"/>
    <s v="EMP0064"/>
    <x v="2"/>
    <x v="38"/>
    <x v="172"/>
    <n v="35"/>
    <n v="1954.45"/>
    <n v="68405.86"/>
    <x v="0"/>
    <n v="30"/>
    <x v="2"/>
    <x v="2"/>
  </r>
  <r>
    <s v="PO000668"/>
    <d v="2023-05-28T00:00:00"/>
    <s v="EMP0023"/>
    <x v="9"/>
    <x v="23"/>
    <x v="176"/>
    <n v="48"/>
    <n v="3062.91"/>
    <n v="147019.85999999999"/>
    <x v="2"/>
    <n v="32"/>
    <x v="2"/>
    <x v="0"/>
  </r>
  <r>
    <s v="PO000669"/>
    <d v="2024-11-10T00:00:00"/>
    <s v="EMP0056"/>
    <x v="0"/>
    <x v="15"/>
    <x v="3"/>
    <n v="3"/>
    <n v="2872.37"/>
    <n v="8617.1"/>
    <x v="2"/>
    <n v="14"/>
    <x v="0"/>
    <x v="0"/>
  </r>
  <r>
    <s v="PO000670"/>
    <d v="2023-05-25T00:00:00"/>
    <s v="EMP0062"/>
    <x v="2"/>
    <x v="20"/>
    <x v="114"/>
    <n v="37"/>
    <n v="6264.22"/>
    <n v="231776.26"/>
    <x v="1"/>
    <n v="29"/>
    <x v="0"/>
    <x v="2"/>
  </r>
  <r>
    <s v="PO000671"/>
    <d v="2025-07-12T00:00:00"/>
    <s v="EMP0039"/>
    <x v="9"/>
    <x v="5"/>
    <x v="155"/>
    <n v="41"/>
    <n v="6079.58"/>
    <n v="249262.86"/>
    <x v="1"/>
    <n v="4"/>
    <x v="0"/>
    <x v="2"/>
  </r>
  <r>
    <s v="PO000672"/>
    <d v="2023-08-31T00:00:00"/>
    <s v="EMP0073"/>
    <x v="9"/>
    <x v="46"/>
    <x v="61"/>
    <n v="35"/>
    <n v="5332.93"/>
    <n v="186652.55"/>
    <x v="0"/>
    <n v="42"/>
    <x v="1"/>
    <x v="2"/>
  </r>
  <r>
    <s v="PO000673"/>
    <d v="2023-04-04T00:00:00"/>
    <s v="EMP0071"/>
    <x v="5"/>
    <x v="32"/>
    <x v="15"/>
    <n v="45"/>
    <n v="3549.78"/>
    <n v="159740.26999999999"/>
    <x v="1"/>
    <n v="35"/>
    <x v="1"/>
    <x v="2"/>
  </r>
  <r>
    <s v="PO000674"/>
    <d v="2024-08-16T00:00:00"/>
    <s v="EMP0054"/>
    <x v="12"/>
    <x v="20"/>
    <x v="185"/>
    <n v="44"/>
    <n v="820.97"/>
    <n v="36122.85"/>
    <x v="2"/>
    <n v="21"/>
    <x v="0"/>
    <x v="3"/>
  </r>
  <r>
    <s v="PO000675"/>
    <d v="2025-02-20T00:00:00"/>
    <s v="EMP0020"/>
    <x v="2"/>
    <x v="24"/>
    <x v="70"/>
    <n v="26"/>
    <n v="10965.27"/>
    <n v="285097.03000000003"/>
    <x v="2"/>
    <n v="33"/>
    <x v="1"/>
    <x v="0"/>
  </r>
  <r>
    <s v="PO000676"/>
    <d v="2025-12-28T00:00:00"/>
    <s v="EMP0071"/>
    <x v="5"/>
    <x v="32"/>
    <x v="66"/>
    <n v="15"/>
    <n v="4427.84"/>
    <n v="66417.67"/>
    <x v="1"/>
    <n v="37"/>
    <x v="0"/>
    <x v="2"/>
  </r>
  <r>
    <s v="PO000677"/>
    <d v="2023-10-23T00:00:00"/>
    <s v="EMP0045"/>
    <x v="0"/>
    <x v="0"/>
    <x v="48"/>
    <n v="20"/>
    <n v="8782.52"/>
    <n v="175650.48"/>
    <x v="0"/>
    <n v="44"/>
    <x v="0"/>
    <x v="2"/>
  </r>
  <r>
    <s v="PO000678"/>
    <d v="2023-01-23T00:00:00"/>
    <s v="EMP0055"/>
    <x v="14"/>
    <x v="39"/>
    <x v="163"/>
    <n v="36"/>
    <n v="10637.06"/>
    <n v="382934.03"/>
    <x v="2"/>
    <n v="10"/>
    <x v="1"/>
    <x v="3"/>
  </r>
  <r>
    <s v="PO000679"/>
    <d v="2023-01-11T00:00:00"/>
    <s v="EMP0020"/>
    <x v="2"/>
    <x v="41"/>
    <x v="80"/>
    <n v="37"/>
    <n v="6157.51"/>
    <n v="227828.05"/>
    <x v="0"/>
    <n v="38"/>
    <x v="1"/>
    <x v="2"/>
  </r>
  <r>
    <s v="PO000680"/>
    <d v="2024-09-16T00:00:00"/>
    <s v="EMP0056"/>
    <x v="0"/>
    <x v="4"/>
    <x v="141"/>
    <n v="14"/>
    <n v="7729.87"/>
    <n v="108218.23"/>
    <x v="0"/>
    <n v="25"/>
    <x v="1"/>
    <x v="2"/>
  </r>
  <r>
    <s v="PO000681"/>
    <d v="2025-04-25T00:00:00"/>
    <s v="EMP0002"/>
    <x v="7"/>
    <x v="33"/>
    <x v="190"/>
    <n v="42"/>
    <n v="8273.1"/>
    <n v="347470.01"/>
    <x v="2"/>
    <n v="13"/>
    <x v="1"/>
    <x v="0"/>
  </r>
  <r>
    <s v="PO000682"/>
    <d v="2024-03-28T00:00:00"/>
    <s v="EMP0009"/>
    <x v="7"/>
    <x v="6"/>
    <x v="137"/>
    <n v="40"/>
    <n v="1177.45"/>
    <n v="47098.17"/>
    <x v="2"/>
    <n v="10"/>
    <x v="1"/>
    <x v="1"/>
  </r>
  <r>
    <s v="PO000683"/>
    <d v="2023-04-22T00:00:00"/>
    <s v="EMP0063"/>
    <x v="3"/>
    <x v="3"/>
    <x v="17"/>
    <n v="49"/>
    <n v="6355.75"/>
    <n v="311431.94"/>
    <x v="0"/>
    <n v="32"/>
    <x v="2"/>
    <x v="2"/>
  </r>
  <r>
    <s v="PO000684"/>
    <d v="2023-05-30T00:00:00"/>
    <s v="EMP0055"/>
    <x v="14"/>
    <x v="4"/>
    <x v="65"/>
    <n v="19"/>
    <n v="10503.49"/>
    <n v="199566.29"/>
    <x v="1"/>
    <n v="9"/>
    <x v="1"/>
    <x v="2"/>
  </r>
  <r>
    <s v="PO000685"/>
    <d v="2025-09-24T00:00:00"/>
    <s v="EMP0087"/>
    <x v="12"/>
    <x v="14"/>
    <x v="118"/>
    <n v="22"/>
    <n v="1136.1300000000001"/>
    <n v="24994.79"/>
    <x v="0"/>
    <n v="44"/>
    <x v="1"/>
    <x v="2"/>
  </r>
  <r>
    <s v="PO000686"/>
    <d v="2023-07-24T00:00:00"/>
    <s v="EMP0014"/>
    <x v="4"/>
    <x v="27"/>
    <x v="120"/>
    <n v="19"/>
    <n v="7325.56"/>
    <n v="139185.73000000001"/>
    <x v="2"/>
    <n v="23"/>
    <x v="0"/>
    <x v="3"/>
  </r>
  <r>
    <s v="PO000687"/>
    <d v="2025-07-11T00:00:00"/>
    <s v="EMP0025"/>
    <x v="8"/>
    <x v="32"/>
    <x v="125"/>
    <n v="22"/>
    <n v="3190.61"/>
    <n v="70193.31"/>
    <x v="1"/>
    <n v="40"/>
    <x v="1"/>
    <x v="2"/>
  </r>
  <r>
    <s v="PO000688"/>
    <d v="2025-01-16T00:00:00"/>
    <s v="EMP0010"/>
    <x v="1"/>
    <x v="20"/>
    <x v="30"/>
    <n v="21"/>
    <n v="6210.15"/>
    <n v="130413.06"/>
    <x v="2"/>
    <n v="3"/>
    <x v="0"/>
    <x v="3"/>
  </r>
  <r>
    <s v="PO000689"/>
    <d v="2024-05-19T00:00:00"/>
    <s v="EMP0050"/>
    <x v="10"/>
    <x v="40"/>
    <x v="191"/>
    <n v="15"/>
    <n v="5395.95"/>
    <n v="80939.19"/>
    <x v="0"/>
    <n v="30"/>
    <x v="0"/>
    <x v="2"/>
  </r>
  <r>
    <s v="PO000690"/>
    <d v="2025-01-06T00:00:00"/>
    <s v="EMP0073"/>
    <x v="9"/>
    <x v="30"/>
    <x v="15"/>
    <n v="9"/>
    <n v="3387.15"/>
    <n v="30484.36"/>
    <x v="1"/>
    <n v="33"/>
    <x v="0"/>
    <x v="2"/>
  </r>
  <r>
    <s v="PO000691"/>
    <d v="2025-07-01T00:00:00"/>
    <s v="EMP0036"/>
    <x v="2"/>
    <x v="8"/>
    <x v="131"/>
    <n v="23"/>
    <n v="4360.03"/>
    <n v="100280.65"/>
    <x v="1"/>
    <n v="38"/>
    <x v="1"/>
    <x v="2"/>
  </r>
  <r>
    <s v="PO000692"/>
    <d v="2023-12-26T00:00:00"/>
    <s v="EMP0055"/>
    <x v="14"/>
    <x v="16"/>
    <x v="174"/>
    <n v="42"/>
    <n v="10069.11"/>
    <n v="422902.61"/>
    <x v="1"/>
    <n v="11"/>
    <x v="2"/>
    <x v="2"/>
  </r>
  <r>
    <s v="PO000693"/>
    <d v="2024-02-07T00:00:00"/>
    <s v="EMP0090"/>
    <x v="14"/>
    <x v="1"/>
    <x v="143"/>
    <n v="17"/>
    <n v="6633.32"/>
    <n v="112766.49"/>
    <x v="0"/>
    <n v="7"/>
    <x v="2"/>
    <x v="2"/>
  </r>
  <r>
    <s v="PO000694"/>
    <d v="2023-06-04T00:00:00"/>
    <s v="EMP0041"/>
    <x v="12"/>
    <x v="32"/>
    <x v="119"/>
    <n v="2"/>
    <n v="10530.57"/>
    <n v="21061.15"/>
    <x v="0"/>
    <n v="4"/>
    <x v="2"/>
    <x v="2"/>
  </r>
  <r>
    <s v="PO000695"/>
    <d v="2025-04-09T00:00:00"/>
    <s v="EMP0046"/>
    <x v="7"/>
    <x v="15"/>
    <x v="51"/>
    <n v="50"/>
    <n v="7819.66"/>
    <n v="390983.05"/>
    <x v="2"/>
    <n v="38"/>
    <x v="0"/>
    <x v="3"/>
  </r>
  <r>
    <s v="PO000696"/>
    <d v="2025-08-24T00:00:00"/>
    <s v="EMP0099"/>
    <x v="12"/>
    <x v="7"/>
    <x v="162"/>
    <n v="42"/>
    <n v="2729.13"/>
    <n v="114623.53"/>
    <x v="1"/>
    <n v="28"/>
    <x v="1"/>
    <x v="2"/>
  </r>
  <r>
    <s v="PO000697"/>
    <d v="2024-08-18T00:00:00"/>
    <s v="EMP0074"/>
    <x v="6"/>
    <x v="44"/>
    <x v="39"/>
    <n v="9"/>
    <n v="3146.32"/>
    <n v="28316.92"/>
    <x v="0"/>
    <n v="8"/>
    <x v="0"/>
    <x v="2"/>
  </r>
  <r>
    <s v="PO000698"/>
    <d v="2025-01-15T00:00:00"/>
    <s v="EMP0047"/>
    <x v="0"/>
    <x v="6"/>
    <x v="121"/>
    <n v="33"/>
    <n v="6468.79"/>
    <n v="213470.13"/>
    <x v="2"/>
    <n v="42"/>
    <x v="2"/>
    <x v="0"/>
  </r>
  <r>
    <s v="PO000699"/>
    <d v="2023-12-06T00:00:00"/>
    <s v="EMP0076"/>
    <x v="7"/>
    <x v="17"/>
    <x v="153"/>
    <n v="49"/>
    <n v="333.41"/>
    <n v="16336.99"/>
    <x v="1"/>
    <n v="13"/>
    <x v="1"/>
    <x v="2"/>
  </r>
  <r>
    <s v="PO000700"/>
    <d v="2023-10-27T00:00:00"/>
    <s v="EMP0078"/>
    <x v="4"/>
    <x v="18"/>
    <x v="13"/>
    <n v="48"/>
    <n v="9443.51"/>
    <n v="453288.49"/>
    <x v="1"/>
    <n v="5"/>
    <x v="1"/>
    <x v="2"/>
  </r>
  <r>
    <s v="PO000701"/>
    <d v="2025-09-25T00:00:00"/>
    <s v="EMP0100"/>
    <x v="11"/>
    <x v="33"/>
    <x v="22"/>
    <n v="15"/>
    <n v="5458.17"/>
    <n v="81872.52"/>
    <x v="1"/>
    <n v="17"/>
    <x v="1"/>
    <x v="2"/>
  </r>
  <r>
    <s v="PO000702"/>
    <d v="2024-02-28T00:00:00"/>
    <s v="EMP0044"/>
    <x v="2"/>
    <x v="44"/>
    <x v="146"/>
    <n v="34"/>
    <n v="6032.46"/>
    <n v="205103.58"/>
    <x v="1"/>
    <n v="27"/>
    <x v="0"/>
    <x v="2"/>
  </r>
  <r>
    <s v="PO000703"/>
    <d v="2025-07-20T00:00:00"/>
    <s v="EMP0057"/>
    <x v="6"/>
    <x v="14"/>
    <x v="121"/>
    <n v="3"/>
    <n v="6535.47"/>
    <n v="19606.400000000001"/>
    <x v="0"/>
    <n v="23"/>
    <x v="1"/>
    <x v="2"/>
  </r>
  <r>
    <s v="PO000704"/>
    <d v="2025-12-03T00:00:00"/>
    <s v="EMP0093"/>
    <x v="13"/>
    <x v="13"/>
    <x v="19"/>
    <n v="41"/>
    <n v="8832.91"/>
    <n v="362149.36"/>
    <x v="0"/>
    <n v="19"/>
    <x v="2"/>
    <x v="2"/>
  </r>
  <r>
    <s v="PO000705"/>
    <d v="2023-12-23T00:00:00"/>
    <s v="EMP0100"/>
    <x v="11"/>
    <x v="30"/>
    <x v="163"/>
    <n v="25"/>
    <n v="10002.83"/>
    <n v="250070.83"/>
    <x v="1"/>
    <n v="40"/>
    <x v="2"/>
    <x v="2"/>
  </r>
  <r>
    <s v="PO000706"/>
    <d v="2023-06-09T00:00:00"/>
    <s v="EMP0075"/>
    <x v="14"/>
    <x v="42"/>
    <x v="9"/>
    <n v="34"/>
    <n v="5142.87"/>
    <n v="174857.57"/>
    <x v="2"/>
    <n v="36"/>
    <x v="0"/>
    <x v="1"/>
  </r>
  <r>
    <s v="PO000707"/>
    <d v="2024-12-23T00:00:00"/>
    <s v="EMP0091"/>
    <x v="12"/>
    <x v="39"/>
    <x v="109"/>
    <n v="23"/>
    <n v="4231.26"/>
    <n v="97318.9"/>
    <x v="1"/>
    <n v="41"/>
    <x v="1"/>
    <x v="2"/>
  </r>
  <r>
    <s v="PO000708"/>
    <d v="2025-10-24T00:00:00"/>
    <s v="EMP0061"/>
    <x v="5"/>
    <x v="44"/>
    <x v="99"/>
    <n v="9"/>
    <n v="6790.32"/>
    <n v="61112.88"/>
    <x v="2"/>
    <n v="7"/>
    <x v="2"/>
    <x v="1"/>
  </r>
  <r>
    <s v="PO000709"/>
    <d v="2024-07-29T00:00:00"/>
    <s v="EMP0048"/>
    <x v="2"/>
    <x v="1"/>
    <x v="123"/>
    <n v="14"/>
    <n v="8115.62"/>
    <n v="113618.67"/>
    <x v="2"/>
    <n v="26"/>
    <x v="2"/>
    <x v="0"/>
  </r>
  <r>
    <s v="PO000710"/>
    <d v="2023-08-31T00:00:00"/>
    <s v="EMP0029"/>
    <x v="9"/>
    <x v="41"/>
    <x v="166"/>
    <n v="43"/>
    <n v="4205.82"/>
    <n v="180850.24"/>
    <x v="1"/>
    <n v="10"/>
    <x v="0"/>
    <x v="2"/>
  </r>
  <r>
    <s v="PO000711"/>
    <d v="2025-09-07T00:00:00"/>
    <s v="EMP0037"/>
    <x v="8"/>
    <x v="46"/>
    <x v="48"/>
    <n v="31"/>
    <n v="7615.27"/>
    <n v="236073.31"/>
    <x v="2"/>
    <n v="44"/>
    <x v="0"/>
    <x v="3"/>
  </r>
  <r>
    <s v="PO000712"/>
    <d v="2023-02-15T00:00:00"/>
    <s v="EMP0079"/>
    <x v="5"/>
    <x v="47"/>
    <x v="56"/>
    <n v="16"/>
    <n v="6612.73"/>
    <n v="105803.75"/>
    <x v="0"/>
    <n v="40"/>
    <x v="1"/>
    <x v="2"/>
  </r>
  <r>
    <s v="PO000713"/>
    <d v="2023-10-03T00:00:00"/>
    <s v="EMP0059"/>
    <x v="0"/>
    <x v="10"/>
    <x v="54"/>
    <n v="41"/>
    <n v="4888.47"/>
    <n v="200427.32"/>
    <x v="0"/>
    <n v="12"/>
    <x v="1"/>
    <x v="2"/>
  </r>
  <r>
    <s v="PO000714"/>
    <d v="2023-12-07T00:00:00"/>
    <s v="EMP0094"/>
    <x v="1"/>
    <x v="42"/>
    <x v="63"/>
    <n v="17"/>
    <n v="1567.29"/>
    <n v="26643.88"/>
    <x v="0"/>
    <n v="28"/>
    <x v="2"/>
    <x v="2"/>
  </r>
  <r>
    <s v="PO000715"/>
    <d v="2023-02-08T00:00:00"/>
    <s v="EMP0002"/>
    <x v="7"/>
    <x v="22"/>
    <x v="179"/>
    <n v="47"/>
    <n v="6949.89"/>
    <n v="326644.92"/>
    <x v="1"/>
    <n v="8"/>
    <x v="1"/>
    <x v="2"/>
  </r>
  <r>
    <s v="PO000716"/>
    <d v="2025-07-08T00:00:00"/>
    <s v="EMP0095"/>
    <x v="5"/>
    <x v="7"/>
    <x v="70"/>
    <n v="39"/>
    <n v="11477.18"/>
    <n v="447610.01"/>
    <x v="1"/>
    <n v="13"/>
    <x v="1"/>
    <x v="2"/>
  </r>
  <r>
    <s v="PO000717"/>
    <d v="2025-04-21T00:00:00"/>
    <s v="EMP0015"/>
    <x v="13"/>
    <x v="49"/>
    <x v="79"/>
    <n v="39"/>
    <n v="1911.51"/>
    <n v="74549.05"/>
    <x v="0"/>
    <n v="14"/>
    <x v="2"/>
    <x v="2"/>
  </r>
  <r>
    <s v="PO000718"/>
    <d v="2025-11-12T00:00:00"/>
    <s v="EMP0030"/>
    <x v="13"/>
    <x v="45"/>
    <x v="127"/>
    <n v="17"/>
    <n v="3445.51"/>
    <n v="58573.69"/>
    <x v="0"/>
    <n v="24"/>
    <x v="0"/>
    <x v="2"/>
  </r>
  <r>
    <s v="PO000719"/>
    <d v="2023-05-21T00:00:00"/>
    <s v="EMP0045"/>
    <x v="0"/>
    <x v="24"/>
    <x v="192"/>
    <n v="15"/>
    <n v="5897.36"/>
    <n v="88460.39"/>
    <x v="2"/>
    <n v="9"/>
    <x v="1"/>
    <x v="0"/>
  </r>
  <r>
    <s v="PO000720"/>
    <d v="2024-02-19T00:00:00"/>
    <s v="EMP0098"/>
    <x v="5"/>
    <x v="8"/>
    <x v="148"/>
    <n v="34"/>
    <n v="7830.48"/>
    <n v="266236.26"/>
    <x v="0"/>
    <n v="29"/>
    <x v="1"/>
    <x v="2"/>
  </r>
  <r>
    <s v="PO000721"/>
    <d v="2023-07-17T00:00:00"/>
    <s v="EMP0064"/>
    <x v="2"/>
    <x v="2"/>
    <x v="133"/>
    <n v="12"/>
    <n v="7746.51"/>
    <n v="92958.15"/>
    <x v="0"/>
    <n v="41"/>
    <x v="1"/>
    <x v="2"/>
  </r>
  <r>
    <s v="PO000722"/>
    <d v="2025-12-24T00:00:00"/>
    <s v="EMP0027"/>
    <x v="1"/>
    <x v="48"/>
    <x v="97"/>
    <n v="33"/>
    <n v="5581.88"/>
    <n v="184202.2"/>
    <x v="2"/>
    <n v="33"/>
    <x v="2"/>
    <x v="0"/>
  </r>
  <r>
    <s v="PO000723"/>
    <d v="2023-09-24T00:00:00"/>
    <s v="EMP0064"/>
    <x v="2"/>
    <x v="19"/>
    <x v="92"/>
    <n v="39"/>
    <n v="4015.78"/>
    <n v="156615.34"/>
    <x v="2"/>
    <n v="44"/>
    <x v="0"/>
    <x v="0"/>
  </r>
  <r>
    <s v="PO000724"/>
    <d v="2025-12-05T00:00:00"/>
    <s v="EMP0028"/>
    <x v="0"/>
    <x v="42"/>
    <x v="63"/>
    <n v="27"/>
    <n v="1336.91"/>
    <n v="36096.53"/>
    <x v="2"/>
    <n v="36"/>
    <x v="0"/>
    <x v="1"/>
  </r>
  <r>
    <s v="PO000725"/>
    <d v="2024-04-14T00:00:00"/>
    <s v="EMP0001"/>
    <x v="8"/>
    <x v="41"/>
    <x v="119"/>
    <n v="31"/>
    <n v="10358.93"/>
    <n v="321126.71000000002"/>
    <x v="1"/>
    <n v="25"/>
    <x v="2"/>
    <x v="2"/>
  </r>
  <r>
    <s v="PO000726"/>
    <d v="2023-07-20T00:00:00"/>
    <s v="EMP0067"/>
    <x v="1"/>
    <x v="45"/>
    <x v="160"/>
    <n v="28"/>
    <n v="4211.37"/>
    <n v="117918.37"/>
    <x v="1"/>
    <n v="17"/>
    <x v="1"/>
    <x v="2"/>
  </r>
  <r>
    <s v="PO000727"/>
    <d v="2024-08-03T00:00:00"/>
    <s v="EMP0011"/>
    <x v="0"/>
    <x v="36"/>
    <x v="137"/>
    <n v="39"/>
    <n v="1190.94"/>
    <n v="46446.74"/>
    <x v="1"/>
    <n v="19"/>
    <x v="1"/>
    <x v="2"/>
  </r>
  <r>
    <s v="PO000728"/>
    <d v="2023-01-12T00:00:00"/>
    <s v="EMP0063"/>
    <x v="3"/>
    <x v="25"/>
    <x v="145"/>
    <n v="46"/>
    <n v="2243.84"/>
    <n v="103216.59"/>
    <x v="2"/>
    <n v="39"/>
    <x v="2"/>
    <x v="0"/>
  </r>
  <r>
    <s v="PO000729"/>
    <d v="2023-08-30T00:00:00"/>
    <s v="EMP0060"/>
    <x v="0"/>
    <x v="46"/>
    <x v="175"/>
    <n v="34"/>
    <n v="5688.16"/>
    <n v="193397.31"/>
    <x v="0"/>
    <n v="16"/>
    <x v="2"/>
    <x v="2"/>
  </r>
  <r>
    <s v="PO000730"/>
    <d v="2024-10-08T00:00:00"/>
    <s v="EMP0095"/>
    <x v="5"/>
    <x v="30"/>
    <x v="73"/>
    <n v="27"/>
    <n v="648.07000000000005"/>
    <n v="17497.84"/>
    <x v="2"/>
    <n v="30"/>
    <x v="2"/>
    <x v="1"/>
  </r>
  <r>
    <s v="PO000731"/>
    <d v="2024-06-03T00:00:00"/>
    <s v="EMP0011"/>
    <x v="0"/>
    <x v="16"/>
    <x v="161"/>
    <n v="17"/>
    <n v="7762.05"/>
    <n v="131954.82999999999"/>
    <x v="1"/>
    <n v="39"/>
    <x v="0"/>
    <x v="2"/>
  </r>
  <r>
    <s v="PO000732"/>
    <d v="2024-07-18T00:00:00"/>
    <s v="EMP0081"/>
    <x v="14"/>
    <x v="22"/>
    <x v="123"/>
    <n v="44"/>
    <n v="8788.07"/>
    <n v="386674.86"/>
    <x v="2"/>
    <n v="29"/>
    <x v="2"/>
    <x v="0"/>
  </r>
  <r>
    <s v="PO000733"/>
    <d v="2025-09-15T00:00:00"/>
    <s v="EMP0016"/>
    <x v="11"/>
    <x v="47"/>
    <x v="193"/>
    <n v="12"/>
    <n v="8934.0499999999993"/>
    <n v="107208.6"/>
    <x v="0"/>
    <n v="33"/>
    <x v="0"/>
    <x v="2"/>
  </r>
  <r>
    <s v="PO000734"/>
    <d v="2024-09-20T00:00:00"/>
    <s v="EMP0076"/>
    <x v="7"/>
    <x v="28"/>
    <x v="13"/>
    <n v="37"/>
    <n v="8416.75"/>
    <n v="311419.62"/>
    <x v="0"/>
    <n v="28"/>
    <x v="2"/>
    <x v="2"/>
  </r>
  <r>
    <s v="PO000735"/>
    <d v="2023-10-10T00:00:00"/>
    <s v="EMP0039"/>
    <x v="9"/>
    <x v="1"/>
    <x v="154"/>
    <n v="43"/>
    <n v="1875.97"/>
    <n v="80666.59"/>
    <x v="2"/>
    <n v="31"/>
    <x v="2"/>
    <x v="3"/>
  </r>
  <r>
    <s v="PO000736"/>
    <d v="2023-11-28T00:00:00"/>
    <s v="EMP0076"/>
    <x v="7"/>
    <x v="1"/>
    <x v="24"/>
    <n v="7"/>
    <n v="2255.67"/>
    <n v="15789.69"/>
    <x v="1"/>
    <n v="24"/>
    <x v="2"/>
    <x v="2"/>
  </r>
  <r>
    <s v="PO000737"/>
    <d v="2023-04-17T00:00:00"/>
    <s v="EMP0044"/>
    <x v="2"/>
    <x v="3"/>
    <x v="151"/>
    <n v="11"/>
    <n v="6130.04"/>
    <n v="67430.460000000006"/>
    <x v="0"/>
    <n v="3"/>
    <x v="1"/>
    <x v="2"/>
  </r>
  <r>
    <s v="PO000738"/>
    <d v="2023-10-25T00:00:00"/>
    <s v="EMP0077"/>
    <x v="12"/>
    <x v="12"/>
    <x v="87"/>
    <n v="31"/>
    <n v="9382.9500000000007"/>
    <n v="290871.48"/>
    <x v="1"/>
    <n v="8"/>
    <x v="1"/>
    <x v="2"/>
  </r>
  <r>
    <s v="PO000739"/>
    <d v="2024-06-22T00:00:00"/>
    <s v="EMP0030"/>
    <x v="13"/>
    <x v="8"/>
    <x v="19"/>
    <n v="15"/>
    <n v="7726.53"/>
    <n v="115897.98"/>
    <x v="0"/>
    <n v="5"/>
    <x v="2"/>
    <x v="2"/>
  </r>
  <r>
    <s v="PO000740"/>
    <d v="2025-02-26T00:00:00"/>
    <s v="EMP0086"/>
    <x v="2"/>
    <x v="35"/>
    <x v="152"/>
    <n v="26"/>
    <n v="1488.2"/>
    <n v="38693.17"/>
    <x v="0"/>
    <n v="21"/>
    <x v="2"/>
    <x v="2"/>
  </r>
  <r>
    <s v="PO000741"/>
    <d v="2023-04-28T00:00:00"/>
    <s v="EMP0019"/>
    <x v="5"/>
    <x v="6"/>
    <x v="67"/>
    <n v="50"/>
    <n v="7346.95"/>
    <n v="367347.4"/>
    <x v="0"/>
    <n v="34"/>
    <x v="0"/>
    <x v="2"/>
  </r>
  <r>
    <s v="PO000742"/>
    <d v="2023-01-22T00:00:00"/>
    <s v="EMP0021"/>
    <x v="10"/>
    <x v="34"/>
    <x v="104"/>
    <n v="13"/>
    <n v="4048.24"/>
    <n v="52627.1"/>
    <x v="0"/>
    <n v="21"/>
    <x v="1"/>
    <x v="2"/>
  </r>
  <r>
    <s v="PO000743"/>
    <d v="2023-03-10T00:00:00"/>
    <s v="EMP0017"/>
    <x v="9"/>
    <x v="21"/>
    <x v="102"/>
    <n v="39"/>
    <n v="495.56"/>
    <n v="19326.96"/>
    <x v="0"/>
    <n v="17"/>
    <x v="2"/>
    <x v="2"/>
  </r>
  <r>
    <s v="PO000744"/>
    <d v="2023-12-14T00:00:00"/>
    <s v="EMP0059"/>
    <x v="0"/>
    <x v="39"/>
    <x v="94"/>
    <n v="44"/>
    <n v="4672.5200000000004"/>
    <n v="205590.97"/>
    <x v="2"/>
    <n v="44"/>
    <x v="1"/>
    <x v="1"/>
  </r>
  <r>
    <s v="PO000745"/>
    <d v="2023-11-19T00:00:00"/>
    <s v="EMP0089"/>
    <x v="14"/>
    <x v="3"/>
    <x v="112"/>
    <n v="6"/>
    <n v="6124.41"/>
    <n v="36746.46"/>
    <x v="1"/>
    <n v="25"/>
    <x v="2"/>
    <x v="2"/>
  </r>
  <r>
    <s v="PO000746"/>
    <d v="2025-03-20T00:00:00"/>
    <s v="EMP0081"/>
    <x v="14"/>
    <x v="30"/>
    <x v="169"/>
    <n v="26"/>
    <n v="1994.2"/>
    <n v="51849.25"/>
    <x v="0"/>
    <n v="3"/>
    <x v="2"/>
    <x v="2"/>
  </r>
  <r>
    <s v="PO000747"/>
    <d v="2023-05-21T00:00:00"/>
    <s v="EMP0009"/>
    <x v="7"/>
    <x v="20"/>
    <x v="162"/>
    <n v="6"/>
    <n v="2558.5100000000002"/>
    <n v="15351.04"/>
    <x v="0"/>
    <n v="38"/>
    <x v="2"/>
    <x v="2"/>
  </r>
  <r>
    <s v="PO000748"/>
    <d v="2024-12-13T00:00:00"/>
    <s v="EMP0051"/>
    <x v="3"/>
    <x v="14"/>
    <x v="21"/>
    <n v="23"/>
    <n v="5684.68"/>
    <n v="130747.65"/>
    <x v="1"/>
    <n v="17"/>
    <x v="2"/>
    <x v="2"/>
  </r>
  <r>
    <s v="PO000749"/>
    <d v="2024-02-03T00:00:00"/>
    <s v="EMP0059"/>
    <x v="0"/>
    <x v="19"/>
    <x v="108"/>
    <n v="30"/>
    <n v="1325.35"/>
    <n v="39760.36"/>
    <x v="0"/>
    <n v="3"/>
    <x v="0"/>
    <x v="2"/>
  </r>
  <r>
    <s v="PO000750"/>
    <d v="2023-12-25T00:00:00"/>
    <s v="EMP0032"/>
    <x v="2"/>
    <x v="36"/>
    <x v="61"/>
    <n v="27"/>
    <n v="6272.72"/>
    <n v="169363.36"/>
    <x v="0"/>
    <n v="7"/>
    <x v="2"/>
    <x v="2"/>
  </r>
  <r>
    <s v="PO000751"/>
    <d v="2024-08-25T00:00:00"/>
    <s v="EMP0007"/>
    <x v="1"/>
    <x v="12"/>
    <x v="192"/>
    <n v="22"/>
    <n v="6941.85"/>
    <n v="152720.79999999999"/>
    <x v="0"/>
    <n v="19"/>
    <x v="2"/>
    <x v="2"/>
  </r>
  <r>
    <s v="PO000752"/>
    <d v="2024-05-27T00:00:00"/>
    <s v="EMP0100"/>
    <x v="11"/>
    <x v="21"/>
    <x v="98"/>
    <n v="45"/>
    <n v="7530.45"/>
    <n v="338870.16"/>
    <x v="1"/>
    <n v="39"/>
    <x v="0"/>
    <x v="2"/>
  </r>
  <r>
    <s v="PO000753"/>
    <d v="2024-05-13T00:00:00"/>
    <s v="EMP0047"/>
    <x v="0"/>
    <x v="17"/>
    <x v="119"/>
    <n v="49"/>
    <n v="9072.5400000000009"/>
    <n v="444554.56"/>
    <x v="1"/>
    <n v="32"/>
    <x v="2"/>
    <x v="2"/>
  </r>
  <r>
    <s v="PO000754"/>
    <d v="2023-02-26T00:00:00"/>
    <s v="EMP0041"/>
    <x v="12"/>
    <x v="16"/>
    <x v="56"/>
    <n v="31"/>
    <n v="6780.84"/>
    <n v="210206.02"/>
    <x v="2"/>
    <n v="27"/>
    <x v="2"/>
    <x v="3"/>
  </r>
  <r>
    <s v="PO000755"/>
    <d v="2024-03-27T00:00:00"/>
    <s v="EMP0014"/>
    <x v="4"/>
    <x v="10"/>
    <x v="55"/>
    <n v="44"/>
    <n v="7356.73"/>
    <n v="323696.03000000003"/>
    <x v="1"/>
    <n v="29"/>
    <x v="0"/>
    <x v="2"/>
  </r>
  <r>
    <s v="PO000756"/>
    <d v="2025-11-23T00:00:00"/>
    <s v="EMP0014"/>
    <x v="4"/>
    <x v="40"/>
    <x v="194"/>
    <n v="35"/>
    <n v="383.81"/>
    <n v="13433.44"/>
    <x v="1"/>
    <n v="18"/>
    <x v="0"/>
    <x v="2"/>
  </r>
  <r>
    <s v="PO000757"/>
    <d v="2023-07-10T00:00:00"/>
    <s v="EMP0090"/>
    <x v="14"/>
    <x v="22"/>
    <x v="80"/>
    <n v="26"/>
    <n v="6295.82"/>
    <n v="163691.39000000001"/>
    <x v="1"/>
    <n v="7"/>
    <x v="2"/>
    <x v="2"/>
  </r>
  <r>
    <s v="PO000758"/>
    <d v="2024-01-01T00:00:00"/>
    <s v="EMP0063"/>
    <x v="3"/>
    <x v="47"/>
    <x v="117"/>
    <n v="31"/>
    <n v="6458.07"/>
    <n v="200200.08"/>
    <x v="2"/>
    <n v="39"/>
    <x v="0"/>
    <x v="1"/>
  </r>
  <r>
    <s v="PO000759"/>
    <d v="2024-01-10T00:00:00"/>
    <s v="EMP0068"/>
    <x v="3"/>
    <x v="46"/>
    <x v="41"/>
    <n v="48"/>
    <n v="2693.24"/>
    <n v="129275.61"/>
    <x v="2"/>
    <n v="34"/>
    <x v="2"/>
    <x v="0"/>
  </r>
  <r>
    <s v="PO000760"/>
    <d v="2024-02-13T00:00:00"/>
    <s v="EMP0031"/>
    <x v="8"/>
    <x v="21"/>
    <x v="42"/>
    <n v="16"/>
    <n v="2736.53"/>
    <n v="43784.43"/>
    <x v="1"/>
    <n v="16"/>
    <x v="1"/>
    <x v="2"/>
  </r>
  <r>
    <s v="PO000761"/>
    <d v="2024-02-20T00:00:00"/>
    <s v="EMP0063"/>
    <x v="3"/>
    <x v="25"/>
    <x v="117"/>
    <n v="16"/>
    <n v="7530.16"/>
    <n v="120482.54"/>
    <x v="1"/>
    <n v="12"/>
    <x v="1"/>
    <x v="2"/>
  </r>
  <r>
    <s v="PO000762"/>
    <d v="2023-09-03T00:00:00"/>
    <s v="EMP0065"/>
    <x v="8"/>
    <x v="18"/>
    <x v="53"/>
    <n v="6"/>
    <n v="5610.07"/>
    <n v="33660.43"/>
    <x v="0"/>
    <n v="34"/>
    <x v="2"/>
    <x v="2"/>
  </r>
  <r>
    <s v="PO000763"/>
    <d v="2023-01-14T00:00:00"/>
    <s v="EMP0071"/>
    <x v="5"/>
    <x v="37"/>
    <x v="15"/>
    <n v="49"/>
    <n v="3558.31"/>
    <n v="174356.97"/>
    <x v="2"/>
    <n v="33"/>
    <x v="0"/>
    <x v="3"/>
  </r>
  <r>
    <s v="PO000764"/>
    <d v="2024-10-07T00:00:00"/>
    <s v="EMP0010"/>
    <x v="1"/>
    <x v="9"/>
    <x v="157"/>
    <n v="32"/>
    <n v="8787.58"/>
    <n v="281202.40999999997"/>
    <x v="0"/>
    <n v="20"/>
    <x v="0"/>
    <x v="2"/>
  </r>
  <r>
    <s v="PO000765"/>
    <d v="2024-01-10T00:00:00"/>
    <s v="EMP0065"/>
    <x v="8"/>
    <x v="41"/>
    <x v="106"/>
    <n v="49"/>
    <n v="7114.37"/>
    <n v="348604.28"/>
    <x v="1"/>
    <n v="28"/>
    <x v="1"/>
    <x v="2"/>
  </r>
  <r>
    <s v="PO000766"/>
    <d v="2023-09-20T00:00:00"/>
    <s v="EMP0084"/>
    <x v="0"/>
    <x v="26"/>
    <x v="126"/>
    <n v="4"/>
    <n v="8153.47"/>
    <n v="32613.87"/>
    <x v="1"/>
    <n v="33"/>
    <x v="2"/>
    <x v="2"/>
  </r>
  <r>
    <s v="PO000767"/>
    <d v="2023-03-08T00:00:00"/>
    <s v="EMP0039"/>
    <x v="9"/>
    <x v="48"/>
    <x v="52"/>
    <n v="33"/>
    <n v="1916.01"/>
    <n v="63228.23"/>
    <x v="0"/>
    <n v="14"/>
    <x v="0"/>
    <x v="2"/>
  </r>
  <r>
    <s v="PO000768"/>
    <d v="2023-09-04T00:00:00"/>
    <s v="EMP0082"/>
    <x v="2"/>
    <x v="38"/>
    <x v="0"/>
    <n v="45"/>
    <n v="5221.3599999999997"/>
    <n v="234961.28"/>
    <x v="1"/>
    <n v="3"/>
    <x v="1"/>
    <x v="2"/>
  </r>
  <r>
    <s v="PO000769"/>
    <d v="2024-03-07T00:00:00"/>
    <s v="EMP0072"/>
    <x v="2"/>
    <x v="25"/>
    <x v="86"/>
    <n v="25"/>
    <n v="2607.87"/>
    <n v="65196.85"/>
    <x v="1"/>
    <n v="26"/>
    <x v="2"/>
    <x v="2"/>
  </r>
  <r>
    <s v="PO000770"/>
    <d v="2024-06-15T00:00:00"/>
    <s v="EMP0069"/>
    <x v="3"/>
    <x v="25"/>
    <x v="143"/>
    <n v="12"/>
    <n v="6289.31"/>
    <n v="75471.759999999995"/>
    <x v="2"/>
    <n v="20"/>
    <x v="0"/>
    <x v="0"/>
  </r>
  <r>
    <s v="PO000771"/>
    <d v="2024-12-03T00:00:00"/>
    <s v="EMP0076"/>
    <x v="7"/>
    <x v="11"/>
    <x v="186"/>
    <n v="24"/>
    <n v="2533.58"/>
    <n v="60805.98"/>
    <x v="1"/>
    <n v="16"/>
    <x v="0"/>
    <x v="2"/>
  </r>
  <r>
    <s v="PO000772"/>
    <d v="2025-02-01T00:00:00"/>
    <s v="EMP0054"/>
    <x v="12"/>
    <x v="12"/>
    <x v="145"/>
    <n v="24"/>
    <n v="2313.27"/>
    <n v="55518.45"/>
    <x v="1"/>
    <n v="31"/>
    <x v="1"/>
    <x v="2"/>
  </r>
  <r>
    <s v="PO000773"/>
    <d v="2023-09-26T00:00:00"/>
    <s v="EMP0059"/>
    <x v="0"/>
    <x v="45"/>
    <x v="195"/>
    <n v="37"/>
    <n v="9361.81"/>
    <n v="346386.98"/>
    <x v="2"/>
    <n v="20"/>
    <x v="1"/>
    <x v="0"/>
  </r>
  <r>
    <s v="PO000774"/>
    <d v="2025-06-04T00:00:00"/>
    <s v="EMP0029"/>
    <x v="9"/>
    <x v="46"/>
    <x v="125"/>
    <n v="25"/>
    <n v="2801.89"/>
    <n v="70047.22"/>
    <x v="0"/>
    <n v="12"/>
    <x v="0"/>
    <x v="2"/>
  </r>
  <r>
    <s v="PO000775"/>
    <d v="2023-01-20T00:00:00"/>
    <s v="EMP0023"/>
    <x v="9"/>
    <x v="34"/>
    <x v="16"/>
    <n v="12"/>
    <n v="6441.68"/>
    <n v="77300.179999999993"/>
    <x v="2"/>
    <n v="43"/>
    <x v="2"/>
    <x v="1"/>
  </r>
  <r>
    <s v="PO000776"/>
    <d v="2025-12-29T00:00:00"/>
    <s v="EMP0008"/>
    <x v="6"/>
    <x v="20"/>
    <x v="19"/>
    <n v="47"/>
    <n v="7593.64"/>
    <n v="356901.3"/>
    <x v="1"/>
    <n v="22"/>
    <x v="0"/>
    <x v="2"/>
  </r>
  <r>
    <s v="PO000777"/>
    <d v="2023-04-08T00:00:00"/>
    <s v="EMP0090"/>
    <x v="14"/>
    <x v="8"/>
    <x v="15"/>
    <n v="26"/>
    <n v="2827.33"/>
    <n v="73510.62"/>
    <x v="2"/>
    <n v="6"/>
    <x v="1"/>
    <x v="3"/>
  </r>
  <r>
    <s v="PO000778"/>
    <d v="2024-06-04T00:00:00"/>
    <s v="EMP0028"/>
    <x v="0"/>
    <x v="17"/>
    <x v="182"/>
    <n v="31"/>
    <n v="9404.0400000000009"/>
    <n v="291525.2"/>
    <x v="2"/>
    <n v="31"/>
    <x v="2"/>
    <x v="0"/>
  </r>
  <r>
    <s v="PO000779"/>
    <d v="2024-11-16T00:00:00"/>
    <s v="EMP0041"/>
    <x v="12"/>
    <x v="35"/>
    <x v="118"/>
    <n v="17"/>
    <n v="1137.49"/>
    <n v="19337.310000000001"/>
    <x v="0"/>
    <n v="38"/>
    <x v="0"/>
    <x v="2"/>
  </r>
  <r>
    <s v="PO000780"/>
    <d v="2024-12-05T00:00:00"/>
    <s v="EMP0023"/>
    <x v="9"/>
    <x v="23"/>
    <x v="70"/>
    <n v="2"/>
    <n v="9734.31"/>
    <n v="19468.62"/>
    <x v="1"/>
    <n v="41"/>
    <x v="1"/>
    <x v="2"/>
  </r>
  <r>
    <s v="PO000781"/>
    <d v="2023-12-24T00:00:00"/>
    <s v="EMP0090"/>
    <x v="14"/>
    <x v="46"/>
    <x v="64"/>
    <n v="50"/>
    <n v="5484.15"/>
    <n v="274207.40999999997"/>
    <x v="1"/>
    <n v="35"/>
    <x v="0"/>
    <x v="2"/>
  </r>
  <r>
    <s v="PO000782"/>
    <d v="2025-07-04T00:00:00"/>
    <s v="EMP0004"/>
    <x v="12"/>
    <x v="12"/>
    <x v="192"/>
    <n v="6"/>
    <n v="5902.61"/>
    <n v="35415.660000000003"/>
    <x v="1"/>
    <n v="32"/>
    <x v="2"/>
    <x v="2"/>
  </r>
  <r>
    <s v="PO000783"/>
    <d v="2023-10-24T00:00:00"/>
    <s v="EMP0073"/>
    <x v="9"/>
    <x v="41"/>
    <x v="122"/>
    <n v="11"/>
    <n v="541.92999999999995"/>
    <n v="5961.24"/>
    <x v="1"/>
    <n v="29"/>
    <x v="2"/>
    <x v="2"/>
  </r>
  <r>
    <s v="PO000784"/>
    <d v="2025-04-08T00:00:00"/>
    <s v="EMP0049"/>
    <x v="13"/>
    <x v="1"/>
    <x v="94"/>
    <n v="5"/>
    <n v="4742.63"/>
    <n v="23713.13"/>
    <x v="1"/>
    <n v="17"/>
    <x v="0"/>
    <x v="2"/>
  </r>
  <r>
    <s v="PO000785"/>
    <d v="2024-10-10T00:00:00"/>
    <s v="EMP0054"/>
    <x v="12"/>
    <x v="27"/>
    <x v="31"/>
    <n v="42"/>
    <n v="8787.25"/>
    <n v="369064.6"/>
    <x v="1"/>
    <n v="41"/>
    <x v="2"/>
    <x v="2"/>
  </r>
  <r>
    <s v="PO000786"/>
    <d v="2025-03-20T00:00:00"/>
    <s v="EMP0049"/>
    <x v="13"/>
    <x v="23"/>
    <x v="154"/>
    <n v="18"/>
    <n v="2364.34"/>
    <n v="42558.11"/>
    <x v="1"/>
    <n v="40"/>
    <x v="2"/>
    <x v="2"/>
  </r>
  <r>
    <s v="PO000787"/>
    <d v="2025-07-11T00:00:00"/>
    <s v="EMP0064"/>
    <x v="2"/>
    <x v="32"/>
    <x v="131"/>
    <n v="27"/>
    <n v="3625.99"/>
    <n v="97901.65"/>
    <x v="2"/>
    <n v="11"/>
    <x v="2"/>
    <x v="0"/>
  </r>
  <r>
    <s v="PO000788"/>
    <d v="2024-04-25T00:00:00"/>
    <s v="EMP0048"/>
    <x v="2"/>
    <x v="44"/>
    <x v="58"/>
    <n v="43"/>
    <n v="4673.75"/>
    <n v="200971.04"/>
    <x v="0"/>
    <n v="8"/>
    <x v="1"/>
    <x v="2"/>
  </r>
  <r>
    <s v="PO000789"/>
    <d v="2023-12-08T00:00:00"/>
    <s v="EMP0091"/>
    <x v="12"/>
    <x v="7"/>
    <x v="21"/>
    <n v="26"/>
    <n v="4396.59"/>
    <n v="114311.23"/>
    <x v="2"/>
    <n v="33"/>
    <x v="2"/>
    <x v="3"/>
  </r>
  <r>
    <s v="PO000790"/>
    <d v="2023-04-21T00:00:00"/>
    <s v="EMP0090"/>
    <x v="14"/>
    <x v="23"/>
    <x v="81"/>
    <n v="2"/>
    <n v="567.66999999999996"/>
    <n v="1135.3399999999999"/>
    <x v="0"/>
    <n v="8"/>
    <x v="1"/>
    <x v="2"/>
  </r>
  <r>
    <s v="PO000791"/>
    <d v="2024-06-21T00:00:00"/>
    <s v="EMP0002"/>
    <x v="7"/>
    <x v="12"/>
    <x v="138"/>
    <n v="40"/>
    <n v="5184.9399999999996"/>
    <n v="207397.42"/>
    <x v="0"/>
    <n v="27"/>
    <x v="0"/>
    <x v="2"/>
  </r>
  <r>
    <s v="PO000792"/>
    <d v="2024-04-14T00:00:00"/>
    <s v="EMP0054"/>
    <x v="12"/>
    <x v="10"/>
    <x v="3"/>
    <n v="16"/>
    <n v="3511.65"/>
    <n v="56186.39"/>
    <x v="1"/>
    <n v="43"/>
    <x v="1"/>
    <x v="2"/>
  </r>
  <r>
    <s v="PO000793"/>
    <d v="2023-09-26T00:00:00"/>
    <s v="EMP0061"/>
    <x v="5"/>
    <x v="20"/>
    <x v="195"/>
    <n v="34"/>
    <n v="9767.49"/>
    <n v="332094.7"/>
    <x v="2"/>
    <n v="5"/>
    <x v="2"/>
    <x v="0"/>
  </r>
  <r>
    <s v="PO000794"/>
    <d v="2024-12-31T00:00:00"/>
    <s v="EMP0098"/>
    <x v="5"/>
    <x v="23"/>
    <x v="91"/>
    <n v="21"/>
    <n v="3901.31"/>
    <n v="81927.53"/>
    <x v="1"/>
    <n v="37"/>
    <x v="0"/>
    <x v="2"/>
  </r>
  <r>
    <s v="PO000795"/>
    <d v="2025-06-30T00:00:00"/>
    <s v="EMP0023"/>
    <x v="9"/>
    <x v="29"/>
    <x v="57"/>
    <n v="9"/>
    <n v="4158.4399999999996"/>
    <n v="37426"/>
    <x v="0"/>
    <n v="37"/>
    <x v="1"/>
    <x v="2"/>
  </r>
  <r>
    <s v="PO000796"/>
    <d v="2025-07-24T00:00:00"/>
    <s v="EMP0099"/>
    <x v="12"/>
    <x v="19"/>
    <x v="149"/>
    <n v="41"/>
    <n v="2959.65"/>
    <n v="121345.68"/>
    <x v="0"/>
    <n v="30"/>
    <x v="2"/>
    <x v="2"/>
  </r>
  <r>
    <s v="PO000797"/>
    <d v="2025-12-29T00:00:00"/>
    <s v="EMP0011"/>
    <x v="0"/>
    <x v="5"/>
    <x v="93"/>
    <n v="20"/>
    <n v="8787.19"/>
    <n v="175743.85"/>
    <x v="1"/>
    <n v="37"/>
    <x v="1"/>
    <x v="2"/>
  </r>
  <r>
    <s v="PO000798"/>
    <d v="2023-07-03T00:00:00"/>
    <s v="EMP0019"/>
    <x v="5"/>
    <x v="15"/>
    <x v="120"/>
    <n v="29"/>
    <n v="6664.37"/>
    <n v="193266.82"/>
    <x v="1"/>
    <n v="19"/>
    <x v="1"/>
    <x v="2"/>
  </r>
  <r>
    <s v="PO000799"/>
    <d v="2024-09-13T00:00:00"/>
    <s v="EMP0062"/>
    <x v="2"/>
    <x v="32"/>
    <x v="14"/>
    <n v="1"/>
    <n v="2494.83"/>
    <n v="2494.83"/>
    <x v="2"/>
    <n v="25"/>
    <x v="0"/>
    <x v="1"/>
  </r>
  <r>
    <s v="PO000800"/>
    <d v="2025-08-18T00:00:00"/>
    <s v="EMP0047"/>
    <x v="0"/>
    <x v="8"/>
    <x v="71"/>
    <n v="35"/>
    <n v="5910.35"/>
    <n v="206862.21"/>
    <x v="1"/>
    <n v="33"/>
    <x v="0"/>
    <x v="2"/>
  </r>
  <r>
    <s v="PO000801"/>
    <d v="2023-01-19T00:00:00"/>
    <s v="EMP0008"/>
    <x v="6"/>
    <x v="36"/>
    <x v="172"/>
    <n v="50"/>
    <n v="1741.87"/>
    <n v="87093.67"/>
    <x v="1"/>
    <n v="41"/>
    <x v="1"/>
    <x v="2"/>
  </r>
  <r>
    <s v="PO000802"/>
    <d v="2023-01-15T00:00:00"/>
    <s v="EMP0053"/>
    <x v="4"/>
    <x v="42"/>
    <x v="152"/>
    <n v="36"/>
    <n v="1384.45"/>
    <n v="49840.27"/>
    <x v="1"/>
    <n v="38"/>
    <x v="0"/>
    <x v="2"/>
  </r>
  <r>
    <s v="PO000803"/>
    <d v="2025-03-19T00:00:00"/>
    <s v="EMP0029"/>
    <x v="9"/>
    <x v="39"/>
    <x v="39"/>
    <n v="16"/>
    <n v="2858.76"/>
    <n v="45740.15"/>
    <x v="0"/>
    <n v="44"/>
    <x v="0"/>
    <x v="2"/>
  </r>
  <r>
    <s v="PO000804"/>
    <d v="2025-02-13T00:00:00"/>
    <s v="EMP0039"/>
    <x v="9"/>
    <x v="9"/>
    <x v="65"/>
    <n v="15"/>
    <n v="9278.7199999999993"/>
    <n v="139180.84"/>
    <x v="1"/>
    <n v="43"/>
    <x v="1"/>
    <x v="2"/>
  </r>
  <r>
    <s v="PO000805"/>
    <d v="2025-11-24T00:00:00"/>
    <s v="EMP0058"/>
    <x v="2"/>
    <x v="45"/>
    <x v="109"/>
    <n v="49"/>
    <n v="4630.2700000000004"/>
    <n v="226883.12"/>
    <x v="0"/>
    <n v="20"/>
    <x v="0"/>
    <x v="2"/>
  </r>
  <r>
    <s v="PO000806"/>
    <d v="2025-12-25T00:00:00"/>
    <s v="EMP0022"/>
    <x v="8"/>
    <x v="48"/>
    <x v="28"/>
    <n v="18"/>
    <n v="849.22"/>
    <n v="15285.88"/>
    <x v="2"/>
    <n v="14"/>
    <x v="1"/>
    <x v="1"/>
  </r>
  <r>
    <s v="PO000807"/>
    <d v="2024-08-16T00:00:00"/>
    <s v="EMP0070"/>
    <x v="6"/>
    <x v="36"/>
    <x v="12"/>
    <n v="8"/>
    <n v="9971.35"/>
    <n v="79770.78"/>
    <x v="0"/>
    <n v="31"/>
    <x v="0"/>
    <x v="2"/>
  </r>
  <r>
    <s v="PO000808"/>
    <d v="2025-10-04T00:00:00"/>
    <s v="EMP0074"/>
    <x v="6"/>
    <x v="16"/>
    <x v="182"/>
    <n v="13"/>
    <n v="8076.7"/>
    <n v="104997.16"/>
    <x v="2"/>
    <n v="6"/>
    <x v="2"/>
    <x v="0"/>
  </r>
  <r>
    <s v="PO000809"/>
    <d v="2023-02-15T00:00:00"/>
    <s v="EMP0012"/>
    <x v="3"/>
    <x v="42"/>
    <x v="8"/>
    <n v="12"/>
    <n v="573.13"/>
    <n v="6877.6"/>
    <x v="1"/>
    <n v="20"/>
    <x v="1"/>
    <x v="2"/>
  </r>
  <r>
    <s v="PO000810"/>
    <d v="2025-06-16T00:00:00"/>
    <s v="EMP0058"/>
    <x v="2"/>
    <x v="1"/>
    <x v="22"/>
    <n v="47"/>
    <n v="5355.16"/>
    <n v="251692.59"/>
    <x v="2"/>
    <n v="12"/>
    <x v="1"/>
    <x v="0"/>
  </r>
  <r>
    <s v="PO000811"/>
    <d v="2025-10-07T00:00:00"/>
    <s v="EMP0011"/>
    <x v="0"/>
    <x v="1"/>
    <x v="100"/>
    <n v="14"/>
    <n v="6603.24"/>
    <n v="92445.39"/>
    <x v="1"/>
    <n v="34"/>
    <x v="0"/>
    <x v="2"/>
  </r>
  <r>
    <s v="PO000812"/>
    <d v="2025-08-07T00:00:00"/>
    <s v="EMP0026"/>
    <x v="0"/>
    <x v="44"/>
    <x v="189"/>
    <n v="45"/>
    <n v="2321.66"/>
    <n v="104474.59"/>
    <x v="1"/>
    <n v="8"/>
    <x v="1"/>
    <x v="2"/>
  </r>
  <r>
    <s v="PO000813"/>
    <d v="2023-04-25T00:00:00"/>
    <s v="EMP0060"/>
    <x v="0"/>
    <x v="17"/>
    <x v="9"/>
    <n v="18"/>
    <n v="6016.54"/>
    <n v="108297.74"/>
    <x v="2"/>
    <n v="37"/>
    <x v="0"/>
    <x v="1"/>
  </r>
  <r>
    <s v="PO000814"/>
    <d v="2024-01-07T00:00:00"/>
    <s v="EMP0007"/>
    <x v="1"/>
    <x v="10"/>
    <x v="54"/>
    <n v="13"/>
    <n v="5448.12"/>
    <n v="70825.509999999995"/>
    <x v="1"/>
    <n v="27"/>
    <x v="1"/>
    <x v="2"/>
  </r>
  <r>
    <s v="PO000815"/>
    <d v="2023-09-07T00:00:00"/>
    <s v="EMP0041"/>
    <x v="12"/>
    <x v="24"/>
    <x v="33"/>
    <n v="50"/>
    <n v="5823.36"/>
    <n v="291167.92"/>
    <x v="1"/>
    <n v="31"/>
    <x v="1"/>
    <x v="2"/>
  </r>
  <r>
    <s v="PO000816"/>
    <d v="2023-03-10T00:00:00"/>
    <s v="EMP0007"/>
    <x v="1"/>
    <x v="38"/>
    <x v="118"/>
    <n v="13"/>
    <n v="1173.05"/>
    <n v="15249.69"/>
    <x v="2"/>
    <n v="36"/>
    <x v="2"/>
    <x v="1"/>
  </r>
  <r>
    <s v="PO000817"/>
    <d v="2024-03-02T00:00:00"/>
    <s v="EMP0094"/>
    <x v="1"/>
    <x v="16"/>
    <x v="55"/>
    <n v="31"/>
    <n v="6707.22"/>
    <n v="207923.84"/>
    <x v="1"/>
    <n v="23"/>
    <x v="1"/>
    <x v="2"/>
  </r>
  <r>
    <s v="PO000818"/>
    <d v="2023-03-28T00:00:00"/>
    <s v="EMP0082"/>
    <x v="2"/>
    <x v="1"/>
    <x v="4"/>
    <n v="48"/>
    <n v="8244.3799999999992"/>
    <n v="395730.1"/>
    <x v="0"/>
    <n v="10"/>
    <x v="0"/>
    <x v="2"/>
  </r>
  <r>
    <s v="PO000819"/>
    <d v="2025-09-12T00:00:00"/>
    <s v="EMP0023"/>
    <x v="9"/>
    <x v="30"/>
    <x v="148"/>
    <n v="41"/>
    <n v="6641.4"/>
    <n v="272297.53000000003"/>
    <x v="1"/>
    <n v="6"/>
    <x v="2"/>
    <x v="2"/>
  </r>
  <r>
    <s v="PO000820"/>
    <d v="2024-03-22T00:00:00"/>
    <s v="EMP0056"/>
    <x v="0"/>
    <x v="44"/>
    <x v="156"/>
    <n v="8"/>
    <n v="9039.39"/>
    <n v="72315.14"/>
    <x v="1"/>
    <n v="23"/>
    <x v="1"/>
    <x v="2"/>
  </r>
  <r>
    <s v="PO000821"/>
    <d v="2023-12-09T00:00:00"/>
    <s v="EMP0013"/>
    <x v="11"/>
    <x v="3"/>
    <x v="119"/>
    <n v="18"/>
    <n v="9773.17"/>
    <n v="175917.13"/>
    <x v="1"/>
    <n v="18"/>
    <x v="1"/>
    <x v="2"/>
  </r>
  <r>
    <s v="PO000822"/>
    <d v="2023-03-28T00:00:00"/>
    <s v="EMP0041"/>
    <x v="12"/>
    <x v="7"/>
    <x v="154"/>
    <n v="38"/>
    <n v="2298.12"/>
    <n v="87328.57"/>
    <x v="1"/>
    <n v="41"/>
    <x v="1"/>
    <x v="2"/>
  </r>
  <r>
    <s v="PO000823"/>
    <d v="2025-01-30T00:00:00"/>
    <s v="EMP0042"/>
    <x v="14"/>
    <x v="13"/>
    <x v="99"/>
    <n v="50"/>
    <n v="6063.38"/>
    <n v="303168.8"/>
    <x v="2"/>
    <n v="34"/>
    <x v="1"/>
    <x v="1"/>
  </r>
  <r>
    <s v="PO000824"/>
    <d v="2024-11-24T00:00:00"/>
    <s v="EMP0032"/>
    <x v="2"/>
    <x v="9"/>
    <x v="173"/>
    <n v="49"/>
    <n v="2936.24"/>
    <n v="143875.63"/>
    <x v="2"/>
    <n v="25"/>
    <x v="2"/>
    <x v="0"/>
  </r>
  <r>
    <s v="PO000825"/>
    <d v="2023-11-12T00:00:00"/>
    <s v="EMP0050"/>
    <x v="10"/>
    <x v="20"/>
    <x v="196"/>
    <n v="45"/>
    <n v="8896.98"/>
    <n v="400364.27"/>
    <x v="2"/>
    <n v="11"/>
    <x v="0"/>
    <x v="0"/>
  </r>
  <r>
    <s v="PO000826"/>
    <d v="2024-04-21T00:00:00"/>
    <s v="EMP0061"/>
    <x v="5"/>
    <x v="1"/>
    <x v="125"/>
    <n v="21"/>
    <n v="3528.5"/>
    <n v="74098.539999999994"/>
    <x v="0"/>
    <n v="25"/>
    <x v="0"/>
    <x v="2"/>
  </r>
  <r>
    <s v="PO000827"/>
    <d v="2024-01-31T00:00:00"/>
    <s v="EMP0066"/>
    <x v="8"/>
    <x v="4"/>
    <x v="69"/>
    <n v="2"/>
    <n v="6144.09"/>
    <n v="12288.18"/>
    <x v="1"/>
    <n v="11"/>
    <x v="0"/>
    <x v="2"/>
  </r>
  <r>
    <s v="PO000828"/>
    <d v="2023-03-22T00:00:00"/>
    <s v="EMP0030"/>
    <x v="13"/>
    <x v="0"/>
    <x v="25"/>
    <n v="32"/>
    <n v="1560.06"/>
    <n v="49921.919999999998"/>
    <x v="0"/>
    <n v="21"/>
    <x v="2"/>
    <x v="2"/>
  </r>
  <r>
    <s v="PO000829"/>
    <d v="2025-09-30T00:00:00"/>
    <s v="EMP0080"/>
    <x v="0"/>
    <x v="47"/>
    <x v="67"/>
    <n v="13"/>
    <n v="6837.13"/>
    <n v="88882.7"/>
    <x v="0"/>
    <n v="25"/>
    <x v="0"/>
    <x v="2"/>
  </r>
  <r>
    <s v="PO000830"/>
    <d v="2025-08-17T00:00:00"/>
    <s v="EMP0070"/>
    <x v="6"/>
    <x v="35"/>
    <x v="197"/>
    <n v="18"/>
    <n v="4508.92"/>
    <n v="81160.600000000006"/>
    <x v="0"/>
    <n v="38"/>
    <x v="1"/>
    <x v="2"/>
  </r>
  <r>
    <s v="PO000831"/>
    <d v="2023-05-22T00:00:00"/>
    <s v="EMP0093"/>
    <x v="13"/>
    <x v="21"/>
    <x v="177"/>
    <n v="34"/>
    <n v="3618.3"/>
    <n v="123022.36"/>
    <x v="1"/>
    <n v="19"/>
    <x v="2"/>
    <x v="2"/>
  </r>
  <r>
    <s v="PO000832"/>
    <d v="2025-01-21T00:00:00"/>
    <s v="EMP0063"/>
    <x v="3"/>
    <x v="13"/>
    <x v="195"/>
    <n v="30"/>
    <n v="7538.86"/>
    <n v="226165.94"/>
    <x v="0"/>
    <n v="35"/>
    <x v="0"/>
    <x v="2"/>
  </r>
  <r>
    <s v="PO000833"/>
    <d v="2024-01-15T00:00:00"/>
    <s v="EMP0064"/>
    <x v="2"/>
    <x v="28"/>
    <x v="111"/>
    <n v="2"/>
    <n v="145.03"/>
    <n v="290.06"/>
    <x v="1"/>
    <n v="42"/>
    <x v="1"/>
    <x v="2"/>
  </r>
  <r>
    <s v="PO000834"/>
    <d v="2024-10-18T00:00:00"/>
    <s v="EMP0085"/>
    <x v="8"/>
    <x v="2"/>
    <x v="8"/>
    <n v="47"/>
    <n v="436.24"/>
    <n v="20503.25"/>
    <x v="0"/>
    <n v="27"/>
    <x v="1"/>
    <x v="2"/>
  </r>
  <r>
    <s v="PO000835"/>
    <d v="2025-12-09T00:00:00"/>
    <s v="EMP0042"/>
    <x v="14"/>
    <x v="15"/>
    <x v="101"/>
    <n v="44"/>
    <n v="4219.8999999999996"/>
    <n v="185675.38"/>
    <x v="0"/>
    <n v="12"/>
    <x v="2"/>
    <x v="2"/>
  </r>
  <r>
    <s v="PO000836"/>
    <d v="2024-08-02T00:00:00"/>
    <s v="EMP0082"/>
    <x v="2"/>
    <x v="21"/>
    <x v="195"/>
    <n v="21"/>
    <n v="8627.07"/>
    <n v="181168.49"/>
    <x v="1"/>
    <n v="10"/>
    <x v="1"/>
    <x v="2"/>
  </r>
  <r>
    <s v="PO000837"/>
    <d v="2025-12-07T00:00:00"/>
    <s v="EMP0016"/>
    <x v="11"/>
    <x v="44"/>
    <x v="49"/>
    <n v="43"/>
    <n v="6950.46"/>
    <n v="298869.84999999998"/>
    <x v="2"/>
    <n v="14"/>
    <x v="1"/>
    <x v="0"/>
  </r>
  <r>
    <s v="PO000838"/>
    <d v="2024-02-18T00:00:00"/>
    <s v="EMP0005"/>
    <x v="14"/>
    <x v="3"/>
    <x v="40"/>
    <n v="7"/>
    <n v="5516.68"/>
    <n v="38616.769999999997"/>
    <x v="2"/>
    <n v="5"/>
    <x v="2"/>
    <x v="0"/>
  </r>
  <r>
    <s v="PO000839"/>
    <d v="2025-03-06T00:00:00"/>
    <s v="EMP0047"/>
    <x v="0"/>
    <x v="4"/>
    <x v="2"/>
    <n v="43"/>
    <n v="7778.38"/>
    <n v="334470.45"/>
    <x v="0"/>
    <n v="40"/>
    <x v="0"/>
    <x v="2"/>
  </r>
  <r>
    <s v="PO000840"/>
    <d v="2023-04-11T00:00:00"/>
    <s v="EMP0011"/>
    <x v="0"/>
    <x v="19"/>
    <x v="173"/>
    <n v="24"/>
    <n v="2592.89"/>
    <n v="62229.45"/>
    <x v="0"/>
    <n v="7"/>
    <x v="1"/>
    <x v="2"/>
  </r>
  <r>
    <s v="PO000841"/>
    <d v="2024-03-03T00:00:00"/>
    <s v="EMP0093"/>
    <x v="13"/>
    <x v="6"/>
    <x v="130"/>
    <n v="42"/>
    <n v="9297.9599999999991"/>
    <n v="390514.51"/>
    <x v="2"/>
    <n v="32"/>
    <x v="2"/>
    <x v="3"/>
  </r>
  <r>
    <s v="PO000842"/>
    <d v="2023-05-05T00:00:00"/>
    <s v="EMP0013"/>
    <x v="11"/>
    <x v="27"/>
    <x v="21"/>
    <n v="24"/>
    <n v="5077.87"/>
    <n v="121868.96"/>
    <x v="1"/>
    <n v="26"/>
    <x v="2"/>
    <x v="2"/>
  </r>
  <r>
    <s v="PO000843"/>
    <d v="2023-04-30T00:00:00"/>
    <s v="EMP0075"/>
    <x v="14"/>
    <x v="25"/>
    <x v="197"/>
    <n v="40"/>
    <n v="3775.69"/>
    <n v="151027.73000000001"/>
    <x v="2"/>
    <n v="7"/>
    <x v="0"/>
    <x v="3"/>
  </r>
  <r>
    <s v="PO000844"/>
    <d v="2023-06-09T00:00:00"/>
    <s v="EMP0094"/>
    <x v="1"/>
    <x v="32"/>
    <x v="73"/>
    <n v="14"/>
    <n v="769.41"/>
    <n v="10771.7"/>
    <x v="2"/>
    <n v="9"/>
    <x v="2"/>
    <x v="1"/>
  </r>
  <r>
    <s v="PO000845"/>
    <d v="2024-04-18T00:00:00"/>
    <s v="EMP0026"/>
    <x v="0"/>
    <x v="29"/>
    <x v="147"/>
    <n v="35"/>
    <n v="4435"/>
    <n v="155224.92000000001"/>
    <x v="2"/>
    <n v="36"/>
    <x v="2"/>
    <x v="3"/>
  </r>
  <r>
    <s v="PO000846"/>
    <d v="2024-05-24T00:00:00"/>
    <s v="EMP0029"/>
    <x v="9"/>
    <x v="45"/>
    <x v="91"/>
    <n v="37"/>
    <n v="3649.23"/>
    <n v="135021.53"/>
    <x v="2"/>
    <n v="38"/>
    <x v="2"/>
    <x v="1"/>
  </r>
  <r>
    <s v="PO000847"/>
    <d v="2025-04-30T00:00:00"/>
    <s v="EMP0020"/>
    <x v="2"/>
    <x v="12"/>
    <x v="121"/>
    <n v="48"/>
    <n v="6684.7"/>
    <n v="320865.71999999997"/>
    <x v="0"/>
    <n v="39"/>
    <x v="0"/>
    <x v="2"/>
  </r>
  <r>
    <s v="PO000848"/>
    <d v="2025-07-28T00:00:00"/>
    <s v="EMP0019"/>
    <x v="5"/>
    <x v="47"/>
    <x v="1"/>
    <n v="45"/>
    <n v="10377.129999999999"/>
    <n v="466970.64"/>
    <x v="2"/>
    <n v="13"/>
    <x v="1"/>
    <x v="0"/>
  </r>
  <r>
    <s v="PO000849"/>
    <d v="2025-04-02T00:00:00"/>
    <s v="EMP0033"/>
    <x v="8"/>
    <x v="40"/>
    <x v="72"/>
    <n v="33"/>
    <n v="5955.8"/>
    <n v="196541.41"/>
    <x v="2"/>
    <n v="37"/>
    <x v="2"/>
    <x v="1"/>
  </r>
  <r>
    <s v="PO000850"/>
    <d v="2025-06-26T00:00:00"/>
    <s v="EMP0013"/>
    <x v="11"/>
    <x v="22"/>
    <x v="14"/>
    <n v="23"/>
    <n v="3289.39"/>
    <n v="75655.92"/>
    <x v="0"/>
    <n v="23"/>
    <x v="0"/>
    <x v="2"/>
  </r>
  <r>
    <s v="PO000851"/>
    <d v="2025-04-24T00:00:00"/>
    <s v="EMP0022"/>
    <x v="8"/>
    <x v="22"/>
    <x v="52"/>
    <n v="49"/>
    <n v="2088.2600000000002"/>
    <n v="102324.95"/>
    <x v="0"/>
    <n v="23"/>
    <x v="2"/>
    <x v="2"/>
  </r>
  <r>
    <s v="PO000852"/>
    <d v="2024-05-07T00:00:00"/>
    <s v="EMP0007"/>
    <x v="1"/>
    <x v="38"/>
    <x v="17"/>
    <n v="37"/>
    <n v="5703.01"/>
    <n v="211011.29"/>
    <x v="1"/>
    <n v="38"/>
    <x v="2"/>
    <x v="2"/>
  </r>
  <r>
    <s v="PO000853"/>
    <d v="2024-06-04T00:00:00"/>
    <s v="EMP0040"/>
    <x v="13"/>
    <x v="40"/>
    <x v="169"/>
    <n v="24"/>
    <n v="2213.2399999999998"/>
    <n v="53117.65"/>
    <x v="1"/>
    <n v="28"/>
    <x v="1"/>
    <x v="2"/>
  </r>
  <r>
    <s v="PO000854"/>
    <d v="2023-03-12T00:00:00"/>
    <s v="EMP0023"/>
    <x v="9"/>
    <x v="47"/>
    <x v="127"/>
    <n v="19"/>
    <n v="3936.95"/>
    <n v="74801.960000000006"/>
    <x v="0"/>
    <n v="11"/>
    <x v="0"/>
    <x v="2"/>
  </r>
  <r>
    <s v="PO000855"/>
    <d v="2023-01-14T00:00:00"/>
    <s v="EMP0009"/>
    <x v="7"/>
    <x v="46"/>
    <x v="3"/>
    <n v="20"/>
    <n v="3754.35"/>
    <n v="75087.070000000007"/>
    <x v="2"/>
    <n v="23"/>
    <x v="1"/>
    <x v="0"/>
  </r>
  <r>
    <s v="PO000856"/>
    <d v="2024-07-19T00:00:00"/>
    <s v="EMP0047"/>
    <x v="0"/>
    <x v="40"/>
    <x v="105"/>
    <n v="36"/>
    <n v="8424.39"/>
    <n v="303278.06"/>
    <x v="0"/>
    <n v="39"/>
    <x v="1"/>
    <x v="2"/>
  </r>
  <r>
    <s v="PO000857"/>
    <d v="2023-07-13T00:00:00"/>
    <s v="EMP0068"/>
    <x v="3"/>
    <x v="0"/>
    <x v="125"/>
    <n v="3"/>
    <n v="3046.35"/>
    <n v="9139.0400000000009"/>
    <x v="2"/>
    <n v="11"/>
    <x v="0"/>
    <x v="0"/>
  </r>
  <r>
    <s v="PO000858"/>
    <d v="2025-01-21T00:00:00"/>
    <s v="EMP0024"/>
    <x v="1"/>
    <x v="28"/>
    <x v="144"/>
    <n v="38"/>
    <n v="342.23"/>
    <n v="13004.9"/>
    <x v="1"/>
    <n v="22"/>
    <x v="1"/>
    <x v="2"/>
  </r>
  <r>
    <s v="PO000859"/>
    <d v="2025-03-29T00:00:00"/>
    <s v="EMP0013"/>
    <x v="11"/>
    <x v="33"/>
    <x v="47"/>
    <n v="37"/>
    <n v="8646.18"/>
    <n v="319908.5"/>
    <x v="0"/>
    <n v="7"/>
    <x v="2"/>
    <x v="2"/>
  </r>
  <r>
    <s v="PO000860"/>
    <d v="2024-10-26T00:00:00"/>
    <s v="EMP0037"/>
    <x v="8"/>
    <x v="34"/>
    <x v="61"/>
    <n v="31"/>
    <n v="5646.61"/>
    <n v="175045"/>
    <x v="0"/>
    <n v="39"/>
    <x v="1"/>
    <x v="2"/>
  </r>
  <r>
    <s v="PO000861"/>
    <d v="2024-09-07T00:00:00"/>
    <s v="EMP0086"/>
    <x v="2"/>
    <x v="33"/>
    <x v="72"/>
    <n v="3"/>
    <n v="6694.49"/>
    <n v="20083.47"/>
    <x v="0"/>
    <n v="27"/>
    <x v="1"/>
    <x v="2"/>
  </r>
  <r>
    <s v="PO000862"/>
    <d v="2023-04-25T00:00:00"/>
    <s v="EMP0042"/>
    <x v="14"/>
    <x v="16"/>
    <x v="3"/>
    <n v="50"/>
    <n v="3115.14"/>
    <n v="155756.94"/>
    <x v="1"/>
    <n v="29"/>
    <x v="1"/>
    <x v="2"/>
  </r>
  <r>
    <s v="PO000863"/>
    <d v="2024-04-09T00:00:00"/>
    <s v="EMP0013"/>
    <x v="11"/>
    <x v="14"/>
    <x v="161"/>
    <n v="48"/>
    <n v="7336.52"/>
    <n v="352153.14"/>
    <x v="0"/>
    <n v="3"/>
    <x v="2"/>
    <x v="2"/>
  </r>
  <r>
    <s v="PO000864"/>
    <d v="2025-02-22T00:00:00"/>
    <s v="EMP0029"/>
    <x v="9"/>
    <x v="19"/>
    <x v="2"/>
    <n v="4"/>
    <n v="7345.08"/>
    <n v="29380.3"/>
    <x v="2"/>
    <n v="23"/>
    <x v="2"/>
    <x v="0"/>
  </r>
  <r>
    <s v="PO000865"/>
    <d v="2023-11-03T00:00:00"/>
    <s v="EMP0077"/>
    <x v="12"/>
    <x v="25"/>
    <x v="45"/>
    <n v="21"/>
    <n v="5742.13"/>
    <n v="120584.82"/>
    <x v="2"/>
    <n v="12"/>
    <x v="1"/>
    <x v="3"/>
  </r>
  <r>
    <s v="PO000866"/>
    <d v="2025-03-15T00:00:00"/>
    <s v="EMP0040"/>
    <x v="13"/>
    <x v="8"/>
    <x v="167"/>
    <n v="29"/>
    <n v="3895.66"/>
    <n v="112974.15"/>
    <x v="0"/>
    <n v="35"/>
    <x v="1"/>
    <x v="2"/>
  </r>
  <r>
    <s v="PO000867"/>
    <d v="2024-03-30T00:00:00"/>
    <s v="EMP0038"/>
    <x v="3"/>
    <x v="40"/>
    <x v="175"/>
    <n v="28"/>
    <n v="6254.04"/>
    <n v="175113.13"/>
    <x v="1"/>
    <n v="12"/>
    <x v="1"/>
    <x v="2"/>
  </r>
  <r>
    <s v="PO000868"/>
    <d v="2024-11-19T00:00:00"/>
    <s v="EMP0084"/>
    <x v="0"/>
    <x v="7"/>
    <x v="86"/>
    <n v="6"/>
    <n v="2527.56"/>
    <n v="15165.35"/>
    <x v="0"/>
    <n v="6"/>
    <x v="2"/>
    <x v="2"/>
  </r>
  <r>
    <s v="PO000869"/>
    <d v="2025-03-28T00:00:00"/>
    <s v="EMP0014"/>
    <x v="4"/>
    <x v="5"/>
    <x v="147"/>
    <n v="17"/>
    <n v="4021.28"/>
    <n v="68361.77"/>
    <x v="0"/>
    <n v="30"/>
    <x v="2"/>
    <x v="2"/>
  </r>
  <r>
    <s v="PO000870"/>
    <d v="2023-09-25T00:00:00"/>
    <s v="EMP0005"/>
    <x v="14"/>
    <x v="9"/>
    <x v="122"/>
    <n v="49"/>
    <n v="463.04"/>
    <n v="22688.95"/>
    <x v="0"/>
    <n v="15"/>
    <x v="0"/>
    <x v="2"/>
  </r>
  <r>
    <s v="PO000871"/>
    <d v="2025-03-20T00:00:00"/>
    <s v="EMP0046"/>
    <x v="7"/>
    <x v="27"/>
    <x v="52"/>
    <n v="42"/>
    <n v="2050.9699999999998"/>
    <n v="86140.72"/>
    <x v="0"/>
    <n v="42"/>
    <x v="2"/>
    <x v="2"/>
  </r>
  <r>
    <s v="PO000872"/>
    <d v="2025-12-09T00:00:00"/>
    <s v="EMP0050"/>
    <x v="10"/>
    <x v="35"/>
    <x v="93"/>
    <n v="16"/>
    <n v="7221.93"/>
    <n v="115550.88"/>
    <x v="1"/>
    <n v="30"/>
    <x v="0"/>
    <x v="2"/>
  </r>
  <r>
    <s v="PO000873"/>
    <d v="2023-07-03T00:00:00"/>
    <s v="EMP0070"/>
    <x v="6"/>
    <x v="42"/>
    <x v="83"/>
    <n v="8"/>
    <n v="745.53"/>
    <n v="5964.25"/>
    <x v="1"/>
    <n v="26"/>
    <x v="0"/>
    <x v="2"/>
  </r>
  <r>
    <s v="PO000874"/>
    <d v="2024-01-26T00:00:00"/>
    <s v="EMP0083"/>
    <x v="7"/>
    <x v="14"/>
    <x v="0"/>
    <n v="21"/>
    <n v="4950.79"/>
    <n v="103966.49"/>
    <x v="0"/>
    <n v="4"/>
    <x v="0"/>
    <x v="2"/>
  </r>
  <r>
    <s v="PO000875"/>
    <d v="2023-12-13T00:00:00"/>
    <s v="EMP0010"/>
    <x v="1"/>
    <x v="32"/>
    <x v="15"/>
    <n v="23"/>
    <n v="3326.06"/>
    <n v="76499.39"/>
    <x v="1"/>
    <n v="42"/>
    <x v="1"/>
    <x v="2"/>
  </r>
  <r>
    <s v="PO000876"/>
    <d v="2025-06-21T00:00:00"/>
    <s v="EMP0042"/>
    <x v="14"/>
    <x v="9"/>
    <x v="169"/>
    <n v="3"/>
    <n v="2191.4"/>
    <n v="6574.2"/>
    <x v="2"/>
    <n v="15"/>
    <x v="2"/>
    <x v="0"/>
  </r>
  <r>
    <s v="PO000877"/>
    <d v="2025-02-04T00:00:00"/>
    <s v="EMP0089"/>
    <x v="14"/>
    <x v="15"/>
    <x v="29"/>
    <n v="10"/>
    <n v="7493.84"/>
    <n v="74938.39"/>
    <x v="2"/>
    <n v="10"/>
    <x v="2"/>
    <x v="1"/>
  </r>
  <r>
    <s v="PO000878"/>
    <d v="2023-04-22T00:00:00"/>
    <s v="EMP0028"/>
    <x v="0"/>
    <x v="38"/>
    <x v="193"/>
    <n v="16"/>
    <n v="10548.01"/>
    <n v="168768.1"/>
    <x v="2"/>
    <n v="21"/>
    <x v="1"/>
    <x v="0"/>
  </r>
  <r>
    <s v="PO000879"/>
    <d v="2024-12-04T00:00:00"/>
    <s v="EMP0077"/>
    <x v="12"/>
    <x v="1"/>
    <x v="50"/>
    <n v="45"/>
    <n v="9849.93"/>
    <n v="443246.92"/>
    <x v="1"/>
    <n v="31"/>
    <x v="0"/>
    <x v="2"/>
  </r>
  <r>
    <s v="PO000880"/>
    <d v="2023-02-16T00:00:00"/>
    <s v="EMP0071"/>
    <x v="5"/>
    <x v="31"/>
    <x v="143"/>
    <n v="22"/>
    <n v="5657.85"/>
    <n v="124472.59"/>
    <x v="0"/>
    <n v="16"/>
    <x v="1"/>
    <x v="2"/>
  </r>
  <r>
    <s v="PO000881"/>
    <d v="2025-12-07T00:00:00"/>
    <s v="EMP0071"/>
    <x v="5"/>
    <x v="8"/>
    <x v="129"/>
    <n v="49"/>
    <n v="2972.95"/>
    <n v="145674.53"/>
    <x v="1"/>
    <n v="42"/>
    <x v="2"/>
    <x v="2"/>
  </r>
  <r>
    <s v="PO000882"/>
    <d v="2023-10-17T00:00:00"/>
    <s v="EMP0037"/>
    <x v="8"/>
    <x v="25"/>
    <x v="198"/>
    <n v="45"/>
    <n v="10192.549999999999"/>
    <n v="458664.66"/>
    <x v="2"/>
    <n v="27"/>
    <x v="2"/>
    <x v="1"/>
  </r>
  <r>
    <s v="PO000883"/>
    <d v="2025-12-14T00:00:00"/>
    <s v="EMP0013"/>
    <x v="11"/>
    <x v="22"/>
    <x v="4"/>
    <n v="3"/>
    <n v="6753.33"/>
    <n v="20259.990000000002"/>
    <x v="2"/>
    <n v="21"/>
    <x v="1"/>
    <x v="1"/>
  </r>
  <r>
    <s v="PO000884"/>
    <d v="2024-07-09T00:00:00"/>
    <s v="EMP0019"/>
    <x v="5"/>
    <x v="47"/>
    <x v="72"/>
    <n v="4"/>
    <n v="6195.19"/>
    <n v="24780.74"/>
    <x v="2"/>
    <n v="7"/>
    <x v="0"/>
    <x v="1"/>
  </r>
  <r>
    <s v="PO000885"/>
    <d v="2024-07-09T00:00:00"/>
    <s v="EMP0081"/>
    <x v="14"/>
    <x v="21"/>
    <x v="140"/>
    <n v="43"/>
    <n v="10499.01"/>
    <n v="451457.6"/>
    <x v="0"/>
    <n v="26"/>
    <x v="1"/>
    <x v="2"/>
  </r>
  <r>
    <s v="PO000886"/>
    <d v="2023-02-09T00:00:00"/>
    <s v="EMP0013"/>
    <x v="11"/>
    <x v="2"/>
    <x v="119"/>
    <n v="19"/>
    <n v="10581.54"/>
    <n v="201049.2"/>
    <x v="0"/>
    <n v="27"/>
    <x v="1"/>
    <x v="2"/>
  </r>
  <r>
    <s v="PO000887"/>
    <d v="2025-02-18T00:00:00"/>
    <s v="EMP0099"/>
    <x v="12"/>
    <x v="1"/>
    <x v="146"/>
    <n v="33"/>
    <n v="6143.54"/>
    <n v="202736.71"/>
    <x v="2"/>
    <n v="23"/>
    <x v="0"/>
    <x v="1"/>
  </r>
  <r>
    <s v="PO000888"/>
    <d v="2025-12-24T00:00:00"/>
    <s v="EMP0028"/>
    <x v="0"/>
    <x v="5"/>
    <x v="80"/>
    <n v="6"/>
    <n v="5421.06"/>
    <n v="32526.34"/>
    <x v="0"/>
    <n v="32"/>
    <x v="2"/>
    <x v="2"/>
  </r>
  <r>
    <s v="PO000889"/>
    <d v="2023-02-14T00:00:00"/>
    <s v="EMP0063"/>
    <x v="3"/>
    <x v="11"/>
    <x v="177"/>
    <n v="3"/>
    <n v="3730.14"/>
    <n v="11190.43"/>
    <x v="0"/>
    <n v="22"/>
    <x v="0"/>
    <x v="2"/>
  </r>
  <r>
    <s v="PO000890"/>
    <d v="2025-09-30T00:00:00"/>
    <s v="EMP0075"/>
    <x v="14"/>
    <x v="26"/>
    <x v="78"/>
    <n v="26"/>
    <n v="9656.6299999999992"/>
    <n v="251072.51"/>
    <x v="2"/>
    <n v="25"/>
    <x v="2"/>
    <x v="0"/>
  </r>
  <r>
    <s v="PO000891"/>
    <d v="2024-12-21T00:00:00"/>
    <s v="EMP0006"/>
    <x v="6"/>
    <x v="23"/>
    <x v="191"/>
    <n v="23"/>
    <n v="5263.59"/>
    <n v="121062.55"/>
    <x v="2"/>
    <n v="35"/>
    <x v="0"/>
    <x v="1"/>
  </r>
  <r>
    <s v="PO000892"/>
    <d v="2023-05-07T00:00:00"/>
    <s v="EMP0067"/>
    <x v="1"/>
    <x v="20"/>
    <x v="49"/>
    <n v="41"/>
    <n v="7408.23"/>
    <n v="303737.44"/>
    <x v="1"/>
    <n v="4"/>
    <x v="2"/>
    <x v="2"/>
  </r>
  <r>
    <s v="PO000893"/>
    <d v="2024-07-27T00:00:00"/>
    <s v="EMP0089"/>
    <x v="14"/>
    <x v="27"/>
    <x v="124"/>
    <n v="15"/>
    <n v="6497.84"/>
    <n v="97467.58"/>
    <x v="1"/>
    <n v="45"/>
    <x v="1"/>
    <x v="2"/>
  </r>
  <r>
    <s v="PO000894"/>
    <d v="2023-06-29T00:00:00"/>
    <s v="EMP0092"/>
    <x v="12"/>
    <x v="34"/>
    <x v="151"/>
    <n v="47"/>
    <n v="6116.92"/>
    <n v="287495.36"/>
    <x v="0"/>
    <n v="42"/>
    <x v="2"/>
    <x v="2"/>
  </r>
  <r>
    <s v="PO000895"/>
    <d v="2024-04-10T00:00:00"/>
    <s v="EMP0012"/>
    <x v="3"/>
    <x v="2"/>
    <x v="118"/>
    <n v="27"/>
    <n v="1094.54"/>
    <n v="29552.65"/>
    <x v="2"/>
    <n v="30"/>
    <x v="0"/>
    <x v="1"/>
  </r>
  <r>
    <s v="PO000896"/>
    <d v="2024-11-05T00:00:00"/>
    <s v="EMP0047"/>
    <x v="0"/>
    <x v="21"/>
    <x v="183"/>
    <n v="29"/>
    <n v="6758.56"/>
    <n v="195998.25"/>
    <x v="2"/>
    <n v="44"/>
    <x v="1"/>
    <x v="0"/>
  </r>
  <r>
    <s v="PO000897"/>
    <d v="2024-02-19T00:00:00"/>
    <s v="EMP0081"/>
    <x v="14"/>
    <x v="43"/>
    <x v="96"/>
    <n v="9"/>
    <n v="8246.74"/>
    <n v="74220.62"/>
    <x v="0"/>
    <n v="36"/>
    <x v="1"/>
    <x v="2"/>
  </r>
  <r>
    <s v="PO000898"/>
    <d v="2025-05-30T00:00:00"/>
    <s v="EMP0002"/>
    <x v="7"/>
    <x v="0"/>
    <x v="153"/>
    <n v="50"/>
    <n v="296.66000000000003"/>
    <n v="14832.86"/>
    <x v="0"/>
    <n v="13"/>
    <x v="0"/>
    <x v="2"/>
  </r>
  <r>
    <s v="PO000899"/>
    <d v="2023-05-19T00:00:00"/>
    <s v="EMP0074"/>
    <x v="6"/>
    <x v="35"/>
    <x v="126"/>
    <n v="36"/>
    <n v="8171.01"/>
    <n v="294156.27"/>
    <x v="0"/>
    <n v="10"/>
    <x v="1"/>
    <x v="2"/>
  </r>
  <r>
    <s v="PO000900"/>
    <d v="2024-10-12T00:00:00"/>
    <s v="EMP0077"/>
    <x v="12"/>
    <x v="10"/>
    <x v="117"/>
    <n v="10"/>
    <n v="7305.97"/>
    <n v="73059.67"/>
    <x v="1"/>
    <n v="29"/>
    <x v="0"/>
    <x v="2"/>
  </r>
  <r>
    <s v="PO000901"/>
    <d v="2024-09-13T00:00:00"/>
    <s v="EMP0037"/>
    <x v="8"/>
    <x v="15"/>
    <x v="168"/>
    <n v="29"/>
    <n v="5677.64"/>
    <n v="164651.42000000001"/>
    <x v="0"/>
    <n v="20"/>
    <x v="1"/>
    <x v="2"/>
  </r>
  <r>
    <s v="PO000902"/>
    <d v="2024-01-20T00:00:00"/>
    <s v="EMP0042"/>
    <x v="14"/>
    <x v="24"/>
    <x v="173"/>
    <n v="7"/>
    <n v="2517.1799999999998"/>
    <n v="17620.28"/>
    <x v="2"/>
    <n v="42"/>
    <x v="2"/>
    <x v="0"/>
  </r>
  <r>
    <s v="PO000903"/>
    <d v="2024-06-30T00:00:00"/>
    <s v="EMP0021"/>
    <x v="10"/>
    <x v="49"/>
    <x v="114"/>
    <n v="39"/>
    <n v="5827.91"/>
    <n v="227288.3"/>
    <x v="2"/>
    <n v="41"/>
    <x v="1"/>
    <x v="1"/>
  </r>
  <r>
    <s v="PO000904"/>
    <d v="2024-04-17T00:00:00"/>
    <s v="EMP0029"/>
    <x v="9"/>
    <x v="6"/>
    <x v="55"/>
    <n v="44"/>
    <n v="5951.59"/>
    <n v="261870.06"/>
    <x v="2"/>
    <n v="33"/>
    <x v="1"/>
    <x v="3"/>
  </r>
  <r>
    <s v="PO000905"/>
    <d v="2025-10-25T00:00:00"/>
    <s v="EMP0030"/>
    <x v="13"/>
    <x v="1"/>
    <x v="102"/>
    <n v="39"/>
    <n v="489.37"/>
    <n v="19085.46"/>
    <x v="0"/>
    <n v="26"/>
    <x v="1"/>
    <x v="2"/>
  </r>
  <r>
    <s v="PO000906"/>
    <d v="2025-03-04T00:00:00"/>
    <s v="EMP0022"/>
    <x v="8"/>
    <x v="4"/>
    <x v="182"/>
    <n v="32"/>
    <n v="8469.0300000000007"/>
    <n v="271008.87"/>
    <x v="2"/>
    <n v="15"/>
    <x v="1"/>
    <x v="0"/>
  </r>
  <r>
    <s v="PO000907"/>
    <d v="2023-03-08T00:00:00"/>
    <s v="EMP0074"/>
    <x v="6"/>
    <x v="42"/>
    <x v="148"/>
    <n v="27"/>
    <n v="7628.93"/>
    <n v="205981.06"/>
    <x v="2"/>
    <n v="20"/>
    <x v="0"/>
    <x v="0"/>
  </r>
  <r>
    <s v="PO000908"/>
    <d v="2024-03-31T00:00:00"/>
    <s v="EMP0057"/>
    <x v="6"/>
    <x v="4"/>
    <x v="125"/>
    <n v="48"/>
    <n v="3241.47"/>
    <n v="155590.63"/>
    <x v="2"/>
    <n v="16"/>
    <x v="1"/>
    <x v="0"/>
  </r>
  <r>
    <s v="PO000909"/>
    <d v="2023-12-29T00:00:00"/>
    <s v="EMP0063"/>
    <x v="3"/>
    <x v="48"/>
    <x v="4"/>
    <n v="29"/>
    <n v="8090.69"/>
    <n v="234630.03"/>
    <x v="1"/>
    <n v="23"/>
    <x v="0"/>
    <x v="2"/>
  </r>
  <r>
    <s v="PO000910"/>
    <d v="2024-05-20T00:00:00"/>
    <s v="EMP0002"/>
    <x v="7"/>
    <x v="30"/>
    <x v="127"/>
    <n v="28"/>
    <n v="3717.78"/>
    <n v="104097.77"/>
    <x v="2"/>
    <n v="41"/>
    <x v="2"/>
    <x v="1"/>
  </r>
  <r>
    <s v="PO000911"/>
    <d v="2025-02-18T00:00:00"/>
    <s v="EMP0048"/>
    <x v="2"/>
    <x v="3"/>
    <x v="23"/>
    <n v="47"/>
    <n v="9202.73"/>
    <n v="432528.08"/>
    <x v="0"/>
    <n v="39"/>
    <x v="2"/>
    <x v="2"/>
  </r>
  <r>
    <s v="PO000912"/>
    <d v="2025-12-11T00:00:00"/>
    <s v="EMP0044"/>
    <x v="2"/>
    <x v="27"/>
    <x v="174"/>
    <n v="42"/>
    <n v="10856.95"/>
    <n v="455992.08"/>
    <x v="2"/>
    <n v="36"/>
    <x v="1"/>
    <x v="1"/>
  </r>
  <r>
    <s v="PO000913"/>
    <d v="2025-07-13T00:00:00"/>
    <s v="EMP0095"/>
    <x v="5"/>
    <x v="41"/>
    <x v="121"/>
    <n v="30"/>
    <n v="8325.82"/>
    <n v="249774.52"/>
    <x v="2"/>
    <n v="18"/>
    <x v="2"/>
    <x v="0"/>
  </r>
  <r>
    <s v="PO000914"/>
    <d v="2025-03-21T00:00:00"/>
    <s v="EMP0057"/>
    <x v="6"/>
    <x v="26"/>
    <x v="146"/>
    <n v="48"/>
    <n v="4632.04"/>
    <n v="222338.08"/>
    <x v="1"/>
    <n v="36"/>
    <x v="2"/>
    <x v="2"/>
  </r>
  <r>
    <s v="PO000915"/>
    <d v="2023-04-11T00:00:00"/>
    <s v="EMP0021"/>
    <x v="10"/>
    <x v="34"/>
    <x v="149"/>
    <n v="13"/>
    <n v="2581.4699999999998"/>
    <n v="33559.14"/>
    <x v="1"/>
    <n v="22"/>
    <x v="0"/>
    <x v="2"/>
  </r>
  <r>
    <s v="PO000916"/>
    <d v="2025-08-02T00:00:00"/>
    <s v="EMP0051"/>
    <x v="3"/>
    <x v="6"/>
    <x v="70"/>
    <n v="11"/>
    <n v="9766.41"/>
    <n v="107430.51"/>
    <x v="0"/>
    <n v="6"/>
    <x v="2"/>
    <x v="2"/>
  </r>
  <r>
    <s v="PO000917"/>
    <d v="2025-11-24T00:00:00"/>
    <s v="EMP0064"/>
    <x v="2"/>
    <x v="42"/>
    <x v="130"/>
    <n v="10"/>
    <n v="9220.14"/>
    <n v="92201.45"/>
    <x v="0"/>
    <n v="31"/>
    <x v="1"/>
    <x v="2"/>
  </r>
  <r>
    <s v="PO000918"/>
    <d v="2025-10-22T00:00:00"/>
    <s v="EMP0059"/>
    <x v="0"/>
    <x v="36"/>
    <x v="139"/>
    <n v="8"/>
    <n v="4651.63"/>
    <n v="37213.050000000003"/>
    <x v="0"/>
    <n v="37"/>
    <x v="1"/>
    <x v="2"/>
  </r>
  <r>
    <s v="PO000919"/>
    <d v="2025-03-16T00:00:00"/>
    <s v="EMP0062"/>
    <x v="2"/>
    <x v="38"/>
    <x v="197"/>
    <n v="27"/>
    <n v="3845.92"/>
    <n v="103839.91"/>
    <x v="2"/>
    <n v="14"/>
    <x v="0"/>
    <x v="3"/>
  </r>
  <r>
    <s v="PO000920"/>
    <d v="2024-02-18T00:00:00"/>
    <s v="EMP0009"/>
    <x v="7"/>
    <x v="48"/>
    <x v="78"/>
    <n v="30"/>
    <n v="7890.85"/>
    <n v="236725.62"/>
    <x v="1"/>
    <n v="44"/>
    <x v="2"/>
    <x v="2"/>
  </r>
  <r>
    <s v="PO000921"/>
    <d v="2023-12-02T00:00:00"/>
    <s v="EMP0088"/>
    <x v="12"/>
    <x v="12"/>
    <x v="193"/>
    <n v="46"/>
    <n v="9946.52"/>
    <n v="457540.01"/>
    <x v="2"/>
    <n v="10"/>
    <x v="2"/>
    <x v="0"/>
  </r>
  <r>
    <s v="PO000922"/>
    <d v="2025-07-09T00:00:00"/>
    <s v="EMP0085"/>
    <x v="8"/>
    <x v="38"/>
    <x v="191"/>
    <n v="41"/>
    <n v="4864.41"/>
    <n v="199440.96"/>
    <x v="0"/>
    <n v="27"/>
    <x v="2"/>
    <x v="2"/>
  </r>
  <r>
    <s v="PO000923"/>
    <d v="2025-11-13T00:00:00"/>
    <s v="EMP0038"/>
    <x v="3"/>
    <x v="37"/>
    <x v="86"/>
    <n v="40"/>
    <n v="2889.52"/>
    <n v="115580.88"/>
    <x v="1"/>
    <n v="38"/>
    <x v="0"/>
    <x v="2"/>
  </r>
  <r>
    <s v="PO000924"/>
    <d v="2023-03-31T00:00:00"/>
    <s v="EMP0014"/>
    <x v="4"/>
    <x v="22"/>
    <x v="149"/>
    <n v="50"/>
    <n v="2482.09"/>
    <n v="124104.26"/>
    <x v="1"/>
    <n v="39"/>
    <x v="2"/>
    <x v="2"/>
  </r>
  <r>
    <s v="PO000925"/>
    <d v="2023-11-04T00:00:00"/>
    <s v="EMP0005"/>
    <x v="14"/>
    <x v="33"/>
    <x v="183"/>
    <n v="11"/>
    <n v="7412.45"/>
    <n v="81536.929999999993"/>
    <x v="2"/>
    <n v="6"/>
    <x v="0"/>
    <x v="0"/>
  </r>
  <r>
    <s v="PO000926"/>
    <d v="2024-09-22T00:00:00"/>
    <s v="EMP0089"/>
    <x v="14"/>
    <x v="34"/>
    <x v="117"/>
    <n v="20"/>
    <n v="7312.29"/>
    <n v="146245.84"/>
    <x v="1"/>
    <n v="21"/>
    <x v="2"/>
    <x v="2"/>
  </r>
  <r>
    <s v="PO000927"/>
    <d v="2024-01-06T00:00:00"/>
    <s v="EMP0011"/>
    <x v="0"/>
    <x v="27"/>
    <x v="136"/>
    <n v="8"/>
    <n v="241.83"/>
    <n v="1934.6"/>
    <x v="2"/>
    <n v="3"/>
    <x v="2"/>
    <x v="0"/>
  </r>
  <r>
    <s v="PO000928"/>
    <d v="2024-06-02T00:00:00"/>
    <s v="EMP0004"/>
    <x v="12"/>
    <x v="30"/>
    <x v="178"/>
    <n v="1"/>
    <n v="4080.73"/>
    <n v="4080.73"/>
    <x v="1"/>
    <n v="37"/>
    <x v="1"/>
    <x v="2"/>
  </r>
  <r>
    <s v="PO000929"/>
    <d v="2025-10-07T00:00:00"/>
    <s v="EMP0086"/>
    <x v="2"/>
    <x v="4"/>
    <x v="69"/>
    <n v="16"/>
    <n v="5320.17"/>
    <n v="85122.74"/>
    <x v="0"/>
    <n v="33"/>
    <x v="0"/>
    <x v="2"/>
  </r>
  <r>
    <s v="PO000930"/>
    <d v="2025-04-19T00:00:00"/>
    <s v="EMP0040"/>
    <x v="13"/>
    <x v="17"/>
    <x v="146"/>
    <n v="29"/>
    <n v="4696.79"/>
    <n v="136206.92000000001"/>
    <x v="0"/>
    <n v="3"/>
    <x v="1"/>
    <x v="2"/>
  </r>
  <r>
    <s v="PO000931"/>
    <d v="2024-07-23T00:00:00"/>
    <s v="EMP0023"/>
    <x v="9"/>
    <x v="36"/>
    <x v="186"/>
    <n v="40"/>
    <n v="2907.02"/>
    <n v="116280.61"/>
    <x v="2"/>
    <n v="6"/>
    <x v="1"/>
    <x v="1"/>
  </r>
  <r>
    <s v="PO000932"/>
    <d v="2023-10-31T00:00:00"/>
    <s v="EMP0034"/>
    <x v="7"/>
    <x v="35"/>
    <x v="2"/>
    <n v="4"/>
    <n v="8160.76"/>
    <n v="32643.040000000001"/>
    <x v="2"/>
    <n v="12"/>
    <x v="1"/>
    <x v="0"/>
  </r>
  <r>
    <s v="PO000933"/>
    <d v="2024-09-03T00:00:00"/>
    <s v="EMP0046"/>
    <x v="7"/>
    <x v="27"/>
    <x v="75"/>
    <n v="22"/>
    <n v="5782.6"/>
    <n v="127217.26"/>
    <x v="2"/>
    <n v="9"/>
    <x v="0"/>
    <x v="0"/>
  </r>
  <r>
    <s v="PO000934"/>
    <d v="2024-01-01T00:00:00"/>
    <s v="EMP0024"/>
    <x v="1"/>
    <x v="0"/>
    <x v="15"/>
    <n v="11"/>
    <n v="3379.93"/>
    <n v="37179.230000000003"/>
    <x v="0"/>
    <n v="45"/>
    <x v="2"/>
    <x v="2"/>
  </r>
  <r>
    <s v="PO000935"/>
    <d v="2023-12-30T00:00:00"/>
    <s v="EMP0020"/>
    <x v="2"/>
    <x v="20"/>
    <x v="101"/>
    <n v="30"/>
    <n v="4538.88"/>
    <n v="136166.47"/>
    <x v="1"/>
    <n v="5"/>
    <x v="1"/>
    <x v="2"/>
  </r>
  <r>
    <s v="PO000936"/>
    <d v="2024-09-04T00:00:00"/>
    <s v="EMP0007"/>
    <x v="1"/>
    <x v="22"/>
    <x v="120"/>
    <n v="21"/>
    <n v="6793.16"/>
    <n v="142656.29"/>
    <x v="1"/>
    <n v="7"/>
    <x v="0"/>
    <x v="2"/>
  </r>
  <r>
    <s v="PO000937"/>
    <d v="2023-05-13T00:00:00"/>
    <s v="EMP0075"/>
    <x v="14"/>
    <x v="21"/>
    <x v="189"/>
    <n v="19"/>
    <n v="2116.31"/>
    <n v="40209.86"/>
    <x v="2"/>
    <n v="20"/>
    <x v="0"/>
    <x v="0"/>
  </r>
  <r>
    <s v="PO000938"/>
    <d v="2025-12-15T00:00:00"/>
    <s v="EMP0062"/>
    <x v="2"/>
    <x v="32"/>
    <x v="174"/>
    <n v="27"/>
    <n v="9829.14"/>
    <n v="265386.83"/>
    <x v="0"/>
    <n v="16"/>
    <x v="2"/>
    <x v="2"/>
  </r>
  <r>
    <s v="PO000939"/>
    <d v="2023-04-30T00:00:00"/>
    <s v="EMP0096"/>
    <x v="4"/>
    <x v="47"/>
    <x v="188"/>
    <n v="7"/>
    <n v="3382.91"/>
    <n v="23680.37"/>
    <x v="0"/>
    <n v="36"/>
    <x v="1"/>
    <x v="2"/>
  </r>
  <r>
    <s v="PO000940"/>
    <d v="2025-09-17T00:00:00"/>
    <s v="EMP0077"/>
    <x v="12"/>
    <x v="33"/>
    <x v="124"/>
    <n v="47"/>
    <n v="7666.66"/>
    <n v="360333.14"/>
    <x v="0"/>
    <n v="21"/>
    <x v="0"/>
    <x v="2"/>
  </r>
  <r>
    <s v="PO000941"/>
    <d v="2024-10-10T00:00:00"/>
    <s v="EMP0069"/>
    <x v="3"/>
    <x v="48"/>
    <x v="64"/>
    <n v="17"/>
    <n v="5907.66"/>
    <n v="100430.23"/>
    <x v="0"/>
    <n v="25"/>
    <x v="1"/>
    <x v="2"/>
  </r>
  <r>
    <s v="PO000942"/>
    <d v="2025-10-13T00:00:00"/>
    <s v="EMP0079"/>
    <x v="5"/>
    <x v="46"/>
    <x v="169"/>
    <n v="34"/>
    <n v="2077.66"/>
    <n v="70640.460000000006"/>
    <x v="1"/>
    <n v="34"/>
    <x v="1"/>
    <x v="2"/>
  </r>
  <r>
    <s v="PO000943"/>
    <d v="2024-04-21T00:00:00"/>
    <s v="EMP0085"/>
    <x v="8"/>
    <x v="5"/>
    <x v="197"/>
    <n v="46"/>
    <n v="3805.75"/>
    <n v="175064.57"/>
    <x v="2"/>
    <n v="3"/>
    <x v="1"/>
    <x v="3"/>
  </r>
  <r>
    <s v="PO000944"/>
    <d v="2023-02-19T00:00:00"/>
    <s v="EMP0034"/>
    <x v="7"/>
    <x v="32"/>
    <x v="38"/>
    <n v="30"/>
    <n v="7285.26"/>
    <n v="218557.74"/>
    <x v="2"/>
    <n v="16"/>
    <x v="2"/>
    <x v="1"/>
  </r>
  <r>
    <s v="PO000945"/>
    <d v="2025-04-29T00:00:00"/>
    <s v="EMP0003"/>
    <x v="1"/>
    <x v="45"/>
    <x v="115"/>
    <n v="27"/>
    <n v="4102.33"/>
    <n v="110762.81"/>
    <x v="1"/>
    <n v="38"/>
    <x v="2"/>
    <x v="2"/>
  </r>
  <r>
    <s v="PO000946"/>
    <d v="2024-03-10T00:00:00"/>
    <s v="EMP0076"/>
    <x v="7"/>
    <x v="27"/>
    <x v="2"/>
    <n v="1"/>
    <n v="8131.13"/>
    <n v="8131.13"/>
    <x v="0"/>
    <n v="21"/>
    <x v="0"/>
    <x v="2"/>
  </r>
  <r>
    <s v="PO000947"/>
    <d v="2023-05-19T00:00:00"/>
    <s v="EMP0093"/>
    <x v="13"/>
    <x v="35"/>
    <x v="67"/>
    <n v="20"/>
    <n v="6301.39"/>
    <n v="126027.82"/>
    <x v="0"/>
    <n v="23"/>
    <x v="1"/>
    <x v="2"/>
  </r>
  <r>
    <s v="PO000948"/>
    <d v="2023-08-22T00:00:00"/>
    <s v="EMP0094"/>
    <x v="1"/>
    <x v="27"/>
    <x v="193"/>
    <n v="44"/>
    <n v="8831.06"/>
    <n v="388566.61"/>
    <x v="1"/>
    <n v="39"/>
    <x v="2"/>
    <x v="2"/>
  </r>
  <r>
    <s v="PO000949"/>
    <d v="2023-03-01T00:00:00"/>
    <s v="EMP0063"/>
    <x v="3"/>
    <x v="28"/>
    <x v="83"/>
    <n v="12"/>
    <n v="643.91999999999996"/>
    <n v="7727.01"/>
    <x v="1"/>
    <n v="33"/>
    <x v="0"/>
    <x v="2"/>
  </r>
  <r>
    <s v="PO000950"/>
    <d v="2023-03-14T00:00:00"/>
    <s v="EMP0082"/>
    <x v="2"/>
    <x v="14"/>
    <x v="76"/>
    <n v="42"/>
    <n v="6317.92"/>
    <n v="265352.67"/>
    <x v="2"/>
    <n v="43"/>
    <x v="0"/>
    <x v="3"/>
  </r>
  <r>
    <s v="PO000951"/>
    <d v="2024-11-17T00:00:00"/>
    <s v="EMP0011"/>
    <x v="0"/>
    <x v="5"/>
    <x v="97"/>
    <n v="30"/>
    <n v="5631.09"/>
    <n v="168932.57"/>
    <x v="1"/>
    <n v="6"/>
    <x v="2"/>
    <x v="2"/>
  </r>
  <r>
    <s v="PO000952"/>
    <d v="2024-09-05T00:00:00"/>
    <s v="EMP0041"/>
    <x v="12"/>
    <x v="5"/>
    <x v="80"/>
    <n v="37"/>
    <n v="6387.86"/>
    <n v="236350.66"/>
    <x v="1"/>
    <n v="38"/>
    <x v="2"/>
    <x v="2"/>
  </r>
  <r>
    <s v="PO000953"/>
    <d v="2023-02-08T00:00:00"/>
    <s v="EMP0096"/>
    <x v="4"/>
    <x v="49"/>
    <x v="192"/>
    <n v="14"/>
    <n v="6263.13"/>
    <n v="87683.75"/>
    <x v="1"/>
    <n v="25"/>
    <x v="1"/>
    <x v="2"/>
  </r>
  <r>
    <s v="PO000954"/>
    <d v="2023-11-02T00:00:00"/>
    <s v="EMP0009"/>
    <x v="7"/>
    <x v="16"/>
    <x v="10"/>
    <n v="18"/>
    <n v="2928.6"/>
    <n v="52714.86"/>
    <x v="1"/>
    <n v="27"/>
    <x v="2"/>
    <x v="2"/>
  </r>
  <r>
    <s v="PO000955"/>
    <d v="2025-12-30T00:00:00"/>
    <s v="EMP0083"/>
    <x v="7"/>
    <x v="34"/>
    <x v="130"/>
    <n v="11"/>
    <n v="9520.51"/>
    <n v="104725.58"/>
    <x v="1"/>
    <n v="14"/>
    <x v="2"/>
    <x v="2"/>
  </r>
  <r>
    <s v="PO000956"/>
    <d v="2023-08-28T00:00:00"/>
    <s v="EMP0058"/>
    <x v="2"/>
    <x v="46"/>
    <x v="93"/>
    <n v="49"/>
    <n v="7376.83"/>
    <n v="361464.45"/>
    <x v="1"/>
    <n v="5"/>
    <x v="0"/>
    <x v="2"/>
  </r>
  <r>
    <s v="PO000957"/>
    <d v="2025-04-27T00:00:00"/>
    <s v="EMP0068"/>
    <x v="3"/>
    <x v="21"/>
    <x v="164"/>
    <n v="6"/>
    <n v="5635.02"/>
    <n v="33810.1"/>
    <x v="2"/>
    <n v="26"/>
    <x v="0"/>
    <x v="0"/>
  </r>
  <r>
    <s v="PO000958"/>
    <d v="2024-09-11T00:00:00"/>
    <s v="EMP0052"/>
    <x v="12"/>
    <x v="20"/>
    <x v="199"/>
    <n v="14"/>
    <n v="147.1"/>
    <n v="2059.39"/>
    <x v="2"/>
    <n v="10"/>
    <x v="0"/>
    <x v="1"/>
  </r>
  <r>
    <s v="PO000959"/>
    <d v="2023-03-18T00:00:00"/>
    <s v="EMP0078"/>
    <x v="4"/>
    <x v="26"/>
    <x v="76"/>
    <n v="50"/>
    <n v="6459.1"/>
    <n v="322954.76"/>
    <x v="2"/>
    <n v="31"/>
    <x v="2"/>
    <x v="3"/>
  </r>
  <r>
    <s v="PO000960"/>
    <d v="2023-02-21T00:00:00"/>
    <s v="EMP0026"/>
    <x v="0"/>
    <x v="12"/>
    <x v="183"/>
    <n v="31"/>
    <n v="7484.8"/>
    <n v="232028.88"/>
    <x v="2"/>
    <n v="15"/>
    <x v="0"/>
    <x v="0"/>
  </r>
  <r>
    <s v="PO000961"/>
    <d v="2025-09-17T00:00:00"/>
    <s v="EMP0048"/>
    <x v="2"/>
    <x v="36"/>
    <x v="23"/>
    <n v="47"/>
    <n v="10843.6"/>
    <n v="509649.03"/>
    <x v="1"/>
    <n v="23"/>
    <x v="1"/>
    <x v="2"/>
  </r>
  <r>
    <s v="PO000962"/>
    <d v="2023-07-21T00:00:00"/>
    <s v="EMP0028"/>
    <x v="0"/>
    <x v="7"/>
    <x v="125"/>
    <n v="34"/>
    <n v="3246.45"/>
    <n v="110379.16"/>
    <x v="2"/>
    <n v="16"/>
    <x v="2"/>
    <x v="0"/>
  </r>
  <r>
    <s v="PO000963"/>
    <d v="2023-03-16T00:00:00"/>
    <s v="EMP0086"/>
    <x v="2"/>
    <x v="49"/>
    <x v="158"/>
    <n v="30"/>
    <n v="7274.13"/>
    <n v="218223.88"/>
    <x v="0"/>
    <n v="10"/>
    <x v="1"/>
    <x v="2"/>
  </r>
  <r>
    <s v="PO000964"/>
    <d v="2024-09-28T00:00:00"/>
    <s v="EMP0082"/>
    <x v="2"/>
    <x v="46"/>
    <x v="132"/>
    <n v="3"/>
    <n v="7852.22"/>
    <n v="23556.66"/>
    <x v="0"/>
    <n v="8"/>
    <x v="0"/>
    <x v="2"/>
  </r>
  <r>
    <s v="PO000965"/>
    <d v="2025-08-14T00:00:00"/>
    <s v="EMP0027"/>
    <x v="1"/>
    <x v="12"/>
    <x v="150"/>
    <n v="3"/>
    <n v="3131.71"/>
    <n v="9395.1299999999992"/>
    <x v="0"/>
    <n v="22"/>
    <x v="1"/>
    <x v="2"/>
  </r>
  <r>
    <s v="PO000966"/>
    <d v="2024-10-01T00:00:00"/>
    <s v="EMP0008"/>
    <x v="6"/>
    <x v="14"/>
    <x v="181"/>
    <n v="41"/>
    <n v="10221.94"/>
    <n v="419099.61"/>
    <x v="1"/>
    <n v="15"/>
    <x v="1"/>
    <x v="2"/>
  </r>
  <r>
    <s v="PO000967"/>
    <d v="2024-08-09T00:00:00"/>
    <s v="EMP0024"/>
    <x v="1"/>
    <x v="45"/>
    <x v="179"/>
    <n v="18"/>
    <n v="6567.99"/>
    <n v="118223.75"/>
    <x v="1"/>
    <n v="45"/>
    <x v="1"/>
    <x v="2"/>
  </r>
  <r>
    <s v="PO000968"/>
    <d v="2024-07-12T00:00:00"/>
    <s v="EMP0083"/>
    <x v="7"/>
    <x v="0"/>
    <x v="53"/>
    <n v="10"/>
    <n v="4781.4399999999996"/>
    <n v="47814.39"/>
    <x v="2"/>
    <n v="3"/>
    <x v="2"/>
    <x v="0"/>
  </r>
  <r>
    <s v="PO000969"/>
    <d v="2025-11-18T00:00:00"/>
    <s v="EMP0086"/>
    <x v="2"/>
    <x v="11"/>
    <x v="11"/>
    <n v="7"/>
    <n v="4706.6899999999996"/>
    <n v="32946.86"/>
    <x v="1"/>
    <n v="38"/>
    <x v="0"/>
    <x v="2"/>
  </r>
  <r>
    <s v="PO000970"/>
    <d v="2024-07-09T00:00:00"/>
    <s v="EMP0072"/>
    <x v="2"/>
    <x v="33"/>
    <x v="107"/>
    <n v="10"/>
    <n v="4646.3599999999997"/>
    <n v="46463.65"/>
    <x v="1"/>
    <n v="39"/>
    <x v="1"/>
    <x v="2"/>
  </r>
  <r>
    <s v="PO000971"/>
    <d v="2023-12-17T00:00:00"/>
    <s v="EMP0004"/>
    <x v="12"/>
    <x v="44"/>
    <x v="180"/>
    <n v="5"/>
    <n v="3677.42"/>
    <n v="18387.12"/>
    <x v="1"/>
    <n v="37"/>
    <x v="0"/>
    <x v="2"/>
  </r>
  <r>
    <s v="PO000972"/>
    <d v="2023-04-14T00:00:00"/>
    <s v="EMP0028"/>
    <x v="0"/>
    <x v="4"/>
    <x v="9"/>
    <n v="9"/>
    <n v="4771.78"/>
    <n v="42946.05"/>
    <x v="0"/>
    <n v="6"/>
    <x v="1"/>
    <x v="2"/>
  </r>
  <r>
    <s v="PO000973"/>
    <d v="2025-02-24T00:00:00"/>
    <s v="EMP0081"/>
    <x v="14"/>
    <x v="2"/>
    <x v="48"/>
    <n v="4"/>
    <n v="7303.6"/>
    <n v="29214.38"/>
    <x v="1"/>
    <n v="14"/>
    <x v="2"/>
    <x v="2"/>
  </r>
  <r>
    <s v="PO000974"/>
    <d v="2025-07-02T00:00:00"/>
    <s v="EMP0049"/>
    <x v="13"/>
    <x v="17"/>
    <x v="7"/>
    <n v="40"/>
    <n v="3156.11"/>
    <n v="126244.46"/>
    <x v="1"/>
    <n v="15"/>
    <x v="2"/>
    <x v="2"/>
  </r>
  <r>
    <s v="PO000975"/>
    <d v="2025-12-28T00:00:00"/>
    <s v="EMP0035"/>
    <x v="5"/>
    <x v="41"/>
    <x v="194"/>
    <n v="6"/>
    <n v="513.95000000000005"/>
    <n v="3083.68"/>
    <x v="1"/>
    <n v="39"/>
    <x v="1"/>
    <x v="2"/>
  </r>
  <r>
    <s v="PO000976"/>
    <d v="2023-07-10T00:00:00"/>
    <s v="EMP0030"/>
    <x v="13"/>
    <x v="42"/>
    <x v="30"/>
    <n v="45"/>
    <n v="5407.05"/>
    <n v="243317.05"/>
    <x v="1"/>
    <n v="22"/>
    <x v="2"/>
    <x v="2"/>
  </r>
  <r>
    <s v="PO000977"/>
    <d v="2025-08-11T00:00:00"/>
    <s v="EMP0055"/>
    <x v="14"/>
    <x v="4"/>
    <x v="8"/>
    <n v="31"/>
    <n v="461.59"/>
    <n v="14309.39"/>
    <x v="2"/>
    <n v="12"/>
    <x v="2"/>
    <x v="1"/>
  </r>
  <r>
    <s v="PO000978"/>
    <d v="2024-06-12T00:00:00"/>
    <s v="EMP0027"/>
    <x v="1"/>
    <x v="14"/>
    <x v="33"/>
    <n v="24"/>
    <n v="5293.87"/>
    <n v="127052.78"/>
    <x v="0"/>
    <n v="45"/>
    <x v="0"/>
    <x v="2"/>
  </r>
  <r>
    <s v="PO000979"/>
    <d v="2024-10-27T00:00:00"/>
    <s v="EMP0008"/>
    <x v="6"/>
    <x v="14"/>
    <x v="96"/>
    <n v="30"/>
    <n v="8715.2099999999991"/>
    <n v="261456.38"/>
    <x v="2"/>
    <n v="33"/>
    <x v="1"/>
    <x v="0"/>
  </r>
  <r>
    <s v="PO000980"/>
    <d v="2024-12-20T00:00:00"/>
    <s v="EMP0006"/>
    <x v="6"/>
    <x v="35"/>
    <x v="162"/>
    <n v="31"/>
    <n v="2491.69"/>
    <n v="77242.3"/>
    <x v="2"/>
    <n v="21"/>
    <x v="0"/>
    <x v="3"/>
  </r>
  <r>
    <s v="PO000981"/>
    <d v="2023-09-18T00:00:00"/>
    <s v="EMP0028"/>
    <x v="0"/>
    <x v="14"/>
    <x v="96"/>
    <n v="33"/>
    <n v="7705.94"/>
    <n v="254295.86"/>
    <x v="0"/>
    <n v="9"/>
    <x v="0"/>
    <x v="2"/>
  </r>
  <r>
    <s v="PO000982"/>
    <d v="2023-05-26T00:00:00"/>
    <s v="EMP0063"/>
    <x v="3"/>
    <x v="30"/>
    <x v="69"/>
    <n v="20"/>
    <n v="5871.11"/>
    <n v="117422.3"/>
    <x v="1"/>
    <n v="40"/>
    <x v="0"/>
    <x v="2"/>
  </r>
  <r>
    <s v="PO000983"/>
    <d v="2024-05-03T00:00:00"/>
    <s v="EMP0035"/>
    <x v="5"/>
    <x v="8"/>
    <x v="42"/>
    <n v="40"/>
    <n v="2359.46"/>
    <n v="94378.49"/>
    <x v="2"/>
    <n v="33"/>
    <x v="0"/>
    <x v="0"/>
  </r>
  <r>
    <s v="PO000984"/>
    <d v="2023-05-16T00:00:00"/>
    <s v="EMP0028"/>
    <x v="0"/>
    <x v="18"/>
    <x v="195"/>
    <n v="22"/>
    <n v="8090.88"/>
    <n v="177999.45"/>
    <x v="0"/>
    <n v="40"/>
    <x v="0"/>
    <x v="2"/>
  </r>
  <r>
    <s v="PO000985"/>
    <d v="2025-06-10T00:00:00"/>
    <s v="EMP0061"/>
    <x v="5"/>
    <x v="18"/>
    <x v="69"/>
    <n v="37"/>
    <n v="6315.16"/>
    <n v="233660.75"/>
    <x v="0"/>
    <n v="18"/>
    <x v="1"/>
    <x v="2"/>
  </r>
  <r>
    <s v="PO000986"/>
    <d v="2023-06-09T00:00:00"/>
    <s v="EMP0008"/>
    <x v="6"/>
    <x v="6"/>
    <x v="87"/>
    <n v="48"/>
    <n v="9395.43"/>
    <n v="450980.87"/>
    <x v="0"/>
    <n v="34"/>
    <x v="1"/>
    <x v="2"/>
  </r>
  <r>
    <s v="PO000987"/>
    <d v="2025-08-06T00:00:00"/>
    <s v="EMP0037"/>
    <x v="8"/>
    <x v="49"/>
    <x v="6"/>
    <n v="21"/>
    <n v="1955.8"/>
    <n v="41071.730000000003"/>
    <x v="1"/>
    <n v="14"/>
    <x v="0"/>
    <x v="2"/>
  </r>
  <r>
    <s v="PO000988"/>
    <d v="2025-04-11T00:00:00"/>
    <s v="EMP0092"/>
    <x v="12"/>
    <x v="35"/>
    <x v="40"/>
    <n v="5"/>
    <n v="5704.34"/>
    <n v="28521.68"/>
    <x v="0"/>
    <n v="41"/>
    <x v="0"/>
    <x v="2"/>
  </r>
  <r>
    <s v="PO000989"/>
    <d v="2024-11-01T00:00:00"/>
    <s v="EMP0080"/>
    <x v="0"/>
    <x v="27"/>
    <x v="134"/>
    <n v="32"/>
    <n v="7034.21"/>
    <n v="225094.77"/>
    <x v="2"/>
    <n v="8"/>
    <x v="1"/>
    <x v="0"/>
  </r>
  <r>
    <s v="PO000990"/>
    <d v="2023-10-12T00:00:00"/>
    <s v="EMP0026"/>
    <x v="0"/>
    <x v="37"/>
    <x v="49"/>
    <n v="38"/>
    <n v="8955.48"/>
    <n v="340308.38"/>
    <x v="0"/>
    <n v="3"/>
    <x v="1"/>
    <x v="2"/>
  </r>
  <r>
    <s v="PO000991"/>
    <d v="2023-11-02T00:00:00"/>
    <s v="EMP0085"/>
    <x v="8"/>
    <x v="18"/>
    <x v="199"/>
    <n v="29"/>
    <n v="147.37"/>
    <n v="4273.7"/>
    <x v="1"/>
    <n v="42"/>
    <x v="2"/>
    <x v="2"/>
  </r>
  <r>
    <s v="PO000992"/>
    <d v="2025-07-04T00:00:00"/>
    <s v="EMP0067"/>
    <x v="1"/>
    <x v="4"/>
    <x v="105"/>
    <n v="13"/>
    <n v="7654.62"/>
    <n v="99510.07"/>
    <x v="1"/>
    <n v="22"/>
    <x v="2"/>
    <x v="2"/>
  </r>
  <r>
    <s v="PO000993"/>
    <d v="2024-09-15T00:00:00"/>
    <s v="EMP0012"/>
    <x v="3"/>
    <x v="42"/>
    <x v="71"/>
    <n v="28"/>
    <n v="7385.98"/>
    <n v="206807.55"/>
    <x v="1"/>
    <n v="8"/>
    <x v="2"/>
    <x v="2"/>
  </r>
  <r>
    <s v="PO000994"/>
    <d v="2023-01-17T00:00:00"/>
    <s v="EMP0027"/>
    <x v="1"/>
    <x v="2"/>
    <x v="12"/>
    <n v="40"/>
    <n v="10975.68"/>
    <n v="439027.36"/>
    <x v="1"/>
    <n v="11"/>
    <x v="0"/>
    <x v="2"/>
  </r>
  <r>
    <s v="PO000995"/>
    <d v="2023-05-08T00:00:00"/>
    <s v="EMP0044"/>
    <x v="2"/>
    <x v="45"/>
    <x v="26"/>
    <n v="24"/>
    <n v="429.08"/>
    <n v="10298.01"/>
    <x v="2"/>
    <n v="3"/>
    <x v="2"/>
    <x v="3"/>
  </r>
  <r>
    <s v="PO000996"/>
    <d v="2025-01-05T00:00:00"/>
    <s v="EMP0086"/>
    <x v="2"/>
    <x v="22"/>
    <x v="172"/>
    <n v="8"/>
    <n v="1971.8"/>
    <n v="15774.38"/>
    <x v="2"/>
    <n v="18"/>
    <x v="0"/>
    <x v="1"/>
  </r>
  <r>
    <s v="PO000997"/>
    <d v="2025-03-18T00:00:00"/>
    <s v="EMP0017"/>
    <x v="9"/>
    <x v="24"/>
    <x v="53"/>
    <n v="41"/>
    <n v="5038.24"/>
    <n v="206567.85"/>
    <x v="1"/>
    <n v="28"/>
    <x v="0"/>
    <x v="2"/>
  </r>
  <r>
    <s v="PO000998"/>
    <d v="2025-06-10T00:00:00"/>
    <s v="EMP0033"/>
    <x v="8"/>
    <x v="15"/>
    <x v="127"/>
    <n v="35"/>
    <n v="3495.45"/>
    <n v="122340.65"/>
    <x v="2"/>
    <n v="33"/>
    <x v="1"/>
    <x v="1"/>
  </r>
  <r>
    <s v="PO000999"/>
    <d v="2024-01-21T00:00:00"/>
    <s v="EMP0069"/>
    <x v="3"/>
    <x v="41"/>
    <x v="107"/>
    <n v="36"/>
    <n v="3959.02"/>
    <n v="142524.62"/>
    <x v="1"/>
    <n v="29"/>
    <x v="1"/>
    <x v="2"/>
  </r>
  <r>
    <s v="PO001000"/>
    <d v="2024-08-13T00:00:00"/>
    <s v="EMP0056"/>
    <x v="0"/>
    <x v="5"/>
    <x v="119"/>
    <n v="43"/>
    <n v="8460.33"/>
    <n v="363794.31"/>
    <x v="2"/>
    <n v="7"/>
    <x v="2"/>
    <x v="3"/>
  </r>
  <r>
    <s v="PO001001"/>
    <d v="2023-02-02T00:00:00"/>
    <s v="EMP0045"/>
    <x v="0"/>
    <x v="19"/>
    <x v="148"/>
    <n v="10"/>
    <n v="7537.33"/>
    <n v="75373.279999999999"/>
    <x v="1"/>
    <n v="45"/>
    <x v="0"/>
    <x v="2"/>
  </r>
  <r>
    <s v="PO001002"/>
    <d v="2023-10-06T00:00:00"/>
    <s v="EMP0057"/>
    <x v="6"/>
    <x v="31"/>
    <x v="16"/>
    <n v="6"/>
    <n v="5879.02"/>
    <n v="35274.14"/>
    <x v="1"/>
    <n v="32"/>
    <x v="2"/>
    <x v="2"/>
  </r>
  <r>
    <s v="PO001003"/>
    <d v="2025-05-21T00:00:00"/>
    <s v="EMP0041"/>
    <x v="12"/>
    <x v="10"/>
    <x v="19"/>
    <n v="40"/>
    <n v="7265.86"/>
    <n v="290634.53999999998"/>
    <x v="0"/>
    <n v="30"/>
    <x v="2"/>
    <x v="2"/>
  </r>
  <r>
    <s v="PO001004"/>
    <d v="2025-07-10T00:00:00"/>
    <s v="EMP0091"/>
    <x v="12"/>
    <x v="28"/>
    <x v="89"/>
    <n v="25"/>
    <n v="4280.75"/>
    <n v="107018.75"/>
    <x v="2"/>
    <n v="30"/>
    <x v="2"/>
    <x v="0"/>
  </r>
  <r>
    <s v="PO001005"/>
    <d v="2023-01-16T00:00:00"/>
    <s v="EMP0048"/>
    <x v="2"/>
    <x v="34"/>
    <x v="109"/>
    <n v="37"/>
    <n v="4245.6499999999996"/>
    <n v="157089.1"/>
    <x v="0"/>
    <n v="18"/>
    <x v="2"/>
    <x v="2"/>
  </r>
  <r>
    <s v="PO001006"/>
    <d v="2025-10-24T00:00:00"/>
    <s v="EMP0025"/>
    <x v="8"/>
    <x v="28"/>
    <x v="159"/>
    <n v="18"/>
    <n v="5647.78"/>
    <n v="101660"/>
    <x v="0"/>
    <n v="39"/>
    <x v="0"/>
    <x v="2"/>
  </r>
  <r>
    <s v="PO001007"/>
    <d v="2023-03-10T00:00:00"/>
    <s v="EMP0045"/>
    <x v="0"/>
    <x v="31"/>
    <x v="59"/>
    <n v="3"/>
    <n v="5043.04"/>
    <n v="15129.12"/>
    <x v="0"/>
    <n v="26"/>
    <x v="1"/>
    <x v="2"/>
  </r>
  <r>
    <s v="PO001008"/>
    <d v="2025-09-13T00:00:00"/>
    <s v="EMP0023"/>
    <x v="9"/>
    <x v="35"/>
    <x v="53"/>
    <n v="45"/>
    <n v="4657.6499999999996"/>
    <n v="209594.11"/>
    <x v="0"/>
    <n v="36"/>
    <x v="0"/>
    <x v="2"/>
  </r>
  <r>
    <s v="PO001009"/>
    <d v="2025-08-10T00:00:00"/>
    <s v="EMP0019"/>
    <x v="5"/>
    <x v="0"/>
    <x v="11"/>
    <n v="34"/>
    <n v="4507.9799999999996"/>
    <n v="153271.34"/>
    <x v="0"/>
    <n v="8"/>
    <x v="1"/>
    <x v="2"/>
  </r>
  <r>
    <s v="PO001010"/>
    <d v="2025-08-25T00:00:00"/>
    <s v="EMP0083"/>
    <x v="7"/>
    <x v="16"/>
    <x v="62"/>
    <n v="41"/>
    <n v="2065.65"/>
    <n v="84691.5"/>
    <x v="0"/>
    <n v="7"/>
    <x v="2"/>
    <x v="2"/>
  </r>
  <r>
    <s v="PO001011"/>
    <d v="2024-10-01T00:00:00"/>
    <s v="EMP0041"/>
    <x v="12"/>
    <x v="26"/>
    <x v="24"/>
    <n v="40"/>
    <n v="2136.0100000000002"/>
    <n v="85440.33"/>
    <x v="1"/>
    <n v="37"/>
    <x v="1"/>
    <x v="2"/>
  </r>
  <r>
    <s v="PO001012"/>
    <d v="2025-08-18T00:00:00"/>
    <s v="EMP0083"/>
    <x v="7"/>
    <x v="37"/>
    <x v="104"/>
    <n v="30"/>
    <n v="3676.92"/>
    <n v="110307.46"/>
    <x v="1"/>
    <n v="39"/>
    <x v="2"/>
    <x v="2"/>
  </r>
  <r>
    <s v="PO001013"/>
    <d v="2024-11-09T00:00:00"/>
    <s v="EMP0047"/>
    <x v="0"/>
    <x v="25"/>
    <x v="137"/>
    <n v="27"/>
    <n v="1022.79"/>
    <n v="27615.21"/>
    <x v="1"/>
    <n v="21"/>
    <x v="1"/>
    <x v="2"/>
  </r>
  <r>
    <s v="PO001014"/>
    <d v="2023-03-14T00:00:00"/>
    <s v="EMP0014"/>
    <x v="4"/>
    <x v="30"/>
    <x v="35"/>
    <n v="45"/>
    <n v="8102.12"/>
    <n v="364595.34"/>
    <x v="0"/>
    <n v="22"/>
    <x v="2"/>
    <x v="2"/>
  </r>
  <r>
    <s v="PO001015"/>
    <d v="2024-06-17T00:00:00"/>
    <s v="EMP0076"/>
    <x v="7"/>
    <x v="6"/>
    <x v="134"/>
    <n v="4"/>
    <n v="7002.48"/>
    <n v="28009.93"/>
    <x v="0"/>
    <n v="13"/>
    <x v="2"/>
    <x v="2"/>
  </r>
  <r>
    <s v="PO001016"/>
    <d v="2023-04-16T00:00:00"/>
    <s v="EMP0032"/>
    <x v="2"/>
    <x v="14"/>
    <x v="107"/>
    <n v="43"/>
    <n v="4704.3"/>
    <n v="202284.72"/>
    <x v="0"/>
    <n v="42"/>
    <x v="1"/>
    <x v="2"/>
  </r>
  <r>
    <s v="PO001017"/>
    <d v="2024-08-10T00:00:00"/>
    <s v="EMP0092"/>
    <x v="12"/>
    <x v="24"/>
    <x v="170"/>
    <n v="32"/>
    <n v="8593.57"/>
    <n v="274994.37"/>
    <x v="0"/>
    <n v="7"/>
    <x v="0"/>
    <x v="2"/>
  </r>
  <r>
    <s v="PO001018"/>
    <d v="2024-05-31T00:00:00"/>
    <s v="EMP0077"/>
    <x v="12"/>
    <x v="27"/>
    <x v="28"/>
    <n v="9"/>
    <n v="902.29"/>
    <n v="8120.63"/>
    <x v="1"/>
    <n v="19"/>
    <x v="1"/>
    <x v="2"/>
  </r>
  <r>
    <s v="PO001019"/>
    <d v="2023-08-17T00:00:00"/>
    <s v="EMP0014"/>
    <x v="4"/>
    <x v="32"/>
    <x v="81"/>
    <n v="39"/>
    <n v="473.75"/>
    <n v="18476.32"/>
    <x v="0"/>
    <n v="12"/>
    <x v="2"/>
    <x v="2"/>
  </r>
  <r>
    <s v="PO001020"/>
    <d v="2025-07-03T00:00:00"/>
    <s v="EMP0075"/>
    <x v="14"/>
    <x v="43"/>
    <x v="174"/>
    <n v="24"/>
    <n v="10658.08"/>
    <n v="255793.93"/>
    <x v="1"/>
    <n v="18"/>
    <x v="0"/>
    <x v="2"/>
  </r>
  <r>
    <s v="PO001021"/>
    <d v="2024-01-06T00:00:00"/>
    <s v="EMP0071"/>
    <x v="5"/>
    <x v="0"/>
    <x v="94"/>
    <n v="34"/>
    <n v="6017.5"/>
    <n v="204595.15"/>
    <x v="1"/>
    <n v="8"/>
    <x v="1"/>
    <x v="2"/>
  </r>
  <r>
    <s v="PO001022"/>
    <d v="2023-11-12T00:00:00"/>
    <s v="EMP0016"/>
    <x v="11"/>
    <x v="40"/>
    <x v="136"/>
    <n v="32"/>
    <n v="232.38"/>
    <n v="7436.13"/>
    <x v="1"/>
    <n v="27"/>
    <x v="1"/>
    <x v="2"/>
  </r>
  <r>
    <s v="PO001023"/>
    <d v="2025-06-20T00:00:00"/>
    <s v="EMP0082"/>
    <x v="2"/>
    <x v="11"/>
    <x v="29"/>
    <n v="47"/>
    <n v="7243.09"/>
    <n v="340425.27"/>
    <x v="2"/>
    <n v="39"/>
    <x v="2"/>
    <x v="1"/>
  </r>
  <r>
    <s v="PO001024"/>
    <d v="2024-12-07T00:00:00"/>
    <s v="EMP0053"/>
    <x v="4"/>
    <x v="5"/>
    <x v="33"/>
    <n v="4"/>
    <n v="5704.49"/>
    <n v="22817.97"/>
    <x v="2"/>
    <n v="6"/>
    <x v="1"/>
    <x v="1"/>
  </r>
  <r>
    <s v="PO001025"/>
    <d v="2025-08-08T00:00:00"/>
    <s v="EMP0055"/>
    <x v="14"/>
    <x v="43"/>
    <x v="144"/>
    <n v="26"/>
    <n v="367.36"/>
    <n v="9551.41"/>
    <x v="1"/>
    <n v="37"/>
    <x v="1"/>
    <x v="2"/>
  </r>
  <r>
    <s v="PO001026"/>
    <d v="2025-02-16T00:00:00"/>
    <s v="EMP0016"/>
    <x v="11"/>
    <x v="35"/>
    <x v="32"/>
    <n v="44"/>
    <n v="4250.9799999999996"/>
    <n v="187042.95"/>
    <x v="1"/>
    <n v="19"/>
    <x v="1"/>
    <x v="2"/>
  </r>
  <r>
    <s v="PO001027"/>
    <d v="2025-12-22T00:00:00"/>
    <s v="EMP0051"/>
    <x v="3"/>
    <x v="18"/>
    <x v="81"/>
    <n v="28"/>
    <n v="448.12"/>
    <n v="12547.32"/>
    <x v="1"/>
    <n v="27"/>
    <x v="2"/>
    <x v="2"/>
  </r>
  <r>
    <s v="PO001028"/>
    <d v="2024-10-08T00:00:00"/>
    <s v="EMP0100"/>
    <x v="11"/>
    <x v="9"/>
    <x v="46"/>
    <n v="34"/>
    <n v="5701.53"/>
    <n v="193852.15"/>
    <x v="2"/>
    <n v="9"/>
    <x v="2"/>
    <x v="1"/>
  </r>
  <r>
    <s v="PO001029"/>
    <d v="2024-12-25T00:00:00"/>
    <s v="EMP0038"/>
    <x v="3"/>
    <x v="37"/>
    <x v="141"/>
    <n v="28"/>
    <n v="7432.45"/>
    <n v="208108.6"/>
    <x v="0"/>
    <n v="20"/>
    <x v="0"/>
    <x v="2"/>
  </r>
  <r>
    <s v="PO001030"/>
    <d v="2024-07-07T00:00:00"/>
    <s v="EMP0018"/>
    <x v="0"/>
    <x v="28"/>
    <x v="72"/>
    <n v="18"/>
    <n v="6828.84"/>
    <n v="122919.13"/>
    <x v="1"/>
    <n v="44"/>
    <x v="2"/>
    <x v="2"/>
  </r>
  <r>
    <s v="PO001031"/>
    <d v="2025-03-12T00:00:00"/>
    <s v="EMP0055"/>
    <x v="14"/>
    <x v="28"/>
    <x v="75"/>
    <n v="30"/>
    <n v="5555.79"/>
    <n v="166673.67000000001"/>
    <x v="0"/>
    <n v="18"/>
    <x v="2"/>
    <x v="2"/>
  </r>
  <r>
    <s v="PO001032"/>
    <d v="2024-02-04T00:00:00"/>
    <s v="EMP0093"/>
    <x v="13"/>
    <x v="45"/>
    <x v="61"/>
    <n v="34"/>
    <n v="5955.6"/>
    <n v="202490.43"/>
    <x v="0"/>
    <n v="14"/>
    <x v="0"/>
    <x v="2"/>
  </r>
  <r>
    <s v="PO001033"/>
    <d v="2023-01-22T00:00:00"/>
    <s v="EMP0054"/>
    <x v="12"/>
    <x v="15"/>
    <x v="144"/>
    <n v="44"/>
    <n v="315.44"/>
    <n v="13879.4"/>
    <x v="2"/>
    <n v="3"/>
    <x v="0"/>
    <x v="0"/>
  </r>
  <r>
    <s v="PO001034"/>
    <d v="2023-07-20T00:00:00"/>
    <s v="EMP0086"/>
    <x v="2"/>
    <x v="16"/>
    <x v="104"/>
    <n v="34"/>
    <n v="3227.73"/>
    <n v="109742.95"/>
    <x v="1"/>
    <n v="25"/>
    <x v="1"/>
    <x v="2"/>
  </r>
  <r>
    <s v="PO001035"/>
    <d v="2024-08-03T00:00:00"/>
    <s v="EMP0078"/>
    <x v="4"/>
    <x v="3"/>
    <x v="143"/>
    <n v="17"/>
    <n v="5628.22"/>
    <n v="95679.74"/>
    <x v="2"/>
    <n v="42"/>
    <x v="1"/>
    <x v="0"/>
  </r>
  <r>
    <s v="PO001036"/>
    <d v="2023-04-27T00:00:00"/>
    <s v="EMP0012"/>
    <x v="3"/>
    <x v="47"/>
    <x v="23"/>
    <n v="39"/>
    <n v="10208.07"/>
    <n v="398114.77"/>
    <x v="2"/>
    <n v="41"/>
    <x v="2"/>
    <x v="3"/>
  </r>
  <r>
    <s v="PO001037"/>
    <d v="2023-09-07T00:00:00"/>
    <s v="EMP0018"/>
    <x v="0"/>
    <x v="44"/>
    <x v="44"/>
    <n v="46"/>
    <n v="417.4"/>
    <n v="19200.55"/>
    <x v="2"/>
    <n v="41"/>
    <x v="1"/>
    <x v="1"/>
  </r>
  <r>
    <s v="PO001038"/>
    <d v="2025-02-08T00:00:00"/>
    <s v="EMP0057"/>
    <x v="6"/>
    <x v="28"/>
    <x v="63"/>
    <n v="43"/>
    <n v="1501.11"/>
    <n v="64547.64"/>
    <x v="0"/>
    <n v="39"/>
    <x v="1"/>
    <x v="2"/>
  </r>
  <r>
    <s v="PO001039"/>
    <d v="2023-08-16T00:00:00"/>
    <s v="EMP0055"/>
    <x v="14"/>
    <x v="34"/>
    <x v="32"/>
    <n v="45"/>
    <n v="3624.74"/>
    <n v="163113.15"/>
    <x v="1"/>
    <n v="32"/>
    <x v="2"/>
    <x v="2"/>
  </r>
  <r>
    <s v="PO001040"/>
    <d v="2023-06-05T00:00:00"/>
    <s v="EMP0073"/>
    <x v="9"/>
    <x v="49"/>
    <x v="48"/>
    <n v="41"/>
    <n v="8222.5300000000007"/>
    <n v="337123.74"/>
    <x v="1"/>
    <n v="30"/>
    <x v="2"/>
    <x v="2"/>
  </r>
  <r>
    <s v="PO001041"/>
    <d v="2024-10-24T00:00:00"/>
    <s v="EMP0098"/>
    <x v="5"/>
    <x v="43"/>
    <x v="93"/>
    <n v="17"/>
    <n v="7033.26"/>
    <n v="119565.46"/>
    <x v="2"/>
    <n v="20"/>
    <x v="1"/>
    <x v="0"/>
  </r>
  <r>
    <s v="PO001042"/>
    <d v="2025-02-22T00:00:00"/>
    <s v="EMP0066"/>
    <x v="8"/>
    <x v="32"/>
    <x v="189"/>
    <n v="25"/>
    <n v="2027.82"/>
    <n v="50695.38"/>
    <x v="2"/>
    <n v="19"/>
    <x v="0"/>
    <x v="0"/>
  </r>
  <r>
    <s v="PO001043"/>
    <d v="2023-12-31T00:00:00"/>
    <s v="EMP0076"/>
    <x v="7"/>
    <x v="9"/>
    <x v="70"/>
    <n v="29"/>
    <n v="8707.32"/>
    <n v="252512.41"/>
    <x v="2"/>
    <n v="42"/>
    <x v="0"/>
    <x v="0"/>
  </r>
  <r>
    <s v="PO001044"/>
    <d v="2024-01-01T00:00:00"/>
    <s v="EMP0061"/>
    <x v="5"/>
    <x v="1"/>
    <x v="31"/>
    <n v="42"/>
    <n v="9351.66"/>
    <n v="392769.87"/>
    <x v="2"/>
    <n v="37"/>
    <x v="0"/>
    <x v="0"/>
  </r>
  <r>
    <s v="PO001045"/>
    <d v="2024-03-23T00:00:00"/>
    <s v="EMP0012"/>
    <x v="3"/>
    <x v="22"/>
    <x v="119"/>
    <n v="40"/>
    <n v="9940.85"/>
    <n v="397633.87"/>
    <x v="1"/>
    <n v="19"/>
    <x v="1"/>
    <x v="2"/>
  </r>
  <r>
    <s v="PO001046"/>
    <d v="2023-03-13T00:00:00"/>
    <s v="EMP0064"/>
    <x v="2"/>
    <x v="1"/>
    <x v="19"/>
    <n v="5"/>
    <n v="7002.09"/>
    <n v="35010.46"/>
    <x v="0"/>
    <n v="19"/>
    <x v="0"/>
    <x v="2"/>
  </r>
  <r>
    <s v="PO001047"/>
    <d v="2023-02-08T00:00:00"/>
    <s v="EMP0024"/>
    <x v="1"/>
    <x v="38"/>
    <x v="139"/>
    <n v="32"/>
    <n v="4603.8999999999996"/>
    <n v="147324.84"/>
    <x v="0"/>
    <n v="3"/>
    <x v="1"/>
    <x v="2"/>
  </r>
  <r>
    <s v="PO001048"/>
    <d v="2025-03-10T00:00:00"/>
    <s v="EMP0009"/>
    <x v="7"/>
    <x v="48"/>
    <x v="93"/>
    <n v="18"/>
    <n v="7008.94"/>
    <n v="126160.91"/>
    <x v="1"/>
    <n v="28"/>
    <x v="2"/>
    <x v="2"/>
  </r>
  <r>
    <s v="PO001049"/>
    <d v="2023-01-08T00:00:00"/>
    <s v="EMP0039"/>
    <x v="9"/>
    <x v="34"/>
    <x v="188"/>
    <n v="33"/>
    <n v="3518.28"/>
    <n v="116103.14"/>
    <x v="1"/>
    <n v="33"/>
    <x v="0"/>
    <x v="2"/>
  </r>
  <r>
    <s v="PO001050"/>
    <d v="2025-04-07T00:00:00"/>
    <s v="EMP0007"/>
    <x v="1"/>
    <x v="33"/>
    <x v="90"/>
    <n v="47"/>
    <n v="5306.47"/>
    <n v="249404.17"/>
    <x v="2"/>
    <n v="37"/>
    <x v="1"/>
    <x v="0"/>
  </r>
  <r>
    <s v="PO001051"/>
    <d v="2023-01-07T00:00:00"/>
    <s v="EMP0031"/>
    <x v="8"/>
    <x v="23"/>
    <x v="43"/>
    <n v="25"/>
    <n v="3330.34"/>
    <n v="83258.47"/>
    <x v="1"/>
    <n v="10"/>
    <x v="2"/>
    <x v="2"/>
  </r>
  <r>
    <s v="PO001052"/>
    <d v="2025-01-05T00:00:00"/>
    <s v="EMP0022"/>
    <x v="8"/>
    <x v="41"/>
    <x v="55"/>
    <n v="22"/>
    <n v="7316.47"/>
    <n v="160962.4"/>
    <x v="1"/>
    <n v="6"/>
    <x v="2"/>
    <x v="2"/>
  </r>
  <r>
    <s v="PO001053"/>
    <d v="2023-07-05T00:00:00"/>
    <s v="EMP0008"/>
    <x v="6"/>
    <x v="25"/>
    <x v="19"/>
    <n v="24"/>
    <n v="8121.5"/>
    <n v="194915.95"/>
    <x v="1"/>
    <n v="8"/>
    <x v="0"/>
    <x v="2"/>
  </r>
  <r>
    <s v="PO001054"/>
    <d v="2024-08-16T00:00:00"/>
    <s v="EMP0009"/>
    <x v="7"/>
    <x v="17"/>
    <x v="118"/>
    <n v="42"/>
    <n v="1081.28"/>
    <n v="45413.81"/>
    <x v="0"/>
    <n v="5"/>
    <x v="0"/>
    <x v="2"/>
  </r>
  <r>
    <s v="PO001055"/>
    <d v="2024-01-27T00:00:00"/>
    <s v="EMP0086"/>
    <x v="2"/>
    <x v="35"/>
    <x v="163"/>
    <n v="20"/>
    <n v="10123.91"/>
    <n v="202478.16"/>
    <x v="2"/>
    <n v="43"/>
    <x v="2"/>
    <x v="3"/>
  </r>
  <r>
    <s v="PO001056"/>
    <d v="2025-01-05T00:00:00"/>
    <s v="EMP0011"/>
    <x v="0"/>
    <x v="0"/>
    <x v="161"/>
    <n v="32"/>
    <n v="6141.34"/>
    <n v="196522.98"/>
    <x v="0"/>
    <n v="31"/>
    <x v="2"/>
    <x v="2"/>
  </r>
  <r>
    <s v="PO001057"/>
    <d v="2024-01-24T00:00:00"/>
    <s v="EMP0061"/>
    <x v="5"/>
    <x v="38"/>
    <x v="153"/>
    <n v="9"/>
    <n v="285.76"/>
    <n v="2571.8000000000002"/>
    <x v="2"/>
    <n v="40"/>
    <x v="1"/>
    <x v="1"/>
  </r>
  <r>
    <s v="PO001058"/>
    <d v="2025-09-28T00:00:00"/>
    <s v="EMP0095"/>
    <x v="5"/>
    <x v="43"/>
    <x v="107"/>
    <n v="25"/>
    <n v="3563.35"/>
    <n v="89083.75"/>
    <x v="0"/>
    <n v="44"/>
    <x v="0"/>
    <x v="2"/>
  </r>
  <r>
    <s v="PO001059"/>
    <d v="2025-10-20T00:00:00"/>
    <s v="EMP0022"/>
    <x v="8"/>
    <x v="36"/>
    <x v="33"/>
    <n v="35"/>
    <n v="6234.13"/>
    <n v="218194.51"/>
    <x v="1"/>
    <n v="4"/>
    <x v="1"/>
    <x v="2"/>
  </r>
  <r>
    <s v="PO001060"/>
    <d v="2024-11-25T00:00:00"/>
    <s v="EMP0013"/>
    <x v="11"/>
    <x v="10"/>
    <x v="147"/>
    <n v="4"/>
    <n v="4369.3900000000003"/>
    <n v="17477.57"/>
    <x v="0"/>
    <n v="5"/>
    <x v="0"/>
    <x v="2"/>
  </r>
  <r>
    <s v="PO001061"/>
    <d v="2023-08-31T00:00:00"/>
    <s v="EMP0061"/>
    <x v="5"/>
    <x v="35"/>
    <x v="45"/>
    <n v="14"/>
    <n v="6266.65"/>
    <n v="87733.08"/>
    <x v="0"/>
    <n v="36"/>
    <x v="0"/>
    <x v="2"/>
  </r>
  <r>
    <s v="PO001062"/>
    <d v="2023-11-02T00:00:00"/>
    <s v="EMP0054"/>
    <x v="12"/>
    <x v="20"/>
    <x v="74"/>
    <n v="48"/>
    <n v="3790.12"/>
    <n v="181925.82"/>
    <x v="2"/>
    <n v="5"/>
    <x v="2"/>
    <x v="3"/>
  </r>
  <r>
    <s v="PO001063"/>
    <d v="2023-10-17T00:00:00"/>
    <s v="EMP0060"/>
    <x v="0"/>
    <x v="9"/>
    <x v="123"/>
    <n v="32"/>
    <n v="9485.44"/>
    <n v="303533.99"/>
    <x v="1"/>
    <n v="42"/>
    <x v="1"/>
    <x v="2"/>
  </r>
  <r>
    <s v="PO001064"/>
    <d v="2024-05-12T00:00:00"/>
    <s v="EMP0077"/>
    <x v="12"/>
    <x v="43"/>
    <x v="84"/>
    <n v="45"/>
    <n v="7007.42"/>
    <n v="315333.8"/>
    <x v="2"/>
    <n v="14"/>
    <x v="2"/>
    <x v="0"/>
  </r>
  <r>
    <s v="PO001065"/>
    <d v="2023-04-13T00:00:00"/>
    <s v="EMP0053"/>
    <x v="4"/>
    <x v="6"/>
    <x v="180"/>
    <n v="20"/>
    <n v="4273.07"/>
    <n v="85461.45"/>
    <x v="2"/>
    <n v="32"/>
    <x v="2"/>
    <x v="3"/>
  </r>
  <r>
    <s v="PO001066"/>
    <d v="2023-12-16T00:00:00"/>
    <s v="EMP0032"/>
    <x v="2"/>
    <x v="13"/>
    <x v="138"/>
    <n v="38"/>
    <n v="5026.51"/>
    <n v="191007.38"/>
    <x v="2"/>
    <n v="10"/>
    <x v="0"/>
    <x v="3"/>
  </r>
  <r>
    <s v="PO001067"/>
    <d v="2024-03-27T00:00:00"/>
    <s v="EMP0034"/>
    <x v="7"/>
    <x v="5"/>
    <x v="99"/>
    <n v="5"/>
    <n v="7546.59"/>
    <n v="37732.94"/>
    <x v="1"/>
    <n v="24"/>
    <x v="2"/>
    <x v="2"/>
  </r>
  <r>
    <s v="PO001068"/>
    <d v="2025-04-03T00:00:00"/>
    <s v="EMP0064"/>
    <x v="2"/>
    <x v="6"/>
    <x v="147"/>
    <n v="21"/>
    <n v="4070.5"/>
    <n v="85480.58"/>
    <x v="0"/>
    <n v="39"/>
    <x v="2"/>
    <x v="2"/>
  </r>
  <r>
    <s v="PO001069"/>
    <d v="2023-10-09T00:00:00"/>
    <s v="EMP0004"/>
    <x v="12"/>
    <x v="38"/>
    <x v="89"/>
    <n v="21"/>
    <n v="4926.6499999999996"/>
    <n v="103459.72"/>
    <x v="2"/>
    <n v="5"/>
    <x v="2"/>
    <x v="0"/>
  </r>
  <r>
    <s v="PO001070"/>
    <d v="2023-12-22T00:00:00"/>
    <s v="EMP0096"/>
    <x v="4"/>
    <x v="26"/>
    <x v="171"/>
    <n v="22"/>
    <n v="3911.22"/>
    <n v="86046.81"/>
    <x v="1"/>
    <n v="12"/>
    <x v="0"/>
    <x v="2"/>
  </r>
  <r>
    <s v="PO001071"/>
    <d v="2023-12-11T00:00:00"/>
    <s v="EMP0097"/>
    <x v="5"/>
    <x v="18"/>
    <x v="171"/>
    <n v="45"/>
    <n v="4325.3599999999997"/>
    <n v="194641.33"/>
    <x v="2"/>
    <n v="31"/>
    <x v="1"/>
    <x v="3"/>
  </r>
  <r>
    <s v="PO001072"/>
    <d v="2023-03-25T00:00:00"/>
    <s v="EMP0063"/>
    <x v="3"/>
    <x v="33"/>
    <x v="130"/>
    <n v="9"/>
    <n v="8203.27"/>
    <n v="73829.429999999993"/>
    <x v="0"/>
    <n v="42"/>
    <x v="0"/>
    <x v="2"/>
  </r>
  <r>
    <s v="PO001073"/>
    <d v="2023-11-20T00:00:00"/>
    <s v="EMP0030"/>
    <x v="13"/>
    <x v="3"/>
    <x v="175"/>
    <n v="2"/>
    <n v="7435.2"/>
    <n v="14870.41"/>
    <x v="2"/>
    <n v="3"/>
    <x v="1"/>
    <x v="3"/>
  </r>
  <r>
    <s v="PO001074"/>
    <d v="2024-01-03T00:00:00"/>
    <s v="EMP0085"/>
    <x v="8"/>
    <x v="45"/>
    <x v="32"/>
    <n v="6"/>
    <n v="4252.34"/>
    <n v="25514.03"/>
    <x v="0"/>
    <n v="21"/>
    <x v="0"/>
    <x v="2"/>
  </r>
  <r>
    <s v="PO001075"/>
    <d v="2025-09-01T00:00:00"/>
    <s v="EMP0084"/>
    <x v="0"/>
    <x v="18"/>
    <x v="103"/>
    <n v="45"/>
    <n v="6483.78"/>
    <n v="291770.21000000002"/>
    <x v="2"/>
    <n v="43"/>
    <x v="0"/>
    <x v="1"/>
  </r>
  <r>
    <s v="PO001076"/>
    <d v="2025-12-07T00:00:00"/>
    <s v="EMP0043"/>
    <x v="8"/>
    <x v="8"/>
    <x v="115"/>
    <n v="29"/>
    <n v="4624.6400000000003"/>
    <n v="134114.69"/>
    <x v="2"/>
    <n v="42"/>
    <x v="2"/>
    <x v="1"/>
  </r>
  <r>
    <s v="PO001077"/>
    <d v="2023-03-19T00:00:00"/>
    <s v="EMP0061"/>
    <x v="5"/>
    <x v="17"/>
    <x v="108"/>
    <n v="39"/>
    <n v="1061.3"/>
    <n v="41390.550000000003"/>
    <x v="1"/>
    <n v="42"/>
    <x v="1"/>
    <x v="2"/>
  </r>
  <r>
    <s v="PO001078"/>
    <d v="2024-09-08T00:00:00"/>
    <s v="EMP0027"/>
    <x v="1"/>
    <x v="24"/>
    <x v="194"/>
    <n v="23"/>
    <n v="439.04"/>
    <n v="10097.83"/>
    <x v="0"/>
    <n v="18"/>
    <x v="1"/>
    <x v="2"/>
  </r>
  <r>
    <s v="PO001079"/>
    <d v="2023-08-29T00:00:00"/>
    <s v="EMP0081"/>
    <x v="14"/>
    <x v="12"/>
    <x v="13"/>
    <n v="34"/>
    <n v="10091.879999999999"/>
    <n v="343123.84"/>
    <x v="0"/>
    <n v="26"/>
    <x v="2"/>
    <x v="2"/>
  </r>
  <r>
    <s v="PO001080"/>
    <d v="2025-11-05T00:00:00"/>
    <s v="EMP0067"/>
    <x v="1"/>
    <x v="31"/>
    <x v="134"/>
    <n v="15"/>
    <n v="6668.63"/>
    <n v="100029.51"/>
    <x v="0"/>
    <n v="45"/>
    <x v="1"/>
    <x v="2"/>
  </r>
  <r>
    <s v="PO001081"/>
    <d v="2024-07-20T00:00:00"/>
    <s v="EMP0080"/>
    <x v="0"/>
    <x v="49"/>
    <x v="27"/>
    <n v="4"/>
    <n v="6961.61"/>
    <n v="27846.46"/>
    <x v="2"/>
    <n v="33"/>
    <x v="0"/>
    <x v="1"/>
  </r>
  <r>
    <s v="PO001082"/>
    <d v="2023-12-28T00:00:00"/>
    <s v="EMP0004"/>
    <x v="12"/>
    <x v="10"/>
    <x v="83"/>
    <n v="11"/>
    <n v="745.19"/>
    <n v="8197.08"/>
    <x v="2"/>
    <n v="6"/>
    <x v="2"/>
    <x v="0"/>
  </r>
  <r>
    <s v="PO001083"/>
    <d v="2025-01-15T00:00:00"/>
    <s v="EMP0099"/>
    <x v="12"/>
    <x v="49"/>
    <x v="164"/>
    <n v="19"/>
    <n v="5148.63"/>
    <n v="97823.89"/>
    <x v="1"/>
    <n v="24"/>
    <x v="2"/>
    <x v="2"/>
  </r>
  <r>
    <s v="PO001084"/>
    <d v="2025-07-17T00:00:00"/>
    <s v="EMP0054"/>
    <x v="12"/>
    <x v="40"/>
    <x v="190"/>
    <n v="3"/>
    <n v="6595.85"/>
    <n v="19787.54"/>
    <x v="2"/>
    <n v="37"/>
    <x v="1"/>
    <x v="0"/>
  </r>
  <r>
    <s v="PO001085"/>
    <d v="2023-11-20T00:00:00"/>
    <s v="EMP0083"/>
    <x v="7"/>
    <x v="25"/>
    <x v="22"/>
    <n v="2"/>
    <n v="6253.85"/>
    <n v="12507.69"/>
    <x v="2"/>
    <n v="7"/>
    <x v="1"/>
    <x v="0"/>
  </r>
  <r>
    <s v="PO001086"/>
    <d v="2025-06-29T00:00:00"/>
    <s v="EMP0076"/>
    <x v="7"/>
    <x v="42"/>
    <x v="74"/>
    <n v="38"/>
    <n v="3790.58"/>
    <n v="144042.17000000001"/>
    <x v="1"/>
    <n v="15"/>
    <x v="2"/>
    <x v="2"/>
  </r>
  <r>
    <s v="PO001087"/>
    <d v="2024-10-29T00:00:00"/>
    <s v="EMP0011"/>
    <x v="0"/>
    <x v="18"/>
    <x v="157"/>
    <n v="15"/>
    <n v="8506.99"/>
    <n v="127604.8"/>
    <x v="1"/>
    <n v="17"/>
    <x v="1"/>
    <x v="2"/>
  </r>
  <r>
    <s v="PO001088"/>
    <d v="2024-04-30T00:00:00"/>
    <s v="EMP0048"/>
    <x v="2"/>
    <x v="29"/>
    <x v="109"/>
    <n v="48"/>
    <n v="4136.6099999999997"/>
    <n v="198557.36"/>
    <x v="2"/>
    <n v="27"/>
    <x v="1"/>
    <x v="1"/>
  </r>
  <r>
    <s v="PO001089"/>
    <d v="2023-05-31T00:00:00"/>
    <s v="EMP0004"/>
    <x v="12"/>
    <x v="38"/>
    <x v="46"/>
    <n v="31"/>
    <n v="5542.98"/>
    <n v="171832.29"/>
    <x v="2"/>
    <n v="30"/>
    <x v="1"/>
    <x v="1"/>
  </r>
  <r>
    <s v="PO001090"/>
    <d v="2024-03-18T00:00:00"/>
    <s v="EMP0008"/>
    <x v="6"/>
    <x v="11"/>
    <x v="59"/>
    <n v="40"/>
    <n v="4875.2700000000004"/>
    <n v="195010.78"/>
    <x v="1"/>
    <n v="26"/>
    <x v="1"/>
    <x v="2"/>
  </r>
  <r>
    <s v="PO001091"/>
    <d v="2025-07-26T00:00:00"/>
    <s v="EMP0025"/>
    <x v="8"/>
    <x v="46"/>
    <x v="166"/>
    <n v="47"/>
    <n v="4156.1400000000003"/>
    <n v="195338.39"/>
    <x v="1"/>
    <n v="20"/>
    <x v="1"/>
    <x v="2"/>
  </r>
  <r>
    <s v="PO001092"/>
    <d v="2024-11-18T00:00:00"/>
    <s v="EMP0052"/>
    <x v="12"/>
    <x v="26"/>
    <x v="101"/>
    <n v="9"/>
    <n v="3630.21"/>
    <n v="32671.9"/>
    <x v="0"/>
    <n v="6"/>
    <x v="0"/>
    <x v="2"/>
  </r>
  <r>
    <s v="PO001093"/>
    <d v="2023-10-07T00:00:00"/>
    <s v="EMP0064"/>
    <x v="2"/>
    <x v="45"/>
    <x v="35"/>
    <n v="8"/>
    <n v="7948.51"/>
    <n v="63588.1"/>
    <x v="1"/>
    <n v="29"/>
    <x v="1"/>
    <x v="2"/>
  </r>
  <r>
    <s v="PO001094"/>
    <d v="2024-12-04T00:00:00"/>
    <s v="EMP0083"/>
    <x v="7"/>
    <x v="8"/>
    <x v="44"/>
    <n v="15"/>
    <n v="409.54"/>
    <n v="6143.15"/>
    <x v="0"/>
    <n v="13"/>
    <x v="2"/>
    <x v="2"/>
  </r>
  <r>
    <s v="PO001095"/>
    <d v="2023-12-15T00:00:00"/>
    <s v="EMP0076"/>
    <x v="7"/>
    <x v="21"/>
    <x v="127"/>
    <n v="37"/>
    <n v="4366.76"/>
    <n v="161570.23000000001"/>
    <x v="2"/>
    <n v="8"/>
    <x v="0"/>
    <x v="1"/>
  </r>
  <r>
    <s v="PO001096"/>
    <d v="2025-12-04T00:00:00"/>
    <s v="EMP0028"/>
    <x v="0"/>
    <x v="5"/>
    <x v="10"/>
    <n v="32"/>
    <n v="2945.71"/>
    <n v="94262.68"/>
    <x v="2"/>
    <n v="40"/>
    <x v="0"/>
    <x v="1"/>
  </r>
  <r>
    <s v="PO001097"/>
    <d v="2025-08-05T00:00:00"/>
    <s v="EMP0031"/>
    <x v="8"/>
    <x v="8"/>
    <x v="89"/>
    <n v="18"/>
    <n v="3823.22"/>
    <n v="68817.990000000005"/>
    <x v="1"/>
    <n v="18"/>
    <x v="1"/>
    <x v="2"/>
  </r>
  <r>
    <s v="PO001098"/>
    <d v="2024-11-01T00:00:00"/>
    <s v="EMP0001"/>
    <x v="8"/>
    <x v="15"/>
    <x v="8"/>
    <n v="28"/>
    <n v="513.97"/>
    <n v="14391.1"/>
    <x v="0"/>
    <n v="12"/>
    <x v="2"/>
    <x v="2"/>
  </r>
  <r>
    <s v="PO001099"/>
    <d v="2023-01-11T00:00:00"/>
    <s v="EMP0046"/>
    <x v="7"/>
    <x v="38"/>
    <x v="111"/>
    <n v="27"/>
    <n v="160.16999999999999"/>
    <n v="4324.53"/>
    <x v="2"/>
    <n v="33"/>
    <x v="2"/>
    <x v="0"/>
  </r>
  <r>
    <s v="PO001100"/>
    <d v="2025-10-29T00:00:00"/>
    <s v="EMP0075"/>
    <x v="14"/>
    <x v="44"/>
    <x v="13"/>
    <n v="3"/>
    <n v="8632.2000000000007"/>
    <n v="25896.59"/>
    <x v="1"/>
    <n v="33"/>
    <x v="2"/>
    <x v="2"/>
  </r>
  <r>
    <s v="PO001101"/>
    <d v="2023-07-20T00:00:00"/>
    <s v="EMP0094"/>
    <x v="1"/>
    <x v="2"/>
    <x v="135"/>
    <n v="29"/>
    <n v="8822.5"/>
    <n v="255852.59"/>
    <x v="2"/>
    <n v="38"/>
    <x v="1"/>
    <x v="1"/>
  </r>
  <r>
    <s v="PO001102"/>
    <d v="2025-04-12T00:00:00"/>
    <s v="EMP0099"/>
    <x v="12"/>
    <x v="10"/>
    <x v="189"/>
    <n v="14"/>
    <n v="1899.75"/>
    <n v="26596.53"/>
    <x v="1"/>
    <n v="18"/>
    <x v="2"/>
    <x v="2"/>
  </r>
  <r>
    <s v="PO001103"/>
    <d v="2023-07-05T00:00:00"/>
    <s v="EMP0012"/>
    <x v="3"/>
    <x v="27"/>
    <x v="67"/>
    <n v="2"/>
    <n v="6662.35"/>
    <n v="13324.69"/>
    <x v="1"/>
    <n v="13"/>
    <x v="2"/>
    <x v="2"/>
  </r>
  <r>
    <s v="PO001104"/>
    <d v="2025-07-29T00:00:00"/>
    <s v="EMP0087"/>
    <x v="12"/>
    <x v="31"/>
    <x v="126"/>
    <n v="37"/>
    <n v="8691.24"/>
    <n v="321575.84000000003"/>
    <x v="2"/>
    <n v="32"/>
    <x v="0"/>
    <x v="0"/>
  </r>
  <r>
    <s v="PO001105"/>
    <d v="2023-10-11T00:00:00"/>
    <s v="EMP0076"/>
    <x v="7"/>
    <x v="28"/>
    <x v="186"/>
    <n v="46"/>
    <n v="2719.53"/>
    <n v="125098.43"/>
    <x v="1"/>
    <n v="43"/>
    <x v="0"/>
    <x v="2"/>
  </r>
  <r>
    <s v="PO001106"/>
    <d v="2023-01-03T00:00:00"/>
    <s v="EMP0013"/>
    <x v="11"/>
    <x v="48"/>
    <x v="66"/>
    <n v="41"/>
    <n v="4329.91"/>
    <n v="177526.38"/>
    <x v="0"/>
    <n v="24"/>
    <x v="2"/>
    <x v="2"/>
  </r>
  <r>
    <s v="PO001107"/>
    <d v="2023-03-08T00:00:00"/>
    <s v="EMP0040"/>
    <x v="13"/>
    <x v="28"/>
    <x v="190"/>
    <n v="19"/>
    <n v="7317.64"/>
    <n v="139035.07999999999"/>
    <x v="1"/>
    <n v="42"/>
    <x v="2"/>
    <x v="2"/>
  </r>
  <r>
    <s v="PO001108"/>
    <d v="2024-02-29T00:00:00"/>
    <s v="EMP0050"/>
    <x v="10"/>
    <x v="13"/>
    <x v="103"/>
    <n v="44"/>
    <n v="6383.17"/>
    <n v="280859.68"/>
    <x v="1"/>
    <n v="6"/>
    <x v="2"/>
    <x v="2"/>
  </r>
  <r>
    <s v="PO001109"/>
    <d v="2025-01-15T00:00:00"/>
    <s v="EMP0074"/>
    <x v="6"/>
    <x v="8"/>
    <x v="1"/>
    <n v="4"/>
    <n v="8733.09"/>
    <n v="34932.35"/>
    <x v="1"/>
    <n v="32"/>
    <x v="2"/>
    <x v="2"/>
  </r>
  <r>
    <s v="PO001110"/>
    <d v="2023-03-25T00:00:00"/>
    <s v="EMP0041"/>
    <x v="12"/>
    <x v="18"/>
    <x v="141"/>
    <n v="24"/>
    <n v="6905.74"/>
    <n v="165737.66"/>
    <x v="0"/>
    <n v="38"/>
    <x v="2"/>
    <x v="2"/>
  </r>
  <r>
    <s v="PO001111"/>
    <d v="2023-05-18T00:00:00"/>
    <s v="EMP0086"/>
    <x v="2"/>
    <x v="41"/>
    <x v="199"/>
    <n v="36"/>
    <n v="155.16999999999999"/>
    <n v="5586.08"/>
    <x v="2"/>
    <n v="11"/>
    <x v="0"/>
    <x v="1"/>
  </r>
  <r>
    <s v="PO001112"/>
    <d v="2024-05-03T00:00:00"/>
    <s v="EMP0058"/>
    <x v="2"/>
    <x v="0"/>
    <x v="112"/>
    <n v="35"/>
    <n v="4712.08"/>
    <n v="164922.76"/>
    <x v="1"/>
    <n v="40"/>
    <x v="2"/>
    <x v="2"/>
  </r>
  <r>
    <s v="PO001113"/>
    <d v="2024-03-05T00:00:00"/>
    <s v="EMP0005"/>
    <x v="14"/>
    <x v="36"/>
    <x v="137"/>
    <n v="49"/>
    <n v="1148.6500000000001"/>
    <n v="56283.87"/>
    <x v="2"/>
    <n v="23"/>
    <x v="0"/>
    <x v="1"/>
  </r>
  <r>
    <s v="PO001114"/>
    <d v="2024-07-01T00:00:00"/>
    <s v="EMP0065"/>
    <x v="8"/>
    <x v="35"/>
    <x v="63"/>
    <n v="33"/>
    <n v="1466.21"/>
    <n v="48384.88"/>
    <x v="1"/>
    <n v="6"/>
    <x v="1"/>
    <x v="2"/>
  </r>
  <r>
    <s v="PO001115"/>
    <d v="2025-02-02T00:00:00"/>
    <s v="EMP0083"/>
    <x v="7"/>
    <x v="25"/>
    <x v="53"/>
    <n v="23"/>
    <n v="5252.92"/>
    <n v="120817.13"/>
    <x v="0"/>
    <n v="36"/>
    <x v="1"/>
    <x v="2"/>
  </r>
  <r>
    <s v="PO001116"/>
    <d v="2025-08-20T00:00:00"/>
    <s v="EMP0057"/>
    <x v="6"/>
    <x v="39"/>
    <x v="115"/>
    <n v="46"/>
    <n v="4795.46"/>
    <n v="220591.34"/>
    <x v="0"/>
    <n v="21"/>
    <x v="0"/>
    <x v="2"/>
  </r>
  <r>
    <s v="PO001117"/>
    <d v="2025-01-23T00:00:00"/>
    <s v="EMP0009"/>
    <x v="7"/>
    <x v="42"/>
    <x v="159"/>
    <n v="44"/>
    <n v="6578.34"/>
    <n v="289446.81"/>
    <x v="2"/>
    <n v="15"/>
    <x v="0"/>
    <x v="1"/>
  </r>
  <r>
    <s v="PO001118"/>
    <d v="2023-06-28T00:00:00"/>
    <s v="EMP0052"/>
    <x v="12"/>
    <x v="32"/>
    <x v="34"/>
    <n v="6"/>
    <n v="3477.1"/>
    <n v="20862.61"/>
    <x v="2"/>
    <n v="21"/>
    <x v="1"/>
    <x v="3"/>
  </r>
  <r>
    <s v="PO001119"/>
    <d v="2023-08-12T00:00:00"/>
    <s v="EMP0077"/>
    <x v="12"/>
    <x v="39"/>
    <x v="122"/>
    <n v="11"/>
    <n v="485.05"/>
    <n v="5335.52"/>
    <x v="0"/>
    <n v="12"/>
    <x v="0"/>
    <x v="2"/>
  </r>
  <r>
    <s v="PO001120"/>
    <d v="2023-11-05T00:00:00"/>
    <s v="EMP0064"/>
    <x v="2"/>
    <x v="20"/>
    <x v="70"/>
    <n v="14"/>
    <n v="10061.06"/>
    <n v="140854.79"/>
    <x v="0"/>
    <n v="4"/>
    <x v="0"/>
    <x v="2"/>
  </r>
  <r>
    <s v="PO001121"/>
    <d v="2025-05-03T00:00:00"/>
    <s v="EMP0047"/>
    <x v="0"/>
    <x v="34"/>
    <x v="192"/>
    <n v="44"/>
    <n v="6197.09"/>
    <n v="272671.83"/>
    <x v="2"/>
    <n v="33"/>
    <x v="0"/>
    <x v="0"/>
  </r>
  <r>
    <s v="PO001122"/>
    <d v="2025-05-10T00:00:00"/>
    <s v="EMP0097"/>
    <x v="5"/>
    <x v="23"/>
    <x v="46"/>
    <n v="29"/>
    <n v="5790.45"/>
    <n v="167922.92"/>
    <x v="2"/>
    <n v="21"/>
    <x v="1"/>
    <x v="1"/>
  </r>
  <r>
    <s v="PO001123"/>
    <d v="2023-05-09T00:00:00"/>
    <s v="EMP0058"/>
    <x v="2"/>
    <x v="3"/>
    <x v="134"/>
    <n v="2"/>
    <n v="7492.88"/>
    <n v="14985.76"/>
    <x v="2"/>
    <n v="36"/>
    <x v="2"/>
    <x v="0"/>
  </r>
  <r>
    <s v="PO001124"/>
    <d v="2024-11-18T00:00:00"/>
    <s v="EMP0062"/>
    <x v="2"/>
    <x v="32"/>
    <x v="182"/>
    <n v="27"/>
    <n v="8737.5499999999993"/>
    <n v="235913.76"/>
    <x v="0"/>
    <n v="44"/>
    <x v="0"/>
    <x v="2"/>
  </r>
  <r>
    <s v="PO001125"/>
    <d v="2025-09-22T00:00:00"/>
    <s v="EMP0006"/>
    <x v="6"/>
    <x v="3"/>
    <x v="75"/>
    <n v="38"/>
    <n v="5390.5"/>
    <n v="204839.01"/>
    <x v="0"/>
    <n v="38"/>
    <x v="0"/>
    <x v="2"/>
  </r>
  <r>
    <s v="PO001126"/>
    <d v="2025-07-26T00:00:00"/>
    <s v="EMP0016"/>
    <x v="11"/>
    <x v="25"/>
    <x v="116"/>
    <n v="20"/>
    <n v="10183.39"/>
    <n v="203667.84"/>
    <x v="1"/>
    <n v="13"/>
    <x v="0"/>
    <x v="2"/>
  </r>
  <r>
    <s v="PO001127"/>
    <d v="2024-04-09T00:00:00"/>
    <s v="EMP0079"/>
    <x v="5"/>
    <x v="39"/>
    <x v="123"/>
    <n v="31"/>
    <n v="8718.56"/>
    <n v="270275.40999999997"/>
    <x v="1"/>
    <n v="6"/>
    <x v="1"/>
    <x v="2"/>
  </r>
  <r>
    <s v="PO001128"/>
    <d v="2024-12-24T00:00:00"/>
    <s v="EMP0084"/>
    <x v="0"/>
    <x v="31"/>
    <x v="42"/>
    <n v="19"/>
    <n v="2522.1999999999998"/>
    <n v="47921.88"/>
    <x v="2"/>
    <n v="42"/>
    <x v="1"/>
    <x v="0"/>
  </r>
  <r>
    <s v="PO001129"/>
    <d v="2024-08-07T00:00:00"/>
    <s v="EMP0026"/>
    <x v="0"/>
    <x v="44"/>
    <x v="97"/>
    <n v="12"/>
    <n v="5925.64"/>
    <n v="71107.679999999993"/>
    <x v="0"/>
    <n v="45"/>
    <x v="1"/>
    <x v="2"/>
  </r>
  <r>
    <s v="PO001130"/>
    <d v="2023-11-27T00:00:00"/>
    <s v="EMP0004"/>
    <x v="12"/>
    <x v="21"/>
    <x v="168"/>
    <n v="16"/>
    <n v="4680.28"/>
    <n v="74884.44"/>
    <x v="1"/>
    <n v="39"/>
    <x v="1"/>
    <x v="2"/>
  </r>
  <r>
    <s v="PO001131"/>
    <d v="2025-06-21T00:00:00"/>
    <s v="EMP0043"/>
    <x v="8"/>
    <x v="33"/>
    <x v="119"/>
    <n v="17"/>
    <n v="9158.35"/>
    <n v="155692.01"/>
    <x v="2"/>
    <n v="38"/>
    <x v="2"/>
    <x v="3"/>
  </r>
  <r>
    <s v="PO001132"/>
    <d v="2023-03-13T00:00:00"/>
    <s v="EMP0056"/>
    <x v="0"/>
    <x v="1"/>
    <x v="176"/>
    <n v="43"/>
    <n v="2741.69"/>
    <n v="117892.5"/>
    <x v="1"/>
    <n v="12"/>
    <x v="0"/>
    <x v="2"/>
  </r>
  <r>
    <s v="PO001133"/>
    <d v="2025-07-07T00:00:00"/>
    <s v="EMP0018"/>
    <x v="0"/>
    <x v="39"/>
    <x v="72"/>
    <n v="35"/>
    <n v="7154.07"/>
    <n v="250392.35"/>
    <x v="0"/>
    <n v="22"/>
    <x v="1"/>
    <x v="2"/>
  </r>
  <r>
    <s v="PO001134"/>
    <d v="2023-02-21T00:00:00"/>
    <s v="EMP0079"/>
    <x v="5"/>
    <x v="44"/>
    <x v="12"/>
    <n v="26"/>
    <n v="10816.63"/>
    <n v="281232.46999999997"/>
    <x v="2"/>
    <n v="32"/>
    <x v="0"/>
    <x v="1"/>
  </r>
  <r>
    <s v="PO001135"/>
    <d v="2023-11-16T00:00:00"/>
    <s v="EMP0046"/>
    <x v="7"/>
    <x v="47"/>
    <x v="9"/>
    <n v="1"/>
    <n v="6340.79"/>
    <n v="6340.79"/>
    <x v="0"/>
    <n v="35"/>
    <x v="0"/>
    <x v="2"/>
  </r>
  <r>
    <s v="PO001136"/>
    <d v="2024-08-28T00:00:00"/>
    <s v="EMP0018"/>
    <x v="0"/>
    <x v="33"/>
    <x v="183"/>
    <n v="31"/>
    <n v="7466.83"/>
    <n v="231471.61"/>
    <x v="0"/>
    <n v="45"/>
    <x v="1"/>
    <x v="2"/>
  </r>
  <r>
    <s v="PO001137"/>
    <d v="2025-06-24T00:00:00"/>
    <s v="EMP0084"/>
    <x v="0"/>
    <x v="33"/>
    <x v="161"/>
    <n v="22"/>
    <n v="7413.06"/>
    <n v="163087.32"/>
    <x v="0"/>
    <n v="33"/>
    <x v="1"/>
    <x v="2"/>
  </r>
  <r>
    <s v="PO001138"/>
    <d v="2023-10-13T00:00:00"/>
    <s v="EMP0070"/>
    <x v="6"/>
    <x v="8"/>
    <x v="197"/>
    <n v="44"/>
    <n v="4123.08"/>
    <n v="181415.72"/>
    <x v="1"/>
    <n v="4"/>
    <x v="0"/>
    <x v="2"/>
  </r>
  <r>
    <s v="PO001139"/>
    <d v="2024-03-27T00:00:00"/>
    <s v="EMP0061"/>
    <x v="5"/>
    <x v="11"/>
    <x v="125"/>
    <n v="29"/>
    <n v="2951.1"/>
    <n v="85582"/>
    <x v="1"/>
    <n v="6"/>
    <x v="2"/>
    <x v="2"/>
  </r>
  <r>
    <s v="PO001140"/>
    <d v="2024-02-04T00:00:00"/>
    <s v="EMP0062"/>
    <x v="2"/>
    <x v="25"/>
    <x v="114"/>
    <n v="38"/>
    <n v="5758.3"/>
    <n v="218815.59"/>
    <x v="1"/>
    <n v="15"/>
    <x v="1"/>
    <x v="2"/>
  </r>
  <r>
    <s v="PO001141"/>
    <d v="2023-06-21T00:00:00"/>
    <s v="EMP0073"/>
    <x v="9"/>
    <x v="11"/>
    <x v="117"/>
    <n v="35"/>
    <n v="7557.07"/>
    <n v="264497.59999999998"/>
    <x v="0"/>
    <n v="45"/>
    <x v="1"/>
    <x v="2"/>
  </r>
  <r>
    <s v="PO001142"/>
    <d v="2025-11-14T00:00:00"/>
    <s v="EMP0026"/>
    <x v="0"/>
    <x v="42"/>
    <x v="47"/>
    <n v="26"/>
    <n v="6978.74"/>
    <n v="181447.19"/>
    <x v="1"/>
    <n v="41"/>
    <x v="2"/>
    <x v="2"/>
  </r>
  <r>
    <s v="PO001143"/>
    <d v="2025-11-13T00:00:00"/>
    <s v="EMP0081"/>
    <x v="14"/>
    <x v="31"/>
    <x v="118"/>
    <n v="4"/>
    <n v="1332.45"/>
    <n v="5329.79"/>
    <x v="1"/>
    <n v="28"/>
    <x v="1"/>
    <x v="2"/>
  </r>
  <r>
    <s v="PO001144"/>
    <d v="2025-05-25T00:00:00"/>
    <s v="EMP0098"/>
    <x v="5"/>
    <x v="19"/>
    <x v="79"/>
    <n v="24"/>
    <n v="2067.85"/>
    <n v="49628.4"/>
    <x v="2"/>
    <n v="21"/>
    <x v="0"/>
    <x v="1"/>
  </r>
  <r>
    <s v="PO001145"/>
    <d v="2024-12-20T00:00:00"/>
    <s v="EMP0095"/>
    <x v="5"/>
    <x v="11"/>
    <x v="96"/>
    <n v="20"/>
    <n v="10001.209999999999"/>
    <n v="200024.26"/>
    <x v="0"/>
    <n v="8"/>
    <x v="1"/>
    <x v="2"/>
  </r>
  <r>
    <s v="PO001146"/>
    <d v="2025-06-28T00:00:00"/>
    <s v="EMP0067"/>
    <x v="1"/>
    <x v="7"/>
    <x v="92"/>
    <n v="48"/>
    <n v="4555.54"/>
    <n v="218665.7"/>
    <x v="1"/>
    <n v="21"/>
    <x v="1"/>
    <x v="2"/>
  </r>
  <r>
    <s v="PO001147"/>
    <d v="2025-05-18T00:00:00"/>
    <s v="EMP0097"/>
    <x v="5"/>
    <x v="2"/>
    <x v="35"/>
    <n v="47"/>
    <n v="8045.1"/>
    <n v="378119.56"/>
    <x v="2"/>
    <n v="40"/>
    <x v="2"/>
    <x v="1"/>
  </r>
  <r>
    <s v="PO001148"/>
    <d v="2023-06-26T00:00:00"/>
    <s v="EMP0080"/>
    <x v="0"/>
    <x v="4"/>
    <x v="122"/>
    <n v="10"/>
    <n v="474.41"/>
    <n v="4744.1400000000003"/>
    <x v="1"/>
    <n v="36"/>
    <x v="0"/>
    <x v="2"/>
  </r>
  <r>
    <s v="PO001149"/>
    <d v="2023-05-16T00:00:00"/>
    <s v="EMP0033"/>
    <x v="8"/>
    <x v="37"/>
    <x v="36"/>
    <n v="38"/>
    <n v="3823.84"/>
    <n v="145305.85999999999"/>
    <x v="2"/>
    <n v="3"/>
    <x v="0"/>
    <x v="1"/>
  </r>
  <r>
    <s v="PO001150"/>
    <d v="2024-07-13T00:00:00"/>
    <s v="EMP0040"/>
    <x v="13"/>
    <x v="6"/>
    <x v="58"/>
    <n v="27"/>
    <n v="4557.46"/>
    <n v="123051.5"/>
    <x v="1"/>
    <n v="39"/>
    <x v="1"/>
    <x v="2"/>
  </r>
  <r>
    <s v="PO001151"/>
    <d v="2024-02-13T00:00:00"/>
    <s v="EMP0044"/>
    <x v="2"/>
    <x v="2"/>
    <x v="38"/>
    <n v="12"/>
    <n v="7720.89"/>
    <n v="92650.67"/>
    <x v="1"/>
    <n v="38"/>
    <x v="0"/>
    <x v="2"/>
  </r>
  <r>
    <s v="PO001152"/>
    <d v="2023-03-28T00:00:00"/>
    <s v="EMP0043"/>
    <x v="8"/>
    <x v="0"/>
    <x v="189"/>
    <n v="20"/>
    <n v="2349.3000000000002"/>
    <n v="46986.04"/>
    <x v="1"/>
    <n v="34"/>
    <x v="2"/>
    <x v="2"/>
  </r>
  <r>
    <s v="PO001153"/>
    <d v="2025-08-07T00:00:00"/>
    <s v="EMP0061"/>
    <x v="5"/>
    <x v="24"/>
    <x v="129"/>
    <n v="15"/>
    <n v="2750.06"/>
    <n v="41250.85"/>
    <x v="2"/>
    <n v="12"/>
    <x v="0"/>
    <x v="3"/>
  </r>
  <r>
    <s v="PO001154"/>
    <d v="2024-09-06T00:00:00"/>
    <s v="EMP0025"/>
    <x v="8"/>
    <x v="15"/>
    <x v="21"/>
    <n v="41"/>
    <n v="5491.46"/>
    <n v="225149.95"/>
    <x v="1"/>
    <n v="10"/>
    <x v="2"/>
    <x v="2"/>
  </r>
  <r>
    <s v="PO001155"/>
    <d v="2024-08-12T00:00:00"/>
    <s v="EMP0003"/>
    <x v="1"/>
    <x v="20"/>
    <x v="12"/>
    <n v="27"/>
    <n v="8656.7099999999991"/>
    <n v="233731.13"/>
    <x v="0"/>
    <n v="44"/>
    <x v="1"/>
    <x v="2"/>
  </r>
  <r>
    <s v="PO001156"/>
    <d v="2023-02-28T00:00:00"/>
    <s v="EMP0045"/>
    <x v="0"/>
    <x v="40"/>
    <x v="119"/>
    <n v="8"/>
    <n v="10287.91"/>
    <n v="82303.27"/>
    <x v="1"/>
    <n v="7"/>
    <x v="2"/>
    <x v="2"/>
  </r>
  <r>
    <s v="PO001157"/>
    <d v="2025-01-10T00:00:00"/>
    <s v="EMP0053"/>
    <x v="4"/>
    <x v="29"/>
    <x v="129"/>
    <n v="38"/>
    <n v="3186.24"/>
    <n v="121077.01"/>
    <x v="1"/>
    <n v="19"/>
    <x v="2"/>
    <x v="2"/>
  </r>
  <r>
    <s v="PO001158"/>
    <d v="2025-09-01T00:00:00"/>
    <s v="EMP0100"/>
    <x v="11"/>
    <x v="0"/>
    <x v="21"/>
    <n v="45"/>
    <n v="5467.56"/>
    <n v="246040.28"/>
    <x v="1"/>
    <n v="35"/>
    <x v="2"/>
    <x v="2"/>
  </r>
  <r>
    <s v="PO001159"/>
    <d v="2023-02-05T00:00:00"/>
    <s v="EMP0051"/>
    <x v="3"/>
    <x v="3"/>
    <x v="108"/>
    <n v="17"/>
    <n v="1055.25"/>
    <n v="17939.330000000002"/>
    <x v="2"/>
    <n v="12"/>
    <x v="0"/>
    <x v="3"/>
  </r>
  <r>
    <s v="PO001160"/>
    <d v="2025-08-02T00:00:00"/>
    <s v="EMP0089"/>
    <x v="14"/>
    <x v="37"/>
    <x v="33"/>
    <n v="45"/>
    <n v="4872.74"/>
    <n v="219273.38"/>
    <x v="2"/>
    <n v="6"/>
    <x v="0"/>
    <x v="1"/>
  </r>
  <r>
    <s v="PO001161"/>
    <d v="2025-01-09T00:00:00"/>
    <s v="EMP0036"/>
    <x v="2"/>
    <x v="19"/>
    <x v="76"/>
    <n v="27"/>
    <n v="7382.92"/>
    <n v="199338.85"/>
    <x v="1"/>
    <n v="6"/>
    <x v="0"/>
    <x v="2"/>
  </r>
  <r>
    <s v="PO001162"/>
    <d v="2024-08-20T00:00:00"/>
    <s v="EMP0051"/>
    <x v="3"/>
    <x v="45"/>
    <x v="143"/>
    <n v="34"/>
    <n v="6457.4"/>
    <n v="219551.56"/>
    <x v="2"/>
    <n v="35"/>
    <x v="1"/>
    <x v="0"/>
  </r>
  <r>
    <s v="PO001163"/>
    <d v="2024-01-11T00:00:00"/>
    <s v="EMP0025"/>
    <x v="8"/>
    <x v="35"/>
    <x v="174"/>
    <n v="49"/>
    <n v="8570.09"/>
    <n v="419934.23"/>
    <x v="2"/>
    <n v="37"/>
    <x v="0"/>
    <x v="1"/>
  </r>
  <r>
    <s v="PO001164"/>
    <d v="2024-10-09T00:00:00"/>
    <s v="EMP0062"/>
    <x v="2"/>
    <x v="43"/>
    <x v="102"/>
    <n v="44"/>
    <n v="538.44000000000005"/>
    <n v="23691.439999999999"/>
    <x v="1"/>
    <n v="26"/>
    <x v="1"/>
    <x v="2"/>
  </r>
  <r>
    <s v="PO001165"/>
    <d v="2025-12-30T00:00:00"/>
    <s v="EMP0059"/>
    <x v="0"/>
    <x v="27"/>
    <x v="153"/>
    <n v="38"/>
    <n v="317.22000000000003"/>
    <n v="12054.45"/>
    <x v="2"/>
    <n v="3"/>
    <x v="1"/>
    <x v="1"/>
  </r>
  <r>
    <s v="PO001166"/>
    <d v="2025-11-27T00:00:00"/>
    <s v="EMP0034"/>
    <x v="7"/>
    <x v="48"/>
    <x v="108"/>
    <n v="19"/>
    <n v="1129.28"/>
    <n v="21456.240000000002"/>
    <x v="1"/>
    <n v="29"/>
    <x v="0"/>
    <x v="2"/>
  </r>
  <r>
    <s v="PO001167"/>
    <d v="2023-11-30T00:00:00"/>
    <s v="EMP0025"/>
    <x v="8"/>
    <x v="26"/>
    <x v="180"/>
    <n v="7"/>
    <n v="3568.08"/>
    <n v="24976.59"/>
    <x v="0"/>
    <n v="17"/>
    <x v="1"/>
    <x v="2"/>
  </r>
  <r>
    <s v="PO001168"/>
    <d v="2025-12-12T00:00:00"/>
    <s v="EMP0080"/>
    <x v="0"/>
    <x v="22"/>
    <x v="123"/>
    <n v="35"/>
    <n v="9645.15"/>
    <n v="337580.23"/>
    <x v="0"/>
    <n v="10"/>
    <x v="0"/>
    <x v="2"/>
  </r>
  <r>
    <s v="PO001169"/>
    <d v="2025-08-01T00:00:00"/>
    <s v="EMP0061"/>
    <x v="5"/>
    <x v="28"/>
    <x v="73"/>
    <n v="5"/>
    <n v="598.24"/>
    <n v="2991.2"/>
    <x v="2"/>
    <n v="4"/>
    <x v="0"/>
    <x v="1"/>
  </r>
  <r>
    <s v="PO001170"/>
    <d v="2024-12-14T00:00:00"/>
    <s v="EMP0053"/>
    <x v="4"/>
    <x v="19"/>
    <x v="109"/>
    <n v="20"/>
    <n v="4491.4799999999996"/>
    <n v="89829.5"/>
    <x v="2"/>
    <n v="31"/>
    <x v="2"/>
    <x v="1"/>
  </r>
  <r>
    <s v="PO001171"/>
    <d v="2025-12-07T00:00:00"/>
    <s v="EMP0014"/>
    <x v="4"/>
    <x v="17"/>
    <x v="32"/>
    <n v="49"/>
    <n v="4568.7"/>
    <n v="223866.2"/>
    <x v="2"/>
    <n v="22"/>
    <x v="1"/>
    <x v="3"/>
  </r>
  <r>
    <s v="PO001172"/>
    <d v="2023-08-31T00:00:00"/>
    <s v="EMP0054"/>
    <x v="12"/>
    <x v="46"/>
    <x v="129"/>
    <n v="15"/>
    <n v="2848.01"/>
    <n v="42720.13"/>
    <x v="0"/>
    <n v="12"/>
    <x v="2"/>
    <x v="2"/>
  </r>
  <r>
    <s v="PO001173"/>
    <d v="2024-04-09T00:00:00"/>
    <s v="EMP0045"/>
    <x v="0"/>
    <x v="21"/>
    <x v="79"/>
    <n v="20"/>
    <n v="1900.36"/>
    <n v="38007.17"/>
    <x v="2"/>
    <n v="8"/>
    <x v="0"/>
    <x v="1"/>
  </r>
  <r>
    <s v="PO001174"/>
    <d v="2023-08-17T00:00:00"/>
    <s v="EMP0099"/>
    <x v="12"/>
    <x v="34"/>
    <x v="89"/>
    <n v="5"/>
    <n v="3829"/>
    <n v="19144.990000000002"/>
    <x v="1"/>
    <n v="30"/>
    <x v="1"/>
    <x v="2"/>
  </r>
  <r>
    <s v="PO001175"/>
    <d v="2024-02-07T00:00:00"/>
    <s v="EMP0047"/>
    <x v="0"/>
    <x v="4"/>
    <x v="91"/>
    <n v="7"/>
    <n v="3024.05"/>
    <n v="21168.35"/>
    <x v="0"/>
    <n v="35"/>
    <x v="2"/>
    <x v="2"/>
  </r>
  <r>
    <s v="PO001176"/>
    <d v="2023-05-02T00:00:00"/>
    <s v="EMP0045"/>
    <x v="0"/>
    <x v="22"/>
    <x v="195"/>
    <n v="31"/>
    <n v="7853.29"/>
    <n v="243452.14"/>
    <x v="1"/>
    <n v="5"/>
    <x v="1"/>
    <x v="2"/>
  </r>
  <r>
    <s v="PO001177"/>
    <d v="2024-09-09T00:00:00"/>
    <s v="EMP0093"/>
    <x v="13"/>
    <x v="37"/>
    <x v="57"/>
    <n v="43"/>
    <n v="3109.48"/>
    <n v="133707.76"/>
    <x v="2"/>
    <n v="10"/>
    <x v="2"/>
    <x v="1"/>
  </r>
  <r>
    <s v="PO001178"/>
    <d v="2024-02-25T00:00:00"/>
    <s v="EMP0042"/>
    <x v="14"/>
    <x v="16"/>
    <x v="21"/>
    <n v="38"/>
    <n v="5591.68"/>
    <n v="212483.81"/>
    <x v="2"/>
    <n v="45"/>
    <x v="0"/>
    <x v="3"/>
  </r>
  <r>
    <s v="PO001179"/>
    <d v="2023-03-01T00:00:00"/>
    <s v="EMP0079"/>
    <x v="5"/>
    <x v="33"/>
    <x v="8"/>
    <n v="6"/>
    <n v="448.62"/>
    <n v="2691.73"/>
    <x v="0"/>
    <n v="20"/>
    <x v="2"/>
    <x v="2"/>
  </r>
  <r>
    <s v="PO001180"/>
    <d v="2024-12-13T00:00:00"/>
    <s v="EMP0076"/>
    <x v="7"/>
    <x v="24"/>
    <x v="195"/>
    <n v="23"/>
    <n v="7964.05"/>
    <n v="183173.12"/>
    <x v="0"/>
    <n v="42"/>
    <x v="1"/>
    <x v="2"/>
  </r>
  <r>
    <s v="PO001181"/>
    <d v="2025-10-31T00:00:00"/>
    <s v="EMP0083"/>
    <x v="7"/>
    <x v="14"/>
    <x v="8"/>
    <n v="37"/>
    <n v="436.99"/>
    <n v="16168.69"/>
    <x v="0"/>
    <n v="3"/>
    <x v="2"/>
    <x v="2"/>
  </r>
  <r>
    <s v="PO001182"/>
    <d v="2024-03-20T00:00:00"/>
    <s v="EMP0077"/>
    <x v="12"/>
    <x v="37"/>
    <x v="82"/>
    <n v="46"/>
    <n v="1127.98"/>
    <n v="51886.99"/>
    <x v="1"/>
    <n v="13"/>
    <x v="2"/>
    <x v="2"/>
  </r>
  <r>
    <s v="PO001183"/>
    <d v="2023-01-09T00:00:00"/>
    <s v="EMP0052"/>
    <x v="12"/>
    <x v="23"/>
    <x v="126"/>
    <n v="47"/>
    <n v="7116.89"/>
    <n v="334493.82"/>
    <x v="2"/>
    <n v="35"/>
    <x v="2"/>
    <x v="0"/>
  </r>
  <r>
    <s v="PO001184"/>
    <d v="2025-08-30T00:00:00"/>
    <s v="EMP0026"/>
    <x v="0"/>
    <x v="36"/>
    <x v="130"/>
    <n v="24"/>
    <n v="9876.1"/>
    <n v="237026.36"/>
    <x v="2"/>
    <n v="31"/>
    <x v="2"/>
    <x v="3"/>
  </r>
  <r>
    <s v="PO001185"/>
    <d v="2023-08-08T00:00:00"/>
    <s v="EMP0012"/>
    <x v="3"/>
    <x v="48"/>
    <x v="134"/>
    <n v="12"/>
    <n v="7417.95"/>
    <n v="89015.39"/>
    <x v="1"/>
    <n v="30"/>
    <x v="1"/>
    <x v="2"/>
  </r>
  <r>
    <s v="PO001186"/>
    <d v="2025-11-19T00:00:00"/>
    <s v="EMP0008"/>
    <x v="6"/>
    <x v="21"/>
    <x v="21"/>
    <n v="15"/>
    <n v="4852.62"/>
    <n v="72789.25"/>
    <x v="1"/>
    <n v="10"/>
    <x v="0"/>
    <x v="2"/>
  </r>
  <r>
    <s v="PO001187"/>
    <d v="2023-08-14T00:00:00"/>
    <s v="EMP0062"/>
    <x v="2"/>
    <x v="41"/>
    <x v="128"/>
    <n v="34"/>
    <n v="49.88"/>
    <n v="1696.03"/>
    <x v="1"/>
    <n v="21"/>
    <x v="2"/>
    <x v="2"/>
  </r>
  <r>
    <s v="PO001188"/>
    <d v="2023-03-25T00:00:00"/>
    <s v="EMP0089"/>
    <x v="14"/>
    <x v="0"/>
    <x v="134"/>
    <n v="6"/>
    <n v="6393.4"/>
    <n v="38360.39"/>
    <x v="2"/>
    <n v="27"/>
    <x v="0"/>
    <x v="0"/>
  </r>
  <r>
    <s v="PO001189"/>
    <d v="2025-07-24T00:00:00"/>
    <s v="EMP0042"/>
    <x v="14"/>
    <x v="38"/>
    <x v="169"/>
    <n v="39"/>
    <n v="2081.7399999999998"/>
    <n v="81187.740000000005"/>
    <x v="0"/>
    <n v="31"/>
    <x v="1"/>
    <x v="2"/>
  </r>
  <r>
    <s v="PO001190"/>
    <d v="2025-04-14T00:00:00"/>
    <s v="EMP0025"/>
    <x v="8"/>
    <x v="40"/>
    <x v="122"/>
    <n v="19"/>
    <n v="595.65"/>
    <n v="11317.43"/>
    <x v="1"/>
    <n v="15"/>
    <x v="1"/>
    <x v="2"/>
  </r>
  <r>
    <s v="PO001191"/>
    <d v="2025-09-01T00:00:00"/>
    <s v="EMP0076"/>
    <x v="7"/>
    <x v="49"/>
    <x v="68"/>
    <n v="44"/>
    <n v="8227.27"/>
    <n v="361999.94"/>
    <x v="2"/>
    <n v="34"/>
    <x v="2"/>
    <x v="3"/>
  </r>
  <r>
    <s v="PO001192"/>
    <d v="2023-08-04T00:00:00"/>
    <s v="EMP0013"/>
    <x v="11"/>
    <x v="6"/>
    <x v="86"/>
    <n v="26"/>
    <n v="2498.69"/>
    <n v="64965.91"/>
    <x v="0"/>
    <n v="8"/>
    <x v="1"/>
    <x v="2"/>
  </r>
  <r>
    <s v="PO001193"/>
    <d v="2023-10-21T00:00:00"/>
    <s v="EMP0022"/>
    <x v="8"/>
    <x v="48"/>
    <x v="142"/>
    <n v="26"/>
    <n v="9198.35"/>
    <n v="239156.99"/>
    <x v="0"/>
    <n v="9"/>
    <x v="2"/>
    <x v="2"/>
  </r>
  <r>
    <s v="PO001194"/>
    <d v="2023-12-12T00:00:00"/>
    <s v="EMP0017"/>
    <x v="9"/>
    <x v="32"/>
    <x v="13"/>
    <n v="5"/>
    <n v="8468.01"/>
    <n v="42340.04"/>
    <x v="2"/>
    <n v="24"/>
    <x v="1"/>
    <x v="0"/>
  </r>
  <r>
    <s v="PO001195"/>
    <d v="2025-04-07T00:00:00"/>
    <s v="EMP0098"/>
    <x v="5"/>
    <x v="34"/>
    <x v="46"/>
    <n v="8"/>
    <n v="4971.8500000000004"/>
    <n v="39774.78"/>
    <x v="1"/>
    <n v="34"/>
    <x v="0"/>
    <x v="2"/>
  </r>
  <r>
    <s v="PO001196"/>
    <d v="2024-07-13T00:00:00"/>
    <s v="EMP0020"/>
    <x v="2"/>
    <x v="37"/>
    <x v="120"/>
    <n v="49"/>
    <n v="7686.19"/>
    <n v="376623.2"/>
    <x v="0"/>
    <n v="28"/>
    <x v="0"/>
    <x v="2"/>
  </r>
  <r>
    <s v="PO001197"/>
    <d v="2025-09-01T00:00:00"/>
    <s v="EMP0028"/>
    <x v="0"/>
    <x v="43"/>
    <x v="167"/>
    <n v="43"/>
    <n v="3733.07"/>
    <n v="160521.95000000001"/>
    <x v="1"/>
    <n v="34"/>
    <x v="2"/>
    <x v="2"/>
  </r>
  <r>
    <s v="PO001198"/>
    <d v="2024-07-25T00:00:00"/>
    <s v="EMP0029"/>
    <x v="9"/>
    <x v="22"/>
    <x v="192"/>
    <n v="10"/>
    <n v="6613.13"/>
    <n v="66131.28"/>
    <x v="2"/>
    <n v="10"/>
    <x v="0"/>
    <x v="0"/>
  </r>
  <r>
    <s v="PO001199"/>
    <d v="2025-09-29T00:00:00"/>
    <s v="EMP0016"/>
    <x v="11"/>
    <x v="23"/>
    <x v="7"/>
    <n v="32"/>
    <n v="3032.59"/>
    <n v="97043.02"/>
    <x v="2"/>
    <n v="4"/>
    <x v="1"/>
    <x v="1"/>
  </r>
  <r>
    <s v="PO001200"/>
    <d v="2023-04-19T00:00:00"/>
    <s v="EMP0022"/>
    <x v="8"/>
    <x v="4"/>
    <x v="192"/>
    <n v="5"/>
    <n v="6117.58"/>
    <n v="30587.88"/>
    <x v="2"/>
    <n v="14"/>
    <x v="0"/>
    <x v="0"/>
  </r>
  <r>
    <s v="PO001201"/>
    <d v="2024-10-31T00:00:00"/>
    <s v="EMP0019"/>
    <x v="5"/>
    <x v="15"/>
    <x v="54"/>
    <n v="10"/>
    <n v="4581.82"/>
    <n v="45818.22"/>
    <x v="0"/>
    <n v="9"/>
    <x v="1"/>
    <x v="2"/>
  </r>
  <r>
    <s v="PO001202"/>
    <d v="2025-11-30T00:00:00"/>
    <s v="EMP0058"/>
    <x v="2"/>
    <x v="0"/>
    <x v="91"/>
    <n v="50"/>
    <n v="3508.76"/>
    <n v="175437.85"/>
    <x v="1"/>
    <n v="15"/>
    <x v="0"/>
    <x v="2"/>
  </r>
  <r>
    <s v="PO001203"/>
    <d v="2025-10-16T00:00:00"/>
    <s v="EMP0066"/>
    <x v="8"/>
    <x v="42"/>
    <x v="179"/>
    <n v="32"/>
    <n v="6514.36"/>
    <n v="208459.42"/>
    <x v="0"/>
    <n v="24"/>
    <x v="2"/>
    <x v="2"/>
  </r>
  <r>
    <s v="PO001204"/>
    <d v="2023-02-06T00:00:00"/>
    <s v="EMP0095"/>
    <x v="5"/>
    <x v="47"/>
    <x v="177"/>
    <n v="49"/>
    <n v="3468.86"/>
    <n v="169974.12"/>
    <x v="1"/>
    <n v="10"/>
    <x v="0"/>
    <x v="2"/>
  </r>
  <r>
    <s v="PO001205"/>
    <d v="2025-07-10T00:00:00"/>
    <s v="EMP0028"/>
    <x v="0"/>
    <x v="42"/>
    <x v="181"/>
    <n v="21"/>
    <n v="10114.219999999999"/>
    <n v="212398.55"/>
    <x v="1"/>
    <n v="32"/>
    <x v="1"/>
    <x v="2"/>
  </r>
  <r>
    <s v="PO001206"/>
    <d v="2023-03-09T00:00:00"/>
    <s v="EMP0056"/>
    <x v="0"/>
    <x v="36"/>
    <x v="7"/>
    <n v="12"/>
    <n v="3355.08"/>
    <n v="40260.99"/>
    <x v="1"/>
    <n v="13"/>
    <x v="0"/>
    <x v="2"/>
  </r>
  <r>
    <s v="PO001207"/>
    <d v="2025-06-01T00:00:00"/>
    <s v="EMP0016"/>
    <x v="11"/>
    <x v="43"/>
    <x v="46"/>
    <n v="9"/>
    <n v="5100.8999999999996"/>
    <n v="45908.13"/>
    <x v="1"/>
    <n v="34"/>
    <x v="1"/>
    <x v="2"/>
  </r>
  <r>
    <s v="PO001208"/>
    <d v="2025-10-01T00:00:00"/>
    <s v="EMP0088"/>
    <x v="12"/>
    <x v="4"/>
    <x v="154"/>
    <n v="43"/>
    <n v="2152.17"/>
    <n v="92543.49"/>
    <x v="0"/>
    <n v="39"/>
    <x v="0"/>
    <x v="2"/>
  </r>
  <r>
    <s v="PO001209"/>
    <d v="2025-09-01T00:00:00"/>
    <s v="EMP0024"/>
    <x v="1"/>
    <x v="23"/>
    <x v="109"/>
    <n v="36"/>
    <n v="4699.59"/>
    <n v="169185.08"/>
    <x v="0"/>
    <n v="6"/>
    <x v="0"/>
    <x v="2"/>
  </r>
  <r>
    <s v="PO001210"/>
    <d v="2024-06-23T00:00:00"/>
    <s v="EMP0034"/>
    <x v="7"/>
    <x v="3"/>
    <x v="21"/>
    <n v="32"/>
    <n v="5127.32"/>
    <n v="164074.29999999999"/>
    <x v="1"/>
    <n v="42"/>
    <x v="2"/>
    <x v="2"/>
  </r>
  <r>
    <s v="PO001211"/>
    <d v="2024-12-23T00:00:00"/>
    <s v="EMP0076"/>
    <x v="7"/>
    <x v="38"/>
    <x v="104"/>
    <n v="50"/>
    <n v="4188.04"/>
    <n v="209401.78"/>
    <x v="1"/>
    <n v="6"/>
    <x v="1"/>
    <x v="2"/>
  </r>
  <r>
    <s v="PO001212"/>
    <d v="2023-04-03T00:00:00"/>
    <s v="EMP0094"/>
    <x v="1"/>
    <x v="26"/>
    <x v="5"/>
    <n v="9"/>
    <n v="10796.09"/>
    <n v="97164.83"/>
    <x v="1"/>
    <n v="40"/>
    <x v="1"/>
    <x v="2"/>
  </r>
  <r>
    <s v="PO001213"/>
    <d v="2024-11-29T00:00:00"/>
    <s v="EMP0042"/>
    <x v="14"/>
    <x v="16"/>
    <x v="144"/>
    <n v="25"/>
    <n v="325.31"/>
    <n v="8132.65"/>
    <x v="1"/>
    <n v="25"/>
    <x v="0"/>
    <x v="2"/>
  </r>
  <r>
    <s v="PO001214"/>
    <d v="2024-12-20T00:00:00"/>
    <s v="EMP0034"/>
    <x v="7"/>
    <x v="33"/>
    <x v="87"/>
    <n v="4"/>
    <n v="8722.4599999999991"/>
    <n v="34889.82"/>
    <x v="2"/>
    <n v="18"/>
    <x v="2"/>
    <x v="0"/>
  </r>
  <r>
    <s v="PO001215"/>
    <d v="2024-10-01T00:00:00"/>
    <s v="EMP0080"/>
    <x v="0"/>
    <x v="3"/>
    <x v="131"/>
    <n v="38"/>
    <n v="3526.44"/>
    <n v="134004.85999999999"/>
    <x v="0"/>
    <n v="7"/>
    <x v="0"/>
    <x v="2"/>
  </r>
  <r>
    <s v="PO001216"/>
    <d v="2023-08-23T00:00:00"/>
    <s v="EMP0060"/>
    <x v="0"/>
    <x v="27"/>
    <x v="148"/>
    <n v="22"/>
    <n v="6367.8"/>
    <n v="140091.6"/>
    <x v="0"/>
    <n v="23"/>
    <x v="1"/>
    <x v="2"/>
  </r>
  <r>
    <s v="PO001217"/>
    <d v="2025-08-01T00:00:00"/>
    <s v="EMP0047"/>
    <x v="0"/>
    <x v="36"/>
    <x v="48"/>
    <n v="43"/>
    <n v="9248.0400000000009"/>
    <n v="397665.68"/>
    <x v="0"/>
    <n v="35"/>
    <x v="0"/>
    <x v="2"/>
  </r>
  <r>
    <s v="PO001218"/>
    <d v="2024-06-30T00:00:00"/>
    <s v="EMP0097"/>
    <x v="5"/>
    <x v="20"/>
    <x v="89"/>
    <n v="2"/>
    <n v="4738.07"/>
    <n v="9476.15"/>
    <x v="0"/>
    <n v="4"/>
    <x v="0"/>
    <x v="2"/>
  </r>
  <r>
    <s v="PO001219"/>
    <d v="2025-02-12T00:00:00"/>
    <s v="EMP0043"/>
    <x v="8"/>
    <x v="37"/>
    <x v="165"/>
    <n v="37"/>
    <n v="1324.91"/>
    <n v="49021.8"/>
    <x v="0"/>
    <n v="9"/>
    <x v="0"/>
    <x v="2"/>
  </r>
  <r>
    <s v="PO001220"/>
    <d v="2023-07-24T00:00:00"/>
    <s v="EMP0053"/>
    <x v="4"/>
    <x v="22"/>
    <x v="69"/>
    <n v="45"/>
    <n v="6119.43"/>
    <n v="275374.31"/>
    <x v="1"/>
    <n v="34"/>
    <x v="2"/>
    <x v="2"/>
  </r>
  <r>
    <s v="PO001221"/>
    <d v="2024-11-26T00:00:00"/>
    <s v="EMP0061"/>
    <x v="5"/>
    <x v="44"/>
    <x v="58"/>
    <n v="11"/>
    <n v="5223.96"/>
    <n v="57463.61"/>
    <x v="1"/>
    <n v="30"/>
    <x v="1"/>
    <x v="2"/>
  </r>
  <r>
    <s v="PO001222"/>
    <d v="2025-10-14T00:00:00"/>
    <s v="EMP0003"/>
    <x v="1"/>
    <x v="38"/>
    <x v="89"/>
    <n v="41"/>
    <n v="4941.3"/>
    <n v="202593.14"/>
    <x v="2"/>
    <n v="37"/>
    <x v="1"/>
    <x v="0"/>
  </r>
  <r>
    <s v="PO001223"/>
    <d v="2024-08-11T00:00:00"/>
    <s v="EMP0092"/>
    <x v="12"/>
    <x v="46"/>
    <x v="132"/>
    <n v="17"/>
    <n v="6425.77"/>
    <n v="109238.07"/>
    <x v="0"/>
    <n v="28"/>
    <x v="1"/>
    <x v="2"/>
  </r>
  <r>
    <s v="PO001224"/>
    <d v="2023-07-08T00:00:00"/>
    <s v="EMP0067"/>
    <x v="1"/>
    <x v="0"/>
    <x v="163"/>
    <n v="46"/>
    <n v="10549.33"/>
    <n v="485269.39"/>
    <x v="2"/>
    <n v="40"/>
    <x v="0"/>
    <x v="3"/>
  </r>
  <r>
    <s v="PO001225"/>
    <d v="2024-07-13T00:00:00"/>
    <s v="EMP0060"/>
    <x v="0"/>
    <x v="0"/>
    <x v="175"/>
    <n v="5"/>
    <n v="6808.02"/>
    <n v="34040.11"/>
    <x v="0"/>
    <n v="33"/>
    <x v="0"/>
    <x v="2"/>
  </r>
  <r>
    <s v="PO001226"/>
    <d v="2024-03-05T00:00:00"/>
    <s v="EMP0042"/>
    <x v="14"/>
    <x v="25"/>
    <x v="156"/>
    <n v="23"/>
    <n v="10687.72"/>
    <n v="245817.65"/>
    <x v="0"/>
    <n v="22"/>
    <x v="2"/>
    <x v="2"/>
  </r>
  <r>
    <s v="PO001227"/>
    <d v="2024-09-06T00:00:00"/>
    <s v="EMP0082"/>
    <x v="2"/>
    <x v="38"/>
    <x v="54"/>
    <n v="28"/>
    <n v="5108.8100000000004"/>
    <n v="143046.69"/>
    <x v="1"/>
    <n v="15"/>
    <x v="0"/>
    <x v="2"/>
  </r>
  <r>
    <s v="PO001228"/>
    <d v="2025-04-03T00:00:00"/>
    <s v="EMP0050"/>
    <x v="10"/>
    <x v="35"/>
    <x v="43"/>
    <n v="17"/>
    <n v="3040.88"/>
    <n v="51694.97"/>
    <x v="1"/>
    <n v="45"/>
    <x v="2"/>
    <x v="2"/>
  </r>
  <r>
    <s v="PO001229"/>
    <d v="2024-01-05T00:00:00"/>
    <s v="EMP0015"/>
    <x v="13"/>
    <x v="34"/>
    <x v="50"/>
    <n v="2"/>
    <n v="9372.18"/>
    <n v="18744.349999999999"/>
    <x v="0"/>
    <n v="14"/>
    <x v="2"/>
    <x v="2"/>
  </r>
  <r>
    <s v="PO001230"/>
    <d v="2025-10-19T00:00:00"/>
    <s v="EMP0023"/>
    <x v="9"/>
    <x v="33"/>
    <x v="191"/>
    <n v="14"/>
    <n v="5317.73"/>
    <n v="74448.23"/>
    <x v="0"/>
    <n v="32"/>
    <x v="0"/>
    <x v="2"/>
  </r>
  <r>
    <s v="PO001231"/>
    <d v="2025-12-27T00:00:00"/>
    <s v="EMP0033"/>
    <x v="8"/>
    <x v="42"/>
    <x v="116"/>
    <n v="40"/>
    <n v="11038.42"/>
    <n v="441536.76"/>
    <x v="1"/>
    <n v="39"/>
    <x v="2"/>
    <x v="2"/>
  </r>
  <r>
    <s v="PO001232"/>
    <d v="2023-05-03T00:00:00"/>
    <s v="EMP0093"/>
    <x v="13"/>
    <x v="35"/>
    <x v="191"/>
    <n v="34"/>
    <n v="4617.42"/>
    <n v="156992.15"/>
    <x v="1"/>
    <n v="12"/>
    <x v="1"/>
    <x v="2"/>
  </r>
  <r>
    <s v="PO001233"/>
    <d v="2023-11-05T00:00:00"/>
    <s v="EMP0068"/>
    <x v="3"/>
    <x v="9"/>
    <x v="185"/>
    <n v="48"/>
    <n v="921.53"/>
    <n v="44233.53"/>
    <x v="1"/>
    <n v="30"/>
    <x v="0"/>
    <x v="2"/>
  </r>
  <r>
    <s v="PO001234"/>
    <d v="2024-10-14T00:00:00"/>
    <s v="EMP0085"/>
    <x v="8"/>
    <x v="46"/>
    <x v="130"/>
    <n v="5"/>
    <n v="9696.5400000000009"/>
    <n v="48482.71"/>
    <x v="1"/>
    <n v="20"/>
    <x v="0"/>
    <x v="2"/>
  </r>
  <r>
    <s v="PO001235"/>
    <d v="2023-11-25T00:00:00"/>
    <s v="EMP0032"/>
    <x v="2"/>
    <x v="9"/>
    <x v="87"/>
    <n v="17"/>
    <n v="8786.39"/>
    <n v="149368.63"/>
    <x v="2"/>
    <n v="28"/>
    <x v="1"/>
    <x v="0"/>
  </r>
  <r>
    <s v="PO001236"/>
    <d v="2023-08-21T00:00:00"/>
    <s v="EMP0015"/>
    <x v="13"/>
    <x v="3"/>
    <x v="135"/>
    <n v="10"/>
    <n v="8018.42"/>
    <n v="80184.23"/>
    <x v="2"/>
    <n v="22"/>
    <x v="0"/>
    <x v="1"/>
  </r>
  <r>
    <s v="PO001237"/>
    <d v="2025-09-21T00:00:00"/>
    <s v="EMP0009"/>
    <x v="7"/>
    <x v="12"/>
    <x v="82"/>
    <n v="36"/>
    <n v="1426.2"/>
    <n v="51343.32"/>
    <x v="1"/>
    <n v="44"/>
    <x v="1"/>
    <x v="2"/>
  </r>
  <r>
    <s v="PO001238"/>
    <d v="2024-02-18T00:00:00"/>
    <s v="EMP0084"/>
    <x v="0"/>
    <x v="22"/>
    <x v="20"/>
    <n v="11"/>
    <n v="6380.13"/>
    <n v="70181.399999999994"/>
    <x v="2"/>
    <n v="19"/>
    <x v="0"/>
    <x v="3"/>
  </r>
  <r>
    <s v="PO001239"/>
    <d v="2023-12-27T00:00:00"/>
    <s v="EMP0087"/>
    <x v="12"/>
    <x v="15"/>
    <x v="38"/>
    <n v="42"/>
    <n v="7763.52"/>
    <n v="326067.63"/>
    <x v="0"/>
    <n v="34"/>
    <x v="1"/>
    <x v="2"/>
  </r>
  <r>
    <s v="PO001240"/>
    <d v="2023-04-24T00:00:00"/>
    <s v="EMP0087"/>
    <x v="12"/>
    <x v="8"/>
    <x v="74"/>
    <n v="6"/>
    <n v="3495.32"/>
    <n v="20971.94"/>
    <x v="1"/>
    <n v="7"/>
    <x v="0"/>
    <x v="2"/>
  </r>
  <r>
    <s v="PO001241"/>
    <d v="2025-01-14T00:00:00"/>
    <s v="EMP0070"/>
    <x v="6"/>
    <x v="40"/>
    <x v="174"/>
    <n v="43"/>
    <n v="10217.82"/>
    <n v="439366.05"/>
    <x v="2"/>
    <n v="28"/>
    <x v="2"/>
    <x v="1"/>
  </r>
  <r>
    <s v="PO001242"/>
    <d v="2023-10-15T00:00:00"/>
    <s v="EMP0002"/>
    <x v="7"/>
    <x v="10"/>
    <x v="121"/>
    <n v="16"/>
    <n v="6699.3"/>
    <n v="107188.82"/>
    <x v="0"/>
    <n v="35"/>
    <x v="1"/>
    <x v="2"/>
  </r>
  <r>
    <s v="PO001243"/>
    <d v="2025-12-04T00:00:00"/>
    <s v="EMP0012"/>
    <x v="3"/>
    <x v="42"/>
    <x v="118"/>
    <n v="43"/>
    <n v="1304.1500000000001"/>
    <n v="56078.46"/>
    <x v="0"/>
    <n v="19"/>
    <x v="0"/>
    <x v="2"/>
  </r>
  <r>
    <s v="PO001244"/>
    <d v="2023-07-04T00:00:00"/>
    <s v="EMP0059"/>
    <x v="0"/>
    <x v="40"/>
    <x v="182"/>
    <n v="16"/>
    <n v="8791.6200000000008"/>
    <n v="140665.96"/>
    <x v="1"/>
    <n v="24"/>
    <x v="2"/>
    <x v="2"/>
  </r>
  <r>
    <s v="PO001245"/>
    <d v="2025-03-09T00:00:00"/>
    <s v="EMP0049"/>
    <x v="13"/>
    <x v="21"/>
    <x v="196"/>
    <n v="48"/>
    <n v="9445.1200000000008"/>
    <n v="453365.99"/>
    <x v="1"/>
    <n v="16"/>
    <x v="1"/>
    <x v="2"/>
  </r>
  <r>
    <s v="PO001246"/>
    <d v="2023-08-07T00:00:00"/>
    <s v="EMP0023"/>
    <x v="9"/>
    <x v="47"/>
    <x v="160"/>
    <n v="12"/>
    <n v="4325.2299999999996"/>
    <n v="51902.81"/>
    <x v="1"/>
    <n v="31"/>
    <x v="0"/>
    <x v="2"/>
  </r>
  <r>
    <s v="PO001247"/>
    <d v="2024-06-04T00:00:00"/>
    <s v="EMP0071"/>
    <x v="5"/>
    <x v="28"/>
    <x v="158"/>
    <n v="38"/>
    <n v="6525.1"/>
    <n v="247953.87"/>
    <x v="0"/>
    <n v="26"/>
    <x v="2"/>
    <x v="2"/>
  </r>
  <r>
    <s v="PO001248"/>
    <d v="2023-08-20T00:00:00"/>
    <s v="EMP0097"/>
    <x v="5"/>
    <x v="26"/>
    <x v="28"/>
    <n v="21"/>
    <n v="883.97"/>
    <n v="18563.3"/>
    <x v="1"/>
    <n v="18"/>
    <x v="0"/>
    <x v="2"/>
  </r>
  <r>
    <s v="PO001249"/>
    <d v="2023-10-24T00:00:00"/>
    <s v="EMP0076"/>
    <x v="7"/>
    <x v="4"/>
    <x v="170"/>
    <n v="24"/>
    <n v="9750.9699999999993"/>
    <n v="234023.37"/>
    <x v="1"/>
    <n v="22"/>
    <x v="1"/>
    <x v="2"/>
  </r>
  <r>
    <s v="PO001250"/>
    <d v="2023-03-13T00:00:00"/>
    <s v="EMP0077"/>
    <x v="12"/>
    <x v="18"/>
    <x v="94"/>
    <n v="48"/>
    <n v="5692.16"/>
    <n v="273223.90000000002"/>
    <x v="2"/>
    <n v="45"/>
    <x v="1"/>
    <x v="1"/>
  </r>
  <r>
    <s v="PO001251"/>
    <d v="2024-06-02T00:00:00"/>
    <s v="EMP0045"/>
    <x v="0"/>
    <x v="27"/>
    <x v="135"/>
    <n v="36"/>
    <n v="8529.3700000000008"/>
    <n v="307057.37"/>
    <x v="0"/>
    <n v="26"/>
    <x v="2"/>
    <x v="2"/>
  </r>
  <r>
    <s v="PO001252"/>
    <d v="2023-09-07T00:00:00"/>
    <s v="EMP0049"/>
    <x v="13"/>
    <x v="24"/>
    <x v="22"/>
    <n v="35"/>
    <n v="6973.56"/>
    <n v="244074.58"/>
    <x v="1"/>
    <n v="27"/>
    <x v="1"/>
    <x v="2"/>
  </r>
  <r>
    <s v="PO001253"/>
    <d v="2025-03-15T00:00:00"/>
    <s v="EMP0039"/>
    <x v="9"/>
    <x v="43"/>
    <x v="132"/>
    <n v="17"/>
    <n v="6990.88"/>
    <n v="118844.98"/>
    <x v="2"/>
    <n v="22"/>
    <x v="1"/>
    <x v="1"/>
  </r>
  <r>
    <s v="PO001254"/>
    <d v="2023-11-25T00:00:00"/>
    <s v="EMP0037"/>
    <x v="8"/>
    <x v="7"/>
    <x v="166"/>
    <n v="29"/>
    <n v="4756.32"/>
    <n v="137933.31"/>
    <x v="0"/>
    <n v="29"/>
    <x v="1"/>
    <x v="2"/>
  </r>
  <r>
    <s v="PO001255"/>
    <d v="2024-07-15T00:00:00"/>
    <s v="EMP0041"/>
    <x v="12"/>
    <x v="25"/>
    <x v="9"/>
    <n v="6"/>
    <n v="6095.8"/>
    <n v="36574.82"/>
    <x v="1"/>
    <n v="33"/>
    <x v="2"/>
    <x v="2"/>
  </r>
  <r>
    <s v="PO001256"/>
    <d v="2025-04-25T00:00:00"/>
    <s v="EMP0011"/>
    <x v="0"/>
    <x v="11"/>
    <x v="93"/>
    <n v="22"/>
    <n v="8337.44"/>
    <n v="183423.77"/>
    <x v="2"/>
    <n v="13"/>
    <x v="2"/>
    <x v="0"/>
  </r>
  <r>
    <s v="PO001257"/>
    <d v="2024-06-18T00:00:00"/>
    <s v="EMP0027"/>
    <x v="1"/>
    <x v="15"/>
    <x v="58"/>
    <n v="33"/>
    <n v="4393.05"/>
    <n v="144970.53"/>
    <x v="1"/>
    <n v="41"/>
    <x v="2"/>
    <x v="2"/>
  </r>
  <r>
    <s v="PO001258"/>
    <d v="2024-10-31T00:00:00"/>
    <s v="EMP0056"/>
    <x v="0"/>
    <x v="49"/>
    <x v="6"/>
    <n v="30"/>
    <n v="2036.68"/>
    <n v="61100.26"/>
    <x v="2"/>
    <n v="44"/>
    <x v="2"/>
    <x v="1"/>
  </r>
  <r>
    <s v="PO001259"/>
    <d v="2024-01-12T00:00:00"/>
    <s v="EMP0024"/>
    <x v="1"/>
    <x v="30"/>
    <x v="184"/>
    <n v="41"/>
    <n v="4255.5"/>
    <n v="174475.5"/>
    <x v="0"/>
    <n v="11"/>
    <x v="1"/>
    <x v="2"/>
  </r>
  <r>
    <s v="PO001260"/>
    <d v="2025-03-31T00:00:00"/>
    <s v="EMP0046"/>
    <x v="7"/>
    <x v="48"/>
    <x v="48"/>
    <n v="13"/>
    <n v="8659.9599999999991"/>
    <n v="112579.46"/>
    <x v="1"/>
    <n v="39"/>
    <x v="1"/>
    <x v="2"/>
  </r>
  <r>
    <s v="PO001261"/>
    <d v="2023-08-15T00:00:00"/>
    <s v="EMP0002"/>
    <x v="7"/>
    <x v="39"/>
    <x v="63"/>
    <n v="11"/>
    <n v="1286.51"/>
    <n v="14151.61"/>
    <x v="0"/>
    <n v="44"/>
    <x v="1"/>
    <x v="2"/>
  </r>
  <r>
    <s v="PO001262"/>
    <d v="2025-04-20T00:00:00"/>
    <s v="EMP0095"/>
    <x v="5"/>
    <x v="48"/>
    <x v="43"/>
    <n v="21"/>
    <n v="2888.35"/>
    <n v="60655.25"/>
    <x v="0"/>
    <n v="11"/>
    <x v="0"/>
    <x v="2"/>
  </r>
  <r>
    <s v="PO001263"/>
    <d v="2023-12-22T00:00:00"/>
    <s v="EMP0091"/>
    <x v="12"/>
    <x v="20"/>
    <x v="191"/>
    <n v="44"/>
    <n v="5214.57"/>
    <n v="229440.98"/>
    <x v="1"/>
    <n v="21"/>
    <x v="1"/>
    <x v="2"/>
  </r>
  <r>
    <s v="PO001264"/>
    <d v="2023-06-22T00:00:00"/>
    <s v="EMP0030"/>
    <x v="13"/>
    <x v="1"/>
    <x v="45"/>
    <n v="27"/>
    <n v="5510.09"/>
    <n v="148772.32"/>
    <x v="1"/>
    <n v="27"/>
    <x v="2"/>
    <x v="2"/>
  </r>
  <r>
    <s v="PO001265"/>
    <d v="2024-04-04T00:00:00"/>
    <s v="EMP0052"/>
    <x v="12"/>
    <x v="7"/>
    <x v="44"/>
    <n v="2"/>
    <n v="416.34"/>
    <n v="832.67"/>
    <x v="0"/>
    <n v="44"/>
    <x v="2"/>
    <x v="2"/>
  </r>
  <r>
    <s v="PO001266"/>
    <d v="2024-04-13T00:00:00"/>
    <s v="EMP0020"/>
    <x v="2"/>
    <x v="38"/>
    <x v="88"/>
    <n v="6"/>
    <n v="8128.17"/>
    <n v="48769.01"/>
    <x v="2"/>
    <n v="19"/>
    <x v="2"/>
    <x v="1"/>
  </r>
  <r>
    <s v="PO001267"/>
    <d v="2023-12-12T00:00:00"/>
    <s v="EMP0017"/>
    <x v="9"/>
    <x v="20"/>
    <x v="26"/>
    <n v="4"/>
    <n v="371.63"/>
    <n v="1486.52"/>
    <x v="1"/>
    <n v="41"/>
    <x v="0"/>
    <x v="2"/>
  </r>
  <r>
    <s v="PO001268"/>
    <d v="2023-11-02T00:00:00"/>
    <s v="EMP0084"/>
    <x v="0"/>
    <x v="9"/>
    <x v="132"/>
    <n v="6"/>
    <n v="8456.64"/>
    <n v="50739.85"/>
    <x v="2"/>
    <n v="39"/>
    <x v="1"/>
    <x v="1"/>
  </r>
  <r>
    <s v="PO001269"/>
    <d v="2023-01-29T00:00:00"/>
    <s v="EMP0090"/>
    <x v="14"/>
    <x v="2"/>
    <x v="190"/>
    <n v="46"/>
    <n v="7542.01"/>
    <n v="346932.5"/>
    <x v="1"/>
    <n v="34"/>
    <x v="1"/>
    <x v="2"/>
  </r>
  <r>
    <s v="PO001270"/>
    <d v="2024-04-04T00:00:00"/>
    <s v="EMP0011"/>
    <x v="0"/>
    <x v="32"/>
    <x v="129"/>
    <n v="46"/>
    <n v="2919.57"/>
    <n v="134300.42000000001"/>
    <x v="1"/>
    <n v="21"/>
    <x v="2"/>
    <x v="2"/>
  </r>
  <r>
    <s v="PO001271"/>
    <d v="2025-10-09T00:00:00"/>
    <s v="EMP0021"/>
    <x v="10"/>
    <x v="42"/>
    <x v="68"/>
    <n v="25"/>
    <n v="7617.46"/>
    <n v="190436.61"/>
    <x v="2"/>
    <n v="41"/>
    <x v="1"/>
    <x v="3"/>
  </r>
  <r>
    <s v="PO001272"/>
    <d v="2024-08-02T00:00:00"/>
    <s v="EMP0091"/>
    <x v="12"/>
    <x v="21"/>
    <x v="84"/>
    <n v="47"/>
    <n v="7064.57"/>
    <n v="332035"/>
    <x v="1"/>
    <n v="14"/>
    <x v="0"/>
    <x v="2"/>
  </r>
  <r>
    <s v="PO001273"/>
    <d v="2023-10-26T00:00:00"/>
    <s v="EMP0029"/>
    <x v="9"/>
    <x v="28"/>
    <x v="142"/>
    <n v="2"/>
    <n v="8884.25"/>
    <n v="17768.490000000002"/>
    <x v="1"/>
    <n v="18"/>
    <x v="2"/>
    <x v="2"/>
  </r>
  <r>
    <s v="PO001274"/>
    <d v="2025-07-12T00:00:00"/>
    <s v="EMP0084"/>
    <x v="0"/>
    <x v="14"/>
    <x v="139"/>
    <n v="16"/>
    <n v="4944.75"/>
    <n v="79115.95"/>
    <x v="0"/>
    <n v="44"/>
    <x v="0"/>
    <x v="2"/>
  </r>
  <r>
    <s v="PO001275"/>
    <d v="2023-06-25T00:00:00"/>
    <s v="EMP0063"/>
    <x v="3"/>
    <x v="12"/>
    <x v="108"/>
    <n v="1"/>
    <n v="1163.04"/>
    <n v="1163.04"/>
    <x v="1"/>
    <n v="28"/>
    <x v="2"/>
    <x v="2"/>
  </r>
  <r>
    <s v="PO001276"/>
    <d v="2024-03-10T00:00:00"/>
    <s v="EMP0029"/>
    <x v="9"/>
    <x v="20"/>
    <x v="14"/>
    <n v="46"/>
    <n v="2832.42"/>
    <n v="130291.22"/>
    <x v="1"/>
    <n v="41"/>
    <x v="0"/>
    <x v="2"/>
  </r>
  <r>
    <s v="PO001277"/>
    <d v="2023-05-30T00:00:00"/>
    <s v="EMP0015"/>
    <x v="13"/>
    <x v="38"/>
    <x v="66"/>
    <n v="7"/>
    <n v="5054.99"/>
    <n v="35384.910000000003"/>
    <x v="2"/>
    <n v="24"/>
    <x v="1"/>
    <x v="0"/>
  </r>
  <r>
    <s v="PO001278"/>
    <d v="2025-08-22T00:00:00"/>
    <s v="EMP0066"/>
    <x v="8"/>
    <x v="44"/>
    <x v="89"/>
    <n v="23"/>
    <n v="5141.87"/>
    <n v="118263.07"/>
    <x v="0"/>
    <n v="41"/>
    <x v="2"/>
    <x v="2"/>
  </r>
  <r>
    <s v="PO001279"/>
    <d v="2023-04-04T00:00:00"/>
    <s v="EMP0047"/>
    <x v="0"/>
    <x v="16"/>
    <x v="89"/>
    <n v="1"/>
    <n v="4144.28"/>
    <n v="4144.28"/>
    <x v="0"/>
    <n v="27"/>
    <x v="0"/>
    <x v="2"/>
  </r>
  <r>
    <s v="PO001280"/>
    <d v="2025-03-19T00:00:00"/>
    <s v="EMP0039"/>
    <x v="9"/>
    <x v="11"/>
    <x v="167"/>
    <n v="43"/>
    <n v="3480.76"/>
    <n v="149672.68"/>
    <x v="0"/>
    <n v="5"/>
    <x v="2"/>
    <x v="2"/>
  </r>
  <r>
    <s v="PO001281"/>
    <d v="2024-01-03T00:00:00"/>
    <s v="EMP0087"/>
    <x v="12"/>
    <x v="26"/>
    <x v="131"/>
    <n v="17"/>
    <n v="3629.07"/>
    <n v="61694.13"/>
    <x v="1"/>
    <n v="24"/>
    <x v="0"/>
    <x v="2"/>
  </r>
  <r>
    <s v="PO001282"/>
    <d v="2023-09-28T00:00:00"/>
    <s v="EMP0084"/>
    <x v="0"/>
    <x v="47"/>
    <x v="7"/>
    <n v="6"/>
    <n v="3118.2"/>
    <n v="18709.189999999999"/>
    <x v="0"/>
    <n v="30"/>
    <x v="1"/>
    <x v="2"/>
  </r>
  <r>
    <s v="PO001283"/>
    <d v="2024-06-17T00:00:00"/>
    <s v="EMP0069"/>
    <x v="3"/>
    <x v="8"/>
    <x v="69"/>
    <n v="8"/>
    <n v="5488.3"/>
    <n v="43906.44"/>
    <x v="2"/>
    <n v="34"/>
    <x v="0"/>
    <x v="1"/>
  </r>
  <r>
    <s v="PO001284"/>
    <d v="2025-01-08T00:00:00"/>
    <s v="EMP0095"/>
    <x v="5"/>
    <x v="1"/>
    <x v="182"/>
    <n v="28"/>
    <n v="7980.12"/>
    <n v="223443.24"/>
    <x v="1"/>
    <n v="42"/>
    <x v="0"/>
    <x v="2"/>
  </r>
  <r>
    <s v="PO001285"/>
    <d v="2025-11-24T00:00:00"/>
    <s v="EMP0001"/>
    <x v="8"/>
    <x v="38"/>
    <x v="169"/>
    <n v="21"/>
    <n v="1906.54"/>
    <n v="40037.43"/>
    <x v="2"/>
    <n v="23"/>
    <x v="2"/>
    <x v="0"/>
  </r>
  <r>
    <s v="PO001286"/>
    <d v="2025-10-03T00:00:00"/>
    <s v="EMP0053"/>
    <x v="4"/>
    <x v="26"/>
    <x v="68"/>
    <n v="49"/>
    <n v="9724.81"/>
    <n v="476515.71"/>
    <x v="0"/>
    <n v="45"/>
    <x v="2"/>
    <x v="2"/>
  </r>
  <r>
    <s v="PO001287"/>
    <d v="2025-06-20T00:00:00"/>
    <s v="EMP0019"/>
    <x v="5"/>
    <x v="37"/>
    <x v="166"/>
    <n v="4"/>
    <n v="4148.95"/>
    <n v="16595.8"/>
    <x v="2"/>
    <n v="17"/>
    <x v="1"/>
    <x v="0"/>
  </r>
  <r>
    <s v="PO001288"/>
    <d v="2023-03-15T00:00:00"/>
    <s v="EMP0028"/>
    <x v="0"/>
    <x v="21"/>
    <x v="3"/>
    <n v="31"/>
    <n v="3042.2"/>
    <n v="94308.33"/>
    <x v="0"/>
    <n v="32"/>
    <x v="0"/>
    <x v="2"/>
  </r>
  <r>
    <s v="PO001289"/>
    <d v="2023-08-26T00:00:00"/>
    <s v="EMP0060"/>
    <x v="0"/>
    <x v="14"/>
    <x v="139"/>
    <n v="32"/>
    <n v="4437.07"/>
    <n v="141986.38"/>
    <x v="1"/>
    <n v="38"/>
    <x v="0"/>
    <x v="2"/>
  </r>
  <r>
    <s v="PO001290"/>
    <d v="2025-07-26T00:00:00"/>
    <s v="EMP0078"/>
    <x v="4"/>
    <x v="39"/>
    <x v="6"/>
    <n v="32"/>
    <n v="1700.33"/>
    <n v="54410.55"/>
    <x v="0"/>
    <n v="12"/>
    <x v="1"/>
    <x v="2"/>
  </r>
  <r>
    <s v="PO001291"/>
    <d v="2024-12-16T00:00:00"/>
    <s v="EMP0016"/>
    <x v="11"/>
    <x v="38"/>
    <x v="192"/>
    <n v="6"/>
    <n v="5576.97"/>
    <n v="33461.800000000003"/>
    <x v="1"/>
    <n v="14"/>
    <x v="1"/>
    <x v="2"/>
  </r>
  <r>
    <s v="PO001292"/>
    <d v="2025-11-07T00:00:00"/>
    <s v="EMP0053"/>
    <x v="4"/>
    <x v="26"/>
    <x v="72"/>
    <n v="18"/>
    <n v="6379.8"/>
    <n v="114836.36"/>
    <x v="0"/>
    <n v="40"/>
    <x v="1"/>
    <x v="2"/>
  </r>
  <r>
    <s v="PO001293"/>
    <d v="2023-01-09T00:00:00"/>
    <s v="EMP0011"/>
    <x v="0"/>
    <x v="2"/>
    <x v="122"/>
    <n v="34"/>
    <n v="561.63"/>
    <n v="19095.36"/>
    <x v="2"/>
    <n v="29"/>
    <x v="1"/>
    <x v="1"/>
  </r>
  <r>
    <s v="PO001294"/>
    <d v="2024-05-19T00:00:00"/>
    <s v="EMP0027"/>
    <x v="1"/>
    <x v="40"/>
    <x v="49"/>
    <n v="50"/>
    <n v="7984.47"/>
    <n v="399223.6"/>
    <x v="2"/>
    <n v="24"/>
    <x v="1"/>
    <x v="0"/>
  </r>
  <r>
    <s v="PO001295"/>
    <d v="2024-08-05T00:00:00"/>
    <s v="EMP0086"/>
    <x v="2"/>
    <x v="37"/>
    <x v="136"/>
    <n v="44"/>
    <n v="247.19"/>
    <n v="10876.38"/>
    <x v="2"/>
    <n v="28"/>
    <x v="0"/>
    <x v="0"/>
  </r>
  <r>
    <s v="PO001296"/>
    <d v="2023-08-06T00:00:00"/>
    <s v="EMP0024"/>
    <x v="1"/>
    <x v="3"/>
    <x v="73"/>
    <n v="21"/>
    <n v="605.79"/>
    <n v="12721.5"/>
    <x v="2"/>
    <n v="32"/>
    <x v="2"/>
    <x v="1"/>
  </r>
  <r>
    <s v="PO001297"/>
    <d v="2025-09-09T00:00:00"/>
    <s v="EMP0068"/>
    <x v="3"/>
    <x v="20"/>
    <x v="140"/>
    <n v="30"/>
    <n v="9861.66"/>
    <n v="295849.88"/>
    <x v="1"/>
    <n v="41"/>
    <x v="2"/>
    <x v="2"/>
  </r>
  <r>
    <s v="PO001298"/>
    <d v="2023-01-12T00:00:00"/>
    <s v="EMP0085"/>
    <x v="8"/>
    <x v="37"/>
    <x v="166"/>
    <n v="22"/>
    <n v="5220.8999999999996"/>
    <n v="114859.82"/>
    <x v="0"/>
    <n v="42"/>
    <x v="0"/>
    <x v="2"/>
  </r>
  <r>
    <s v="PO001299"/>
    <d v="2024-10-27T00:00:00"/>
    <s v="EMP0038"/>
    <x v="3"/>
    <x v="29"/>
    <x v="97"/>
    <n v="47"/>
    <n v="5967.07"/>
    <n v="280452.36"/>
    <x v="0"/>
    <n v="11"/>
    <x v="1"/>
    <x v="2"/>
  </r>
  <r>
    <s v="PO001300"/>
    <d v="2023-04-10T00:00:00"/>
    <s v="EMP0041"/>
    <x v="12"/>
    <x v="4"/>
    <x v="180"/>
    <n v="42"/>
    <n v="3644.19"/>
    <n v="153055.82999999999"/>
    <x v="2"/>
    <n v="7"/>
    <x v="2"/>
    <x v="3"/>
  </r>
  <r>
    <s v="PO001301"/>
    <d v="2025-02-20T00:00:00"/>
    <s v="EMP0082"/>
    <x v="2"/>
    <x v="29"/>
    <x v="142"/>
    <n v="6"/>
    <n v="9193.32"/>
    <n v="55159.94"/>
    <x v="2"/>
    <n v="18"/>
    <x v="0"/>
    <x v="0"/>
  </r>
  <r>
    <s v="PO001302"/>
    <d v="2023-07-02T00:00:00"/>
    <s v="EMP0077"/>
    <x v="12"/>
    <x v="42"/>
    <x v="65"/>
    <n v="2"/>
    <n v="11044.87"/>
    <n v="22089.75"/>
    <x v="2"/>
    <n v="27"/>
    <x v="0"/>
    <x v="0"/>
  </r>
  <r>
    <s v="PO001303"/>
    <d v="2024-08-06T00:00:00"/>
    <s v="EMP0042"/>
    <x v="14"/>
    <x v="17"/>
    <x v="121"/>
    <n v="42"/>
    <n v="8156.47"/>
    <n v="342571.73"/>
    <x v="0"/>
    <n v="12"/>
    <x v="1"/>
    <x v="2"/>
  </r>
  <r>
    <s v="PO001304"/>
    <d v="2024-09-03T00:00:00"/>
    <s v="EMP0018"/>
    <x v="0"/>
    <x v="49"/>
    <x v="136"/>
    <n v="32"/>
    <n v="235.51"/>
    <n v="7536.36"/>
    <x v="0"/>
    <n v="22"/>
    <x v="2"/>
    <x v="2"/>
  </r>
  <r>
    <s v="PO001305"/>
    <d v="2023-09-26T00:00:00"/>
    <s v="EMP0084"/>
    <x v="0"/>
    <x v="3"/>
    <x v="4"/>
    <n v="23"/>
    <n v="7649.89"/>
    <n v="175947.55"/>
    <x v="1"/>
    <n v="35"/>
    <x v="1"/>
    <x v="2"/>
  </r>
  <r>
    <s v="PO001306"/>
    <d v="2025-09-29T00:00:00"/>
    <s v="EMP0031"/>
    <x v="8"/>
    <x v="17"/>
    <x v="178"/>
    <n v="29"/>
    <n v="4609.76"/>
    <n v="133682.98000000001"/>
    <x v="1"/>
    <n v="20"/>
    <x v="2"/>
    <x v="2"/>
  </r>
  <r>
    <s v="PO001307"/>
    <d v="2025-05-16T00:00:00"/>
    <s v="EMP0019"/>
    <x v="5"/>
    <x v="39"/>
    <x v="154"/>
    <n v="6"/>
    <n v="2280.9699999999998"/>
    <n v="13685.84"/>
    <x v="1"/>
    <n v="42"/>
    <x v="1"/>
    <x v="2"/>
  </r>
  <r>
    <s v="PO001308"/>
    <d v="2025-06-08T00:00:00"/>
    <s v="EMP0006"/>
    <x v="6"/>
    <x v="43"/>
    <x v="31"/>
    <n v="41"/>
    <n v="9165.9500000000007"/>
    <n v="375803.76"/>
    <x v="2"/>
    <n v="35"/>
    <x v="0"/>
    <x v="0"/>
  </r>
  <r>
    <s v="PO001309"/>
    <d v="2025-08-07T00:00:00"/>
    <s v="EMP0007"/>
    <x v="1"/>
    <x v="6"/>
    <x v="77"/>
    <n v="44"/>
    <n v="8151.77"/>
    <n v="358677.89"/>
    <x v="0"/>
    <n v="12"/>
    <x v="0"/>
    <x v="2"/>
  </r>
  <r>
    <s v="PO001310"/>
    <d v="2025-12-15T00:00:00"/>
    <s v="EMP0036"/>
    <x v="2"/>
    <x v="43"/>
    <x v="163"/>
    <n v="41"/>
    <n v="9984.33"/>
    <n v="409357.56"/>
    <x v="2"/>
    <n v="21"/>
    <x v="0"/>
    <x v="3"/>
  </r>
  <r>
    <s v="PO001311"/>
    <d v="2025-06-14T00:00:00"/>
    <s v="EMP0055"/>
    <x v="14"/>
    <x v="23"/>
    <x v="69"/>
    <n v="6"/>
    <n v="6524.25"/>
    <n v="39145.51"/>
    <x v="1"/>
    <n v="22"/>
    <x v="1"/>
    <x v="2"/>
  </r>
  <r>
    <s v="PO001312"/>
    <d v="2023-09-19T00:00:00"/>
    <s v="EMP0068"/>
    <x v="3"/>
    <x v="1"/>
    <x v="123"/>
    <n v="44"/>
    <n v="10162.94"/>
    <n v="447169.28000000003"/>
    <x v="2"/>
    <n v="36"/>
    <x v="0"/>
    <x v="0"/>
  </r>
  <r>
    <s v="PO001313"/>
    <d v="2024-08-28T00:00:00"/>
    <s v="EMP0075"/>
    <x v="14"/>
    <x v="26"/>
    <x v="6"/>
    <n v="37"/>
    <n v="1662.95"/>
    <n v="61529.1"/>
    <x v="2"/>
    <n v="5"/>
    <x v="2"/>
    <x v="1"/>
  </r>
  <r>
    <s v="PO001314"/>
    <d v="2023-08-09T00:00:00"/>
    <s v="EMP0088"/>
    <x v="12"/>
    <x v="19"/>
    <x v="198"/>
    <n v="33"/>
    <n v="9402.32"/>
    <n v="310276.65999999997"/>
    <x v="2"/>
    <n v="32"/>
    <x v="2"/>
    <x v="1"/>
  </r>
  <r>
    <s v="PO001315"/>
    <d v="2024-06-02T00:00:00"/>
    <s v="EMP0039"/>
    <x v="9"/>
    <x v="36"/>
    <x v="106"/>
    <n v="23"/>
    <n v="5859.85"/>
    <n v="134776.49"/>
    <x v="2"/>
    <n v="35"/>
    <x v="1"/>
    <x v="3"/>
  </r>
  <r>
    <s v="PO001316"/>
    <d v="2023-08-22T00:00:00"/>
    <s v="EMP0066"/>
    <x v="8"/>
    <x v="22"/>
    <x v="12"/>
    <n v="48"/>
    <n v="10042.280000000001"/>
    <n v="482029.4"/>
    <x v="2"/>
    <n v="14"/>
    <x v="0"/>
    <x v="1"/>
  </r>
  <r>
    <s v="PO001317"/>
    <d v="2023-04-03T00:00:00"/>
    <s v="EMP0058"/>
    <x v="2"/>
    <x v="15"/>
    <x v="136"/>
    <n v="6"/>
    <n v="210.57"/>
    <n v="1263.44"/>
    <x v="0"/>
    <n v="22"/>
    <x v="0"/>
    <x v="2"/>
  </r>
  <r>
    <s v="PO001318"/>
    <d v="2025-07-20T00:00:00"/>
    <s v="EMP0045"/>
    <x v="0"/>
    <x v="43"/>
    <x v="187"/>
    <n v="49"/>
    <n v="7978.73"/>
    <n v="390957.91"/>
    <x v="0"/>
    <n v="19"/>
    <x v="0"/>
    <x v="2"/>
  </r>
  <r>
    <s v="PO001319"/>
    <d v="2024-01-19T00:00:00"/>
    <s v="EMP0011"/>
    <x v="0"/>
    <x v="19"/>
    <x v="47"/>
    <n v="14"/>
    <n v="6957.16"/>
    <n v="97400.21"/>
    <x v="0"/>
    <n v="41"/>
    <x v="0"/>
    <x v="2"/>
  </r>
  <r>
    <s v="PO001320"/>
    <d v="2023-08-06T00:00:00"/>
    <s v="EMP0030"/>
    <x v="13"/>
    <x v="23"/>
    <x v="68"/>
    <n v="28"/>
    <n v="8656.36"/>
    <n v="242378.08"/>
    <x v="2"/>
    <n v="28"/>
    <x v="1"/>
    <x v="3"/>
  </r>
  <r>
    <s v="PO001321"/>
    <d v="2023-01-28T00:00:00"/>
    <s v="EMP0094"/>
    <x v="1"/>
    <x v="35"/>
    <x v="40"/>
    <n v="11"/>
    <n v="5799.99"/>
    <n v="63799.87"/>
    <x v="1"/>
    <n v="28"/>
    <x v="2"/>
    <x v="2"/>
  </r>
  <r>
    <s v="PO001322"/>
    <d v="2025-09-23T00:00:00"/>
    <s v="EMP0036"/>
    <x v="2"/>
    <x v="17"/>
    <x v="104"/>
    <n v="20"/>
    <n v="3793.22"/>
    <n v="75864.38"/>
    <x v="0"/>
    <n v="26"/>
    <x v="2"/>
    <x v="2"/>
  </r>
  <r>
    <s v="PO001323"/>
    <d v="2025-03-19T00:00:00"/>
    <s v="EMP0012"/>
    <x v="3"/>
    <x v="25"/>
    <x v="122"/>
    <n v="20"/>
    <n v="455.67"/>
    <n v="9113.42"/>
    <x v="2"/>
    <n v="3"/>
    <x v="1"/>
    <x v="1"/>
  </r>
  <r>
    <s v="PO001324"/>
    <d v="2023-08-18T00:00:00"/>
    <s v="EMP0032"/>
    <x v="2"/>
    <x v="33"/>
    <x v="55"/>
    <n v="2"/>
    <n v="7346.02"/>
    <n v="14692.04"/>
    <x v="2"/>
    <n v="4"/>
    <x v="1"/>
    <x v="3"/>
  </r>
  <r>
    <s v="PO001325"/>
    <d v="2025-09-12T00:00:00"/>
    <s v="EMP0031"/>
    <x v="8"/>
    <x v="14"/>
    <x v="32"/>
    <n v="42"/>
    <n v="3577.76"/>
    <n v="150265.89000000001"/>
    <x v="2"/>
    <n v="30"/>
    <x v="2"/>
    <x v="3"/>
  </r>
  <r>
    <s v="PO001326"/>
    <d v="2024-01-26T00:00:00"/>
    <s v="EMP0086"/>
    <x v="2"/>
    <x v="30"/>
    <x v="100"/>
    <n v="6"/>
    <n v="6517.99"/>
    <n v="39107.93"/>
    <x v="1"/>
    <n v="12"/>
    <x v="0"/>
    <x v="2"/>
  </r>
  <r>
    <s v="PO001327"/>
    <d v="2025-05-14T00:00:00"/>
    <s v="EMP0052"/>
    <x v="12"/>
    <x v="16"/>
    <x v="57"/>
    <n v="2"/>
    <n v="3225.6"/>
    <n v="6451.2"/>
    <x v="2"/>
    <n v="31"/>
    <x v="0"/>
    <x v="1"/>
  </r>
  <r>
    <s v="PO001328"/>
    <d v="2025-08-23T00:00:00"/>
    <s v="EMP0036"/>
    <x v="2"/>
    <x v="8"/>
    <x v="39"/>
    <n v="2"/>
    <n v="3523.25"/>
    <n v="7046.49"/>
    <x v="0"/>
    <n v="18"/>
    <x v="1"/>
    <x v="2"/>
  </r>
  <r>
    <s v="PO001329"/>
    <d v="2024-08-26T00:00:00"/>
    <s v="EMP0043"/>
    <x v="8"/>
    <x v="47"/>
    <x v="121"/>
    <n v="37"/>
    <n v="8331.3700000000008"/>
    <n v="308260.64"/>
    <x v="1"/>
    <n v="6"/>
    <x v="0"/>
    <x v="2"/>
  </r>
  <r>
    <s v="PO001330"/>
    <d v="2023-01-17T00:00:00"/>
    <s v="EMP0067"/>
    <x v="1"/>
    <x v="19"/>
    <x v="92"/>
    <n v="7"/>
    <n v="4124.28"/>
    <n v="28869.95"/>
    <x v="0"/>
    <n v="30"/>
    <x v="0"/>
    <x v="2"/>
  </r>
  <r>
    <s v="PO001331"/>
    <d v="2025-10-12T00:00:00"/>
    <s v="EMP0073"/>
    <x v="9"/>
    <x v="16"/>
    <x v="178"/>
    <n v="48"/>
    <n v="4229.51"/>
    <n v="203016.41"/>
    <x v="0"/>
    <n v="38"/>
    <x v="0"/>
    <x v="2"/>
  </r>
  <r>
    <s v="PO001332"/>
    <d v="2023-03-17T00:00:00"/>
    <s v="EMP0028"/>
    <x v="0"/>
    <x v="5"/>
    <x v="118"/>
    <n v="32"/>
    <n v="1151.28"/>
    <n v="36840.839999999997"/>
    <x v="0"/>
    <n v="40"/>
    <x v="2"/>
    <x v="2"/>
  </r>
  <r>
    <s v="PO001333"/>
    <d v="2025-09-26T00:00:00"/>
    <s v="EMP0042"/>
    <x v="14"/>
    <x v="19"/>
    <x v="133"/>
    <n v="15"/>
    <n v="8304.6299999999992"/>
    <n v="124569.48"/>
    <x v="0"/>
    <n v="4"/>
    <x v="0"/>
    <x v="2"/>
  </r>
  <r>
    <s v="PO001334"/>
    <d v="2024-10-08T00:00:00"/>
    <s v="EMP0083"/>
    <x v="7"/>
    <x v="20"/>
    <x v="20"/>
    <n v="36"/>
    <n v="5950.41"/>
    <n v="214214.65"/>
    <x v="0"/>
    <n v="29"/>
    <x v="0"/>
    <x v="2"/>
  </r>
  <r>
    <s v="PO001335"/>
    <d v="2023-08-28T00:00:00"/>
    <s v="EMP0064"/>
    <x v="2"/>
    <x v="28"/>
    <x v="133"/>
    <n v="32"/>
    <n v="8090.22"/>
    <n v="258887.06"/>
    <x v="0"/>
    <n v="25"/>
    <x v="0"/>
    <x v="2"/>
  </r>
  <r>
    <s v="PO001336"/>
    <d v="2025-06-12T00:00:00"/>
    <s v="EMP0031"/>
    <x v="8"/>
    <x v="47"/>
    <x v="193"/>
    <n v="2"/>
    <n v="8351.5300000000007"/>
    <n v="16703.05"/>
    <x v="0"/>
    <n v="15"/>
    <x v="0"/>
    <x v="2"/>
  </r>
  <r>
    <s v="PO001337"/>
    <d v="2024-12-05T00:00:00"/>
    <s v="EMP0030"/>
    <x v="13"/>
    <x v="49"/>
    <x v="39"/>
    <n v="29"/>
    <n v="2924.43"/>
    <n v="84808.36"/>
    <x v="2"/>
    <n v="40"/>
    <x v="2"/>
    <x v="0"/>
  </r>
  <r>
    <s v="PO001338"/>
    <d v="2024-11-25T00:00:00"/>
    <s v="EMP0019"/>
    <x v="5"/>
    <x v="29"/>
    <x v="175"/>
    <n v="39"/>
    <n v="7382.79"/>
    <n v="287928.86"/>
    <x v="0"/>
    <n v="45"/>
    <x v="0"/>
    <x v="2"/>
  </r>
  <r>
    <s v="PO001339"/>
    <d v="2023-09-26T00:00:00"/>
    <s v="EMP0053"/>
    <x v="4"/>
    <x v="26"/>
    <x v="68"/>
    <n v="19"/>
    <n v="9141.19"/>
    <n v="173682.54"/>
    <x v="1"/>
    <n v="29"/>
    <x v="2"/>
    <x v="2"/>
  </r>
  <r>
    <s v="PO001340"/>
    <d v="2025-01-07T00:00:00"/>
    <s v="EMP0028"/>
    <x v="0"/>
    <x v="20"/>
    <x v="7"/>
    <n v="31"/>
    <n v="3595.67"/>
    <n v="111465.7"/>
    <x v="2"/>
    <n v="42"/>
    <x v="1"/>
    <x v="1"/>
  </r>
  <r>
    <s v="PO001341"/>
    <d v="2024-08-01T00:00:00"/>
    <s v="EMP0034"/>
    <x v="7"/>
    <x v="30"/>
    <x v="0"/>
    <n v="45"/>
    <n v="5581.31"/>
    <n v="251159.1"/>
    <x v="0"/>
    <n v="33"/>
    <x v="1"/>
    <x v="2"/>
  </r>
  <r>
    <s v="PO001342"/>
    <d v="2023-12-21T00:00:00"/>
    <s v="EMP0037"/>
    <x v="8"/>
    <x v="41"/>
    <x v="181"/>
    <n v="13"/>
    <n v="8202.99"/>
    <n v="106638.93"/>
    <x v="1"/>
    <n v="9"/>
    <x v="0"/>
    <x v="2"/>
  </r>
  <r>
    <s v="PO001343"/>
    <d v="2025-10-08T00:00:00"/>
    <s v="EMP0004"/>
    <x v="12"/>
    <x v="11"/>
    <x v="33"/>
    <n v="20"/>
    <n v="5035.59"/>
    <n v="100711.88"/>
    <x v="0"/>
    <n v="6"/>
    <x v="1"/>
    <x v="2"/>
  </r>
  <r>
    <s v="PO001344"/>
    <d v="2025-01-04T00:00:00"/>
    <s v="EMP0086"/>
    <x v="2"/>
    <x v="8"/>
    <x v="141"/>
    <n v="17"/>
    <n v="6885.47"/>
    <n v="117053.03"/>
    <x v="2"/>
    <n v="14"/>
    <x v="2"/>
    <x v="3"/>
  </r>
  <r>
    <s v="PO001345"/>
    <d v="2023-03-07T00:00:00"/>
    <s v="EMP0001"/>
    <x v="8"/>
    <x v="8"/>
    <x v="103"/>
    <n v="5"/>
    <n v="6945.59"/>
    <n v="34727.949999999997"/>
    <x v="2"/>
    <n v="42"/>
    <x v="1"/>
    <x v="1"/>
  </r>
  <r>
    <s v="PO001346"/>
    <d v="2023-09-05T00:00:00"/>
    <s v="EMP0030"/>
    <x v="13"/>
    <x v="43"/>
    <x v="150"/>
    <n v="36"/>
    <n v="3260.75"/>
    <n v="117386.93"/>
    <x v="1"/>
    <n v="24"/>
    <x v="0"/>
    <x v="2"/>
  </r>
  <r>
    <s v="PO001347"/>
    <d v="2023-04-06T00:00:00"/>
    <s v="EMP0001"/>
    <x v="8"/>
    <x v="34"/>
    <x v="147"/>
    <n v="50"/>
    <n v="5113.45"/>
    <n v="255672.58"/>
    <x v="1"/>
    <n v="12"/>
    <x v="2"/>
    <x v="2"/>
  </r>
  <r>
    <s v="PO001348"/>
    <d v="2025-11-21T00:00:00"/>
    <s v="EMP0075"/>
    <x v="14"/>
    <x v="8"/>
    <x v="3"/>
    <n v="39"/>
    <n v="3444.67"/>
    <n v="134342.22"/>
    <x v="0"/>
    <n v="6"/>
    <x v="0"/>
    <x v="2"/>
  </r>
  <r>
    <s v="PO001349"/>
    <d v="2025-07-25T00:00:00"/>
    <s v="EMP0009"/>
    <x v="7"/>
    <x v="8"/>
    <x v="139"/>
    <n v="49"/>
    <n v="4545.3599999999997"/>
    <n v="222722.4"/>
    <x v="2"/>
    <n v="42"/>
    <x v="2"/>
    <x v="3"/>
  </r>
  <r>
    <s v="PO001350"/>
    <d v="2023-07-28T00:00:00"/>
    <s v="EMP0051"/>
    <x v="3"/>
    <x v="26"/>
    <x v="98"/>
    <n v="36"/>
    <n v="6609.17"/>
    <n v="237930.15"/>
    <x v="2"/>
    <n v="13"/>
    <x v="2"/>
    <x v="3"/>
  </r>
  <r>
    <s v="PO001351"/>
    <d v="2023-08-30T00:00:00"/>
    <s v="EMP0100"/>
    <x v="11"/>
    <x v="47"/>
    <x v="107"/>
    <n v="14"/>
    <n v="4606.6400000000003"/>
    <n v="64492.9"/>
    <x v="2"/>
    <n v="21"/>
    <x v="2"/>
    <x v="3"/>
  </r>
  <r>
    <s v="PO001352"/>
    <d v="2025-06-23T00:00:00"/>
    <s v="EMP0078"/>
    <x v="4"/>
    <x v="11"/>
    <x v="32"/>
    <n v="49"/>
    <n v="4011.08"/>
    <n v="196543.07"/>
    <x v="0"/>
    <n v="9"/>
    <x v="1"/>
    <x v="2"/>
  </r>
  <r>
    <s v="PO001353"/>
    <d v="2025-01-14T00:00:00"/>
    <s v="EMP0013"/>
    <x v="11"/>
    <x v="45"/>
    <x v="118"/>
    <n v="22"/>
    <n v="1300.6500000000001"/>
    <n v="28614.37"/>
    <x v="2"/>
    <n v="15"/>
    <x v="0"/>
    <x v="1"/>
  </r>
  <r>
    <s v="PO001354"/>
    <d v="2025-05-01T00:00:00"/>
    <s v="EMP0022"/>
    <x v="8"/>
    <x v="40"/>
    <x v="113"/>
    <n v="50"/>
    <n v="6766.32"/>
    <n v="338316.25"/>
    <x v="2"/>
    <n v="33"/>
    <x v="0"/>
    <x v="0"/>
  </r>
  <r>
    <s v="PO001355"/>
    <d v="2024-08-10T00:00:00"/>
    <s v="EMP0021"/>
    <x v="10"/>
    <x v="3"/>
    <x v="97"/>
    <n v="33"/>
    <n v="4677.25"/>
    <n v="154349.35999999999"/>
    <x v="1"/>
    <n v="26"/>
    <x v="2"/>
    <x v="2"/>
  </r>
  <r>
    <s v="PO001356"/>
    <d v="2025-04-29T00:00:00"/>
    <s v="EMP0072"/>
    <x v="2"/>
    <x v="29"/>
    <x v="162"/>
    <n v="24"/>
    <n v="2618.9"/>
    <n v="62853.5"/>
    <x v="2"/>
    <n v="12"/>
    <x v="2"/>
    <x v="3"/>
  </r>
  <r>
    <s v="PO001357"/>
    <d v="2025-05-13T00:00:00"/>
    <s v="EMP0066"/>
    <x v="8"/>
    <x v="34"/>
    <x v="171"/>
    <n v="15"/>
    <n v="4012.18"/>
    <n v="60182.76"/>
    <x v="1"/>
    <n v="29"/>
    <x v="0"/>
    <x v="2"/>
  </r>
  <r>
    <s v="PO001358"/>
    <d v="2025-07-28T00:00:00"/>
    <s v="EMP0089"/>
    <x v="14"/>
    <x v="14"/>
    <x v="127"/>
    <n v="34"/>
    <n v="4165.24"/>
    <n v="141618.12"/>
    <x v="1"/>
    <n v="4"/>
    <x v="0"/>
    <x v="2"/>
  </r>
  <r>
    <s v="PO001359"/>
    <d v="2023-10-26T00:00:00"/>
    <s v="EMP0012"/>
    <x v="3"/>
    <x v="48"/>
    <x v="184"/>
    <n v="50"/>
    <n v="3692.57"/>
    <n v="184628.52"/>
    <x v="0"/>
    <n v="7"/>
    <x v="1"/>
    <x v="2"/>
  </r>
  <r>
    <s v="PO001360"/>
    <d v="2024-11-23T00:00:00"/>
    <s v="EMP0013"/>
    <x v="11"/>
    <x v="27"/>
    <x v="26"/>
    <n v="21"/>
    <n v="371.7"/>
    <n v="7805.69"/>
    <x v="2"/>
    <n v="30"/>
    <x v="1"/>
    <x v="3"/>
  </r>
  <r>
    <s v="PO001361"/>
    <d v="2025-03-16T00:00:00"/>
    <s v="EMP0092"/>
    <x v="12"/>
    <x v="8"/>
    <x v="170"/>
    <n v="49"/>
    <n v="8459.7199999999993"/>
    <n v="414526.41"/>
    <x v="0"/>
    <n v="12"/>
    <x v="2"/>
    <x v="2"/>
  </r>
  <r>
    <s v="PO001362"/>
    <d v="2023-04-29T00:00:00"/>
    <s v="EMP0062"/>
    <x v="2"/>
    <x v="9"/>
    <x v="99"/>
    <n v="41"/>
    <n v="7910.86"/>
    <n v="324345.15999999997"/>
    <x v="0"/>
    <n v="36"/>
    <x v="0"/>
    <x v="2"/>
  </r>
  <r>
    <s v="PO001363"/>
    <d v="2025-05-08T00:00:00"/>
    <s v="EMP0035"/>
    <x v="5"/>
    <x v="1"/>
    <x v="93"/>
    <n v="26"/>
    <n v="8732.86"/>
    <n v="227054.27"/>
    <x v="0"/>
    <n v="38"/>
    <x v="0"/>
    <x v="2"/>
  </r>
  <r>
    <s v="PO001364"/>
    <d v="2024-10-04T00:00:00"/>
    <s v="EMP0063"/>
    <x v="3"/>
    <x v="4"/>
    <x v="100"/>
    <n v="23"/>
    <n v="5908.63"/>
    <n v="135898.57"/>
    <x v="1"/>
    <n v="36"/>
    <x v="2"/>
    <x v="2"/>
  </r>
  <r>
    <s v="PO001365"/>
    <d v="2023-10-28T00:00:00"/>
    <s v="EMP0051"/>
    <x v="3"/>
    <x v="18"/>
    <x v="198"/>
    <n v="45"/>
    <n v="9341.7900000000009"/>
    <n v="420380.73"/>
    <x v="0"/>
    <n v="16"/>
    <x v="2"/>
    <x v="2"/>
  </r>
  <r>
    <s v="PO001366"/>
    <d v="2025-06-24T00:00:00"/>
    <s v="EMP0060"/>
    <x v="0"/>
    <x v="42"/>
    <x v="27"/>
    <n v="45"/>
    <n v="7310.11"/>
    <n v="328954.83"/>
    <x v="0"/>
    <n v="28"/>
    <x v="1"/>
    <x v="2"/>
  </r>
  <r>
    <s v="PO001367"/>
    <d v="2024-09-09T00:00:00"/>
    <s v="EMP0023"/>
    <x v="9"/>
    <x v="48"/>
    <x v="30"/>
    <n v="6"/>
    <n v="4700.7"/>
    <n v="28204.18"/>
    <x v="1"/>
    <n v="27"/>
    <x v="2"/>
    <x v="2"/>
  </r>
  <r>
    <s v="PO001368"/>
    <d v="2023-09-16T00:00:00"/>
    <s v="EMP0013"/>
    <x v="11"/>
    <x v="22"/>
    <x v="143"/>
    <n v="34"/>
    <n v="7113.83"/>
    <n v="241870.25"/>
    <x v="1"/>
    <n v="16"/>
    <x v="1"/>
    <x v="2"/>
  </r>
  <r>
    <s v="PO001369"/>
    <d v="2025-11-13T00:00:00"/>
    <s v="EMP0017"/>
    <x v="9"/>
    <x v="21"/>
    <x v="6"/>
    <n v="36"/>
    <n v="1815.63"/>
    <n v="65362.76"/>
    <x v="1"/>
    <n v="43"/>
    <x v="1"/>
    <x v="2"/>
  </r>
  <r>
    <s v="PO001370"/>
    <d v="2023-02-17T00:00:00"/>
    <s v="EMP0033"/>
    <x v="8"/>
    <x v="1"/>
    <x v="112"/>
    <n v="2"/>
    <n v="5954.12"/>
    <n v="11908.24"/>
    <x v="0"/>
    <n v="40"/>
    <x v="0"/>
    <x v="2"/>
  </r>
  <r>
    <s v="PO001371"/>
    <d v="2024-05-09T00:00:00"/>
    <s v="EMP0065"/>
    <x v="8"/>
    <x v="25"/>
    <x v="80"/>
    <n v="50"/>
    <n v="5632.04"/>
    <n v="281601.84000000003"/>
    <x v="1"/>
    <n v="35"/>
    <x v="1"/>
    <x v="2"/>
  </r>
  <r>
    <s v="PO001372"/>
    <d v="2023-05-03T00:00:00"/>
    <s v="EMP0019"/>
    <x v="5"/>
    <x v="30"/>
    <x v="57"/>
    <n v="24"/>
    <n v="3382.29"/>
    <n v="81175.05"/>
    <x v="0"/>
    <n v="25"/>
    <x v="1"/>
    <x v="2"/>
  </r>
  <r>
    <s v="PO001373"/>
    <d v="2023-04-08T00:00:00"/>
    <s v="EMP0044"/>
    <x v="2"/>
    <x v="12"/>
    <x v="122"/>
    <n v="49"/>
    <n v="543.54999999999995"/>
    <n v="26633.96"/>
    <x v="2"/>
    <n v="31"/>
    <x v="0"/>
    <x v="1"/>
  </r>
  <r>
    <s v="PO001374"/>
    <d v="2023-01-11T00:00:00"/>
    <s v="EMP0028"/>
    <x v="0"/>
    <x v="26"/>
    <x v="140"/>
    <n v="30"/>
    <n v="9037.2900000000009"/>
    <n v="271118.61"/>
    <x v="2"/>
    <n v="40"/>
    <x v="2"/>
    <x v="1"/>
  </r>
  <r>
    <s v="PO001375"/>
    <d v="2025-12-28T00:00:00"/>
    <s v="EMP0049"/>
    <x v="13"/>
    <x v="11"/>
    <x v="98"/>
    <n v="39"/>
    <n v="7050.2"/>
    <n v="274957.78999999998"/>
    <x v="1"/>
    <n v="21"/>
    <x v="2"/>
    <x v="2"/>
  </r>
  <r>
    <s v="PO001376"/>
    <d v="2023-10-14T00:00:00"/>
    <s v="EMP0067"/>
    <x v="1"/>
    <x v="3"/>
    <x v="188"/>
    <n v="46"/>
    <n v="3190.45"/>
    <n v="146760.64000000001"/>
    <x v="0"/>
    <n v="18"/>
    <x v="1"/>
    <x v="2"/>
  </r>
  <r>
    <s v="PO001377"/>
    <d v="2024-11-02T00:00:00"/>
    <s v="EMP0021"/>
    <x v="10"/>
    <x v="44"/>
    <x v="195"/>
    <n v="34"/>
    <n v="9086.11"/>
    <n v="308927.74"/>
    <x v="1"/>
    <n v="32"/>
    <x v="1"/>
    <x v="2"/>
  </r>
  <r>
    <s v="PO001378"/>
    <d v="2023-10-28T00:00:00"/>
    <s v="EMP0062"/>
    <x v="2"/>
    <x v="12"/>
    <x v="123"/>
    <n v="46"/>
    <n v="8864.8799999999992"/>
    <n v="407784.26"/>
    <x v="1"/>
    <n v="8"/>
    <x v="1"/>
    <x v="2"/>
  </r>
  <r>
    <s v="PO001379"/>
    <d v="2023-05-08T00:00:00"/>
    <s v="EMP0018"/>
    <x v="0"/>
    <x v="27"/>
    <x v="23"/>
    <n v="28"/>
    <n v="10886.39"/>
    <n v="304818.90999999997"/>
    <x v="1"/>
    <n v="16"/>
    <x v="0"/>
    <x v="2"/>
  </r>
  <r>
    <s v="PO001380"/>
    <d v="2023-06-09T00:00:00"/>
    <s v="EMP0054"/>
    <x v="12"/>
    <x v="2"/>
    <x v="21"/>
    <n v="24"/>
    <n v="5255.76"/>
    <n v="126138.15"/>
    <x v="1"/>
    <n v="40"/>
    <x v="2"/>
    <x v="2"/>
  </r>
  <r>
    <s v="PO001381"/>
    <d v="2025-11-28T00:00:00"/>
    <s v="EMP0053"/>
    <x v="4"/>
    <x v="46"/>
    <x v="31"/>
    <n v="50"/>
    <n v="9078.11"/>
    <n v="453905.36"/>
    <x v="1"/>
    <n v="40"/>
    <x v="0"/>
    <x v="2"/>
  </r>
  <r>
    <s v="PO001382"/>
    <d v="2025-05-17T00:00:00"/>
    <s v="EMP0072"/>
    <x v="2"/>
    <x v="27"/>
    <x v="186"/>
    <n v="29"/>
    <n v="2957.72"/>
    <n v="85773.83"/>
    <x v="1"/>
    <n v="29"/>
    <x v="1"/>
    <x v="2"/>
  </r>
  <r>
    <s v="PO001383"/>
    <d v="2023-10-23T00:00:00"/>
    <s v="EMP0002"/>
    <x v="7"/>
    <x v="49"/>
    <x v="47"/>
    <n v="33"/>
    <n v="6823.56"/>
    <n v="225177.42"/>
    <x v="0"/>
    <n v="32"/>
    <x v="1"/>
    <x v="2"/>
  </r>
  <r>
    <s v="PO001384"/>
    <d v="2025-11-17T00:00:00"/>
    <s v="EMP0069"/>
    <x v="3"/>
    <x v="16"/>
    <x v="190"/>
    <n v="34"/>
    <n v="6626.46"/>
    <n v="225299.78"/>
    <x v="2"/>
    <n v="32"/>
    <x v="0"/>
    <x v="0"/>
  </r>
  <r>
    <s v="PO001385"/>
    <d v="2023-03-08T00:00:00"/>
    <s v="EMP0093"/>
    <x v="13"/>
    <x v="14"/>
    <x v="43"/>
    <n v="48"/>
    <n v="2629.26"/>
    <n v="126204.44"/>
    <x v="0"/>
    <n v="26"/>
    <x v="1"/>
    <x v="2"/>
  </r>
  <r>
    <s v="PO001386"/>
    <d v="2025-04-16T00:00:00"/>
    <s v="EMP0081"/>
    <x v="14"/>
    <x v="3"/>
    <x v="197"/>
    <n v="8"/>
    <n v="3599.1"/>
    <n v="28792.81"/>
    <x v="0"/>
    <n v="21"/>
    <x v="1"/>
    <x v="2"/>
  </r>
  <r>
    <s v="PO001387"/>
    <d v="2025-12-06T00:00:00"/>
    <s v="EMP0085"/>
    <x v="8"/>
    <x v="15"/>
    <x v="40"/>
    <n v="10"/>
    <n v="4905.57"/>
    <n v="49055.73"/>
    <x v="1"/>
    <n v="26"/>
    <x v="0"/>
    <x v="2"/>
  </r>
  <r>
    <s v="PO001388"/>
    <d v="2024-08-25T00:00:00"/>
    <s v="EMP0056"/>
    <x v="0"/>
    <x v="35"/>
    <x v="43"/>
    <n v="32"/>
    <n v="2515.9499999999998"/>
    <n v="80510.429999999993"/>
    <x v="2"/>
    <n v="12"/>
    <x v="2"/>
    <x v="3"/>
  </r>
  <r>
    <s v="PO001389"/>
    <d v="2025-05-13T00:00:00"/>
    <s v="EMP0055"/>
    <x v="14"/>
    <x v="49"/>
    <x v="129"/>
    <n v="4"/>
    <n v="3625"/>
    <n v="14500.01"/>
    <x v="1"/>
    <n v="21"/>
    <x v="1"/>
    <x v="2"/>
  </r>
  <r>
    <s v="PO001390"/>
    <d v="2024-01-10T00:00:00"/>
    <s v="EMP0069"/>
    <x v="3"/>
    <x v="44"/>
    <x v="15"/>
    <n v="48"/>
    <n v="3203.19"/>
    <n v="153753.35"/>
    <x v="2"/>
    <n v="38"/>
    <x v="0"/>
    <x v="3"/>
  </r>
  <r>
    <s v="PO001391"/>
    <d v="2023-05-19T00:00:00"/>
    <s v="EMP0004"/>
    <x v="12"/>
    <x v="8"/>
    <x v="57"/>
    <n v="3"/>
    <n v="3554.87"/>
    <n v="10664.61"/>
    <x v="0"/>
    <n v="22"/>
    <x v="2"/>
    <x v="2"/>
  </r>
  <r>
    <s v="PO001392"/>
    <d v="2025-07-15T00:00:00"/>
    <s v="EMP0006"/>
    <x v="6"/>
    <x v="20"/>
    <x v="44"/>
    <n v="22"/>
    <n v="397.98"/>
    <n v="8755.48"/>
    <x v="1"/>
    <n v="41"/>
    <x v="1"/>
    <x v="2"/>
  </r>
  <r>
    <s v="PO001393"/>
    <d v="2023-10-11T00:00:00"/>
    <s v="EMP0063"/>
    <x v="3"/>
    <x v="9"/>
    <x v="153"/>
    <n v="33"/>
    <n v="345.59"/>
    <n v="11404.52"/>
    <x v="1"/>
    <n v="45"/>
    <x v="0"/>
    <x v="2"/>
  </r>
  <r>
    <s v="PO001394"/>
    <d v="2023-11-02T00:00:00"/>
    <s v="EMP0098"/>
    <x v="5"/>
    <x v="38"/>
    <x v="156"/>
    <n v="47"/>
    <n v="9302.24"/>
    <n v="437205.49"/>
    <x v="0"/>
    <n v="45"/>
    <x v="2"/>
    <x v="2"/>
  </r>
  <r>
    <s v="PO001395"/>
    <d v="2025-04-18T00:00:00"/>
    <s v="EMP0056"/>
    <x v="0"/>
    <x v="18"/>
    <x v="149"/>
    <n v="25"/>
    <n v="2533.2600000000002"/>
    <n v="63331.44"/>
    <x v="1"/>
    <n v="24"/>
    <x v="2"/>
    <x v="2"/>
  </r>
  <r>
    <s v="PO001396"/>
    <d v="2023-04-04T00:00:00"/>
    <s v="EMP0029"/>
    <x v="9"/>
    <x v="0"/>
    <x v="146"/>
    <n v="43"/>
    <n v="6003.94"/>
    <n v="258169.62"/>
    <x v="0"/>
    <n v="20"/>
    <x v="2"/>
    <x v="2"/>
  </r>
  <r>
    <s v="PO001397"/>
    <d v="2023-07-01T00:00:00"/>
    <s v="EMP0072"/>
    <x v="2"/>
    <x v="15"/>
    <x v="160"/>
    <n v="11"/>
    <n v="5025.09"/>
    <n v="55276"/>
    <x v="0"/>
    <n v="43"/>
    <x v="2"/>
    <x v="2"/>
  </r>
  <r>
    <s v="PO001398"/>
    <d v="2024-09-24T00:00:00"/>
    <s v="EMP0040"/>
    <x v="13"/>
    <x v="13"/>
    <x v="139"/>
    <n v="36"/>
    <n v="5370.1"/>
    <n v="193323.51"/>
    <x v="0"/>
    <n v="38"/>
    <x v="1"/>
    <x v="2"/>
  </r>
  <r>
    <s v="PO001399"/>
    <d v="2024-01-30T00:00:00"/>
    <s v="EMP0083"/>
    <x v="7"/>
    <x v="18"/>
    <x v="193"/>
    <n v="40"/>
    <n v="9412.67"/>
    <n v="376506.7"/>
    <x v="2"/>
    <n v="39"/>
    <x v="2"/>
    <x v="0"/>
  </r>
  <r>
    <s v="PO001400"/>
    <d v="2024-01-23T00:00:00"/>
    <s v="EMP0076"/>
    <x v="7"/>
    <x v="4"/>
    <x v="30"/>
    <n v="49"/>
    <n v="5419.43"/>
    <n v="265551.88"/>
    <x v="2"/>
    <n v="10"/>
    <x v="2"/>
    <x v="3"/>
  </r>
  <r>
    <s v="PO001401"/>
    <d v="2025-12-25T00:00:00"/>
    <s v="EMP0095"/>
    <x v="5"/>
    <x v="34"/>
    <x v="192"/>
    <n v="12"/>
    <n v="6970.06"/>
    <n v="83640.75"/>
    <x v="1"/>
    <n v="16"/>
    <x v="1"/>
    <x v="2"/>
  </r>
  <r>
    <s v="PO001402"/>
    <d v="2025-06-28T00:00:00"/>
    <s v="EMP0050"/>
    <x v="10"/>
    <x v="43"/>
    <x v="99"/>
    <n v="6"/>
    <n v="7551.71"/>
    <n v="45310.25"/>
    <x v="0"/>
    <n v="23"/>
    <x v="0"/>
    <x v="2"/>
  </r>
  <r>
    <s v="PO001403"/>
    <d v="2023-04-03T00:00:00"/>
    <s v="EMP0061"/>
    <x v="5"/>
    <x v="33"/>
    <x v="176"/>
    <n v="32"/>
    <n v="3216.03"/>
    <n v="102912.84"/>
    <x v="2"/>
    <n v="24"/>
    <x v="0"/>
    <x v="0"/>
  </r>
  <r>
    <s v="PO001404"/>
    <d v="2024-01-05T00:00:00"/>
    <s v="EMP0001"/>
    <x v="8"/>
    <x v="42"/>
    <x v="6"/>
    <n v="27"/>
    <n v="1649.29"/>
    <n v="44530.71"/>
    <x v="0"/>
    <n v="23"/>
    <x v="0"/>
    <x v="2"/>
  </r>
  <r>
    <s v="PO001405"/>
    <d v="2024-06-10T00:00:00"/>
    <s v="EMP0058"/>
    <x v="2"/>
    <x v="18"/>
    <x v="71"/>
    <n v="6"/>
    <n v="6131.5"/>
    <n v="36789"/>
    <x v="2"/>
    <n v="37"/>
    <x v="1"/>
    <x v="3"/>
  </r>
  <r>
    <s v="PO001406"/>
    <d v="2024-08-07T00:00:00"/>
    <s v="EMP0013"/>
    <x v="11"/>
    <x v="16"/>
    <x v="14"/>
    <n v="10"/>
    <n v="2655.59"/>
    <n v="26555.9"/>
    <x v="2"/>
    <n v="12"/>
    <x v="0"/>
    <x v="1"/>
  </r>
  <r>
    <s v="PO001407"/>
    <d v="2025-04-14T00:00:00"/>
    <s v="EMP0022"/>
    <x v="8"/>
    <x v="33"/>
    <x v="118"/>
    <n v="44"/>
    <n v="1069.2"/>
    <n v="47044.75"/>
    <x v="0"/>
    <n v="23"/>
    <x v="1"/>
    <x v="2"/>
  </r>
  <r>
    <s v="PO001408"/>
    <d v="2023-02-25T00:00:00"/>
    <s v="EMP0065"/>
    <x v="8"/>
    <x v="6"/>
    <x v="81"/>
    <n v="46"/>
    <n v="455.46"/>
    <n v="20951.349999999999"/>
    <x v="1"/>
    <n v="9"/>
    <x v="0"/>
    <x v="2"/>
  </r>
  <r>
    <s v="PO001409"/>
    <d v="2023-10-19T00:00:00"/>
    <s v="EMP0047"/>
    <x v="0"/>
    <x v="41"/>
    <x v="54"/>
    <n v="27"/>
    <n v="5444.19"/>
    <n v="146993.10999999999"/>
    <x v="1"/>
    <n v="27"/>
    <x v="1"/>
    <x v="2"/>
  </r>
  <r>
    <s v="PO001410"/>
    <d v="2023-04-17T00:00:00"/>
    <s v="EMP0086"/>
    <x v="2"/>
    <x v="46"/>
    <x v="80"/>
    <n v="13"/>
    <n v="5516.57"/>
    <n v="71715.42"/>
    <x v="0"/>
    <n v="40"/>
    <x v="1"/>
    <x v="2"/>
  </r>
  <r>
    <s v="PO001411"/>
    <d v="2025-10-06T00:00:00"/>
    <s v="EMP0093"/>
    <x v="13"/>
    <x v="6"/>
    <x v="126"/>
    <n v="33"/>
    <n v="8703.6299999999992"/>
    <n v="287219.65999999997"/>
    <x v="1"/>
    <n v="10"/>
    <x v="0"/>
    <x v="2"/>
  </r>
  <r>
    <s v="PO001412"/>
    <d v="2023-05-05T00:00:00"/>
    <s v="EMP0015"/>
    <x v="13"/>
    <x v="18"/>
    <x v="146"/>
    <n v="21"/>
    <n v="5318.28"/>
    <n v="111683.84"/>
    <x v="1"/>
    <n v="7"/>
    <x v="0"/>
    <x v="2"/>
  </r>
  <r>
    <s v="PO001413"/>
    <d v="2023-03-01T00:00:00"/>
    <s v="EMP0062"/>
    <x v="2"/>
    <x v="37"/>
    <x v="1"/>
    <n v="27"/>
    <n v="10283.1"/>
    <n v="277643.61"/>
    <x v="2"/>
    <n v="20"/>
    <x v="2"/>
    <x v="0"/>
  </r>
  <r>
    <s v="PO001414"/>
    <d v="2023-07-27T00:00:00"/>
    <s v="EMP0018"/>
    <x v="0"/>
    <x v="2"/>
    <x v="159"/>
    <n v="16"/>
    <n v="6260.82"/>
    <n v="100173.1"/>
    <x v="0"/>
    <n v="11"/>
    <x v="0"/>
    <x v="2"/>
  </r>
  <r>
    <s v="PO001415"/>
    <d v="2025-04-13T00:00:00"/>
    <s v="EMP0026"/>
    <x v="0"/>
    <x v="23"/>
    <x v="170"/>
    <n v="29"/>
    <n v="8597.69"/>
    <n v="249333.15"/>
    <x v="0"/>
    <n v="35"/>
    <x v="1"/>
    <x v="2"/>
  </r>
  <r>
    <s v="PO001416"/>
    <d v="2023-10-19T00:00:00"/>
    <s v="EMP0021"/>
    <x v="10"/>
    <x v="18"/>
    <x v="130"/>
    <n v="24"/>
    <n v="9435.09"/>
    <n v="226442.25"/>
    <x v="2"/>
    <n v="18"/>
    <x v="2"/>
    <x v="3"/>
  </r>
  <r>
    <s v="PO001417"/>
    <d v="2025-05-17T00:00:00"/>
    <s v="EMP0044"/>
    <x v="2"/>
    <x v="47"/>
    <x v="151"/>
    <n v="36"/>
    <n v="6249.2"/>
    <n v="224971.16"/>
    <x v="2"/>
    <n v="32"/>
    <x v="2"/>
    <x v="3"/>
  </r>
  <r>
    <s v="PO001418"/>
    <d v="2024-08-15T00:00:00"/>
    <s v="EMP0039"/>
    <x v="9"/>
    <x v="33"/>
    <x v="91"/>
    <n v="42"/>
    <n v="4015.09"/>
    <n v="168633.93"/>
    <x v="2"/>
    <n v="6"/>
    <x v="0"/>
    <x v="1"/>
  </r>
  <r>
    <s v="PO001419"/>
    <d v="2024-07-13T00:00:00"/>
    <s v="EMP0049"/>
    <x v="13"/>
    <x v="29"/>
    <x v="197"/>
    <n v="39"/>
    <n v="3757.51"/>
    <n v="146542.81"/>
    <x v="0"/>
    <n v="27"/>
    <x v="0"/>
    <x v="2"/>
  </r>
  <r>
    <s v="PO001420"/>
    <d v="2024-03-11T00:00:00"/>
    <s v="EMP0007"/>
    <x v="1"/>
    <x v="41"/>
    <x v="180"/>
    <n v="38"/>
    <n v="4296.3999999999996"/>
    <n v="163263.04999999999"/>
    <x v="1"/>
    <n v="5"/>
    <x v="1"/>
    <x v="2"/>
  </r>
  <r>
    <s v="PO001421"/>
    <d v="2025-12-29T00:00:00"/>
    <s v="EMP0031"/>
    <x v="8"/>
    <x v="26"/>
    <x v="70"/>
    <n v="37"/>
    <n v="8708.93"/>
    <n v="322230.58"/>
    <x v="2"/>
    <n v="28"/>
    <x v="2"/>
    <x v="0"/>
  </r>
  <r>
    <s v="PO001422"/>
    <d v="2023-09-09T00:00:00"/>
    <s v="EMP0044"/>
    <x v="2"/>
    <x v="46"/>
    <x v="113"/>
    <n v="9"/>
    <n v="6683.76"/>
    <n v="60153.8"/>
    <x v="1"/>
    <n v="30"/>
    <x v="1"/>
    <x v="2"/>
  </r>
  <r>
    <s v="PO001423"/>
    <d v="2025-10-30T00:00:00"/>
    <s v="EMP0044"/>
    <x v="2"/>
    <x v="39"/>
    <x v="57"/>
    <n v="21"/>
    <n v="4064.83"/>
    <n v="85361.41"/>
    <x v="1"/>
    <n v="43"/>
    <x v="0"/>
    <x v="2"/>
  </r>
  <r>
    <s v="PO001424"/>
    <d v="2025-07-16T00:00:00"/>
    <s v="EMP0065"/>
    <x v="8"/>
    <x v="33"/>
    <x v="36"/>
    <n v="18"/>
    <n v="3280.34"/>
    <n v="59046.07"/>
    <x v="1"/>
    <n v="24"/>
    <x v="1"/>
    <x v="2"/>
  </r>
  <r>
    <s v="PO001425"/>
    <d v="2025-07-30T00:00:00"/>
    <s v="EMP0021"/>
    <x v="10"/>
    <x v="6"/>
    <x v="12"/>
    <n v="39"/>
    <n v="9085.09"/>
    <n v="354318.47"/>
    <x v="0"/>
    <n v="11"/>
    <x v="2"/>
    <x v="2"/>
  </r>
  <r>
    <s v="PO001426"/>
    <d v="2023-01-05T00:00:00"/>
    <s v="EMP0021"/>
    <x v="10"/>
    <x v="23"/>
    <x v="94"/>
    <n v="39"/>
    <n v="5389.78"/>
    <n v="210201.41"/>
    <x v="2"/>
    <n v="14"/>
    <x v="0"/>
    <x v="1"/>
  </r>
  <r>
    <s v="PO001427"/>
    <d v="2025-09-28T00:00:00"/>
    <s v="EMP0050"/>
    <x v="10"/>
    <x v="24"/>
    <x v="183"/>
    <n v="49"/>
    <n v="6459.35"/>
    <n v="316507.96999999997"/>
    <x v="2"/>
    <n v="44"/>
    <x v="2"/>
    <x v="0"/>
  </r>
  <r>
    <s v="PO001428"/>
    <d v="2023-06-08T00:00:00"/>
    <s v="EMP0090"/>
    <x v="14"/>
    <x v="41"/>
    <x v="121"/>
    <n v="35"/>
    <n v="6515.09"/>
    <n v="228028.26"/>
    <x v="0"/>
    <n v="31"/>
    <x v="2"/>
    <x v="2"/>
  </r>
  <r>
    <s v="PO001429"/>
    <d v="2023-09-10T00:00:00"/>
    <s v="EMP0065"/>
    <x v="8"/>
    <x v="34"/>
    <x v="75"/>
    <n v="23"/>
    <n v="5862.18"/>
    <n v="134830.04999999999"/>
    <x v="1"/>
    <n v="41"/>
    <x v="0"/>
    <x v="2"/>
  </r>
  <r>
    <s v="PO001430"/>
    <d v="2025-03-03T00:00:00"/>
    <s v="EMP0003"/>
    <x v="1"/>
    <x v="26"/>
    <x v="195"/>
    <n v="12"/>
    <n v="9769.16"/>
    <n v="117229.94"/>
    <x v="0"/>
    <n v="3"/>
    <x v="1"/>
    <x v="2"/>
  </r>
  <r>
    <s v="PO001431"/>
    <d v="2025-08-05T00:00:00"/>
    <s v="EMP0090"/>
    <x v="14"/>
    <x v="15"/>
    <x v="150"/>
    <n v="24"/>
    <n v="4020.26"/>
    <n v="96486.2"/>
    <x v="1"/>
    <n v="3"/>
    <x v="1"/>
    <x v="2"/>
  </r>
  <r>
    <s v="PO001432"/>
    <d v="2023-02-10T00:00:00"/>
    <s v="EMP0077"/>
    <x v="12"/>
    <x v="19"/>
    <x v="170"/>
    <n v="49"/>
    <n v="9178.9599999999991"/>
    <n v="449769.02"/>
    <x v="0"/>
    <n v="25"/>
    <x v="1"/>
    <x v="2"/>
  </r>
  <r>
    <s v="PO001433"/>
    <d v="2023-07-04T00:00:00"/>
    <s v="EMP0062"/>
    <x v="2"/>
    <x v="40"/>
    <x v="143"/>
    <n v="40"/>
    <n v="6431.9"/>
    <n v="257276.1"/>
    <x v="0"/>
    <n v="17"/>
    <x v="1"/>
    <x v="2"/>
  </r>
  <r>
    <s v="PO001434"/>
    <d v="2025-10-08T00:00:00"/>
    <s v="EMP0019"/>
    <x v="5"/>
    <x v="10"/>
    <x v="17"/>
    <n v="24"/>
    <n v="4844.2"/>
    <n v="116260.9"/>
    <x v="1"/>
    <n v="41"/>
    <x v="1"/>
    <x v="2"/>
  </r>
  <r>
    <s v="PO001435"/>
    <d v="2023-01-15T00:00:00"/>
    <s v="EMP0060"/>
    <x v="0"/>
    <x v="21"/>
    <x v="191"/>
    <n v="13"/>
    <n v="5810"/>
    <n v="75530.009999999995"/>
    <x v="0"/>
    <n v="28"/>
    <x v="1"/>
    <x v="2"/>
  </r>
  <r>
    <s v="PO001436"/>
    <d v="2024-07-22T00:00:00"/>
    <s v="EMP0071"/>
    <x v="5"/>
    <x v="18"/>
    <x v="161"/>
    <n v="37"/>
    <n v="7015.69"/>
    <n v="259580.36"/>
    <x v="2"/>
    <n v="38"/>
    <x v="1"/>
    <x v="3"/>
  </r>
  <r>
    <s v="PO001437"/>
    <d v="2023-12-26T00:00:00"/>
    <s v="EMP0035"/>
    <x v="5"/>
    <x v="4"/>
    <x v="138"/>
    <n v="5"/>
    <n v="5935.96"/>
    <n v="29679.78"/>
    <x v="0"/>
    <n v="7"/>
    <x v="1"/>
    <x v="2"/>
  </r>
  <r>
    <s v="PO001438"/>
    <d v="2024-06-15T00:00:00"/>
    <s v="EMP0087"/>
    <x v="12"/>
    <x v="21"/>
    <x v="135"/>
    <n v="37"/>
    <n v="9777.2000000000007"/>
    <n v="361756.29"/>
    <x v="0"/>
    <n v="20"/>
    <x v="1"/>
    <x v="2"/>
  </r>
  <r>
    <s v="PO001439"/>
    <d v="2023-02-17T00:00:00"/>
    <s v="EMP0069"/>
    <x v="3"/>
    <x v="15"/>
    <x v="64"/>
    <n v="45"/>
    <n v="6175.62"/>
    <n v="277902.77"/>
    <x v="0"/>
    <n v="19"/>
    <x v="2"/>
    <x v="2"/>
  </r>
  <r>
    <s v="PO001440"/>
    <d v="2025-07-18T00:00:00"/>
    <s v="EMP0010"/>
    <x v="1"/>
    <x v="11"/>
    <x v="90"/>
    <n v="1"/>
    <n v="5536.91"/>
    <n v="5536.91"/>
    <x v="0"/>
    <n v="44"/>
    <x v="1"/>
    <x v="2"/>
  </r>
  <r>
    <s v="PO001441"/>
    <d v="2024-10-23T00:00:00"/>
    <s v="EMP0081"/>
    <x v="14"/>
    <x v="45"/>
    <x v="140"/>
    <n v="28"/>
    <n v="10476.959999999999"/>
    <n v="293354.89"/>
    <x v="1"/>
    <n v="20"/>
    <x v="1"/>
    <x v="2"/>
  </r>
  <r>
    <s v="PO001442"/>
    <d v="2025-11-27T00:00:00"/>
    <s v="EMP0002"/>
    <x v="7"/>
    <x v="7"/>
    <x v="107"/>
    <n v="30"/>
    <n v="4095.56"/>
    <n v="122866.67"/>
    <x v="0"/>
    <n v="5"/>
    <x v="2"/>
    <x v="2"/>
  </r>
  <r>
    <s v="PO001443"/>
    <d v="2024-04-04T00:00:00"/>
    <s v="EMP0032"/>
    <x v="2"/>
    <x v="29"/>
    <x v="194"/>
    <n v="4"/>
    <n v="420.02"/>
    <n v="1680.08"/>
    <x v="1"/>
    <n v="37"/>
    <x v="0"/>
    <x v="2"/>
  </r>
  <r>
    <s v="PO001444"/>
    <d v="2024-10-09T00:00:00"/>
    <s v="EMP0038"/>
    <x v="3"/>
    <x v="10"/>
    <x v="66"/>
    <n v="1"/>
    <n v="4808.76"/>
    <n v="4808.76"/>
    <x v="1"/>
    <n v="8"/>
    <x v="2"/>
    <x v="2"/>
  </r>
  <r>
    <s v="PO001445"/>
    <d v="2023-02-21T00:00:00"/>
    <s v="EMP0077"/>
    <x v="12"/>
    <x v="13"/>
    <x v="6"/>
    <n v="48"/>
    <n v="1765.63"/>
    <n v="84750.36"/>
    <x v="0"/>
    <n v="30"/>
    <x v="1"/>
    <x v="2"/>
  </r>
  <r>
    <s v="PO001446"/>
    <d v="2024-05-26T00:00:00"/>
    <s v="EMP0098"/>
    <x v="5"/>
    <x v="10"/>
    <x v="143"/>
    <n v="13"/>
    <n v="5575.04"/>
    <n v="72475.47"/>
    <x v="1"/>
    <n v="7"/>
    <x v="2"/>
    <x v="2"/>
  </r>
  <r>
    <s v="PO001447"/>
    <d v="2023-07-18T00:00:00"/>
    <s v="EMP0079"/>
    <x v="5"/>
    <x v="21"/>
    <x v="195"/>
    <n v="2"/>
    <n v="8813.7099999999991"/>
    <n v="17627.419999999998"/>
    <x v="2"/>
    <n v="40"/>
    <x v="2"/>
    <x v="0"/>
  </r>
  <r>
    <s v="PO001448"/>
    <d v="2024-11-15T00:00:00"/>
    <s v="EMP0039"/>
    <x v="9"/>
    <x v="43"/>
    <x v="15"/>
    <n v="17"/>
    <n v="2970.21"/>
    <n v="50493.49"/>
    <x v="1"/>
    <n v="18"/>
    <x v="0"/>
    <x v="2"/>
  </r>
  <r>
    <s v="PO001449"/>
    <d v="2023-04-22T00:00:00"/>
    <s v="EMP0010"/>
    <x v="1"/>
    <x v="21"/>
    <x v="120"/>
    <n v="22"/>
    <n v="7113.74"/>
    <n v="156502.34"/>
    <x v="2"/>
    <n v="7"/>
    <x v="2"/>
    <x v="3"/>
  </r>
  <r>
    <s v="PO001450"/>
    <d v="2025-06-17T00:00:00"/>
    <s v="EMP0016"/>
    <x v="11"/>
    <x v="36"/>
    <x v="87"/>
    <n v="49"/>
    <n v="7310.79"/>
    <n v="358228.92"/>
    <x v="1"/>
    <n v="40"/>
    <x v="1"/>
    <x v="2"/>
  </r>
  <r>
    <s v="PO001451"/>
    <d v="2023-06-25T00:00:00"/>
    <s v="EMP0075"/>
    <x v="14"/>
    <x v="27"/>
    <x v="81"/>
    <n v="4"/>
    <n v="590.63"/>
    <n v="2362.5300000000002"/>
    <x v="1"/>
    <n v="23"/>
    <x v="2"/>
    <x v="2"/>
  </r>
  <r>
    <s v="PO001452"/>
    <d v="2023-05-14T00:00:00"/>
    <s v="EMP0080"/>
    <x v="0"/>
    <x v="25"/>
    <x v="116"/>
    <n v="9"/>
    <n v="8670.3700000000008"/>
    <n v="78033.350000000006"/>
    <x v="1"/>
    <n v="6"/>
    <x v="0"/>
    <x v="2"/>
  </r>
  <r>
    <s v="PO001453"/>
    <d v="2025-06-03T00:00:00"/>
    <s v="EMP0095"/>
    <x v="5"/>
    <x v="31"/>
    <x v="146"/>
    <n v="5"/>
    <n v="4732.95"/>
    <n v="23664.73"/>
    <x v="2"/>
    <n v="38"/>
    <x v="1"/>
    <x v="1"/>
  </r>
  <r>
    <s v="PO001454"/>
    <d v="2024-08-26T00:00:00"/>
    <s v="EMP0064"/>
    <x v="2"/>
    <x v="39"/>
    <x v="27"/>
    <n v="25"/>
    <n v="7439.89"/>
    <n v="185997.27"/>
    <x v="0"/>
    <n v="29"/>
    <x v="1"/>
    <x v="2"/>
  </r>
  <r>
    <s v="PO001455"/>
    <d v="2023-01-22T00:00:00"/>
    <s v="EMP0035"/>
    <x v="5"/>
    <x v="25"/>
    <x v="9"/>
    <n v="30"/>
    <n v="5363.48"/>
    <n v="160904.49"/>
    <x v="1"/>
    <n v="42"/>
    <x v="2"/>
    <x v="2"/>
  </r>
  <r>
    <s v="PO001456"/>
    <d v="2023-07-27T00:00:00"/>
    <s v="EMP0093"/>
    <x v="13"/>
    <x v="32"/>
    <x v="142"/>
    <n v="22"/>
    <n v="9910.27"/>
    <n v="218025.85"/>
    <x v="0"/>
    <n v="4"/>
    <x v="0"/>
    <x v="2"/>
  </r>
  <r>
    <s v="PO001457"/>
    <d v="2025-11-25T00:00:00"/>
    <s v="EMP0009"/>
    <x v="7"/>
    <x v="32"/>
    <x v="84"/>
    <n v="22"/>
    <n v="6884.72"/>
    <n v="151463.74"/>
    <x v="2"/>
    <n v="9"/>
    <x v="1"/>
    <x v="0"/>
  </r>
  <r>
    <s v="PO001458"/>
    <d v="2023-05-19T00:00:00"/>
    <s v="EMP0097"/>
    <x v="5"/>
    <x v="16"/>
    <x v="184"/>
    <n v="38"/>
    <n v="4704.87"/>
    <n v="178784.87"/>
    <x v="2"/>
    <n v="39"/>
    <x v="1"/>
    <x v="3"/>
  </r>
  <r>
    <s v="PO001459"/>
    <d v="2025-11-08T00:00:00"/>
    <s v="EMP0047"/>
    <x v="0"/>
    <x v="13"/>
    <x v="165"/>
    <n v="17"/>
    <n v="1310.57"/>
    <n v="22279.62"/>
    <x v="1"/>
    <n v="42"/>
    <x v="0"/>
    <x v="2"/>
  </r>
  <r>
    <s v="PO001460"/>
    <d v="2024-01-16T00:00:00"/>
    <s v="EMP0067"/>
    <x v="1"/>
    <x v="47"/>
    <x v="113"/>
    <n v="16"/>
    <n v="5580.44"/>
    <n v="89287.05"/>
    <x v="2"/>
    <n v="6"/>
    <x v="1"/>
    <x v="0"/>
  </r>
  <r>
    <s v="PO001461"/>
    <d v="2024-09-30T00:00:00"/>
    <s v="EMP0065"/>
    <x v="8"/>
    <x v="28"/>
    <x v="67"/>
    <n v="38"/>
    <n v="6574"/>
    <n v="249811.89"/>
    <x v="0"/>
    <n v="25"/>
    <x v="0"/>
    <x v="2"/>
  </r>
  <r>
    <s v="PO001462"/>
    <d v="2023-10-26T00:00:00"/>
    <s v="EMP0053"/>
    <x v="4"/>
    <x v="40"/>
    <x v="91"/>
    <n v="10"/>
    <n v="3484.84"/>
    <n v="34848.449999999997"/>
    <x v="0"/>
    <n v="24"/>
    <x v="0"/>
    <x v="2"/>
  </r>
  <r>
    <s v="PO001463"/>
    <d v="2025-01-25T00:00:00"/>
    <s v="EMP0086"/>
    <x v="2"/>
    <x v="47"/>
    <x v="106"/>
    <n v="1"/>
    <n v="6358.55"/>
    <n v="6358.55"/>
    <x v="0"/>
    <n v="12"/>
    <x v="1"/>
    <x v="2"/>
  </r>
  <r>
    <s v="PO001464"/>
    <d v="2024-05-01T00:00:00"/>
    <s v="EMP0075"/>
    <x v="14"/>
    <x v="29"/>
    <x v="86"/>
    <n v="33"/>
    <n v="2789.79"/>
    <n v="92063.16"/>
    <x v="0"/>
    <n v="6"/>
    <x v="0"/>
    <x v="2"/>
  </r>
  <r>
    <s v="PO001465"/>
    <d v="2024-12-05T00:00:00"/>
    <s v="EMP0100"/>
    <x v="11"/>
    <x v="26"/>
    <x v="144"/>
    <n v="13"/>
    <n v="422.89"/>
    <n v="5497.61"/>
    <x v="0"/>
    <n v="15"/>
    <x v="1"/>
    <x v="2"/>
  </r>
  <r>
    <s v="PO001466"/>
    <d v="2024-11-30T00:00:00"/>
    <s v="EMP0044"/>
    <x v="2"/>
    <x v="20"/>
    <x v="178"/>
    <n v="13"/>
    <n v="4340.08"/>
    <n v="56421.03"/>
    <x v="0"/>
    <n v="32"/>
    <x v="2"/>
    <x v="2"/>
  </r>
  <r>
    <s v="PO001467"/>
    <d v="2024-11-09T00:00:00"/>
    <s v="EMP0029"/>
    <x v="9"/>
    <x v="48"/>
    <x v="173"/>
    <n v="38"/>
    <n v="2886.12"/>
    <n v="109672.42"/>
    <x v="1"/>
    <n v="42"/>
    <x v="0"/>
    <x v="2"/>
  </r>
  <r>
    <s v="PO001468"/>
    <d v="2025-05-07T00:00:00"/>
    <s v="EMP0061"/>
    <x v="5"/>
    <x v="14"/>
    <x v="163"/>
    <n v="22"/>
    <n v="8593.2199999999993"/>
    <n v="189050.76"/>
    <x v="1"/>
    <n v="5"/>
    <x v="0"/>
    <x v="2"/>
  </r>
  <r>
    <s v="PO001469"/>
    <d v="2024-03-25T00:00:00"/>
    <s v="EMP0049"/>
    <x v="13"/>
    <x v="19"/>
    <x v="94"/>
    <n v="1"/>
    <n v="5653.97"/>
    <n v="5653.97"/>
    <x v="0"/>
    <n v="17"/>
    <x v="0"/>
    <x v="2"/>
  </r>
  <r>
    <s v="PO001470"/>
    <d v="2024-03-12T00:00:00"/>
    <s v="EMP0022"/>
    <x v="8"/>
    <x v="19"/>
    <x v="98"/>
    <n v="16"/>
    <n v="7617.74"/>
    <n v="121883.89"/>
    <x v="1"/>
    <n v="27"/>
    <x v="1"/>
    <x v="2"/>
  </r>
  <r>
    <s v="PO001471"/>
    <d v="2025-03-30T00:00:00"/>
    <s v="EMP0080"/>
    <x v="0"/>
    <x v="31"/>
    <x v="149"/>
    <n v="12"/>
    <n v="3023.41"/>
    <n v="36280.93"/>
    <x v="2"/>
    <n v="26"/>
    <x v="1"/>
    <x v="0"/>
  </r>
  <r>
    <s v="PO001472"/>
    <d v="2023-06-01T00:00:00"/>
    <s v="EMP0063"/>
    <x v="3"/>
    <x v="10"/>
    <x v="5"/>
    <n v="23"/>
    <n v="8422.5499999999993"/>
    <n v="193718.57"/>
    <x v="2"/>
    <n v="12"/>
    <x v="0"/>
    <x v="0"/>
  </r>
  <r>
    <s v="PO001473"/>
    <d v="2025-06-20T00:00:00"/>
    <s v="EMP0038"/>
    <x v="3"/>
    <x v="24"/>
    <x v="85"/>
    <n v="13"/>
    <n v="4465.26"/>
    <n v="58048.43"/>
    <x v="1"/>
    <n v="5"/>
    <x v="1"/>
    <x v="2"/>
  </r>
  <r>
    <s v="PO001474"/>
    <d v="2024-02-12T00:00:00"/>
    <s v="EMP0081"/>
    <x v="14"/>
    <x v="12"/>
    <x v="169"/>
    <n v="13"/>
    <n v="1818.09"/>
    <n v="23635.14"/>
    <x v="2"/>
    <n v="19"/>
    <x v="2"/>
    <x v="0"/>
  </r>
  <r>
    <s v="PO001475"/>
    <d v="2023-12-23T00:00:00"/>
    <s v="EMP0093"/>
    <x v="13"/>
    <x v="27"/>
    <x v="129"/>
    <n v="22"/>
    <n v="3539.15"/>
    <n v="77861.39"/>
    <x v="2"/>
    <n v="14"/>
    <x v="1"/>
    <x v="3"/>
  </r>
  <r>
    <s v="PO001476"/>
    <d v="2023-02-14T00:00:00"/>
    <s v="EMP0034"/>
    <x v="7"/>
    <x v="0"/>
    <x v="88"/>
    <n v="12"/>
    <n v="7847.98"/>
    <n v="94175.8"/>
    <x v="2"/>
    <n v="4"/>
    <x v="2"/>
    <x v="1"/>
  </r>
  <r>
    <s v="PO001477"/>
    <d v="2023-10-09T00:00:00"/>
    <s v="EMP0031"/>
    <x v="8"/>
    <x v="3"/>
    <x v="24"/>
    <n v="25"/>
    <n v="2581.62"/>
    <n v="64540.47"/>
    <x v="2"/>
    <n v="24"/>
    <x v="1"/>
    <x v="3"/>
  </r>
  <r>
    <s v="PO001478"/>
    <d v="2024-09-16T00:00:00"/>
    <s v="EMP0096"/>
    <x v="4"/>
    <x v="6"/>
    <x v="198"/>
    <n v="30"/>
    <n v="8869.15"/>
    <n v="266074.52"/>
    <x v="1"/>
    <n v="45"/>
    <x v="1"/>
    <x v="2"/>
  </r>
  <r>
    <s v="PO001479"/>
    <d v="2025-12-15T00:00:00"/>
    <s v="EMP0060"/>
    <x v="0"/>
    <x v="37"/>
    <x v="157"/>
    <n v="40"/>
    <n v="8748.82"/>
    <n v="349952.73"/>
    <x v="0"/>
    <n v="7"/>
    <x v="1"/>
    <x v="2"/>
  </r>
  <r>
    <s v="PO001480"/>
    <d v="2023-10-23T00:00:00"/>
    <s v="EMP0033"/>
    <x v="8"/>
    <x v="34"/>
    <x v="30"/>
    <n v="9"/>
    <n v="5941.95"/>
    <n v="53477.59"/>
    <x v="2"/>
    <n v="37"/>
    <x v="0"/>
    <x v="3"/>
  </r>
  <r>
    <s v="PO001481"/>
    <d v="2025-02-05T00:00:00"/>
    <s v="EMP0051"/>
    <x v="3"/>
    <x v="26"/>
    <x v="172"/>
    <n v="21"/>
    <n v="1832.13"/>
    <n v="38474.720000000001"/>
    <x v="0"/>
    <n v="18"/>
    <x v="1"/>
    <x v="2"/>
  </r>
  <r>
    <s v="PO001482"/>
    <d v="2024-01-23T00:00:00"/>
    <s v="EMP0079"/>
    <x v="5"/>
    <x v="39"/>
    <x v="109"/>
    <n v="35"/>
    <n v="3985.71"/>
    <n v="139499.73000000001"/>
    <x v="2"/>
    <n v="23"/>
    <x v="1"/>
    <x v="1"/>
  </r>
  <r>
    <s v="PO001483"/>
    <d v="2023-04-20T00:00:00"/>
    <s v="EMP0040"/>
    <x v="13"/>
    <x v="49"/>
    <x v="28"/>
    <n v="41"/>
    <n v="949.33"/>
    <n v="38922.620000000003"/>
    <x v="2"/>
    <n v="35"/>
    <x v="2"/>
    <x v="1"/>
  </r>
  <r>
    <s v="PO001484"/>
    <d v="2025-09-28T00:00:00"/>
    <s v="EMP0025"/>
    <x v="8"/>
    <x v="10"/>
    <x v="133"/>
    <n v="14"/>
    <n v="8335.08"/>
    <n v="116691.16"/>
    <x v="1"/>
    <n v="45"/>
    <x v="2"/>
    <x v="2"/>
  </r>
  <r>
    <s v="PO001485"/>
    <d v="2023-05-13T00:00:00"/>
    <s v="EMP0080"/>
    <x v="0"/>
    <x v="11"/>
    <x v="98"/>
    <n v="11"/>
    <n v="7681.8"/>
    <n v="84499.8"/>
    <x v="0"/>
    <n v="35"/>
    <x v="0"/>
    <x v="2"/>
  </r>
  <r>
    <s v="PO001486"/>
    <d v="2025-10-18T00:00:00"/>
    <s v="EMP0076"/>
    <x v="7"/>
    <x v="28"/>
    <x v="106"/>
    <n v="34"/>
    <n v="6257.2"/>
    <n v="212744.7"/>
    <x v="1"/>
    <n v="26"/>
    <x v="2"/>
    <x v="2"/>
  </r>
  <r>
    <s v="PO001487"/>
    <d v="2025-09-16T00:00:00"/>
    <s v="EMP0084"/>
    <x v="0"/>
    <x v="11"/>
    <x v="128"/>
    <n v="46"/>
    <n v="63.66"/>
    <n v="2928.21"/>
    <x v="1"/>
    <n v="20"/>
    <x v="2"/>
    <x v="2"/>
  </r>
  <r>
    <s v="PO001488"/>
    <d v="2025-04-01T00:00:00"/>
    <s v="EMP0073"/>
    <x v="9"/>
    <x v="6"/>
    <x v="7"/>
    <n v="41"/>
    <n v="3715.85"/>
    <n v="152349.73000000001"/>
    <x v="0"/>
    <n v="44"/>
    <x v="1"/>
    <x v="2"/>
  </r>
  <r>
    <s v="PO001489"/>
    <d v="2024-02-29T00:00:00"/>
    <s v="EMP0072"/>
    <x v="2"/>
    <x v="7"/>
    <x v="117"/>
    <n v="15"/>
    <n v="7650.3"/>
    <n v="114754.55"/>
    <x v="1"/>
    <n v="18"/>
    <x v="0"/>
    <x v="2"/>
  </r>
  <r>
    <s v="PO001490"/>
    <d v="2024-03-23T00:00:00"/>
    <s v="EMP0048"/>
    <x v="2"/>
    <x v="32"/>
    <x v="35"/>
    <n v="20"/>
    <n v="7028.27"/>
    <n v="140565.49"/>
    <x v="1"/>
    <n v="39"/>
    <x v="1"/>
    <x v="2"/>
  </r>
  <r>
    <s v="PO001491"/>
    <d v="2025-02-05T00:00:00"/>
    <s v="EMP0022"/>
    <x v="8"/>
    <x v="27"/>
    <x v="150"/>
    <n v="17"/>
    <n v="3608.91"/>
    <n v="61351.53"/>
    <x v="2"/>
    <n v="8"/>
    <x v="0"/>
    <x v="0"/>
  </r>
  <r>
    <s v="PO001492"/>
    <d v="2025-06-29T00:00:00"/>
    <s v="EMP0048"/>
    <x v="2"/>
    <x v="18"/>
    <x v="119"/>
    <n v="34"/>
    <n v="9106.61"/>
    <n v="309624.68"/>
    <x v="0"/>
    <n v="5"/>
    <x v="0"/>
    <x v="2"/>
  </r>
  <r>
    <s v="PO001493"/>
    <d v="2025-11-15T00:00:00"/>
    <s v="EMP0044"/>
    <x v="2"/>
    <x v="3"/>
    <x v="69"/>
    <n v="40"/>
    <n v="5528.6"/>
    <n v="221144.14"/>
    <x v="1"/>
    <n v="32"/>
    <x v="0"/>
    <x v="2"/>
  </r>
  <r>
    <s v="PO001494"/>
    <d v="2025-04-17T00:00:00"/>
    <s v="EMP0085"/>
    <x v="8"/>
    <x v="34"/>
    <x v="76"/>
    <n v="24"/>
    <n v="7740.96"/>
    <n v="185782.92"/>
    <x v="1"/>
    <n v="20"/>
    <x v="0"/>
    <x v="2"/>
  </r>
  <r>
    <s v="PO001495"/>
    <d v="2023-02-20T00:00:00"/>
    <s v="EMP0025"/>
    <x v="8"/>
    <x v="45"/>
    <x v="174"/>
    <n v="12"/>
    <n v="9586.32"/>
    <n v="115035.8"/>
    <x v="1"/>
    <n v="44"/>
    <x v="1"/>
    <x v="2"/>
  </r>
  <r>
    <s v="PO001496"/>
    <d v="2025-01-05T00:00:00"/>
    <s v="EMP0088"/>
    <x v="12"/>
    <x v="48"/>
    <x v="185"/>
    <n v="6"/>
    <n v="819.18"/>
    <n v="4915.1099999999997"/>
    <x v="0"/>
    <n v="35"/>
    <x v="2"/>
    <x v="2"/>
  </r>
  <r>
    <s v="PO001497"/>
    <d v="2023-06-10T00:00:00"/>
    <s v="EMP0006"/>
    <x v="6"/>
    <x v="20"/>
    <x v="16"/>
    <n v="18"/>
    <n v="7441.3"/>
    <n v="133943.32"/>
    <x v="2"/>
    <n v="10"/>
    <x v="1"/>
    <x v="1"/>
  </r>
  <r>
    <s v="PO001498"/>
    <d v="2025-01-07T00:00:00"/>
    <s v="EMP0089"/>
    <x v="14"/>
    <x v="39"/>
    <x v="0"/>
    <n v="3"/>
    <n v="5264.7"/>
    <n v="15794.11"/>
    <x v="1"/>
    <n v="15"/>
    <x v="2"/>
    <x v="2"/>
  </r>
  <r>
    <s v="PO001499"/>
    <d v="2024-11-05T00:00:00"/>
    <s v="EMP0012"/>
    <x v="3"/>
    <x v="18"/>
    <x v="102"/>
    <n v="17"/>
    <n v="464.76"/>
    <n v="7900.96"/>
    <x v="0"/>
    <n v="20"/>
    <x v="1"/>
    <x v="2"/>
  </r>
  <r>
    <s v="PO001500"/>
    <d v="2023-10-10T00:00:00"/>
    <s v="EMP0070"/>
    <x v="6"/>
    <x v="22"/>
    <x v="191"/>
    <n v="49"/>
    <n v="5402.01"/>
    <n v="264698.61"/>
    <x v="0"/>
    <n v="19"/>
    <x v="1"/>
    <x v="2"/>
  </r>
  <r>
    <s v="PO001501"/>
    <d v="2024-09-05T00:00:00"/>
    <s v="EMP0077"/>
    <x v="12"/>
    <x v="5"/>
    <x v="102"/>
    <n v="19"/>
    <n v="541.77"/>
    <n v="10293.56"/>
    <x v="1"/>
    <n v="28"/>
    <x v="2"/>
    <x v="2"/>
  </r>
  <r>
    <s v="PO001502"/>
    <d v="2023-01-25T00:00:00"/>
    <s v="EMP0074"/>
    <x v="6"/>
    <x v="45"/>
    <x v="196"/>
    <n v="31"/>
    <n v="9207.85"/>
    <n v="285443.24"/>
    <x v="2"/>
    <n v="28"/>
    <x v="1"/>
    <x v="0"/>
  </r>
  <r>
    <s v="PO001503"/>
    <d v="2024-04-09T00:00:00"/>
    <s v="EMP0011"/>
    <x v="0"/>
    <x v="49"/>
    <x v="81"/>
    <n v="47"/>
    <n v="564.24"/>
    <n v="26519.24"/>
    <x v="1"/>
    <n v="17"/>
    <x v="2"/>
    <x v="2"/>
  </r>
  <r>
    <s v="PO001504"/>
    <d v="2025-08-17T00:00:00"/>
    <s v="EMP0026"/>
    <x v="0"/>
    <x v="7"/>
    <x v="18"/>
    <n v="47"/>
    <n v="9296.24"/>
    <n v="436923.4"/>
    <x v="1"/>
    <n v="8"/>
    <x v="0"/>
    <x v="2"/>
  </r>
  <r>
    <s v="PO001505"/>
    <d v="2024-01-20T00:00:00"/>
    <s v="EMP0071"/>
    <x v="5"/>
    <x v="39"/>
    <x v="141"/>
    <n v="28"/>
    <n v="7777"/>
    <n v="217755.91"/>
    <x v="0"/>
    <n v="29"/>
    <x v="1"/>
    <x v="2"/>
  </r>
  <r>
    <s v="PO001506"/>
    <d v="2025-06-17T00:00:00"/>
    <s v="EMP0016"/>
    <x v="11"/>
    <x v="41"/>
    <x v="152"/>
    <n v="29"/>
    <n v="1591.37"/>
    <n v="46149.61"/>
    <x v="2"/>
    <n v="26"/>
    <x v="1"/>
    <x v="0"/>
  </r>
  <r>
    <s v="PO001507"/>
    <d v="2023-09-20T00:00:00"/>
    <s v="EMP0051"/>
    <x v="3"/>
    <x v="9"/>
    <x v="96"/>
    <n v="20"/>
    <n v="9911.5400000000009"/>
    <n v="198230.76"/>
    <x v="2"/>
    <n v="34"/>
    <x v="2"/>
    <x v="0"/>
  </r>
  <r>
    <s v="PO001508"/>
    <d v="2024-12-27T00:00:00"/>
    <s v="EMP0069"/>
    <x v="3"/>
    <x v="23"/>
    <x v="1"/>
    <n v="22"/>
    <n v="9072.7800000000007"/>
    <n v="199601.11"/>
    <x v="1"/>
    <n v="28"/>
    <x v="2"/>
    <x v="2"/>
  </r>
  <r>
    <s v="PO001509"/>
    <d v="2024-09-05T00:00:00"/>
    <s v="EMP0057"/>
    <x v="6"/>
    <x v="32"/>
    <x v="62"/>
    <n v="21"/>
    <n v="1976.24"/>
    <n v="41501.1"/>
    <x v="0"/>
    <n v="5"/>
    <x v="1"/>
    <x v="2"/>
  </r>
  <r>
    <s v="PO001510"/>
    <d v="2023-11-11T00:00:00"/>
    <s v="EMP0015"/>
    <x v="13"/>
    <x v="27"/>
    <x v="44"/>
    <n v="22"/>
    <n v="374.51"/>
    <n v="8239.17"/>
    <x v="0"/>
    <n v="41"/>
    <x v="2"/>
    <x v="2"/>
  </r>
  <r>
    <s v="PO001511"/>
    <d v="2025-03-11T00:00:00"/>
    <s v="EMP0067"/>
    <x v="1"/>
    <x v="33"/>
    <x v="127"/>
    <n v="25"/>
    <n v="3487.4"/>
    <n v="87184.93"/>
    <x v="1"/>
    <n v="7"/>
    <x v="2"/>
    <x v="2"/>
  </r>
  <r>
    <s v="PO001512"/>
    <d v="2025-03-02T00:00:00"/>
    <s v="EMP0057"/>
    <x v="6"/>
    <x v="11"/>
    <x v="171"/>
    <n v="13"/>
    <n v="4466.9399999999996"/>
    <n v="58070.25"/>
    <x v="1"/>
    <n v="39"/>
    <x v="0"/>
    <x v="2"/>
  </r>
  <r>
    <s v="PO001513"/>
    <d v="2024-09-15T00:00:00"/>
    <s v="EMP0099"/>
    <x v="12"/>
    <x v="1"/>
    <x v="138"/>
    <n v="6"/>
    <n v="5212.95"/>
    <n v="31277.72"/>
    <x v="0"/>
    <n v="38"/>
    <x v="1"/>
    <x v="2"/>
  </r>
  <r>
    <s v="PO001514"/>
    <d v="2023-03-07T00:00:00"/>
    <s v="EMP0016"/>
    <x v="11"/>
    <x v="34"/>
    <x v="76"/>
    <n v="45"/>
    <n v="7312.95"/>
    <n v="329082.65999999997"/>
    <x v="2"/>
    <n v="14"/>
    <x v="1"/>
    <x v="3"/>
  </r>
  <r>
    <s v="PO001515"/>
    <d v="2023-05-23T00:00:00"/>
    <s v="EMP0075"/>
    <x v="14"/>
    <x v="5"/>
    <x v="21"/>
    <n v="25"/>
    <n v="4667.3100000000004"/>
    <n v="116682.75"/>
    <x v="2"/>
    <n v="21"/>
    <x v="2"/>
    <x v="3"/>
  </r>
  <r>
    <s v="PO001516"/>
    <d v="2025-12-09T00:00:00"/>
    <s v="EMP0014"/>
    <x v="4"/>
    <x v="39"/>
    <x v="94"/>
    <n v="5"/>
    <n v="5354.17"/>
    <n v="26770.87"/>
    <x v="1"/>
    <n v="36"/>
    <x v="1"/>
    <x v="2"/>
  </r>
  <r>
    <s v="PO001517"/>
    <d v="2023-12-18T00:00:00"/>
    <s v="EMP0023"/>
    <x v="9"/>
    <x v="37"/>
    <x v="5"/>
    <n v="21"/>
    <n v="10863.08"/>
    <n v="228124.66"/>
    <x v="1"/>
    <n v="28"/>
    <x v="1"/>
    <x v="2"/>
  </r>
  <r>
    <s v="PO001518"/>
    <d v="2023-08-15T00:00:00"/>
    <s v="EMP0064"/>
    <x v="2"/>
    <x v="19"/>
    <x v="136"/>
    <n v="9"/>
    <n v="218.36"/>
    <n v="1965.26"/>
    <x v="1"/>
    <n v="7"/>
    <x v="0"/>
    <x v="2"/>
  </r>
  <r>
    <s v="PO001519"/>
    <d v="2024-02-27T00:00:00"/>
    <s v="EMP0077"/>
    <x v="12"/>
    <x v="0"/>
    <x v="23"/>
    <n v="9"/>
    <n v="10833.56"/>
    <n v="97502.07"/>
    <x v="1"/>
    <n v="30"/>
    <x v="2"/>
    <x v="2"/>
  </r>
  <r>
    <s v="PO001520"/>
    <d v="2025-08-30T00:00:00"/>
    <s v="EMP0082"/>
    <x v="2"/>
    <x v="48"/>
    <x v="130"/>
    <n v="11"/>
    <n v="9612.0300000000007"/>
    <n v="105732.37"/>
    <x v="1"/>
    <n v="40"/>
    <x v="1"/>
    <x v="2"/>
  </r>
  <r>
    <s v="PO001521"/>
    <d v="2025-10-26T00:00:00"/>
    <s v="EMP0062"/>
    <x v="2"/>
    <x v="35"/>
    <x v="119"/>
    <n v="46"/>
    <n v="10059.5"/>
    <n v="462737.06"/>
    <x v="1"/>
    <n v="15"/>
    <x v="1"/>
    <x v="2"/>
  </r>
  <r>
    <s v="PO001522"/>
    <d v="2023-10-20T00:00:00"/>
    <s v="EMP0070"/>
    <x v="6"/>
    <x v="35"/>
    <x v="138"/>
    <n v="29"/>
    <n v="5026.53"/>
    <n v="145769.42000000001"/>
    <x v="1"/>
    <n v="41"/>
    <x v="1"/>
    <x v="2"/>
  </r>
  <r>
    <s v="PO001523"/>
    <d v="2025-12-12T00:00:00"/>
    <s v="EMP0035"/>
    <x v="5"/>
    <x v="35"/>
    <x v="62"/>
    <n v="22"/>
    <n v="2163.0700000000002"/>
    <n v="47587.6"/>
    <x v="1"/>
    <n v="32"/>
    <x v="0"/>
    <x v="2"/>
  </r>
  <r>
    <s v="PO001524"/>
    <d v="2023-03-22T00:00:00"/>
    <s v="EMP0043"/>
    <x v="8"/>
    <x v="24"/>
    <x v="54"/>
    <n v="48"/>
    <n v="4272.6000000000004"/>
    <n v="205084.85"/>
    <x v="0"/>
    <n v="32"/>
    <x v="0"/>
    <x v="2"/>
  </r>
  <r>
    <s v="PO001525"/>
    <d v="2024-09-01T00:00:00"/>
    <s v="EMP0047"/>
    <x v="0"/>
    <x v="17"/>
    <x v="71"/>
    <n v="26"/>
    <n v="7168.09"/>
    <n v="186370.23"/>
    <x v="2"/>
    <n v="29"/>
    <x v="1"/>
    <x v="3"/>
  </r>
  <r>
    <s v="PO001526"/>
    <d v="2024-01-03T00:00:00"/>
    <s v="EMP0069"/>
    <x v="3"/>
    <x v="45"/>
    <x v="194"/>
    <n v="40"/>
    <n v="481.49"/>
    <n v="19259.52"/>
    <x v="1"/>
    <n v="27"/>
    <x v="2"/>
    <x v="2"/>
  </r>
  <r>
    <s v="PO001527"/>
    <d v="2024-01-11T00:00:00"/>
    <s v="EMP0091"/>
    <x v="12"/>
    <x v="9"/>
    <x v="181"/>
    <n v="45"/>
    <n v="9334.27"/>
    <n v="420042"/>
    <x v="1"/>
    <n v="5"/>
    <x v="1"/>
    <x v="2"/>
  </r>
  <r>
    <s v="PO001528"/>
    <d v="2023-11-20T00:00:00"/>
    <s v="EMP0056"/>
    <x v="0"/>
    <x v="24"/>
    <x v="102"/>
    <n v="18"/>
    <n v="550.69000000000005"/>
    <n v="9912.51"/>
    <x v="0"/>
    <n v="21"/>
    <x v="2"/>
    <x v="2"/>
  </r>
  <r>
    <s v="PO001529"/>
    <d v="2023-05-17T00:00:00"/>
    <s v="EMP0014"/>
    <x v="4"/>
    <x v="14"/>
    <x v="129"/>
    <n v="45"/>
    <n v="3422.82"/>
    <n v="154026.72"/>
    <x v="2"/>
    <n v="34"/>
    <x v="0"/>
    <x v="3"/>
  </r>
  <r>
    <s v="PO001530"/>
    <d v="2023-09-06T00:00:00"/>
    <s v="EMP0039"/>
    <x v="9"/>
    <x v="1"/>
    <x v="128"/>
    <n v="24"/>
    <n v="48.89"/>
    <n v="1173.26"/>
    <x v="2"/>
    <n v="35"/>
    <x v="0"/>
    <x v="0"/>
  </r>
  <r>
    <s v="PO001531"/>
    <d v="2025-04-19T00:00:00"/>
    <s v="EMP0007"/>
    <x v="1"/>
    <x v="33"/>
    <x v="87"/>
    <n v="29"/>
    <n v="7483.44"/>
    <n v="217019.71"/>
    <x v="2"/>
    <n v="35"/>
    <x v="1"/>
    <x v="0"/>
  </r>
  <r>
    <s v="PO001532"/>
    <d v="2025-08-04T00:00:00"/>
    <s v="EMP0031"/>
    <x v="8"/>
    <x v="24"/>
    <x v="5"/>
    <n v="2"/>
    <n v="8549.5499999999993"/>
    <n v="17099.11"/>
    <x v="0"/>
    <n v="32"/>
    <x v="0"/>
    <x v="2"/>
  </r>
  <r>
    <s v="PO001533"/>
    <d v="2024-12-04T00:00:00"/>
    <s v="EMP0069"/>
    <x v="3"/>
    <x v="29"/>
    <x v="178"/>
    <n v="48"/>
    <n v="4007.22"/>
    <n v="192346.76"/>
    <x v="2"/>
    <n v="28"/>
    <x v="1"/>
    <x v="0"/>
  </r>
  <r>
    <s v="PO001534"/>
    <d v="2023-01-22T00:00:00"/>
    <s v="EMP0089"/>
    <x v="14"/>
    <x v="28"/>
    <x v="2"/>
    <n v="17"/>
    <n v="6900.13"/>
    <n v="117302.15"/>
    <x v="2"/>
    <n v="23"/>
    <x v="2"/>
    <x v="0"/>
  </r>
  <r>
    <s v="PO001535"/>
    <d v="2025-08-08T00:00:00"/>
    <s v="EMP0020"/>
    <x v="2"/>
    <x v="36"/>
    <x v="149"/>
    <n v="32"/>
    <n v="2722.07"/>
    <n v="87106.34"/>
    <x v="2"/>
    <n v="38"/>
    <x v="2"/>
    <x v="0"/>
  </r>
  <r>
    <s v="PO001536"/>
    <d v="2024-05-11T00:00:00"/>
    <s v="EMP0073"/>
    <x v="9"/>
    <x v="16"/>
    <x v="165"/>
    <n v="46"/>
    <n v="1554.96"/>
    <n v="71528.05"/>
    <x v="2"/>
    <n v="33"/>
    <x v="0"/>
    <x v="0"/>
  </r>
  <r>
    <s v="PO001537"/>
    <d v="2023-11-27T00:00:00"/>
    <s v="EMP0044"/>
    <x v="2"/>
    <x v="13"/>
    <x v="26"/>
    <n v="11"/>
    <n v="421.89"/>
    <n v="4640.82"/>
    <x v="0"/>
    <n v="9"/>
    <x v="1"/>
    <x v="2"/>
  </r>
  <r>
    <s v="PO001538"/>
    <d v="2024-08-25T00:00:00"/>
    <s v="EMP0082"/>
    <x v="2"/>
    <x v="20"/>
    <x v="191"/>
    <n v="8"/>
    <n v="5125.74"/>
    <n v="41005.919999999998"/>
    <x v="1"/>
    <n v="13"/>
    <x v="1"/>
    <x v="2"/>
  </r>
  <r>
    <s v="PO001539"/>
    <d v="2023-01-23T00:00:00"/>
    <s v="EMP0003"/>
    <x v="1"/>
    <x v="40"/>
    <x v="162"/>
    <n v="44"/>
    <n v="2349.5100000000002"/>
    <n v="103378.47"/>
    <x v="1"/>
    <n v="25"/>
    <x v="1"/>
    <x v="2"/>
  </r>
  <r>
    <s v="PO001540"/>
    <d v="2024-03-19T00:00:00"/>
    <s v="EMP0081"/>
    <x v="14"/>
    <x v="42"/>
    <x v="112"/>
    <n v="46"/>
    <n v="4585.58"/>
    <n v="210936.56"/>
    <x v="0"/>
    <n v="37"/>
    <x v="1"/>
    <x v="2"/>
  </r>
  <r>
    <s v="PO001541"/>
    <d v="2025-06-24T00:00:00"/>
    <s v="EMP0065"/>
    <x v="8"/>
    <x v="20"/>
    <x v="22"/>
    <n v="45"/>
    <n v="5429.7"/>
    <n v="244336.54"/>
    <x v="0"/>
    <n v="36"/>
    <x v="2"/>
    <x v="2"/>
  </r>
  <r>
    <s v="PO001542"/>
    <d v="2023-07-30T00:00:00"/>
    <s v="EMP0004"/>
    <x v="12"/>
    <x v="49"/>
    <x v="194"/>
    <n v="25"/>
    <n v="475.7"/>
    <n v="11892.42"/>
    <x v="1"/>
    <n v="6"/>
    <x v="2"/>
    <x v="2"/>
  </r>
  <r>
    <s v="PO001543"/>
    <d v="2023-01-10T00:00:00"/>
    <s v="EMP0065"/>
    <x v="8"/>
    <x v="44"/>
    <x v="74"/>
    <n v="4"/>
    <n v="4004.54"/>
    <n v="16018.15"/>
    <x v="2"/>
    <n v="18"/>
    <x v="0"/>
    <x v="3"/>
  </r>
  <r>
    <s v="PO001544"/>
    <d v="2024-05-03T00:00:00"/>
    <s v="EMP0042"/>
    <x v="14"/>
    <x v="5"/>
    <x v="172"/>
    <n v="13"/>
    <n v="1560.92"/>
    <n v="20292"/>
    <x v="1"/>
    <n v="4"/>
    <x v="1"/>
    <x v="2"/>
  </r>
  <r>
    <s v="PO001545"/>
    <d v="2024-11-21T00:00:00"/>
    <s v="EMP0001"/>
    <x v="8"/>
    <x v="14"/>
    <x v="81"/>
    <n v="13"/>
    <n v="553.34"/>
    <n v="7193.47"/>
    <x v="2"/>
    <n v="17"/>
    <x v="1"/>
    <x v="1"/>
  </r>
  <r>
    <s v="PO001546"/>
    <d v="2023-12-10T00:00:00"/>
    <s v="EMP0064"/>
    <x v="2"/>
    <x v="3"/>
    <x v="14"/>
    <n v="47"/>
    <n v="2641.84"/>
    <n v="124166.25"/>
    <x v="1"/>
    <n v="35"/>
    <x v="1"/>
    <x v="2"/>
  </r>
  <r>
    <s v="PO001547"/>
    <d v="2024-10-31T00:00:00"/>
    <s v="EMP0024"/>
    <x v="1"/>
    <x v="29"/>
    <x v="81"/>
    <n v="21"/>
    <n v="534.77"/>
    <n v="11230.24"/>
    <x v="2"/>
    <n v="42"/>
    <x v="1"/>
    <x v="1"/>
  </r>
  <r>
    <s v="PO001548"/>
    <d v="2025-03-20T00:00:00"/>
    <s v="EMP0055"/>
    <x v="14"/>
    <x v="7"/>
    <x v="117"/>
    <n v="28"/>
    <n v="6061.89"/>
    <n v="169732.91"/>
    <x v="2"/>
    <n v="9"/>
    <x v="0"/>
    <x v="1"/>
  </r>
  <r>
    <s v="PO001549"/>
    <d v="2024-10-24T00:00:00"/>
    <s v="EMP0087"/>
    <x v="12"/>
    <x v="7"/>
    <x v="145"/>
    <n v="12"/>
    <n v="1786.76"/>
    <n v="21441.07"/>
    <x v="0"/>
    <n v="23"/>
    <x v="1"/>
    <x v="2"/>
  </r>
  <r>
    <s v="PO001550"/>
    <d v="2025-03-08T00:00:00"/>
    <s v="EMP0027"/>
    <x v="1"/>
    <x v="2"/>
    <x v="122"/>
    <n v="14"/>
    <n v="513.57000000000005"/>
    <n v="7189.97"/>
    <x v="2"/>
    <n v="45"/>
    <x v="0"/>
    <x v="1"/>
  </r>
  <r>
    <s v="PO001551"/>
    <d v="2025-01-25T00:00:00"/>
    <s v="EMP0019"/>
    <x v="5"/>
    <x v="48"/>
    <x v="21"/>
    <n v="3"/>
    <n v="4343.17"/>
    <n v="13029.5"/>
    <x v="2"/>
    <n v="29"/>
    <x v="0"/>
    <x v="3"/>
  </r>
  <r>
    <s v="PO001552"/>
    <d v="2025-10-20T00:00:00"/>
    <s v="EMP0005"/>
    <x v="14"/>
    <x v="33"/>
    <x v="166"/>
    <n v="7"/>
    <n v="4867.76"/>
    <n v="34074.339999999997"/>
    <x v="0"/>
    <n v="13"/>
    <x v="0"/>
    <x v="2"/>
  </r>
  <r>
    <s v="PO001553"/>
    <d v="2023-07-14T00:00:00"/>
    <s v="EMP0067"/>
    <x v="1"/>
    <x v="2"/>
    <x v="11"/>
    <n v="39"/>
    <n v="4889.05"/>
    <n v="190672.86"/>
    <x v="0"/>
    <n v="27"/>
    <x v="2"/>
    <x v="2"/>
  </r>
  <r>
    <s v="PO001554"/>
    <d v="2023-09-30T00:00:00"/>
    <s v="EMP0092"/>
    <x v="12"/>
    <x v="30"/>
    <x v="125"/>
    <n v="22"/>
    <n v="2782.71"/>
    <n v="61219.7"/>
    <x v="0"/>
    <n v="23"/>
    <x v="2"/>
    <x v="2"/>
  </r>
  <r>
    <s v="PO001555"/>
    <d v="2025-09-14T00:00:00"/>
    <s v="EMP0053"/>
    <x v="4"/>
    <x v="45"/>
    <x v="118"/>
    <n v="5"/>
    <n v="1128.28"/>
    <n v="5641.4"/>
    <x v="0"/>
    <n v="40"/>
    <x v="0"/>
    <x v="2"/>
  </r>
  <r>
    <s v="PO001556"/>
    <d v="2025-02-22T00:00:00"/>
    <s v="EMP0099"/>
    <x v="12"/>
    <x v="6"/>
    <x v="76"/>
    <n v="33"/>
    <n v="7392.17"/>
    <n v="243941.47"/>
    <x v="2"/>
    <n v="35"/>
    <x v="2"/>
    <x v="3"/>
  </r>
  <r>
    <s v="PO001557"/>
    <d v="2023-01-28T00:00:00"/>
    <s v="EMP0039"/>
    <x v="9"/>
    <x v="32"/>
    <x v="44"/>
    <n v="15"/>
    <n v="314.29000000000002"/>
    <n v="4714.28"/>
    <x v="2"/>
    <n v="22"/>
    <x v="1"/>
    <x v="1"/>
  </r>
  <r>
    <s v="PO001558"/>
    <d v="2025-05-27T00:00:00"/>
    <s v="EMP0077"/>
    <x v="12"/>
    <x v="44"/>
    <x v="81"/>
    <n v="49"/>
    <n v="484.61"/>
    <n v="23745.81"/>
    <x v="2"/>
    <n v="6"/>
    <x v="1"/>
    <x v="1"/>
  </r>
  <r>
    <s v="PO001559"/>
    <d v="2025-02-06T00:00:00"/>
    <s v="EMP0001"/>
    <x v="8"/>
    <x v="43"/>
    <x v="182"/>
    <n v="32"/>
    <n v="8015.17"/>
    <n v="256485.47"/>
    <x v="2"/>
    <n v="27"/>
    <x v="1"/>
    <x v="0"/>
  </r>
  <r>
    <s v="PO001560"/>
    <d v="2023-03-19T00:00:00"/>
    <s v="EMP0072"/>
    <x v="2"/>
    <x v="16"/>
    <x v="7"/>
    <n v="16"/>
    <n v="3718.05"/>
    <n v="59488.77"/>
    <x v="0"/>
    <n v="31"/>
    <x v="2"/>
    <x v="2"/>
  </r>
  <r>
    <s v="PO001561"/>
    <d v="2024-11-04T00:00:00"/>
    <s v="EMP0064"/>
    <x v="2"/>
    <x v="20"/>
    <x v="67"/>
    <n v="9"/>
    <n v="6256.83"/>
    <n v="56311.51"/>
    <x v="0"/>
    <n v="5"/>
    <x v="2"/>
    <x v="2"/>
  </r>
  <r>
    <s v="PO001562"/>
    <d v="2025-04-29T00:00:00"/>
    <s v="EMP0043"/>
    <x v="8"/>
    <x v="46"/>
    <x v="54"/>
    <n v="42"/>
    <n v="5326.87"/>
    <n v="223728.54"/>
    <x v="2"/>
    <n v="17"/>
    <x v="2"/>
    <x v="3"/>
  </r>
  <r>
    <s v="PO001563"/>
    <d v="2024-11-09T00:00:00"/>
    <s v="EMP0030"/>
    <x v="13"/>
    <x v="3"/>
    <x v="2"/>
    <n v="22"/>
    <n v="7198.71"/>
    <n v="158371.57999999999"/>
    <x v="0"/>
    <n v="6"/>
    <x v="2"/>
    <x v="2"/>
  </r>
  <r>
    <s v="PO001564"/>
    <d v="2024-05-23T00:00:00"/>
    <s v="EMP0029"/>
    <x v="9"/>
    <x v="33"/>
    <x v="88"/>
    <n v="44"/>
    <n v="7535.01"/>
    <n v="331540.63"/>
    <x v="2"/>
    <n v="41"/>
    <x v="0"/>
    <x v="1"/>
  </r>
  <r>
    <s v="PO001565"/>
    <d v="2025-12-03T00:00:00"/>
    <s v="EMP0074"/>
    <x v="6"/>
    <x v="18"/>
    <x v="41"/>
    <n v="21"/>
    <n v="2310.63"/>
    <n v="48523.18"/>
    <x v="0"/>
    <n v="3"/>
    <x v="1"/>
    <x v="2"/>
  </r>
  <r>
    <s v="PO001566"/>
    <d v="2025-10-03T00:00:00"/>
    <s v="EMP0081"/>
    <x v="14"/>
    <x v="9"/>
    <x v="145"/>
    <n v="5"/>
    <n v="2375.58"/>
    <n v="11877.91"/>
    <x v="2"/>
    <n v="43"/>
    <x v="1"/>
    <x v="0"/>
  </r>
  <r>
    <s v="PO001567"/>
    <d v="2024-02-23T00:00:00"/>
    <s v="EMP0037"/>
    <x v="8"/>
    <x v="34"/>
    <x v="59"/>
    <n v="9"/>
    <n v="4336.74"/>
    <n v="39030.68"/>
    <x v="0"/>
    <n v="38"/>
    <x v="1"/>
    <x v="2"/>
  </r>
  <r>
    <s v="PO001568"/>
    <d v="2024-04-28T00:00:00"/>
    <s v="EMP0063"/>
    <x v="3"/>
    <x v="28"/>
    <x v="23"/>
    <n v="33"/>
    <n v="8516.1299999999992"/>
    <n v="281032.33"/>
    <x v="0"/>
    <n v="32"/>
    <x v="0"/>
    <x v="2"/>
  </r>
  <r>
    <s v="PO001569"/>
    <d v="2023-12-03T00:00:00"/>
    <s v="EMP0080"/>
    <x v="0"/>
    <x v="19"/>
    <x v="22"/>
    <n v="47"/>
    <n v="5711.98"/>
    <n v="268462.90999999997"/>
    <x v="1"/>
    <n v="14"/>
    <x v="2"/>
    <x v="2"/>
  </r>
  <r>
    <s v="PO001570"/>
    <d v="2024-05-24T00:00:00"/>
    <s v="EMP0073"/>
    <x v="9"/>
    <x v="21"/>
    <x v="134"/>
    <n v="20"/>
    <n v="6306.92"/>
    <n v="126138.38"/>
    <x v="1"/>
    <n v="43"/>
    <x v="1"/>
    <x v="2"/>
  </r>
  <r>
    <s v="PO001571"/>
    <d v="2024-07-10T00:00:00"/>
    <s v="EMP0057"/>
    <x v="6"/>
    <x v="44"/>
    <x v="195"/>
    <n v="31"/>
    <n v="7749.8"/>
    <n v="240243.82"/>
    <x v="1"/>
    <n v="28"/>
    <x v="0"/>
    <x v="2"/>
  </r>
  <r>
    <s v="PO001572"/>
    <d v="2023-12-10T00:00:00"/>
    <s v="EMP0044"/>
    <x v="2"/>
    <x v="13"/>
    <x v="67"/>
    <n v="31"/>
    <n v="6585.11"/>
    <n v="204138.51"/>
    <x v="0"/>
    <n v="42"/>
    <x v="2"/>
    <x v="2"/>
  </r>
  <r>
    <s v="PO001573"/>
    <d v="2025-06-06T00:00:00"/>
    <s v="EMP0032"/>
    <x v="2"/>
    <x v="20"/>
    <x v="15"/>
    <n v="49"/>
    <n v="2882.2"/>
    <n v="141227.70000000001"/>
    <x v="1"/>
    <n v="4"/>
    <x v="0"/>
    <x v="2"/>
  </r>
  <r>
    <s v="PO001574"/>
    <d v="2025-05-25T00:00:00"/>
    <s v="EMP0034"/>
    <x v="7"/>
    <x v="39"/>
    <x v="94"/>
    <n v="6"/>
    <n v="5849.52"/>
    <n v="35097.15"/>
    <x v="1"/>
    <n v="41"/>
    <x v="2"/>
    <x v="2"/>
  </r>
  <r>
    <s v="PO001575"/>
    <d v="2023-11-09T00:00:00"/>
    <s v="EMP0057"/>
    <x v="6"/>
    <x v="12"/>
    <x v="128"/>
    <n v="36"/>
    <n v="59.81"/>
    <n v="2153.08"/>
    <x v="1"/>
    <n v="27"/>
    <x v="0"/>
    <x v="2"/>
  </r>
  <r>
    <s v="PO001576"/>
    <d v="2024-09-18T00:00:00"/>
    <s v="EMP0087"/>
    <x v="12"/>
    <x v="40"/>
    <x v="192"/>
    <n v="30"/>
    <n v="5722.94"/>
    <n v="171688.12"/>
    <x v="0"/>
    <n v="41"/>
    <x v="0"/>
    <x v="2"/>
  </r>
  <r>
    <s v="PO001577"/>
    <d v="2023-05-28T00:00:00"/>
    <s v="EMP0025"/>
    <x v="8"/>
    <x v="8"/>
    <x v="83"/>
    <n v="22"/>
    <n v="631.72"/>
    <n v="13897.77"/>
    <x v="1"/>
    <n v="15"/>
    <x v="1"/>
    <x v="2"/>
  </r>
  <r>
    <s v="PO001578"/>
    <d v="2024-01-24T00:00:00"/>
    <s v="EMP0082"/>
    <x v="2"/>
    <x v="20"/>
    <x v="63"/>
    <n v="1"/>
    <n v="1187.71"/>
    <n v="1187.71"/>
    <x v="0"/>
    <n v="26"/>
    <x v="0"/>
    <x v="2"/>
  </r>
  <r>
    <s v="PO001579"/>
    <d v="2025-04-08T00:00:00"/>
    <s v="EMP0004"/>
    <x v="12"/>
    <x v="25"/>
    <x v="125"/>
    <n v="27"/>
    <n v="3490.22"/>
    <n v="94235.93"/>
    <x v="0"/>
    <n v="26"/>
    <x v="0"/>
    <x v="2"/>
  </r>
  <r>
    <s v="PO001580"/>
    <d v="2025-09-29T00:00:00"/>
    <s v="EMP0004"/>
    <x v="12"/>
    <x v="17"/>
    <x v="199"/>
    <n v="20"/>
    <n v="152.18"/>
    <n v="3043.56"/>
    <x v="0"/>
    <n v="7"/>
    <x v="0"/>
    <x v="2"/>
  </r>
  <r>
    <s v="PO001581"/>
    <d v="2023-03-21T00:00:00"/>
    <s v="EMP0026"/>
    <x v="0"/>
    <x v="26"/>
    <x v="70"/>
    <n v="8"/>
    <n v="9653.51"/>
    <n v="77228.100000000006"/>
    <x v="0"/>
    <n v="13"/>
    <x v="1"/>
    <x v="2"/>
  </r>
  <r>
    <s v="PO001582"/>
    <d v="2025-06-12T00:00:00"/>
    <s v="EMP0072"/>
    <x v="2"/>
    <x v="8"/>
    <x v="159"/>
    <n v="17"/>
    <n v="6275.25"/>
    <n v="106679.33"/>
    <x v="0"/>
    <n v="25"/>
    <x v="2"/>
    <x v="2"/>
  </r>
  <r>
    <s v="PO001583"/>
    <d v="2025-09-27T00:00:00"/>
    <s v="EMP0032"/>
    <x v="2"/>
    <x v="23"/>
    <x v="66"/>
    <n v="41"/>
    <n v="5251.04"/>
    <n v="215292.55"/>
    <x v="0"/>
    <n v="6"/>
    <x v="2"/>
    <x v="2"/>
  </r>
  <r>
    <s v="PO001584"/>
    <d v="2025-02-28T00:00:00"/>
    <s v="EMP0013"/>
    <x v="11"/>
    <x v="46"/>
    <x v="144"/>
    <n v="28"/>
    <n v="396.16"/>
    <n v="11092.44"/>
    <x v="2"/>
    <n v="33"/>
    <x v="1"/>
    <x v="0"/>
  </r>
  <r>
    <s v="PO001585"/>
    <d v="2025-01-10T00:00:00"/>
    <s v="EMP0073"/>
    <x v="9"/>
    <x v="17"/>
    <x v="172"/>
    <n v="41"/>
    <n v="1889.24"/>
    <n v="77458.86"/>
    <x v="2"/>
    <n v="45"/>
    <x v="2"/>
    <x v="1"/>
  </r>
  <r>
    <s v="PO001586"/>
    <d v="2023-10-30T00:00:00"/>
    <s v="EMP0050"/>
    <x v="10"/>
    <x v="14"/>
    <x v="174"/>
    <n v="17"/>
    <n v="10065.620000000001"/>
    <n v="171115.55"/>
    <x v="0"/>
    <n v="12"/>
    <x v="0"/>
    <x v="2"/>
  </r>
  <r>
    <s v="PO001587"/>
    <d v="2024-05-21T00:00:00"/>
    <s v="EMP0084"/>
    <x v="0"/>
    <x v="32"/>
    <x v="183"/>
    <n v="39"/>
    <n v="6830.86"/>
    <n v="266403.38"/>
    <x v="0"/>
    <n v="13"/>
    <x v="1"/>
    <x v="2"/>
  </r>
  <r>
    <s v="PO001588"/>
    <d v="2023-08-28T00:00:00"/>
    <s v="EMP0050"/>
    <x v="10"/>
    <x v="33"/>
    <x v="60"/>
    <n v="50"/>
    <n v="5829.63"/>
    <n v="291481.43"/>
    <x v="0"/>
    <n v="27"/>
    <x v="0"/>
    <x v="2"/>
  </r>
  <r>
    <s v="PO001589"/>
    <d v="2023-06-14T00:00:00"/>
    <s v="EMP0044"/>
    <x v="2"/>
    <x v="48"/>
    <x v="105"/>
    <n v="34"/>
    <n v="9428.58"/>
    <n v="320571.71999999997"/>
    <x v="1"/>
    <n v="13"/>
    <x v="0"/>
    <x v="2"/>
  </r>
  <r>
    <s v="PO001590"/>
    <d v="2024-06-01T00:00:00"/>
    <s v="EMP0068"/>
    <x v="3"/>
    <x v="0"/>
    <x v="113"/>
    <n v="45"/>
    <n v="5889.51"/>
    <n v="265027.90999999997"/>
    <x v="0"/>
    <n v="45"/>
    <x v="0"/>
    <x v="2"/>
  </r>
  <r>
    <s v="PO001591"/>
    <d v="2024-09-22T00:00:00"/>
    <s v="EMP0063"/>
    <x v="3"/>
    <x v="4"/>
    <x v="198"/>
    <n v="47"/>
    <n v="9363.93"/>
    <n v="440104.71"/>
    <x v="0"/>
    <n v="8"/>
    <x v="1"/>
    <x v="2"/>
  </r>
  <r>
    <s v="PO001592"/>
    <d v="2024-12-06T00:00:00"/>
    <s v="EMP0001"/>
    <x v="8"/>
    <x v="44"/>
    <x v="31"/>
    <n v="10"/>
    <n v="8724.44"/>
    <n v="87244.42"/>
    <x v="2"/>
    <n v="28"/>
    <x v="2"/>
    <x v="0"/>
  </r>
  <r>
    <s v="PO001593"/>
    <d v="2024-09-22T00:00:00"/>
    <s v="EMP0058"/>
    <x v="2"/>
    <x v="16"/>
    <x v="190"/>
    <n v="1"/>
    <n v="8577.4699999999993"/>
    <n v="8577.4699999999993"/>
    <x v="1"/>
    <n v="3"/>
    <x v="1"/>
    <x v="2"/>
  </r>
  <r>
    <s v="PO001594"/>
    <d v="2023-05-24T00:00:00"/>
    <s v="EMP0098"/>
    <x v="5"/>
    <x v="7"/>
    <x v="74"/>
    <n v="50"/>
    <n v="3920.03"/>
    <n v="196001.47"/>
    <x v="0"/>
    <n v="29"/>
    <x v="2"/>
    <x v="2"/>
  </r>
  <r>
    <s v="PO001595"/>
    <d v="2024-08-13T00:00:00"/>
    <s v="EMP0010"/>
    <x v="1"/>
    <x v="26"/>
    <x v="124"/>
    <n v="47"/>
    <n v="7105.69"/>
    <n v="333967.48"/>
    <x v="2"/>
    <n v="26"/>
    <x v="1"/>
    <x v="1"/>
  </r>
  <r>
    <s v="PO001596"/>
    <d v="2023-10-03T00:00:00"/>
    <s v="EMP0014"/>
    <x v="4"/>
    <x v="17"/>
    <x v="22"/>
    <n v="13"/>
    <n v="6256.5"/>
    <n v="81334.55"/>
    <x v="0"/>
    <n v="10"/>
    <x v="0"/>
    <x v="2"/>
  </r>
  <r>
    <s v="PO001597"/>
    <d v="2024-03-11T00:00:00"/>
    <s v="EMP0068"/>
    <x v="3"/>
    <x v="33"/>
    <x v="78"/>
    <n v="12"/>
    <n v="8189.81"/>
    <n v="98277.71"/>
    <x v="0"/>
    <n v="14"/>
    <x v="1"/>
    <x v="2"/>
  </r>
  <r>
    <s v="PO001598"/>
    <d v="2024-06-15T00:00:00"/>
    <s v="EMP0075"/>
    <x v="14"/>
    <x v="48"/>
    <x v="199"/>
    <n v="27"/>
    <n v="143.4"/>
    <n v="3871.91"/>
    <x v="0"/>
    <n v="9"/>
    <x v="2"/>
    <x v="2"/>
  </r>
  <r>
    <s v="PO001599"/>
    <d v="2023-12-07T00:00:00"/>
    <s v="EMP0057"/>
    <x v="6"/>
    <x v="46"/>
    <x v="1"/>
    <n v="6"/>
    <n v="9273.39"/>
    <n v="55640.34"/>
    <x v="1"/>
    <n v="10"/>
    <x v="0"/>
    <x v="2"/>
  </r>
  <r>
    <s v="PO001600"/>
    <d v="2023-05-12T00:00:00"/>
    <s v="EMP0044"/>
    <x v="2"/>
    <x v="42"/>
    <x v="115"/>
    <n v="22"/>
    <n v="4079.77"/>
    <n v="89755.05"/>
    <x v="2"/>
    <n v="33"/>
    <x v="0"/>
    <x v="1"/>
  </r>
  <r>
    <s v="PO001601"/>
    <d v="2023-07-26T00:00:00"/>
    <s v="EMP0098"/>
    <x v="5"/>
    <x v="37"/>
    <x v="127"/>
    <n v="1"/>
    <n v="3323.05"/>
    <n v="3323.05"/>
    <x v="2"/>
    <n v="45"/>
    <x v="2"/>
    <x v="1"/>
  </r>
  <r>
    <s v="PO001602"/>
    <d v="2023-03-27T00:00:00"/>
    <s v="EMP0044"/>
    <x v="2"/>
    <x v="47"/>
    <x v="155"/>
    <n v="7"/>
    <n v="5716.47"/>
    <n v="40015.31"/>
    <x v="2"/>
    <n v="27"/>
    <x v="2"/>
    <x v="0"/>
  </r>
  <r>
    <s v="PO001603"/>
    <d v="2025-12-01T00:00:00"/>
    <s v="EMP0024"/>
    <x v="1"/>
    <x v="18"/>
    <x v="170"/>
    <n v="49"/>
    <n v="9133.8700000000008"/>
    <n v="447559.69"/>
    <x v="1"/>
    <n v="33"/>
    <x v="0"/>
    <x v="2"/>
  </r>
  <r>
    <s v="PO001604"/>
    <d v="2025-05-29T00:00:00"/>
    <s v="EMP0093"/>
    <x v="13"/>
    <x v="33"/>
    <x v="137"/>
    <n v="22"/>
    <n v="1028.52"/>
    <n v="22627.48"/>
    <x v="1"/>
    <n v="23"/>
    <x v="1"/>
    <x v="2"/>
  </r>
  <r>
    <s v="PO001605"/>
    <d v="2025-01-09T00:00:00"/>
    <s v="EMP0079"/>
    <x v="5"/>
    <x v="36"/>
    <x v="30"/>
    <n v="43"/>
    <n v="5292.73"/>
    <n v="227587.24"/>
    <x v="0"/>
    <n v="6"/>
    <x v="0"/>
    <x v="2"/>
  </r>
  <r>
    <s v="PO001606"/>
    <d v="2024-11-07T00:00:00"/>
    <s v="EMP0030"/>
    <x v="13"/>
    <x v="2"/>
    <x v="59"/>
    <n v="7"/>
    <n v="4205.2700000000004"/>
    <n v="29436.91"/>
    <x v="0"/>
    <n v="28"/>
    <x v="2"/>
    <x v="2"/>
  </r>
  <r>
    <s v="PO001607"/>
    <d v="2023-10-12T00:00:00"/>
    <s v="EMP0050"/>
    <x v="10"/>
    <x v="42"/>
    <x v="195"/>
    <n v="2"/>
    <n v="9138.09"/>
    <n v="18276.18"/>
    <x v="0"/>
    <n v="20"/>
    <x v="2"/>
    <x v="2"/>
  </r>
  <r>
    <s v="PO001608"/>
    <d v="2024-05-24T00:00:00"/>
    <s v="EMP0023"/>
    <x v="9"/>
    <x v="37"/>
    <x v="19"/>
    <n v="24"/>
    <n v="7922.06"/>
    <n v="190129.33"/>
    <x v="0"/>
    <n v="45"/>
    <x v="0"/>
    <x v="2"/>
  </r>
  <r>
    <s v="PO001609"/>
    <d v="2025-11-20T00:00:00"/>
    <s v="EMP0020"/>
    <x v="2"/>
    <x v="46"/>
    <x v="8"/>
    <n v="27"/>
    <n v="526.13"/>
    <n v="14205.52"/>
    <x v="2"/>
    <n v="43"/>
    <x v="0"/>
    <x v="1"/>
  </r>
  <r>
    <s v="PO001610"/>
    <d v="2023-02-04T00:00:00"/>
    <s v="EMP0003"/>
    <x v="1"/>
    <x v="24"/>
    <x v="99"/>
    <n v="41"/>
    <n v="6625"/>
    <n v="271624.86"/>
    <x v="2"/>
    <n v="23"/>
    <x v="2"/>
    <x v="1"/>
  </r>
  <r>
    <s v="PO001611"/>
    <d v="2025-06-28T00:00:00"/>
    <s v="EMP0002"/>
    <x v="7"/>
    <x v="6"/>
    <x v="102"/>
    <n v="15"/>
    <n v="509.82"/>
    <n v="7647.33"/>
    <x v="1"/>
    <n v="42"/>
    <x v="1"/>
    <x v="2"/>
  </r>
  <r>
    <s v="PO001612"/>
    <d v="2024-12-14T00:00:00"/>
    <s v="EMP0019"/>
    <x v="5"/>
    <x v="23"/>
    <x v="148"/>
    <n v="28"/>
    <n v="7999.04"/>
    <n v="223972.99"/>
    <x v="1"/>
    <n v="45"/>
    <x v="2"/>
    <x v="2"/>
  </r>
  <r>
    <s v="PO001613"/>
    <d v="2023-07-25T00:00:00"/>
    <s v="EMP0007"/>
    <x v="1"/>
    <x v="49"/>
    <x v="110"/>
    <n v="47"/>
    <n v="8449.68"/>
    <n v="397135.18"/>
    <x v="0"/>
    <n v="15"/>
    <x v="2"/>
    <x v="2"/>
  </r>
  <r>
    <s v="PO001614"/>
    <d v="2023-10-21T00:00:00"/>
    <s v="EMP0095"/>
    <x v="5"/>
    <x v="30"/>
    <x v="123"/>
    <n v="34"/>
    <n v="10090.39"/>
    <n v="343073.4"/>
    <x v="0"/>
    <n v="35"/>
    <x v="1"/>
    <x v="2"/>
  </r>
  <r>
    <s v="PO001615"/>
    <d v="2023-09-19T00:00:00"/>
    <s v="EMP0043"/>
    <x v="8"/>
    <x v="34"/>
    <x v="169"/>
    <n v="32"/>
    <n v="2117.11"/>
    <n v="67747.39"/>
    <x v="1"/>
    <n v="38"/>
    <x v="0"/>
    <x v="2"/>
  </r>
  <r>
    <s v="PO001616"/>
    <d v="2023-12-11T00:00:00"/>
    <s v="EMP0073"/>
    <x v="9"/>
    <x v="12"/>
    <x v="190"/>
    <n v="29"/>
    <n v="8505.68"/>
    <n v="246664.75"/>
    <x v="1"/>
    <n v="45"/>
    <x v="2"/>
    <x v="2"/>
  </r>
  <r>
    <s v="PO001617"/>
    <d v="2024-05-08T00:00:00"/>
    <s v="EMP0071"/>
    <x v="5"/>
    <x v="31"/>
    <x v="9"/>
    <n v="16"/>
    <n v="5076.28"/>
    <n v="81220.42"/>
    <x v="0"/>
    <n v="8"/>
    <x v="1"/>
    <x v="2"/>
  </r>
  <r>
    <s v="PO001618"/>
    <d v="2025-06-09T00:00:00"/>
    <s v="EMP0002"/>
    <x v="7"/>
    <x v="1"/>
    <x v="6"/>
    <n v="46"/>
    <n v="1652.27"/>
    <n v="76004.27"/>
    <x v="1"/>
    <n v="27"/>
    <x v="0"/>
    <x v="2"/>
  </r>
  <r>
    <s v="PO001619"/>
    <d v="2024-03-27T00:00:00"/>
    <s v="EMP0053"/>
    <x v="4"/>
    <x v="11"/>
    <x v="159"/>
    <n v="47"/>
    <n v="5381.06"/>
    <n v="252909.61"/>
    <x v="1"/>
    <n v="45"/>
    <x v="1"/>
    <x v="2"/>
  </r>
  <r>
    <s v="PO001620"/>
    <d v="2023-10-06T00:00:00"/>
    <s v="EMP0073"/>
    <x v="9"/>
    <x v="0"/>
    <x v="58"/>
    <n v="35"/>
    <n v="5252.33"/>
    <n v="183831.39"/>
    <x v="1"/>
    <n v="8"/>
    <x v="2"/>
    <x v="2"/>
  </r>
  <r>
    <s v="PO001621"/>
    <d v="2024-11-12T00:00:00"/>
    <s v="EMP0049"/>
    <x v="13"/>
    <x v="22"/>
    <x v="172"/>
    <n v="15"/>
    <n v="2009.44"/>
    <n v="30141.61"/>
    <x v="0"/>
    <n v="7"/>
    <x v="2"/>
    <x v="2"/>
  </r>
  <r>
    <s v="PO001622"/>
    <d v="2024-12-03T00:00:00"/>
    <s v="EMP0100"/>
    <x v="11"/>
    <x v="14"/>
    <x v="110"/>
    <n v="25"/>
    <n v="9828.93"/>
    <n v="245723.37"/>
    <x v="0"/>
    <n v="27"/>
    <x v="2"/>
    <x v="2"/>
  </r>
  <r>
    <s v="PO001623"/>
    <d v="2025-06-13T00:00:00"/>
    <s v="EMP0041"/>
    <x v="12"/>
    <x v="8"/>
    <x v="118"/>
    <n v="15"/>
    <n v="1088.56"/>
    <n v="16328.35"/>
    <x v="2"/>
    <n v="21"/>
    <x v="1"/>
    <x v="1"/>
  </r>
  <r>
    <s v="PO001624"/>
    <d v="2023-08-17T00:00:00"/>
    <s v="EMP0025"/>
    <x v="8"/>
    <x v="49"/>
    <x v="113"/>
    <n v="6"/>
    <n v="5960.92"/>
    <n v="35765.51"/>
    <x v="0"/>
    <n v="15"/>
    <x v="2"/>
    <x v="2"/>
  </r>
  <r>
    <s v="PO001625"/>
    <d v="2023-08-26T00:00:00"/>
    <s v="EMP0043"/>
    <x v="8"/>
    <x v="36"/>
    <x v="56"/>
    <n v="37"/>
    <n v="7358.94"/>
    <n v="272280.8"/>
    <x v="1"/>
    <n v="27"/>
    <x v="2"/>
    <x v="2"/>
  </r>
  <r>
    <s v="PO001626"/>
    <d v="2023-01-04T00:00:00"/>
    <s v="EMP0015"/>
    <x v="13"/>
    <x v="35"/>
    <x v="10"/>
    <n v="20"/>
    <n v="2307.7800000000002"/>
    <n v="46155.57"/>
    <x v="0"/>
    <n v="15"/>
    <x v="0"/>
    <x v="2"/>
  </r>
  <r>
    <s v="PO001627"/>
    <d v="2025-05-17T00:00:00"/>
    <s v="EMP0035"/>
    <x v="5"/>
    <x v="6"/>
    <x v="140"/>
    <n v="21"/>
    <n v="10268.83"/>
    <n v="215645.33"/>
    <x v="0"/>
    <n v="11"/>
    <x v="2"/>
    <x v="2"/>
  </r>
  <r>
    <s v="PO001628"/>
    <d v="2024-03-30T00:00:00"/>
    <s v="EMP0047"/>
    <x v="0"/>
    <x v="26"/>
    <x v="146"/>
    <n v="7"/>
    <n v="5206.1899999999996"/>
    <n v="36443.339999999997"/>
    <x v="0"/>
    <n v="32"/>
    <x v="0"/>
    <x v="2"/>
  </r>
  <r>
    <s v="PO001629"/>
    <d v="2023-10-24T00:00:00"/>
    <s v="EMP0079"/>
    <x v="5"/>
    <x v="8"/>
    <x v="195"/>
    <n v="19"/>
    <n v="9764.0300000000007"/>
    <n v="185516.57"/>
    <x v="1"/>
    <n v="32"/>
    <x v="1"/>
    <x v="2"/>
  </r>
  <r>
    <s v="PO001630"/>
    <d v="2024-08-03T00:00:00"/>
    <s v="EMP0038"/>
    <x v="3"/>
    <x v="30"/>
    <x v="23"/>
    <n v="10"/>
    <n v="10472.65"/>
    <n v="104726.5"/>
    <x v="0"/>
    <n v="5"/>
    <x v="2"/>
    <x v="2"/>
  </r>
  <r>
    <s v="PO001631"/>
    <d v="2024-10-17T00:00:00"/>
    <s v="EMP0069"/>
    <x v="3"/>
    <x v="46"/>
    <x v="157"/>
    <n v="20"/>
    <n v="7855.6"/>
    <n v="157112"/>
    <x v="0"/>
    <n v="10"/>
    <x v="0"/>
    <x v="2"/>
  </r>
  <r>
    <s v="PO001632"/>
    <d v="2025-09-06T00:00:00"/>
    <s v="EMP0077"/>
    <x v="12"/>
    <x v="46"/>
    <x v="74"/>
    <n v="41"/>
    <n v="4067.04"/>
    <n v="166748.64000000001"/>
    <x v="1"/>
    <n v="21"/>
    <x v="2"/>
    <x v="2"/>
  </r>
  <r>
    <s v="PO001633"/>
    <d v="2025-02-10T00:00:00"/>
    <s v="EMP0050"/>
    <x v="10"/>
    <x v="9"/>
    <x v="126"/>
    <n v="4"/>
    <n v="9258.8799999999992"/>
    <n v="37035.51"/>
    <x v="1"/>
    <n v="12"/>
    <x v="2"/>
    <x v="2"/>
  </r>
  <r>
    <s v="PO001634"/>
    <d v="2024-03-07T00:00:00"/>
    <s v="EMP0049"/>
    <x v="13"/>
    <x v="3"/>
    <x v="107"/>
    <n v="47"/>
    <n v="4635.4799999999996"/>
    <n v="217867.69"/>
    <x v="2"/>
    <n v="6"/>
    <x v="1"/>
    <x v="3"/>
  </r>
  <r>
    <s v="PO001635"/>
    <d v="2025-09-25T00:00:00"/>
    <s v="EMP0066"/>
    <x v="8"/>
    <x v="27"/>
    <x v="17"/>
    <n v="47"/>
    <n v="5443.39"/>
    <n v="255839.49"/>
    <x v="0"/>
    <n v="13"/>
    <x v="1"/>
    <x v="2"/>
  </r>
  <r>
    <s v="PO001636"/>
    <d v="2025-03-14T00:00:00"/>
    <s v="EMP0099"/>
    <x v="12"/>
    <x v="15"/>
    <x v="147"/>
    <n v="22"/>
    <n v="4486.13"/>
    <n v="98694.79"/>
    <x v="1"/>
    <n v="25"/>
    <x v="0"/>
    <x v="2"/>
  </r>
  <r>
    <s v="PO001637"/>
    <d v="2025-03-11T00:00:00"/>
    <s v="EMP0039"/>
    <x v="9"/>
    <x v="38"/>
    <x v="64"/>
    <n v="5"/>
    <n v="5911.98"/>
    <n v="29559.88"/>
    <x v="1"/>
    <n v="21"/>
    <x v="2"/>
    <x v="2"/>
  </r>
  <r>
    <s v="PO001638"/>
    <d v="2024-02-04T00:00:00"/>
    <s v="EMP0083"/>
    <x v="7"/>
    <x v="44"/>
    <x v="58"/>
    <n v="45"/>
    <n v="5589.72"/>
    <n v="251537.5"/>
    <x v="1"/>
    <n v="9"/>
    <x v="1"/>
    <x v="2"/>
  </r>
  <r>
    <s v="PO001639"/>
    <d v="2024-10-24T00:00:00"/>
    <s v="EMP0095"/>
    <x v="5"/>
    <x v="25"/>
    <x v="104"/>
    <n v="49"/>
    <n v="3983.08"/>
    <n v="195171.16"/>
    <x v="2"/>
    <n v="22"/>
    <x v="0"/>
    <x v="0"/>
  </r>
  <r>
    <s v="PO001640"/>
    <d v="2023-12-02T00:00:00"/>
    <s v="EMP0075"/>
    <x v="14"/>
    <x v="49"/>
    <x v="113"/>
    <n v="37"/>
    <n v="5580.23"/>
    <n v="206468.54"/>
    <x v="0"/>
    <n v="33"/>
    <x v="0"/>
    <x v="2"/>
  </r>
  <r>
    <s v="PO001641"/>
    <d v="2023-10-24T00:00:00"/>
    <s v="EMP0040"/>
    <x v="13"/>
    <x v="15"/>
    <x v="86"/>
    <n v="14"/>
    <n v="2330.71"/>
    <n v="32629.98"/>
    <x v="0"/>
    <n v="15"/>
    <x v="2"/>
    <x v="2"/>
  </r>
  <r>
    <s v="PO001642"/>
    <d v="2023-01-19T00:00:00"/>
    <s v="EMP0079"/>
    <x v="5"/>
    <x v="9"/>
    <x v="76"/>
    <n v="24"/>
    <n v="7573.81"/>
    <n v="181771.56"/>
    <x v="0"/>
    <n v="9"/>
    <x v="2"/>
    <x v="2"/>
  </r>
  <r>
    <s v="PO001643"/>
    <d v="2023-10-30T00:00:00"/>
    <s v="EMP0056"/>
    <x v="0"/>
    <x v="28"/>
    <x v="45"/>
    <n v="25"/>
    <n v="6513.32"/>
    <n v="162832.88"/>
    <x v="1"/>
    <n v="13"/>
    <x v="1"/>
    <x v="2"/>
  </r>
  <r>
    <s v="PO001644"/>
    <d v="2023-07-16T00:00:00"/>
    <s v="EMP0089"/>
    <x v="14"/>
    <x v="14"/>
    <x v="174"/>
    <n v="23"/>
    <n v="11144.91"/>
    <n v="256332.93"/>
    <x v="2"/>
    <n v="6"/>
    <x v="1"/>
    <x v="1"/>
  </r>
  <r>
    <s v="PO001645"/>
    <d v="2025-11-21T00:00:00"/>
    <s v="EMP0007"/>
    <x v="1"/>
    <x v="25"/>
    <x v="158"/>
    <n v="42"/>
    <n v="7163.24"/>
    <n v="300855.93"/>
    <x v="1"/>
    <n v="12"/>
    <x v="2"/>
    <x v="2"/>
  </r>
  <r>
    <s v="PO001646"/>
    <d v="2025-04-07T00:00:00"/>
    <s v="EMP0045"/>
    <x v="0"/>
    <x v="42"/>
    <x v="68"/>
    <n v="16"/>
    <n v="7370.18"/>
    <n v="117922.8"/>
    <x v="2"/>
    <n v="28"/>
    <x v="0"/>
    <x v="3"/>
  </r>
  <r>
    <s v="PO001647"/>
    <d v="2024-09-11T00:00:00"/>
    <s v="EMP0028"/>
    <x v="0"/>
    <x v="10"/>
    <x v="183"/>
    <n v="45"/>
    <n v="6866.52"/>
    <n v="308993.51"/>
    <x v="2"/>
    <n v="44"/>
    <x v="2"/>
    <x v="0"/>
  </r>
  <r>
    <s v="PO001648"/>
    <d v="2025-02-07T00:00:00"/>
    <s v="EMP0060"/>
    <x v="0"/>
    <x v="6"/>
    <x v="12"/>
    <n v="50"/>
    <n v="10129.1"/>
    <n v="506455.17"/>
    <x v="0"/>
    <n v="45"/>
    <x v="1"/>
    <x v="2"/>
  </r>
  <r>
    <s v="PO001649"/>
    <d v="2025-08-07T00:00:00"/>
    <s v="EMP0065"/>
    <x v="8"/>
    <x v="46"/>
    <x v="12"/>
    <n v="42"/>
    <n v="9239.23"/>
    <n v="388047.61"/>
    <x v="0"/>
    <n v="44"/>
    <x v="0"/>
    <x v="2"/>
  </r>
  <r>
    <s v="PO001650"/>
    <d v="2025-01-22T00:00:00"/>
    <s v="EMP0094"/>
    <x v="1"/>
    <x v="18"/>
    <x v="111"/>
    <n v="1"/>
    <n v="124.04"/>
    <n v="124.04"/>
    <x v="2"/>
    <n v="10"/>
    <x v="0"/>
    <x v="0"/>
  </r>
  <r>
    <s v="PO001651"/>
    <d v="2025-11-09T00:00:00"/>
    <s v="EMP0034"/>
    <x v="7"/>
    <x v="8"/>
    <x v="194"/>
    <n v="15"/>
    <n v="385.61"/>
    <n v="5784.13"/>
    <x v="0"/>
    <n v="39"/>
    <x v="0"/>
    <x v="2"/>
  </r>
  <r>
    <s v="PO001652"/>
    <d v="2024-07-14T00:00:00"/>
    <s v="EMP0039"/>
    <x v="9"/>
    <x v="30"/>
    <x v="191"/>
    <n v="45"/>
    <n v="5446.41"/>
    <n v="245088.55"/>
    <x v="0"/>
    <n v="14"/>
    <x v="0"/>
    <x v="2"/>
  </r>
  <r>
    <s v="PO001653"/>
    <d v="2025-09-18T00:00:00"/>
    <s v="EMP0008"/>
    <x v="6"/>
    <x v="13"/>
    <x v="166"/>
    <n v="42"/>
    <n v="4854.32"/>
    <n v="203881.33"/>
    <x v="1"/>
    <n v="39"/>
    <x v="1"/>
    <x v="2"/>
  </r>
  <r>
    <s v="PO001654"/>
    <d v="2023-07-23T00:00:00"/>
    <s v="EMP0074"/>
    <x v="6"/>
    <x v="44"/>
    <x v="199"/>
    <n v="21"/>
    <n v="126.88"/>
    <n v="2664.51"/>
    <x v="0"/>
    <n v="14"/>
    <x v="0"/>
    <x v="2"/>
  </r>
  <r>
    <s v="PO001655"/>
    <d v="2023-02-10T00:00:00"/>
    <s v="EMP0075"/>
    <x v="14"/>
    <x v="21"/>
    <x v="55"/>
    <n v="26"/>
    <n v="7054.68"/>
    <n v="183421.77"/>
    <x v="0"/>
    <n v="36"/>
    <x v="0"/>
    <x v="2"/>
  </r>
  <r>
    <s v="PO001656"/>
    <d v="2023-05-11T00:00:00"/>
    <s v="EMP0008"/>
    <x v="6"/>
    <x v="47"/>
    <x v="141"/>
    <n v="34"/>
    <n v="7921.62"/>
    <n v="269335.21999999997"/>
    <x v="0"/>
    <n v="44"/>
    <x v="1"/>
    <x v="2"/>
  </r>
  <r>
    <s v="PO001657"/>
    <d v="2024-02-29T00:00:00"/>
    <s v="EMP0005"/>
    <x v="14"/>
    <x v="13"/>
    <x v="145"/>
    <n v="43"/>
    <n v="2340.42"/>
    <n v="100637.88"/>
    <x v="2"/>
    <n v="41"/>
    <x v="2"/>
    <x v="0"/>
  </r>
  <r>
    <s v="PO001658"/>
    <d v="2024-01-04T00:00:00"/>
    <s v="EMP0096"/>
    <x v="4"/>
    <x v="43"/>
    <x v="32"/>
    <n v="1"/>
    <n v="4069.73"/>
    <n v="4069.73"/>
    <x v="1"/>
    <n v="10"/>
    <x v="1"/>
    <x v="2"/>
  </r>
  <r>
    <s v="PO001659"/>
    <d v="2023-09-21T00:00:00"/>
    <s v="EMP0099"/>
    <x v="12"/>
    <x v="36"/>
    <x v="17"/>
    <n v="37"/>
    <n v="5130.17"/>
    <n v="189816.47"/>
    <x v="2"/>
    <n v="8"/>
    <x v="2"/>
    <x v="1"/>
  </r>
  <r>
    <s v="PO001660"/>
    <d v="2024-06-09T00:00:00"/>
    <s v="EMP0004"/>
    <x v="12"/>
    <x v="24"/>
    <x v="59"/>
    <n v="49"/>
    <n v="4252.6000000000004"/>
    <n v="208377.34"/>
    <x v="2"/>
    <n v="35"/>
    <x v="0"/>
    <x v="1"/>
  </r>
  <r>
    <s v="PO001661"/>
    <d v="2025-01-14T00:00:00"/>
    <s v="EMP0018"/>
    <x v="0"/>
    <x v="16"/>
    <x v="61"/>
    <n v="35"/>
    <n v="5644.17"/>
    <n v="197546.03"/>
    <x v="0"/>
    <n v="3"/>
    <x v="1"/>
    <x v="2"/>
  </r>
  <r>
    <s v="PO001662"/>
    <d v="2024-09-07T00:00:00"/>
    <s v="EMP0054"/>
    <x v="12"/>
    <x v="23"/>
    <x v="92"/>
    <n v="3"/>
    <n v="4500.3100000000004"/>
    <n v="13500.92"/>
    <x v="0"/>
    <n v="21"/>
    <x v="2"/>
    <x v="2"/>
  </r>
  <r>
    <s v="PO001663"/>
    <d v="2025-12-29T00:00:00"/>
    <s v="EMP0009"/>
    <x v="7"/>
    <x v="29"/>
    <x v="41"/>
    <n v="29"/>
    <n v="2277.16"/>
    <n v="66037.78"/>
    <x v="1"/>
    <n v="23"/>
    <x v="2"/>
    <x v="2"/>
  </r>
  <r>
    <s v="PO001664"/>
    <d v="2024-12-22T00:00:00"/>
    <s v="EMP0081"/>
    <x v="14"/>
    <x v="32"/>
    <x v="125"/>
    <n v="39"/>
    <n v="3118.34"/>
    <n v="121615.26"/>
    <x v="2"/>
    <n v="9"/>
    <x v="2"/>
    <x v="0"/>
  </r>
  <r>
    <s v="PO001665"/>
    <d v="2023-04-02T00:00:00"/>
    <s v="EMP0022"/>
    <x v="8"/>
    <x v="25"/>
    <x v="145"/>
    <n v="16"/>
    <n v="1800.39"/>
    <n v="28806.29"/>
    <x v="2"/>
    <n v="22"/>
    <x v="1"/>
    <x v="0"/>
  </r>
  <r>
    <s v="PO001666"/>
    <d v="2023-10-02T00:00:00"/>
    <s v="EMP0013"/>
    <x v="11"/>
    <x v="2"/>
    <x v="68"/>
    <n v="39"/>
    <n v="8701.84"/>
    <n v="339371.85"/>
    <x v="0"/>
    <n v="25"/>
    <x v="0"/>
    <x v="2"/>
  </r>
  <r>
    <s v="PO001667"/>
    <d v="2023-09-21T00:00:00"/>
    <s v="EMP0001"/>
    <x v="8"/>
    <x v="29"/>
    <x v="68"/>
    <n v="47"/>
    <n v="8882.39"/>
    <n v="417472.46"/>
    <x v="2"/>
    <n v="38"/>
    <x v="0"/>
    <x v="3"/>
  </r>
  <r>
    <s v="PO001668"/>
    <d v="2024-06-17T00:00:00"/>
    <s v="EMP0052"/>
    <x v="12"/>
    <x v="49"/>
    <x v="178"/>
    <n v="25"/>
    <n v="4317.6499999999996"/>
    <n v="107941.34"/>
    <x v="2"/>
    <n v="28"/>
    <x v="0"/>
    <x v="0"/>
  </r>
  <r>
    <s v="PO001669"/>
    <d v="2023-06-20T00:00:00"/>
    <s v="EMP0085"/>
    <x v="8"/>
    <x v="31"/>
    <x v="36"/>
    <n v="17"/>
    <n v="3739.05"/>
    <n v="63563.9"/>
    <x v="0"/>
    <n v="12"/>
    <x v="2"/>
    <x v="2"/>
  </r>
  <r>
    <s v="PO001670"/>
    <d v="2024-02-22T00:00:00"/>
    <s v="EMP0054"/>
    <x v="12"/>
    <x v="32"/>
    <x v="18"/>
    <n v="5"/>
    <n v="8825.2000000000007"/>
    <n v="44126.02"/>
    <x v="1"/>
    <n v="43"/>
    <x v="2"/>
    <x v="2"/>
  </r>
  <r>
    <s v="PO001671"/>
    <d v="2024-01-30T00:00:00"/>
    <s v="EMP0065"/>
    <x v="8"/>
    <x v="27"/>
    <x v="95"/>
    <n v="46"/>
    <n v="4920.7299999999996"/>
    <n v="226353.38"/>
    <x v="0"/>
    <n v="44"/>
    <x v="2"/>
    <x v="2"/>
  </r>
  <r>
    <s v="PO001672"/>
    <d v="2023-12-02T00:00:00"/>
    <s v="EMP0020"/>
    <x v="2"/>
    <x v="26"/>
    <x v="60"/>
    <n v="27"/>
    <n v="7282.76"/>
    <n v="196634.41"/>
    <x v="1"/>
    <n v="30"/>
    <x v="0"/>
    <x v="2"/>
  </r>
  <r>
    <s v="PO001673"/>
    <d v="2023-02-23T00:00:00"/>
    <s v="EMP0082"/>
    <x v="2"/>
    <x v="3"/>
    <x v="99"/>
    <n v="39"/>
    <n v="6391.18"/>
    <n v="249256.17"/>
    <x v="1"/>
    <n v="10"/>
    <x v="2"/>
    <x v="2"/>
  </r>
  <r>
    <s v="PO001674"/>
    <d v="2023-08-14T00:00:00"/>
    <s v="EMP0001"/>
    <x v="8"/>
    <x v="30"/>
    <x v="180"/>
    <n v="44"/>
    <n v="3954.56"/>
    <n v="174000.75"/>
    <x v="2"/>
    <n v="24"/>
    <x v="2"/>
    <x v="3"/>
  </r>
  <r>
    <s v="PO001675"/>
    <d v="2023-07-02T00:00:00"/>
    <s v="EMP0055"/>
    <x v="14"/>
    <x v="33"/>
    <x v="121"/>
    <n v="24"/>
    <n v="8512.8700000000008"/>
    <n v="204308.87"/>
    <x v="1"/>
    <n v="12"/>
    <x v="1"/>
    <x v="2"/>
  </r>
  <r>
    <s v="PO001676"/>
    <d v="2024-07-14T00:00:00"/>
    <s v="EMP0007"/>
    <x v="1"/>
    <x v="37"/>
    <x v="80"/>
    <n v="1"/>
    <n v="5262.23"/>
    <n v="5262.23"/>
    <x v="2"/>
    <n v="27"/>
    <x v="1"/>
    <x v="1"/>
  </r>
  <r>
    <s v="PO001677"/>
    <d v="2023-09-10T00:00:00"/>
    <s v="EMP0018"/>
    <x v="0"/>
    <x v="30"/>
    <x v="77"/>
    <n v="12"/>
    <n v="8957.59"/>
    <n v="107491.04"/>
    <x v="1"/>
    <n v="40"/>
    <x v="0"/>
    <x v="2"/>
  </r>
  <r>
    <s v="PO001678"/>
    <d v="2023-07-15T00:00:00"/>
    <s v="EMP0032"/>
    <x v="2"/>
    <x v="27"/>
    <x v="184"/>
    <n v="34"/>
    <n v="4132.7700000000004"/>
    <n v="140514.07"/>
    <x v="0"/>
    <n v="21"/>
    <x v="2"/>
    <x v="2"/>
  </r>
  <r>
    <s v="PO001679"/>
    <d v="2024-07-09T00:00:00"/>
    <s v="EMP0007"/>
    <x v="1"/>
    <x v="46"/>
    <x v="138"/>
    <n v="39"/>
    <n v="5087.42"/>
    <n v="198409.37"/>
    <x v="2"/>
    <n v="13"/>
    <x v="0"/>
    <x v="3"/>
  </r>
  <r>
    <s v="PO001680"/>
    <d v="2025-03-08T00:00:00"/>
    <s v="EMP0043"/>
    <x v="8"/>
    <x v="5"/>
    <x v="53"/>
    <n v="12"/>
    <n v="5081.4799999999996"/>
    <n v="60977.73"/>
    <x v="0"/>
    <n v="37"/>
    <x v="2"/>
    <x v="2"/>
  </r>
  <r>
    <s v="PO001681"/>
    <d v="2025-04-04T00:00:00"/>
    <s v="EMP0003"/>
    <x v="1"/>
    <x v="14"/>
    <x v="153"/>
    <n v="31"/>
    <n v="341.19"/>
    <n v="10577.02"/>
    <x v="1"/>
    <n v="3"/>
    <x v="2"/>
    <x v="2"/>
  </r>
  <r>
    <s v="PO001682"/>
    <d v="2025-11-17T00:00:00"/>
    <s v="EMP0092"/>
    <x v="12"/>
    <x v="49"/>
    <x v="109"/>
    <n v="46"/>
    <n v="3808.96"/>
    <n v="175212.07"/>
    <x v="2"/>
    <n v="12"/>
    <x v="0"/>
    <x v="1"/>
  </r>
  <r>
    <s v="PO001683"/>
    <d v="2024-07-01T00:00:00"/>
    <s v="EMP0071"/>
    <x v="5"/>
    <x v="1"/>
    <x v="194"/>
    <n v="4"/>
    <n v="506.49"/>
    <n v="2025.96"/>
    <x v="0"/>
    <n v="26"/>
    <x v="2"/>
    <x v="2"/>
  </r>
  <r>
    <s v="PO001684"/>
    <d v="2024-05-25T00:00:00"/>
    <s v="EMP0009"/>
    <x v="7"/>
    <x v="45"/>
    <x v="137"/>
    <n v="44"/>
    <n v="1104.8900000000001"/>
    <n v="48615.32"/>
    <x v="0"/>
    <n v="32"/>
    <x v="1"/>
    <x v="2"/>
  </r>
  <r>
    <s v="PO001685"/>
    <d v="2025-06-17T00:00:00"/>
    <s v="EMP0100"/>
    <x v="11"/>
    <x v="36"/>
    <x v="192"/>
    <n v="23"/>
    <n v="6669.08"/>
    <n v="153388.79999999999"/>
    <x v="0"/>
    <n v="21"/>
    <x v="0"/>
    <x v="2"/>
  </r>
  <r>
    <s v="PO001686"/>
    <d v="2025-05-26T00:00:00"/>
    <s v="EMP0004"/>
    <x v="12"/>
    <x v="31"/>
    <x v="87"/>
    <n v="34"/>
    <n v="9422.43"/>
    <n v="320362.48"/>
    <x v="2"/>
    <n v="22"/>
    <x v="2"/>
    <x v="0"/>
  </r>
  <r>
    <s v="PO001687"/>
    <d v="2023-06-28T00:00:00"/>
    <s v="EMP0030"/>
    <x v="13"/>
    <x v="10"/>
    <x v="104"/>
    <n v="20"/>
    <n v="3560.27"/>
    <n v="71205.38"/>
    <x v="1"/>
    <n v="8"/>
    <x v="2"/>
    <x v="2"/>
  </r>
  <r>
    <s v="PO001688"/>
    <d v="2023-06-12T00:00:00"/>
    <s v="EMP0086"/>
    <x v="2"/>
    <x v="30"/>
    <x v="24"/>
    <n v="5"/>
    <n v="2637.19"/>
    <n v="13185.94"/>
    <x v="2"/>
    <n v="13"/>
    <x v="2"/>
    <x v="3"/>
  </r>
  <r>
    <s v="PO001689"/>
    <d v="2023-04-28T00:00:00"/>
    <s v="EMP0094"/>
    <x v="1"/>
    <x v="43"/>
    <x v="145"/>
    <n v="6"/>
    <n v="2243.69"/>
    <n v="13462.14"/>
    <x v="0"/>
    <n v="34"/>
    <x v="1"/>
    <x v="2"/>
  </r>
  <r>
    <s v="PO001690"/>
    <d v="2025-05-18T00:00:00"/>
    <s v="EMP0098"/>
    <x v="5"/>
    <x v="26"/>
    <x v="69"/>
    <n v="44"/>
    <n v="5829.14"/>
    <n v="256482.33"/>
    <x v="0"/>
    <n v="11"/>
    <x v="0"/>
    <x v="2"/>
  </r>
  <r>
    <s v="PO001691"/>
    <d v="2025-10-16T00:00:00"/>
    <s v="EMP0019"/>
    <x v="5"/>
    <x v="48"/>
    <x v="169"/>
    <n v="33"/>
    <n v="2051.96"/>
    <n v="67714.78"/>
    <x v="0"/>
    <n v="37"/>
    <x v="2"/>
    <x v="2"/>
  </r>
  <r>
    <s v="PO001692"/>
    <d v="2023-09-13T00:00:00"/>
    <s v="EMP0070"/>
    <x v="6"/>
    <x v="36"/>
    <x v="159"/>
    <n v="26"/>
    <n v="4956.75"/>
    <n v="128875.47"/>
    <x v="2"/>
    <n v="3"/>
    <x v="2"/>
    <x v="1"/>
  </r>
  <r>
    <s v="PO001693"/>
    <d v="2025-05-20T00:00:00"/>
    <s v="EMP0079"/>
    <x v="5"/>
    <x v="12"/>
    <x v="45"/>
    <n v="45"/>
    <n v="5797.09"/>
    <n v="260868.9"/>
    <x v="1"/>
    <n v="18"/>
    <x v="2"/>
    <x v="2"/>
  </r>
  <r>
    <s v="PO001694"/>
    <d v="2025-12-17T00:00:00"/>
    <s v="EMP0080"/>
    <x v="0"/>
    <x v="20"/>
    <x v="27"/>
    <n v="44"/>
    <n v="7917.12"/>
    <n v="348353.43"/>
    <x v="0"/>
    <n v="31"/>
    <x v="1"/>
    <x v="2"/>
  </r>
  <r>
    <s v="PO001695"/>
    <d v="2025-12-08T00:00:00"/>
    <s v="EMP0088"/>
    <x v="12"/>
    <x v="6"/>
    <x v="114"/>
    <n v="15"/>
    <n v="5155.66"/>
    <n v="77334.960000000006"/>
    <x v="1"/>
    <n v="11"/>
    <x v="2"/>
    <x v="2"/>
  </r>
  <r>
    <s v="PO001696"/>
    <d v="2024-12-24T00:00:00"/>
    <s v="EMP0069"/>
    <x v="3"/>
    <x v="44"/>
    <x v="148"/>
    <n v="4"/>
    <n v="6904.14"/>
    <n v="27616.560000000001"/>
    <x v="1"/>
    <n v="13"/>
    <x v="0"/>
    <x v="2"/>
  </r>
  <r>
    <s v="PO001697"/>
    <d v="2023-08-20T00:00:00"/>
    <s v="EMP0001"/>
    <x v="8"/>
    <x v="35"/>
    <x v="154"/>
    <n v="22"/>
    <n v="2381.08"/>
    <n v="52383.85"/>
    <x v="2"/>
    <n v="37"/>
    <x v="1"/>
    <x v="3"/>
  </r>
  <r>
    <s v="PO001698"/>
    <d v="2024-08-17T00:00:00"/>
    <s v="EMP0087"/>
    <x v="12"/>
    <x v="13"/>
    <x v="91"/>
    <n v="20"/>
    <n v="3499.19"/>
    <n v="69983.899999999994"/>
    <x v="1"/>
    <n v="16"/>
    <x v="1"/>
    <x v="2"/>
  </r>
  <r>
    <s v="PO001699"/>
    <d v="2025-03-17T00:00:00"/>
    <s v="EMP0016"/>
    <x v="11"/>
    <x v="32"/>
    <x v="135"/>
    <n v="14"/>
    <n v="9956.31"/>
    <n v="139388.35"/>
    <x v="0"/>
    <n v="35"/>
    <x v="1"/>
    <x v="2"/>
  </r>
  <r>
    <s v="PO001700"/>
    <d v="2025-08-06T00:00:00"/>
    <s v="EMP0062"/>
    <x v="2"/>
    <x v="41"/>
    <x v="11"/>
    <n v="40"/>
    <n v="5700.35"/>
    <n v="228014.12"/>
    <x v="2"/>
    <n v="25"/>
    <x v="1"/>
    <x v="3"/>
  </r>
  <r>
    <s v="PO001701"/>
    <d v="2025-07-31T00:00:00"/>
    <s v="EMP0020"/>
    <x v="2"/>
    <x v="12"/>
    <x v="24"/>
    <n v="22"/>
    <n v="2317.7600000000002"/>
    <n v="50990.7"/>
    <x v="2"/>
    <n v="3"/>
    <x v="0"/>
    <x v="3"/>
  </r>
  <r>
    <s v="PO001702"/>
    <d v="2024-01-17T00:00:00"/>
    <s v="EMP0076"/>
    <x v="7"/>
    <x v="30"/>
    <x v="78"/>
    <n v="26"/>
    <n v="8604.3700000000008"/>
    <n v="223713.57"/>
    <x v="2"/>
    <n v="30"/>
    <x v="0"/>
    <x v="0"/>
  </r>
  <r>
    <s v="PO001703"/>
    <d v="2024-02-09T00:00:00"/>
    <s v="EMP0001"/>
    <x v="8"/>
    <x v="10"/>
    <x v="16"/>
    <n v="6"/>
    <n v="6654.59"/>
    <n v="39927.51"/>
    <x v="2"/>
    <n v="29"/>
    <x v="1"/>
    <x v="1"/>
  </r>
  <r>
    <s v="PO001704"/>
    <d v="2025-09-25T00:00:00"/>
    <s v="EMP0086"/>
    <x v="2"/>
    <x v="1"/>
    <x v="52"/>
    <n v="1"/>
    <n v="1800.55"/>
    <n v="1800.55"/>
    <x v="0"/>
    <n v="19"/>
    <x v="1"/>
    <x v="2"/>
  </r>
  <r>
    <s v="PO001705"/>
    <d v="2025-08-21T00:00:00"/>
    <s v="EMP0008"/>
    <x v="6"/>
    <x v="22"/>
    <x v="43"/>
    <n v="26"/>
    <n v="2820.48"/>
    <n v="73332.490000000005"/>
    <x v="1"/>
    <n v="30"/>
    <x v="1"/>
    <x v="2"/>
  </r>
  <r>
    <s v="PO001706"/>
    <d v="2024-07-05T00:00:00"/>
    <s v="EMP0096"/>
    <x v="4"/>
    <x v="29"/>
    <x v="105"/>
    <n v="7"/>
    <n v="9628.6200000000008"/>
    <n v="67400.36"/>
    <x v="0"/>
    <n v="31"/>
    <x v="1"/>
    <x v="2"/>
  </r>
  <r>
    <s v="PO001707"/>
    <d v="2023-10-14T00:00:00"/>
    <s v="EMP0048"/>
    <x v="2"/>
    <x v="29"/>
    <x v="124"/>
    <n v="23"/>
    <n v="7793.87"/>
    <n v="179258.96"/>
    <x v="2"/>
    <n v="25"/>
    <x v="2"/>
    <x v="1"/>
  </r>
  <r>
    <s v="PO001708"/>
    <d v="2024-02-11T00:00:00"/>
    <s v="EMP0067"/>
    <x v="1"/>
    <x v="28"/>
    <x v="112"/>
    <n v="8"/>
    <n v="4833.62"/>
    <n v="38668.94"/>
    <x v="2"/>
    <n v="11"/>
    <x v="0"/>
    <x v="1"/>
  </r>
  <r>
    <s v="PO001709"/>
    <d v="2025-05-12T00:00:00"/>
    <s v="EMP0069"/>
    <x v="3"/>
    <x v="18"/>
    <x v="135"/>
    <n v="48"/>
    <n v="8387.6299999999992"/>
    <n v="402606.31"/>
    <x v="2"/>
    <n v="13"/>
    <x v="2"/>
    <x v="1"/>
  </r>
  <r>
    <s v="PO001710"/>
    <d v="2024-02-12T00:00:00"/>
    <s v="EMP0092"/>
    <x v="12"/>
    <x v="41"/>
    <x v="9"/>
    <n v="31"/>
    <n v="6323.36"/>
    <n v="196024.28"/>
    <x v="1"/>
    <n v="10"/>
    <x v="0"/>
    <x v="2"/>
  </r>
  <r>
    <s v="PO001711"/>
    <d v="2025-09-28T00:00:00"/>
    <s v="EMP0008"/>
    <x v="6"/>
    <x v="16"/>
    <x v="84"/>
    <n v="36"/>
    <n v="6699.08"/>
    <n v="241166.89"/>
    <x v="0"/>
    <n v="11"/>
    <x v="0"/>
    <x v="2"/>
  </r>
  <r>
    <s v="PO001712"/>
    <d v="2025-03-29T00:00:00"/>
    <s v="EMP0072"/>
    <x v="2"/>
    <x v="27"/>
    <x v="77"/>
    <n v="33"/>
    <n v="9489.52"/>
    <n v="313154.28999999998"/>
    <x v="0"/>
    <n v="27"/>
    <x v="1"/>
    <x v="2"/>
  </r>
  <r>
    <s v="PO001713"/>
    <d v="2023-08-13T00:00:00"/>
    <s v="EMP0073"/>
    <x v="9"/>
    <x v="9"/>
    <x v="33"/>
    <n v="7"/>
    <n v="5951.43"/>
    <n v="41660.01"/>
    <x v="2"/>
    <n v="12"/>
    <x v="0"/>
    <x v="1"/>
  </r>
  <r>
    <s v="PO001714"/>
    <d v="2025-10-21T00:00:00"/>
    <s v="EMP0025"/>
    <x v="8"/>
    <x v="35"/>
    <x v="111"/>
    <n v="1"/>
    <n v="151.22999999999999"/>
    <n v="151.22999999999999"/>
    <x v="2"/>
    <n v="6"/>
    <x v="2"/>
    <x v="0"/>
  </r>
  <r>
    <s v="PO001715"/>
    <d v="2024-12-01T00:00:00"/>
    <s v="EMP0097"/>
    <x v="5"/>
    <x v="20"/>
    <x v="50"/>
    <n v="28"/>
    <n v="10316.1"/>
    <n v="288850.81"/>
    <x v="0"/>
    <n v="3"/>
    <x v="0"/>
    <x v="2"/>
  </r>
  <r>
    <s v="PO001716"/>
    <d v="2025-09-10T00:00:00"/>
    <s v="EMP0016"/>
    <x v="11"/>
    <x v="21"/>
    <x v="111"/>
    <n v="19"/>
    <n v="130.85"/>
    <n v="2486.21"/>
    <x v="2"/>
    <n v="30"/>
    <x v="1"/>
    <x v="0"/>
  </r>
  <r>
    <s v="PO001717"/>
    <d v="2023-11-09T00:00:00"/>
    <s v="EMP0044"/>
    <x v="2"/>
    <x v="28"/>
    <x v="104"/>
    <n v="47"/>
    <n v="3675.35"/>
    <n v="172741.52"/>
    <x v="2"/>
    <n v="20"/>
    <x v="1"/>
    <x v="0"/>
  </r>
  <r>
    <s v="PO001718"/>
    <d v="2024-06-23T00:00:00"/>
    <s v="EMP0045"/>
    <x v="0"/>
    <x v="3"/>
    <x v="32"/>
    <n v="45"/>
    <n v="3700.52"/>
    <n v="166523.49"/>
    <x v="1"/>
    <n v="15"/>
    <x v="0"/>
    <x v="2"/>
  </r>
  <r>
    <s v="PO001719"/>
    <d v="2023-07-31T00:00:00"/>
    <s v="EMP0005"/>
    <x v="14"/>
    <x v="20"/>
    <x v="151"/>
    <n v="45"/>
    <n v="6779.4"/>
    <n v="305072.90000000002"/>
    <x v="0"/>
    <n v="14"/>
    <x v="1"/>
    <x v="2"/>
  </r>
  <r>
    <s v="PO001720"/>
    <d v="2023-11-01T00:00:00"/>
    <s v="EMP0010"/>
    <x v="1"/>
    <x v="48"/>
    <x v="13"/>
    <n v="15"/>
    <n v="7823.72"/>
    <n v="117355.73"/>
    <x v="1"/>
    <n v="5"/>
    <x v="0"/>
    <x v="2"/>
  </r>
  <r>
    <s v="PO001721"/>
    <d v="2024-01-29T00:00:00"/>
    <s v="EMP0047"/>
    <x v="0"/>
    <x v="28"/>
    <x v="136"/>
    <n v="10"/>
    <n v="211.22"/>
    <n v="2112.2399999999998"/>
    <x v="0"/>
    <n v="15"/>
    <x v="1"/>
    <x v="2"/>
  </r>
  <r>
    <s v="PO001722"/>
    <d v="2023-04-15T00:00:00"/>
    <s v="EMP0065"/>
    <x v="8"/>
    <x v="4"/>
    <x v="89"/>
    <n v="25"/>
    <n v="4350.55"/>
    <n v="108763.66"/>
    <x v="1"/>
    <n v="43"/>
    <x v="1"/>
    <x v="2"/>
  </r>
  <r>
    <s v="PO001723"/>
    <d v="2024-03-30T00:00:00"/>
    <s v="EMP0072"/>
    <x v="2"/>
    <x v="1"/>
    <x v="33"/>
    <n v="22"/>
    <n v="5349.67"/>
    <n v="117692.7"/>
    <x v="2"/>
    <n v="35"/>
    <x v="0"/>
    <x v="1"/>
  </r>
  <r>
    <s v="PO001724"/>
    <d v="2023-04-16T00:00:00"/>
    <s v="EMP0006"/>
    <x v="6"/>
    <x v="25"/>
    <x v="67"/>
    <n v="20"/>
    <n v="5918.86"/>
    <n v="118377.19"/>
    <x v="1"/>
    <n v="20"/>
    <x v="0"/>
    <x v="2"/>
  </r>
  <r>
    <s v="PO001725"/>
    <d v="2025-05-06T00:00:00"/>
    <s v="EMP0018"/>
    <x v="0"/>
    <x v="38"/>
    <x v="100"/>
    <n v="16"/>
    <n v="6557.34"/>
    <n v="104917.46"/>
    <x v="2"/>
    <n v="14"/>
    <x v="1"/>
    <x v="3"/>
  </r>
  <r>
    <s v="PO001726"/>
    <d v="2023-01-02T00:00:00"/>
    <s v="EMP0034"/>
    <x v="7"/>
    <x v="49"/>
    <x v="83"/>
    <n v="4"/>
    <n v="743.12"/>
    <n v="2972.49"/>
    <x v="1"/>
    <n v="16"/>
    <x v="0"/>
    <x v="2"/>
  </r>
  <r>
    <s v="PO001727"/>
    <d v="2025-08-24T00:00:00"/>
    <s v="EMP0089"/>
    <x v="14"/>
    <x v="48"/>
    <x v="34"/>
    <n v="18"/>
    <n v="4035.55"/>
    <n v="72639.86"/>
    <x v="2"/>
    <n v="30"/>
    <x v="1"/>
    <x v="3"/>
  </r>
  <r>
    <s v="PO001728"/>
    <d v="2024-05-31T00:00:00"/>
    <s v="EMP0021"/>
    <x v="10"/>
    <x v="24"/>
    <x v="39"/>
    <n v="32"/>
    <n v="3049.86"/>
    <n v="97595.41"/>
    <x v="1"/>
    <n v="10"/>
    <x v="1"/>
    <x v="2"/>
  </r>
  <r>
    <s v="PO001729"/>
    <d v="2023-01-28T00:00:00"/>
    <s v="EMP0050"/>
    <x v="10"/>
    <x v="21"/>
    <x v="184"/>
    <n v="44"/>
    <n v="4396.2299999999996"/>
    <n v="193434.18"/>
    <x v="2"/>
    <n v="24"/>
    <x v="0"/>
    <x v="3"/>
  </r>
  <r>
    <s v="PO001730"/>
    <d v="2025-01-10T00:00:00"/>
    <s v="EMP0040"/>
    <x v="13"/>
    <x v="33"/>
    <x v="61"/>
    <n v="48"/>
    <n v="6784.69"/>
    <n v="325664.90999999997"/>
    <x v="0"/>
    <n v="41"/>
    <x v="0"/>
    <x v="2"/>
  </r>
  <r>
    <s v="PO001731"/>
    <d v="2024-05-02T00:00:00"/>
    <s v="EMP0001"/>
    <x v="8"/>
    <x v="29"/>
    <x v="149"/>
    <n v="42"/>
    <n v="2568.89"/>
    <n v="107893.27"/>
    <x v="0"/>
    <n v="27"/>
    <x v="1"/>
    <x v="2"/>
  </r>
  <r>
    <s v="PO001732"/>
    <d v="2023-08-06T00:00:00"/>
    <s v="EMP0052"/>
    <x v="12"/>
    <x v="46"/>
    <x v="12"/>
    <n v="9"/>
    <n v="9950.27"/>
    <n v="89552.46"/>
    <x v="0"/>
    <n v="10"/>
    <x v="1"/>
    <x v="2"/>
  </r>
  <r>
    <s v="PO001733"/>
    <d v="2024-01-26T00:00:00"/>
    <s v="EMP0073"/>
    <x v="9"/>
    <x v="24"/>
    <x v="33"/>
    <n v="13"/>
    <n v="5806.91"/>
    <n v="75489.81"/>
    <x v="2"/>
    <n v="7"/>
    <x v="2"/>
    <x v="1"/>
  </r>
  <r>
    <s v="PO001734"/>
    <d v="2024-12-03T00:00:00"/>
    <s v="EMP0004"/>
    <x v="12"/>
    <x v="29"/>
    <x v="62"/>
    <n v="20"/>
    <n v="2056.21"/>
    <n v="41124.15"/>
    <x v="2"/>
    <n v="37"/>
    <x v="2"/>
    <x v="0"/>
  </r>
  <r>
    <s v="PO001735"/>
    <d v="2023-11-11T00:00:00"/>
    <s v="EMP0053"/>
    <x v="4"/>
    <x v="3"/>
    <x v="76"/>
    <n v="3"/>
    <n v="6301.06"/>
    <n v="18903.189999999999"/>
    <x v="1"/>
    <n v="38"/>
    <x v="2"/>
    <x v="2"/>
  </r>
  <r>
    <s v="PO001736"/>
    <d v="2024-06-01T00:00:00"/>
    <s v="EMP0073"/>
    <x v="9"/>
    <x v="1"/>
    <x v="45"/>
    <n v="49"/>
    <n v="6346.41"/>
    <n v="310974.03000000003"/>
    <x v="0"/>
    <n v="25"/>
    <x v="0"/>
    <x v="2"/>
  </r>
  <r>
    <s v="PO001737"/>
    <d v="2025-07-07T00:00:00"/>
    <s v="EMP0010"/>
    <x v="1"/>
    <x v="34"/>
    <x v="142"/>
    <n v="41"/>
    <n v="10099.14"/>
    <n v="414064.74"/>
    <x v="1"/>
    <n v="7"/>
    <x v="0"/>
    <x v="2"/>
  </r>
  <r>
    <s v="PO001738"/>
    <d v="2025-05-08T00:00:00"/>
    <s v="EMP0075"/>
    <x v="14"/>
    <x v="44"/>
    <x v="193"/>
    <n v="34"/>
    <n v="10498.9"/>
    <n v="356962.59"/>
    <x v="0"/>
    <n v="4"/>
    <x v="1"/>
    <x v="2"/>
  </r>
  <r>
    <s v="PO001739"/>
    <d v="2024-07-15T00:00:00"/>
    <s v="EMP0044"/>
    <x v="2"/>
    <x v="36"/>
    <x v="11"/>
    <n v="45"/>
    <n v="5884.81"/>
    <n v="264816.45"/>
    <x v="1"/>
    <n v="5"/>
    <x v="2"/>
    <x v="2"/>
  </r>
  <r>
    <s v="PO001740"/>
    <d v="2023-05-05T00:00:00"/>
    <s v="EMP0070"/>
    <x v="6"/>
    <x v="12"/>
    <x v="84"/>
    <n v="45"/>
    <n v="6084.54"/>
    <n v="273804.31"/>
    <x v="1"/>
    <n v="34"/>
    <x v="2"/>
    <x v="2"/>
  </r>
  <r>
    <s v="PO001741"/>
    <d v="2025-12-26T00:00:00"/>
    <s v="EMP0017"/>
    <x v="9"/>
    <x v="16"/>
    <x v="106"/>
    <n v="33"/>
    <n v="7219.74"/>
    <n v="238251.56"/>
    <x v="2"/>
    <n v="31"/>
    <x v="2"/>
    <x v="3"/>
  </r>
  <r>
    <s v="PO001742"/>
    <d v="2025-02-25T00:00:00"/>
    <s v="EMP0036"/>
    <x v="2"/>
    <x v="40"/>
    <x v="71"/>
    <n v="36"/>
    <n v="7514.07"/>
    <n v="270506.38"/>
    <x v="1"/>
    <n v="41"/>
    <x v="0"/>
    <x v="2"/>
  </r>
  <r>
    <s v="PO001743"/>
    <d v="2024-02-28T00:00:00"/>
    <s v="EMP0020"/>
    <x v="2"/>
    <x v="29"/>
    <x v="22"/>
    <n v="12"/>
    <n v="5346.49"/>
    <n v="64157.83"/>
    <x v="0"/>
    <n v="16"/>
    <x v="2"/>
    <x v="2"/>
  </r>
  <r>
    <s v="PO001744"/>
    <d v="2023-01-19T00:00:00"/>
    <s v="EMP0092"/>
    <x v="12"/>
    <x v="26"/>
    <x v="159"/>
    <n v="33"/>
    <n v="5725.43"/>
    <n v="188939.1"/>
    <x v="0"/>
    <n v="36"/>
    <x v="0"/>
    <x v="2"/>
  </r>
  <r>
    <s v="PO001745"/>
    <d v="2024-09-13T00:00:00"/>
    <s v="EMP0014"/>
    <x v="4"/>
    <x v="33"/>
    <x v="123"/>
    <n v="15"/>
    <n v="8513.09"/>
    <n v="127696.33"/>
    <x v="1"/>
    <n v="38"/>
    <x v="1"/>
    <x v="2"/>
  </r>
  <r>
    <s v="PO001746"/>
    <d v="2023-12-17T00:00:00"/>
    <s v="EMP0053"/>
    <x v="4"/>
    <x v="47"/>
    <x v="19"/>
    <n v="15"/>
    <n v="6942.29"/>
    <n v="104134.35"/>
    <x v="2"/>
    <n v="21"/>
    <x v="1"/>
    <x v="3"/>
  </r>
  <r>
    <s v="PO001747"/>
    <d v="2023-10-31T00:00:00"/>
    <s v="EMP0052"/>
    <x v="12"/>
    <x v="23"/>
    <x v="160"/>
    <n v="18"/>
    <n v="5337.39"/>
    <n v="96073.07"/>
    <x v="1"/>
    <n v="6"/>
    <x v="2"/>
    <x v="2"/>
  </r>
  <r>
    <s v="PO001748"/>
    <d v="2024-05-24T00:00:00"/>
    <s v="EMP0042"/>
    <x v="14"/>
    <x v="47"/>
    <x v="95"/>
    <n v="14"/>
    <n v="5170.1099999999997"/>
    <n v="72381.490000000005"/>
    <x v="2"/>
    <n v="44"/>
    <x v="0"/>
    <x v="0"/>
  </r>
  <r>
    <s v="PO001749"/>
    <d v="2025-01-25T00:00:00"/>
    <s v="EMP0026"/>
    <x v="0"/>
    <x v="8"/>
    <x v="53"/>
    <n v="21"/>
    <n v="4662.74"/>
    <n v="97917.45"/>
    <x v="0"/>
    <n v="38"/>
    <x v="0"/>
    <x v="2"/>
  </r>
  <r>
    <s v="PO001750"/>
    <d v="2023-10-01T00:00:00"/>
    <s v="EMP0042"/>
    <x v="14"/>
    <x v="24"/>
    <x v="143"/>
    <n v="27"/>
    <n v="6939.79"/>
    <n v="187374.2"/>
    <x v="1"/>
    <n v="23"/>
    <x v="1"/>
    <x v="2"/>
  </r>
  <r>
    <s v="PO001751"/>
    <d v="2023-01-22T00:00:00"/>
    <s v="EMP0064"/>
    <x v="2"/>
    <x v="42"/>
    <x v="153"/>
    <n v="23"/>
    <n v="304.04000000000002"/>
    <n v="6992.93"/>
    <x v="1"/>
    <n v="14"/>
    <x v="0"/>
    <x v="2"/>
  </r>
  <r>
    <s v="PO001752"/>
    <d v="2023-02-02T00:00:00"/>
    <s v="EMP0053"/>
    <x v="4"/>
    <x v="10"/>
    <x v="54"/>
    <n v="35"/>
    <n v="5099.84"/>
    <n v="178494.44"/>
    <x v="0"/>
    <n v="9"/>
    <x v="2"/>
    <x v="2"/>
  </r>
  <r>
    <s v="PO001753"/>
    <d v="2025-02-21T00:00:00"/>
    <s v="EMP0030"/>
    <x v="13"/>
    <x v="6"/>
    <x v="5"/>
    <n v="42"/>
    <n v="9091.23"/>
    <n v="381831.69"/>
    <x v="0"/>
    <n v="43"/>
    <x v="2"/>
    <x v="2"/>
  </r>
  <r>
    <s v="PO001754"/>
    <d v="2024-02-27T00:00:00"/>
    <s v="EMP0029"/>
    <x v="9"/>
    <x v="18"/>
    <x v="66"/>
    <n v="29"/>
    <n v="4553.47"/>
    <n v="132050.71"/>
    <x v="1"/>
    <n v="16"/>
    <x v="2"/>
    <x v="2"/>
  </r>
  <r>
    <s v="PO001755"/>
    <d v="2025-03-20T00:00:00"/>
    <s v="EMP0055"/>
    <x v="14"/>
    <x v="38"/>
    <x v="174"/>
    <n v="10"/>
    <n v="9599.1"/>
    <n v="95991"/>
    <x v="0"/>
    <n v="30"/>
    <x v="0"/>
    <x v="2"/>
  </r>
  <r>
    <s v="PO001756"/>
    <d v="2023-10-31T00:00:00"/>
    <s v="EMP0021"/>
    <x v="10"/>
    <x v="8"/>
    <x v="179"/>
    <n v="31"/>
    <n v="5712.09"/>
    <n v="177074.73"/>
    <x v="2"/>
    <n v="32"/>
    <x v="1"/>
    <x v="3"/>
  </r>
  <r>
    <s v="PO001757"/>
    <d v="2023-12-27T00:00:00"/>
    <s v="EMP0080"/>
    <x v="0"/>
    <x v="37"/>
    <x v="50"/>
    <n v="13"/>
    <n v="9214.6200000000008"/>
    <n v="119790.06"/>
    <x v="0"/>
    <n v="14"/>
    <x v="2"/>
    <x v="2"/>
  </r>
  <r>
    <s v="PO001758"/>
    <d v="2024-07-31T00:00:00"/>
    <s v="EMP0060"/>
    <x v="0"/>
    <x v="20"/>
    <x v="157"/>
    <n v="2"/>
    <n v="7402.93"/>
    <n v="14805.85"/>
    <x v="2"/>
    <n v="28"/>
    <x v="2"/>
    <x v="3"/>
  </r>
  <r>
    <s v="PO001759"/>
    <d v="2024-01-20T00:00:00"/>
    <s v="EMP0086"/>
    <x v="2"/>
    <x v="28"/>
    <x v="15"/>
    <n v="5"/>
    <n v="2870.28"/>
    <n v="14351.42"/>
    <x v="1"/>
    <n v="18"/>
    <x v="0"/>
    <x v="2"/>
  </r>
  <r>
    <s v="PO001760"/>
    <d v="2025-04-04T00:00:00"/>
    <s v="EMP0048"/>
    <x v="2"/>
    <x v="37"/>
    <x v="173"/>
    <n v="7"/>
    <n v="3020.44"/>
    <n v="21143.06"/>
    <x v="2"/>
    <n v="3"/>
    <x v="2"/>
    <x v="0"/>
  </r>
  <r>
    <s v="PO001761"/>
    <d v="2023-07-24T00:00:00"/>
    <s v="EMP0009"/>
    <x v="7"/>
    <x v="26"/>
    <x v="162"/>
    <n v="25"/>
    <n v="2433.2600000000002"/>
    <n v="60831.55"/>
    <x v="2"/>
    <n v="3"/>
    <x v="2"/>
    <x v="3"/>
  </r>
  <r>
    <s v="PO001762"/>
    <d v="2023-03-31T00:00:00"/>
    <s v="EMP0054"/>
    <x v="12"/>
    <x v="48"/>
    <x v="119"/>
    <n v="9"/>
    <n v="8811.44"/>
    <n v="79302.929999999993"/>
    <x v="2"/>
    <n v="20"/>
    <x v="1"/>
    <x v="3"/>
  </r>
  <r>
    <s v="PO001763"/>
    <d v="2023-01-28T00:00:00"/>
    <s v="EMP0080"/>
    <x v="0"/>
    <x v="8"/>
    <x v="185"/>
    <n v="1"/>
    <n v="992.85"/>
    <n v="992.85"/>
    <x v="2"/>
    <n v="37"/>
    <x v="2"/>
    <x v="3"/>
  </r>
  <r>
    <s v="PO001764"/>
    <d v="2024-11-24T00:00:00"/>
    <s v="EMP0018"/>
    <x v="0"/>
    <x v="13"/>
    <x v="152"/>
    <n v="46"/>
    <n v="1259.83"/>
    <n v="57952.160000000003"/>
    <x v="2"/>
    <n v="33"/>
    <x v="2"/>
    <x v="0"/>
  </r>
  <r>
    <s v="PO001765"/>
    <d v="2025-06-28T00:00:00"/>
    <s v="EMP0075"/>
    <x v="14"/>
    <x v="30"/>
    <x v="116"/>
    <n v="11"/>
    <n v="9405.2000000000007"/>
    <n v="103457.15"/>
    <x v="1"/>
    <n v="12"/>
    <x v="1"/>
    <x v="2"/>
  </r>
  <r>
    <s v="PO001766"/>
    <d v="2023-04-25T00:00:00"/>
    <s v="EMP0092"/>
    <x v="12"/>
    <x v="44"/>
    <x v="2"/>
    <n v="35"/>
    <n v="8251.49"/>
    <n v="288802.21000000002"/>
    <x v="0"/>
    <n v="37"/>
    <x v="1"/>
    <x v="2"/>
  </r>
  <r>
    <s v="PO001767"/>
    <d v="2023-02-13T00:00:00"/>
    <s v="EMP0100"/>
    <x v="11"/>
    <x v="28"/>
    <x v="77"/>
    <n v="3"/>
    <n v="7828.07"/>
    <n v="23484.2"/>
    <x v="1"/>
    <n v="9"/>
    <x v="2"/>
    <x v="2"/>
  </r>
  <r>
    <s v="PO001768"/>
    <d v="2025-04-30T00:00:00"/>
    <s v="EMP0065"/>
    <x v="8"/>
    <x v="16"/>
    <x v="98"/>
    <n v="10"/>
    <n v="6515.48"/>
    <n v="65154.82"/>
    <x v="2"/>
    <n v="4"/>
    <x v="1"/>
    <x v="3"/>
  </r>
  <r>
    <s v="PO001769"/>
    <d v="2025-05-24T00:00:00"/>
    <s v="EMP0061"/>
    <x v="5"/>
    <x v="31"/>
    <x v="47"/>
    <n v="25"/>
    <n v="6870.24"/>
    <n v="171755.95"/>
    <x v="0"/>
    <n v="21"/>
    <x v="1"/>
    <x v="2"/>
  </r>
  <r>
    <s v="PO001770"/>
    <d v="2025-02-26T00:00:00"/>
    <s v="EMP0011"/>
    <x v="0"/>
    <x v="5"/>
    <x v="27"/>
    <n v="44"/>
    <n v="8549.64"/>
    <n v="376184.08"/>
    <x v="2"/>
    <n v="34"/>
    <x v="1"/>
    <x v="1"/>
  </r>
  <r>
    <s v="PO001771"/>
    <d v="2023-08-14T00:00:00"/>
    <s v="EMP0028"/>
    <x v="0"/>
    <x v="5"/>
    <x v="177"/>
    <n v="15"/>
    <n v="3553.78"/>
    <n v="53306.73"/>
    <x v="1"/>
    <n v="25"/>
    <x v="1"/>
    <x v="2"/>
  </r>
  <r>
    <s v="PO001772"/>
    <d v="2024-11-14T00:00:00"/>
    <s v="EMP0021"/>
    <x v="10"/>
    <x v="18"/>
    <x v="115"/>
    <n v="8"/>
    <n v="4551.2"/>
    <n v="36409.629999999997"/>
    <x v="2"/>
    <n v="5"/>
    <x v="2"/>
    <x v="1"/>
  </r>
  <r>
    <s v="PO001773"/>
    <d v="2023-11-06T00:00:00"/>
    <s v="EMP0002"/>
    <x v="7"/>
    <x v="44"/>
    <x v="42"/>
    <n v="12"/>
    <n v="2501.27"/>
    <n v="30015.27"/>
    <x v="1"/>
    <n v="41"/>
    <x v="1"/>
    <x v="2"/>
  </r>
  <r>
    <s v="PO001774"/>
    <d v="2025-05-20T00:00:00"/>
    <s v="EMP0066"/>
    <x v="8"/>
    <x v="5"/>
    <x v="174"/>
    <n v="10"/>
    <n v="10907.69"/>
    <n v="109076.94"/>
    <x v="0"/>
    <n v="22"/>
    <x v="2"/>
    <x v="2"/>
  </r>
  <r>
    <s v="PO001775"/>
    <d v="2024-08-10T00:00:00"/>
    <s v="EMP0099"/>
    <x v="12"/>
    <x v="47"/>
    <x v="16"/>
    <n v="23"/>
    <n v="7339.96"/>
    <n v="168819.04"/>
    <x v="1"/>
    <n v="34"/>
    <x v="2"/>
    <x v="2"/>
  </r>
  <r>
    <s v="PO001776"/>
    <d v="2025-01-25T00:00:00"/>
    <s v="EMP0030"/>
    <x v="13"/>
    <x v="25"/>
    <x v="6"/>
    <n v="17"/>
    <n v="2103.35"/>
    <n v="35756.9"/>
    <x v="0"/>
    <n v="7"/>
    <x v="1"/>
    <x v="2"/>
  </r>
  <r>
    <s v="PO001777"/>
    <d v="2023-11-01T00:00:00"/>
    <s v="EMP0084"/>
    <x v="0"/>
    <x v="14"/>
    <x v="89"/>
    <n v="50"/>
    <n v="4684.2299999999996"/>
    <n v="234211.71"/>
    <x v="1"/>
    <n v="12"/>
    <x v="0"/>
    <x v="2"/>
  </r>
  <r>
    <s v="PO001778"/>
    <d v="2025-07-03T00:00:00"/>
    <s v="EMP0048"/>
    <x v="2"/>
    <x v="30"/>
    <x v="178"/>
    <n v="47"/>
    <n v="4499.9799999999996"/>
    <n v="211498.88"/>
    <x v="1"/>
    <n v="7"/>
    <x v="1"/>
    <x v="2"/>
  </r>
  <r>
    <s v="PO001779"/>
    <d v="2025-05-25T00:00:00"/>
    <s v="EMP0081"/>
    <x v="14"/>
    <x v="41"/>
    <x v="19"/>
    <n v="47"/>
    <n v="7503.82"/>
    <n v="352679.42"/>
    <x v="2"/>
    <n v="23"/>
    <x v="1"/>
    <x v="3"/>
  </r>
  <r>
    <s v="PO001780"/>
    <d v="2024-01-08T00:00:00"/>
    <s v="EMP0033"/>
    <x v="8"/>
    <x v="6"/>
    <x v="188"/>
    <n v="50"/>
    <n v="3197.75"/>
    <n v="159887.66"/>
    <x v="1"/>
    <n v="34"/>
    <x v="0"/>
    <x v="2"/>
  </r>
  <r>
    <s v="PO001781"/>
    <d v="2025-09-12T00:00:00"/>
    <s v="EMP0016"/>
    <x v="11"/>
    <x v="29"/>
    <x v="182"/>
    <n v="45"/>
    <n v="9746.8700000000008"/>
    <n v="438609.21"/>
    <x v="0"/>
    <n v="43"/>
    <x v="0"/>
    <x v="2"/>
  </r>
  <r>
    <s v="PO001782"/>
    <d v="2023-10-11T00:00:00"/>
    <s v="EMP0026"/>
    <x v="0"/>
    <x v="36"/>
    <x v="69"/>
    <n v="42"/>
    <n v="6549.36"/>
    <n v="275073.26"/>
    <x v="1"/>
    <n v="29"/>
    <x v="2"/>
    <x v="2"/>
  </r>
  <r>
    <s v="PO001783"/>
    <d v="2025-10-15T00:00:00"/>
    <s v="EMP0054"/>
    <x v="12"/>
    <x v="48"/>
    <x v="109"/>
    <n v="35"/>
    <n v="4291.04"/>
    <n v="150186.31"/>
    <x v="0"/>
    <n v="37"/>
    <x v="1"/>
    <x v="2"/>
  </r>
  <r>
    <s v="PO001784"/>
    <d v="2025-02-26T00:00:00"/>
    <s v="EMP0081"/>
    <x v="14"/>
    <x v="16"/>
    <x v="86"/>
    <n v="6"/>
    <n v="2607.84"/>
    <n v="15647.04"/>
    <x v="1"/>
    <n v="36"/>
    <x v="2"/>
    <x v="2"/>
  </r>
  <r>
    <s v="PO001785"/>
    <d v="2024-03-25T00:00:00"/>
    <s v="EMP0036"/>
    <x v="2"/>
    <x v="46"/>
    <x v="101"/>
    <n v="45"/>
    <n v="3700.09"/>
    <n v="166503.93"/>
    <x v="1"/>
    <n v="3"/>
    <x v="1"/>
    <x v="2"/>
  </r>
  <r>
    <s v="PO001786"/>
    <d v="2023-02-05T00:00:00"/>
    <s v="EMP0064"/>
    <x v="2"/>
    <x v="49"/>
    <x v="24"/>
    <n v="24"/>
    <n v="2510.1999999999998"/>
    <n v="60244.87"/>
    <x v="2"/>
    <n v="10"/>
    <x v="1"/>
    <x v="3"/>
  </r>
  <r>
    <s v="PO001787"/>
    <d v="2024-12-16T00:00:00"/>
    <s v="EMP0020"/>
    <x v="2"/>
    <x v="30"/>
    <x v="76"/>
    <n v="24"/>
    <n v="7835.11"/>
    <n v="188042.6"/>
    <x v="2"/>
    <n v="21"/>
    <x v="0"/>
    <x v="3"/>
  </r>
  <r>
    <s v="PO001788"/>
    <d v="2023-10-23T00:00:00"/>
    <s v="EMP0020"/>
    <x v="2"/>
    <x v="20"/>
    <x v="193"/>
    <n v="36"/>
    <n v="10611.81"/>
    <n v="382025.18"/>
    <x v="1"/>
    <n v="18"/>
    <x v="1"/>
    <x v="2"/>
  </r>
  <r>
    <s v="PO001789"/>
    <d v="2024-04-04T00:00:00"/>
    <s v="EMP0030"/>
    <x v="13"/>
    <x v="27"/>
    <x v="31"/>
    <n v="4"/>
    <n v="10068.6"/>
    <n v="40274.400000000001"/>
    <x v="2"/>
    <n v="12"/>
    <x v="0"/>
    <x v="0"/>
  </r>
  <r>
    <s v="PO001790"/>
    <d v="2023-02-23T00:00:00"/>
    <s v="EMP0077"/>
    <x v="12"/>
    <x v="42"/>
    <x v="115"/>
    <n v="45"/>
    <n v="5412.5"/>
    <n v="243562.56"/>
    <x v="1"/>
    <n v="6"/>
    <x v="2"/>
    <x v="2"/>
  </r>
  <r>
    <s v="PO001791"/>
    <d v="2023-08-06T00:00:00"/>
    <s v="EMP0081"/>
    <x v="14"/>
    <x v="6"/>
    <x v="59"/>
    <n v="43"/>
    <n v="5062.99"/>
    <n v="217708.6"/>
    <x v="1"/>
    <n v="41"/>
    <x v="1"/>
    <x v="2"/>
  </r>
  <r>
    <s v="PO001792"/>
    <d v="2023-03-03T00:00:00"/>
    <s v="EMP0034"/>
    <x v="7"/>
    <x v="13"/>
    <x v="49"/>
    <n v="10"/>
    <n v="7666.03"/>
    <n v="76660.31"/>
    <x v="2"/>
    <n v="18"/>
    <x v="1"/>
    <x v="0"/>
  </r>
  <r>
    <s v="PO001793"/>
    <d v="2023-01-26T00:00:00"/>
    <s v="EMP0020"/>
    <x v="2"/>
    <x v="47"/>
    <x v="196"/>
    <n v="37"/>
    <n v="9675.1200000000008"/>
    <n v="357979.4"/>
    <x v="1"/>
    <n v="12"/>
    <x v="1"/>
    <x v="2"/>
  </r>
  <r>
    <s v="PO001794"/>
    <d v="2025-08-20T00:00:00"/>
    <s v="EMP0055"/>
    <x v="14"/>
    <x v="13"/>
    <x v="97"/>
    <n v="48"/>
    <n v="4628.76"/>
    <n v="222180.62"/>
    <x v="0"/>
    <n v="22"/>
    <x v="0"/>
    <x v="2"/>
  </r>
  <r>
    <s v="PO001795"/>
    <d v="2025-04-22T00:00:00"/>
    <s v="EMP0009"/>
    <x v="7"/>
    <x v="19"/>
    <x v="59"/>
    <n v="47"/>
    <n v="4700.84"/>
    <n v="220939.28"/>
    <x v="0"/>
    <n v="3"/>
    <x v="0"/>
    <x v="2"/>
  </r>
  <r>
    <s v="PO001796"/>
    <d v="2023-08-16T00:00:00"/>
    <s v="EMP0005"/>
    <x v="14"/>
    <x v="44"/>
    <x v="36"/>
    <n v="10"/>
    <n v="3082.27"/>
    <n v="30822.69"/>
    <x v="0"/>
    <n v="5"/>
    <x v="2"/>
    <x v="2"/>
  </r>
  <r>
    <s v="PO001797"/>
    <d v="2023-12-22T00:00:00"/>
    <s v="EMP0074"/>
    <x v="6"/>
    <x v="43"/>
    <x v="31"/>
    <n v="33"/>
    <n v="8418.83"/>
    <n v="277821.48"/>
    <x v="1"/>
    <n v="30"/>
    <x v="2"/>
    <x v="2"/>
  </r>
  <r>
    <s v="PO001798"/>
    <d v="2025-07-19T00:00:00"/>
    <s v="EMP0070"/>
    <x v="6"/>
    <x v="35"/>
    <x v="149"/>
    <n v="36"/>
    <n v="2928.66"/>
    <n v="105431.91"/>
    <x v="1"/>
    <n v="39"/>
    <x v="2"/>
    <x v="2"/>
  </r>
  <r>
    <s v="PO001799"/>
    <d v="2024-09-18T00:00:00"/>
    <s v="EMP0048"/>
    <x v="2"/>
    <x v="34"/>
    <x v="189"/>
    <n v="46"/>
    <n v="1960.35"/>
    <n v="90175.88"/>
    <x v="2"/>
    <n v="20"/>
    <x v="1"/>
    <x v="0"/>
  </r>
  <r>
    <s v="PO001800"/>
    <d v="2025-12-04T00:00:00"/>
    <s v="EMP0093"/>
    <x v="13"/>
    <x v="6"/>
    <x v="31"/>
    <n v="25"/>
    <n v="10718.02"/>
    <n v="267950.61"/>
    <x v="2"/>
    <n v="16"/>
    <x v="0"/>
    <x v="0"/>
  </r>
  <r>
    <s v="PO001801"/>
    <d v="2023-04-25T00:00:00"/>
    <s v="EMP0081"/>
    <x v="14"/>
    <x v="32"/>
    <x v="95"/>
    <n v="15"/>
    <n v="4951.66"/>
    <n v="74274.84"/>
    <x v="0"/>
    <n v="38"/>
    <x v="2"/>
    <x v="2"/>
  </r>
  <r>
    <s v="PO001802"/>
    <d v="2023-06-08T00:00:00"/>
    <s v="EMP0049"/>
    <x v="13"/>
    <x v="44"/>
    <x v="48"/>
    <n v="45"/>
    <n v="8260.0400000000009"/>
    <n v="371701.65"/>
    <x v="1"/>
    <n v="44"/>
    <x v="2"/>
    <x v="2"/>
  </r>
  <r>
    <s v="PO001803"/>
    <d v="2025-04-09T00:00:00"/>
    <s v="EMP0069"/>
    <x v="3"/>
    <x v="18"/>
    <x v="109"/>
    <n v="25"/>
    <n v="3820.85"/>
    <n v="95521.3"/>
    <x v="1"/>
    <n v="44"/>
    <x v="0"/>
    <x v="2"/>
  </r>
  <r>
    <s v="PO001804"/>
    <d v="2024-02-03T00:00:00"/>
    <s v="EMP0010"/>
    <x v="1"/>
    <x v="16"/>
    <x v="163"/>
    <n v="18"/>
    <n v="8438.66"/>
    <n v="151895.85999999999"/>
    <x v="2"/>
    <n v="26"/>
    <x v="2"/>
    <x v="3"/>
  </r>
  <r>
    <s v="PO001805"/>
    <d v="2024-11-18T00:00:00"/>
    <s v="EMP0012"/>
    <x v="3"/>
    <x v="28"/>
    <x v="3"/>
    <n v="2"/>
    <n v="3021.85"/>
    <n v="6043.71"/>
    <x v="2"/>
    <n v="37"/>
    <x v="1"/>
    <x v="0"/>
  </r>
  <r>
    <s v="PO001806"/>
    <d v="2023-05-14T00:00:00"/>
    <s v="EMP0023"/>
    <x v="9"/>
    <x v="24"/>
    <x v="107"/>
    <n v="14"/>
    <n v="4220.4799999999996"/>
    <n v="59086.66"/>
    <x v="1"/>
    <n v="15"/>
    <x v="2"/>
    <x v="2"/>
  </r>
  <r>
    <s v="PO001807"/>
    <d v="2024-02-18T00:00:00"/>
    <s v="EMP0006"/>
    <x v="6"/>
    <x v="2"/>
    <x v="4"/>
    <n v="41"/>
    <n v="8226.41"/>
    <n v="337282.69"/>
    <x v="2"/>
    <n v="20"/>
    <x v="1"/>
    <x v="1"/>
  </r>
  <r>
    <s v="PO001808"/>
    <d v="2023-04-02T00:00:00"/>
    <s v="EMP0013"/>
    <x v="11"/>
    <x v="24"/>
    <x v="140"/>
    <n v="37"/>
    <n v="10881.92"/>
    <n v="402631.19"/>
    <x v="1"/>
    <n v="5"/>
    <x v="1"/>
    <x v="2"/>
  </r>
  <r>
    <s v="PO001809"/>
    <d v="2024-10-06T00:00:00"/>
    <s v="EMP0019"/>
    <x v="5"/>
    <x v="19"/>
    <x v="45"/>
    <n v="6"/>
    <n v="6501.46"/>
    <n v="39008.74"/>
    <x v="2"/>
    <n v="25"/>
    <x v="0"/>
    <x v="3"/>
  </r>
  <r>
    <s v="PO001810"/>
    <d v="2025-03-26T00:00:00"/>
    <s v="EMP0062"/>
    <x v="2"/>
    <x v="6"/>
    <x v="179"/>
    <n v="33"/>
    <n v="5909.57"/>
    <n v="195015.66"/>
    <x v="1"/>
    <n v="25"/>
    <x v="1"/>
    <x v="2"/>
  </r>
  <r>
    <s v="PO001811"/>
    <d v="2023-07-19T00:00:00"/>
    <s v="EMP0006"/>
    <x v="6"/>
    <x v="18"/>
    <x v="172"/>
    <n v="22"/>
    <n v="1729.52"/>
    <n v="38049.410000000003"/>
    <x v="0"/>
    <n v="35"/>
    <x v="1"/>
    <x v="2"/>
  </r>
  <r>
    <s v="PO001812"/>
    <d v="2025-10-25T00:00:00"/>
    <s v="EMP0012"/>
    <x v="3"/>
    <x v="26"/>
    <x v="168"/>
    <n v="50"/>
    <n v="4733.0600000000004"/>
    <n v="236652.81"/>
    <x v="0"/>
    <n v="27"/>
    <x v="0"/>
    <x v="2"/>
  </r>
  <r>
    <s v="PO001813"/>
    <d v="2023-03-18T00:00:00"/>
    <s v="EMP0078"/>
    <x v="4"/>
    <x v="28"/>
    <x v="55"/>
    <n v="19"/>
    <n v="6232.87"/>
    <n v="118424.52"/>
    <x v="0"/>
    <n v="32"/>
    <x v="1"/>
    <x v="2"/>
  </r>
  <r>
    <s v="PO001814"/>
    <d v="2023-07-11T00:00:00"/>
    <s v="EMP0047"/>
    <x v="0"/>
    <x v="36"/>
    <x v="157"/>
    <n v="46"/>
    <n v="7217.85"/>
    <n v="332020.99"/>
    <x v="2"/>
    <n v="44"/>
    <x v="1"/>
    <x v="3"/>
  </r>
  <r>
    <s v="PO001815"/>
    <d v="2023-11-26T00:00:00"/>
    <s v="EMP0052"/>
    <x v="12"/>
    <x v="38"/>
    <x v="163"/>
    <n v="33"/>
    <n v="9608.76"/>
    <n v="317089.09999999998"/>
    <x v="0"/>
    <n v="41"/>
    <x v="2"/>
    <x v="2"/>
  </r>
  <r>
    <s v="PO001816"/>
    <d v="2025-12-07T00:00:00"/>
    <s v="EMP0095"/>
    <x v="5"/>
    <x v="5"/>
    <x v="170"/>
    <n v="50"/>
    <n v="9356.6200000000008"/>
    <n v="467830.96"/>
    <x v="2"/>
    <n v="24"/>
    <x v="0"/>
    <x v="3"/>
  </r>
  <r>
    <s v="PO001817"/>
    <d v="2025-01-07T00:00:00"/>
    <s v="EMP0017"/>
    <x v="9"/>
    <x v="29"/>
    <x v="52"/>
    <n v="40"/>
    <n v="2222.4299999999998"/>
    <n v="88897.03"/>
    <x v="1"/>
    <n v="5"/>
    <x v="2"/>
    <x v="2"/>
  </r>
  <r>
    <s v="PO001818"/>
    <d v="2025-03-04T00:00:00"/>
    <s v="EMP0097"/>
    <x v="5"/>
    <x v="23"/>
    <x v="4"/>
    <n v="16"/>
    <n v="6651.37"/>
    <n v="106421.85"/>
    <x v="0"/>
    <n v="41"/>
    <x v="1"/>
    <x v="2"/>
  </r>
  <r>
    <s v="PO001819"/>
    <d v="2023-11-09T00:00:00"/>
    <s v="EMP0038"/>
    <x v="3"/>
    <x v="22"/>
    <x v="30"/>
    <n v="37"/>
    <n v="5668.28"/>
    <n v="209726.4"/>
    <x v="1"/>
    <n v="9"/>
    <x v="1"/>
    <x v="2"/>
  </r>
  <r>
    <s v="PO001820"/>
    <d v="2023-10-20T00:00:00"/>
    <s v="EMP0011"/>
    <x v="0"/>
    <x v="9"/>
    <x v="54"/>
    <n v="50"/>
    <n v="5411.24"/>
    <n v="270561.91999999998"/>
    <x v="0"/>
    <n v="8"/>
    <x v="0"/>
    <x v="2"/>
  </r>
  <r>
    <s v="PO001821"/>
    <d v="2023-07-12T00:00:00"/>
    <s v="EMP0043"/>
    <x v="8"/>
    <x v="31"/>
    <x v="142"/>
    <n v="30"/>
    <n v="8951.16"/>
    <n v="268534.8"/>
    <x v="1"/>
    <n v="13"/>
    <x v="1"/>
    <x v="2"/>
  </r>
  <r>
    <s v="PO001822"/>
    <d v="2024-07-27T00:00:00"/>
    <s v="EMP0042"/>
    <x v="14"/>
    <x v="36"/>
    <x v="145"/>
    <n v="37"/>
    <n v="2005.27"/>
    <n v="74194.84"/>
    <x v="2"/>
    <n v="7"/>
    <x v="1"/>
    <x v="0"/>
  </r>
  <r>
    <s v="PO001823"/>
    <d v="2025-08-01T00:00:00"/>
    <s v="EMP0047"/>
    <x v="0"/>
    <x v="10"/>
    <x v="134"/>
    <n v="17"/>
    <n v="7724.13"/>
    <n v="131310.17000000001"/>
    <x v="1"/>
    <n v="31"/>
    <x v="2"/>
    <x v="2"/>
  </r>
  <r>
    <s v="PO001824"/>
    <d v="2023-10-15T00:00:00"/>
    <s v="EMP0001"/>
    <x v="8"/>
    <x v="1"/>
    <x v="193"/>
    <n v="8"/>
    <n v="10611.42"/>
    <n v="84891.38"/>
    <x v="1"/>
    <n v="5"/>
    <x v="0"/>
    <x v="2"/>
  </r>
  <r>
    <s v="PO001825"/>
    <d v="2024-08-10T00:00:00"/>
    <s v="EMP0096"/>
    <x v="4"/>
    <x v="14"/>
    <x v="196"/>
    <n v="26"/>
    <n v="8560.82"/>
    <n v="222581.33"/>
    <x v="0"/>
    <n v="11"/>
    <x v="0"/>
    <x v="2"/>
  </r>
  <r>
    <s v="PO001826"/>
    <d v="2025-01-21T00:00:00"/>
    <s v="EMP0037"/>
    <x v="8"/>
    <x v="49"/>
    <x v="29"/>
    <n v="33"/>
    <n v="7675.6"/>
    <n v="253294.9"/>
    <x v="1"/>
    <n v="26"/>
    <x v="1"/>
    <x v="2"/>
  </r>
  <r>
    <s v="PO001827"/>
    <d v="2025-04-26T00:00:00"/>
    <s v="EMP0025"/>
    <x v="8"/>
    <x v="13"/>
    <x v="147"/>
    <n v="33"/>
    <n v="4524.2299999999996"/>
    <n v="149299.66"/>
    <x v="0"/>
    <n v="5"/>
    <x v="2"/>
    <x v="2"/>
  </r>
  <r>
    <s v="PO001828"/>
    <d v="2023-04-27T00:00:00"/>
    <s v="EMP0037"/>
    <x v="8"/>
    <x v="10"/>
    <x v="96"/>
    <n v="48"/>
    <n v="9510.6299999999992"/>
    <n v="456510.05"/>
    <x v="0"/>
    <n v="38"/>
    <x v="1"/>
    <x v="2"/>
  </r>
  <r>
    <s v="PO001829"/>
    <d v="2023-11-13T00:00:00"/>
    <s v="EMP0075"/>
    <x v="14"/>
    <x v="32"/>
    <x v="92"/>
    <n v="7"/>
    <n v="3719.74"/>
    <n v="26038.18"/>
    <x v="2"/>
    <n v="39"/>
    <x v="0"/>
    <x v="0"/>
  </r>
  <r>
    <s v="PO001830"/>
    <d v="2023-05-30T00:00:00"/>
    <s v="EMP0034"/>
    <x v="7"/>
    <x v="22"/>
    <x v="79"/>
    <n v="15"/>
    <n v="2069.21"/>
    <n v="31038.080000000002"/>
    <x v="1"/>
    <n v="45"/>
    <x v="1"/>
    <x v="2"/>
  </r>
  <r>
    <s v="PO001831"/>
    <d v="2024-12-15T00:00:00"/>
    <s v="EMP0009"/>
    <x v="7"/>
    <x v="5"/>
    <x v="163"/>
    <n v="30"/>
    <n v="9471.61"/>
    <n v="284148.2"/>
    <x v="0"/>
    <n v="32"/>
    <x v="1"/>
    <x v="2"/>
  </r>
  <r>
    <s v="PO001832"/>
    <d v="2023-06-25T00:00:00"/>
    <s v="EMP0007"/>
    <x v="1"/>
    <x v="22"/>
    <x v="165"/>
    <n v="12"/>
    <n v="1465.26"/>
    <n v="17583.13"/>
    <x v="1"/>
    <n v="30"/>
    <x v="1"/>
    <x v="2"/>
  </r>
  <r>
    <s v="PO001833"/>
    <d v="2025-04-02T00:00:00"/>
    <s v="EMP0024"/>
    <x v="1"/>
    <x v="19"/>
    <x v="18"/>
    <n v="22"/>
    <n v="7385.06"/>
    <n v="162471.23000000001"/>
    <x v="1"/>
    <n v="41"/>
    <x v="0"/>
    <x v="2"/>
  </r>
  <r>
    <s v="PO001834"/>
    <d v="2024-03-11T00:00:00"/>
    <s v="EMP0057"/>
    <x v="6"/>
    <x v="46"/>
    <x v="176"/>
    <n v="45"/>
    <n v="3110.99"/>
    <n v="139994.56"/>
    <x v="2"/>
    <n v="20"/>
    <x v="0"/>
    <x v="0"/>
  </r>
  <r>
    <s v="PO001835"/>
    <d v="2023-03-20T00:00:00"/>
    <s v="EMP0011"/>
    <x v="0"/>
    <x v="19"/>
    <x v="72"/>
    <n v="35"/>
    <n v="5614.38"/>
    <n v="196503.25"/>
    <x v="1"/>
    <n v="12"/>
    <x v="2"/>
    <x v="2"/>
  </r>
  <r>
    <s v="PO001836"/>
    <d v="2024-03-13T00:00:00"/>
    <s v="EMP0015"/>
    <x v="13"/>
    <x v="8"/>
    <x v="168"/>
    <n v="21"/>
    <n v="5396.2"/>
    <n v="113320.26"/>
    <x v="0"/>
    <n v="27"/>
    <x v="1"/>
    <x v="2"/>
  </r>
  <r>
    <s v="PO001837"/>
    <d v="2025-01-10T00:00:00"/>
    <s v="EMP0096"/>
    <x v="4"/>
    <x v="11"/>
    <x v="163"/>
    <n v="28"/>
    <n v="10934.8"/>
    <n v="306174.39"/>
    <x v="2"/>
    <n v="6"/>
    <x v="1"/>
    <x v="3"/>
  </r>
  <r>
    <s v="PO001838"/>
    <d v="2023-02-16T00:00:00"/>
    <s v="EMP0049"/>
    <x v="13"/>
    <x v="28"/>
    <x v="90"/>
    <n v="49"/>
    <n v="5163.67"/>
    <n v="253019.65"/>
    <x v="1"/>
    <n v="19"/>
    <x v="2"/>
    <x v="2"/>
  </r>
  <r>
    <s v="PO001839"/>
    <d v="2023-12-27T00:00:00"/>
    <s v="EMP0016"/>
    <x v="11"/>
    <x v="12"/>
    <x v="176"/>
    <n v="6"/>
    <n v="2589.1999999999998"/>
    <n v="15535.23"/>
    <x v="1"/>
    <n v="28"/>
    <x v="1"/>
    <x v="2"/>
  </r>
  <r>
    <s v="PO001840"/>
    <d v="2024-09-02T00:00:00"/>
    <s v="EMP0036"/>
    <x v="2"/>
    <x v="43"/>
    <x v="133"/>
    <n v="46"/>
    <n v="7689.28"/>
    <n v="353706.94"/>
    <x v="1"/>
    <n v="36"/>
    <x v="1"/>
    <x v="2"/>
  </r>
  <r>
    <s v="PO001841"/>
    <d v="2024-06-15T00:00:00"/>
    <s v="EMP0099"/>
    <x v="12"/>
    <x v="6"/>
    <x v="86"/>
    <n v="12"/>
    <n v="2798.47"/>
    <n v="33581.68"/>
    <x v="2"/>
    <n v="30"/>
    <x v="0"/>
    <x v="0"/>
  </r>
  <r>
    <s v="PO001842"/>
    <d v="2024-08-31T00:00:00"/>
    <s v="EMP0002"/>
    <x v="7"/>
    <x v="5"/>
    <x v="149"/>
    <n v="11"/>
    <n v="2504.9899999999998"/>
    <n v="27554.86"/>
    <x v="1"/>
    <n v="33"/>
    <x v="0"/>
    <x v="2"/>
  </r>
  <r>
    <s v="PO001843"/>
    <d v="2023-11-26T00:00:00"/>
    <s v="EMP0013"/>
    <x v="11"/>
    <x v="14"/>
    <x v="50"/>
    <n v="45"/>
    <n v="8854.82"/>
    <n v="398467.07"/>
    <x v="0"/>
    <n v="39"/>
    <x v="0"/>
    <x v="2"/>
  </r>
  <r>
    <s v="PO001844"/>
    <d v="2023-01-21T00:00:00"/>
    <s v="EMP0030"/>
    <x v="13"/>
    <x v="34"/>
    <x v="74"/>
    <n v="36"/>
    <n v="4016.38"/>
    <n v="144589.69"/>
    <x v="0"/>
    <n v="15"/>
    <x v="1"/>
    <x v="2"/>
  </r>
  <r>
    <s v="PO001845"/>
    <d v="2023-10-24T00:00:00"/>
    <s v="EMP0013"/>
    <x v="11"/>
    <x v="36"/>
    <x v="97"/>
    <n v="21"/>
    <n v="5444.4"/>
    <n v="114332.33"/>
    <x v="0"/>
    <n v="23"/>
    <x v="1"/>
    <x v="2"/>
  </r>
  <r>
    <s v="PO001846"/>
    <d v="2023-11-05T00:00:00"/>
    <s v="EMP0023"/>
    <x v="9"/>
    <x v="44"/>
    <x v="58"/>
    <n v="30"/>
    <n v="5707.24"/>
    <n v="171217.09"/>
    <x v="1"/>
    <n v="23"/>
    <x v="1"/>
    <x v="2"/>
  </r>
  <r>
    <s v="PO001847"/>
    <d v="2025-04-12T00:00:00"/>
    <s v="EMP0041"/>
    <x v="12"/>
    <x v="15"/>
    <x v="10"/>
    <n v="17"/>
    <n v="2673.49"/>
    <n v="45449.39"/>
    <x v="2"/>
    <n v="31"/>
    <x v="1"/>
    <x v="1"/>
  </r>
  <r>
    <s v="PO001848"/>
    <d v="2025-07-09T00:00:00"/>
    <s v="EMP0050"/>
    <x v="10"/>
    <x v="12"/>
    <x v="9"/>
    <n v="41"/>
    <n v="6339.63"/>
    <n v="259924.94"/>
    <x v="2"/>
    <n v="5"/>
    <x v="1"/>
    <x v="1"/>
  </r>
  <r>
    <s v="PO001849"/>
    <d v="2024-01-20T00:00:00"/>
    <s v="EMP0010"/>
    <x v="1"/>
    <x v="2"/>
    <x v="97"/>
    <n v="27"/>
    <n v="5494.81"/>
    <n v="148359.81"/>
    <x v="2"/>
    <n v="41"/>
    <x v="0"/>
    <x v="0"/>
  </r>
  <r>
    <s v="PO001850"/>
    <d v="2024-03-18T00:00:00"/>
    <s v="EMP0028"/>
    <x v="0"/>
    <x v="20"/>
    <x v="15"/>
    <n v="23"/>
    <n v="2934.15"/>
    <n v="67485.53"/>
    <x v="2"/>
    <n v="39"/>
    <x v="1"/>
    <x v="3"/>
  </r>
  <r>
    <s v="PO001851"/>
    <d v="2025-01-28T00:00:00"/>
    <s v="EMP0061"/>
    <x v="5"/>
    <x v="20"/>
    <x v="77"/>
    <n v="24"/>
    <n v="7597.12"/>
    <n v="182330.82"/>
    <x v="1"/>
    <n v="35"/>
    <x v="1"/>
    <x v="2"/>
  </r>
  <r>
    <s v="PO001852"/>
    <d v="2025-10-19T00:00:00"/>
    <s v="EMP0009"/>
    <x v="7"/>
    <x v="2"/>
    <x v="7"/>
    <n v="42"/>
    <n v="3792.91"/>
    <n v="159302.13"/>
    <x v="1"/>
    <n v="29"/>
    <x v="0"/>
    <x v="2"/>
  </r>
  <r>
    <s v="PO001853"/>
    <d v="2024-12-22T00:00:00"/>
    <s v="EMP0090"/>
    <x v="14"/>
    <x v="29"/>
    <x v="121"/>
    <n v="35"/>
    <n v="7413.34"/>
    <n v="259466.78"/>
    <x v="1"/>
    <n v="10"/>
    <x v="1"/>
    <x v="2"/>
  </r>
  <r>
    <s v="PO001854"/>
    <d v="2025-07-28T00:00:00"/>
    <s v="EMP0052"/>
    <x v="12"/>
    <x v="5"/>
    <x v="159"/>
    <n v="28"/>
    <n v="5582.12"/>
    <n v="156299.28"/>
    <x v="0"/>
    <n v="41"/>
    <x v="1"/>
    <x v="2"/>
  </r>
  <r>
    <s v="PO001855"/>
    <d v="2025-06-11T00:00:00"/>
    <s v="EMP0018"/>
    <x v="0"/>
    <x v="27"/>
    <x v="90"/>
    <n v="25"/>
    <n v="4578.38"/>
    <n v="114459.45"/>
    <x v="0"/>
    <n v="30"/>
    <x v="2"/>
    <x v="2"/>
  </r>
  <r>
    <s v="PO001856"/>
    <d v="2024-08-03T00:00:00"/>
    <s v="EMP0059"/>
    <x v="0"/>
    <x v="43"/>
    <x v="33"/>
    <n v="45"/>
    <n v="5668.57"/>
    <n v="255085.83"/>
    <x v="2"/>
    <n v="8"/>
    <x v="1"/>
    <x v="1"/>
  </r>
  <r>
    <s v="PO001857"/>
    <d v="2023-07-03T00:00:00"/>
    <s v="EMP0058"/>
    <x v="2"/>
    <x v="31"/>
    <x v="97"/>
    <n v="42"/>
    <n v="4436.22"/>
    <n v="186321.29"/>
    <x v="1"/>
    <n v="9"/>
    <x v="0"/>
    <x v="2"/>
  </r>
  <r>
    <s v="PO001858"/>
    <d v="2023-07-24T00:00:00"/>
    <s v="EMP0082"/>
    <x v="2"/>
    <x v="14"/>
    <x v="7"/>
    <n v="41"/>
    <n v="3243.68"/>
    <n v="132990.84"/>
    <x v="0"/>
    <n v="5"/>
    <x v="2"/>
    <x v="2"/>
  </r>
  <r>
    <s v="PO001859"/>
    <d v="2024-08-16T00:00:00"/>
    <s v="EMP0055"/>
    <x v="14"/>
    <x v="44"/>
    <x v="148"/>
    <n v="27"/>
    <n v="6457.05"/>
    <n v="174340.39"/>
    <x v="1"/>
    <n v="38"/>
    <x v="0"/>
    <x v="2"/>
  </r>
  <r>
    <s v="PO001860"/>
    <d v="2023-08-23T00:00:00"/>
    <s v="EMP0062"/>
    <x v="2"/>
    <x v="7"/>
    <x v="114"/>
    <n v="13"/>
    <n v="6323.74"/>
    <n v="82208.56"/>
    <x v="2"/>
    <n v="25"/>
    <x v="0"/>
    <x v="1"/>
  </r>
  <r>
    <s v="PO001861"/>
    <d v="2025-04-25T00:00:00"/>
    <s v="EMP0066"/>
    <x v="8"/>
    <x v="30"/>
    <x v="14"/>
    <n v="42"/>
    <n v="3114.48"/>
    <n v="130808.02"/>
    <x v="0"/>
    <n v="28"/>
    <x v="1"/>
    <x v="2"/>
  </r>
  <r>
    <s v="PO001862"/>
    <d v="2025-02-06T00:00:00"/>
    <s v="EMP0074"/>
    <x v="6"/>
    <x v="24"/>
    <x v="84"/>
    <n v="15"/>
    <n v="6723.22"/>
    <n v="100848.23"/>
    <x v="1"/>
    <n v="45"/>
    <x v="0"/>
    <x v="2"/>
  </r>
  <r>
    <s v="PO001863"/>
    <d v="2024-09-21T00:00:00"/>
    <s v="EMP0038"/>
    <x v="3"/>
    <x v="16"/>
    <x v="193"/>
    <n v="27"/>
    <n v="9779.2999999999993"/>
    <n v="264041.14"/>
    <x v="2"/>
    <n v="29"/>
    <x v="1"/>
    <x v="0"/>
  </r>
  <r>
    <s v="PO001864"/>
    <d v="2023-02-01T00:00:00"/>
    <s v="EMP0019"/>
    <x v="5"/>
    <x v="2"/>
    <x v="96"/>
    <n v="2"/>
    <n v="7838.32"/>
    <n v="15676.64"/>
    <x v="1"/>
    <n v="36"/>
    <x v="2"/>
    <x v="2"/>
  </r>
  <r>
    <s v="PO001865"/>
    <d v="2024-10-12T00:00:00"/>
    <s v="EMP0015"/>
    <x v="13"/>
    <x v="20"/>
    <x v="108"/>
    <n v="22"/>
    <n v="1057.92"/>
    <n v="23274.21"/>
    <x v="0"/>
    <n v="30"/>
    <x v="1"/>
    <x v="2"/>
  </r>
  <r>
    <s v="PO001866"/>
    <d v="2025-03-12T00:00:00"/>
    <s v="EMP0078"/>
    <x v="4"/>
    <x v="30"/>
    <x v="161"/>
    <n v="13"/>
    <n v="7259.69"/>
    <n v="94375.92"/>
    <x v="1"/>
    <n v="6"/>
    <x v="2"/>
    <x v="2"/>
  </r>
  <r>
    <s v="PO001867"/>
    <d v="2025-05-28T00:00:00"/>
    <s v="EMP0042"/>
    <x v="14"/>
    <x v="42"/>
    <x v="170"/>
    <n v="9"/>
    <n v="11118.98"/>
    <n v="100070.78"/>
    <x v="1"/>
    <n v="14"/>
    <x v="0"/>
    <x v="2"/>
  </r>
  <r>
    <s v="PO001868"/>
    <d v="2024-10-13T00:00:00"/>
    <s v="EMP0004"/>
    <x v="12"/>
    <x v="13"/>
    <x v="154"/>
    <n v="34"/>
    <n v="1900.98"/>
    <n v="64633.15"/>
    <x v="2"/>
    <n v="9"/>
    <x v="2"/>
    <x v="3"/>
  </r>
  <r>
    <s v="PO001869"/>
    <d v="2023-09-16T00:00:00"/>
    <s v="EMP0027"/>
    <x v="1"/>
    <x v="47"/>
    <x v="167"/>
    <n v="33"/>
    <n v="3206.44"/>
    <n v="105812.46"/>
    <x v="0"/>
    <n v="28"/>
    <x v="2"/>
    <x v="2"/>
  </r>
  <r>
    <s v="PO001870"/>
    <d v="2024-06-16T00:00:00"/>
    <s v="EMP0046"/>
    <x v="7"/>
    <x v="23"/>
    <x v="189"/>
    <n v="36"/>
    <n v="1916.62"/>
    <n v="68998.45"/>
    <x v="1"/>
    <n v="16"/>
    <x v="1"/>
    <x v="2"/>
  </r>
  <r>
    <s v="PO001871"/>
    <d v="2023-07-11T00:00:00"/>
    <s v="EMP0023"/>
    <x v="9"/>
    <x v="30"/>
    <x v="163"/>
    <n v="2"/>
    <n v="9382.49"/>
    <n v="18764.97"/>
    <x v="0"/>
    <n v="40"/>
    <x v="1"/>
    <x v="2"/>
  </r>
  <r>
    <s v="PO001872"/>
    <d v="2023-02-26T00:00:00"/>
    <s v="EMP0003"/>
    <x v="1"/>
    <x v="24"/>
    <x v="154"/>
    <n v="40"/>
    <n v="2249.89"/>
    <n v="89995.75"/>
    <x v="2"/>
    <n v="39"/>
    <x v="0"/>
    <x v="3"/>
  </r>
  <r>
    <s v="PO001873"/>
    <d v="2023-02-21T00:00:00"/>
    <s v="EMP0058"/>
    <x v="2"/>
    <x v="12"/>
    <x v="2"/>
    <n v="48"/>
    <n v="8350.1"/>
    <n v="400804.62"/>
    <x v="1"/>
    <n v="43"/>
    <x v="2"/>
    <x v="2"/>
  </r>
  <r>
    <s v="PO001874"/>
    <d v="2025-01-03T00:00:00"/>
    <s v="EMP0068"/>
    <x v="3"/>
    <x v="17"/>
    <x v="34"/>
    <n v="12"/>
    <n v="3314.29"/>
    <n v="39771.480000000003"/>
    <x v="2"/>
    <n v="22"/>
    <x v="1"/>
    <x v="3"/>
  </r>
  <r>
    <s v="PO001875"/>
    <d v="2024-05-17T00:00:00"/>
    <s v="EMP0004"/>
    <x v="12"/>
    <x v="4"/>
    <x v="106"/>
    <n v="47"/>
    <n v="6856.35"/>
    <n v="322248.68"/>
    <x v="1"/>
    <n v="19"/>
    <x v="2"/>
    <x v="2"/>
  </r>
  <r>
    <s v="PO001876"/>
    <d v="2023-04-16T00:00:00"/>
    <s v="EMP0066"/>
    <x v="8"/>
    <x v="44"/>
    <x v="44"/>
    <n v="18"/>
    <n v="321.08"/>
    <n v="5779.52"/>
    <x v="2"/>
    <n v="43"/>
    <x v="1"/>
    <x v="1"/>
  </r>
  <r>
    <s v="PO001877"/>
    <d v="2023-07-31T00:00:00"/>
    <s v="EMP0070"/>
    <x v="6"/>
    <x v="4"/>
    <x v="146"/>
    <n v="8"/>
    <n v="5309.09"/>
    <n v="42472.75"/>
    <x v="0"/>
    <n v="10"/>
    <x v="1"/>
    <x v="2"/>
  </r>
  <r>
    <s v="PO001878"/>
    <d v="2023-10-18T00:00:00"/>
    <s v="EMP0030"/>
    <x v="13"/>
    <x v="32"/>
    <x v="189"/>
    <n v="19"/>
    <n v="1982.56"/>
    <n v="37668.589999999997"/>
    <x v="2"/>
    <n v="8"/>
    <x v="1"/>
    <x v="0"/>
  </r>
  <r>
    <s v="PO001879"/>
    <d v="2025-10-09T00:00:00"/>
    <s v="EMP0012"/>
    <x v="3"/>
    <x v="10"/>
    <x v="172"/>
    <n v="24"/>
    <n v="1999.27"/>
    <n v="47982.44"/>
    <x v="2"/>
    <n v="28"/>
    <x v="1"/>
    <x v="1"/>
  </r>
  <r>
    <s v="PO001880"/>
    <d v="2025-10-02T00:00:00"/>
    <s v="EMP0096"/>
    <x v="4"/>
    <x v="37"/>
    <x v="135"/>
    <n v="2"/>
    <n v="8606.3799999999992"/>
    <n v="17212.759999999998"/>
    <x v="1"/>
    <n v="43"/>
    <x v="1"/>
    <x v="2"/>
  </r>
  <r>
    <s v="PO001881"/>
    <d v="2024-03-06T00:00:00"/>
    <s v="EMP0097"/>
    <x v="5"/>
    <x v="10"/>
    <x v="193"/>
    <n v="44"/>
    <n v="9072.64"/>
    <n v="399196.03"/>
    <x v="1"/>
    <n v="43"/>
    <x v="0"/>
    <x v="2"/>
  </r>
  <r>
    <s v="PO001882"/>
    <d v="2023-11-26T00:00:00"/>
    <s v="EMP0035"/>
    <x v="5"/>
    <x v="16"/>
    <x v="169"/>
    <n v="12"/>
    <n v="1826.63"/>
    <n v="21919.61"/>
    <x v="2"/>
    <n v="45"/>
    <x v="2"/>
    <x v="0"/>
  </r>
  <r>
    <s v="PO001883"/>
    <d v="2023-03-06T00:00:00"/>
    <s v="EMP0049"/>
    <x v="13"/>
    <x v="7"/>
    <x v="80"/>
    <n v="8"/>
    <n v="6838.36"/>
    <n v="54706.91"/>
    <x v="1"/>
    <n v="33"/>
    <x v="2"/>
    <x v="2"/>
  </r>
  <r>
    <s v="PO001884"/>
    <d v="2023-01-11T00:00:00"/>
    <s v="EMP0094"/>
    <x v="1"/>
    <x v="47"/>
    <x v="14"/>
    <n v="11"/>
    <n v="2954.15"/>
    <n v="32495.65"/>
    <x v="1"/>
    <n v="10"/>
    <x v="1"/>
    <x v="2"/>
  </r>
  <r>
    <s v="PO001885"/>
    <d v="2023-03-02T00:00:00"/>
    <s v="EMP0092"/>
    <x v="12"/>
    <x v="21"/>
    <x v="164"/>
    <n v="35"/>
    <n v="4832.9799999999996"/>
    <n v="169154.32"/>
    <x v="0"/>
    <n v="12"/>
    <x v="1"/>
    <x v="2"/>
  </r>
  <r>
    <s v="PO001886"/>
    <d v="2025-01-17T00:00:00"/>
    <s v="EMP0088"/>
    <x v="12"/>
    <x v="26"/>
    <x v="39"/>
    <n v="8"/>
    <n v="3560.24"/>
    <n v="28481.9"/>
    <x v="2"/>
    <n v="23"/>
    <x v="1"/>
    <x v="0"/>
  </r>
  <r>
    <s v="PO001887"/>
    <d v="2024-03-26T00:00:00"/>
    <s v="EMP0062"/>
    <x v="2"/>
    <x v="25"/>
    <x v="147"/>
    <n v="6"/>
    <n v="4906.8100000000004"/>
    <n v="29440.85"/>
    <x v="2"/>
    <n v="20"/>
    <x v="0"/>
    <x v="3"/>
  </r>
  <r>
    <s v="PO001888"/>
    <d v="2025-09-13T00:00:00"/>
    <s v="EMP0049"/>
    <x v="13"/>
    <x v="18"/>
    <x v="140"/>
    <n v="13"/>
    <n v="10787.16"/>
    <n v="140233.07999999999"/>
    <x v="1"/>
    <n v="38"/>
    <x v="2"/>
    <x v="2"/>
  </r>
  <r>
    <s v="PO001889"/>
    <d v="2024-08-25T00:00:00"/>
    <s v="EMP0015"/>
    <x v="13"/>
    <x v="21"/>
    <x v="134"/>
    <n v="30"/>
    <n v="7236.86"/>
    <n v="217105.7"/>
    <x v="1"/>
    <n v="30"/>
    <x v="2"/>
    <x v="2"/>
  </r>
  <r>
    <s v="PO001890"/>
    <d v="2025-03-30T00:00:00"/>
    <s v="EMP0083"/>
    <x v="7"/>
    <x v="41"/>
    <x v="8"/>
    <n v="13"/>
    <n v="464.36"/>
    <n v="6036.73"/>
    <x v="2"/>
    <n v="20"/>
    <x v="0"/>
    <x v="1"/>
  </r>
  <r>
    <s v="PO001891"/>
    <d v="2023-07-30T00:00:00"/>
    <s v="EMP0022"/>
    <x v="8"/>
    <x v="34"/>
    <x v="174"/>
    <n v="38"/>
    <n v="10615.09"/>
    <n v="403373.38"/>
    <x v="0"/>
    <n v="22"/>
    <x v="1"/>
    <x v="2"/>
  </r>
  <r>
    <s v="PO001892"/>
    <d v="2024-02-26T00:00:00"/>
    <s v="EMP0015"/>
    <x v="13"/>
    <x v="30"/>
    <x v="66"/>
    <n v="47"/>
    <n v="4951.8599999999997"/>
    <n v="232737.29"/>
    <x v="1"/>
    <n v="30"/>
    <x v="2"/>
    <x v="2"/>
  </r>
  <r>
    <s v="PO001893"/>
    <d v="2024-07-10T00:00:00"/>
    <s v="EMP0055"/>
    <x v="14"/>
    <x v="48"/>
    <x v="129"/>
    <n v="21"/>
    <n v="3323.18"/>
    <n v="69786.759999999995"/>
    <x v="0"/>
    <n v="27"/>
    <x v="0"/>
    <x v="2"/>
  </r>
  <r>
    <s v="PO001894"/>
    <d v="2024-02-14T00:00:00"/>
    <s v="EMP0055"/>
    <x v="14"/>
    <x v="34"/>
    <x v="138"/>
    <n v="37"/>
    <n v="5527.82"/>
    <n v="204529.46"/>
    <x v="0"/>
    <n v="7"/>
    <x v="0"/>
    <x v="2"/>
  </r>
  <r>
    <s v="PO001895"/>
    <d v="2023-12-09T00:00:00"/>
    <s v="EMP0022"/>
    <x v="8"/>
    <x v="40"/>
    <x v="152"/>
    <n v="3"/>
    <n v="1636.76"/>
    <n v="4910.28"/>
    <x v="1"/>
    <n v="40"/>
    <x v="0"/>
    <x v="2"/>
  </r>
  <r>
    <s v="PO001896"/>
    <d v="2024-08-24T00:00:00"/>
    <s v="EMP0051"/>
    <x v="3"/>
    <x v="34"/>
    <x v="128"/>
    <n v="39"/>
    <n v="61.49"/>
    <n v="2398.04"/>
    <x v="0"/>
    <n v="36"/>
    <x v="0"/>
    <x v="2"/>
  </r>
  <r>
    <s v="PO001897"/>
    <d v="2025-03-26T00:00:00"/>
    <s v="EMP0066"/>
    <x v="8"/>
    <x v="36"/>
    <x v="131"/>
    <n v="2"/>
    <n v="3562.34"/>
    <n v="7124.69"/>
    <x v="1"/>
    <n v="30"/>
    <x v="1"/>
    <x v="2"/>
  </r>
  <r>
    <s v="PO001898"/>
    <d v="2025-01-02T00:00:00"/>
    <s v="EMP0040"/>
    <x v="13"/>
    <x v="1"/>
    <x v="2"/>
    <n v="16"/>
    <n v="6801.72"/>
    <n v="108827.55"/>
    <x v="0"/>
    <n v="26"/>
    <x v="0"/>
    <x v="2"/>
  </r>
  <r>
    <s v="PO001899"/>
    <d v="2023-10-25T00:00:00"/>
    <s v="EMP0083"/>
    <x v="7"/>
    <x v="33"/>
    <x v="118"/>
    <n v="50"/>
    <n v="1120.93"/>
    <n v="56046.33"/>
    <x v="2"/>
    <n v="23"/>
    <x v="2"/>
    <x v="1"/>
  </r>
  <r>
    <s v="PO001900"/>
    <d v="2023-01-23T00:00:00"/>
    <s v="EMP0003"/>
    <x v="1"/>
    <x v="3"/>
    <x v="37"/>
    <n v="46"/>
    <n v="8156.59"/>
    <n v="375202.94"/>
    <x v="1"/>
    <n v="39"/>
    <x v="0"/>
    <x v="2"/>
  </r>
  <r>
    <s v="PO001901"/>
    <d v="2024-04-21T00:00:00"/>
    <s v="EMP0050"/>
    <x v="10"/>
    <x v="16"/>
    <x v="187"/>
    <n v="36"/>
    <n v="6603.19"/>
    <n v="237714.74"/>
    <x v="1"/>
    <n v="41"/>
    <x v="1"/>
    <x v="2"/>
  </r>
  <r>
    <s v="PO001902"/>
    <d v="2025-12-15T00:00:00"/>
    <s v="EMP0030"/>
    <x v="13"/>
    <x v="36"/>
    <x v="104"/>
    <n v="14"/>
    <n v="3226.65"/>
    <n v="45173.09"/>
    <x v="1"/>
    <n v="41"/>
    <x v="2"/>
    <x v="2"/>
  </r>
  <r>
    <s v="PO001903"/>
    <d v="2023-06-03T00:00:00"/>
    <s v="EMP0012"/>
    <x v="3"/>
    <x v="6"/>
    <x v="108"/>
    <n v="37"/>
    <n v="1312.3"/>
    <n v="48554.96"/>
    <x v="1"/>
    <n v="30"/>
    <x v="0"/>
    <x v="2"/>
  </r>
  <r>
    <s v="PO001904"/>
    <d v="2024-10-17T00:00:00"/>
    <s v="EMP0049"/>
    <x v="13"/>
    <x v="46"/>
    <x v="39"/>
    <n v="13"/>
    <n v="2891.06"/>
    <n v="37583.72"/>
    <x v="1"/>
    <n v="34"/>
    <x v="1"/>
    <x v="2"/>
  </r>
  <r>
    <s v="PO001905"/>
    <d v="2024-07-16T00:00:00"/>
    <s v="EMP0048"/>
    <x v="2"/>
    <x v="11"/>
    <x v="66"/>
    <n v="27"/>
    <n v="4402.32"/>
    <n v="118862.51"/>
    <x v="1"/>
    <n v="13"/>
    <x v="2"/>
    <x v="2"/>
  </r>
  <r>
    <s v="PO001906"/>
    <d v="2024-10-31T00:00:00"/>
    <s v="EMP0100"/>
    <x v="11"/>
    <x v="2"/>
    <x v="143"/>
    <n v="38"/>
    <n v="5981.15"/>
    <n v="227283.7"/>
    <x v="0"/>
    <n v="4"/>
    <x v="0"/>
    <x v="2"/>
  </r>
  <r>
    <s v="PO001907"/>
    <d v="2023-02-06T00:00:00"/>
    <s v="EMP0064"/>
    <x v="2"/>
    <x v="6"/>
    <x v="131"/>
    <n v="42"/>
    <n v="4370.3500000000004"/>
    <n v="183554.55"/>
    <x v="0"/>
    <n v="3"/>
    <x v="0"/>
    <x v="2"/>
  </r>
  <r>
    <s v="PO001908"/>
    <d v="2024-08-05T00:00:00"/>
    <s v="EMP0021"/>
    <x v="10"/>
    <x v="43"/>
    <x v="148"/>
    <n v="9"/>
    <n v="7792.42"/>
    <n v="70131.78"/>
    <x v="1"/>
    <n v="5"/>
    <x v="2"/>
    <x v="2"/>
  </r>
  <r>
    <s v="PO001909"/>
    <d v="2025-12-16T00:00:00"/>
    <s v="EMP0031"/>
    <x v="8"/>
    <x v="10"/>
    <x v="154"/>
    <n v="3"/>
    <n v="2014.68"/>
    <n v="6044.03"/>
    <x v="2"/>
    <n v="7"/>
    <x v="0"/>
    <x v="3"/>
  </r>
  <r>
    <s v="PO001910"/>
    <d v="2023-07-14T00:00:00"/>
    <s v="EMP0026"/>
    <x v="0"/>
    <x v="40"/>
    <x v="115"/>
    <n v="27"/>
    <n v="5068.1400000000003"/>
    <n v="136839.67999999999"/>
    <x v="1"/>
    <n v="23"/>
    <x v="0"/>
    <x v="2"/>
  </r>
  <r>
    <s v="PO001911"/>
    <d v="2025-03-30T00:00:00"/>
    <s v="EMP0006"/>
    <x v="6"/>
    <x v="30"/>
    <x v="190"/>
    <n v="6"/>
    <n v="7610.74"/>
    <n v="45664.45"/>
    <x v="1"/>
    <n v="34"/>
    <x v="2"/>
    <x v="2"/>
  </r>
  <r>
    <s v="PO001912"/>
    <d v="2023-04-07T00:00:00"/>
    <s v="EMP0019"/>
    <x v="5"/>
    <x v="39"/>
    <x v="37"/>
    <n v="26"/>
    <n v="8078.11"/>
    <n v="210030.76"/>
    <x v="1"/>
    <n v="34"/>
    <x v="2"/>
    <x v="2"/>
  </r>
  <r>
    <s v="PO001913"/>
    <d v="2023-09-06T00:00:00"/>
    <s v="EMP0099"/>
    <x v="12"/>
    <x v="47"/>
    <x v="24"/>
    <n v="24"/>
    <n v="2790.94"/>
    <n v="66982.67"/>
    <x v="2"/>
    <n v="4"/>
    <x v="1"/>
    <x v="3"/>
  </r>
  <r>
    <s v="PO001914"/>
    <d v="2023-04-08T00:00:00"/>
    <s v="EMP0033"/>
    <x v="8"/>
    <x v="23"/>
    <x v="75"/>
    <n v="1"/>
    <n v="4578.47"/>
    <n v="4578.47"/>
    <x v="1"/>
    <n v="30"/>
    <x v="1"/>
    <x v="2"/>
  </r>
  <r>
    <s v="PO001915"/>
    <d v="2023-12-15T00:00:00"/>
    <s v="EMP0071"/>
    <x v="5"/>
    <x v="30"/>
    <x v="28"/>
    <n v="6"/>
    <n v="791.21"/>
    <n v="4747.24"/>
    <x v="1"/>
    <n v="37"/>
    <x v="1"/>
    <x v="2"/>
  </r>
  <r>
    <s v="PO001916"/>
    <d v="2023-04-18T00:00:00"/>
    <s v="EMP0074"/>
    <x v="6"/>
    <x v="33"/>
    <x v="53"/>
    <n v="17"/>
    <n v="5941.81"/>
    <n v="101010.81"/>
    <x v="2"/>
    <n v="10"/>
    <x v="1"/>
    <x v="0"/>
  </r>
  <r>
    <s v="PO001917"/>
    <d v="2024-09-15T00:00:00"/>
    <s v="EMP0001"/>
    <x v="8"/>
    <x v="6"/>
    <x v="31"/>
    <n v="5"/>
    <n v="8709.5499999999993"/>
    <n v="43547.77"/>
    <x v="0"/>
    <n v="42"/>
    <x v="0"/>
    <x v="2"/>
  </r>
  <r>
    <s v="PO001918"/>
    <d v="2024-07-06T00:00:00"/>
    <s v="EMP0071"/>
    <x v="5"/>
    <x v="14"/>
    <x v="23"/>
    <n v="45"/>
    <n v="8785.74"/>
    <n v="395358.32"/>
    <x v="2"/>
    <n v="40"/>
    <x v="0"/>
    <x v="3"/>
  </r>
  <r>
    <s v="PO001919"/>
    <d v="2023-09-03T00:00:00"/>
    <s v="EMP0005"/>
    <x v="14"/>
    <x v="23"/>
    <x v="46"/>
    <n v="9"/>
    <n v="5112.05"/>
    <n v="46008.43"/>
    <x v="2"/>
    <n v="40"/>
    <x v="0"/>
    <x v="1"/>
  </r>
  <r>
    <s v="PO001920"/>
    <d v="2025-07-04T00:00:00"/>
    <s v="EMP0019"/>
    <x v="5"/>
    <x v="46"/>
    <x v="122"/>
    <n v="43"/>
    <n v="461.09"/>
    <n v="19826.88"/>
    <x v="0"/>
    <n v="18"/>
    <x v="2"/>
    <x v="2"/>
  </r>
  <r>
    <s v="PO001921"/>
    <d v="2025-09-05T00:00:00"/>
    <s v="EMP0090"/>
    <x v="14"/>
    <x v="39"/>
    <x v="168"/>
    <n v="43"/>
    <n v="5272.3"/>
    <n v="226708.93"/>
    <x v="1"/>
    <n v="23"/>
    <x v="2"/>
    <x v="2"/>
  </r>
  <r>
    <s v="PO001922"/>
    <d v="2025-09-15T00:00:00"/>
    <s v="EMP0006"/>
    <x v="6"/>
    <x v="8"/>
    <x v="64"/>
    <n v="15"/>
    <n v="5145.0200000000004"/>
    <n v="77175.240000000005"/>
    <x v="1"/>
    <n v="8"/>
    <x v="0"/>
    <x v="2"/>
  </r>
  <r>
    <s v="PO001923"/>
    <d v="2024-05-11T00:00:00"/>
    <s v="EMP0069"/>
    <x v="3"/>
    <x v="44"/>
    <x v="116"/>
    <n v="43"/>
    <n v="10422.61"/>
    <n v="448172.16"/>
    <x v="2"/>
    <n v="7"/>
    <x v="1"/>
    <x v="1"/>
  </r>
  <r>
    <s v="PO001924"/>
    <d v="2025-10-09T00:00:00"/>
    <s v="EMP0015"/>
    <x v="13"/>
    <x v="25"/>
    <x v="90"/>
    <n v="4"/>
    <n v="4471.8599999999997"/>
    <n v="17887.43"/>
    <x v="0"/>
    <n v="16"/>
    <x v="0"/>
    <x v="2"/>
  </r>
  <r>
    <s v="PO001925"/>
    <d v="2025-02-27T00:00:00"/>
    <s v="EMP0045"/>
    <x v="0"/>
    <x v="40"/>
    <x v="46"/>
    <n v="13"/>
    <n v="5384.97"/>
    <n v="70004.570000000007"/>
    <x v="1"/>
    <n v="16"/>
    <x v="2"/>
    <x v="2"/>
  </r>
  <r>
    <s v="PO001926"/>
    <d v="2025-12-16T00:00:00"/>
    <s v="EMP0077"/>
    <x v="12"/>
    <x v="47"/>
    <x v="86"/>
    <n v="33"/>
    <n v="2819.79"/>
    <n v="93053.1"/>
    <x v="1"/>
    <n v="32"/>
    <x v="2"/>
    <x v="2"/>
  </r>
  <r>
    <s v="PO001927"/>
    <d v="2023-11-12T00:00:00"/>
    <s v="EMP0071"/>
    <x v="5"/>
    <x v="41"/>
    <x v="101"/>
    <n v="33"/>
    <n v="3723.41"/>
    <n v="122872.57"/>
    <x v="2"/>
    <n v="17"/>
    <x v="0"/>
    <x v="3"/>
  </r>
  <r>
    <s v="PO001928"/>
    <d v="2025-02-28T00:00:00"/>
    <s v="EMP0049"/>
    <x v="13"/>
    <x v="45"/>
    <x v="36"/>
    <n v="29"/>
    <n v="3942.88"/>
    <n v="114343.52"/>
    <x v="0"/>
    <n v="15"/>
    <x v="0"/>
    <x v="2"/>
  </r>
  <r>
    <s v="PO001929"/>
    <d v="2024-01-20T00:00:00"/>
    <s v="EMP0006"/>
    <x v="6"/>
    <x v="2"/>
    <x v="11"/>
    <n v="5"/>
    <n v="4817.03"/>
    <n v="24085.14"/>
    <x v="2"/>
    <n v="22"/>
    <x v="2"/>
    <x v="3"/>
  </r>
  <r>
    <s v="PO001930"/>
    <d v="2023-07-29T00:00:00"/>
    <s v="EMP0041"/>
    <x v="12"/>
    <x v="13"/>
    <x v="15"/>
    <n v="10"/>
    <n v="3176.35"/>
    <n v="31763.52"/>
    <x v="2"/>
    <n v="10"/>
    <x v="1"/>
    <x v="3"/>
  </r>
  <r>
    <s v="PO001931"/>
    <d v="2023-02-03T00:00:00"/>
    <s v="EMP0005"/>
    <x v="14"/>
    <x v="23"/>
    <x v="22"/>
    <n v="30"/>
    <n v="5692.18"/>
    <n v="170765.29"/>
    <x v="2"/>
    <n v="33"/>
    <x v="2"/>
    <x v="0"/>
  </r>
  <r>
    <s v="PO001932"/>
    <d v="2025-12-23T00:00:00"/>
    <s v="EMP0050"/>
    <x v="10"/>
    <x v="20"/>
    <x v="155"/>
    <n v="29"/>
    <n v="5981.02"/>
    <n v="173449.56"/>
    <x v="2"/>
    <n v="38"/>
    <x v="1"/>
    <x v="0"/>
  </r>
  <r>
    <s v="PO001933"/>
    <d v="2024-12-26T00:00:00"/>
    <s v="EMP0040"/>
    <x v="13"/>
    <x v="25"/>
    <x v="3"/>
    <n v="28"/>
    <n v="2994.85"/>
    <n v="83855.679999999993"/>
    <x v="1"/>
    <n v="35"/>
    <x v="0"/>
    <x v="2"/>
  </r>
  <r>
    <s v="PO001934"/>
    <d v="2025-11-06T00:00:00"/>
    <s v="EMP0048"/>
    <x v="2"/>
    <x v="4"/>
    <x v="169"/>
    <n v="22"/>
    <n v="1683.4"/>
    <n v="37034.83"/>
    <x v="1"/>
    <n v="26"/>
    <x v="1"/>
    <x v="2"/>
  </r>
  <r>
    <s v="PO001935"/>
    <d v="2023-04-11T00:00:00"/>
    <s v="EMP0054"/>
    <x v="12"/>
    <x v="17"/>
    <x v="130"/>
    <n v="42"/>
    <n v="8993.4599999999991"/>
    <n v="377725.43"/>
    <x v="1"/>
    <n v="15"/>
    <x v="0"/>
    <x v="2"/>
  </r>
  <r>
    <s v="PO001936"/>
    <d v="2024-01-23T00:00:00"/>
    <s v="EMP0066"/>
    <x v="8"/>
    <x v="11"/>
    <x v="137"/>
    <n v="26"/>
    <n v="966.2"/>
    <n v="25121.279999999999"/>
    <x v="1"/>
    <n v="36"/>
    <x v="2"/>
    <x v="2"/>
  </r>
  <r>
    <s v="PO001937"/>
    <d v="2025-10-07T00:00:00"/>
    <s v="EMP0018"/>
    <x v="0"/>
    <x v="23"/>
    <x v="10"/>
    <n v="34"/>
    <n v="2604.04"/>
    <n v="88537.53"/>
    <x v="0"/>
    <n v="6"/>
    <x v="2"/>
    <x v="2"/>
  </r>
  <r>
    <s v="PO001938"/>
    <d v="2024-05-24T00:00:00"/>
    <s v="EMP0041"/>
    <x v="12"/>
    <x v="13"/>
    <x v="91"/>
    <n v="8"/>
    <n v="3221.13"/>
    <n v="25769.03"/>
    <x v="2"/>
    <n v="5"/>
    <x v="2"/>
    <x v="1"/>
  </r>
  <r>
    <s v="PO001939"/>
    <d v="2024-06-29T00:00:00"/>
    <s v="EMP0071"/>
    <x v="5"/>
    <x v="8"/>
    <x v="66"/>
    <n v="16"/>
    <n v="4322.68"/>
    <n v="69162.86"/>
    <x v="2"/>
    <n v="20"/>
    <x v="1"/>
    <x v="0"/>
  </r>
  <r>
    <s v="PO001940"/>
    <d v="2025-04-08T00:00:00"/>
    <s v="EMP0082"/>
    <x v="2"/>
    <x v="0"/>
    <x v="63"/>
    <n v="26"/>
    <n v="1346.3"/>
    <n v="35003.83"/>
    <x v="2"/>
    <n v="20"/>
    <x v="0"/>
    <x v="1"/>
  </r>
  <r>
    <s v="PO001941"/>
    <d v="2024-02-26T00:00:00"/>
    <s v="EMP0069"/>
    <x v="3"/>
    <x v="6"/>
    <x v="118"/>
    <n v="11"/>
    <n v="1288.75"/>
    <n v="14176.22"/>
    <x v="1"/>
    <n v="43"/>
    <x v="0"/>
    <x v="2"/>
  </r>
  <r>
    <s v="PO001942"/>
    <d v="2024-08-12T00:00:00"/>
    <s v="EMP0023"/>
    <x v="9"/>
    <x v="38"/>
    <x v="130"/>
    <n v="47"/>
    <n v="7932.39"/>
    <n v="372822.27"/>
    <x v="2"/>
    <n v="35"/>
    <x v="2"/>
    <x v="3"/>
  </r>
  <r>
    <s v="PO001943"/>
    <d v="2025-09-03T00:00:00"/>
    <s v="EMP0043"/>
    <x v="8"/>
    <x v="7"/>
    <x v="67"/>
    <n v="48"/>
    <n v="6311.53"/>
    <n v="302953.27"/>
    <x v="0"/>
    <n v="18"/>
    <x v="1"/>
    <x v="2"/>
  </r>
  <r>
    <s v="PO001944"/>
    <d v="2024-10-07T00:00:00"/>
    <s v="EMP0028"/>
    <x v="0"/>
    <x v="4"/>
    <x v="93"/>
    <n v="44"/>
    <n v="6816.04"/>
    <n v="299905.59999999998"/>
    <x v="2"/>
    <n v="24"/>
    <x v="0"/>
    <x v="0"/>
  </r>
  <r>
    <s v="PO001945"/>
    <d v="2023-10-18T00:00:00"/>
    <s v="EMP0041"/>
    <x v="12"/>
    <x v="42"/>
    <x v="95"/>
    <n v="1"/>
    <n v="5371.87"/>
    <n v="5371.87"/>
    <x v="1"/>
    <n v="24"/>
    <x v="1"/>
    <x v="2"/>
  </r>
  <r>
    <s v="PO001946"/>
    <d v="2023-12-30T00:00:00"/>
    <s v="EMP0099"/>
    <x v="12"/>
    <x v="29"/>
    <x v="131"/>
    <n v="17"/>
    <n v="4488.71"/>
    <n v="76308.100000000006"/>
    <x v="2"/>
    <n v="3"/>
    <x v="2"/>
    <x v="0"/>
  </r>
  <r>
    <s v="PO001947"/>
    <d v="2024-12-22T00:00:00"/>
    <s v="EMP0018"/>
    <x v="0"/>
    <x v="37"/>
    <x v="120"/>
    <n v="31"/>
    <n v="7248.43"/>
    <n v="224701.32"/>
    <x v="1"/>
    <n v="18"/>
    <x v="0"/>
    <x v="2"/>
  </r>
  <r>
    <s v="PO001948"/>
    <d v="2023-08-13T00:00:00"/>
    <s v="EMP0092"/>
    <x v="12"/>
    <x v="44"/>
    <x v="174"/>
    <n v="3"/>
    <n v="10690.53"/>
    <n v="32071.59"/>
    <x v="0"/>
    <n v="21"/>
    <x v="1"/>
    <x v="2"/>
  </r>
  <r>
    <s v="PO001949"/>
    <d v="2025-12-11T00:00:00"/>
    <s v="EMP0062"/>
    <x v="2"/>
    <x v="46"/>
    <x v="127"/>
    <n v="33"/>
    <n v="3445.03"/>
    <n v="113686.07"/>
    <x v="2"/>
    <n v="9"/>
    <x v="1"/>
    <x v="1"/>
  </r>
  <r>
    <s v="PO001950"/>
    <d v="2024-09-15T00:00:00"/>
    <s v="EMP0038"/>
    <x v="3"/>
    <x v="43"/>
    <x v="108"/>
    <n v="48"/>
    <n v="1116.1300000000001"/>
    <n v="53574.03"/>
    <x v="1"/>
    <n v="25"/>
    <x v="2"/>
    <x v="2"/>
  </r>
  <r>
    <s v="PO001951"/>
    <d v="2024-06-11T00:00:00"/>
    <s v="EMP0024"/>
    <x v="1"/>
    <x v="1"/>
    <x v="134"/>
    <n v="43"/>
    <n v="6713.69"/>
    <n v="288688.46999999997"/>
    <x v="1"/>
    <n v="32"/>
    <x v="1"/>
    <x v="2"/>
  </r>
  <r>
    <s v="PO001952"/>
    <d v="2024-12-23T00:00:00"/>
    <s v="EMP0088"/>
    <x v="12"/>
    <x v="1"/>
    <x v="152"/>
    <n v="20"/>
    <n v="1529.72"/>
    <n v="30594.5"/>
    <x v="0"/>
    <n v="45"/>
    <x v="2"/>
    <x v="2"/>
  </r>
  <r>
    <s v="PO001953"/>
    <d v="2025-09-18T00:00:00"/>
    <s v="EMP0059"/>
    <x v="0"/>
    <x v="46"/>
    <x v="39"/>
    <n v="8"/>
    <n v="2960.52"/>
    <n v="23684.16"/>
    <x v="0"/>
    <n v="43"/>
    <x v="1"/>
    <x v="2"/>
  </r>
  <r>
    <s v="PO001954"/>
    <d v="2023-10-30T00:00:00"/>
    <s v="EMP0021"/>
    <x v="10"/>
    <x v="12"/>
    <x v="98"/>
    <n v="27"/>
    <n v="8480.91"/>
    <n v="228984.62"/>
    <x v="0"/>
    <n v="12"/>
    <x v="0"/>
    <x v="2"/>
  </r>
  <r>
    <s v="PO001955"/>
    <d v="2025-10-16T00:00:00"/>
    <s v="EMP0025"/>
    <x v="8"/>
    <x v="42"/>
    <x v="185"/>
    <n v="2"/>
    <n v="806.05"/>
    <n v="1612.1"/>
    <x v="0"/>
    <n v="30"/>
    <x v="0"/>
    <x v="2"/>
  </r>
  <r>
    <s v="PO001956"/>
    <d v="2024-02-27T00:00:00"/>
    <s v="EMP0074"/>
    <x v="6"/>
    <x v="39"/>
    <x v="21"/>
    <n v="48"/>
    <n v="4376.0200000000004"/>
    <n v="210048.96"/>
    <x v="1"/>
    <n v="43"/>
    <x v="1"/>
    <x v="2"/>
  </r>
  <r>
    <s v="PO001957"/>
    <d v="2024-07-14T00:00:00"/>
    <s v="EMP0001"/>
    <x v="8"/>
    <x v="7"/>
    <x v="8"/>
    <n v="41"/>
    <n v="528.92999999999995"/>
    <n v="21686.03"/>
    <x v="1"/>
    <n v="36"/>
    <x v="1"/>
    <x v="2"/>
  </r>
  <r>
    <s v="PO001958"/>
    <d v="2024-06-27T00:00:00"/>
    <s v="EMP0079"/>
    <x v="5"/>
    <x v="40"/>
    <x v="20"/>
    <n v="44"/>
    <n v="6536.51"/>
    <n v="287606.56"/>
    <x v="1"/>
    <n v="28"/>
    <x v="2"/>
    <x v="2"/>
  </r>
  <r>
    <s v="PO001959"/>
    <d v="2025-05-04T00:00:00"/>
    <s v="EMP0024"/>
    <x v="1"/>
    <x v="12"/>
    <x v="61"/>
    <n v="18"/>
    <n v="5902.85"/>
    <n v="106251.34"/>
    <x v="2"/>
    <n v="40"/>
    <x v="2"/>
    <x v="1"/>
  </r>
  <r>
    <s v="PO001960"/>
    <d v="2024-12-04T00:00:00"/>
    <s v="EMP0043"/>
    <x v="8"/>
    <x v="24"/>
    <x v="1"/>
    <n v="40"/>
    <n v="8768.67"/>
    <n v="350746.62"/>
    <x v="1"/>
    <n v="39"/>
    <x v="0"/>
    <x v="2"/>
  </r>
  <r>
    <s v="PO001961"/>
    <d v="2024-08-13T00:00:00"/>
    <s v="EMP0081"/>
    <x v="14"/>
    <x v="22"/>
    <x v="187"/>
    <n v="8"/>
    <n v="8660.1200000000008"/>
    <n v="69280.990000000005"/>
    <x v="1"/>
    <n v="12"/>
    <x v="0"/>
    <x v="2"/>
  </r>
  <r>
    <s v="PO001962"/>
    <d v="2023-11-04T00:00:00"/>
    <s v="EMP0025"/>
    <x v="8"/>
    <x v="47"/>
    <x v="146"/>
    <n v="34"/>
    <n v="6127.51"/>
    <n v="208335.26"/>
    <x v="0"/>
    <n v="38"/>
    <x v="2"/>
    <x v="2"/>
  </r>
  <r>
    <s v="PO001963"/>
    <d v="2023-11-30T00:00:00"/>
    <s v="EMP0050"/>
    <x v="10"/>
    <x v="24"/>
    <x v="164"/>
    <n v="20"/>
    <n v="5617.71"/>
    <n v="112354.15"/>
    <x v="2"/>
    <n v="21"/>
    <x v="1"/>
    <x v="0"/>
  </r>
  <r>
    <s v="PO001964"/>
    <d v="2025-07-18T00:00:00"/>
    <s v="EMP0026"/>
    <x v="0"/>
    <x v="14"/>
    <x v="20"/>
    <n v="3"/>
    <n v="6266.36"/>
    <n v="18799.07"/>
    <x v="0"/>
    <n v="10"/>
    <x v="1"/>
    <x v="2"/>
  </r>
  <r>
    <s v="PO001965"/>
    <d v="2025-09-27T00:00:00"/>
    <s v="EMP0027"/>
    <x v="1"/>
    <x v="16"/>
    <x v="141"/>
    <n v="20"/>
    <n v="6125.89"/>
    <n v="122517.72"/>
    <x v="1"/>
    <n v="45"/>
    <x v="1"/>
    <x v="2"/>
  </r>
  <r>
    <s v="PO001966"/>
    <d v="2023-04-13T00:00:00"/>
    <s v="EMP0100"/>
    <x v="11"/>
    <x v="32"/>
    <x v="163"/>
    <n v="17"/>
    <n v="8522.76"/>
    <n v="144886.92000000001"/>
    <x v="1"/>
    <n v="35"/>
    <x v="2"/>
    <x v="2"/>
  </r>
  <r>
    <s v="PO001967"/>
    <d v="2023-11-14T00:00:00"/>
    <s v="EMP0011"/>
    <x v="0"/>
    <x v="41"/>
    <x v="47"/>
    <n v="6"/>
    <n v="8174.4"/>
    <n v="49046.39"/>
    <x v="2"/>
    <n v="15"/>
    <x v="0"/>
    <x v="0"/>
  </r>
  <r>
    <s v="PO001968"/>
    <d v="2023-06-15T00:00:00"/>
    <s v="EMP0077"/>
    <x v="12"/>
    <x v="6"/>
    <x v="6"/>
    <n v="19"/>
    <n v="1761.72"/>
    <n v="33472.769999999997"/>
    <x v="1"/>
    <n v="25"/>
    <x v="1"/>
    <x v="2"/>
  </r>
  <r>
    <s v="PO001969"/>
    <d v="2025-03-02T00:00:00"/>
    <s v="EMP0039"/>
    <x v="9"/>
    <x v="46"/>
    <x v="137"/>
    <n v="28"/>
    <n v="1037.6199999999999"/>
    <n v="29053.23"/>
    <x v="2"/>
    <n v="19"/>
    <x v="0"/>
    <x v="1"/>
  </r>
  <r>
    <s v="PO001970"/>
    <d v="2024-09-28T00:00:00"/>
    <s v="EMP0065"/>
    <x v="8"/>
    <x v="9"/>
    <x v="168"/>
    <n v="12"/>
    <n v="5389.38"/>
    <n v="64672.6"/>
    <x v="0"/>
    <n v="23"/>
    <x v="2"/>
    <x v="2"/>
  </r>
  <r>
    <s v="PO001971"/>
    <d v="2023-10-13T00:00:00"/>
    <s v="EMP0075"/>
    <x v="14"/>
    <x v="32"/>
    <x v="20"/>
    <n v="44"/>
    <n v="7396.8"/>
    <n v="325459.25"/>
    <x v="1"/>
    <n v="11"/>
    <x v="0"/>
    <x v="2"/>
  </r>
  <r>
    <s v="PO001972"/>
    <d v="2024-02-13T00:00:00"/>
    <s v="EMP0002"/>
    <x v="7"/>
    <x v="21"/>
    <x v="55"/>
    <n v="20"/>
    <n v="6532.12"/>
    <n v="130642.38"/>
    <x v="1"/>
    <n v="39"/>
    <x v="2"/>
    <x v="2"/>
  </r>
  <r>
    <s v="PO001973"/>
    <d v="2025-08-02T00:00:00"/>
    <s v="EMP0032"/>
    <x v="2"/>
    <x v="42"/>
    <x v="74"/>
    <n v="35"/>
    <n v="3350.35"/>
    <n v="117262.36"/>
    <x v="1"/>
    <n v="9"/>
    <x v="1"/>
    <x v="2"/>
  </r>
  <r>
    <s v="PO001974"/>
    <d v="2025-12-14T00:00:00"/>
    <s v="EMP0066"/>
    <x v="8"/>
    <x v="32"/>
    <x v="27"/>
    <n v="29"/>
    <n v="8112.47"/>
    <n v="235261.57"/>
    <x v="0"/>
    <n v="25"/>
    <x v="0"/>
    <x v="2"/>
  </r>
  <r>
    <s v="PO001975"/>
    <d v="2024-12-26T00:00:00"/>
    <s v="EMP0054"/>
    <x v="12"/>
    <x v="21"/>
    <x v="115"/>
    <n v="28"/>
    <n v="4702.34"/>
    <n v="131665.45000000001"/>
    <x v="1"/>
    <n v="32"/>
    <x v="1"/>
    <x v="2"/>
  </r>
  <r>
    <s v="PO001976"/>
    <d v="2023-02-24T00:00:00"/>
    <s v="EMP0050"/>
    <x v="10"/>
    <x v="33"/>
    <x v="183"/>
    <n v="50"/>
    <n v="6515.66"/>
    <n v="325783.15999999997"/>
    <x v="2"/>
    <n v="42"/>
    <x v="0"/>
    <x v="0"/>
  </r>
  <r>
    <s v="PO001977"/>
    <d v="2024-05-11T00:00:00"/>
    <s v="EMP0049"/>
    <x v="13"/>
    <x v="12"/>
    <x v="193"/>
    <n v="38"/>
    <n v="9330.0400000000009"/>
    <n v="354541.61"/>
    <x v="2"/>
    <n v="42"/>
    <x v="2"/>
    <x v="0"/>
  </r>
  <r>
    <s v="PO001978"/>
    <d v="2024-08-23T00:00:00"/>
    <s v="EMP0005"/>
    <x v="14"/>
    <x v="1"/>
    <x v="193"/>
    <n v="4"/>
    <n v="10008.08"/>
    <n v="40032.31"/>
    <x v="1"/>
    <n v="11"/>
    <x v="0"/>
    <x v="2"/>
  </r>
  <r>
    <s v="PO001979"/>
    <d v="2023-01-13T00:00:00"/>
    <s v="EMP0011"/>
    <x v="0"/>
    <x v="25"/>
    <x v="179"/>
    <n v="30"/>
    <n v="7105.05"/>
    <n v="213151.48"/>
    <x v="0"/>
    <n v="32"/>
    <x v="1"/>
    <x v="2"/>
  </r>
  <r>
    <s v="PO001980"/>
    <d v="2023-06-23T00:00:00"/>
    <s v="EMP0050"/>
    <x v="10"/>
    <x v="38"/>
    <x v="69"/>
    <n v="4"/>
    <n v="5413.14"/>
    <n v="21652.560000000001"/>
    <x v="0"/>
    <n v="9"/>
    <x v="0"/>
    <x v="2"/>
  </r>
  <r>
    <s v="PO001981"/>
    <d v="2023-07-19T00:00:00"/>
    <s v="EMP0086"/>
    <x v="2"/>
    <x v="14"/>
    <x v="185"/>
    <n v="19"/>
    <n v="890.14"/>
    <n v="16912.650000000001"/>
    <x v="0"/>
    <n v="24"/>
    <x v="1"/>
    <x v="2"/>
  </r>
  <r>
    <s v="PO001982"/>
    <d v="2023-09-06T00:00:00"/>
    <s v="EMP0052"/>
    <x v="12"/>
    <x v="8"/>
    <x v="195"/>
    <n v="48"/>
    <n v="9092.09"/>
    <n v="436420.37"/>
    <x v="0"/>
    <n v="6"/>
    <x v="2"/>
    <x v="2"/>
  </r>
  <r>
    <s v="PO001983"/>
    <d v="2024-02-24T00:00:00"/>
    <s v="EMP0030"/>
    <x v="13"/>
    <x v="22"/>
    <x v="97"/>
    <n v="34"/>
    <n v="4635.05"/>
    <n v="157591.74"/>
    <x v="0"/>
    <n v="34"/>
    <x v="1"/>
    <x v="2"/>
  </r>
  <r>
    <s v="PO001984"/>
    <d v="2024-04-02T00:00:00"/>
    <s v="EMP0077"/>
    <x v="12"/>
    <x v="41"/>
    <x v="186"/>
    <n v="44"/>
    <n v="2916.28"/>
    <n v="128316.29"/>
    <x v="2"/>
    <n v="22"/>
    <x v="2"/>
    <x v="1"/>
  </r>
  <r>
    <s v="PO001985"/>
    <d v="2024-09-28T00:00:00"/>
    <s v="EMP0059"/>
    <x v="0"/>
    <x v="10"/>
    <x v="155"/>
    <n v="47"/>
    <n v="7177.49"/>
    <n v="337342.18"/>
    <x v="2"/>
    <n v="34"/>
    <x v="2"/>
    <x v="0"/>
  </r>
  <r>
    <s v="PO001986"/>
    <d v="2024-02-16T00:00:00"/>
    <s v="EMP0074"/>
    <x v="6"/>
    <x v="12"/>
    <x v="143"/>
    <n v="8"/>
    <n v="5394.01"/>
    <n v="43152.11"/>
    <x v="2"/>
    <n v="41"/>
    <x v="1"/>
    <x v="0"/>
  </r>
  <r>
    <s v="PO001987"/>
    <d v="2025-11-30T00:00:00"/>
    <s v="EMP0040"/>
    <x v="13"/>
    <x v="16"/>
    <x v="48"/>
    <n v="7"/>
    <n v="7706.59"/>
    <n v="53946.1"/>
    <x v="2"/>
    <n v="33"/>
    <x v="1"/>
    <x v="3"/>
  </r>
  <r>
    <s v="PO001988"/>
    <d v="2025-11-01T00:00:00"/>
    <s v="EMP0004"/>
    <x v="12"/>
    <x v="45"/>
    <x v="20"/>
    <n v="29"/>
    <n v="6622.52"/>
    <n v="192052.95"/>
    <x v="2"/>
    <n v="22"/>
    <x v="0"/>
    <x v="3"/>
  </r>
  <r>
    <s v="PO001989"/>
    <d v="2025-09-17T00:00:00"/>
    <s v="EMP0020"/>
    <x v="2"/>
    <x v="18"/>
    <x v="38"/>
    <n v="12"/>
    <n v="7695.59"/>
    <n v="92347.04"/>
    <x v="0"/>
    <n v="19"/>
    <x v="2"/>
    <x v="2"/>
  </r>
  <r>
    <s v="PO001990"/>
    <d v="2025-06-18T00:00:00"/>
    <s v="EMP0019"/>
    <x v="5"/>
    <x v="6"/>
    <x v="6"/>
    <n v="43"/>
    <n v="1991.62"/>
    <n v="85639.83"/>
    <x v="1"/>
    <n v="12"/>
    <x v="2"/>
    <x v="2"/>
  </r>
  <r>
    <s v="PO001991"/>
    <d v="2023-02-14T00:00:00"/>
    <s v="EMP0034"/>
    <x v="7"/>
    <x v="47"/>
    <x v="147"/>
    <n v="12"/>
    <n v="4099.28"/>
    <n v="49191.35"/>
    <x v="0"/>
    <n v="45"/>
    <x v="1"/>
    <x v="2"/>
  </r>
  <r>
    <s v="PO001992"/>
    <d v="2023-12-16T00:00:00"/>
    <s v="EMP0024"/>
    <x v="1"/>
    <x v="14"/>
    <x v="191"/>
    <n v="33"/>
    <n v="5440.79"/>
    <n v="179546.05"/>
    <x v="0"/>
    <n v="15"/>
    <x v="0"/>
    <x v="2"/>
  </r>
  <r>
    <s v="PO001993"/>
    <d v="2025-09-10T00:00:00"/>
    <s v="EMP0096"/>
    <x v="4"/>
    <x v="38"/>
    <x v="92"/>
    <n v="19"/>
    <n v="3718.3"/>
    <n v="70647.64"/>
    <x v="2"/>
    <n v="40"/>
    <x v="0"/>
    <x v="0"/>
  </r>
  <r>
    <s v="PO001994"/>
    <d v="2025-01-22T00:00:00"/>
    <s v="EMP0008"/>
    <x v="6"/>
    <x v="14"/>
    <x v="161"/>
    <n v="43"/>
    <n v="6541.87"/>
    <n v="281300.37"/>
    <x v="1"/>
    <n v="9"/>
    <x v="0"/>
    <x v="2"/>
  </r>
  <r>
    <s v="PO001995"/>
    <d v="2025-05-03T00:00:00"/>
    <s v="EMP0042"/>
    <x v="14"/>
    <x v="32"/>
    <x v="121"/>
    <n v="28"/>
    <n v="6781.72"/>
    <n v="189888.15"/>
    <x v="1"/>
    <n v="32"/>
    <x v="1"/>
    <x v="2"/>
  </r>
  <r>
    <s v="PO001996"/>
    <d v="2025-03-08T00:00:00"/>
    <s v="EMP0019"/>
    <x v="5"/>
    <x v="40"/>
    <x v="10"/>
    <n v="1"/>
    <n v="2721.2"/>
    <n v="2721.2"/>
    <x v="2"/>
    <n v="44"/>
    <x v="2"/>
    <x v="1"/>
  </r>
  <r>
    <s v="PO001997"/>
    <d v="2025-06-29T00:00:00"/>
    <s v="EMP0040"/>
    <x v="13"/>
    <x v="28"/>
    <x v="129"/>
    <n v="3"/>
    <n v="3597.4"/>
    <n v="10792.19"/>
    <x v="1"/>
    <n v="11"/>
    <x v="0"/>
    <x v="2"/>
  </r>
  <r>
    <s v="PO001998"/>
    <d v="2025-07-27T00:00:00"/>
    <s v="EMP0091"/>
    <x v="12"/>
    <x v="18"/>
    <x v="27"/>
    <n v="18"/>
    <n v="6537.07"/>
    <n v="117667.34"/>
    <x v="2"/>
    <n v="25"/>
    <x v="2"/>
    <x v="1"/>
  </r>
  <r>
    <s v="PO001999"/>
    <d v="2025-10-27T00:00:00"/>
    <s v="EMP0039"/>
    <x v="9"/>
    <x v="24"/>
    <x v="73"/>
    <n v="14"/>
    <n v="645.34"/>
    <n v="9034.81"/>
    <x v="0"/>
    <n v="36"/>
    <x v="0"/>
    <x v="2"/>
  </r>
  <r>
    <s v="PO002000"/>
    <d v="2025-11-16T00:00:00"/>
    <s v="EMP0053"/>
    <x v="4"/>
    <x v="27"/>
    <x v="116"/>
    <n v="5"/>
    <n v="9007.25"/>
    <n v="45036.24"/>
    <x v="2"/>
    <n v="25"/>
    <x v="2"/>
    <x v="1"/>
  </r>
  <r>
    <s v="PO002001"/>
    <d v="2024-11-25T00:00:00"/>
    <s v="EMP0086"/>
    <x v="2"/>
    <x v="24"/>
    <x v="68"/>
    <n v="30"/>
    <n v="9121.1"/>
    <n v="273633.14"/>
    <x v="2"/>
    <n v="20"/>
    <x v="2"/>
    <x v="3"/>
  </r>
  <r>
    <s v="PO002002"/>
    <d v="2024-09-12T00:00:00"/>
    <s v="EMP0036"/>
    <x v="2"/>
    <x v="4"/>
    <x v="58"/>
    <n v="26"/>
    <n v="4395.84"/>
    <n v="114291.8"/>
    <x v="0"/>
    <n v="33"/>
    <x v="0"/>
    <x v="2"/>
  </r>
  <r>
    <s v="PO002003"/>
    <d v="2025-08-24T00:00:00"/>
    <s v="EMP0039"/>
    <x v="9"/>
    <x v="42"/>
    <x v="17"/>
    <n v="39"/>
    <n v="5894.31"/>
    <n v="229878.19"/>
    <x v="0"/>
    <n v="35"/>
    <x v="2"/>
    <x v="2"/>
  </r>
  <r>
    <s v="PO002004"/>
    <d v="2025-12-12T00:00:00"/>
    <s v="EMP0041"/>
    <x v="12"/>
    <x v="20"/>
    <x v="95"/>
    <n v="17"/>
    <n v="4548.13"/>
    <n v="77318.14"/>
    <x v="1"/>
    <n v="40"/>
    <x v="2"/>
    <x v="2"/>
  </r>
  <r>
    <s v="PO002005"/>
    <d v="2024-12-13T00:00:00"/>
    <s v="EMP0084"/>
    <x v="0"/>
    <x v="14"/>
    <x v="87"/>
    <n v="38"/>
    <n v="8613.2199999999993"/>
    <n v="327302.27"/>
    <x v="1"/>
    <n v="7"/>
    <x v="1"/>
    <x v="2"/>
  </r>
  <r>
    <s v="PO002006"/>
    <d v="2023-03-02T00:00:00"/>
    <s v="EMP0058"/>
    <x v="2"/>
    <x v="26"/>
    <x v="70"/>
    <n v="47"/>
    <n v="8976.64"/>
    <n v="421902.14"/>
    <x v="2"/>
    <n v="45"/>
    <x v="1"/>
    <x v="0"/>
  </r>
  <r>
    <s v="PO002007"/>
    <d v="2025-10-19T00:00:00"/>
    <s v="EMP0007"/>
    <x v="1"/>
    <x v="13"/>
    <x v="18"/>
    <n v="44"/>
    <n v="8434.89"/>
    <n v="371135.1"/>
    <x v="2"/>
    <n v="18"/>
    <x v="1"/>
    <x v="1"/>
  </r>
  <r>
    <s v="PO002008"/>
    <d v="2023-12-23T00:00:00"/>
    <s v="EMP0100"/>
    <x v="11"/>
    <x v="29"/>
    <x v="180"/>
    <n v="47"/>
    <n v="4356.96"/>
    <n v="204777.01"/>
    <x v="1"/>
    <n v="7"/>
    <x v="1"/>
    <x v="2"/>
  </r>
  <r>
    <s v="PO002009"/>
    <d v="2024-05-27T00:00:00"/>
    <s v="EMP0069"/>
    <x v="3"/>
    <x v="40"/>
    <x v="166"/>
    <n v="8"/>
    <n v="3940.97"/>
    <n v="31527.74"/>
    <x v="0"/>
    <n v="7"/>
    <x v="0"/>
    <x v="2"/>
  </r>
  <r>
    <s v="PO002010"/>
    <d v="2025-02-05T00:00:00"/>
    <s v="EMP0090"/>
    <x v="14"/>
    <x v="16"/>
    <x v="51"/>
    <n v="39"/>
    <n v="7913.9"/>
    <n v="308642.17"/>
    <x v="2"/>
    <n v="14"/>
    <x v="0"/>
    <x v="3"/>
  </r>
  <r>
    <s v="PO002011"/>
    <d v="2023-08-09T00:00:00"/>
    <s v="EMP0073"/>
    <x v="9"/>
    <x v="29"/>
    <x v="176"/>
    <n v="45"/>
    <n v="2857.06"/>
    <n v="128567.62"/>
    <x v="2"/>
    <n v="43"/>
    <x v="2"/>
    <x v="0"/>
  </r>
  <r>
    <s v="PO002012"/>
    <d v="2024-02-14T00:00:00"/>
    <s v="EMP0027"/>
    <x v="1"/>
    <x v="49"/>
    <x v="111"/>
    <n v="13"/>
    <n v="129.6"/>
    <n v="1684.86"/>
    <x v="1"/>
    <n v="21"/>
    <x v="1"/>
    <x v="2"/>
  </r>
  <r>
    <s v="PO002013"/>
    <d v="2024-02-17T00:00:00"/>
    <s v="EMP0077"/>
    <x v="12"/>
    <x v="18"/>
    <x v="39"/>
    <n v="48"/>
    <n v="2857.63"/>
    <n v="137166.41"/>
    <x v="0"/>
    <n v="15"/>
    <x v="1"/>
    <x v="2"/>
  </r>
  <r>
    <s v="PO002014"/>
    <d v="2023-02-19T00:00:00"/>
    <s v="EMP0003"/>
    <x v="1"/>
    <x v="24"/>
    <x v="16"/>
    <n v="41"/>
    <n v="7507.05"/>
    <n v="307789.21999999997"/>
    <x v="2"/>
    <n v="16"/>
    <x v="1"/>
    <x v="1"/>
  </r>
  <r>
    <s v="PO002015"/>
    <d v="2023-10-15T00:00:00"/>
    <s v="EMP0034"/>
    <x v="7"/>
    <x v="49"/>
    <x v="69"/>
    <n v="1"/>
    <n v="5569.05"/>
    <n v="5569.05"/>
    <x v="1"/>
    <n v="39"/>
    <x v="2"/>
    <x v="2"/>
  </r>
  <r>
    <s v="PO002016"/>
    <d v="2023-05-28T00:00:00"/>
    <s v="EMP0089"/>
    <x v="14"/>
    <x v="48"/>
    <x v="123"/>
    <n v="22"/>
    <n v="8211"/>
    <n v="180641.92000000001"/>
    <x v="0"/>
    <n v="44"/>
    <x v="2"/>
    <x v="2"/>
  </r>
  <r>
    <s v="PO002017"/>
    <d v="2025-10-13T00:00:00"/>
    <s v="EMP0060"/>
    <x v="0"/>
    <x v="16"/>
    <x v="155"/>
    <n v="13"/>
    <n v="6883.15"/>
    <n v="89480.99"/>
    <x v="0"/>
    <n v="33"/>
    <x v="2"/>
    <x v="2"/>
  </r>
  <r>
    <s v="PO002018"/>
    <d v="2024-12-22T00:00:00"/>
    <s v="EMP0075"/>
    <x v="14"/>
    <x v="29"/>
    <x v="103"/>
    <n v="23"/>
    <n v="7560.5"/>
    <n v="173891.6"/>
    <x v="0"/>
    <n v="11"/>
    <x v="1"/>
    <x v="2"/>
  </r>
  <r>
    <s v="PO002019"/>
    <d v="2025-06-17T00:00:00"/>
    <s v="EMP0070"/>
    <x v="6"/>
    <x v="42"/>
    <x v="28"/>
    <n v="28"/>
    <n v="904.82"/>
    <n v="25335.05"/>
    <x v="2"/>
    <n v="39"/>
    <x v="1"/>
    <x v="1"/>
  </r>
  <r>
    <s v="PO002020"/>
    <d v="2023-09-18T00:00:00"/>
    <s v="EMP0070"/>
    <x v="6"/>
    <x v="42"/>
    <x v="123"/>
    <n v="34"/>
    <n v="8518.16"/>
    <n v="289617.34999999998"/>
    <x v="2"/>
    <n v="34"/>
    <x v="1"/>
    <x v="0"/>
  </r>
  <r>
    <s v="PO002021"/>
    <d v="2023-04-16T00:00:00"/>
    <s v="EMP0084"/>
    <x v="0"/>
    <x v="16"/>
    <x v="147"/>
    <n v="39"/>
    <n v="4648.8599999999997"/>
    <n v="181305.44"/>
    <x v="2"/>
    <n v="17"/>
    <x v="0"/>
    <x v="3"/>
  </r>
  <r>
    <s v="PO002022"/>
    <d v="2024-05-29T00:00:00"/>
    <s v="EMP0024"/>
    <x v="1"/>
    <x v="15"/>
    <x v="166"/>
    <n v="25"/>
    <n v="4855.05"/>
    <n v="121376.34"/>
    <x v="2"/>
    <n v="13"/>
    <x v="0"/>
    <x v="0"/>
  </r>
  <r>
    <s v="PO002023"/>
    <d v="2023-06-03T00:00:00"/>
    <s v="EMP0035"/>
    <x v="5"/>
    <x v="21"/>
    <x v="116"/>
    <n v="35"/>
    <n v="10207.66"/>
    <n v="357268.12"/>
    <x v="0"/>
    <n v="42"/>
    <x v="2"/>
    <x v="2"/>
  </r>
  <r>
    <s v="PO002024"/>
    <d v="2024-10-01T00:00:00"/>
    <s v="EMP0011"/>
    <x v="0"/>
    <x v="35"/>
    <x v="86"/>
    <n v="26"/>
    <n v="2636.62"/>
    <n v="68552.149999999994"/>
    <x v="0"/>
    <n v="10"/>
    <x v="2"/>
    <x v="2"/>
  </r>
  <r>
    <s v="PO002025"/>
    <d v="2025-08-22T00:00:00"/>
    <s v="EMP0061"/>
    <x v="5"/>
    <x v="4"/>
    <x v="95"/>
    <n v="17"/>
    <n v="5352.23"/>
    <n v="90987.85"/>
    <x v="2"/>
    <n v="24"/>
    <x v="0"/>
    <x v="0"/>
  </r>
  <r>
    <s v="PO002026"/>
    <d v="2024-06-18T00:00:00"/>
    <s v="EMP0094"/>
    <x v="1"/>
    <x v="25"/>
    <x v="180"/>
    <n v="13"/>
    <n v="3704.51"/>
    <n v="48158.66"/>
    <x v="2"/>
    <n v="11"/>
    <x v="1"/>
    <x v="3"/>
  </r>
  <r>
    <s v="PO002027"/>
    <d v="2024-11-06T00:00:00"/>
    <s v="EMP0071"/>
    <x v="5"/>
    <x v="33"/>
    <x v="40"/>
    <n v="49"/>
    <n v="5812.51"/>
    <n v="284813.17"/>
    <x v="2"/>
    <n v="18"/>
    <x v="0"/>
    <x v="0"/>
  </r>
  <r>
    <s v="PO002028"/>
    <d v="2023-05-30T00:00:00"/>
    <s v="EMP0043"/>
    <x v="8"/>
    <x v="19"/>
    <x v="150"/>
    <n v="37"/>
    <n v="3986.21"/>
    <n v="147489.82"/>
    <x v="0"/>
    <n v="5"/>
    <x v="0"/>
    <x v="2"/>
  </r>
  <r>
    <s v="PO002029"/>
    <d v="2023-05-25T00:00:00"/>
    <s v="EMP0008"/>
    <x v="6"/>
    <x v="5"/>
    <x v="27"/>
    <n v="27"/>
    <n v="7891.72"/>
    <n v="213076.44"/>
    <x v="0"/>
    <n v="8"/>
    <x v="2"/>
    <x v="2"/>
  </r>
  <r>
    <s v="PO002030"/>
    <d v="2025-09-07T00:00:00"/>
    <s v="EMP0078"/>
    <x v="4"/>
    <x v="1"/>
    <x v="14"/>
    <n v="9"/>
    <n v="2732.93"/>
    <n v="24596.39"/>
    <x v="2"/>
    <n v="9"/>
    <x v="1"/>
    <x v="1"/>
  </r>
  <r>
    <s v="PO002031"/>
    <d v="2025-10-14T00:00:00"/>
    <s v="EMP0014"/>
    <x v="4"/>
    <x v="0"/>
    <x v="163"/>
    <n v="33"/>
    <n v="8773.84"/>
    <n v="289536.65000000002"/>
    <x v="1"/>
    <n v="30"/>
    <x v="0"/>
    <x v="2"/>
  </r>
  <r>
    <s v="PO002032"/>
    <d v="2024-09-13T00:00:00"/>
    <s v="EMP0045"/>
    <x v="0"/>
    <x v="39"/>
    <x v="172"/>
    <n v="15"/>
    <n v="1523.59"/>
    <n v="22853.91"/>
    <x v="2"/>
    <n v="4"/>
    <x v="1"/>
    <x v="1"/>
  </r>
  <r>
    <s v="PO002033"/>
    <d v="2025-12-30T00:00:00"/>
    <s v="EMP0061"/>
    <x v="5"/>
    <x v="45"/>
    <x v="195"/>
    <n v="39"/>
    <n v="9825.42"/>
    <n v="383191.35"/>
    <x v="0"/>
    <n v="4"/>
    <x v="2"/>
    <x v="2"/>
  </r>
  <r>
    <s v="PO002034"/>
    <d v="2025-09-14T00:00:00"/>
    <s v="EMP0060"/>
    <x v="0"/>
    <x v="27"/>
    <x v="155"/>
    <n v="4"/>
    <n v="6047.05"/>
    <n v="24188.22"/>
    <x v="1"/>
    <n v="11"/>
    <x v="0"/>
    <x v="2"/>
  </r>
  <r>
    <s v="PO002035"/>
    <d v="2025-05-24T00:00:00"/>
    <s v="EMP0085"/>
    <x v="8"/>
    <x v="8"/>
    <x v="98"/>
    <n v="36"/>
    <n v="6829.38"/>
    <n v="245857.65"/>
    <x v="1"/>
    <n v="10"/>
    <x v="2"/>
    <x v="2"/>
  </r>
  <r>
    <s v="PO002036"/>
    <d v="2025-01-23T00:00:00"/>
    <s v="EMP0052"/>
    <x v="12"/>
    <x v="24"/>
    <x v="141"/>
    <n v="23"/>
    <n v="6532.83"/>
    <n v="150255"/>
    <x v="1"/>
    <n v="6"/>
    <x v="1"/>
    <x v="2"/>
  </r>
  <r>
    <s v="PO002037"/>
    <d v="2024-04-20T00:00:00"/>
    <s v="EMP0055"/>
    <x v="14"/>
    <x v="18"/>
    <x v="71"/>
    <n v="6"/>
    <n v="7117.32"/>
    <n v="42703.89"/>
    <x v="2"/>
    <n v="29"/>
    <x v="2"/>
    <x v="3"/>
  </r>
  <r>
    <s v="PO002038"/>
    <d v="2023-04-04T00:00:00"/>
    <s v="EMP0091"/>
    <x v="12"/>
    <x v="47"/>
    <x v="62"/>
    <n v="1"/>
    <n v="2141.67"/>
    <n v="2141.67"/>
    <x v="2"/>
    <n v="6"/>
    <x v="1"/>
    <x v="0"/>
  </r>
  <r>
    <s v="PO002039"/>
    <d v="2023-04-27T00:00:00"/>
    <s v="EMP0067"/>
    <x v="1"/>
    <x v="22"/>
    <x v="90"/>
    <n v="9"/>
    <n v="4803.79"/>
    <n v="43234.09"/>
    <x v="1"/>
    <n v="5"/>
    <x v="0"/>
    <x v="2"/>
  </r>
  <r>
    <s v="PO002040"/>
    <d v="2024-12-17T00:00:00"/>
    <s v="EMP0029"/>
    <x v="9"/>
    <x v="6"/>
    <x v="31"/>
    <n v="39"/>
    <n v="9810.48"/>
    <n v="382608.67"/>
    <x v="2"/>
    <n v="21"/>
    <x v="1"/>
    <x v="0"/>
  </r>
  <r>
    <s v="PO002041"/>
    <d v="2025-03-25T00:00:00"/>
    <s v="EMP0074"/>
    <x v="6"/>
    <x v="34"/>
    <x v="12"/>
    <n v="31"/>
    <n v="10030.799999999999"/>
    <n v="310954.75"/>
    <x v="0"/>
    <n v="7"/>
    <x v="1"/>
    <x v="2"/>
  </r>
  <r>
    <s v="PO002042"/>
    <d v="2024-05-27T00:00:00"/>
    <s v="EMP0045"/>
    <x v="0"/>
    <x v="41"/>
    <x v="148"/>
    <n v="35"/>
    <n v="6444.31"/>
    <n v="225550.77"/>
    <x v="0"/>
    <n v="25"/>
    <x v="1"/>
    <x v="2"/>
  </r>
  <r>
    <s v="PO002043"/>
    <d v="2025-06-27T00:00:00"/>
    <s v="EMP0005"/>
    <x v="14"/>
    <x v="37"/>
    <x v="64"/>
    <n v="46"/>
    <n v="5516"/>
    <n v="253736.11"/>
    <x v="1"/>
    <n v="38"/>
    <x v="0"/>
    <x v="2"/>
  </r>
  <r>
    <s v="PO002044"/>
    <d v="2024-05-15T00:00:00"/>
    <s v="EMP0006"/>
    <x v="6"/>
    <x v="46"/>
    <x v="131"/>
    <n v="34"/>
    <n v="4502.88"/>
    <n v="153097.76"/>
    <x v="1"/>
    <n v="37"/>
    <x v="2"/>
    <x v="2"/>
  </r>
  <r>
    <s v="PO002045"/>
    <d v="2023-08-02T00:00:00"/>
    <s v="EMP0042"/>
    <x v="14"/>
    <x v="33"/>
    <x v="74"/>
    <n v="4"/>
    <n v="3531.67"/>
    <n v="14126.69"/>
    <x v="1"/>
    <n v="42"/>
    <x v="0"/>
    <x v="2"/>
  </r>
  <r>
    <s v="PO002046"/>
    <d v="2024-07-26T00:00:00"/>
    <s v="EMP0017"/>
    <x v="9"/>
    <x v="13"/>
    <x v="52"/>
    <n v="6"/>
    <n v="1829.42"/>
    <n v="10976.53"/>
    <x v="2"/>
    <n v="36"/>
    <x v="1"/>
    <x v="1"/>
  </r>
  <r>
    <s v="PO002047"/>
    <d v="2024-09-16T00:00:00"/>
    <s v="EMP0085"/>
    <x v="8"/>
    <x v="37"/>
    <x v="1"/>
    <n v="48"/>
    <n v="10044.1"/>
    <n v="482116.87"/>
    <x v="2"/>
    <n v="26"/>
    <x v="2"/>
    <x v="0"/>
  </r>
  <r>
    <s v="PO002048"/>
    <d v="2023-10-18T00:00:00"/>
    <s v="EMP0094"/>
    <x v="1"/>
    <x v="43"/>
    <x v="172"/>
    <n v="3"/>
    <n v="2034.06"/>
    <n v="6102.18"/>
    <x v="0"/>
    <n v="31"/>
    <x v="2"/>
    <x v="2"/>
  </r>
  <r>
    <s v="PO002049"/>
    <d v="2025-07-18T00:00:00"/>
    <s v="EMP0067"/>
    <x v="1"/>
    <x v="3"/>
    <x v="29"/>
    <n v="8"/>
    <n v="5957.03"/>
    <n v="47656.22"/>
    <x v="2"/>
    <n v="20"/>
    <x v="0"/>
    <x v="1"/>
  </r>
  <r>
    <s v="PO002050"/>
    <d v="2025-02-25T00:00:00"/>
    <s v="EMP0008"/>
    <x v="6"/>
    <x v="17"/>
    <x v="155"/>
    <n v="20"/>
    <n v="6873.34"/>
    <n v="137466.87"/>
    <x v="2"/>
    <n v="6"/>
    <x v="0"/>
    <x v="0"/>
  </r>
  <r>
    <s v="PO002051"/>
    <d v="2025-02-25T00:00:00"/>
    <s v="EMP0028"/>
    <x v="0"/>
    <x v="39"/>
    <x v="123"/>
    <n v="32"/>
    <n v="7758.22"/>
    <n v="248263.03"/>
    <x v="1"/>
    <n v="27"/>
    <x v="0"/>
    <x v="2"/>
  </r>
  <r>
    <s v="PO002052"/>
    <d v="2023-04-01T00:00:00"/>
    <s v="EMP0046"/>
    <x v="7"/>
    <x v="45"/>
    <x v="38"/>
    <n v="15"/>
    <n v="6401.18"/>
    <n v="96017.69"/>
    <x v="2"/>
    <n v="45"/>
    <x v="0"/>
    <x v="1"/>
  </r>
  <r>
    <s v="PO002053"/>
    <d v="2025-12-26T00:00:00"/>
    <s v="EMP0049"/>
    <x v="13"/>
    <x v="2"/>
    <x v="26"/>
    <n v="4"/>
    <n v="401.43"/>
    <n v="1605.72"/>
    <x v="2"/>
    <n v="37"/>
    <x v="0"/>
    <x v="3"/>
  </r>
  <r>
    <s v="PO002054"/>
    <d v="2023-02-23T00:00:00"/>
    <s v="EMP0029"/>
    <x v="9"/>
    <x v="25"/>
    <x v="7"/>
    <n v="39"/>
    <n v="3550.86"/>
    <n v="138483.42000000001"/>
    <x v="1"/>
    <n v="19"/>
    <x v="2"/>
    <x v="2"/>
  </r>
  <r>
    <s v="PO002055"/>
    <d v="2024-03-19T00:00:00"/>
    <s v="EMP0035"/>
    <x v="5"/>
    <x v="17"/>
    <x v="2"/>
    <n v="49"/>
    <n v="6695.7"/>
    <n v="328089.5"/>
    <x v="0"/>
    <n v="42"/>
    <x v="0"/>
    <x v="2"/>
  </r>
  <r>
    <s v="PO002056"/>
    <d v="2025-05-25T00:00:00"/>
    <s v="EMP0080"/>
    <x v="0"/>
    <x v="1"/>
    <x v="11"/>
    <n v="47"/>
    <n v="5824.55"/>
    <n v="273753.83"/>
    <x v="2"/>
    <n v="9"/>
    <x v="2"/>
    <x v="3"/>
  </r>
  <r>
    <s v="PO002057"/>
    <d v="2025-03-05T00:00:00"/>
    <s v="EMP0012"/>
    <x v="3"/>
    <x v="11"/>
    <x v="70"/>
    <n v="47"/>
    <n v="11296.29"/>
    <n v="530925.55000000005"/>
    <x v="1"/>
    <n v="37"/>
    <x v="0"/>
    <x v="2"/>
  </r>
  <r>
    <s v="PO002058"/>
    <d v="2025-05-18T00:00:00"/>
    <s v="EMP0087"/>
    <x v="12"/>
    <x v="9"/>
    <x v="51"/>
    <n v="37"/>
    <n v="8114.74"/>
    <n v="300245.48"/>
    <x v="0"/>
    <n v="19"/>
    <x v="1"/>
    <x v="2"/>
  </r>
  <r>
    <s v="PO002059"/>
    <d v="2025-02-19T00:00:00"/>
    <s v="EMP0090"/>
    <x v="14"/>
    <x v="24"/>
    <x v="8"/>
    <n v="30"/>
    <n v="538.99"/>
    <n v="16169.77"/>
    <x v="2"/>
    <n v="11"/>
    <x v="1"/>
    <x v="1"/>
  </r>
  <r>
    <s v="PO002060"/>
    <d v="2024-07-28T00:00:00"/>
    <s v="EMP0010"/>
    <x v="1"/>
    <x v="28"/>
    <x v="144"/>
    <n v="44"/>
    <n v="420.06"/>
    <n v="18482.52"/>
    <x v="2"/>
    <n v="18"/>
    <x v="2"/>
    <x v="0"/>
  </r>
  <r>
    <s v="PO002061"/>
    <d v="2024-08-28T00:00:00"/>
    <s v="EMP0058"/>
    <x v="2"/>
    <x v="3"/>
    <x v="74"/>
    <n v="22"/>
    <n v="3780.94"/>
    <n v="83180.78"/>
    <x v="2"/>
    <n v="42"/>
    <x v="0"/>
    <x v="3"/>
  </r>
  <r>
    <s v="PO002062"/>
    <d v="2025-01-10T00:00:00"/>
    <s v="EMP0073"/>
    <x v="9"/>
    <x v="23"/>
    <x v="152"/>
    <n v="18"/>
    <n v="1507.74"/>
    <n v="27139.31"/>
    <x v="0"/>
    <n v="41"/>
    <x v="1"/>
    <x v="2"/>
  </r>
  <r>
    <s v="PO002063"/>
    <d v="2023-09-12T00:00:00"/>
    <s v="EMP0062"/>
    <x v="2"/>
    <x v="40"/>
    <x v="20"/>
    <n v="20"/>
    <n v="6987.58"/>
    <n v="139751.70000000001"/>
    <x v="1"/>
    <n v="19"/>
    <x v="1"/>
    <x v="2"/>
  </r>
  <r>
    <s v="PO002064"/>
    <d v="2025-06-27T00:00:00"/>
    <s v="EMP0030"/>
    <x v="13"/>
    <x v="22"/>
    <x v="60"/>
    <n v="30"/>
    <n v="5680.11"/>
    <n v="170403.17"/>
    <x v="2"/>
    <n v="32"/>
    <x v="1"/>
    <x v="1"/>
  </r>
  <r>
    <s v="PO002065"/>
    <d v="2025-01-04T00:00:00"/>
    <s v="EMP0001"/>
    <x v="8"/>
    <x v="14"/>
    <x v="164"/>
    <n v="31"/>
    <n v="5873.06"/>
    <n v="182064.9"/>
    <x v="0"/>
    <n v="16"/>
    <x v="0"/>
    <x v="2"/>
  </r>
  <r>
    <s v="PO002066"/>
    <d v="2023-04-30T00:00:00"/>
    <s v="EMP0040"/>
    <x v="13"/>
    <x v="48"/>
    <x v="56"/>
    <n v="38"/>
    <n v="8671.84"/>
    <n v="329529.77"/>
    <x v="1"/>
    <n v="42"/>
    <x v="2"/>
    <x v="2"/>
  </r>
  <r>
    <s v="PO002067"/>
    <d v="2024-10-05T00:00:00"/>
    <s v="EMP0028"/>
    <x v="0"/>
    <x v="31"/>
    <x v="168"/>
    <n v="5"/>
    <n v="5193.51"/>
    <n v="25967.57"/>
    <x v="1"/>
    <n v="20"/>
    <x v="0"/>
    <x v="2"/>
  </r>
  <r>
    <s v="PO002068"/>
    <d v="2025-10-10T00:00:00"/>
    <s v="EMP0076"/>
    <x v="7"/>
    <x v="21"/>
    <x v="6"/>
    <n v="9"/>
    <n v="1766.67"/>
    <n v="15900"/>
    <x v="2"/>
    <n v="12"/>
    <x v="2"/>
    <x v="1"/>
  </r>
  <r>
    <s v="PO002069"/>
    <d v="2023-04-12T00:00:00"/>
    <s v="EMP0080"/>
    <x v="0"/>
    <x v="30"/>
    <x v="36"/>
    <n v="15"/>
    <n v="3140.27"/>
    <n v="47104.05"/>
    <x v="2"/>
    <n v="14"/>
    <x v="2"/>
    <x v="1"/>
  </r>
  <r>
    <s v="PO002070"/>
    <d v="2025-11-03T00:00:00"/>
    <s v="EMP0079"/>
    <x v="5"/>
    <x v="44"/>
    <x v="82"/>
    <n v="29"/>
    <n v="1272.79"/>
    <n v="36910.949999999997"/>
    <x v="2"/>
    <n v="38"/>
    <x v="2"/>
    <x v="1"/>
  </r>
  <r>
    <s v="PO002071"/>
    <d v="2024-04-11T00:00:00"/>
    <s v="EMP0040"/>
    <x v="13"/>
    <x v="35"/>
    <x v="101"/>
    <n v="4"/>
    <n v="4795.26"/>
    <n v="19181.05"/>
    <x v="1"/>
    <n v="19"/>
    <x v="1"/>
    <x v="2"/>
  </r>
  <r>
    <s v="PO002072"/>
    <d v="2024-12-24T00:00:00"/>
    <s v="EMP0009"/>
    <x v="7"/>
    <x v="46"/>
    <x v="148"/>
    <n v="35"/>
    <n v="7530.92"/>
    <n v="263582.34999999998"/>
    <x v="0"/>
    <n v="18"/>
    <x v="0"/>
    <x v="2"/>
  </r>
  <r>
    <s v="PO002073"/>
    <d v="2023-08-12T00:00:00"/>
    <s v="EMP0031"/>
    <x v="8"/>
    <x v="16"/>
    <x v="92"/>
    <n v="5"/>
    <n v="3977.26"/>
    <n v="19886.310000000001"/>
    <x v="2"/>
    <n v="35"/>
    <x v="1"/>
    <x v="0"/>
  </r>
  <r>
    <s v="PO002074"/>
    <d v="2024-04-30T00:00:00"/>
    <s v="EMP0072"/>
    <x v="2"/>
    <x v="34"/>
    <x v="196"/>
    <n v="14"/>
    <n v="8341.0300000000007"/>
    <n v="116774.43"/>
    <x v="1"/>
    <n v="29"/>
    <x v="1"/>
    <x v="2"/>
  </r>
  <r>
    <s v="PO002075"/>
    <d v="2025-05-23T00:00:00"/>
    <s v="EMP0046"/>
    <x v="7"/>
    <x v="12"/>
    <x v="166"/>
    <n v="19"/>
    <n v="4086.02"/>
    <n v="77634.37"/>
    <x v="1"/>
    <n v="41"/>
    <x v="0"/>
    <x v="2"/>
  </r>
  <r>
    <s v="PO002076"/>
    <d v="2024-11-17T00:00:00"/>
    <s v="EMP0037"/>
    <x v="8"/>
    <x v="18"/>
    <x v="101"/>
    <n v="27"/>
    <n v="4726.46"/>
    <n v="127614.32"/>
    <x v="1"/>
    <n v="33"/>
    <x v="0"/>
    <x v="2"/>
  </r>
  <r>
    <s v="PO002077"/>
    <d v="2023-03-05T00:00:00"/>
    <s v="EMP0041"/>
    <x v="12"/>
    <x v="20"/>
    <x v="163"/>
    <n v="11"/>
    <n v="9184.2099999999991"/>
    <n v="101026.32"/>
    <x v="1"/>
    <n v="12"/>
    <x v="2"/>
    <x v="2"/>
  </r>
  <r>
    <s v="PO002078"/>
    <d v="2023-02-22T00:00:00"/>
    <s v="EMP0016"/>
    <x v="11"/>
    <x v="34"/>
    <x v="59"/>
    <n v="7"/>
    <n v="5103.66"/>
    <n v="35725.620000000003"/>
    <x v="1"/>
    <n v="35"/>
    <x v="2"/>
    <x v="2"/>
  </r>
  <r>
    <s v="PO002079"/>
    <d v="2025-11-06T00:00:00"/>
    <s v="EMP0060"/>
    <x v="0"/>
    <x v="46"/>
    <x v="185"/>
    <n v="38"/>
    <n v="928.74"/>
    <n v="35292.230000000003"/>
    <x v="2"/>
    <n v="27"/>
    <x v="2"/>
    <x v="3"/>
  </r>
  <r>
    <s v="PO002080"/>
    <d v="2023-03-08T00:00:00"/>
    <s v="EMP0067"/>
    <x v="1"/>
    <x v="48"/>
    <x v="194"/>
    <n v="43"/>
    <n v="480.55"/>
    <n v="20663.439999999999"/>
    <x v="1"/>
    <n v="44"/>
    <x v="1"/>
    <x v="2"/>
  </r>
  <r>
    <s v="PO002081"/>
    <d v="2023-06-08T00:00:00"/>
    <s v="EMP0054"/>
    <x v="12"/>
    <x v="46"/>
    <x v="67"/>
    <n v="15"/>
    <n v="6834.52"/>
    <n v="102517.75999999999"/>
    <x v="0"/>
    <n v="43"/>
    <x v="2"/>
    <x v="2"/>
  </r>
  <r>
    <s v="PO002082"/>
    <d v="2025-05-06T00:00:00"/>
    <s v="EMP0025"/>
    <x v="8"/>
    <x v="11"/>
    <x v="74"/>
    <n v="35"/>
    <n v="3960.82"/>
    <n v="138628.72"/>
    <x v="0"/>
    <n v="6"/>
    <x v="2"/>
    <x v="2"/>
  </r>
  <r>
    <s v="PO002083"/>
    <d v="2025-08-25T00:00:00"/>
    <s v="EMP0067"/>
    <x v="1"/>
    <x v="35"/>
    <x v="73"/>
    <n v="43"/>
    <n v="680.96"/>
    <n v="29281.200000000001"/>
    <x v="1"/>
    <n v="23"/>
    <x v="0"/>
    <x v="2"/>
  </r>
  <r>
    <s v="PO002084"/>
    <d v="2024-02-04T00:00:00"/>
    <s v="EMP0004"/>
    <x v="12"/>
    <x v="33"/>
    <x v="125"/>
    <n v="37"/>
    <n v="2891.61"/>
    <n v="106989.43"/>
    <x v="2"/>
    <n v="24"/>
    <x v="1"/>
    <x v="0"/>
  </r>
  <r>
    <s v="PO002085"/>
    <d v="2025-01-11T00:00:00"/>
    <s v="EMP0099"/>
    <x v="12"/>
    <x v="31"/>
    <x v="89"/>
    <n v="15"/>
    <n v="4415.6899999999996"/>
    <n v="66235.350000000006"/>
    <x v="0"/>
    <n v="10"/>
    <x v="2"/>
    <x v="2"/>
  </r>
  <r>
    <s v="PO002086"/>
    <d v="2024-05-08T00:00:00"/>
    <s v="EMP0088"/>
    <x v="12"/>
    <x v="40"/>
    <x v="169"/>
    <n v="29"/>
    <n v="2079.77"/>
    <n v="60313.27"/>
    <x v="1"/>
    <n v="26"/>
    <x v="1"/>
    <x v="2"/>
  </r>
  <r>
    <s v="PO002087"/>
    <d v="2024-12-21T00:00:00"/>
    <s v="EMP0064"/>
    <x v="2"/>
    <x v="14"/>
    <x v="2"/>
    <n v="36"/>
    <n v="7815.21"/>
    <n v="281347.53000000003"/>
    <x v="1"/>
    <n v="44"/>
    <x v="0"/>
    <x v="2"/>
  </r>
  <r>
    <s v="PO002088"/>
    <d v="2024-04-16T00:00:00"/>
    <s v="EMP0007"/>
    <x v="1"/>
    <x v="0"/>
    <x v="52"/>
    <n v="29"/>
    <n v="2180.4699999999998"/>
    <n v="63233.62"/>
    <x v="2"/>
    <n v="39"/>
    <x v="1"/>
    <x v="1"/>
  </r>
  <r>
    <s v="PO002089"/>
    <d v="2024-05-16T00:00:00"/>
    <s v="EMP0070"/>
    <x v="6"/>
    <x v="33"/>
    <x v="77"/>
    <n v="50"/>
    <n v="9978.14"/>
    <n v="498907.17"/>
    <x v="0"/>
    <n v="40"/>
    <x v="2"/>
    <x v="2"/>
  </r>
  <r>
    <s v="PO002090"/>
    <d v="2023-10-10T00:00:00"/>
    <s v="EMP0018"/>
    <x v="0"/>
    <x v="0"/>
    <x v="140"/>
    <n v="39"/>
    <n v="8813.08"/>
    <n v="343710.22"/>
    <x v="1"/>
    <n v="24"/>
    <x v="0"/>
    <x v="2"/>
  </r>
  <r>
    <s v="PO002091"/>
    <d v="2023-08-30T00:00:00"/>
    <s v="EMP0056"/>
    <x v="0"/>
    <x v="30"/>
    <x v="121"/>
    <n v="6"/>
    <n v="7373.88"/>
    <n v="44243.28"/>
    <x v="0"/>
    <n v="12"/>
    <x v="2"/>
    <x v="2"/>
  </r>
  <r>
    <s v="PO002092"/>
    <d v="2025-10-09T00:00:00"/>
    <s v="EMP0051"/>
    <x v="3"/>
    <x v="30"/>
    <x v="127"/>
    <n v="41"/>
    <n v="4264.93"/>
    <n v="174862.24"/>
    <x v="2"/>
    <n v="14"/>
    <x v="0"/>
    <x v="1"/>
  </r>
  <r>
    <s v="PO002093"/>
    <d v="2023-02-01T00:00:00"/>
    <s v="EMP0096"/>
    <x v="4"/>
    <x v="7"/>
    <x v="46"/>
    <n v="11"/>
    <n v="4790.1099999999997"/>
    <n v="52691.199999999997"/>
    <x v="1"/>
    <n v="38"/>
    <x v="2"/>
    <x v="2"/>
  </r>
  <r>
    <s v="PO002094"/>
    <d v="2025-08-20T00:00:00"/>
    <s v="EMP0071"/>
    <x v="5"/>
    <x v="41"/>
    <x v="100"/>
    <n v="48"/>
    <n v="6102.23"/>
    <n v="292907.03999999998"/>
    <x v="2"/>
    <n v="30"/>
    <x v="1"/>
    <x v="3"/>
  </r>
  <r>
    <s v="PO002095"/>
    <d v="2023-12-08T00:00:00"/>
    <s v="EMP0043"/>
    <x v="8"/>
    <x v="3"/>
    <x v="139"/>
    <n v="5"/>
    <n v="4578.46"/>
    <n v="22892.32"/>
    <x v="0"/>
    <n v="27"/>
    <x v="0"/>
    <x v="2"/>
  </r>
  <r>
    <s v="PO002096"/>
    <d v="2024-12-26T00:00:00"/>
    <s v="EMP0053"/>
    <x v="4"/>
    <x v="40"/>
    <x v="143"/>
    <n v="9"/>
    <n v="6017.34"/>
    <n v="54156.06"/>
    <x v="0"/>
    <n v="18"/>
    <x v="2"/>
    <x v="2"/>
  </r>
  <r>
    <s v="PO002097"/>
    <d v="2024-08-23T00:00:00"/>
    <s v="EMP0035"/>
    <x v="5"/>
    <x v="17"/>
    <x v="113"/>
    <n v="8"/>
    <n v="5954.48"/>
    <n v="47635.82"/>
    <x v="1"/>
    <n v="40"/>
    <x v="2"/>
    <x v="2"/>
  </r>
  <r>
    <s v="PO002098"/>
    <d v="2023-08-09T00:00:00"/>
    <s v="EMP0089"/>
    <x v="14"/>
    <x v="37"/>
    <x v="42"/>
    <n v="47"/>
    <n v="2207.29"/>
    <n v="103742.55"/>
    <x v="0"/>
    <n v="25"/>
    <x v="0"/>
    <x v="2"/>
  </r>
  <r>
    <s v="PO002099"/>
    <d v="2025-04-17T00:00:00"/>
    <s v="EMP0021"/>
    <x v="10"/>
    <x v="19"/>
    <x v="92"/>
    <n v="41"/>
    <n v="3909.17"/>
    <n v="160276.04"/>
    <x v="1"/>
    <n v="21"/>
    <x v="0"/>
    <x v="2"/>
  </r>
  <r>
    <s v="PO002100"/>
    <d v="2023-10-03T00:00:00"/>
    <s v="EMP0047"/>
    <x v="0"/>
    <x v="2"/>
    <x v="64"/>
    <n v="47"/>
    <n v="5306.22"/>
    <n v="249392.41"/>
    <x v="0"/>
    <n v="35"/>
    <x v="1"/>
    <x v="2"/>
  </r>
  <r>
    <s v="PO002101"/>
    <d v="2023-11-08T00:00:00"/>
    <s v="EMP0002"/>
    <x v="7"/>
    <x v="8"/>
    <x v="53"/>
    <n v="1"/>
    <n v="5478.56"/>
    <n v="5478.56"/>
    <x v="1"/>
    <n v="44"/>
    <x v="0"/>
    <x v="2"/>
  </r>
  <r>
    <s v="PO002102"/>
    <d v="2025-02-15T00:00:00"/>
    <s v="EMP0044"/>
    <x v="2"/>
    <x v="47"/>
    <x v="61"/>
    <n v="21"/>
    <n v="6145.65"/>
    <n v="129058.61"/>
    <x v="0"/>
    <n v="40"/>
    <x v="0"/>
    <x v="2"/>
  </r>
  <r>
    <s v="PO002103"/>
    <d v="2023-07-18T00:00:00"/>
    <s v="EMP0022"/>
    <x v="8"/>
    <x v="37"/>
    <x v="141"/>
    <n v="15"/>
    <n v="6756.64"/>
    <n v="101349.56"/>
    <x v="1"/>
    <n v="6"/>
    <x v="2"/>
    <x v="2"/>
  </r>
  <r>
    <s v="PO002104"/>
    <d v="2025-11-26T00:00:00"/>
    <s v="EMP0078"/>
    <x v="4"/>
    <x v="15"/>
    <x v="176"/>
    <n v="34"/>
    <n v="2970.47"/>
    <n v="100996.13"/>
    <x v="1"/>
    <n v="21"/>
    <x v="0"/>
    <x v="2"/>
  </r>
  <r>
    <s v="PO002105"/>
    <d v="2025-02-25T00:00:00"/>
    <s v="EMP0061"/>
    <x v="5"/>
    <x v="49"/>
    <x v="117"/>
    <n v="21"/>
    <n v="7367.98"/>
    <n v="154727.57999999999"/>
    <x v="2"/>
    <n v="5"/>
    <x v="2"/>
    <x v="1"/>
  </r>
  <r>
    <s v="PO002106"/>
    <d v="2024-03-07T00:00:00"/>
    <s v="EMP0004"/>
    <x v="12"/>
    <x v="41"/>
    <x v="11"/>
    <n v="28"/>
    <n v="5190.63"/>
    <n v="145337.54999999999"/>
    <x v="0"/>
    <n v="42"/>
    <x v="0"/>
    <x v="2"/>
  </r>
  <r>
    <s v="PO002107"/>
    <d v="2023-07-23T00:00:00"/>
    <s v="EMP0013"/>
    <x v="11"/>
    <x v="10"/>
    <x v="21"/>
    <n v="23"/>
    <n v="4668.7700000000004"/>
    <n v="107381.65"/>
    <x v="2"/>
    <n v="21"/>
    <x v="0"/>
    <x v="3"/>
  </r>
  <r>
    <s v="PO002108"/>
    <d v="2025-09-23T00:00:00"/>
    <s v="EMP0064"/>
    <x v="2"/>
    <x v="13"/>
    <x v="4"/>
    <n v="29"/>
    <n v="6683.75"/>
    <n v="193828.81"/>
    <x v="2"/>
    <n v="21"/>
    <x v="0"/>
    <x v="1"/>
  </r>
  <r>
    <s v="PO002109"/>
    <d v="2023-08-06T00:00:00"/>
    <s v="EMP0055"/>
    <x v="14"/>
    <x v="13"/>
    <x v="36"/>
    <n v="15"/>
    <n v="3728.3"/>
    <n v="55924.53"/>
    <x v="2"/>
    <n v="9"/>
    <x v="1"/>
    <x v="1"/>
  </r>
  <r>
    <s v="PO002110"/>
    <d v="2025-11-07T00:00:00"/>
    <s v="EMP0057"/>
    <x v="6"/>
    <x v="3"/>
    <x v="127"/>
    <n v="49"/>
    <n v="3446.81"/>
    <n v="168893.66"/>
    <x v="0"/>
    <n v="5"/>
    <x v="2"/>
    <x v="2"/>
  </r>
  <r>
    <s v="PO002111"/>
    <d v="2024-02-04T00:00:00"/>
    <s v="EMP0059"/>
    <x v="0"/>
    <x v="3"/>
    <x v="21"/>
    <n v="1"/>
    <n v="4973.58"/>
    <n v="4973.58"/>
    <x v="2"/>
    <n v="26"/>
    <x v="1"/>
    <x v="3"/>
  </r>
  <r>
    <s v="PO002112"/>
    <d v="2024-07-31T00:00:00"/>
    <s v="EMP0023"/>
    <x v="9"/>
    <x v="28"/>
    <x v="24"/>
    <n v="37"/>
    <n v="2412.6"/>
    <n v="89266.37"/>
    <x v="1"/>
    <n v="36"/>
    <x v="1"/>
    <x v="2"/>
  </r>
  <r>
    <s v="PO002113"/>
    <d v="2025-07-18T00:00:00"/>
    <s v="EMP0049"/>
    <x v="13"/>
    <x v="40"/>
    <x v="121"/>
    <n v="19"/>
    <n v="8532.77"/>
    <n v="162122.67000000001"/>
    <x v="0"/>
    <n v="10"/>
    <x v="0"/>
    <x v="2"/>
  </r>
  <r>
    <s v="PO002114"/>
    <d v="2025-06-04T00:00:00"/>
    <s v="EMP0096"/>
    <x v="4"/>
    <x v="4"/>
    <x v="126"/>
    <n v="32"/>
    <n v="7515.87"/>
    <n v="240507.75"/>
    <x v="2"/>
    <n v="20"/>
    <x v="2"/>
    <x v="0"/>
  </r>
  <r>
    <s v="PO002115"/>
    <d v="2023-08-27T00:00:00"/>
    <s v="EMP0064"/>
    <x v="2"/>
    <x v="6"/>
    <x v="64"/>
    <n v="23"/>
    <n v="6397.07"/>
    <n v="147132.71"/>
    <x v="0"/>
    <n v="17"/>
    <x v="2"/>
    <x v="2"/>
  </r>
  <r>
    <s v="PO002116"/>
    <d v="2023-06-02T00:00:00"/>
    <s v="EMP0089"/>
    <x v="14"/>
    <x v="49"/>
    <x v="84"/>
    <n v="21"/>
    <n v="6017.2"/>
    <n v="126361.15"/>
    <x v="1"/>
    <n v="20"/>
    <x v="0"/>
    <x v="2"/>
  </r>
  <r>
    <s v="PO002117"/>
    <d v="2025-11-16T00:00:00"/>
    <s v="EMP0087"/>
    <x v="12"/>
    <x v="32"/>
    <x v="15"/>
    <n v="44"/>
    <n v="3481.13"/>
    <n v="153169.60000000001"/>
    <x v="0"/>
    <n v="23"/>
    <x v="1"/>
    <x v="2"/>
  </r>
  <r>
    <s v="PO002118"/>
    <d v="2025-06-06T00:00:00"/>
    <s v="EMP0090"/>
    <x v="14"/>
    <x v="18"/>
    <x v="19"/>
    <n v="7"/>
    <n v="9080.61"/>
    <n v="63564.29"/>
    <x v="0"/>
    <n v="23"/>
    <x v="1"/>
    <x v="2"/>
  </r>
  <r>
    <s v="PO002119"/>
    <d v="2023-03-14T00:00:00"/>
    <s v="EMP0014"/>
    <x v="4"/>
    <x v="44"/>
    <x v="150"/>
    <n v="41"/>
    <n v="3690.75"/>
    <n v="151320.73000000001"/>
    <x v="2"/>
    <n v="11"/>
    <x v="2"/>
    <x v="0"/>
  </r>
  <r>
    <s v="PO002120"/>
    <d v="2025-02-09T00:00:00"/>
    <s v="EMP0033"/>
    <x v="8"/>
    <x v="4"/>
    <x v="142"/>
    <n v="15"/>
    <n v="9974.0499999999993"/>
    <n v="149610.79"/>
    <x v="1"/>
    <n v="33"/>
    <x v="1"/>
    <x v="2"/>
  </r>
  <r>
    <s v="PO002121"/>
    <d v="2025-09-19T00:00:00"/>
    <s v="EMP0051"/>
    <x v="3"/>
    <x v="30"/>
    <x v="176"/>
    <n v="12"/>
    <n v="3104.27"/>
    <n v="37251.21"/>
    <x v="1"/>
    <n v="11"/>
    <x v="1"/>
    <x v="2"/>
  </r>
  <r>
    <s v="PO002122"/>
    <d v="2023-07-01T00:00:00"/>
    <s v="EMP0002"/>
    <x v="7"/>
    <x v="10"/>
    <x v="82"/>
    <n v="34"/>
    <n v="1376.18"/>
    <n v="46790.25"/>
    <x v="0"/>
    <n v="16"/>
    <x v="1"/>
    <x v="2"/>
  </r>
  <r>
    <s v="PO002123"/>
    <d v="2025-06-08T00:00:00"/>
    <s v="EMP0076"/>
    <x v="7"/>
    <x v="36"/>
    <x v="10"/>
    <n v="5"/>
    <n v="2649.58"/>
    <n v="13247.9"/>
    <x v="0"/>
    <n v="16"/>
    <x v="2"/>
    <x v="2"/>
  </r>
  <r>
    <s v="PO002124"/>
    <d v="2023-12-31T00:00:00"/>
    <s v="EMP0027"/>
    <x v="1"/>
    <x v="22"/>
    <x v="83"/>
    <n v="3"/>
    <n v="691.59"/>
    <n v="2074.7800000000002"/>
    <x v="1"/>
    <n v="42"/>
    <x v="0"/>
    <x v="2"/>
  </r>
  <r>
    <s v="PO002125"/>
    <d v="2024-04-25T00:00:00"/>
    <s v="EMP0018"/>
    <x v="0"/>
    <x v="39"/>
    <x v="31"/>
    <n v="41"/>
    <n v="8948.52"/>
    <n v="366889.52"/>
    <x v="0"/>
    <n v="45"/>
    <x v="1"/>
    <x v="2"/>
  </r>
  <r>
    <s v="PO002126"/>
    <d v="2024-09-06T00:00:00"/>
    <s v="EMP0073"/>
    <x v="9"/>
    <x v="35"/>
    <x v="18"/>
    <n v="15"/>
    <n v="9450.7900000000009"/>
    <n v="141761.81"/>
    <x v="0"/>
    <n v="34"/>
    <x v="0"/>
    <x v="2"/>
  </r>
  <r>
    <s v="PO002127"/>
    <d v="2025-03-14T00:00:00"/>
    <s v="EMP0019"/>
    <x v="5"/>
    <x v="11"/>
    <x v="184"/>
    <n v="39"/>
    <n v="4143.45"/>
    <n v="161594.63"/>
    <x v="1"/>
    <n v="21"/>
    <x v="1"/>
    <x v="2"/>
  </r>
  <r>
    <s v="PO002128"/>
    <d v="2024-03-24T00:00:00"/>
    <s v="EMP0076"/>
    <x v="7"/>
    <x v="42"/>
    <x v="60"/>
    <n v="8"/>
    <n v="7564.41"/>
    <n v="60515.3"/>
    <x v="1"/>
    <n v="29"/>
    <x v="0"/>
    <x v="2"/>
  </r>
  <r>
    <s v="PO002129"/>
    <d v="2024-10-28T00:00:00"/>
    <s v="EMP0077"/>
    <x v="12"/>
    <x v="41"/>
    <x v="189"/>
    <n v="16"/>
    <n v="2239.0300000000002"/>
    <n v="35824.46"/>
    <x v="2"/>
    <n v="14"/>
    <x v="0"/>
    <x v="0"/>
  </r>
  <r>
    <s v="PO002130"/>
    <d v="2024-10-15T00:00:00"/>
    <s v="EMP0099"/>
    <x v="12"/>
    <x v="0"/>
    <x v="25"/>
    <n v="43"/>
    <n v="1298.69"/>
    <n v="55843.47"/>
    <x v="0"/>
    <n v="28"/>
    <x v="2"/>
    <x v="2"/>
  </r>
  <r>
    <s v="PO002131"/>
    <d v="2023-09-20T00:00:00"/>
    <s v="EMP0038"/>
    <x v="3"/>
    <x v="34"/>
    <x v="69"/>
    <n v="50"/>
    <n v="6480.58"/>
    <n v="324029.17"/>
    <x v="1"/>
    <n v="41"/>
    <x v="0"/>
    <x v="2"/>
  </r>
  <r>
    <s v="PO002132"/>
    <d v="2024-04-25T00:00:00"/>
    <s v="EMP0001"/>
    <x v="8"/>
    <x v="38"/>
    <x v="173"/>
    <n v="2"/>
    <n v="2652.5"/>
    <n v="5305"/>
    <x v="0"/>
    <n v="16"/>
    <x v="0"/>
    <x v="2"/>
  </r>
  <r>
    <s v="PO002133"/>
    <d v="2023-05-05T00:00:00"/>
    <s v="EMP0066"/>
    <x v="8"/>
    <x v="27"/>
    <x v="89"/>
    <n v="36"/>
    <n v="4839.8900000000003"/>
    <n v="174236.03"/>
    <x v="1"/>
    <n v="23"/>
    <x v="0"/>
    <x v="2"/>
  </r>
  <r>
    <s v="PO002134"/>
    <d v="2025-03-12T00:00:00"/>
    <s v="EMP0006"/>
    <x v="6"/>
    <x v="42"/>
    <x v="108"/>
    <n v="29"/>
    <n v="1147.6600000000001"/>
    <n v="33282"/>
    <x v="1"/>
    <n v="6"/>
    <x v="0"/>
    <x v="2"/>
  </r>
  <r>
    <s v="PO002135"/>
    <d v="2025-09-21T00:00:00"/>
    <s v="EMP0077"/>
    <x v="12"/>
    <x v="27"/>
    <x v="119"/>
    <n v="47"/>
    <n v="8727.39"/>
    <n v="410187.26"/>
    <x v="0"/>
    <n v="5"/>
    <x v="0"/>
    <x v="2"/>
  </r>
  <r>
    <s v="PO002136"/>
    <d v="2025-07-05T00:00:00"/>
    <s v="EMP0025"/>
    <x v="8"/>
    <x v="12"/>
    <x v="83"/>
    <n v="27"/>
    <n v="649.72"/>
    <n v="17542.509999999998"/>
    <x v="2"/>
    <n v="37"/>
    <x v="1"/>
    <x v="0"/>
  </r>
  <r>
    <s v="PO002137"/>
    <d v="2023-08-14T00:00:00"/>
    <s v="EMP0052"/>
    <x v="12"/>
    <x v="34"/>
    <x v="155"/>
    <n v="40"/>
    <n v="6466.96"/>
    <n v="258678.32"/>
    <x v="2"/>
    <n v="41"/>
    <x v="2"/>
    <x v="0"/>
  </r>
  <r>
    <s v="PO002138"/>
    <d v="2023-02-10T00:00:00"/>
    <s v="EMP0089"/>
    <x v="14"/>
    <x v="1"/>
    <x v="59"/>
    <n v="47"/>
    <n v="4232.01"/>
    <n v="198904.43"/>
    <x v="1"/>
    <n v="8"/>
    <x v="2"/>
    <x v="2"/>
  </r>
  <r>
    <s v="PO002139"/>
    <d v="2024-11-13T00:00:00"/>
    <s v="EMP0035"/>
    <x v="5"/>
    <x v="35"/>
    <x v="99"/>
    <n v="23"/>
    <n v="7468.56"/>
    <n v="171776.97"/>
    <x v="0"/>
    <n v="7"/>
    <x v="2"/>
    <x v="2"/>
  </r>
  <r>
    <s v="PO002140"/>
    <d v="2023-04-11T00:00:00"/>
    <s v="EMP0046"/>
    <x v="7"/>
    <x v="21"/>
    <x v="127"/>
    <n v="34"/>
    <n v="3494.58"/>
    <n v="118815.82"/>
    <x v="0"/>
    <n v="15"/>
    <x v="1"/>
    <x v="2"/>
  </r>
  <r>
    <s v="PO002141"/>
    <d v="2025-03-21T00:00:00"/>
    <s v="EMP0050"/>
    <x v="10"/>
    <x v="24"/>
    <x v="90"/>
    <n v="46"/>
    <n v="4496.6099999999997"/>
    <n v="206844.01"/>
    <x v="2"/>
    <n v="26"/>
    <x v="0"/>
    <x v="0"/>
  </r>
  <r>
    <s v="PO002142"/>
    <d v="2025-04-26T00:00:00"/>
    <s v="EMP0027"/>
    <x v="1"/>
    <x v="46"/>
    <x v="143"/>
    <n v="14"/>
    <n v="6297.47"/>
    <n v="88164.63"/>
    <x v="2"/>
    <n v="3"/>
    <x v="1"/>
    <x v="0"/>
  </r>
  <r>
    <s v="PO002143"/>
    <d v="2023-02-11T00:00:00"/>
    <s v="EMP0084"/>
    <x v="0"/>
    <x v="49"/>
    <x v="65"/>
    <n v="49"/>
    <n v="11308.61"/>
    <n v="554122.01"/>
    <x v="2"/>
    <n v="35"/>
    <x v="0"/>
    <x v="0"/>
  </r>
  <r>
    <s v="PO002144"/>
    <d v="2025-09-20T00:00:00"/>
    <s v="EMP0041"/>
    <x v="12"/>
    <x v="34"/>
    <x v="112"/>
    <n v="3"/>
    <n v="4781.46"/>
    <n v="14344.37"/>
    <x v="1"/>
    <n v="4"/>
    <x v="1"/>
    <x v="2"/>
  </r>
  <r>
    <s v="PO002145"/>
    <d v="2024-05-21T00:00:00"/>
    <s v="EMP0067"/>
    <x v="1"/>
    <x v="34"/>
    <x v="28"/>
    <n v="3"/>
    <n v="812.48"/>
    <n v="2437.4299999999998"/>
    <x v="2"/>
    <n v="27"/>
    <x v="2"/>
    <x v="1"/>
  </r>
  <r>
    <s v="PO002146"/>
    <d v="2025-03-31T00:00:00"/>
    <s v="EMP0043"/>
    <x v="8"/>
    <x v="34"/>
    <x v="59"/>
    <n v="9"/>
    <n v="5413.91"/>
    <n v="48725.15"/>
    <x v="1"/>
    <n v="8"/>
    <x v="1"/>
    <x v="2"/>
  </r>
  <r>
    <s v="PO002147"/>
    <d v="2023-06-01T00:00:00"/>
    <s v="EMP0095"/>
    <x v="5"/>
    <x v="11"/>
    <x v="6"/>
    <n v="33"/>
    <n v="2052.1999999999998"/>
    <n v="67722.720000000001"/>
    <x v="0"/>
    <n v="29"/>
    <x v="1"/>
    <x v="2"/>
  </r>
  <r>
    <s v="PO002148"/>
    <d v="2023-01-31T00:00:00"/>
    <s v="EMP0088"/>
    <x v="12"/>
    <x v="33"/>
    <x v="144"/>
    <n v="48"/>
    <n v="406.66"/>
    <n v="19519.580000000002"/>
    <x v="0"/>
    <n v="12"/>
    <x v="1"/>
    <x v="2"/>
  </r>
  <r>
    <s v="PO002149"/>
    <d v="2025-03-12T00:00:00"/>
    <s v="EMP0006"/>
    <x v="6"/>
    <x v="34"/>
    <x v="31"/>
    <n v="13"/>
    <n v="10306.16"/>
    <n v="133980.14000000001"/>
    <x v="1"/>
    <n v="23"/>
    <x v="0"/>
    <x v="2"/>
  </r>
  <r>
    <s v="PO002150"/>
    <d v="2025-11-15T00:00:00"/>
    <s v="EMP0090"/>
    <x v="14"/>
    <x v="21"/>
    <x v="91"/>
    <n v="48"/>
    <n v="3014.17"/>
    <n v="144680.31"/>
    <x v="1"/>
    <n v="32"/>
    <x v="1"/>
    <x v="2"/>
  </r>
  <r>
    <s v="PO002151"/>
    <d v="2023-07-24T00:00:00"/>
    <s v="EMP0015"/>
    <x v="13"/>
    <x v="33"/>
    <x v="196"/>
    <n v="17"/>
    <n v="10039.99"/>
    <n v="170679.89"/>
    <x v="0"/>
    <n v="33"/>
    <x v="0"/>
    <x v="2"/>
  </r>
  <r>
    <s v="PO002152"/>
    <d v="2024-08-19T00:00:00"/>
    <s v="EMP0009"/>
    <x v="7"/>
    <x v="29"/>
    <x v="5"/>
    <n v="28"/>
    <n v="8607.99"/>
    <n v="241023.8"/>
    <x v="1"/>
    <n v="38"/>
    <x v="0"/>
    <x v="2"/>
  </r>
  <r>
    <s v="PO002153"/>
    <d v="2025-09-16T00:00:00"/>
    <s v="EMP0085"/>
    <x v="8"/>
    <x v="6"/>
    <x v="19"/>
    <n v="19"/>
    <n v="9021.0499999999993"/>
    <n v="171399.86"/>
    <x v="0"/>
    <n v="35"/>
    <x v="1"/>
    <x v="2"/>
  </r>
  <r>
    <s v="PO002154"/>
    <d v="2025-02-22T00:00:00"/>
    <s v="EMP0044"/>
    <x v="2"/>
    <x v="22"/>
    <x v="105"/>
    <n v="2"/>
    <n v="9638.16"/>
    <n v="19276.310000000001"/>
    <x v="0"/>
    <n v="28"/>
    <x v="0"/>
    <x v="2"/>
  </r>
  <r>
    <s v="PO002155"/>
    <d v="2023-08-10T00:00:00"/>
    <s v="EMP0032"/>
    <x v="2"/>
    <x v="37"/>
    <x v="69"/>
    <n v="29"/>
    <n v="5332.71"/>
    <n v="154648.5"/>
    <x v="2"/>
    <n v="28"/>
    <x v="1"/>
    <x v="1"/>
  </r>
  <r>
    <s v="PO002156"/>
    <d v="2025-07-04T00:00:00"/>
    <s v="EMP0098"/>
    <x v="5"/>
    <x v="12"/>
    <x v="8"/>
    <n v="24"/>
    <n v="498.51"/>
    <n v="11964.17"/>
    <x v="2"/>
    <n v="44"/>
    <x v="0"/>
    <x v="1"/>
  </r>
  <r>
    <s v="PO002157"/>
    <d v="2024-11-11T00:00:00"/>
    <s v="EMP0065"/>
    <x v="8"/>
    <x v="22"/>
    <x v="46"/>
    <n v="10"/>
    <n v="5907.15"/>
    <n v="59071.47"/>
    <x v="2"/>
    <n v="9"/>
    <x v="2"/>
    <x v="1"/>
  </r>
  <r>
    <s v="PO002158"/>
    <d v="2023-12-13T00:00:00"/>
    <s v="EMP0009"/>
    <x v="7"/>
    <x v="25"/>
    <x v="28"/>
    <n v="14"/>
    <n v="967.44"/>
    <n v="13544.15"/>
    <x v="1"/>
    <n v="40"/>
    <x v="1"/>
    <x v="2"/>
  </r>
  <r>
    <s v="PO002159"/>
    <d v="2023-06-21T00:00:00"/>
    <s v="EMP0051"/>
    <x v="3"/>
    <x v="23"/>
    <x v="171"/>
    <n v="10"/>
    <n v="4370.28"/>
    <n v="43702.84"/>
    <x v="1"/>
    <n v="36"/>
    <x v="2"/>
    <x v="2"/>
  </r>
  <r>
    <s v="PO002160"/>
    <d v="2024-04-21T00:00:00"/>
    <s v="EMP0057"/>
    <x v="6"/>
    <x v="41"/>
    <x v="42"/>
    <n v="4"/>
    <n v="2761.05"/>
    <n v="11044.2"/>
    <x v="1"/>
    <n v="29"/>
    <x v="0"/>
    <x v="2"/>
  </r>
  <r>
    <s v="PO002161"/>
    <d v="2024-11-22T00:00:00"/>
    <s v="EMP0059"/>
    <x v="0"/>
    <x v="41"/>
    <x v="96"/>
    <n v="10"/>
    <n v="7531.62"/>
    <n v="75316.160000000003"/>
    <x v="0"/>
    <n v="39"/>
    <x v="2"/>
    <x v="2"/>
  </r>
  <r>
    <s v="PO002162"/>
    <d v="2025-04-12T00:00:00"/>
    <s v="EMP0015"/>
    <x v="13"/>
    <x v="29"/>
    <x v="169"/>
    <n v="1"/>
    <n v="1808.78"/>
    <n v="1808.78"/>
    <x v="2"/>
    <n v="38"/>
    <x v="0"/>
    <x v="0"/>
  </r>
  <r>
    <s v="PO002163"/>
    <d v="2025-10-20T00:00:00"/>
    <s v="EMP0088"/>
    <x v="12"/>
    <x v="21"/>
    <x v="69"/>
    <n v="21"/>
    <n v="6615.42"/>
    <n v="138923.75"/>
    <x v="2"/>
    <n v="23"/>
    <x v="0"/>
    <x v="1"/>
  </r>
  <r>
    <s v="PO002164"/>
    <d v="2025-09-16T00:00:00"/>
    <s v="EMP0024"/>
    <x v="1"/>
    <x v="30"/>
    <x v="5"/>
    <n v="33"/>
    <n v="9966.2199999999993"/>
    <n v="328885.11"/>
    <x v="0"/>
    <n v="8"/>
    <x v="1"/>
    <x v="2"/>
  </r>
  <r>
    <s v="PO002165"/>
    <d v="2025-05-21T00:00:00"/>
    <s v="EMP0006"/>
    <x v="6"/>
    <x v="22"/>
    <x v="123"/>
    <n v="45"/>
    <n v="7917.77"/>
    <n v="356299.64"/>
    <x v="2"/>
    <n v="3"/>
    <x v="1"/>
    <x v="0"/>
  </r>
  <r>
    <s v="PO002166"/>
    <d v="2025-11-30T00:00:00"/>
    <s v="EMP0071"/>
    <x v="5"/>
    <x v="28"/>
    <x v="96"/>
    <n v="48"/>
    <n v="7754.61"/>
    <n v="372221.09"/>
    <x v="2"/>
    <n v="31"/>
    <x v="1"/>
    <x v="0"/>
  </r>
  <r>
    <s v="PO002167"/>
    <d v="2023-03-21T00:00:00"/>
    <s v="EMP0100"/>
    <x v="11"/>
    <x v="33"/>
    <x v="1"/>
    <n v="28"/>
    <n v="9872.7199999999993"/>
    <n v="276436.07"/>
    <x v="0"/>
    <n v="36"/>
    <x v="0"/>
    <x v="2"/>
  </r>
  <r>
    <s v="PO002168"/>
    <d v="2023-10-14T00:00:00"/>
    <s v="EMP0047"/>
    <x v="0"/>
    <x v="36"/>
    <x v="33"/>
    <n v="48"/>
    <n v="6085.2"/>
    <n v="292089.56"/>
    <x v="1"/>
    <n v="28"/>
    <x v="1"/>
    <x v="2"/>
  </r>
  <r>
    <s v="PO002169"/>
    <d v="2024-08-30T00:00:00"/>
    <s v="EMP0091"/>
    <x v="12"/>
    <x v="44"/>
    <x v="197"/>
    <n v="8"/>
    <n v="3982.39"/>
    <n v="31859.16"/>
    <x v="1"/>
    <n v="20"/>
    <x v="2"/>
    <x v="2"/>
  </r>
  <r>
    <s v="PO002170"/>
    <d v="2024-10-22T00:00:00"/>
    <s v="EMP0017"/>
    <x v="9"/>
    <x v="3"/>
    <x v="163"/>
    <n v="40"/>
    <n v="10679.45"/>
    <n v="427177.96"/>
    <x v="0"/>
    <n v="44"/>
    <x v="1"/>
    <x v="2"/>
  </r>
  <r>
    <s v="PO002171"/>
    <d v="2023-10-17T00:00:00"/>
    <s v="EMP0072"/>
    <x v="2"/>
    <x v="32"/>
    <x v="180"/>
    <n v="19"/>
    <n v="3925.19"/>
    <n v="74578.61"/>
    <x v="2"/>
    <n v="42"/>
    <x v="2"/>
    <x v="3"/>
  </r>
  <r>
    <s v="PO002172"/>
    <d v="2025-01-30T00:00:00"/>
    <s v="EMP0082"/>
    <x v="2"/>
    <x v="10"/>
    <x v="185"/>
    <n v="34"/>
    <n v="900.37"/>
    <n v="30612.69"/>
    <x v="1"/>
    <n v="32"/>
    <x v="1"/>
    <x v="2"/>
  </r>
  <r>
    <s v="PO002173"/>
    <d v="2024-11-07T00:00:00"/>
    <s v="EMP0040"/>
    <x v="13"/>
    <x v="19"/>
    <x v="154"/>
    <n v="48"/>
    <n v="2257.87"/>
    <n v="108377.8"/>
    <x v="2"/>
    <n v="13"/>
    <x v="2"/>
    <x v="3"/>
  </r>
  <r>
    <s v="PO002174"/>
    <d v="2025-08-28T00:00:00"/>
    <s v="EMP0041"/>
    <x v="12"/>
    <x v="23"/>
    <x v="130"/>
    <n v="1"/>
    <n v="8812.15"/>
    <n v="8812.15"/>
    <x v="2"/>
    <n v="12"/>
    <x v="0"/>
    <x v="3"/>
  </r>
  <r>
    <s v="PO002175"/>
    <d v="2023-05-18T00:00:00"/>
    <s v="EMP0073"/>
    <x v="9"/>
    <x v="49"/>
    <x v="101"/>
    <n v="1"/>
    <n v="3984.62"/>
    <n v="3984.62"/>
    <x v="2"/>
    <n v="15"/>
    <x v="2"/>
    <x v="3"/>
  </r>
  <r>
    <s v="PO002176"/>
    <d v="2023-07-12T00:00:00"/>
    <s v="EMP0047"/>
    <x v="0"/>
    <x v="49"/>
    <x v="112"/>
    <n v="35"/>
    <n v="5263.79"/>
    <n v="184232.69"/>
    <x v="2"/>
    <n v="6"/>
    <x v="2"/>
    <x v="1"/>
  </r>
  <r>
    <s v="PO002177"/>
    <d v="2025-08-17T00:00:00"/>
    <s v="EMP0099"/>
    <x v="12"/>
    <x v="42"/>
    <x v="191"/>
    <n v="39"/>
    <n v="4550.16"/>
    <n v="177456.08"/>
    <x v="1"/>
    <n v="43"/>
    <x v="2"/>
    <x v="2"/>
  </r>
  <r>
    <s v="PO002178"/>
    <d v="2024-04-07T00:00:00"/>
    <s v="EMP0041"/>
    <x v="12"/>
    <x v="32"/>
    <x v="51"/>
    <n v="23"/>
    <n v="7908.25"/>
    <n v="181889.86"/>
    <x v="2"/>
    <n v="20"/>
    <x v="0"/>
    <x v="3"/>
  </r>
  <r>
    <s v="PO002179"/>
    <d v="2025-05-22T00:00:00"/>
    <s v="EMP0039"/>
    <x v="9"/>
    <x v="27"/>
    <x v="68"/>
    <n v="38"/>
    <n v="9157.4500000000007"/>
    <n v="347983.18"/>
    <x v="1"/>
    <n v="42"/>
    <x v="0"/>
    <x v="2"/>
  </r>
  <r>
    <s v="PO002180"/>
    <d v="2024-06-05T00:00:00"/>
    <s v="EMP0062"/>
    <x v="2"/>
    <x v="36"/>
    <x v="161"/>
    <n v="36"/>
    <n v="7101.32"/>
    <n v="255647.53"/>
    <x v="0"/>
    <n v="15"/>
    <x v="1"/>
    <x v="2"/>
  </r>
  <r>
    <s v="PO002181"/>
    <d v="2023-11-09T00:00:00"/>
    <s v="EMP0092"/>
    <x v="12"/>
    <x v="38"/>
    <x v="55"/>
    <n v="7"/>
    <n v="7418.09"/>
    <n v="51926.64"/>
    <x v="1"/>
    <n v="14"/>
    <x v="0"/>
    <x v="2"/>
  </r>
  <r>
    <s v="PO002182"/>
    <d v="2023-07-29T00:00:00"/>
    <s v="EMP0018"/>
    <x v="0"/>
    <x v="37"/>
    <x v="198"/>
    <n v="9"/>
    <n v="10475.719999999999"/>
    <n v="94281.48"/>
    <x v="0"/>
    <n v="44"/>
    <x v="0"/>
    <x v="2"/>
  </r>
  <r>
    <s v="PO002183"/>
    <d v="2024-11-07T00:00:00"/>
    <s v="EMP0055"/>
    <x v="14"/>
    <x v="6"/>
    <x v="98"/>
    <n v="37"/>
    <n v="8287.17"/>
    <n v="306625.3"/>
    <x v="0"/>
    <n v="41"/>
    <x v="0"/>
    <x v="2"/>
  </r>
  <r>
    <s v="PO002184"/>
    <d v="2025-08-27T00:00:00"/>
    <s v="EMP0053"/>
    <x v="4"/>
    <x v="0"/>
    <x v="140"/>
    <n v="14"/>
    <n v="8550.48"/>
    <n v="119706.74"/>
    <x v="2"/>
    <n v="16"/>
    <x v="1"/>
    <x v="1"/>
  </r>
  <r>
    <s v="PO002185"/>
    <d v="2023-10-28T00:00:00"/>
    <s v="EMP0085"/>
    <x v="8"/>
    <x v="23"/>
    <x v="77"/>
    <n v="10"/>
    <n v="7993.37"/>
    <n v="79933.72"/>
    <x v="2"/>
    <n v="23"/>
    <x v="1"/>
    <x v="0"/>
  </r>
  <r>
    <s v="PO002186"/>
    <d v="2023-04-17T00:00:00"/>
    <s v="EMP0004"/>
    <x v="12"/>
    <x v="9"/>
    <x v="141"/>
    <n v="9"/>
    <n v="7219.26"/>
    <n v="64973.36"/>
    <x v="1"/>
    <n v="30"/>
    <x v="2"/>
    <x v="2"/>
  </r>
  <r>
    <s v="PO002187"/>
    <d v="2025-08-24T00:00:00"/>
    <s v="EMP0090"/>
    <x v="14"/>
    <x v="36"/>
    <x v="175"/>
    <n v="21"/>
    <n v="6279.62"/>
    <n v="131872.07999999999"/>
    <x v="2"/>
    <n v="18"/>
    <x v="2"/>
    <x v="3"/>
  </r>
  <r>
    <s v="PO002188"/>
    <d v="2025-03-16T00:00:00"/>
    <s v="EMP0004"/>
    <x v="12"/>
    <x v="20"/>
    <x v="38"/>
    <n v="25"/>
    <n v="7597.96"/>
    <n v="189948.92"/>
    <x v="0"/>
    <n v="33"/>
    <x v="0"/>
    <x v="2"/>
  </r>
  <r>
    <s v="PO002189"/>
    <d v="2024-09-30T00:00:00"/>
    <s v="EMP0080"/>
    <x v="0"/>
    <x v="7"/>
    <x v="143"/>
    <n v="34"/>
    <n v="5858.62"/>
    <n v="199193.17"/>
    <x v="2"/>
    <n v="41"/>
    <x v="1"/>
    <x v="0"/>
  </r>
  <r>
    <s v="PO002190"/>
    <d v="2023-12-07T00:00:00"/>
    <s v="EMP0061"/>
    <x v="5"/>
    <x v="17"/>
    <x v="117"/>
    <n v="41"/>
    <n v="7524.56"/>
    <n v="308506.84999999998"/>
    <x v="0"/>
    <n v="12"/>
    <x v="0"/>
    <x v="2"/>
  </r>
  <r>
    <s v="PO002191"/>
    <d v="2025-06-23T00:00:00"/>
    <s v="EMP0074"/>
    <x v="6"/>
    <x v="48"/>
    <x v="80"/>
    <n v="32"/>
    <n v="6334.24"/>
    <n v="202695.78"/>
    <x v="1"/>
    <n v="10"/>
    <x v="2"/>
    <x v="2"/>
  </r>
  <r>
    <s v="PO002192"/>
    <d v="2025-06-10T00:00:00"/>
    <s v="EMP0072"/>
    <x v="2"/>
    <x v="19"/>
    <x v="17"/>
    <n v="42"/>
    <n v="5369.76"/>
    <n v="225529.88"/>
    <x v="2"/>
    <n v="26"/>
    <x v="0"/>
    <x v="1"/>
  </r>
  <r>
    <s v="PO002193"/>
    <d v="2024-12-09T00:00:00"/>
    <s v="EMP0042"/>
    <x v="14"/>
    <x v="5"/>
    <x v="167"/>
    <n v="47"/>
    <n v="3538.53"/>
    <n v="166310.72"/>
    <x v="0"/>
    <n v="38"/>
    <x v="1"/>
    <x v="2"/>
  </r>
  <r>
    <s v="PO002194"/>
    <d v="2025-02-22T00:00:00"/>
    <s v="EMP0069"/>
    <x v="3"/>
    <x v="22"/>
    <x v="4"/>
    <n v="24"/>
    <n v="6586.18"/>
    <n v="158068.26999999999"/>
    <x v="0"/>
    <n v="3"/>
    <x v="1"/>
    <x v="2"/>
  </r>
  <r>
    <s v="PO002195"/>
    <d v="2025-06-24T00:00:00"/>
    <s v="EMP0062"/>
    <x v="2"/>
    <x v="36"/>
    <x v="63"/>
    <n v="24"/>
    <n v="1401.85"/>
    <n v="33644.42"/>
    <x v="2"/>
    <n v="40"/>
    <x v="0"/>
    <x v="1"/>
  </r>
  <r>
    <s v="PO002196"/>
    <d v="2024-11-03T00:00:00"/>
    <s v="EMP0062"/>
    <x v="2"/>
    <x v="27"/>
    <x v="1"/>
    <n v="7"/>
    <n v="11106.19"/>
    <n v="77743.320000000007"/>
    <x v="1"/>
    <n v="35"/>
    <x v="1"/>
    <x v="2"/>
  </r>
  <r>
    <s v="PO002197"/>
    <d v="2024-07-13T00:00:00"/>
    <s v="EMP0078"/>
    <x v="4"/>
    <x v="25"/>
    <x v="122"/>
    <n v="3"/>
    <n v="542.97"/>
    <n v="1628.9"/>
    <x v="0"/>
    <n v="33"/>
    <x v="0"/>
    <x v="2"/>
  </r>
  <r>
    <s v="PO002198"/>
    <d v="2023-03-31T00:00:00"/>
    <s v="EMP0091"/>
    <x v="12"/>
    <x v="35"/>
    <x v="185"/>
    <n v="45"/>
    <n v="926.5"/>
    <n v="41692.36"/>
    <x v="1"/>
    <n v="43"/>
    <x v="1"/>
    <x v="2"/>
  </r>
  <r>
    <s v="PO002199"/>
    <d v="2023-03-04T00:00:00"/>
    <s v="EMP0017"/>
    <x v="9"/>
    <x v="20"/>
    <x v="163"/>
    <n v="46"/>
    <n v="10788.54"/>
    <n v="496272.89"/>
    <x v="0"/>
    <n v="43"/>
    <x v="0"/>
    <x v="2"/>
  </r>
  <r>
    <s v="PO002200"/>
    <d v="2025-10-01T00:00:00"/>
    <s v="EMP0047"/>
    <x v="0"/>
    <x v="47"/>
    <x v="66"/>
    <n v="12"/>
    <n v="4930.41"/>
    <n v="59164.94"/>
    <x v="0"/>
    <n v="37"/>
    <x v="1"/>
    <x v="2"/>
  </r>
  <r>
    <s v="PO002201"/>
    <d v="2023-03-20T00:00:00"/>
    <s v="EMP0037"/>
    <x v="8"/>
    <x v="11"/>
    <x v="177"/>
    <n v="24"/>
    <n v="3465.52"/>
    <n v="83172.38"/>
    <x v="0"/>
    <n v="12"/>
    <x v="2"/>
    <x v="2"/>
  </r>
  <r>
    <s v="PO002202"/>
    <d v="2023-12-29T00:00:00"/>
    <s v="EMP0070"/>
    <x v="6"/>
    <x v="6"/>
    <x v="179"/>
    <n v="9"/>
    <n v="5690.88"/>
    <n v="51217.94"/>
    <x v="2"/>
    <n v="6"/>
    <x v="0"/>
    <x v="3"/>
  </r>
  <r>
    <s v="PO002203"/>
    <d v="2023-05-08T00:00:00"/>
    <s v="EMP0037"/>
    <x v="8"/>
    <x v="25"/>
    <x v="1"/>
    <n v="21"/>
    <n v="8693.07"/>
    <n v="182554.51"/>
    <x v="0"/>
    <n v="20"/>
    <x v="1"/>
    <x v="2"/>
  </r>
  <r>
    <s v="PO002204"/>
    <d v="2023-02-04T00:00:00"/>
    <s v="EMP0083"/>
    <x v="7"/>
    <x v="8"/>
    <x v="122"/>
    <n v="22"/>
    <n v="572.61"/>
    <n v="12597.52"/>
    <x v="1"/>
    <n v="13"/>
    <x v="2"/>
    <x v="2"/>
  </r>
  <r>
    <s v="PO002205"/>
    <d v="2025-01-20T00:00:00"/>
    <s v="EMP0078"/>
    <x v="4"/>
    <x v="19"/>
    <x v="195"/>
    <n v="34"/>
    <n v="7574.65"/>
    <n v="257537.99"/>
    <x v="0"/>
    <n v="28"/>
    <x v="0"/>
    <x v="2"/>
  </r>
  <r>
    <s v="PO002206"/>
    <d v="2023-05-06T00:00:00"/>
    <s v="EMP0022"/>
    <x v="8"/>
    <x v="22"/>
    <x v="31"/>
    <n v="5"/>
    <n v="8510.49"/>
    <n v="42552.43"/>
    <x v="0"/>
    <n v="12"/>
    <x v="2"/>
    <x v="2"/>
  </r>
  <r>
    <s v="PO002207"/>
    <d v="2024-06-30T00:00:00"/>
    <s v="EMP0011"/>
    <x v="0"/>
    <x v="17"/>
    <x v="106"/>
    <n v="6"/>
    <n v="5703.73"/>
    <n v="34222.379999999997"/>
    <x v="2"/>
    <n v="20"/>
    <x v="2"/>
    <x v="3"/>
  </r>
  <r>
    <s v="PO002208"/>
    <d v="2024-02-11T00:00:00"/>
    <s v="EMP0047"/>
    <x v="0"/>
    <x v="19"/>
    <x v="68"/>
    <n v="45"/>
    <n v="8582.0499999999993"/>
    <n v="386192.22"/>
    <x v="2"/>
    <n v="43"/>
    <x v="2"/>
    <x v="3"/>
  </r>
  <r>
    <s v="PO002209"/>
    <d v="2023-01-07T00:00:00"/>
    <s v="EMP0077"/>
    <x v="12"/>
    <x v="12"/>
    <x v="199"/>
    <n v="20"/>
    <n v="136.09"/>
    <n v="2721.82"/>
    <x v="1"/>
    <n v="10"/>
    <x v="0"/>
    <x v="2"/>
  </r>
  <r>
    <s v="PO002210"/>
    <d v="2025-08-12T00:00:00"/>
    <s v="EMP0056"/>
    <x v="0"/>
    <x v="3"/>
    <x v="118"/>
    <n v="37"/>
    <n v="1306.69"/>
    <n v="48347.43"/>
    <x v="2"/>
    <n v="39"/>
    <x v="0"/>
    <x v="1"/>
  </r>
  <r>
    <s v="PO002211"/>
    <d v="2023-06-30T00:00:00"/>
    <s v="EMP0073"/>
    <x v="9"/>
    <x v="13"/>
    <x v="138"/>
    <n v="8"/>
    <n v="6508.21"/>
    <n v="52065.66"/>
    <x v="2"/>
    <n v="8"/>
    <x v="1"/>
    <x v="3"/>
  </r>
  <r>
    <s v="PO002212"/>
    <d v="2024-10-12T00:00:00"/>
    <s v="EMP0042"/>
    <x v="14"/>
    <x v="27"/>
    <x v="151"/>
    <n v="38"/>
    <n v="6581.88"/>
    <n v="250111.39"/>
    <x v="2"/>
    <n v="13"/>
    <x v="1"/>
    <x v="3"/>
  </r>
  <r>
    <s v="PO002213"/>
    <d v="2024-03-21T00:00:00"/>
    <s v="EMP0019"/>
    <x v="5"/>
    <x v="36"/>
    <x v="59"/>
    <n v="41"/>
    <n v="4755.9799999999996"/>
    <n v="194995.08"/>
    <x v="2"/>
    <n v="18"/>
    <x v="0"/>
    <x v="1"/>
  </r>
  <r>
    <s v="PO002214"/>
    <d v="2024-01-27T00:00:00"/>
    <s v="EMP0049"/>
    <x v="13"/>
    <x v="0"/>
    <x v="29"/>
    <n v="48"/>
    <n v="7489.87"/>
    <n v="359513.82"/>
    <x v="2"/>
    <n v="22"/>
    <x v="1"/>
    <x v="1"/>
  </r>
  <r>
    <s v="PO002215"/>
    <d v="2025-02-15T00:00:00"/>
    <s v="EMP0036"/>
    <x v="2"/>
    <x v="24"/>
    <x v="4"/>
    <n v="46"/>
    <n v="6822.46"/>
    <n v="313833.34999999998"/>
    <x v="1"/>
    <n v="11"/>
    <x v="2"/>
    <x v="2"/>
  </r>
  <r>
    <s v="PO002216"/>
    <d v="2024-10-08T00:00:00"/>
    <s v="EMP0081"/>
    <x v="14"/>
    <x v="26"/>
    <x v="85"/>
    <n v="27"/>
    <n v="3942.82"/>
    <n v="106456.08"/>
    <x v="2"/>
    <n v="20"/>
    <x v="1"/>
    <x v="1"/>
  </r>
  <r>
    <s v="PO002217"/>
    <d v="2023-12-29T00:00:00"/>
    <s v="EMP0024"/>
    <x v="1"/>
    <x v="13"/>
    <x v="32"/>
    <n v="19"/>
    <n v="3714.94"/>
    <n v="70583.789999999994"/>
    <x v="1"/>
    <n v="19"/>
    <x v="1"/>
    <x v="2"/>
  </r>
  <r>
    <s v="PO002218"/>
    <d v="2025-09-30T00:00:00"/>
    <s v="EMP0001"/>
    <x v="8"/>
    <x v="34"/>
    <x v="163"/>
    <n v="23"/>
    <n v="9787.75"/>
    <n v="225118.2"/>
    <x v="1"/>
    <n v="44"/>
    <x v="2"/>
    <x v="2"/>
  </r>
  <r>
    <s v="PO002219"/>
    <d v="2025-07-09T00:00:00"/>
    <s v="EMP0097"/>
    <x v="5"/>
    <x v="32"/>
    <x v="8"/>
    <n v="41"/>
    <n v="530.16999999999996"/>
    <n v="21736.9"/>
    <x v="2"/>
    <n v="5"/>
    <x v="2"/>
    <x v="1"/>
  </r>
  <r>
    <s v="PO002220"/>
    <d v="2025-02-28T00:00:00"/>
    <s v="EMP0004"/>
    <x v="12"/>
    <x v="6"/>
    <x v="114"/>
    <n v="10"/>
    <n v="5778.04"/>
    <n v="57780.4"/>
    <x v="2"/>
    <n v="30"/>
    <x v="0"/>
    <x v="1"/>
  </r>
  <r>
    <s v="PO002221"/>
    <d v="2024-08-14T00:00:00"/>
    <s v="EMP0099"/>
    <x v="12"/>
    <x v="6"/>
    <x v="4"/>
    <n v="14"/>
    <n v="6942.94"/>
    <n v="97201.23"/>
    <x v="0"/>
    <n v="38"/>
    <x v="2"/>
    <x v="2"/>
  </r>
  <r>
    <s v="PO002222"/>
    <d v="2024-07-04T00:00:00"/>
    <s v="EMP0060"/>
    <x v="0"/>
    <x v="45"/>
    <x v="18"/>
    <n v="6"/>
    <n v="8528.82"/>
    <n v="51172.95"/>
    <x v="2"/>
    <n v="19"/>
    <x v="1"/>
    <x v="1"/>
  </r>
  <r>
    <s v="PO002223"/>
    <d v="2025-08-15T00:00:00"/>
    <s v="EMP0002"/>
    <x v="7"/>
    <x v="25"/>
    <x v="117"/>
    <n v="17"/>
    <n v="5878.53"/>
    <n v="99935.03"/>
    <x v="2"/>
    <n v="36"/>
    <x v="2"/>
    <x v="1"/>
  </r>
  <r>
    <s v="PO002224"/>
    <d v="2024-01-17T00:00:00"/>
    <s v="EMP0087"/>
    <x v="12"/>
    <x v="11"/>
    <x v="158"/>
    <n v="31"/>
    <n v="6714.56"/>
    <n v="208151.32"/>
    <x v="0"/>
    <n v="23"/>
    <x v="0"/>
    <x v="2"/>
  </r>
  <r>
    <s v="PO002225"/>
    <d v="2025-02-12T00:00:00"/>
    <s v="EMP0062"/>
    <x v="2"/>
    <x v="34"/>
    <x v="22"/>
    <n v="43"/>
    <n v="6448.58"/>
    <n v="277288.99"/>
    <x v="2"/>
    <n v="23"/>
    <x v="2"/>
    <x v="0"/>
  </r>
  <r>
    <s v="PO002226"/>
    <d v="2023-08-03T00:00:00"/>
    <s v="EMP0089"/>
    <x v="14"/>
    <x v="8"/>
    <x v="132"/>
    <n v="41"/>
    <n v="7120.24"/>
    <n v="291929.88"/>
    <x v="2"/>
    <n v="13"/>
    <x v="0"/>
    <x v="1"/>
  </r>
  <r>
    <s v="PO002227"/>
    <d v="2025-08-31T00:00:00"/>
    <s v="EMP0053"/>
    <x v="4"/>
    <x v="41"/>
    <x v="108"/>
    <n v="22"/>
    <n v="1116.48"/>
    <n v="24562.47"/>
    <x v="2"/>
    <n v="14"/>
    <x v="0"/>
    <x v="3"/>
  </r>
  <r>
    <s v="PO002228"/>
    <d v="2024-09-19T00:00:00"/>
    <s v="EMP0011"/>
    <x v="0"/>
    <x v="30"/>
    <x v="30"/>
    <n v="11"/>
    <n v="5404.7"/>
    <n v="59451.65"/>
    <x v="2"/>
    <n v="4"/>
    <x v="0"/>
    <x v="3"/>
  </r>
  <r>
    <s v="PO002229"/>
    <d v="2025-07-23T00:00:00"/>
    <s v="EMP0058"/>
    <x v="2"/>
    <x v="8"/>
    <x v="91"/>
    <n v="38"/>
    <n v="3597.15"/>
    <n v="136691.73000000001"/>
    <x v="1"/>
    <n v="28"/>
    <x v="0"/>
    <x v="2"/>
  </r>
  <r>
    <s v="PO002230"/>
    <d v="2024-05-13T00:00:00"/>
    <s v="EMP0046"/>
    <x v="7"/>
    <x v="36"/>
    <x v="36"/>
    <n v="17"/>
    <n v="3788.96"/>
    <n v="64412.3"/>
    <x v="0"/>
    <n v="24"/>
    <x v="0"/>
    <x v="2"/>
  </r>
  <r>
    <s v="PO002231"/>
    <d v="2025-04-01T00:00:00"/>
    <s v="EMP0071"/>
    <x v="5"/>
    <x v="11"/>
    <x v="170"/>
    <n v="20"/>
    <n v="8468.67"/>
    <n v="169373.36"/>
    <x v="2"/>
    <n v="35"/>
    <x v="1"/>
    <x v="3"/>
  </r>
  <r>
    <s v="PO002232"/>
    <d v="2025-05-12T00:00:00"/>
    <s v="EMP0008"/>
    <x v="6"/>
    <x v="22"/>
    <x v="25"/>
    <n v="28"/>
    <n v="1589.78"/>
    <n v="44513.94"/>
    <x v="0"/>
    <n v="28"/>
    <x v="2"/>
    <x v="2"/>
  </r>
  <r>
    <s v="PO002233"/>
    <d v="2023-02-28T00:00:00"/>
    <s v="EMP0078"/>
    <x v="4"/>
    <x v="3"/>
    <x v="140"/>
    <n v="11"/>
    <n v="9530.77"/>
    <n v="104838.45"/>
    <x v="1"/>
    <n v="41"/>
    <x v="2"/>
    <x v="2"/>
  </r>
  <r>
    <s v="PO002234"/>
    <d v="2025-12-09T00:00:00"/>
    <s v="EMP0003"/>
    <x v="1"/>
    <x v="24"/>
    <x v="11"/>
    <n v="13"/>
    <n v="5860.05"/>
    <n v="76180.62"/>
    <x v="0"/>
    <n v="11"/>
    <x v="1"/>
    <x v="2"/>
  </r>
  <r>
    <s v="PO002235"/>
    <d v="2024-11-13T00:00:00"/>
    <s v="EMP0004"/>
    <x v="12"/>
    <x v="1"/>
    <x v="91"/>
    <n v="4"/>
    <n v="4013.24"/>
    <n v="16052.96"/>
    <x v="1"/>
    <n v="12"/>
    <x v="0"/>
    <x v="2"/>
  </r>
  <r>
    <s v="PO002236"/>
    <d v="2025-07-28T00:00:00"/>
    <s v="EMP0006"/>
    <x v="6"/>
    <x v="23"/>
    <x v="116"/>
    <n v="26"/>
    <n v="8979.83"/>
    <n v="233475.67"/>
    <x v="2"/>
    <n v="45"/>
    <x v="1"/>
    <x v="1"/>
  </r>
  <r>
    <s v="PO002237"/>
    <d v="2024-02-15T00:00:00"/>
    <s v="EMP0026"/>
    <x v="0"/>
    <x v="43"/>
    <x v="154"/>
    <n v="12"/>
    <n v="1991.73"/>
    <n v="23900.82"/>
    <x v="2"/>
    <n v="14"/>
    <x v="1"/>
    <x v="3"/>
  </r>
  <r>
    <s v="PO002238"/>
    <d v="2024-02-21T00:00:00"/>
    <s v="EMP0043"/>
    <x v="8"/>
    <x v="30"/>
    <x v="72"/>
    <n v="28"/>
    <n v="5491.21"/>
    <n v="153753.89000000001"/>
    <x v="2"/>
    <n v="12"/>
    <x v="2"/>
    <x v="1"/>
  </r>
  <r>
    <s v="PO002239"/>
    <d v="2025-02-05T00:00:00"/>
    <s v="EMP0028"/>
    <x v="0"/>
    <x v="0"/>
    <x v="150"/>
    <n v="1"/>
    <n v="3530.84"/>
    <n v="3530.84"/>
    <x v="1"/>
    <n v="9"/>
    <x v="0"/>
    <x v="2"/>
  </r>
  <r>
    <s v="PO002240"/>
    <d v="2025-03-18T00:00:00"/>
    <s v="EMP0096"/>
    <x v="4"/>
    <x v="35"/>
    <x v="26"/>
    <n v="45"/>
    <n v="349.97"/>
    <n v="15748.44"/>
    <x v="1"/>
    <n v="45"/>
    <x v="0"/>
    <x v="2"/>
  </r>
  <r>
    <s v="PO002241"/>
    <d v="2025-08-07T00:00:00"/>
    <s v="EMP0087"/>
    <x v="12"/>
    <x v="32"/>
    <x v="145"/>
    <n v="46"/>
    <n v="1929.62"/>
    <n v="88762.61"/>
    <x v="2"/>
    <n v="27"/>
    <x v="1"/>
    <x v="0"/>
  </r>
  <r>
    <s v="PO002242"/>
    <d v="2024-10-13T00:00:00"/>
    <s v="EMP0004"/>
    <x v="12"/>
    <x v="13"/>
    <x v="161"/>
    <n v="49"/>
    <n v="7931.01"/>
    <n v="388619.48"/>
    <x v="1"/>
    <n v="23"/>
    <x v="0"/>
    <x v="2"/>
  </r>
  <r>
    <s v="PO002243"/>
    <d v="2025-05-19T00:00:00"/>
    <s v="EMP0028"/>
    <x v="0"/>
    <x v="33"/>
    <x v="119"/>
    <n v="39"/>
    <n v="9227.49"/>
    <n v="359871.97"/>
    <x v="2"/>
    <n v="25"/>
    <x v="0"/>
    <x v="3"/>
  </r>
  <r>
    <s v="PO002244"/>
    <d v="2023-02-25T00:00:00"/>
    <s v="EMP0015"/>
    <x v="13"/>
    <x v="15"/>
    <x v="71"/>
    <n v="15"/>
    <n v="7734.98"/>
    <n v="116024.77"/>
    <x v="2"/>
    <n v="18"/>
    <x v="0"/>
    <x v="3"/>
  </r>
  <r>
    <s v="PO002245"/>
    <d v="2025-01-11T00:00:00"/>
    <s v="EMP0023"/>
    <x v="9"/>
    <x v="11"/>
    <x v="89"/>
    <n v="22"/>
    <n v="4476.95"/>
    <n v="98493"/>
    <x v="2"/>
    <n v="42"/>
    <x v="2"/>
    <x v="0"/>
  </r>
  <r>
    <s v="PO002246"/>
    <d v="2025-03-26T00:00:00"/>
    <s v="EMP0003"/>
    <x v="1"/>
    <x v="22"/>
    <x v="112"/>
    <n v="5"/>
    <n v="5562.78"/>
    <n v="27813.89"/>
    <x v="2"/>
    <n v="34"/>
    <x v="1"/>
    <x v="1"/>
  </r>
  <r>
    <s v="PO002247"/>
    <d v="2023-04-01T00:00:00"/>
    <s v="EMP0068"/>
    <x v="3"/>
    <x v="25"/>
    <x v="79"/>
    <n v="14"/>
    <n v="2013.78"/>
    <n v="28192.99"/>
    <x v="2"/>
    <n v="24"/>
    <x v="0"/>
    <x v="1"/>
  </r>
  <r>
    <s v="PO002248"/>
    <d v="2024-01-04T00:00:00"/>
    <s v="EMP0001"/>
    <x v="8"/>
    <x v="38"/>
    <x v="129"/>
    <n v="28"/>
    <n v="2869.19"/>
    <n v="80337.429999999993"/>
    <x v="1"/>
    <n v="27"/>
    <x v="2"/>
    <x v="2"/>
  </r>
  <r>
    <s v="PO002249"/>
    <d v="2025-09-11T00:00:00"/>
    <s v="EMP0030"/>
    <x v="13"/>
    <x v="15"/>
    <x v="71"/>
    <n v="3"/>
    <n v="6435.94"/>
    <n v="19307.830000000002"/>
    <x v="1"/>
    <n v="14"/>
    <x v="1"/>
    <x v="2"/>
  </r>
  <r>
    <s v="PO002250"/>
    <d v="2025-03-26T00:00:00"/>
    <s v="EMP0076"/>
    <x v="7"/>
    <x v="36"/>
    <x v="97"/>
    <n v="44"/>
    <n v="5216.01"/>
    <n v="229504.29"/>
    <x v="2"/>
    <n v="32"/>
    <x v="1"/>
    <x v="0"/>
  </r>
  <r>
    <s v="PO002251"/>
    <d v="2024-12-10T00:00:00"/>
    <s v="EMP0011"/>
    <x v="0"/>
    <x v="23"/>
    <x v="179"/>
    <n v="44"/>
    <n v="6959.06"/>
    <n v="306198.5"/>
    <x v="0"/>
    <n v="28"/>
    <x v="1"/>
    <x v="2"/>
  </r>
  <r>
    <s v="PO002252"/>
    <d v="2023-11-26T00:00:00"/>
    <s v="EMP0067"/>
    <x v="1"/>
    <x v="25"/>
    <x v="151"/>
    <n v="21"/>
    <n v="5634.75"/>
    <n v="118329.77"/>
    <x v="0"/>
    <n v="27"/>
    <x v="2"/>
    <x v="2"/>
  </r>
  <r>
    <s v="PO002253"/>
    <d v="2025-07-20T00:00:00"/>
    <s v="EMP0026"/>
    <x v="0"/>
    <x v="20"/>
    <x v="166"/>
    <n v="1"/>
    <n v="4556.97"/>
    <n v="4556.97"/>
    <x v="0"/>
    <n v="28"/>
    <x v="0"/>
    <x v="2"/>
  </r>
  <r>
    <s v="PO002254"/>
    <d v="2023-04-22T00:00:00"/>
    <s v="EMP0030"/>
    <x v="13"/>
    <x v="14"/>
    <x v="109"/>
    <n v="20"/>
    <n v="4152.3999999999996"/>
    <n v="83047.92"/>
    <x v="0"/>
    <n v="43"/>
    <x v="1"/>
    <x v="2"/>
  </r>
  <r>
    <s v="PO002255"/>
    <d v="2025-07-11T00:00:00"/>
    <s v="EMP0097"/>
    <x v="5"/>
    <x v="40"/>
    <x v="25"/>
    <n v="33"/>
    <n v="1412.95"/>
    <n v="46627.49"/>
    <x v="1"/>
    <n v="24"/>
    <x v="2"/>
    <x v="2"/>
  </r>
  <r>
    <s v="PO002256"/>
    <d v="2025-01-17T00:00:00"/>
    <s v="EMP0052"/>
    <x v="12"/>
    <x v="46"/>
    <x v="146"/>
    <n v="8"/>
    <n v="5835.36"/>
    <n v="46682.879999999997"/>
    <x v="1"/>
    <n v="37"/>
    <x v="0"/>
    <x v="2"/>
  </r>
  <r>
    <s v="PO002257"/>
    <d v="2023-06-13T00:00:00"/>
    <s v="EMP0075"/>
    <x v="14"/>
    <x v="27"/>
    <x v="193"/>
    <n v="10"/>
    <n v="7921"/>
    <n v="79210.009999999995"/>
    <x v="0"/>
    <n v="40"/>
    <x v="0"/>
    <x v="2"/>
  </r>
  <r>
    <s v="PO002258"/>
    <d v="2024-02-09T00:00:00"/>
    <s v="EMP0015"/>
    <x v="13"/>
    <x v="37"/>
    <x v="43"/>
    <n v="33"/>
    <n v="3206.08"/>
    <n v="105800.51"/>
    <x v="0"/>
    <n v="32"/>
    <x v="0"/>
    <x v="2"/>
  </r>
  <r>
    <s v="PO002259"/>
    <d v="2023-04-10T00:00:00"/>
    <s v="EMP0073"/>
    <x v="9"/>
    <x v="0"/>
    <x v="48"/>
    <n v="30"/>
    <n v="7792.91"/>
    <n v="233787.41"/>
    <x v="2"/>
    <n v="34"/>
    <x v="0"/>
    <x v="3"/>
  </r>
  <r>
    <s v="PO002260"/>
    <d v="2025-01-21T00:00:00"/>
    <s v="EMP0065"/>
    <x v="8"/>
    <x v="47"/>
    <x v="189"/>
    <n v="4"/>
    <n v="2384.2600000000002"/>
    <n v="9537.0400000000009"/>
    <x v="0"/>
    <n v="26"/>
    <x v="0"/>
    <x v="2"/>
  </r>
  <r>
    <s v="PO002261"/>
    <d v="2025-05-21T00:00:00"/>
    <s v="EMP0073"/>
    <x v="9"/>
    <x v="32"/>
    <x v="43"/>
    <n v="22"/>
    <n v="3084.87"/>
    <n v="67867.23"/>
    <x v="2"/>
    <n v="37"/>
    <x v="0"/>
    <x v="3"/>
  </r>
  <r>
    <s v="PO002262"/>
    <d v="2024-01-02T00:00:00"/>
    <s v="EMP0091"/>
    <x v="12"/>
    <x v="43"/>
    <x v="57"/>
    <n v="19"/>
    <n v="3488.5"/>
    <n v="66281.58"/>
    <x v="2"/>
    <n v="31"/>
    <x v="0"/>
    <x v="1"/>
  </r>
  <r>
    <s v="PO002263"/>
    <d v="2024-09-01T00:00:00"/>
    <s v="EMP0090"/>
    <x v="14"/>
    <x v="39"/>
    <x v="75"/>
    <n v="41"/>
    <n v="4419.62"/>
    <n v="181204.22"/>
    <x v="2"/>
    <n v="25"/>
    <x v="2"/>
    <x v="0"/>
  </r>
  <r>
    <s v="PO002264"/>
    <d v="2023-03-16T00:00:00"/>
    <s v="EMP0007"/>
    <x v="1"/>
    <x v="45"/>
    <x v="23"/>
    <n v="35"/>
    <n v="10448.14"/>
    <n v="365684.9"/>
    <x v="2"/>
    <n v="14"/>
    <x v="1"/>
    <x v="3"/>
  </r>
  <r>
    <s v="PO002265"/>
    <d v="2025-12-31T00:00:00"/>
    <s v="EMP0097"/>
    <x v="5"/>
    <x v="15"/>
    <x v="4"/>
    <n v="7"/>
    <n v="6470.41"/>
    <n v="45292.84"/>
    <x v="2"/>
    <n v="43"/>
    <x v="0"/>
    <x v="1"/>
  </r>
  <r>
    <s v="PO002266"/>
    <d v="2025-06-01T00:00:00"/>
    <s v="EMP0014"/>
    <x v="4"/>
    <x v="16"/>
    <x v="95"/>
    <n v="18"/>
    <n v="4879.6499999999996"/>
    <n v="87833.74"/>
    <x v="1"/>
    <n v="42"/>
    <x v="1"/>
    <x v="2"/>
  </r>
  <r>
    <s v="PO002267"/>
    <d v="2025-12-08T00:00:00"/>
    <s v="EMP0028"/>
    <x v="0"/>
    <x v="0"/>
    <x v="106"/>
    <n v="37"/>
    <n v="6246.1"/>
    <n v="231105.74"/>
    <x v="2"/>
    <n v="23"/>
    <x v="0"/>
    <x v="3"/>
  </r>
  <r>
    <s v="PO002268"/>
    <d v="2023-03-20T00:00:00"/>
    <s v="EMP0026"/>
    <x v="0"/>
    <x v="14"/>
    <x v="84"/>
    <n v="10"/>
    <n v="6928.06"/>
    <n v="69280.63"/>
    <x v="0"/>
    <n v="43"/>
    <x v="1"/>
    <x v="2"/>
  </r>
  <r>
    <s v="PO002269"/>
    <d v="2025-02-21T00:00:00"/>
    <s v="EMP0061"/>
    <x v="5"/>
    <x v="37"/>
    <x v="7"/>
    <n v="33"/>
    <n v="3774.32"/>
    <n v="124552.55"/>
    <x v="2"/>
    <n v="24"/>
    <x v="2"/>
    <x v="1"/>
  </r>
  <r>
    <s v="PO002270"/>
    <d v="2024-09-10T00:00:00"/>
    <s v="EMP0009"/>
    <x v="7"/>
    <x v="8"/>
    <x v="35"/>
    <n v="28"/>
    <n v="6975.9"/>
    <n v="195325.07"/>
    <x v="2"/>
    <n v="19"/>
    <x v="2"/>
    <x v="1"/>
  </r>
  <r>
    <s v="PO002271"/>
    <d v="2023-06-12T00:00:00"/>
    <s v="EMP0041"/>
    <x v="12"/>
    <x v="29"/>
    <x v="187"/>
    <n v="28"/>
    <n v="8650.31"/>
    <n v="242208.65"/>
    <x v="2"/>
    <n v="39"/>
    <x v="0"/>
    <x v="3"/>
  </r>
  <r>
    <s v="PO002272"/>
    <d v="2024-09-12T00:00:00"/>
    <s v="EMP0006"/>
    <x v="6"/>
    <x v="7"/>
    <x v="94"/>
    <n v="40"/>
    <n v="5450.86"/>
    <n v="218034.48"/>
    <x v="2"/>
    <n v="6"/>
    <x v="0"/>
    <x v="1"/>
  </r>
  <r>
    <s v="PO002273"/>
    <d v="2025-08-26T00:00:00"/>
    <s v="EMP0015"/>
    <x v="13"/>
    <x v="21"/>
    <x v="21"/>
    <n v="14"/>
    <n v="5381.37"/>
    <n v="75339.240000000005"/>
    <x v="1"/>
    <n v="20"/>
    <x v="2"/>
    <x v="2"/>
  </r>
  <r>
    <s v="PO002274"/>
    <d v="2024-01-16T00:00:00"/>
    <s v="EMP0022"/>
    <x v="8"/>
    <x v="43"/>
    <x v="34"/>
    <n v="18"/>
    <n v="3596.69"/>
    <n v="64740.34"/>
    <x v="2"/>
    <n v="41"/>
    <x v="0"/>
    <x v="3"/>
  </r>
  <r>
    <s v="PO002275"/>
    <d v="2024-01-07T00:00:00"/>
    <s v="EMP0039"/>
    <x v="9"/>
    <x v="41"/>
    <x v="114"/>
    <n v="44"/>
    <n v="5344.36"/>
    <n v="235151.91"/>
    <x v="2"/>
    <n v="29"/>
    <x v="1"/>
    <x v="1"/>
  </r>
  <r>
    <s v="PO002276"/>
    <d v="2023-02-08T00:00:00"/>
    <s v="EMP0029"/>
    <x v="9"/>
    <x v="43"/>
    <x v="127"/>
    <n v="27"/>
    <n v="4007.5"/>
    <n v="108202.39"/>
    <x v="1"/>
    <n v="20"/>
    <x v="0"/>
    <x v="2"/>
  </r>
  <r>
    <s v="PO002277"/>
    <d v="2024-10-13T00:00:00"/>
    <s v="EMP0081"/>
    <x v="14"/>
    <x v="36"/>
    <x v="87"/>
    <n v="7"/>
    <n v="7624.42"/>
    <n v="53370.97"/>
    <x v="2"/>
    <n v="23"/>
    <x v="1"/>
    <x v="0"/>
  </r>
  <r>
    <s v="PO002278"/>
    <d v="2023-05-11T00:00:00"/>
    <s v="EMP0049"/>
    <x v="13"/>
    <x v="48"/>
    <x v="137"/>
    <n v="40"/>
    <n v="1001.89"/>
    <n v="40075.75"/>
    <x v="0"/>
    <n v="41"/>
    <x v="0"/>
    <x v="2"/>
  </r>
  <r>
    <s v="PO002279"/>
    <d v="2025-05-11T00:00:00"/>
    <s v="EMP0072"/>
    <x v="2"/>
    <x v="20"/>
    <x v="162"/>
    <n v="41"/>
    <n v="2593.02"/>
    <n v="106313.94"/>
    <x v="0"/>
    <n v="27"/>
    <x v="0"/>
    <x v="2"/>
  </r>
  <r>
    <s v="PO002280"/>
    <d v="2023-01-26T00:00:00"/>
    <s v="EMP0039"/>
    <x v="9"/>
    <x v="3"/>
    <x v="111"/>
    <n v="22"/>
    <n v="133.31"/>
    <n v="2932.71"/>
    <x v="1"/>
    <n v="31"/>
    <x v="1"/>
    <x v="2"/>
  </r>
  <r>
    <s v="PO002281"/>
    <d v="2025-08-04T00:00:00"/>
    <s v="EMP0004"/>
    <x v="12"/>
    <x v="20"/>
    <x v="0"/>
    <n v="48"/>
    <n v="5191.3999999999996"/>
    <n v="249187.32"/>
    <x v="0"/>
    <n v="13"/>
    <x v="2"/>
    <x v="2"/>
  </r>
  <r>
    <s v="PO002282"/>
    <d v="2025-03-09T00:00:00"/>
    <s v="EMP0086"/>
    <x v="2"/>
    <x v="32"/>
    <x v="92"/>
    <n v="17"/>
    <n v="3853.43"/>
    <n v="65508.29"/>
    <x v="0"/>
    <n v="39"/>
    <x v="1"/>
    <x v="2"/>
  </r>
  <r>
    <s v="PO002283"/>
    <d v="2025-09-23T00:00:00"/>
    <s v="EMP0044"/>
    <x v="2"/>
    <x v="33"/>
    <x v="118"/>
    <n v="36"/>
    <n v="1359.69"/>
    <n v="48948.83"/>
    <x v="2"/>
    <n v="16"/>
    <x v="2"/>
    <x v="1"/>
  </r>
  <r>
    <s v="PO002284"/>
    <d v="2025-12-20T00:00:00"/>
    <s v="EMP0059"/>
    <x v="0"/>
    <x v="25"/>
    <x v="192"/>
    <n v="24"/>
    <n v="5761.15"/>
    <n v="138267.49"/>
    <x v="1"/>
    <n v="31"/>
    <x v="2"/>
    <x v="2"/>
  </r>
  <r>
    <s v="PO002285"/>
    <d v="2025-08-15T00:00:00"/>
    <s v="EMP0035"/>
    <x v="5"/>
    <x v="31"/>
    <x v="36"/>
    <n v="2"/>
    <n v="3184.43"/>
    <n v="6368.86"/>
    <x v="0"/>
    <n v="13"/>
    <x v="2"/>
    <x v="2"/>
  </r>
  <r>
    <s v="PO002286"/>
    <d v="2024-12-21T00:00:00"/>
    <s v="EMP0042"/>
    <x v="14"/>
    <x v="26"/>
    <x v="43"/>
    <n v="37"/>
    <n v="2870.8"/>
    <n v="106219.42"/>
    <x v="2"/>
    <n v="21"/>
    <x v="2"/>
    <x v="3"/>
  </r>
  <r>
    <s v="PO002287"/>
    <d v="2025-10-02T00:00:00"/>
    <s v="EMP0056"/>
    <x v="0"/>
    <x v="47"/>
    <x v="101"/>
    <n v="16"/>
    <n v="4065"/>
    <n v="65039.96"/>
    <x v="0"/>
    <n v="11"/>
    <x v="0"/>
    <x v="2"/>
  </r>
  <r>
    <s v="PO002288"/>
    <d v="2023-09-10T00:00:00"/>
    <s v="EMP0035"/>
    <x v="5"/>
    <x v="6"/>
    <x v="39"/>
    <n v="7"/>
    <n v="3080.55"/>
    <n v="21563.82"/>
    <x v="2"/>
    <n v="10"/>
    <x v="2"/>
    <x v="0"/>
  </r>
  <r>
    <s v="PO002289"/>
    <d v="2024-08-15T00:00:00"/>
    <s v="EMP0034"/>
    <x v="7"/>
    <x v="8"/>
    <x v="25"/>
    <n v="12"/>
    <n v="1629.81"/>
    <n v="19557.7"/>
    <x v="0"/>
    <n v="28"/>
    <x v="2"/>
    <x v="2"/>
  </r>
  <r>
    <s v="PO002290"/>
    <d v="2025-04-16T00:00:00"/>
    <s v="EMP0061"/>
    <x v="5"/>
    <x v="44"/>
    <x v="157"/>
    <n v="23"/>
    <n v="8441.77"/>
    <n v="194160.63"/>
    <x v="1"/>
    <n v="41"/>
    <x v="0"/>
    <x v="2"/>
  </r>
  <r>
    <s v="PO002291"/>
    <d v="2024-10-16T00:00:00"/>
    <s v="EMP0084"/>
    <x v="0"/>
    <x v="22"/>
    <x v="27"/>
    <n v="50"/>
    <n v="7351.33"/>
    <n v="367566.46"/>
    <x v="2"/>
    <n v="45"/>
    <x v="2"/>
    <x v="1"/>
  </r>
  <r>
    <s v="PO002292"/>
    <d v="2024-10-12T00:00:00"/>
    <s v="EMP0021"/>
    <x v="10"/>
    <x v="11"/>
    <x v="110"/>
    <n v="33"/>
    <n v="8845.5400000000009"/>
    <n v="291902.90000000002"/>
    <x v="1"/>
    <n v="17"/>
    <x v="0"/>
    <x v="2"/>
  </r>
  <r>
    <s v="PO002293"/>
    <d v="2025-10-10T00:00:00"/>
    <s v="EMP0060"/>
    <x v="0"/>
    <x v="30"/>
    <x v="170"/>
    <n v="49"/>
    <n v="9717.65"/>
    <n v="476164.71"/>
    <x v="1"/>
    <n v="13"/>
    <x v="1"/>
    <x v="2"/>
  </r>
  <r>
    <s v="PO002294"/>
    <d v="2025-03-30T00:00:00"/>
    <s v="EMP0083"/>
    <x v="7"/>
    <x v="16"/>
    <x v="195"/>
    <n v="19"/>
    <n v="7545.83"/>
    <n v="143370.73000000001"/>
    <x v="1"/>
    <n v="32"/>
    <x v="2"/>
    <x v="2"/>
  </r>
  <r>
    <s v="PO002295"/>
    <d v="2023-12-19T00:00:00"/>
    <s v="EMP0024"/>
    <x v="1"/>
    <x v="48"/>
    <x v="189"/>
    <n v="44"/>
    <n v="2395.86"/>
    <n v="105417.99"/>
    <x v="1"/>
    <n v="40"/>
    <x v="2"/>
    <x v="2"/>
  </r>
  <r>
    <s v="PO002296"/>
    <d v="2025-05-06T00:00:00"/>
    <s v="EMP0005"/>
    <x v="14"/>
    <x v="25"/>
    <x v="194"/>
    <n v="27"/>
    <n v="437.89"/>
    <n v="11823.02"/>
    <x v="0"/>
    <n v="4"/>
    <x v="2"/>
    <x v="2"/>
  </r>
  <r>
    <s v="PO002297"/>
    <d v="2024-04-04T00:00:00"/>
    <s v="EMP0060"/>
    <x v="0"/>
    <x v="37"/>
    <x v="61"/>
    <n v="9"/>
    <n v="6467.06"/>
    <n v="58203.55"/>
    <x v="0"/>
    <n v="8"/>
    <x v="2"/>
    <x v="2"/>
  </r>
  <r>
    <s v="PO002298"/>
    <d v="2025-04-17T00:00:00"/>
    <s v="EMP0093"/>
    <x v="13"/>
    <x v="12"/>
    <x v="22"/>
    <n v="2"/>
    <n v="5952.23"/>
    <n v="11904.47"/>
    <x v="2"/>
    <n v="13"/>
    <x v="2"/>
    <x v="0"/>
  </r>
  <r>
    <s v="PO002299"/>
    <d v="2025-08-24T00:00:00"/>
    <s v="EMP0054"/>
    <x v="12"/>
    <x v="19"/>
    <x v="62"/>
    <n v="44"/>
    <n v="1689.66"/>
    <n v="74345.06"/>
    <x v="1"/>
    <n v="4"/>
    <x v="2"/>
    <x v="2"/>
  </r>
  <r>
    <s v="PO002300"/>
    <d v="2025-03-08T00:00:00"/>
    <s v="EMP0001"/>
    <x v="8"/>
    <x v="48"/>
    <x v="197"/>
    <n v="36"/>
    <n v="4074.81"/>
    <n v="146693.16"/>
    <x v="2"/>
    <n v="13"/>
    <x v="0"/>
    <x v="3"/>
  </r>
  <r>
    <s v="PO002301"/>
    <d v="2025-01-25T00:00:00"/>
    <s v="EMP0043"/>
    <x v="8"/>
    <x v="11"/>
    <x v="78"/>
    <n v="47"/>
    <n v="10008.219999999999"/>
    <n v="470386.26"/>
    <x v="2"/>
    <n v="33"/>
    <x v="2"/>
    <x v="0"/>
  </r>
  <r>
    <s v="PO002302"/>
    <d v="2024-02-14T00:00:00"/>
    <s v="EMP0094"/>
    <x v="1"/>
    <x v="22"/>
    <x v="174"/>
    <n v="21"/>
    <n v="8681.73"/>
    <n v="182316.33"/>
    <x v="2"/>
    <n v="4"/>
    <x v="1"/>
    <x v="1"/>
  </r>
  <r>
    <s v="PO002303"/>
    <d v="2025-08-02T00:00:00"/>
    <s v="EMP0021"/>
    <x v="10"/>
    <x v="16"/>
    <x v="184"/>
    <n v="30"/>
    <n v="3997.89"/>
    <n v="119936.78"/>
    <x v="0"/>
    <n v="31"/>
    <x v="1"/>
    <x v="2"/>
  </r>
  <r>
    <s v="PO002304"/>
    <d v="2023-12-29T00:00:00"/>
    <s v="EMP0048"/>
    <x v="2"/>
    <x v="17"/>
    <x v="113"/>
    <n v="30"/>
    <n v="6261.4"/>
    <n v="187842.11"/>
    <x v="2"/>
    <n v="41"/>
    <x v="0"/>
    <x v="0"/>
  </r>
  <r>
    <s v="PO002305"/>
    <d v="2023-11-23T00:00:00"/>
    <s v="EMP0078"/>
    <x v="4"/>
    <x v="22"/>
    <x v="132"/>
    <n v="16"/>
    <n v="7350.71"/>
    <n v="117611.43"/>
    <x v="2"/>
    <n v="3"/>
    <x v="2"/>
    <x v="1"/>
  </r>
  <r>
    <s v="PO002306"/>
    <d v="2023-03-08T00:00:00"/>
    <s v="EMP0081"/>
    <x v="14"/>
    <x v="21"/>
    <x v="143"/>
    <n v="44"/>
    <n v="6527.93"/>
    <n v="287228.90000000002"/>
    <x v="0"/>
    <n v="33"/>
    <x v="0"/>
    <x v="2"/>
  </r>
  <r>
    <s v="PO002307"/>
    <d v="2023-05-25T00:00:00"/>
    <s v="EMP0078"/>
    <x v="4"/>
    <x v="20"/>
    <x v="59"/>
    <n v="27"/>
    <n v="5620.4"/>
    <n v="151750.81"/>
    <x v="0"/>
    <n v="37"/>
    <x v="1"/>
    <x v="2"/>
  </r>
  <r>
    <s v="PO002308"/>
    <d v="2025-12-29T00:00:00"/>
    <s v="EMP0084"/>
    <x v="0"/>
    <x v="48"/>
    <x v="27"/>
    <n v="46"/>
    <n v="6570.65"/>
    <n v="302249.96999999997"/>
    <x v="1"/>
    <n v="6"/>
    <x v="0"/>
    <x v="2"/>
  </r>
  <r>
    <s v="PO002309"/>
    <d v="2025-03-26T00:00:00"/>
    <s v="EMP0061"/>
    <x v="5"/>
    <x v="32"/>
    <x v="129"/>
    <n v="47"/>
    <n v="3463.41"/>
    <n v="162780.47"/>
    <x v="1"/>
    <n v="28"/>
    <x v="2"/>
    <x v="2"/>
  </r>
  <r>
    <s v="PO002310"/>
    <d v="2025-11-13T00:00:00"/>
    <s v="EMP0078"/>
    <x v="4"/>
    <x v="14"/>
    <x v="48"/>
    <n v="41"/>
    <n v="8713.33"/>
    <n v="357246.48"/>
    <x v="1"/>
    <n v="10"/>
    <x v="1"/>
    <x v="2"/>
  </r>
  <r>
    <s v="PO002311"/>
    <d v="2023-10-26T00:00:00"/>
    <s v="EMP0051"/>
    <x v="3"/>
    <x v="20"/>
    <x v="65"/>
    <n v="17"/>
    <n v="10761.97"/>
    <n v="182953.49"/>
    <x v="0"/>
    <n v="10"/>
    <x v="2"/>
    <x v="2"/>
  </r>
  <r>
    <s v="PO002312"/>
    <d v="2023-12-13T00:00:00"/>
    <s v="EMP0097"/>
    <x v="5"/>
    <x v="46"/>
    <x v="35"/>
    <n v="24"/>
    <n v="7002.11"/>
    <n v="168050.65"/>
    <x v="1"/>
    <n v="12"/>
    <x v="1"/>
    <x v="2"/>
  </r>
  <r>
    <s v="PO002313"/>
    <d v="2025-09-15T00:00:00"/>
    <s v="EMP0032"/>
    <x v="2"/>
    <x v="3"/>
    <x v="20"/>
    <n v="14"/>
    <n v="6363.28"/>
    <n v="89085.85"/>
    <x v="1"/>
    <n v="44"/>
    <x v="2"/>
    <x v="2"/>
  </r>
  <r>
    <s v="PO002314"/>
    <d v="2023-06-01T00:00:00"/>
    <s v="EMP0049"/>
    <x v="13"/>
    <x v="39"/>
    <x v="138"/>
    <n v="30"/>
    <n v="6475.56"/>
    <n v="194266.92"/>
    <x v="1"/>
    <n v="18"/>
    <x v="0"/>
    <x v="2"/>
  </r>
  <r>
    <s v="PO002315"/>
    <d v="2024-12-02T00:00:00"/>
    <s v="EMP0058"/>
    <x v="2"/>
    <x v="7"/>
    <x v="157"/>
    <n v="19"/>
    <n v="8295.5499999999993"/>
    <n v="157615.49"/>
    <x v="1"/>
    <n v="31"/>
    <x v="2"/>
    <x v="2"/>
  </r>
  <r>
    <s v="PO002316"/>
    <d v="2024-06-12T00:00:00"/>
    <s v="EMP0007"/>
    <x v="1"/>
    <x v="49"/>
    <x v="2"/>
    <n v="37"/>
    <n v="7276.06"/>
    <n v="269214.40000000002"/>
    <x v="2"/>
    <n v="11"/>
    <x v="1"/>
    <x v="0"/>
  </r>
  <r>
    <s v="PO002317"/>
    <d v="2025-12-04T00:00:00"/>
    <s v="EMP0052"/>
    <x v="12"/>
    <x v="44"/>
    <x v="89"/>
    <n v="19"/>
    <n v="3838.58"/>
    <n v="72932.929999999993"/>
    <x v="1"/>
    <n v="39"/>
    <x v="0"/>
    <x v="2"/>
  </r>
  <r>
    <s v="PO002318"/>
    <d v="2024-08-19T00:00:00"/>
    <s v="EMP0020"/>
    <x v="2"/>
    <x v="4"/>
    <x v="156"/>
    <n v="20"/>
    <n v="11126.96"/>
    <n v="222539.13"/>
    <x v="2"/>
    <n v="39"/>
    <x v="2"/>
    <x v="1"/>
  </r>
  <r>
    <s v="PO002319"/>
    <d v="2024-09-16T00:00:00"/>
    <s v="EMP0003"/>
    <x v="1"/>
    <x v="28"/>
    <x v="62"/>
    <n v="31"/>
    <n v="2049.12"/>
    <n v="63522.63"/>
    <x v="0"/>
    <n v="21"/>
    <x v="1"/>
    <x v="2"/>
  </r>
  <r>
    <s v="PO002320"/>
    <d v="2023-09-21T00:00:00"/>
    <s v="EMP0015"/>
    <x v="13"/>
    <x v="27"/>
    <x v="98"/>
    <n v="10"/>
    <n v="7908.98"/>
    <n v="79089.83"/>
    <x v="1"/>
    <n v="19"/>
    <x v="2"/>
    <x v="2"/>
  </r>
  <r>
    <s v="PO002321"/>
    <d v="2024-04-11T00:00:00"/>
    <s v="EMP0006"/>
    <x v="6"/>
    <x v="18"/>
    <x v="183"/>
    <n v="2"/>
    <n v="7376.61"/>
    <n v="14753.22"/>
    <x v="0"/>
    <n v="22"/>
    <x v="1"/>
    <x v="2"/>
  </r>
  <r>
    <s v="PO002322"/>
    <d v="2023-01-25T00:00:00"/>
    <s v="EMP0035"/>
    <x v="5"/>
    <x v="46"/>
    <x v="129"/>
    <n v="17"/>
    <n v="3074.39"/>
    <n v="52264.66"/>
    <x v="0"/>
    <n v="36"/>
    <x v="0"/>
    <x v="2"/>
  </r>
  <r>
    <s v="PO002323"/>
    <d v="2025-09-03T00:00:00"/>
    <s v="EMP0033"/>
    <x v="8"/>
    <x v="39"/>
    <x v="193"/>
    <n v="40"/>
    <n v="10411.530000000001"/>
    <n v="416461.25"/>
    <x v="1"/>
    <n v="44"/>
    <x v="1"/>
    <x v="2"/>
  </r>
  <r>
    <s v="PO002324"/>
    <d v="2025-10-23T00:00:00"/>
    <s v="EMP0033"/>
    <x v="8"/>
    <x v="19"/>
    <x v="89"/>
    <n v="21"/>
    <n v="4506.33"/>
    <n v="94632.94"/>
    <x v="1"/>
    <n v="34"/>
    <x v="2"/>
    <x v="2"/>
  </r>
  <r>
    <s v="PO002325"/>
    <d v="2023-12-13T00:00:00"/>
    <s v="EMP0100"/>
    <x v="11"/>
    <x v="1"/>
    <x v="173"/>
    <n v="34"/>
    <n v="2814.76"/>
    <n v="95701.93"/>
    <x v="1"/>
    <n v="27"/>
    <x v="1"/>
    <x v="2"/>
  </r>
  <r>
    <s v="PO002326"/>
    <d v="2023-05-13T00:00:00"/>
    <s v="EMP0069"/>
    <x v="3"/>
    <x v="22"/>
    <x v="51"/>
    <n v="22"/>
    <n v="6985.45"/>
    <n v="153679.79999999999"/>
    <x v="2"/>
    <n v="17"/>
    <x v="1"/>
    <x v="3"/>
  </r>
  <r>
    <s v="PO002327"/>
    <d v="2024-07-23T00:00:00"/>
    <s v="EMP0053"/>
    <x v="4"/>
    <x v="24"/>
    <x v="182"/>
    <n v="39"/>
    <n v="9247.94"/>
    <n v="360669.63"/>
    <x v="2"/>
    <n v="44"/>
    <x v="1"/>
    <x v="0"/>
  </r>
  <r>
    <s v="PO002328"/>
    <d v="2024-12-31T00:00:00"/>
    <s v="EMP0010"/>
    <x v="1"/>
    <x v="32"/>
    <x v="14"/>
    <n v="32"/>
    <n v="2899.18"/>
    <n v="92773.85"/>
    <x v="0"/>
    <n v="3"/>
    <x v="2"/>
    <x v="2"/>
  </r>
  <r>
    <s v="PO002329"/>
    <d v="2025-12-09T00:00:00"/>
    <s v="EMP0037"/>
    <x v="8"/>
    <x v="0"/>
    <x v="20"/>
    <n v="15"/>
    <n v="7342.81"/>
    <n v="110142.21"/>
    <x v="1"/>
    <n v="45"/>
    <x v="1"/>
    <x v="2"/>
  </r>
  <r>
    <s v="PO002330"/>
    <d v="2025-03-27T00:00:00"/>
    <s v="EMP0065"/>
    <x v="8"/>
    <x v="14"/>
    <x v="141"/>
    <n v="41"/>
    <n v="6328.22"/>
    <n v="259456.88"/>
    <x v="1"/>
    <n v="35"/>
    <x v="1"/>
    <x v="2"/>
  </r>
  <r>
    <s v="PO002331"/>
    <d v="2024-07-09T00:00:00"/>
    <s v="EMP0005"/>
    <x v="14"/>
    <x v="10"/>
    <x v="187"/>
    <n v="36"/>
    <n v="8642.33"/>
    <n v="311123.87"/>
    <x v="0"/>
    <n v="37"/>
    <x v="1"/>
    <x v="2"/>
  </r>
  <r>
    <s v="PO002332"/>
    <d v="2023-04-25T00:00:00"/>
    <s v="EMP0052"/>
    <x v="12"/>
    <x v="47"/>
    <x v="95"/>
    <n v="29"/>
    <n v="5219.3900000000003"/>
    <n v="151362.44"/>
    <x v="2"/>
    <n v="18"/>
    <x v="0"/>
    <x v="0"/>
  </r>
  <r>
    <s v="PO002333"/>
    <d v="2024-01-10T00:00:00"/>
    <s v="EMP0077"/>
    <x v="12"/>
    <x v="45"/>
    <x v="153"/>
    <n v="45"/>
    <n v="375.46"/>
    <n v="16895.650000000001"/>
    <x v="2"/>
    <n v="17"/>
    <x v="2"/>
    <x v="1"/>
  </r>
  <r>
    <s v="PO002334"/>
    <d v="2025-07-23T00:00:00"/>
    <s v="EMP0051"/>
    <x v="3"/>
    <x v="48"/>
    <x v="90"/>
    <n v="12"/>
    <n v="4218.97"/>
    <n v="50627.64"/>
    <x v="0"/>
    <n v="20"/>
    <x v="2"/>
    <x v="2"/>
  </r>
  <r>
    <s v="PO002335"/>
    <d v="2024-07-22T00:00:00"/>
    <s v="EMP0069"/>
    <x v="3"/>
    <x v="3"/>
    <x v="57"/>
    <n v="6"/>
    <n v="3910.84"/>
    <n v="23465.05"/>
    <x v="0"/>
    <n v="7"/>
    <x v="1"/>
    <x v="2"/>
  </r>
  <r>
    <s v="PO002336"/>
    <d v="2025-12-06T00:00:00"/>
    <s v="EMP0045"/>
    <x v="0"/>
    <x v="47"/>
    <x v="90"/>
    <n v="20"/>
    <n v="4249.26"/>
    <n v="84985.24"/>
    <x v="2"/>
    <n v="18"/>
    <x v="2"/>
    <x v="0"/>
  </r>
  <r>
    <s v="PO002337"/>
    <d v="2025-09-04T00:00:00"/>
    <s v="EMP0083"/>
    <x v="7"/>
    <x v="16"/>
    <x v="146"/>
    <n v="30"/>
    <n v="4727.21"/>
    <n v="141816.32000000001"/>
    <x v="2"/>
    <n v="23"/>
    <x v="2"/>
    <x v="1"/>
  </r>
  <r>
    <s v="PO002338"/>
    <d v="2023-05-30T00:00:00"/>
    <s v="EMP0033"/>
    <x v="8"/>
    <x v="38"/>
    <x v="45"/>
    <n v="13"/>
    <n v="5700.64"/>
    <n v="74108.37"/>
    <x v="1"/>
    <n v="8"/>
    <x v="0"/>
    <x v="2"/>
  </r>
  <r>
    <s v="PO002339"/>
    <d v="2024-02-09T00:00:00"/>
    <s v="EMP0004"/>
    <x v="12"/>
    <x v="4"/>
    <x v="151"/>
    <n v="7"/>
    <n v="6421.6"/>
    <n v="44951.19"/>
    <x v="2"/>
    <n v="41"/>
    <x v="0"/>
    <x v="3"/>
  </r>
  <r>
    <s v="PO002340"/>
    <d v="2024-09-06T00:00:00"/>
    <s v="EMP0056"/>
    <x v="0"/>
    <x v="19"/>
    <x v="160"/>
    <n v="37"/>
    <n v="4034.98"/>
    <n v="149294.22"/>
    <x v="1"/>
    <n v="10"/>
    <x v="2"/>
    <x v="2"/>
  </r>
  <r>
    <s v="PO002341"/>
    <d v="2025-06-25T00:00:00"/>
    <s v="EMP0087"/>
    <x v="12"/>
    <x v="35"/>
    <x v="185"/>
    <n v="50"/>
    <n v="910.35"/>
    <n v="45517.71"/>
    <x v="0"/>
    <n v="43"/>
    <x v="2"/>
    <x v="2"/>
  </r>
  <r>
    <s v="PO002342"/>
    <d v="2025-07-23T00:00:00"/>
    <s v="EMP0077"/>
    <x v="12"/>
    <x v="31"/>
    <x v="103"/>
    <n v="1"/>
    <n v="6757.25"/>
    <n v="6757.25"/>
    <x v="1"/>
    <n v="41"/>
    <x v="0"/>
    <x v="2"/>
  </r>
  <r>
    <s v="PO002343"/>
    <d v="2025-10-05T00:00:00"/>
    <s v="EMP0035"/>
    <x v="5"/>
    <x v="11"/>
    <x v="65"/>
    <n v="41"/>
    <n v="9019.66"/>
    <n v="369806.19"/>
    <x v="0"/>
    <n v="33"/>
    <x v="2"/>
    <x v="2"/>
  </r>
  <r>
    <s v="PO002344"/>
    <d v="2024-08-04T00:00:00"/>
    <s v="EMP0023"/>
    <x v="9"/>
    <x v="7"/>
    <x v="20"/>
    <n v="42"/>
    <n v="6435.43"/>
    <n v="270288.27"/>
    <x v="0"/>
    <n v="18"/>
    <x v="0"/>
    <x v="2"/>
  </r>
  <r>
    <s v="PO002345"/>
    <d v="2024-07-17T00:00:00"/>
    <s v="EMP0010"/>
    <x v="1"/>
    <x v="14"/>
    <x v="186"/>
    <n v="44"/>
    <n v="2850.44"/>
    <n v="125419.52"/>
    <x v="1"/>
    <n v="43"/>
    <x v="0"/>
    <x v="2"/>
  </r>
  <r>
    <s v="PO002346"/>
    <d v="2023-08-17T00:00:00"/>
    <s v="EMP0002"/>
    <x v="7"/>
    <x v="1"/>
    <x v="179"/>
    <n v="49"/>
    <n v="7374.78"/>
    <n v="361364.11"/>
    <x v="1"/>
    <n v="3"/>
    <x v="0"/>
    <x v="2"/>
  </r>
  <r>
    <s v="PO002347"/>
    <d v="2025-11-09T00:00:00"/>
    <s v="EMP0047"/>
    <x v="0"/>
    <x v="14"/>
    <x v="126"/>
    <n v="31"/>
    <n v="8080.78"/>
    <n v="250504.06"/>
    <x v="2"/>
    <n v="7"/>
    <x v="0"/>
    <x v="0"/>
  </r>
  <r>
    <s v="PO002348"/>
    <d v="2024-09-15T00:00:00"/>
    <s v="EMP0012"/>
    <x v="3"/>
    <x v="39"/>
    <x v="125"/>
    <n v="7"/>
    <n v="3476.36"/>
    <n v="24334.49"/>
    <x v="1"/>
    <n v="24"/>
    <x v="2"/>
    <x v="2"/>
  </r>
  <r>
    <s v="PO002349"/>
    <d v="2024-01-10T00:00:00"/>
    <s v="EMP0043"/>
    <x v="8"/>
    <x v="34"/>
    <x v="154"/>
    <n v="13"/>
    <n v="2295.14"/>
    <n v="29836.880000000001"/>
    <x v="2"/>
    <n v="16"/>
    <x v="0"/>
    <x v="3"/>
  </r>
  <r>
    <s v="PO002350"/>
    <d v="2025-10-24T00:00:00"/>
    <s v="EMP0019"/>
    <x v="5"/>
    <x v="12"/>
    <x v="10"/>
    <n v="20"/>
    <n v="2513.5300000000002"/>
    <n v="50270.69"/>
    <x v="0"/>
    <n v="33"/>
    <x v="1"/>
    <x v="2"/>
  </r>
  <r>
    <s v="PO002351"/>
    <d v="2024-09-06T00:00:00"/>
    <s v="EMP0061"/>
    <x v="5"/>
    <x v="31"/>
    <x v="128"/>
    <n v="40"/>
    <n v="51.13"/>
    <n v="2045.32"/>
    <x v="0"/>
    <n v="12"/>
    <x v="0"/>
    <x v="2"/>
  </r>
  <r>
    <s v="PO002352"/>
    <d v="2023-11-17T00:00:00"/>
    <s v="EMP0009"/>
    <x v="7"/>
    <x v="7"/>
    <x v="65"/>
    <n v="13"/>
    <n v="10787.31"/>
    <n v="140235.07"/>
    <x v="2"/>
    <n v="13"/>
    <x v="2"/>
    <x v="0"/>
  </r>
  <r>
    <s v="PO002353"/>
    <d v="2023-11-18T00:00:00"/>
    <s v="EMP0049"/>
    <x v="13"/>
    <x v="8"/>
    <x v="134"/>
    <n v="21"/>
    <n v="7664.6"/>
    <n v="160956.57"/>
    <x v="1"/>
    <n v="44"/>
    <x v="2"/>
    <x v="2"/>
  </r>
  <r>
    <s v="PO002354"/>
    <d v="2025-05-03T00:00:00"/>
    <s v="EMP0046"/>
    <x v="7"/>
    <x v="36"/>
    <x v="86"/>
    <n v="50"/>
    <n v="2718.98"/>
    <n v="135948.82"/>
    <x v="2"/>
    <n v="19"/>
    <x v="0"/>
    <x v="0"/>
  </r>
  <r>
    <s v="PO002355"/>
    <d v="2024-09-13T00:00:00"/>
    <s v="EMP0083"/>
    <x v="7"/>
    <x v="28"/>
    <x v="85"/>
    <n v="24"/>
    <n v="3838.46"/>
    <n v="92123.01"/>
    <x v="1"/>
    <n v="25"/>
    <x v="2"/>
    <x v="2"/>
  </r>
  <r>
    <s v="PO002356"/>
    <d v="2024-10-07T00:00:00"/>
    <s v="EMP0087"/>
    <x v="12"/>
    <x v="17"/>
    <x v="19"/>
    <n v="29"/>
    <n v="7575.05"/>
    <n v="219676.51"/>
    <x v="0"/>
    <n v="28"/>
    <x v="0"/>
    <x v="2"/>
  </r>
  <r>
    <s v="PO002357"/>
    <d v="2023-01-12T00:00:00"/>
    <s v="EMP0080"/>
    <x v="0"/>
    <x v="3"/>
    <x v="35"/>
    <n v="49"/>
    <n v="8139.05"/>
    <n v="398813.58"/>
    <x v="2"/>
    <n v="29"/>
    <x v="0"/>
    <x v="1"/>
  </r>
  <r>
    <s v="PO002358"/>
    <d v="2023-10-14T00:00:00"/>
    <s v="EMP0027"/>
    <x v="1"/>
    <x v="41"/>
    <x v="101"/>
    <n v="30"/>
    <n v="4561.32"/>
    <n v="136839.72"/>
    <x v="2"/>
    <n v="15"/>
    <x v="1"/>
    <x v="3"/>
  </r>
  <r>
    <s v="PO002359"/>
    <d v="2024-06-08T00:00:00"/>
    <s v="EMP0032"/>
    <x v="2"/>
    <x v="44"/>
    <x v="13"/>
    <n v="19"/>
    <n v="9709.83"/>
    <n v="184486.77"/>
    <x v="2"/>
    <n v="23"/>
    <x v="0"/>
    <x v="0"/>
  </r>
  <r>
    <s v="PO002360"/>
    <d v="2025-02-22T00:00:00"/>
    <s v="EMP0059"/>
    <x v="0"/>
    <x v="18"/>
    <x v="152"/>
    <n v="21"/>
    <n v="1464.07"/>
    <n v="30745.43"/>
    <x v="0"/>
    <n v="15"/>
    <x v="1"/>
    <x v="2"/>
  </r>
  <r>
    <s v="PO002361"/>
    <d v="2025-10-27T00:00:00"/>
    <s v="EMP0073"/>
    <x v="9"/>
    <x v="25"/>
    <x v="66"/>
    <n v="29"/>
    <n v="5501.4"/>
    <n v="159540.53"/>
    <x v="2"/>
    <n v="7"/>
    <x v="1"/>
    <x v="0"/>
  </r>
  <r>
    <s v="PO002362"/>
    <d v="2023-11-25T00:00:00"/>
    <s v="EMP0023"/>
    <x v="9"/>
    <x v="41"/>
    <x v="6"/>
    <n v="21"/>
    <n v="2052.63"/>
    <n v="43105.2"/>
    <x v="0"/>
    <n v="40"/>
    <x v="0"/>
    <x v="2"/>
  </r>
  <r>
    <s v="PO002363"/>
    <d v="2023-04-05T00:00:00"/>
    <s v="EMP0088"/>
    <x v="12"/>
    <x v="21"/>
    <x v="58"/>
    <n v="50"/>
    <n v="5291.52"/>
    <n v="264575.93"/>
    <x v="0"/>
    <n v="34"/>
    <x v="1"/>
    <x v="2"/>
  </r>
  <r>
    <s v="PO002364"/>
    <d v="2024-07-27T00:00:00"/>
    <s v="EMP0081"/>
    <x v="14"/>
    <x v="10"/>
    <x v="61"/>
    <n v="39"/>
    <n v="6422.75"/>
    <n v="250487.2"/>
    <x v="2"/>
    <n v="9"/>
    <x v="1"/>
    <x v="1"/>
  </r>
  <r>
    <s v="PO002365"/>
    <d v="2024-12-02T00:00:00"/>
    <s v="EMP0020"/>
    <x v="2"/>
    <x v="11"/>
    <x v="89"/>
    <n v="18"/>
    <n v="4525.87"/>
    <n v="81465.75"/>
    <x v="1"/>
    <n v="21"/>
    <x v="1"/>
    <x v="2"/>
  </r>
  <r>
    <s v="PO002366"/>
    <d v="2025-08-24T00:00:00"/>
    <s v="EMP0078"/>
    <x v="4"/>
    <x v="20"/>
    <x v="43"/>
    <n v="9"/>
    <n v="3265.88"/>
    <n v="29392.93"/>
    <x v="2"/>
    <n v="23"/>
    <x v="2"/>
    <x v="3"/>
  </r>
  <r>
    <s v="PO002367"/>
    <d v="2025-04-27T00:00:00"/>
    <s v="EMP0035"/>
    <x v="5"/>
    <x v="27"/>
    <x v="35"/>
    <n v="10"/>
    <n v="7996.61"/>
    <n v="79966.11"/>
    <x v="0"/>
    <n v="22"/>
    <x v="2"/>
    <x v="2"/>
  </r>
  <r>
    <s v="PO002368"/>
    <d v="2024-02-14T00:00:00"/>
    <s v="EMP0020"/>
    <x v="2"/>
    <x v="16"/>
    <x v="102"/>
    <n v="36"/>
    <n v="432.94"/>
    <n v="15585.93"/>
    <x v="2"/>
    <n v="23"/>
    <x v="2"/>
    <x v="0"/>
  </r>
  <r>
    <s v="PO002369"/>
    <d v="2024-06-17T00:00:00"/>
    <s v="EMP0004"/>
    <x v="12"/>
    <x v="3"/>
    <x v="36"/>
    <n v="36"/>
    <n v="3584.05"/>
    <n v="129025.93"/>
    <x v="1"/>
    <n v="4"/>
    <x v="1"/>
    <x v="2"/>
  </r>
  <r>
    <s v="PO002370"/>
    <d v="2023-05-20T00:00:00"/>
    <s v="EMP0003"/>
    <x v="1"/>
    <x v="17"/>
    <x v="26"/>
    <n v="45"/>
    <n v="407.29"/>
    <n v="18328.060000000001"/>
    <x v="1"/>
    <n v="26"/>
    <x v="0"/>
    <x v="2"/>
  </r>
  <r>
    <s v="PO002371"/>
    <d v="2024-03-15T00:00:00"/>
    <s v="EMP0079"/>
    <x v="5"/>
    <x v="10"/>
    <x v="113"/>
    <n v="12"/>
    <n v="5925.29"/>
    <n v="71103.429999999993"/>
    <x v="2"/>
    <n v="32"/>
    <x v="0"/>
    <x v="0"/>
  </r>
  <r>
    <s v="PO002372"/>
    <d v="2024-11-13T00:00:00"/>
    <s v="EMP0093"/>
    <x v="13"/>
    <x v="48"/>
    <x v="23"/>
    <n v="13"/>
    <n v="10269.68"/>
    <n v="133505.85999999999"/>
    <x v="0"/>
    <n v="19"/>
    <x v="0"/>
    <x v="2"/>
  </r>
  <r>
    <s v="PO002373"/>
    <d v="2023-02-17T00:00:00"/>
    <s v="EMP0020"/>
    <x v="2"/>
    <x v="41"/>
    <x v="14"/>
    <n v="9"/>
    <n v="2599.6999999999998"/>
    <n v="23397.27"/>
    <x v="1"/>
    <n v="30"/>
    <x v="0"/>
    <x v="2"/>
  </r>
  <r>
    <s v="PO002374"/>
    <d v="2025-09-23T00:00:00"/>
    <s v="EMP0083"/>
    <x v="7"/>
    <x v="0"/>
    <x v="69"/>
    <n v="4"/>
    <n v="6392.51"/>
    <n v="25570.03"/>
    <x v="2"/>
    <n v="35"/>
    <x v="0"/>
    <x v="1"/>
  </r>
  <r>
    <s v="PO002375"/>
    <d v="2023-02-03T00:00:00"/>
    <s v="EMP0072"/>
    <x v="2"/>
    <x v="39"/>
    <x v="152"/>
    <n v="37"/>
    <n v="1411.89"/>
    <n v="52240.01"/>
    <x v="2"/>
    <n v="35"/>
    <x v="0"/>
    <x v="0"/>
  </r>
  <r>
    <s v="PO002376"/>
    <d v="2025-10-04T00:00:00"/>
    <s v="EMP0063"/>
    <x v="3"/>
    <x v="23"/>
    <x v="133"/>
    <n v="19"/>
    <n v="7978.14"/>
    <n v="151584.57999999999"/>
    <x v="0"/>
    <n v="7"/>
    <x v="2"/>
    <x v="2"/>
  </r>
  <r>
    <s v="PO002377"/>
    <d v="2023-06-04T00:00:00"/>
    <s v="EMP0045"/>
    <x v="0"/>
    <x v="15"/>
    <x v="113"/>
    <n v="37"/>
    <n v="5494.92"/>
    <n v="203312.16"/>
    <x v="0"/>
    <n v="10"/>
    <x v="2"/>
    <x v="2"/>
  </r>
  <r>
    <s v="PO002378"/>
    <d v="2023-11-21T00:00:00"/>
    <s v="EMP0008"/>
    <x v="6"/>
    <x v="26"/>
    <x v="13"/>
    <n v="33"/>
    <n v="9746.24"/>
    <n v="321626.02"/>
    <x v="2"/>
    <n v="39"/>
    <x v="0"/>
    <x v="0"/>
  </r>
  <r>
    <s v="PO002379"/>
    <d v="2024-01-26T00:00:00"/>
    <s v="EMP0080"/>
    <x v="0"/>
    <x v="32"/>
    <x v="58"/>
    <n v="49"/>
    <n v="4403.22"/>
    <n v="215757.86"/>
    <x v="0"/>
    <n v="30"/>
    <x v="0"/>
    <x v="2"/>
  </r>
  <r>
    <s v="PO002380"/>
    <d v="2025-08-11T00:00:00"/>
    <s v="EMP0050"/>
    <x v="10"/>
    <x v="5"/>
    <x v="130"/>
    <n v="29"/>
    <n v="10410.870000000001"/>
    <n v="301915.3"/>
    <x v="0"/>
    <n v="12"/>
    <x v="2"/>
    <x v="2"/>
  </r>
  <r>
    <s v="PO002381"/>
    <d v="2024-11-07T00:00:00"/>
    <s v="EMP0050"/>
    <x v="10"/>
    <x v="1"/>
    <x v="9"/>
    <n v="5"/>
    <n v="5026.32"/>
    <n v="25131.59"/>
    <x v="0"/>
    <n v="24"/>
    <x v="0"/>
    <x v="2"/>
  </r>
  <r>
    <s v="PO002382"/>
    <d v="2025-12-16T00:00:00"/>
    <s v="EMP0020"/>
    <x v="2"/>
    <x v="1"/>
    <x v="174"/>
    <n v="50"/>
    <n v="10320.719999999999"/>
    <n v="516035.95"/>
    <x v="1"/>
    <n v="4"/>
    <x v="0"/>
    <x v="2"/>
  </r>
  <r>
    <s v="PO002383"/>
    <d v="2024-08-24T00:00:00"/>
    <s v="EMP0003"/>
    <x v="1"/>
    <x v="31"/>
    <x v="29"/>
    <n v="1"/>
    <n v="7214.12"/>
    <n v="7214.12"/>
    <x v="1"/>
    <n v="4"/>
    <x v="1"/>
    <x v="2"/>
  </r>
  <r>
    <s v="PO002384"/>
    <d v="2024-04-06T00:00:00"/>
    <s v="EMP0064"/>
    <x v="2"/>
    <x v="0"/>
    <x v="138"/>
    <n v="21"/>
    <n v="5656.61"/>
    <n v="118788.85"/>
    <x v="1"/>
    <n v="17"/>
    <x v="2"/>
    <x v="2"/>
  </r>
  <r>
    <s v="PO002385"/>
    <d v="2024-10-30T00:00:00"/>
    <s v="EMP0020"/>
    <x v="2"/>
    <x v="18"/>
    <x v="20"/>
    <n v="35"/>
    <n v="6760.22"/>
    <n v="236607.74"/>
    <x v="0"/>
    <n v="15"/>
    <x v="2"/>
    <x v="2"/>
  </r>
  <r>
    <s v="PO002386"/>
    <d v="2024-12-27T00:00:00"/>
    <s v="EMP0001"/>
    <x v="8"/>
    <x v="41"/>
    <x v="144"/>
    <n v="46"/>
    <n v="410.76"/>
    <n v="18895.14"/>
    <x v="2"/>
    <n v="15"/>
    <x v="1"/>
    <x v="0"/>
  </r>
  <r>
    <s v="PO002387"/>
    <d v="2024-02-27T00:00:00"/>
    <s v="EMP0002"/>
    <x v="7"/>
    <x v="11"/>
    <x v="154"/>
    <n v="20"/>
    <n v="1915.68"/>
    <n v="38313.599999999999"/>
    <x v="2"/>
    <n v="37"/>
    <x v="2"/>
    <x v="3"/>
  </r>
  <r>
    <s v="PO002388"/>
    <d v="2023-03-22T00:00:00"/>
    <s v="EMP0092"/>
    <x v="12"/>
    <x v="33"/>
    <x v="155"/>
    <n v="50"/>
    <n v="5559.23"/>
    <n v="277961.27"/>
    <x v="1"/>
    <n v="7"/>
    <x v="0"/>
    <x v="2"/>
  </r>
  <r>
    <s v="PO002389"/>
    <d v="2024-10-07T00:00:00"/>
    <s v="EMP0010"/>
    <x v="1"/>
    <x v="33"/>
    <x v="42"/>
    <n v="15"/>
    <n v="2677.28"/>
    <n v="40159.24"/>
    <x v="2"/>
    <n v="22"/>
    <x v="1"/>
    <x v="0"/>
  </r>
  <r>
    <s v="PO002390"/>
    <d v="2025-05-18T00:00:00"/>
    <s v="EMP0016"/>
    <x v="11"/>
    <x v="10"/>
    <x v="135"/>
    <n v="18"/>
    <n v="8127.26"/>
    <n v="146290.69"/>
    <x v="2"/>
    <n v="25"/>
    <x v="1"/>
    <x v="1"/>
  </r>
  <r>
    <s v="PO002391"/>
    <d v="2023-10-09T00:00:00"/>
    <s v="EMP0023"/>
    <x v="9"/>
    <x v="4"/>
    <x v="115"/>
    <n v="29"/>
    <n v="4212.93"/>
    <n v="122175.02"/>
    <x v="1"/>
    <n v="4"/>
    <x v="0"/>
    <x v="2"/>
  </r>
  <r>
    <s v="PO002392"/>
    <d v="2024-03-03T00:00:00"/>
    <s v="EMP0075"/>
    <x v="14"/>
    <x v="23"/>
    <x v="75"/>
    <n v="25"/>
    <n v="4440.5600000000004"/>
    <n v="111014.12"/>
    <x v="1"/>
    <n v="28"/>
    <x v="1"/>
    <x v="2"/>
  </r>
  <r>
    <s v="PO002393"/>
    <d v="2024-02-26T00:00:00"/>
    <s v="EMP0020"/>
    <x v="2"/>
    <x v="35"/>
    <x v="40"/>
    <n v="50"/>
    <n v="5342.36"/>
    <n v="267118.15999999997"/>
    <x v="2"/>
    <n v="8"/>
    <x v="1"/>
    <x v="0"/>
  </r>
  <r>
    <s v="PO002394"/>
    <d v="2025-11-03T00:00:00"/>
    <s v="EMP0081"/>
    <x v="14"/>
    <x v="26"/>
    <x v="21"/>
    <n v="38"/>
    <n v="5327.17"/>
    <n v="202432.51"/>
    <x v="2"/>
    <n v="13"/>
    <x v="1"/>
    <x v="3"/>
  </r>
  <r>
    <s v="PO002395"/>
    <d v="2023-09-04T00:00:00"/>
    <s v="EMP0097"/>
    <x v="5"/>
    <x v="32"/>
    <x v="4"/>
    <n v="32"/>
    <n v="7814.14"/>
    <n v="250052.47"/>
    <x v="1"/>
    <n v="23"/>
    <x v="0"/>
    <x v="2"/>
  </r>
  <r>
    <s v="PO002396"/>
    <d v="2024-01-27T00:00:00"/>
    <s v="EMP0093"/>
    <x v="13"/>
    <x v="27"/>
    <x v="55"/>
    <n v="14"/>
    <n v="7947.8"/>
    <n v="111269.14"/>
    <x v="0"/>
    <n v="26"/>
    <x v="0"/>
    <x v="2"/>
  </r>
  <r>
    <s v="PO002397"/>
    <d v="2024-06-06T00:00:00"/>
    <s v="EMP0081"/>
    <x v="14"/>
    <x v="37"/>
    <x v="41"/>
    <n v="33"/>
    <n v="2255.8200000000002"/>
    <n v="74442.22"/>
    <x v="1"/>
    <n v="4"/>
    <x v="1"/>
    <x v="2"/>
  </r>
  <r>
    <s v="PO002398"/>
    <d v="2025-02-17T00:00:00"/>
    <s v="EMP0053"/>
    <x v="4"/>
    <x v="15"/>
    <x v="41"/>
    <n v="27"/>
    <n v="2476.65"/>
    <n v="66869.45"/>
    <x v="2"/>
    <n v="25"/>
    <x v="0"/>
    <x v="0"/>
  </r>
  <r>
    <s v="PO002399"/>
    <d v="2024-09-26T00:00:00"/>
    <s v="EMP0042"/>
    <x v="14"/>
    <x v="30"/>
    <x v="179"/>
    <n v="5"/>
    <n v="6376.49"/>
    <n v="31882.46"/>
    <x v="0"/>
    <n v="22"/>
    <x v="1"/>
    <x v="2"/>
  </r>
  <r>
    <s v="PO002400"/>
    <d v="2023-06-22T00:00:00"/>
    <s v="EMP0087"/>
    <x v="12"/>
    <x v="46"/>
    <x v="65"/>
    <n v="42"/>
    <n v="10419.27"/>
    <n v="437609.43"/>
    <x v="1"/>
    <n v="33"/>
    <x v="1"/>
    <x v="2"/>
  </r>
  <r>
    <s v="PO002401"/>
    <d v="2024-07-16T00:00:00"/>
    <s v="EMP0063"/>
    <x v="3"/>
    <x v="22"/>
    <x v="14"/>
    <n v="47"/>
    <n v="3064.75"/>
    <n v="144043.26"/>
    <x v="1"/>
    <n v="5"/>
    <x v="1"/>
    <x v="2"/>
  </r>
  <r>
    <s v="PO002402"/>
    <d v="2024-05-24T00:00:00"/>
    <s v="EMP0019"/>
    <x v="5"/>
    <x v="29"/>
    <x v="54"/>
    <n v="12"/>
    <n v="4964.3500000000004"/>
    <n v="59572.2"/>
    <x v="2"/>
    <n v="36"/>
    <x v="1"/>
    <x v="3"/>
  </r>
  <r>
    <s v="PO002403"/>
    <d v="2023-10-15T00:00:00"/>
    <s v="EMP0060"/>
    <x v="0"/>
    <x v="18"/>
    <x v="64"/>
    <n v="45"/>
    <n v="5809.9"/>
    <n v="261445.66"/>
    <x v="2"/>
    <n v="6"/>
    <x v="2"/>
    <x v="3"/>
  </r>
  <r>
    <s v="PO002404"/>
    <d v="2024-03-05T00:00:00"/>
    <s v="EMP0045"/>
    <x v="0"/>
    <x v="7"/>
    <x v="125"/>
    <n v="48"/>
    <n v="3231.86"/>
    <n v="155129.5"/>
    <x v="1"/>
    <n v="42"/>
    <x v="0"/>
    <x v="2"/>
  </r>
  <r>
    <s v="PO002405"/>
    <d v="2023-11-19T00:00:00"/>
    <s v="EMP0038"/>
    <x v="3"/>
    <x v="46"/>
    <x v="96"/>
    <n v="27"/>
    <n v="7888.3"/>
    <n v="212984.07"/>
    <x v="0"/>
    <n v="12"/>
    <x v="2"/>
    <x v="2"/>
  </r>
  <r>
    <s v="PO002406"/>
    <d v="2024-01-07T00:00:00"/>
    <s v="EMP0039"/>
    <x v="9"/>
    <x v="5"/>
    <x v="14"/>
    <n v="24"/>
    <n v="3268.78"/>
    <n v="78450.66"/>
    <x v="2"/>
    <n v="13"/>
    <x v="1"/>
    <x v="1"/>
  </r>
  <r>
    <s v="PO002407"/>
    <d v="2025-10-15T00:00:00"/>
    <s v="EMP0074"/>
    <x v="6"/>
    <x v="45"/>
    <x v="55"/>
    <n v="14"/>
    <n v="6534.34"/>
    <n v="91480.81"/>
    <x v="0"/>
    <n v="26"/>
    <x v="0"/>
    <x v="2"/>
  </r>
  <r>
    <s v="PO002408"/>
    <d v="2024-10-19T00:00:00"/>
    <s v="EMP0051"/>
    <x v="3"/>
    <x v="45"/>
    <x v="169"/>
    <n v="2"/>
    <n v="2109.1999999999998"/>
    <n v="4218.3999999999996"/>
    <x v="1"/>
    <n v="4"/>
    <x v="0"/>
    <x v="2"/>
  </r>
  <r>
    <s v="PO002409"/>
    <d v="2023-03-12T00:00:00"/>
    <s v="EMP0031"/>
    <x v="8"/>
    <x v="38"/>
    <x v="174"/>
    <n v="48"/>
    <n v="10845.96"/>
    <n v="520606.26"/>
    <x v="1"/>
    <n v="5"/>
    <x v="2"/>
    <x v="2"/>
  </r>
  <r>
    <s v="PO002410"/>
    <d v="2025-02-11T00:00:00"/>
    <s v="EMP0075"/>
    <x v="14"/>
    <x v="21"/>
    <x v="166"/>
    <n v="49"/>
    <n v="4711.2299999999996"/>
    <n v="230850.32"/>
    <x v="0"/>
    <n v="13"/>
    <x v="1"/>
    <x v="2"/>
  </r>
  <r>
    <s v="PO002411"/>
    <d v="2023-07-25T00:00:00"/>
    <s v="EMP0014"/>
    <x v="4"/>
    <x v="24"/>
    <x v="164"/>
    <n v="1"/>
    <n v="5383.94"/>
    <n v="5383.94"/>
    <x v="2"/>
    <n v="8"/>
    <x v="0"/>
    <x v="0"/>
  </r>
  <r>
    <s v="PO002412"/>
    <d v="2023-05-16T00:00:00"/>
    <s v="EMP0074"/>
    <x v="6"/>
    <x v="35"/>
    <x v="90"/>
    <n v="8"/>
    <n v="5582.19"/>
    <n v="44657.52"/>
    <x v="1"/>
    <n v="29"/>
    <x v="2"/>
    <x v="2"/>
  </r>
  <r>
    <s v="PO002413"/>
    <d v="2025-06-20T00:00:00"/>
    <s v="EMP0053"/>
    <x v="4"/>
    <x v="27"/>
    <x v="80"/>
    <n v="9"/>
    <n v="6624.74"/>
    <n v="59622.62"/>
    <x v="0"/>
    <n v="3"/>
    <x v="0"/>
    <x v="2"/>
  </r>
  <r>
    <s v="PO002414"/>
    <d v="2025-09-02T00:00:00"/>
    <s v="EMP0078"/>
    <x v="4"/>
    <x v="3"/>
    <x v="41"/>
    <n v="31"/>
    <n v="2859.01"/>
    <n v="88629.45"/>
    <x v="1"/>
    <n v="11"/>
    <x v="0"/>
    <x v="2"/>
  </r>
  <r>
    <s v="PO002415"/>
    <d v="2025-01-18T00:00:00"/>
    <s v="EMP0020"/>
    <x v="2"/>
    <x v="47"/>
    <x v="56"/>
    <n v="40"/>
    <n v="8050.21"/>
    <n v="322008.33"/>
    <x v="2"/>
    <n v="33"/>
    <x v="0"/>
    <x v="3"/>
  </r>
  <r>
    <s v="PO002416"/>
    <d v="2024-02-06T00:00:00"/>
    <s v="EMP0049"/>
    <x v="13"/>
    <x v="22"/>
    <x v="60"/>
    <n v="9"/>
    <n v="6082.7"/>
    <n v="54744.29"/>
    <x v="2"/>
    <n v="12"/>
    <x v="1"/>
    <x v="1"/>
  </r>
  <r>
    <s v="PO002417"/>
    <d v="2023-06-18T00:00:00"/>
    <s v="EMP0096"/>
    <x v="4"/>
    <x v="23"/>
    <x v="35"/>
    <n v="48"/>
    <n v="6315.96"/>
    <n v="303166.09000000003"/>
    <x v="1"/>
    <n v="21"/>
    <x v="2"/>
    <x v="2"/>
  </r>
  <r>
    <s v="PO002418"/>
    <d v="2023-08-04T00:00:00"/>
    <s v="EMP0009"/>
    <x v="7"/>
    <x v="25"/>
    <x v="62"/>
    <n v="16"/>
    <n v="1767.81"/>
    <n v="28284.99"/>
    <x v="2"/>
    <n v="45"/>
    <x v="0"/>
    <x v="0"/>
  </r>
  <r>
    <s v="PO002419"/>
    <d v="2024-11-04T00:00:00"/>
    <s v="EMP0097"/>
    <x v="5"/>
    <x v="7"/>
    <x v="19"/>
    <n v="46"/>
    <n v="9180.9"/>
    <n v="422321.37"/>
    <x v="0"/>
    <n v="40"/>
    <x v="2"/>
    <x v="2"/>
  </r>
  <r>
    <s v="PO002420"/>
    <d v="2025-11-24T00:00:00"/>
    <s v="EMP0036"/>
    <x v="2"/>
    <x v="6"/>
    <x v="18"/>
    <n v="37"/>
    <n v="9737.76"/>
    <n v="360297.05"/>
    <x v="1"/>
    <n v="11"/>
    <x v="0"/>
    <x v="2"/>
  </r>
  <r>
    <s v="PO002421"/>
    <d v="2025-05-14T00:00:00"/>
    <s v="EMP0093"/>
    <x v="13"/>
    <x v="18"/>
    <x v="143"/>
    <n v="24"/>
    <n v="6498.79"/>
    <n v="155970.89000000001"/>
    <x v="0"/>
    <n v="5"/>
    <x v="2"/>
    <x v="2"/>
  </r>
  <r>
    <s v="PO002422"/>
    <d v="2025-02-27T00:00:00"/>
    <s v="EMP0013"/>
    <x v="11"/>
    <x v="1"/>
    <x v="196"/>
    <n v="41"/>
    <n v="7607.63"/>
    <n v="311912.96000000002"/>
    <x v="2"/>
    <n v="14"/>
    <x v="1"/>
    <x v="0"/>
  </r>
  <r>
    <s v="PO002423"/>
    <d v="2023-10-20T00:00:00"/>
    <s v="EMP0072"/>
    <x v="2"/>
    <x v="38"/>
    <x v="129"/>
    <n v="41"/>
    <n v="2757.05"/>
    <n v="113039.08"/>
    <x v="2"/>
    <n v="13"/>
    <x v="0"/>
    <x v="3"/>
  </r>
  <r>
    <s v="PO002424"/>
    <d v="2024-10-22T00:00:00"/>
    <s v="EMP0020"/>
    <x v="2"/>
    <x v="28"/>
    <x v="24"/>
    <n v="1"/>
    <n v="2520.35"/>
    <n v="2520.35"/>
    <x v="1"/>
    <n v="25"/>
    <x v="1"/>
    <x v="2"/>
  </r>
  <r>
    <s v="PO002425"/>
    <d v="2025-04-10T00:00:00"/>
    <s v="EMP0006"/>
    <x v="6"/>
    <x v="25"/>
    <x v="155"/>
    <n v="29"/>
    <n v="7184.14"/>
    <n v="208340.07"/>
    <x v="1"/>
    <n v="42"/>
    <x v="0"/>
    <x v="2"/>
  </r>
  <r>
    <s v="PO002426"/>
    <d v="2025-06-19T00:00:00"/>
    <s v="EMP0009"/>
    <x v="7"/>
    <x v="1"/>
    <x v="148"/>
    <n v="8"/>
    <n v="7587.41"/>
    <n v="60699.31"/>
    <x v="0"/>
    <n v="35"/>
    <x v="0"/>
    <x v="2"/>
  </r>
  <r>
    <s v="PO002427"/>
    <d v="2024-11-21T00:00:00"/>
    <s v="EMP0048"/>
    <x v="2"/>
    <x v="26"/>
    <x v="86"/>
    <n v="12"/>
    <n v="2359.09"/>
    <n v="28309.03"/>
    <x v="1"/>
    <n v="38"/>
    <x v="0"/>
    <x v="2"/>
  </r>
  <r>
    <s v="PO002428"/>
    <d v="2023-07-17T00:00:00"/>
    <s v="EMP0097"/>
    <x v="5"/>
    <x v="49"/>
    <x v="194"/>
    <n v="43"/>
    <n v="498.09"/>
    <n v="21417.82"/>
    <x v="0"/>
    <n v="19"/>
    <x v="1"/>
    <x v="2"/>
  </r>
  <r>
    <s v="PO002429"/>
    <d v="2025-01-18T00:00:00"/>
    <s v="EMP0028"/>
    <x v="0"/>
    <x v="0"/>
    <x v="198"/>
    <n v="28"/>
    <n v="10029.61"/>
    <n v="280829.19"/>
    <x v="0"/>
    <n v="11"/>
    <x v="1"/>
    <x v="2"/>
  </r>
  <r>
    <s v="PO002430"/>
    <d v="2024-04-10T00:00:00"/>
    <s v="EMP0095"/>
    <x v="5"/>
    <x v="48"/>
    <x v="169"/>
    <n v="30"/>
    <n v="2136.5"/>
    <n v="64095.040000000001"/>
    <x v="2"/>
    <n v="38"/>
    <x v="2"/>
    <x v="0"/>
  </r>
  <r>
    <s v="PO002431"/>
    <d v="2024-08-28T00:00:00"/>
    <s v="EMP0100"/>
    <x v="11"/>
    <x v="14"/>
    <x v="162"/>
    <n v="9"/>
    <n v="2803.33"/>
    <n v="25229.99"/>
    <x v="1"/>
    <n v="31"/>
    <x v="0"/>
    <x v="2"/>
  </r>
  <r>
    <s v="PO002432"/>
    <d v="2023-06-19T00:00:00"/>
    <s v="EMP0077"/>
    <x v="12"/>
    <x v="20"/>
    <x v="43"/>
    <n v="33"/>
    <n v="2651.92"/>
    <n v="87513.4"/>
    <x v="0"/>
    <n v="15"/>
    <x v="1"/>
    <x v="2"/>
  </r>
  <r>
    <s v="PO002433"/>
    <d v="2024-03-30T00:00:00"/>
    <s v="EMP0022"/>
    <x v="8"/>
    <x v="34"/>
    <x v="148"/>
    <n v="50"/>
    <n v="6043.25"/>
    <n v="302162.57"/>
    <x v="0"/>
    <n v="25"/>
    <x v="2"/>
    <x v="2"/>
  </r>
  <r>
    <s v="PO002434"/>
    <d v="2023-11-07T00:00:00"/>
    <s v="EMP0051"/>
    <x v="3"/>
    <x v="4"/>
    <x v="180"/>
    <n v="37"/>
    <n v="4318.8999999999996"/>
    <n v="159799.21"/>
    <x v="0"/>
    <n v="6"/>
    <x v="2"/>
    <x v="2"/>
  </r>
  <r>
    <s v="PO002435"/>
    <d v="2025-01-12T00:00:00"/>
    <s v="EMP0019"/>
    <x v="5"/>
    <x v="12"/>
    <x v="116"/>
    <n v="35"/>
    <n v="9174.73"/>
    <n v="321115.42"/>
    <x v="0"/>
    <n v="13"/>
    <x v="0"/>
    <x v="2"/>
  </r>
  <r>
    <s v="PO002436"/>
    <d v="2023-11-22T00:00:00"/>
    <s v="EMP0012"/>
    <x v="3"/>
    <x v="40"/>
    <x v="89"/>
    <n v="7"/>
    <n v="4717.18"/>
    <n v="33020.28"/>
    <x v="0"/>
    <n v="43"/>
    <x v="2"/>
    <x v="2"/>
  </r>
  <r>
    <s v="PO002437"/>
    <d v="2024-04-08T00:00:00"/>
    <s v="EMP0059"/>
    <x v="0"/>
    <x v="15"/>
    <x v="164"/>
    <n v="49"/>
    <n v="6005.62"/>
    <n v="294275.26"/>
    <x v="0"/>
    <n v="42"/>
    <x v="0"/>
    <x v="2"/>
  </r>
  <r>
    <s v="PO002438"/>
    <d v="2024-02-19T00:00:00"/>
    <s v="EMP0023"/>
    <x v="9"/>
    <x v="24"/>
    <x v="36"/>
    <n v="18"/>
    <n v="3070.46"/>
    <n v="55268.21"/>
    <x v="1"/>
    <n v="21"/>
    <x v="0"/>
    <x v="2"/>
  </r>
  <r>
    <s v="PO002439"/>
    <d v="2025-12-04T00:00:00"/>
    <s v="EMP0082"/>
    <x v="2"/>
    <x v="34"/>
    <x v="181"/>
    <n v="27"/>
    <n v="10226.36"/>
    <n v="276111.62"/>
    <x v="1"/>
    <n v="23"/>
    <x v="1"/>
    <x v="2"/>
  </r>
  <r>
    <s v="PO002440"/>
    <d v="2024-09-06T00:00:00"/>
    <s v="EMP0029"/>
    <x v="9"/>
    <x v="44"/>
    <x v="174"/>
    <n v="1"/>
    <n v="8512.6"/>
    <n v="8512.6"/>
    <x v="0"/>
    <n v="38"/>
    <x v="2"/>
    <x v="2"/>
  </r>
  <r>
    <s v="PO002441"/>
    <d v="2024-09-30T00:00:00"/>
    <s v="EMP0010"/>
    <x v="1"/>
    <x v="20"/>
    <x v="8"/>
    <n v="14"/>
    <n v="565.71"/>
    <n v="7919.96"/>
    <x v="0"/>
    <n v="41"/>
    <x v="1"/>
    <x v="2"/>
  </r>
  <r>
    <s v="PO002442"/>
    <d v="2023-05-02T00:00:00"/>
    <s v="EMP0079"/>
    <x v="5"/>
    <x v="38"/>
    <x v="135"/>
    <n v="49"/>
    <n v="8597.4500000000007"/>
    <n v="421275.07"/>
    <x v="2"/>
    <n v="33"/>
    <x v="1"/>
    <x v="1"/>
  </r>
  <r>
    <s v="PO002443"/>
    <d v="2024-05-11T00:00:00"/>
    <s v="EMP0083"/>
    <x v="7"/>
    <x v="22"/>
    <x v="133"/>
    <n v="26"/>
    <n v="8473.23"/>
    <n v="220303.97"/>
    <x v="0"/>
    <n v="29"/>
    <x v="0"/>
    <x v="2"/>
  </r>
  <r>
    <s v="PO002444"/>
    <d v="2024-02-01T00:00:00"/>
    <s v="EMP0063"/>
    <x v="3"/>
    <x v="8"/>
    <x v="65"/>
    <n v="16"/>
    <n v="10990.88"/>
    <n v="175854.14"/>
    <x v="2"/>
    <n v="17"/>
    <x v="0"/>
    <x v="0"/>
  </r>
  <r>
    <s v="PO002445"/>
    <d v="2023-10-15T00:00:00"/>
    <s v="EMP0034"/>
    <x v="7"/>
    <x v="46"/>
    <x v="198"/>
    <n v="26"/>
    <n v="8532.4500000000007"/>
    <n v="221843.74"/>
    <x v="0"/>
    <n v="40"/>
    <x v="2"/>
    <x v="2"/>
  </r>
  <r>
    <s v="PO002446"/>
    <d v="2023-11-07T00:00:00"/>
    <s v="EMP0034"/>
    <x v="7"/>
    <x v="2"/>
    <x v="182"/>
    <n v="14"/>
    <n v="8391.01"/>
    <n v="117474.15"/>
    <x v="0"/>
    <n v="20"/>
    <x v="0"/>
    <x v="2"/>
  </r>
  <r>
    <s v="PO002447"/>
    <d v="2023-01-23T00:00:00"/>
    <s v="EMP0045"/>
    <x v="0"/>
    <x v="47"/>
    <x v="24"/>
    <n v="41"/>
    <n v="2183.7600000000002"/>
    <n v="89534.07"/>
    <x v="1"/>
    <n v="36"/>
    <x v="1"/>
    <x v="2"/>
  </r>
  <r>
    <s v="PO002448"/>
    <d v="2025-08-22T00:00:00"/>
    <s v="EMP0011"/>
    <x v="0"/>
    <x v="23"/>
    <x v="49"/>
    <n v="15"/>
    <n v="8373.48"/>
    <n v="125602.23"/>
    <x v="1"/>
    <n v="10"/>
    <x v="2"/>
    <x v="2"/>
  </r>
  <r>
    <s v="PO002449"/>
    <d v="2025-07-19T00:00:00"/>
    <s v="EMP0095"/>
    <x v="5"/>
    <x v="35"/>
    <x v="97"/>
    <n v="10"/>
    <n v="4520.25"/>
    <n v="45202.46"/>
    <x v="0"/>
    <n v="24"/>
    <x v="0"/>
    <x v="2"/>
  </r>
  <r>
    <s v="PO002450"/>
    <d v="2023-03-25T00:00:00"/>
    <s v="EMP0043"/>
    <x v="8"/>
    <x v="44"/>
    <x v="74"/>
    <n v="25"/>
    <n v="4077.36"/>
    <n v="101933.94"/>
    <x v="1"/>
    <n v="10"/>
    <x v="2"/>
    <x v="2"/>
  </r>
  <r>
    <s v="PO002451"/>
    <d v="2025-08-13T00:00:00"/>
    <s v="EMP0066"/>
    <x v="8"/>
    <x v="13"/>
    <x v="82"/>
    <n v="28"/>
    <n v="1274.69"/>
    <n v="35691.279999999999"/>
    <x v="0"/>
    <n v="34"/>
    <x v="0"/>
    <x v="2"/>
  </r>
  <r>
    <s v="PO002452"/>
    <d v="2024-04-05T00:00:00"/>
    <s v="EMP0099"/>
    <x v="12"/>
    <x v="28"/>
    <x v="6"/>
    <n v="34"/>
    <n v="1694.88"/>
    <n v="57625.94"/>
    <x v="0"/>
    <n v="41"/>
    <x v="2"/>
    <x v="2"/>
  </r>
  <r>
    <s v="PO002453"/>
    <d v="2025-01-12T00:00:00"/>
    <s v="EMP0078"/>
    <x v="4"/>
    <x v="41"/>
    <x v="63"/>
    <n v="16"/>
    <n v="1545.13"/>
    <n v="24722.15"/>
    <x v="0"/>
    <n v="34"/>
    <x v="2"/>
    <x v="2"/>
  </r>
  <r>
    <s v="PO002454"/>
    <d v="2025-06-04T00:00:00"/>
    <s v="EMP0062"/>
    <x v="2"/>
    <x v="6"/>
    <x v="81"/>
    <n v="27"/>
    <n v="455.17"/>
    <n v="12289.66"/>
    <x v="2"/>
    <n v="20"/>
    <x v="2"/>
    <x v="1"/>
  </r>
  <r>
    <s v="PO002455"/>
    <d v="2024-07-18T00:00:00"/>
    <s v="EMP0022"/>
    <x v="8"/>
    <x v="48"/>
    <x v="24"/>
    <n v="17"/>
    <n v="2570.81"/>
    <n v="43703.78"/>
    <x v="1"/>
    <n v="29"/>
    <x v="2"/>
    <x v="2"/>
  </r>
  <r>
    <s v="PO002456"/>
    <d v="2024-05-29T00:00:00"/>
    <s v="EMP0029"/>
    <x v="9"/>
    <x v="16"/>
    <x v="135"/>
    <n v="23"/>
    <n v="7729.99"/>
    <n v="177789.75"/>
    <x v="2"/>
    <n v="34"/>
    <x v="1"/>
    <x v="1"/>
  </r>
  <r>
    <s v="PO002457"/>
    <d v="2025-10-10T00:00:00"/>
    <s v="EMP0011"/>
    <x v="0"/>
    <x v="29"/>
    <x v="41"/>
    <n v="15"/>
    <n v="2622.76"/>
    <n v="39341.42"/>
    <x v="0"/>
    <n v="20"/>
    <x v="1"/>
    <x v="2"/>
  </r>
  <r>
    <s v="PO002458"/>
    <d v="2025-09-26T00:00:00"/>
    <s v="EMP0034"/>
    <x v="7"/>
    <x v="5"/>
    <x v="65"/>
    <n v="36"/>
    <n v="10308.57"/>
    <n v="371108.52"/>
    <x v="0"/>
    <n v="27"/>
    <x v="2"/>
    <x v="2"/>
  </r>
  <r>
    <s v="PO002459"/>
    <d v="2025-11-28T00:00:00"/>
    <s v="EMP0100"/>
    <x v="11"/>
    <x v="48"/>
    <x v="139"/>
    <n v="43"/>
    <n v="4964.74"/>
    <n v="213483.74"/>
    <x v="0"/>
    <n v="9"/>
    <x v="2"/>
    <x v="2"/>
  </r>
  <r>
    <s v="PO002460"/>
    <d v="2023-07-21T00:00:00"/>
    <s v="EMP0005"/>
    <x v="14"/>
    <x v="45"/>
    <x v="181"/>
    <n v="37"/>
    <n v="8034.52"/>
    <n v="297277.38"/>
    <x v="2"/>
    <n v="26"/>
    <x v="2"/>
    <x v="1"/>
  </r>
  <r>
    <s v="PO002461"/>
    <d v="2025-05-13T00:00:00"/>
    <s v="EMP0044"/>
    <x v="2"/>
    <x v="6"/>
    <x v="25"/>
    <n v="26"/>
    <n v="1565.2"/>
    <n v="40695.199999999997"/>
    <x v="2"/>
    <n v="25"/>
    <x v="2"/>
    <x v="3"/>
  </r>
  <r>
    <s v="PO002462"/>
    <d v="2025-06-20T00:00:00"/>
    <s v="EMP0073"/>
    <x v="9"/>
    <x v="45"/>
    <x v="118"/>
    <n v="30"/>
    <n v="1213.1199999999999"/>
    <n v="36393.54"/>
    <x v="0"/>
    <n v="5"/>
    <x v="0"/>
    <x v="2"/>
  </r>
  <r>
    <s v="PO002463"/>
    <d v="2025-06-03T00:00:00"/>
    <s v="EMP0001"/>
    <x v="8"/>
    <x v="18"/>
    <x v="70"/>
    <n v="43"/>
    <n v="11223.12"/>
    <n v="482594.22"/>
    <x v="2"/>
    <n v="39"/>
    <x v="1"/>
    <x v="0"/>
  </r>
  <r>
    <s v="PO002464"/>
    <d v="2023-02-19T00:00:00"/>
    <s v="EMP0011"/>
    <x v="0"/>
    <x v="41"/>
    <x v="38"/>
    <n v="41"/>
    <n v="7960.3"/>
    <n v="326372.46000000002"/>
    <x v="2"/>
    <n v="21"/>
    <x v="0"/>
    <x v="1"/>
  </r>
  <r>
    <s v="PO002465"/>
    <d v="2023-02-28T00:00:00"/>
    <s v="EMP0052"/>
    <x v="12"/>
    <x v="18"/>
    <x v="46"/>
    <n v="47"/>
    <n v="5334.66"/>
    <n v="250729.23"/>
    <x v="1"/>
    <n v="25"/>
    <x v="2"/>
    <x v="2"/>
  </r>
  <r>
    <s v="PO002466"/>
    <d v="2024-12-05T00:00:00"/>
    <s v="EMP0003"/>
    <x v="1"/>
    <x v="27"/>
    <x v="51"/>
    <n v="23"/>
    <n v="8695.75"/>
    <n v="200002.26"/>
    <x v="2"/>
    <n v="20"/>
    <x v="0"/>
    <x v="3"/>
  </r>
  <r>
    <s v="PO002467"/>
    <d v="2023-04-08T00:00:00"/>
    <s v="EMP0069"/>
    <x v="3"/>
    <x v="6"/>
    <x v="90"/>
    <n v="21"/>
    <n v="4832.6400000000003"/>
    <n v="101485.36"/>
    <x v="0"/>
    <n v="19"/>
    <x v="1"/>
    <x v="2"/>
  </r>
  <r>
    <s v="PO002468"/>
    <d v="2024-03-04T00:00:00"/>
    <s v="EMP0008"/>
    <x v="6"/>
    <x v="31"/>
    <x v="5"/>
    <n v="36"/>
    <n v="10601.58"/>
    <n v="381657.04"/>
    <x v="0"/>
    <n v="44"/>
    <x v="0"/>
    <x v="2"/>
  </r>
  <r>
    <s v="PO002469"/>
    <d v="2025-04-01T00:00:00"/>
    <s v="EMP0085"/>
    <x v="8"/>
    <x v="17"/>
    <x v="19"/>
    <n v="49"/>
    <n v="7672.77"/>
    <n v="375965.6"/>
    <x v="2"/>
    <n v="34"/>
    <x v="1"/>
    <x v="3"/>
  </r>
  <r>
    <s v="PO002470"/>
    <d v="2024-11-14T00:00:00"/>
    <s v="EMP0097"/>
    <x v="5"/>
    <x v="1"/>
    <x v="117"/>
    <n v="23"/>
    <n v="7078.86"/>
    <n v="162813.74"/>
    <x v="0"/>
    <n v="17"/>
    <x v="0"/>
    <x v="2"/>
  </r>
  <r>
    <s v="PO002471"/>
    <d v="2024-09-18T00:00:00"/>
    <s v="EMP0055"/>
    <x v="14"/>
    <x v="21"/>
    <x v="156"/>
    <n v="7"/>
    <n v="11036.78"/>
    <n v="77257.429999999993"/>
    <x v="2"/>
    <n v="43"/>
    <x v="0"/>
    <x v="1"/>
  </r>
  <r>
    <s v="PO002472"/>
    <d v="2024-10-02T00:00:00"/>
    <s v="EMP0079"/>
    <x v="5"/>
    <x v="0"/>
    <x v="147"/>
    <n v="40"/>
    <n v="4589.13"/>
    <n v="183565.27"/>
    <x v="2"/>
    <n v="27"/>
    <x v="1"/>
    <x v="3"/>
  </r>
  <r>
    <s v="PO002473"/>
    <d v="2024-06-26T00:00:00"/>
    <s v="EMP0072"/>
    <x v="2"/>
    <x v="44"/>
    <x v="44"/>
    <n v="46"/>
    <n v="365.4"/>
    <n v="16808.259999999998"/>
    <x v="1"/>
    <n v="31"/>
    <x v="0"/>
    <x v="2"/>
  </r>
  <r>
    <s v="PO002474"/>
    <d v="2023-11-23T00:00:00"/>
    <s v="EMP0031"/>
    <x v="8"/>
    <x v="48"/>
    <x v="1"/>
    <n v="11"/>
    <n v="9361.2900000000009"/>
    <n v="102974.17"/>
    <x v="2"/>
    <n v="15"/>
    <x v="2"/>
    <x v="0"/>
  </r>
  <r>
    <s v="PO002475"/>
    <d v="2024-09-27T00:00:00"/>
    <s v="EMP0001"/>
    <x v="8"/>
    <x v="44"/>
    <x v="157"/>
    <n v="33"/>
    <n v="8321.5400000000009"/>
    <n v="274610.74"/>
    <x v="0"/>
    <n v="21"/>
    <x v="2"/>
    <x v="2"/>
  </r>
  <r>
    <s v="PO002476"/>
    <d v="2023-12-31T00:00:00"/>
    <s v="EMP0073"/>
    <x v="9"/>
    <x v="5"/>
    <x v="38"/>
    <n v="26"/>
    <n v="7270.54"/>
    <n v="189033.92"/>
    <x v="2"/>
    <n v="15"/>
    <x v="1"/>
    <x v="1"/>
  </r>
  <r>
    <s v="PO002477"/>
    <d v="2023-07-05T00:00:00"/>
    <s v="EMP0098"/>
    <x v="5"/>
    <x v="46"/>
    <x v="101"/>
    <n v="46"/>
    <n v="4347.12"/>
    <n v="199967.4"/>
    <x v="0"/>
    <n v="28"/>
    <x v="0"/>
    <x v="2"/>
  </r>
  <r>
    <s v="PO002478"/>
    <d v="2023-10-26T00:00:00"/>
    <s v="EMP0079"/>
    <x v="5"/>
    <x v="21"/>
    <x v="49"/>
    <n v="46"/>
    <n v="7605.92"/>
    <n v="349872.36"/>
    <x v="1"/>
    <n v="28"/>
    <x v="1"/>
    <x v="2"/>
  </r>
  <r>
    <s v="PO002479"/>
    <d v="2025-02-27T00:00:00"/>
    <s v="EMP0087"/>
    <x v="12"/>
    <x v="20"/>
    <x v="91"/>
    <n v="7"/>
    <n v="3881.02"/>
    <n v="27167.14"/>
    <x v="0"/>
    <n v="21"/>
    <x v="2"/>
    <x v="2"/>
  </r>
  <r>
    <s v="PO002480"/>
    <d v="2023-06-18T00:00:00"/>
    <s v="EMP0084"/>
    <x v="0"/>
    <x v="47"/>
    <x v="29"/>
    <n v="21"/>
    <n v="7998.23"/>
    <n v="167962.81"/>
    <x v="1"/>
    <n v="5"/>
    <x v="1"/>
    <x v="2"/>
  </r>
  <r>
    <s v="PO002481"/>
    <d v="2023-11-14T00:00:00"/>
    <s v="EMP0055"/>
    <x v="14"/>
    <x v="14"/>
    <x v="38"/>
    <n v="43"/>
    <n v="8058.73"/>
    <n v="346525.22"/>
    <x v="2"/>
    <n v="34"/>
    <x v="1"/>
    <x v="1"/>
  </r>
  <r>
    <s v="PO002482"/>
    <d v="2024-03-24T00:00:00"/>
    <s v="EMP0012"/>
    <x v="3"/>
    <x v="14"/>
    <x v="20"/>
    <n v="16"/>
    <n v="7617.57"/>
    <n v="121881.07"/>
    <x v="1"/>
    <n v="44"/>
    <x v="1"/>
    <x v="2"/>
  </r>
  <r>
    <s v="PO002483"/>
    <d v="2023-10-25T00:00:00"/>
    <s v="EMP0084"/>
    <x v="0"/>
    <x v="16"/>
    <x v="118"/>
    <n v="1"/>
    <n v="1114.6400000000001"/>
    <n v="1114.6400000000001"/>
    <x v="2"/>
    <n v="42"/>
    <x v="0"/>
    <x v="1"/>
  </r>
  <r>
    <s v="PO002484"/>
    <d v="2025-06-17T00:00:00"/>
    <s v="EMP0014"/>
    <x v="4"/>
    <x v="7"/>
    <x v="104"/>
    <n v="27"/>
    <n v="3724.89"/>
    <n v="100572.1"/>
    <x v="0"/>
    <n v="15"/>
    <x v="0"/>
    <x v="2"/>
  </r>
  <r>
    <s v="PO002485"/>
    <d v="2024-01-17T00:00:00"/>
    <s v="EMP0010"/>
    <x v="1"/>
    <x v="16"/>
    <x v="33"/>
    <n v="34"/>
    <n v="5603.77"/>
    <n v="190528.31"/>
    <x v="0"/>
    <n v="39"/>
    <x v="0"/>
    <x v="2"/>
  </r>
  <r>
    <s v="PO002486"/>
    <d v="2024-06-19T00:00:00"/>
    <s v="EMP0082"/>
    <x v="2"/>
    <x v="34"/>
    <x v="145"/>
    <n v="46"/>
    <n v="2277.1799999999998"/>
    <n v="104750.32"/>
    <x v="1"/>
    <n v="19"/>
    <x v="0"/>
    <x v="2"/>
  </r>
  <r>
    <s v="PO002487"/>
    <d v="2025-01-28T00:00:00"/>
    <s v="EMP0086"/>
    <x v="2"/>
    <x v="18"/>
    <x v="169"/>
    <n v="24"/>
    <n v="2177.31"/>
    <n v="52255.46"/>
    <x v="2"/>
    <n v="23"/>
    <x v="2"/>
    <x v="0"/>
  </r>
  <r>
    <s v="PO002488"/>
    <d v="2025-01-01T00:00:00"/>
    <s v="EMP0018"/>
    <x v="0"/>
    <x v="18"/>
    <x v="27"/>
    <n v="5"/>
    <n v="8719.52"/>
    <n v="43597.59"/>
    <x v="2"/>
    <n v="23"/>
    <x v="2"/>
    <x v="1"/>
  </r>
  <r>
    <s v="PO002489"/>
    <d v="2024-05-20T00:00:00"/>
    <s v="EMP0057"/>
    <x v="6"/>
    <x v="29"/>
    <x v="95"/>
    <n v="35"/>
    <n v="5238.21"/>
    <n v="183337.32"/>
    <x v="2"/>
    <n v="35"/>
    <x v="2"/>
    <x v="0"/>
  </r>
  <r>
    <s v="PO002490"/>
    <d v="2025-09-01T00:00:00"/>
    <s v="EMP0093"/>
    <x v="13"/>
    <x v="47"/>
    <x v="55"/>
    <n v="35"/>
    <n v="6549.79"/>
    <n v="229242.55"/>
    <x v="0"/>
    <n v="17"/>
    <x v="2"/>
    <x v="2"/>
  </r>
  <r>
    <s v="PO002491"/>
    <d v="2024-12-14T00:00:00"/>
    <s v="EMP0075"/>
    <x v="14"/>
    <x v="27"/>
    <x v="80"/>
    <n v="46"/>
    <n v="6346.89"/>
    <n v="291956.93"/>
    <x v="0"/>
    <n v="17"/>
    <x v="0"/>
    <x v="2"/>
  </r>
  <r>
    <s v="PO002492"/>
    <d v="2024-07-05T00:00:00"/>
    <s v="EMP0041"/>
    <x v="12"/>
    <x v="33"/>
    <x v="111"/>
    <n v="37"/>
    <n v="154.13999999999999"/>
    <n v="5703.1"/>
    <x v="1"/>
    <n v="42"/>
    <x v="0"/>
    <x v="2"/>
  </r>
  <r>
    <s v="PO002493"/>
    <d v="2025-10-15T00:00:00"/>
    <s v="EMP0009"/>
    <x v="7"/>
    <x v="4"/>
    <x v="56"/>
    <n v="38"/>
    <n v="7516.29"/>
    <n v="285619.17"/>
    <x v="2"/>
    <n v="4"/>
    <x v="2"/>
    <x v="3"/>
  </r>
  <r>
    <s v="PO002494"/>
    <d v="2025-07-07T00:00:00"/>
    <s v="EMP0015"/>
    <x v="13"/>
    <x v="3"/>
    <x v="137"/>
    <n v="36"/>
    <n v="1118.24"/>
    <n v="40256.61"/>
    <x v="1"/>
    <n v="33"/>
    <x v="2"/>
    <x v="2"/>
  </r>
  <r>
    <s v="PO002495"/>
    <d v="2023-10-30T00:00:00"/>
    <s v="EMP0006"/>
    <x v="6"/>
    <x v="44"/>
    <x v="123"/>
    <n v="5"/>
    <n v="9562.08"/>
    <n v="47810.39"/>
    <x v="2"/>
    <n v="20"/>
    <x v="2"/>
    <x v="0"/>
  </r>
  <r>
    <s v="PO002496"/>
    <d v="2024-05-31T00:00:00"/>
    <s v="EMP0044"/>
    <x v="2"/>
    <x v="24"/>
    <x v="158"/>
    <n v="47"/>
    <n v="6461.08"/>
    <n v="303670.75"/>
    <x v="0"/>
    <n v="34"/>
    <x v="0"/>
    <x v="2"/>
  </r>
  <r>
    <s v="PO002497"/>
    <d v="2023-10-01T00:00:00"/>
    <s v="EMP0043"/>
    <x v="8"/>
    <x v="35"/>
    <x v="144"/>
    <n v="26"/>
    <n v="338.39"/>
    <n v="8798.08"/>
    <x v="1"/>
    <n v="22"/>
    <x v="2"/>
    <x v="2"/>
  </r>
  <r>
    <s v="PO002498"/>
    <d v="2024-09-15T00:00:00"/>
    <s v="EMP0053"/>
    <x v="4"/>
    <x v="6"/>
    <x v="139"/>
    <n v="22"/>
    <n v="4733.13"/>
    <n v="104128.92"/>
    <x v="0"/>
    <n v="29"/>
    <x v="1"/>
    <x v="2"/>
  </r>
  <r>
    <s v="PO002499"/>
    <d v="2024-10-06T00:00:00"/>
    <s v="EMP0095"/>
    <x v="5"/>
    <x v="8"/>
    <x v="125"/>
    <n v="1"/>
    <n v="3518.52"/>
    <n v="3518.52"/>
    <x v="2"/>
    <n v="25"/>
    <x v="2"/>
    <x v="0"/>
  </r>
  <r>
    <s v="PO002500"/>
    <d v="2023-09-03T00:00:00"/>
    <s v="EMP0020"/>
    <x v="2"/>
    <x v="21"/>
    <x v="153"/>
    <n v="50"/>
    <n v="379.54"/>
    <n v="18977.22"/>
    <x v="0"/>
    <n v="7"/>
    <x v="2"/>
    <x v="2"/>
  </r>
  <r>
    <s v="PO002501"/>
    <d v="2025-04-27T00:00:00"/>
    <s v="EMP0031"/>
    <x v="8"/>
    <x v="22"/>
    <x v="43"/>
    <n v="47"/>
    <n v="2633.1"/>
    <n v="123755.68"/>
    <x v="2"/>
    <n v="18"/>
    <x v="2"/>
    <x v="3"/>
  </r>
  <r>
    <s v="PO002502"/>
    <d v="2024-01-03T00:00:00"/>
    <s v="EMP0029"/>
    <x v="9"/>
    <x v="26"/>
    <x v="190"/>
    <n v="12"/>
    <n v="6427.61"/>
    <n v="77131.27"/>
    <x v="1"/>
    <n v="10"/>
    <x v="0"/>
    <x v="2"/>
  </r>
  <r>
    <s v="PO002503"/>
    <d v="2023-07-02T00:00:00"/>
    <s v="EMP0016"/>
    <x v="11"/>
    <x v="17"/>
    <x v="84"/>
    <n v="7"/>
    <n v="7605.83"/>
    <n v="53240.79"/>
    <x v="0"/>
    <n v="27"/>
    <x v="0"/>
    <x v="2"/>
  </r>
  <r>
    <s v="PO002504"/>
    <d v="2025-02-19T00:00:00"/>
    <s v="EMP0060"/>
    <x v="0"/>
    <x v="26"/>
    <x v="103"/>
    <n v="45"/>
    <n v="7244.94"/>
    <n v="326022.52"/>
    <x v="1"/>
    <n v="14"/>
    <x v="1"/>
    <x v="2"/>
  </r>
  <r>
    <s v="PO002505"/>
    <d v="2024-09-29T00:00:00"/>
    <s v="EMP0096"/>
    <x v="4"/>
    <x v="12"/>
    <x v="120"/>
    <n v="23"/>
    <n v="6387.6"/>
    <n v="146914.69"/>
    <x v="1"/>
    <n v="19"/>
    <x v="0"/>
    <x v="2"/>
  </r>
  <r>
    <s v="PO002506"/>
    <d v="2023-07-05T00:00:00"/>
    <s v="EMP0059"/>
    <x v="0"/>
    <x v="3"/>
    <x v="155"/>
    <n v="12"/>
    <n v="5809.3"/>
    <n v="69711.62"/>
    <x v="2"/>
    <n v="17"/>
    <x v="0"/>
    <x v="0"/>
  </r>
  <r>
    <s v="PO002507"/>
    <d v="2023-06-17T00:00:00"/>
    <s v="EMP0093"/>
    <x v="13"/>
    <x v="40"/>
    <x v="159"/>
    <n v="22"/>
    <n v="5718.96"/>
    <n v="125817.17"/>
    <x v="2"/>
    <n v="36"/>
    <x v="0"/>
    <x v="1"/>
  </r>
  <r>
    <s v="PO002508"/>
    <d v="2023-02-11T00:00:00"/>
    <s v="EMP0007"/>
    <x v="1"/>
    <x v="12"/>
    <x v="120"/>
    <n v="39"/>
    <n v="6140.41"/>
    <n v="239475.89"/>
    <x v="0"/>
    <n v="6"/>
    <x v="2"/>
    <x v="2"/>
  </r>
  <r>
    <s v="PO002509"/>
    <d v="2025-02-03T00:00:00"/>
    <s v="EMP0048"/>
    <x v="2"/>
    <x v="2"/>
    <x v="197"/>
    <n v="7"/>
    <n v="3657.15"/>
    <n v="25600.05"/>
    <x v="0"/>
    <n v="3"/>
    <x v="1"/>
    <x v="2"/>
  </r>
  <r>
    <s v="PO002510"/>
    <d v="2024-10-31T00:00:00"/>
    <s v="EMP0090"/>
    <x v="14"/>
    <x v="15"/>
    <x v="94"/>
    <n v="25"/>
    <n v="5112.5200000000004"/>
    <n v="127813"/>
    <x v="0"/>
    <n v="39"/>
    <x v="0"/>
    <x v="2"/>
  </r>
  <r>
    <s v="PO002511"/>
    <d v="2023-05-23T00:00:00"/>
    <s v="EMP0057"/>
    <x v="6"/>
    <x v="14"/>
    <x v="70"/>
    <n v="12"/>
    <n v="9064.5400000000009"/>
    <n v="108774.48"/>
    <x v="0"/>
    <n v="34"/>
    <x v="1"/>
    <x v="2"/>
  </r>
  <r>
    <s v="PO002512"/>
    <d v="2024-03-23T00:00:00"/>
    <s v="EMP0032"/>
    <x v="2"/>
    <x v="47"/>
    <x v="61"/>
    <n v="23"/>
    <n v="5503.98"/>
    <n v="126591.56"/>
    <x v="0"/>
    <n v="12"/>
    <x v="2"/>
    <x v="2"/>
  </r>
  <r>
    <s v="PO002513"/>
    <d v="2025-02-05T00:00:00"/>
    <s v="EMP0026"/>
    <x v="0"/>
    <x v="24"/>
    <x v="128"/>
    <n v="37"/>
    <n v="50.57"/>
    <n v="1871.18"/>
    <x v="1"/>
    <n v="14"/>
    <x v="2"/>
    <x v="2"/>
  </r>
  <r>
    <s v="PO002514"/>
    <d v="2023-11-01T00:00:00"/>
    <s v="EMP0055"/>
    <x v="14"/>
    <x v="21"/>
    <x v="188"/>
    <n v="29"/>
    <n v="2845.35"/>
    <n v="82515.08"/>
    <x v="2"/>
    <n v="37"/>
    <x v="1"/>
    <x v="3"/>
  </r>
  <r>
    <s v="PO002515"/>
    <d v="2024-09-30T00:00:00"/>
    <s v="EMP0086"/>
    <x v="2"/>
    <x v="0"/>
    <x v="151"/>
    <n v="19"/>
    <n v="5594.87"/>
    <n v="106302.53"/>
    <x v="0"/>
    <n v="14"/>
    <x v="2"/>
    <x v="2"/>
  </r>
  <r>
    <s v="PO002516"/>
    <d v="2025-11-27T00:00:00"/>
    <s v="EMP0008"/>
    <x v="6"/>
    <x v="40"/>
    <x v="17"/>
    <n v="11"/>
    <n v="6301.51"/>
    <n v="69316.600000000006"/>
    <x v="1"/>
    <n v="15"/>
    <x v="2"/>
    <x v="2"/>
  </r>
  <r>
    <s v="PO002517"/>
    <d v="2023-11-14T00:00:00"/>
    <s v="EMP0083"/>
    <x v="7"/>
    <x v="28"/>
    <x v="10"/>
    <n v="40"/>
    <n v="2991.78"/>
    <n v="119671.25"/>
    <x v="1"/>
    <n v="45"/>
    <x v="2"/>
    <x v="2"/>
  </r>
  <r>
    <s v="PO002518"/>
    <d v="2025-03-07T00:00:00"/>
    <s v="EMP0021"/>
    <x v="10"/>
    <x v="13"/>
    <x v="120"/>
    <n v="29"/>
    <n v="8014.01"/>
    <n v="232406.39999999999"/>
    <x v="0"/>
    <n v="38"/>
    <x v="1"/>
    <x v="2"/>
  </r>
  <r>
    <s v="PO002519"/>
    <d v="2024-11-23T00:00:00"/>
    <s v="EMP0048"/>
    <x v="2"/>
    <x v="4"/>
    <x v="75"/>
    <n v="16"/>
    <n v="4928.1000000000004"/>
    <n v="78849.61"/>
    <x v="2"/>
    <n v="34"/>
    <x v="1"/>
    <x v="0"/>
  </r>
  <r>
    <s v="PO002520"/>
    <d v="2025-04-07T00:00:00"/>
    <s v="EMP0092"/>
    <x v="12"/>
    <x v="20"/>
    <x v="28"/>
    <n v="3"/>
    <n v="834.94"/>
    <n v="2504.81"/>
    <x v="1"/>
    <n v="45"/>
    <x v="2"/>
    <x v="2"/>
  </r>
  <r>
    <s v="PO002521"/>
    <d v="2023-07-22T00:00:00"/>
    <s v="EMP0002"/>
    <x v="7"/>
    <x v="35"/>
    <x v="87"/>
    <n v="34"/>
    <n v="7299.02"/>
    <n v="248166.68"/>
    <x v="0"/>
    <n v="23"/>
    <x v="2"/>
    <x v="2"/>
  </r>
  <r>
    <s v="PO002522"/>
    <d v="2025-12-25T00:00:00"/>
    <s v="EMP0056"/>
    <x v="0"/>
    <x v="29"/>
    <x v="91"/>
    <n v="34"/>
    <n v="3405.35"/>
    <n v="115782.05"/>
    <x v="0"/>
    <n v="44"/>
    <x v="1"/>
    <x v="2"/>
  </r>
  <r>
    <s v="PO002523"/>
    <d v="2024-08-01T00:00:00"/>
    <s v="EMP0080"/>
    <x v="0"/>
    <x v="13"/>
    <x v="178"/>
    <n v="21"/>
    <n v="3680.14"/>
    <n v="77282.850000000006"/>
    <x v="2"/>
    <n v="21"/>
    <x v="2"/>
    <x v="0"/>
  </r>
  <r>
    <s v="PO002524"/>
    <d v="2025-05-23T00:00:00"/>
    <s v="EMP0048"/>
    <x v="2"/>
    <x v="38"/>
    <x v="111"/>
    <n v="26"/>
    <n v="137.28"/>
    <n v="3569.17"/>
    <x v="2"/>
    <n v="34"/>
    <x v="1"/>
    <x v="0"/>
  </r>
  <r>
    <s v="PO002525"/>
    <d v="2025-10-03T00:00:00"/>
    <s v="EMP0015"/>
    <x v="13"/>
    <x v="15"/>
    <x v="51"/>
    <n v="7"/>
    <n v="7206.3"/>
    <n v="50444.12"/>
    <x v="1"/>
    <n v="42"/>
    <x v="0"/>
    <x v="2"/>
  </r>
  <r>
    <s v="PO002526"/>
    <d v="2024-09-18T00:00:00"/>
    <s v="EMP0052"/>
    <x v="12"/>
    <x v="23"/>
    <x v="30"/>
    <n v="32"/>
    <n v="6265.22"/>
    <n v="200487.01"/>
    <x v="1"/>
    <n v="6"/>
    <x v="2"/>
    <x v="2"/>
  </r>
  <r>
    <s v="PO002527"/>
    <d v="2023-03-27T00:00:00"/>
    <s v="EMP0092"/>
    <x v="12"/>
    <x v="4"/>
    <x v="95"/>
    <n v="13"/>
    <n v="5802.85"/>
    <n v="75437.070000000007"/>
    <x v="1"/>
    <n v="40"/>
    <x v="2"/>
    <x v="2"/>
  </r>
  <r>
    <s v="PO002528"/>
    <d v="2023-12-22T00:00:00"/>
    <s v="EMP0005"/>
    <x v="14"/>
    <x v="6"/>
    <x v="75"/>
    <n v="42"/>
    <n v="4847.93"/>
    <n v="203613.2"/>
    <x v="2"/>
    <n v="37"/>
    <x v="1"/>
    <x v="0"/>
  </r>
  <r>
    <s v="PO002529"/>
    <d v="2023-04-07T00:00:00"/>
    <s v="EMP0016"/>
    <x v="11"/>
    <x v="0"/>
    <x v="175"/>
    <n v="20"/>
    <n v="6444.52"/>
    <n v="128890.3"/>
    <x v="1"/>
    <n v="37"/>
    <x v="1"/>
    <x v="2"/>
  </r>
  <r>
    <s v="PO002530"/>
    <d v="2025-06-07T00:00:00"/>
    <s v="EMP0096"/>
    <x v="4"/>
    <x v="48"/>
    <x v="90"/>
    <n v="48"/>
    <n v="4906.3"/>
    <n v="235502.2"/>
    <x v="2"/>
    <n v="35"/>
    <x v="0"/>
    <x v="0"/>
  </r>
  <r>
    <s v="PO002531"/>
    <d v="2023-04-02T00:00:00"/>
    <s v="EMP0018"/>
    <x v="0"/>
    <x v="25"/>
    <x v="180"/>
    <n v="14"/>
    <n v="3428.66"/>
    <n v="48001.27"/>
    <x v="2"/>
    <n v="17"/>
    <x v="2"/>
    <x v="3"/>
  </r>
  <r>
    <s v="PO002532"/>
    <d v="2024-10-17T00:00:00"/>
    <s v="EMP0033"/>
    <x v="8"/>
    <x v="14"/>
    <x v="72"/>
    <n v="5"/>
    <n v="6663.02"/>
    <n v="33315.11"/>
    <x v="1"/>
    <n v="16"/>
    <x v="2"/>
    <x v="2"/>
  </r>
  <r>
    <s v="PO002533"/>
    <d v="2023-02-01T00:00:00"/>
    <s v="EMP0095"/>
    <x v="5"/>
    <x v="14"/>
    <x v="162"/>
    <n v="3"/>
    <n v="2840.22"/>
    <n v="8520.67"/>
    <x v="2"/>
    <n v="10"/>
    <x v="0"/>
    <x v="3"/>
  </r>
  <r>
    <s v="PO002534"/>
    <d v="2023-01-10T00:00:00"/>
    <s v="EMP0025"/>
    <x v="8"/>
    <x v="23"/>
    <x v="66"/>
    <n v="16"/>
    <n v="5207.95"/>
    <n v="83327.28"/>
    <x v="1"/>
    <n v="14"/>
    <x v="0"/>
    <x v="2"/>
  </r>
  <r>
    <s v="PO002535"/>
    <d v="2024-04-12T00:00:00"/>
    <s v="EMP0082"/>
    <x v="2"/>
    <x v="28"/>
    <x v="41"/>
    <n v="24"/>
    <n v="2872.83"/>
    <n v="68947.86"/>
    <x v="1"/>
    <n v="5"/>
    <x v="1"/>
    <x v="2"/>
  </r>
  <r>
    <s v="PO002536"/>
    <d v="2023-10-18T00:00:00"/>
    <s v="EMP0095"/>
    <x v="5"/>
    <x v="17"/>
    <x v="41"/>
    <n v="39"/>
    <n v="2358.59"/>
    <n v="91985.17"/>
    <x v="0"/>
    <n v="19"/>
    <x v="0"/>
    <x v="2"/>
  </r>
  <r>
    <s v="PO002537"/>
    <d v="2024-09-26T00:00:00"/>
    <s v="EMP0090"/>
    <x v="14"/>
    <x v="14"/>
    <x v="30"/>
    <n v="14"/>
    <n v="6180.03"/>
    <n v="86520.49"/>
    <x v="0"/>
    <n v="20"/>
    <x v="0"/>
    <x v="2"/>
  </r>
  <r>
    <s v="PO002538"/>
    <d v="2023-01-21T00:00:00"/>
    <s v="EMP0004"/>
    <x v="12"/>
    <x v="0"/>
    <x v="155"/>
    <n v="27"/>
    <n v="6866.54"/>
    <n v="185396.56"/>
    <x v="1"/>
    <n v="20"/>
    <x v="1"/>
    <x v="2"/>
  </r>
  <r>
    <s v="PO002539"/>
    <d v="2025-09-26T00:00:00"/>
    <s v="EMP0037"/>
    <x v="8"/>
    <x v="35"/>
    <x v="93"/>
    <n v="17"/>
    <n v="8062.11"/>
    <n v="137055.94"/>
    <x v="0"/>
    <n v="28"/>
    <x v="1"/>
    <x v="2"/>
  </r>
  <r>
    <s v="PO002540"/>
    <d v="2025-07-08T00:00:00"/>
    <s v="EMP0095"/>
    <x v="5"/>
    <x v="34"/>
    <x v="123"/>
    <n v="9"/>
    <n v="9510.2800000000007"/>
    <n v="85592.48"/>
    <x v="2"/>
    <n v="7"/>
    <x v="2"/>
    <x v="0"/>
  </r>
  <r>
    <s v="PO002541"/>
    <d v="2023-08-23T00:00:00"/>
    <s v="EMP0052"/>
    <x v="12"/>
    <x v="42"/>
    <x v="185"/>
    <n v="8"/>
    <n v="783.67"/>
    <n v="6269.38"/>
    <x v="1"/>
    <n v="7"/>
    <x v="1"/>
    <x v="2"/>
  </r>
  <r>
    <s v="PO002542"/>
    <d v="2024-11-01T00:00:00"/>
    <s v="EMP0019"/>
    <x v="5"/>
    <x v="43"/>
    <x v="82"/>
    <n v="11"/>
    <n v="1408.38"/>
    <n v="15492.21"/>
    <x v="1"/>
    <n v="28"/>
    <x v="0"/>
    <x v="2"/>
  </r>
  <r>
    <s v="PO002543"/>
    <d v="2024-08-09T00:00:00"/>
    <s v="EMP0016"/>
    <x v="11"/>
    <x v="0"/>
    <x v="27"/>
    <n v="19"/>
    <n v="8483.6"/>
    <n v="161188.35"/>
    <x v="1"/>
    <n v="9"/>
    <x v="1"/>
    <x v="2"/>
  </r>
  <r>
    <s v="PO002544"/>
    <d v="2025-03-19T00:00:00"/>
    <s v="EMP0034"/>
    <x v="7"/>
    <x v="27"/>
    <x v="197"/>
    <n v="13"/>
    <n v="4609.49"/>
    <n v="59923.37"/>
    <x v="0"/>
    <n v="34"/>
    <x v="1"/>
    <x v="2"/>
  </r>
  <r>
    <s v="PO002545"/>
    <d v="2023-09-18T00:00:00"/>
    <s v="EMP0052"/>
    <x v="12"/>
    <x v="37"/>
    <x v="141"/>
    <n v="34"/>
    <n v="8263.51"/>
    <n v="280959.49"/>
    <x v="1"/>
    <n v="33"/>
    <x v="1"/>
    <x v="2"/>
  </r>
  <r>
    <s v="PO002546"/>
    <d v="2023-08-17T00:00:00"/>
    <s v="EMP0096"/>
    <x v="4"/>
    <x v="38"/>
    <x v="114"/>
    <n v="15"/>
    <n v="4921.2299999999996"/>
    <n v="73818.48"/>
    <x v="1"/>
    <n v="14"/>
    <x v="1"/>
    <x v="2"/>
  </r>
  <r>
    <s v="PO002547"/>
    <d v="2023-05-19T00:00:00"/>
    <s v="EMP0021"/>
    <x v="10"/>
    <x v="46"/>
    <x v="76"/>
    <n v="16"/>
    <n v="6956.71"/>
    <n v="111307.28"/>
    <x v="1"/>
    <n v="31"/>
    <x v="2"/>
    <x v="2"/>
  </r>
  <r>
    <s v="PO002548"/>
    <d v="2023-10-20T00:00:00"/>
    <s v="EMP0038"/>
    <x v="3"/>
    <x v="49"/>
    <x v="72"/>
    <n v="29"/>
    <n v="6443.2"/>
    <n v="186852.74"/>
    <x v="2"/>
    <n v="45"/>
    <x v="2"/>
    <x v="1"/>
  </r>
  <r>
    <s v="PO002549"/>
    <d v="2024-01-23T00:00:00"/>
    <s v="EMP0016"/>
    <x v="11"/>
    <x v="32"/>
    <x v="53"/>
    <n v="50"/>
    <n v="4866.07"/>
    <n v="243303.33"/>
    <x v="1"/>
    <n v="5"/>
    <x v="2"/>
    <x v="2"/>
  </r>
  <r>
    <s v="PO002550"/>
    <d v="2023-01-30T00:00:00"/>
    <s v="EMP0059"/>
    <x v="0"/>
    <x v="1"/>
    <x v="89"/>
    <n v="10"/>
    <n v="4262.01"/>
    <n v="42620.09"/>
    <x v="1"/>
    <n v="14"/>
    <x v="0"/>
    <x v="2"/>
  </r>
  <r>
    <s v="PO002551"/>
    <d v="2025-08-04T00:00:00"/>
    <s v="EMP0032"/>
    <x v="2"/>
    <x v="25"/>
    <x v="101"/>
    <n v="13"/>
    <n v="4731.74"/>
    <n v="61512.62"/>
    <x v="2"/>
    <n v="28"/>
    <x v="0"/>
    <x v="3"/>
  </r>
  <r>
    <s v="PO002552"/>
    <d v="2023-11-10T00:00:00"/>
    <s v="EMP0035"/>
    <x v="5"/>
    <x v="33"/>
    <x v="69"/>
    <n v="19"/>
    <n v="5823.76"/>
    <n v="110651.4"/>
    <x v="2"/>
    <n v="14"/>
    <x v="2"/>
    <x v="1"/>
  </r>
  <r>
    <s v="PO002553"/>
    <d v="2024-02-03T00:00:00"/>
    <s v="EMP0020"/>
    <x v="2"/>
    <x v="6"/>
    <x v="198"/>
    <n v="22"/>
    <n v="10074.98"/>
    <n v="221649.47"/>
    <x v="1"/>
    <n v="4"/>
    <x v="0"/>
    <x v="2"/>
  </r>
  <r>
    <s v="PO002554"/>
    <d v="2023-05-23T00:00:00"/>
    <s v="EMP0086"/>
    <x v="2"/>
    <x v="28"/>
    <x v="112"/>
    <n v="16"/>
    <n v="5492.55"/>
    <n v="87880.87"/>
    <x v="1"/>
    <n v="38"/>
    <x v="1"/>
    <x v="2"/>
  </r>
  <r>
    <s v="PO002555"/>
    <d v="2023-10-21T00:00:00"/>
    <s v="EMP0010"/>
    <x v="1"/>
    <x v="12"/>
    <x v="89"/>
    <n v="36"/>
    <n v="5098.16"/>
    <n v="183533.65"/>
    <x v="2"/>
    <n v="10"/>
    <x v="2"/>
    <x v="0"/>
  </r>
  <r>
    <s v="PO002556"/>
    <d v="2023-05-14T00:00:00"/>
    <s v="EMP0069"/>
    <x v="3"/>
    <x v="46"/>
    <x v="149"/>
    <n v="27"/>
    <n v="2768.91"/>
    <n v="74760.59"/>
    <x v="2"/>
    <n v="42"/>
    <x v="2"/>
    <x v="0"/>
  </r>
  <r>
    <s v="PO002557"/>
    <d v="2023-12-14T00:00:00"/>
    <s v="EMP0064"/>
    <x v="2"/>
    <x v="17"/>
    <x v="40"/>
    <n v="47"/>
    <n v="6260.44"/>
    <n v="294240.89"/>
    <x v="1"/>
    <n v="5"/>
    <x v="1"/>
    <x v="2"/>
  </r>
  <r>
    <s v="PO002558"/>
    <d v="2023-08-01T00:00:00"/>
    <s v="EMP0070"/>
    <x v="6"/>
    <x v="16"/>
    <x v="184"/>
    <n v="44"/>
    <n v="3983.11"/>
    <n v="175256.7"/>
    <x v="1"/>
    <n v="3"/>
    <x v="2"/>
    <x v="2"/>
  </r>
  <r>
    <s v="PO002559"/>
    <d v="2023-04-30T00:00:00"/>
    <s v="EMP0098"/>
    <x v="5"/>
    <x v="37"/>
    <x v="119"/>
    <n v="25"/>
    <n v="10299.280000000001"/>
    <n v="257482.02"/>
    <x v="2"/>
    <n v="17"/>
    <x v="2"/>
    <x v="3"/>
  </r>
  <r>
    <s v="PO002560"/>
    <d v="2023-03-14T00:00:00"/>
    <s v="EMP0079"/>
    <x v="5"/>
    <x v="32"/>
    <x v="138"/>
    <n v="37"/>
    <n v="5862.08"/>
    <n v="216897"/>
    <x v="2"/>
    <n v="44"/>
    <x v="0"/>
    <x v="3"/>
  </r>
  <r>
    <s v="PO002561"/>
    <d v="2025-03-01T00:00:00"/>
    <s v="EMP0045"/>
    <x v="0"/>
    <x v="29"/>
    <x v="196"/>
    <n v="19"/>
    <n v="9291.07"/>
    <n v="176530.25"/>
    <x v="1"/>
    <n v="31"/>
    <x v="2"/>
    <x v="2"/>
  </r>
  <r>
    <s v="PO002562"/>
    <d v="2024-05-01T00:00:00"/>
    <s v="EMP0088"/>
    <x v="12"/>
    <x v="31"/>
    <x v="152"/>
    <n v="44"/>
    <n v="1434.93"/>
    <n v="63136.73"/>
    <x v="1"/>
    <n v="25"/>
    <x v="2"/>
    <x v="2"/>
  </r>
  <r>
    <s v="PO002563"/>
    <d v="2025-07-20T00:00:00"/>
    <s v="EMP0082"/>
    <x v="2"/>
    <x v="27"/>
    <x v="144"/>
    <n v="31"/>
    <n v="416.56"/>
    <n v="12913.25"/>
    <x v="2"/>
    <n v="32"/>
    <x v="2"/>
    <x v="0"/>
  </r>
  <r>
    <s v="PO002564"/>
    <d v="2025-01-07T00:00:00"/>
    <s v="EMP0007"/>
    <x v="1"/>
    <x v="36"/>
    <x v="111"/>
    <n v="15"/>
    <n v="125.07"/>
    <n v="1875.98"/>
    <x v="0"/>
    <n v="14"/>
    <x v="0"/>
    <x v="2"/>
  </r>
  <r>
    <s v="PO002565"/>
    <d v="2024-06-10T00:00:00"/>
    <s v="EMP0069"/>
    <x v="3"/>
    <x v="5"/>
    <x v="108"/>
    <n v="11"/>
    <n v="1127.54"/>
    <n v="12402.91"/>
    <x v="2"/>
    <n v="30"/>
    <x v="0"/>
    <x v="3"/>
  </r>
  <r>
    <s v="PO002566"/>
    <d v="2023-10-22T00:00:00"/>
    <s v="EMP0024"/>
    <x v="1"/>
    <x v="25"/>
    <x v="75"/>
    <n v="3"/>
    <n v="5073.28"/>
    <n v="15219.83"/>
    <x v="0"/>
    <n v="37"/>
    <x v="1"/>
    <x v="2"/>
  </r>
  <r>
    <s v="PO002567"/>
    <d v="2025-04-03T00:00:00"/>
    <s v="EMP0073"/>
    <x v="9"/>
    <x v="6"/>
    <x v="143"/>
    <n v="9"/>
    <n v="6831.55"/>
    <n v="61483.95"/>
    <x v="1"/>
    <n v="16"/>
    <x v="0"/>
    <x v="2"/>
  </r>
  <r>
    <s v="PO002568"/>
    <d v="2025-05-12T00:00:00"/>
    <s v="EMP0001"/>
    <x v="8"/>
    <x v="17"/>
    <x v="8"/>
    <n v="27"/>
    <n v="496.06"/>
    <n v="13393.72"/>
    <x v="1"/>
    <n v="31"/>
    <x v="0"/>
    <x v="2"/>
  </r>
  <r>
    <s v="PO002569"/>
    <d v="2025-08-07T00:00:00"/>
    <s v="EMP0043"/>
    <x v="8"/>
    <x v="45"/>
    <x v="58"/>
    <n v="24"/>
    <n v="4804.2700000000004"/>
    <n v="115302.46"/>
    <x v="0"/>
    <n v="28"/>
    <x v="1"/>
    <x v="2"/>
  </r>
  <r>
    <s v="PO002570"/>
    <d v="2025-12-21T00:00:00"/>
    <s v="EMP0012"/>
    <x v="3"/>
    <x v="45"/>
    <x v="170"/>
    <n v="14"/>
    <n v="9075.43"/>
    <n v="127056.05"/>
    <x v="0"/>
    <n v="15"/>
    <x v="2"/>
    <x v="2"/>
  </r>
  <r>
    <s v="PO002571"/>
    <d v="2024-02-03T00:00:00"/>
    <s v="EMP0016"/>
    <x v="11"/>
    <x v="13"/>
    <x v="129"/>
    <n v="47"/>
    <n v="3358.19"/>
    <n v="157835.01999999999"/>
    <x v="0"/>
    <n v="26"/>
    <x v="0"/>
    <x v="2"/>
  </r>
  <r>
    <s v="PO002572"/>
    <d v="2025-04-16T00:00:00"/>
    <s v="EMP0017"/>
    <x v="9"/>
    <x v="30"/>
    <x v="22"/>
    <n v="24"/>
    <n v="6553.38"/>
    <n v="157281.18"/>
    <x v="2"/>
    <n v="28"/>
    <x v="1"/>
    <x v="0"/>
  </r>
  <r>
    <s v="PO002573"/>
    <d v="2025-08-21T00:00:00"/>
    <s v="EMP0098"/>
    <x v="5"/>
    <x v="14"/>
    <x v="52"/>
    <n v="7"/>
    <n v="2033.8"/>
    <n v="14236.6"/>
    <x v="1"/>
    <n v="22"/>
    <x v="2"/>
    <x v="2"/>
  </r>
  <r>
    <s v="PO002574"/>
    <d v="2025-04-24T00:00:00"/>
    <s v="EMP0048"/>
    <x v="2"/>
    <x v="46"/>
    <x v="50"/>
    <n v="4"/>
    <n v="8212.06"/>
    <n v="32848.25"/>
    <x v="1"/>
    <n v="38"/>
    <x v="1"/>
    <x v="2"/>
  </r>
  <r>
    <s v="PO002575"/>
    <d v="2025-02-26T00:00:00"/>
    <s v="EMP0058"/>
    <x v="2"/>
    <x v="25"/>
    <x v="136"/>
    <n v="34"/>
    <n v="211.58"/>
    <n v="7193.71"/>
    <x v="1"/>
    <n v="4"/>
    <x v="2"/>
    <x v="2"/>
  </r>
  <r>
    <s v="PO002576"/>
    <d v="2024-02-27T00:00:00"/>
    <s v="EMP0031"/>
    <x v="8"/>
    <x v="40"/>
    <x v="9"/>
    <n v="25"/>
    <n v="5669.35"/>
    <n v="141733.76999999999"/>
    <x v="2"/>
    <n v="20"/>
    <x v="2"/>
    <x v="1"/>
  </r>
  <r>
    <s v="PO002577"/>
    <d v="2023-11-16T00:00:00"/>
    <s v="EMP0010"/>
    <x v="1"/>
    <x v="25"/>
    <x v="193"/>
    <n v="42"/>
    <n v="9022.35"/>
    <n v="378938.83"/>
    <x v="2"/>
    <n v="12"/>
    <x v="0"/>
    <x v="0"/>
  </r>
  <r>
    <s v="PO002578"/>
    <d v="2024-10-10T00:00:00"/>
    <s v="EMP0018"/>
    <x v="0"/>
    <x v="2"/>
    <x v="107"/>
    <n v="30"/>
    <n v="3788.13"/>
    <n v="113643.99"/>
    <x v="0"/>
    <n v="11"/>
    <x v="0"/>
    <x v="2"/>
  </r>
  <r>
    <s v="PO002579"/>
    <d v="2024-10-09T00:00:00"/>
    <s v="EMP0075"/>
    <x v="14"/>
    <x v="43"/>
    <x v="32"/>
    <n v="40"/>
    <n v="4524.1400000000003"/>
    <n v="180965.76000000001"/>
    <x v="0"/>
    <n v="36"/>
    <x v="2"/>
    <x v="2"/>
  </r>
  <r>
    <s v="PO002580"/>
    <d v="2023-03-14T00:00:00"/>
    <s v="EMP0080"/>
    <x v="0"/>
    <x v="19"/>
    <x v="64"/>
    <n v="44"/>
    <n v="5154.28"/>
    <n v="226788.19"/>
    <x v="2"/>
    <n v="8"/>
    <x v="1"/>
    <x v="3"/>
  </r>
  <r>
    <s v="PO002581"/>
    <d v="2023-01-18T00:00:00"/>
    <s v="EMP0069"/>
    <x v="3"/>
    <x v="19"/>
    <x v="31"/>
    <n v="4"/>
    <n v="8900.17"/>
    <n v="35600.67"/>
    <x v="2"/>
    <n v="23"/>
    <x v="0"/>
    <x v="0"/>
  </r>
  <r>
    <s v="PO002582"/>
    <d v="2024-02-20T00:00:00"/>
    <s v="EMP0008"/>
    <x v="6"/>
    <x v="5"/>
    <x v="187"/>
    <n v="48"/>
    <n v="6795.32"/>
    <n v="326175.27"/>
    <x v="2"/>
    <n v="22"/>
    <x v="1"/>
    <x v="3"/>
  </r>
  <r>
    <s v="PO002583"/>
    <d v="2025-01-13T00:00:00"/>
    <s v="EMP0054"/>
    <x v="12"/>
    <x v="32"/>
    <x v="189"/>
    <n v="40"/>
    <n v="2397.12"/>
    <n v="95884.87"/>
    <x v="0"/>
    <n v="31"/>
    <x v="0"/>
    <x v="2"/>
  </r>
  <r>
    <s v="PO002584"/>
    <d v="2024-11-24T00:00:00"/>
    <s v="EMP0044"/>
    <x v="2"/>
    <x v="39"/>
    <x v="17"/>
    <n v="46"/>
    <n v="5077.83"/>
    <n v="233580.31"/>
    <x v="1"/>
    <n v="9"/>
    <x v="2"/>
    <x v="2"/>
  </r>
  <r>
    <s v="PO002585"/>
    <d v="2023-11-24T00:00:00"/>
    <s v="EMP0001"/>
    <x v="8"/>
    <x v="1"/>
    <x v="172"/>
    <n v="10"/>
    <n v="1599.28"/>
    <n v="15992.8"/>
    <x v="2"/>
    <n v="37"/>
    <x v="2"/>
    <x v="1"/>
  </r>
  <r>
    <s v="PO002586"/>
    <d v="2025-04-19T00:00:00"/>
    <s v="EMP0070"/>
    <x v="6"/>
    <x v="15"/>
    <x v="44"/>
    <n v="11"/>
    <n v="373.79"/>
    <n v="4111.68"/>
    <x v="0"/>
    <n v="33"/>
    <x v="2"/>
    <x v="2"/>
  </r>
  <r>
    <s v="PO002587"/>
    <d v="2024-07-29T00:00:00"/>
    <s v="EMP0055"/>
    <x v="14"/>
    <x v="40"/>
    <x v="87"/>
    <n v="45"/>
    <n v="9188.59"/>
    <n v="413486.77"/>
    <x v="2"/>
    <n v="10"/>
    <x v="2"/>
    <x v="0"/>
  </r>
  <r>
    <s v="PO002588"/>
    <d v="2023-10-28T00:00:00"/>
    <s v="EMP0016"/>
    <x v="11"/>
    <x v="16"/>
    <x v="104"/>
    <n v="29"/>
    <n v="3220.22"/>
    <n v="93386.35"/>
    <x v="2"/>
    <n v="11"/>
    <x v="0"/>
    <x v="0"/>
  </r>
  <r>
    <s v="PO002589"/>
    <d v="2025-08-26T00:00:00"/>
    <s v="EMP0022"/>
    <x v="8"/>
    <x v="18"/>
    <x v="54"/>
    <n v="25"/>
    <n v="4836.22"/>
    <n v="120905.54"/>
    <x v="2"/>
    <n v="40"/>
    <x v="2"/>
    <x v="3"/>
  </r>
  <r>
    <s v="PO002590"/>
    <d v="2025-01-12T00:00:00"/>
    <s v="EMP0060"/>
    <x v="0"/>
    <x v="45"/>
    <x v="189"/>
    <n v="29"/>
    <n v="2189.37"/>
    <n v="63491.81"/>
    <x v="2"/>
    <n v="31"/>
    <x v="1"/>
    <x v="0"/>
  </r>
  <r>
    <s v="PO002591"/>
    <d v="2025-10-04T00:00:00"/>
    <s v="EMP0001"/>
    <x v="8"/>
    <x v="31"/>
    <x v="75"/>
    <n v="43"/>
    <n v="5237.88"/>
    <n v="225228.81"/>
    <x v="1"/>
    <n v="8"/>
    <x v="0"/>
    <x v="2"/>
  </r>
  <r>
    <s v="PO002592"/>
    <d v="2023-05-22T00:00:00"/>
    <s v="EMP0064"/>
    <x v="2"/>
    <x v="16"/>
    <x v="199"/>
    <n v="12"/>
    <n v="130.01"/>
    <n v="1560.13"/>
    <x v="1"/>
    <n v="28"/>
    <x v="1"/>
    <x v="2"/>
  </r>
  <r>
    <s v="PO002593"/>
    <d v="2023-08-16T00:00:00"/>
    <s v="EMP0085"/>
    <x v="8"/>
    <x v="42"/>
    <x v="154"/>
    <n v="43"/>
    <n v="1925.56"/>
    <n v="82798.98"/>
    <x v="0"/>
    <n v="23"/>
    <x v="0"/>
    <x v="2"/>
  </r>
  <r>
    <s v="PO002594"/>
    <d v="2023-06-20T00:00:00"/>
    <s v="EMP0015"/>
    <x v="13"/>
    <x v="8"/>
    <x v="164"/>
    <n v="23"/>
    <n v="5813.96"/>
    <n v="133721.04999999999"/>
    <x v="1"/>
    <n v="4"/>
    <x v="2"/>
    <x v="2"/>
  </r>
  <r>
    <s v="PO002595"/>
    <d v="2025-05-05T00:00:00"/>
    <s v="EMP0009"/>
    <x v="7"/>
    <x v="32"/>
    <x v="122"/>
    <n v="11"/>
    <n v="498.97"/>
    <n v="5488.71"/>
    <x v="1"/>
    <n v="15"/>
    <x v="2"/>
    <x v="2"/>
  </r>
  <r>
    <s v="PO002596"/>
    <d v="2024-07-27T00:00:00"/>
    <s v="EMP0069"/>
    <x v="3"/>
    <x v="6"/>
    <x v="5"/>
    <n v="34"/>
    <n v="10994.19"/>
    <n v="373802.43"/>
    <x v="2"/>
    <n v="34"/>
    <x v="0"/>
    <x v="0"/>
  </r>
  <r>
    <s v="PO002597"/>
    <d v="2023-12-08T00:00:00"/>
    <s v="EMP0012"/>
    <x v="3"/>
    <x v="8"/>
    <x v="2"/>
    <n v="4"/>
    <n v="8151.7"/>
    <n v="32606.79"/>
    <x v="0"/>
    <n v="22"/>
    <x v="0"/>
    <x v="2"/>
  </r>
  <r>
    <s v="PO002598"/>
    <d v="2025-07-08T00:00:00"/>
    <s v="EMP0098"/>
    <x v="5"/>
    <x v="28"/>
    <x v="131"/>
    <n v="28"/>
    <n v="3831.66"/>
    <n v="107286.38"/>
    <x v="1"/>
    <n v="45"/>
    <x v="0"/>
    <x v="2"/>
  </r>
  <r>
    <s v="PO002599"/>
    <d v="2023-06-14T00:00:00"/>
    <s v="EMP0076"/>
    <x v="7"/>
    <x v="30"/>
    <x v="77"/>
    <n v="22"/>
    <n v="9023.7000000000007"/>
    <n v="198521.44"/>
    <x v="2"/>
    <n v="42"/>
    <x v="1"/>
    <x v="0"/>
  </r>
  <r>
    <s v="PO002600"/>
    <d v="2023-02-09T00:00:00"/>
    <s v="EMP0081"/>
    <x v="14"/>
    <x v="21"/>
    <x v="73"/>
    <n v="20"/>
    <n v="651.79999999999995"/>
    <n v="13036"/>
    <x v="1"/>
    <n v="27"/>
    <x v="0"/>
    <x v="2"/>
  </r>
  <r>
    <s v="PO002601"/>
    <d v="2023-03-15T00:00:00"/>
    <s v="EMP0057"/>
    <x v="6"/>
    <x v="4"/>
    <x v="146"/>
    <n v="45"/>
    <n v="5652.2"/>
    <n v="254348.78"/>
    <x v="0"/>
    <n v="27"/>
    <x v="0"/>
    <x v="2"/>
  </r>
  <r>
    <s v="PO002602"/>
    <d v="2025-01-21T00:00:00"/>
    <s v="EMP0096"/>
    <x v="4"/>
    <x v="48"/>
    <x v="111"/>
    <n v="33"/>
    <n v="154.85"/>
    <n v="5110.13"/>
    <x v="1"/>
    <n v="29"/>
    <x v="2"/>
    <x v="2"/>
  </r>
  <r>
    <s v="PO002603"/>
    <d v="2024-12-01T00:00:00"/>
    <s v="EMP0033"/>
    <x v="8"/>
    <x v="28"/>
    <x v="50"/>
    <n v="9"/>
    <n v="10225.299999999999"/>
    <n v="92027.71"/>
    <x v="0"/>
    <n v="19"/>
    <x v="2"/>
    <x v="2"/>
  </r>
  <r>
    <s v="PO002604"/>
    <d v="2024-01-31T00:00:00"/>
    <s v="EMP0080"/>
    <x v="0"/>
    <x v="29"/>
    <x v="175"/>
    <n v="32"/>
    <n v="6237.74"/>
    <n v="199607.56"/>
    <x v="2"/>
    <n v="31"/>
    <x v="2"/>
    <x v="3"/>
  </r>
  <r>
    <s v="PO002605"/>
    <d v="2023-06-23T00:00:00"/>
    <s v="EMP0027"/>
    <x v="1"/>
    <x v="48"/>
    <x v="48"/>
    <n v="43"/>
    <n v="9373.06"/>
    <n v="403041.45"/>
    <x v="0"/>
    <n v="10"/>
    <x v="1"/>
    <x v="2"/>
  </r>
  <r>
    <s v="PO002606"/>
    <d v="2023-09-21T00:00:00"/>
    <s v="EMP0028"/>
    <x v="0"/>
    <x v="40"/>
    <x v="61"/>
    <n v="49"/>
    <n v="5522.92"/>
    <n v="270623.14"/>
    <x v="2"/>
    <n v="14"/>
    <x v="0"/>
    <x v="1"/>
  </r>
  <r>
    <s v="PO002607"/>
    <d v="2023-05-14T00:00:00"/>
    <s v="EMP0061"/>
    <x v="5"/>
    <x v="15"/>
    <x v="38"/>
    <n v="10"/>
    <n v="7172.46"/>
    <n v="71724.62"/>
    <x v="2"/>
    <n v="8"/>
    <x v="1"/>
    <x v="1"/>
  </r>
  <r>
    <s v="PO002608"/>
    <d v="2023-01-20T00:00:00"/>
    <s v="EMP0062"/>
    <x v="2"/>
    <x v="48"/>
    <x v="13"/>
    <n v="47"/>
    <n v="7540.27"/>
    <n v="354392.58"/>
    <x v="1"/>
    <n v="42"/>
    <x v="1"/>
    <x v="2"/>
  </r>
  <r>
    <s v="PO002609"/>
    <d v="2023-11-16T00:00:00"/>
    <s v="EMP0048"/>
    <x v="2"/>
    <x v="29"/>
    <x v="14"/>
    <n v="38"/>
    <n v="3046.05"/>
    <n v="115750.06"/>
    <x v="1"/>
    <n v="43"/>
    <x v="0"/>
    <x v="2"/>
  </r>
  <r>
    <s v="PO002610"/>
    <d v="2023-08-05T00:00:00"/>
    <s v="EMP0090"/>
    <x v="14"/>
    <x v="22"/>
    <x v="152"/>
    <n v="40"/>
    <n v="1275.81"/>
    <n v="51032.32"/>
    <x v="0"/>
    <n v="11"/>
    <x v="1"/>
    <x v="2"/>
  </r>
  <r>
    <s v="PO002611"/>
    <d v="2023-06-16T00:00:00"/>
    <s v="EMP0041"/>
    <x v="12"/>
    <x v="44"/>
    <x v="104"/>
    <n v="12"/>
    <n v="3214.32"/>
    <n v="38571.879999999997"/>
    <x v="2"/>
    <n v="3"/>
    <x v="0"/>
    <x v="0"/>
  </r>
  <r>
    <s v="PO002612"/>
    <d v="2024-04-22T00:00:00"/>
    <s v="EMP0028"/>
    <x v="0"/>
    <x v="9"/>
    <x v="98"/>
    <n v="14"/>
    <n v="6627.63"/>
    <n v="92786.78"/>
    <x v="2"/>
    <n v="27"/>
    <x v="0"/>
    <x v="3"/>
  </r>
  <r>
    <s v="PO002613"/>
    <d v="2025-12-20T00:00:00"/>
    <s v="EMP0042"/>
    <x v="14"/>
    <x v="4"/>
    <x v="3"/>
    <n v="13"/>
    <n v="3254.44"/>
    <n v="42307.74"/>
    <x v="2"/>
    <n v="34"/>
    <x v="2"/>
    <x v="0"/>
  </r>
  <r>
    <s v="PO002614"/>
    <d v="2024-01-17T00:00:00"/>
    <s v="EMP0042"/>
    <x v="14"/>
    <x v="6"/>
    <x v="146"/>
    <n v="31"/>
    <n v="5033.25"/>
    <n v="156030.82"/>
    <x v="0"/>
    <n v="40"/>
    <x v="1"/>
    <x v="2"/>
  </r>
  <r>
    <s v="PO002615"/>
    <d v="2025-06-25T00:00:00"/>
    <s v="EMP0024"/>
    <x v="1"/>
    <x v="19"/>
    <x v="141"/>
    <n v="12"/>
    <n v="7210.37"/>
    <n v="86524.42"/>
    <x v="2"/>
    <n v="14"/>
    <x v="1"/>
    <x v="3"/>
  </r>
  <r>
    <s v="PO002616"/>
    <d v="2024-06-23T00:00:00"/>
    <s v="EMP0046"/>
    <x v="7"/>
    <x v="10"/>
    <x v="39"/>
    <n v="10"/>
    <n v="3540.78"/>
    <n v="35407.81"/>
    <x v="0"/>
    <n v="15"/>
    <x v="2"/>
    <x v="2"/>
  </r>
  <r>
    <s v="PO002617"/>
    <d v="2023-09-11T00:00:00"/>
    <s v="EMP0055"/>
    <x v="14"/>
    <x v="24"/>
    <x v="193"/>
    <n v="45"/>
    <n v="10025.74"/>
    <n v="451158.1"/>
    <x v="2"/>
    <n v="14"/>
    <x v="0"/>
    <x v="0"/>
  </r>
  <r>
    <s v="PO002618"/>
    <d v="2024-04-11T00:00:00"/>
    <s v="EMP0028"/>
    <x v="0"/>
    <x v="15"/>
    <x v="166"/>
    <n v="11"/>
    <n v="4431.3999999999996"/>
    <n v="48745.4"/>
    <x v="0"/>
    <n v="21"/>
    <x v="2"/>
    <x v="2"/>
  </r>
  <r>
    <s v="PO002619"/>
    <d v="2025-04-24T00:00:00"/>
    <s v="EMP0077"/>
    <x v="12"/>
    <x v="29"/>
    <x v="25"/>
    <n v="33"/>
    <n v="1530.96"/>
    <n v="50521.69"/>
    <x v="2"/>
    <n v="30"/>
    <x v="0"/>
    <x v="3"/>
  </r>
  <r>
    <s v="PO002620"/>
    <d v="2024-12-07T00:00:00"/>
    <s v="EMP0088"/>
    <x v="12"/>
    <x v="43"/>
    <x v="88"/>
    <n v="48"/>
    <n v="6562.6"/>
    <n v="315004.67"/>
    <x v="2"/>
    <n v="44"/>
    <x v="2"/>
    <x v="1"/>
  </r>
  <r>
    <s v="PO002621"/>
    <d v="2024-05-30T00:00:00"/>
    <s v="EMP0025"/>
    <x v="8"/>
    <x v="3"/>
    <x v="141"/>
    <n v="19"/>
    <n v="7742.82"/>
    <n v="147113.66"/>
    <x v="2"/>
    <n v="6"/>
    <x v="1"/>
    <x v="3"/>
  </r>
  <r>
    <s v="PO002622"/>
    <d v="2025-10-08T00:00:00"/>
    <s v="EMP0001"/>
    <x v="8"/>
    <x v="8"/>
    <x v="160"/>
    <n v="23"/>
    <n v="5302.54"/>
    <n v="121958.49"/>
    <x v="2"/>
    <n v="42"/>
    <x v="0"/>
    <x v="3"/>
  </r>
  <r>
    <s v="PO002623"/>
    <d v="2023-06-13T00:00:00"/>
    <s v="EMP0011"/>
    <x v="0"/>
    <x v="23"/>
    <x v="136"/>
    <n v="44"/>
    <n v="233.14"/>
    <n v="10257.950000000001"/>
    <x v="0"/>
    <n v="31"/>
    <x v="1"/>
    <x v="2"/>
  </r>
  <r>
    <s v="PO002624"/>
    <d v="2023-06-30T00:00:00"/>
    <s v="EMP0056"/>
    <x v="0"/>
    <x v="21"/>
    <x v="142"/>
    <n v="21"/>
    <n v="9731.69"/>
    <n v="204365.55"/>
    <x v="1"/>
    <n v="41"/>
    <x v="2"/>
    <x v="2"/>
  </r>
  <r>
    <s v="PO002625"/>
    <d v="2023-05-15T00:00:00"/>
    <s v="EMP0058"/>
    <x v="2"/>
    <x v="31"/>
    <x v="143"/>
    <n v="37"/>
    <n v="5757.2"/>
    <n v="213016.57"/>
    <x v="1"/>
    <n v="31"/>
    <x v="0"/>
    <x v="2"/>
  </r>
  <r>
    <s v="PO002626"/>
    <d v="2025-09-10T00:00:00"/>
    <s v="EMP0052"/>
    <x v="12"/>
    <x v="40"/>
    <x v="121"/>
    <n v="24"/>
    <n v="7581.31"/>
    <n v="181951.35"/>
    <x v="1"/>
    <n v="23"/>
    <x v="2"/>
    <x v="2"/>
  </r>
  <r>
    <s v="PO002627"/>
    <d v="2024-01-25T00:00:00"/>
    <s v="EMP0020"/>
    <x v="2"/>
    <x v="49"/>
    <x v="68"/>
    <n v="15"/>
    <n v="8792.2099999999991"/>
    <n v="131883.21"/>
    <x v="2"/>
    <n v="25"/>
    <x v="0"/>
    <x v="3"/>
  </r>
  <r>
    <s v="PO002628"/>
    <d v="2025-08-10T00:00:00"/>
    <s v="EMP0086"/>
    <x v="2"/>
    <x v="44"/>
    <x v="49"/>
    <n v="30"/>
    <n v="7568.06"/>
    <n v="227041.87"/>
    <x v="1"/>
    <n v="32"/>
    <x v="0"/>
    <x v="2"/>
  </r>
  <r>
    <s v="PO002629"/>
    <d v="2025-07-15T00:00:00"/>
    <s v="EMP0020"/>
    <x v="2"/>
    <x v="21"/>
    <x v="30"/>
    <n v="10"/>
    <n v="4872.84"/>
    <n v="48728.39"/>
    <x v="1"/>
    <n v="29"/>
    <x v="1"/>
    <x v="2"/>
  </r>
  <r>
    <s v="PO002630"/>
    <d v="2023-10-13T00:00:00"/>
    <s v="EMP0100"/>
    <x v="11"/>
    <x v="46"/>
    <x v="172"/>
    <n v="21"/>
    <n v="1715.73"/>
    <n v="36030.410000000003"/>
    <x v="0"/>
    <n v="12"/>
    <x v="0"/>
    <x v="2"/>
  </r>
  <r>
    <s v="PO002631"/>
    <d v="2025-01-18T00:00:00"/>
    <s v="EMP0059"/>
    <x v="0"/>
    <x v="43"/>
    <x v="130"/>
    <n v="1"/>
    <n v="9138.49"/>
    <n v="9138.49"/>
    <x v="0"/>
    <n v="14"/>
    <x v="1"/>
    <x v="2"/>
  </r>
  <r>
    <s v="PO002632"/>
    <d v="2024-01-12T00:00:00"/>
    <s v="EMP0027"/>
    <x v="1"/>
    <x v="1"/>
    <x v="101"/>
    <n v="14"/>
    <n v="3709.71"/>
    <n v="51935.95"/>
    <x v="1"/>
    <n v="33"/>
    <x v="1"/>
    <x v="2"/>
  </r>
  <r>
    <s v="PO002633"/>
    <d v="2024-07-08T00:00:00"/>
    <s v="EMP0091"/>
    <x v="12"/>
    <x v="31"/>
    <x v="139"/>
    <n v="22"/>
    <n v="4679.3999999999996"/>
    <n v="102946.72"/>
    <x v="1"/>
    <n v="28"/>
    <x v="1"/>
    <x v="2"/>
  </r>
  <r>
    <s v="PO002634"/>
    <d v="2024-09-13T00:00:00"/>
    <s v="EMP0029"/>
    <x v="9"/>
    <x v="32"/>
    <x v="144"/>
    <n v="36"/>
    <n v="345.32"/>
    <n v="12431.57"/>
    <x v="2"/>
    <n v="34"/>
    <x v="2"/>
    <x v="0"/>
  </r>
  <r>
    <s v="PO002635"/>
    <d v="2025-10-19T00:00:00"/>
    <s v="EMP0063"/>
    <x v="3"/>
    <x v="47"/>
    <x v="182"/>
    <n v="28"/>
    <n v="8369.82"/>
    <n v="234355.06"/>
    <x v="2"/>
    <n v="34"/>
    <x v="2"/>
    <x v="0"/>
  </r>
  <r>
    <s v="PO002636"/>
    <d v="2023-05-03T00:00:00"/>
    <s v="EMP0066"/>
    <x v="8"/>
    <x v="11"/>
    <x v="117"/>
    <n v="23"/>
    <n v="7786.87"/>
    <n v="179098.09"/>
    <x v="2"/>
    <n v="23"/>
    <x v="2"/>
    <x v="1"/>
  </r>
  <r>
    <s v="PO002637"/>
    <d v="2025-09-03T00:00:00"/>
    <s v="EMP0030"/>
    <x v="13"/>
    <x v="19"/>
    <x v="13"/>
    <n v="39"/>
    <n v="8270.98"/>
    <n v="322568.09999999998"/>
    <x v="2"/>
    <n v="36"/>
    <x v="0"/>
    <x v="0"/>
  </r>
  <r>
    <s v="PO002638"/>
    <d v="2024-03-19T00:00:00"/>
    <s v="EMP0025"/>
    <x v="8"/>
    <x v="16"/>
    <x v="177"/>
    <n v="27"/>
    <n v="4024.51"/>
    <n v="108661.65"/>
    <x v="1"/>
    <n v="43"/>
    <x v="1"/>
    <x v="2"/>
  </r>
  <r>
    <s v="PO002639"/>
    <d v="2024-11-24T00:00:00"/>
    <s v="EMP0042"/>
    <x v="14"/>
    <x v="13"/>
    <x v="99"/>
    <n v="41"/>
    <n v="6522.11"/>
    <n v="267406.69"/>
    <x v="0"/>
    <n v="30"/>
    <x v="2"/>
    <x v="2"/>
  </r>
  <r>
    <s v="PO002640"/>
    <d v="2023-09-07T00:00:00"/>
    <s v="EMP0039"/>
    <x v="9"/>
    <x v="42"/>
    <x v="135"/>
    <n v="39"/>
    <n v="7852.8"/>
    <n v="306259.17"/>
    <x v="1"/>
    <n v="24"/>
    <x v="2"/>
    <x v="2"/>
  </r>
  <r>
    <s v="PO002641"/>
    <d v="2025-02-03T00:00:00"/>
    <s v="EMP0028"/>
    <x v="0"/>
    <x v="14"/>
    <x v="19"/>
    <n v="45"/>
    <n v="8915.98"/>
    <n v="401219.32"/>
    <x v="1"/>
    <n v="39"/>
    <x v="0"/>
    <x v="2"/>
  </r>
  <r>
    <s v="PO002642"/>
    <d v="2023-05-10T00:00:00"/>
    <s v="EMP0063"/>
    <x v="3"/>
    <x v="0"/>
    <x v="48"/>
    <n v="2"/>
    <n v="8206.61"/>
    <n v="16413.21"/>
    <x v="1"/>
    <n v="18"/>
    <x v="1"/>
    <x v="2"/>
  </r>
  <r>
    <s v="PO002643"/>
    <d v="2024-10-30T00:00:00"/>
    <s v="EMP0068"/>
    <x v="3"/>
    <x v="17"/>
    <x v="8"/>
    <n v="45"/>
    <n v="461.86"/>
    <n v="20783.509999999998"/>
    <x v="1"/>
    <n v="43"/>
    <x v="0"/>
    <x v="2"/>
  </r>
  <r>
    <s v="PO002644"/>
    <d v="2024-07-28T00:00:00"/>
    <s v="EMP0085"/>
    <x v="8"/>
    <x v="5"/>
    <x v="1"/>
    <n v="36"/>
    <n v="9414.67"/>
    <n v="338928.13"/>
    <x v="1"/>
    <n v="15"/>
    <x v="1"/>
    <x v="2"/>
  </r>
  <r>
    <s v="PO002645"/>
    <d v="2024-10-21T00:00:00"/>
    <s v="EMP0095"/>
    <x v="5"/>
    <x v="36"/>
    <x v="189"/>
    <n v="41"/>
    <n v="2181.29"/>
    <n v="89432.98"/>
    <x v="2"/>
    <n v="40"/>
    <x v="2"/>
    <x v="0"/>
  </r>
  <r>
    <s v="PO002646"/>
    <d v="2024-04-30T00:00:00"/>
    <s v="EMP0067"/>
    <x v="1"/>
    <x v="33"/>
    <x v="163"/>
    <n v="16"/>
    <n v="9529.26"/>
    <n v="152468.21"/>
    <x v="1"/>
    <n v="4"/>
    <x v="0"/>
    <x v="2"/>
  </r>
  <r>
    <s v="PO002647"/>
    <d v="2025-11-12T00:00:00"/>
    <s v="EMP0085"/>
    <x v="8"/>
    <x v="42"/>
    <x v="124"/>
    <n v="7"/>
    <n v="7003.8"/>
    <n v="49026.62"/>
    <x v="2"/>
    <n v="42"/>
    <x v="0"/>
    <x v="1"/>
  </r>
  <r>
    <s v="PO002648"/>
    <d v="2023-06-16T00:00:00"/>
    <s v="EMP0005"/>
    <x v="14"/>
    <x v="18"/>
    <x v="115"/>
    <n v="34"/>
    <n v="4737.09"/>
    <n v="161061.07"/>
    <x v="0"/>
    <n v="20"/>
    <x v="1"/>
    <x v="2"/>
  </r>
  <r>
    <s v="PO002649"/>
    <d v="2025-07-09T00:00:00"/>
    <s v="EMP0090"/>
    <x v="14"/>
    <x v="7"/>
    <x v="174"/>
    <n v="25"/>
    <n v="10569.07"/>
    <n v="264226.87"/>
    <x v="1"/>
    <n v="12"/>
    <x v="0"/>
    <x v="2"/>
  </r>
  <r>
    <s v="PO002650"/>
    <d v="2023-05-01T00:00:00"/>
    <s v="EMP0029"/>
    <x v="9"/>
    <x v="0"/>
    <x v="38"/>
    <n v="31"/>
    <n v="6487.23"/>
    <n v="201104.23"/>
    <x v="0"/>
    <n v="3"/>
    <x v="0"/>
    <x v="2"/>
  </r>
  <r>
    <s v="PO002651"/>
    <d v="2024-12-30T00:00:00"/>
    <s v="EMP0064"/>
    <x v="2"/>
    <x v="4"/>
    <x v="42"/>
    <n v="40"/>
    <n v="2542.62"/>
    <n v="101704.87"/>
    <x v="2"/>
    <n v="20"/>
    <x v="0"/>
    <x v="0"/>
  </r>
  <r>
    <s v="PO002652"/>
    <d v="2025-09-19T00:00:00"/>
    <s v="EMP0071"/>
    <x v="5"/>
    <x v="29"/>
    <x v="173"/>
    <n v="21"/>
    <n v="2918.95"/>
    <n v="61297.96"/>
    <x v="0"/>
    <n v="15"/>
    <x v="2"/>
    <x v="2"/>
  </r>
  <r>
    <s v="PO002653"/>
    <d v="2024-01-21T00:00:00"/>
    <s v="EMP0036"/>
    <x v="2"/>
    <x v="35"/>
    <x v="193"/>
    <n v="39"/>
    <n v="9589.0499999999993"/>
    <n v="373972.99"/>
    <x v="1"/>
    <n v="6"/>
    <x v="2"/>
    <x v="2"/>
  </r>
  <r>
    <s v="PO002654"/>
    <d v="2024-02-04T00:00:00"/>
    <s v="EMP0006"/>
    <x v="6"/>
    <x v="39"/>
    <x v="75"/>
    <n v="34"/>
    <n v="5595.38"/>
    <n v="190242.79"/>
    <x v="1"/>
    <n v="18"/>
    <x v="0"/>
    <x v="2"/>
  </r>
  <r>
    <s v="PO002655"/>
    <d v="2025-05-16T00:00:00"/>
    <s v="EMP0089"/>
    <x v="14"/>
    <x v="40"/>
    <x v="163"/>
    <n v="45"/>
    <n v="10475.9"/>
    <n v="471415.38"/>
    <x v="2"/>
    <n v="22"/>
    <x v="0"/>
    <x v="3"/>
  </r>
  <r>
    <s v="PO002656"/>
    <d v="2024-02-23T00:00:00"/>
    <s v="EMP0003"/>
    <x v="1"/>
    <x v="15"/>
    <x v="30"/>
    <n v="10"/>
    <n v="5125.08"/>
    <n v="51250.78"/>
    <x v="2"/>
    <n v="44"/>
    <x v="2"/>
    <x v="3"/>
  </r>
  <r>
    <s v="PO002657"/>
    <d v="2025-05-13T00:00:00"/>
    <s v="EMP0023"/>
    <x v="9"/>
    <x v="0"/>
    <x v="7"/>
    <n v="6"/>
    <n v="3168.98"/>
    <n v="19013.91"/>
    <x v="2"/>
    <n v="31"/>
    <x v="2"/>
    <x v="1"/>
  </r>
  <r>
    <s v="PO002658"/>
    <d v="2025-02-21T00:00:00"/>
    <s v="EMP0016"/>
    <x v="11"/>
    <x v="36"/>
    <x v="78"/>
    <n v="36"/>
    <n v="8071.15"/>
    <n v="290561.42"/>
    <x v="1"/>
    <n v="23"/>
    <x v="1"/>
    <x v="2"/>
  </r>
  <r>
    <s v="PO002659"/>
    <d v="2024-07-14T00:00:00"/>
    <s v="EMP0047"/>
    <x v="0"/>
    <x v="3"/>
    <x v="20"/>
    <n v="30"/>
    <n v="6386.78"/>
    <n v="191603.33"/>
    <x v="0"/>
    <n v="41"/>
    <x v="0"/>
    <x v="2"/>
  </r>
  <r>
    <s v="PO002660"/>
    <d v="2024-08-06T00:00:00"/>
    <s v="EMP0048"/>
    <x v="2"/>
    <x v="10"/>
    <x v="119"/>
    <n v="11"/>
    <n v="9778.27"/>
    <n v="107561.01"/>
    <x v="1"/>
    <n v="4"/>
    <x v="1"/>
    <x v="2"/>
  </r>
  <r>
    <s v="PO002661"/>
    <d v="2023-04-18T00:00:00"/>
    <s v="EMP0074"/>
    <x v="6"/>
    <x v="28"/>
    <x v="10"/>
    <n v="21"/>
    <n v="2698.91"/>
    <n v="56677.06"/>
    <x v="1"/>
    <n v="12"/>
    <x v="0"/>
    <x v="2"/>
  </r>
  <r>
    <s v="PO002662"/>
    <d v="2025-02-07T00:00:00"/>
    <s v="EMP0050"/>
    <x v="10"/>
    <x v="16"/>
    <x v="70"/>
    <n v="36"/>
    <n v="8575.5400000000009"/>
    <n v="308719.37"/>
    <x v="1"/>
    <n v="44"/>
    <x v="0"/>
    <x v="2"/>
  </r>
  <r>
    <s v="PO002663"/>
    <d v="2025-03-21T00:00:00"/>
    <s v="EMP0037"/>
    <x v="8"/>
    <x v="22"/>
    <x v="80"/>
    <n v="12"/>
    <n v="5672.73"/>
    <n v="68072.77"/>
    <x v="2"/>
    <n v="44"/>
    <x v="0"/>
    <x v="1"/>
  </r>
  <r>
    <s v="PO002664"/>
    <d v="2024-10-25T00:00:00"/>
    <s v="EMP0042"/>
    <x v="14"/>
    <x v="29"/>
    <x v="89"/>
    <n v="37"/>
    <n v="4819.34"/>
    <n v="178315.57"/>
    <x v="2"/>
    <n v="35"/>
    <x v="1"/>
    <x v="0"/>
  </r>
  <r>
    <s v="PO002665"/>
    <d v="2023-09-28T00:00:00"/>
    <s v="EMP0027"/>
    <x v="1"/>
    <x v="40"/>
    <x v="104"/>
    <n v="32"/>
    <n v="3183.75"/>
    <n v="101879.85"/>
    <x v="2"/>
    <n v="11"/>
    <x v="1"/>
    <x v="0"/>
  </r>
  <r>
    <s v="PO002666"/>
    <d v="2023-07-29T00:00:00"/>
    <s v="EMP0036"/>
    <x v="2"/>
    <x v="10"/>
    <x v="138"/>
    <n v="34"/>
    <n v="5199"/>
    <n v="176766.03"/>
    <x v="0"/>
    <n v="18"/>
    <x v="1"/>
    <x v="2"/>
  </r>
  <r>
    <s v="PO002667"/>
    <d v="2025-01-07T00:00:00"/>
    <s v="EMP0054"/>
    <x v="12"/>
    <x v="12"/>
    <x v="31"/>
    <n v="23"/>
    <n v="8918.8700000000008"/>
    <n v="205133.97"/>
    <x v="1"/>
    <n v="24"/>
    <x v="1"/>
    <x v="2"/>
  </r>
  <r>
    <s v="PO002668"/>
    <d v="2025-10-05T00:00:00"/>
    <s v="EMP0081"/>
    <x v="14"/>
    <x v="35"/>
    <x v="110"/>
    <n v="26"/>
    <n v="8870.44"/>
    <n v="230631.56"/>
    <x v="0"/>
    <n v="29"/>
    <x v="2"/>
    <x v="2"/>
  </r>
  <r>
    <s v="PO002669"/>
    <d v="2025-03-21T00:00:00"/>
    <s v="EMP0019"/>
    <x v="5"/>
    <x v="21"/>
    <x v="168"/>
    <n v="45"/>
    <n v="4740.67"/>
    <n v="213330"/>
    <x v="2"/>
    <n v="16"/>
    <x v="0"/>
    <x v="1"/>
  </r>
  <r>
    <s v="PO002670"/>
    <d v="2023-11-22T00:00:00"/>
    <s v="EMP0065"/>
    <x v="8"/>
    <x v="32"/>
    <x v="106"/>
    <n v="8"/>
    <n v="6823.59"/>
    <n v="54588.76"/>
    <x v="1"/>
    <n v="17"/>
    <x v="1"/>
    <x v="2"/>
  </r>
  <r>
    <s v="PO002671"/>
    <d v="2023-04-26T00:00:00"/>
    <s v="EMP0097"/>
    <x v="5"/>
    <x v="34"/>
    <x v="5"/>
    <n v="42"/>
    <n v="10344.83"/>
    <n v="434482.85"/>
    <x v="2"/>
    <n v="6"/>
    <x v="2"/>
    <x v="0"/>
  </r>
  <r>
    <s v="PO002672"/>
    <d v="2024-04-06T00:00:00"/>
    <s v="EMP0068"/>
    <x v="3"/>
    <x v="16"/>
    <x v="164"/>
    <n v="31"/>
    <n v="4865.7299999999996"/>
    <n v="150837.69"/>
    <x v="2"/>
    <n v="17"/>
    <x v="1"/>
    <x v="0"/>
  </r>
  <r>
    <s v="PO002673"/>
    <d v="2023-10-09T00:00:00"/>
    <s v="EMP0082"/>
    <x v="2"/>
    <x v="43"/>
    <x v="6"/>
    <n v="33"/>
    <n v="1819.79"/>
    <n v="60053.13"/>
    <x v="1"/>
    <n v="43"/>
    <x v="2"/>
    <x v="2"/>
  </r>
  <r>
    <s v="PO002674"/>
    <d v="2025-03-21T00:00:00"/>
    <s v="EMP0037"/>
    <x v="8"/>
    <x v="18"/>
    <x v="172"/>
    <n v="2"/>
    <n v="1784.47"/>
    <n v="3568.94"/>
    <x v="1"/>
    <n v="34"/>
    <x v="1"/>
    <x v="2"/>
  </r>
  <r>
    <s v="PO002675"/>
    <d v="2025-04-29T00:00:00"/>
    <s v="EMP0049"/>
    <x v="13"/>
    <x v="40"/>
    <x v="80"/>
    <n v="36"/>
    <n v="5208.3999999999996"/>
    <n v="187502.56"/>
    <x v="2"/>
    <n v="40"/>
    <x v="1"/>
    <x v="1"/>
  </r>
  <r>
    <s v="PO002676"/>
    <d v="2024-03-03T00:00:00"/>
    <s v="EMP0024"/>
    <x v="1"/>
    <x v="11"/>
    <x v="3"/>
    <n v="15"/>
    <n v="3359.37"/>
    <n v="50390.49"/>
    <x v="2"/>
    <n v="25"/>
    <x v="2"/>
    <x v="0"/>
  </r>
  <r>
    <s v="PO002677"/>
    <d v="2023-06-15T00:00:00"/>
    <s v="EMP0027"/>
    <x v="1"/>
    <x v="20"/>
    <x v="32"/>
    <n v="38"/>
    <n v="4462.43"/>
    <n v="169572.5"/>
    <x v="0"/>
    <n v="13"/>
    <x v="0"/>
    <x v="2"/>
  </r>
  <r>
    <s v="PO002678"/>
    <d v="2024-03-11T00:00:00"/>
    <s v="EMP0054"/>
    <x v="12"/>
    <x v="39"/>
    <x v="195"/>
    <n v="10"/>
    <n v="8963.3799999999992"/>
    <n v="89633.75"/>
    <x v="0"/>
    <n v="42"/>
    <x v="0"/>
    <x v="2"/>
  </r>
  <r>
    <s v="PO002679"/>
    <d v="2024-06-28T00:00:00"/>
    <s v="EMP0001"/>
    <x v="8"/>
    <x v="20"/>
    <x v="156"/>
    <n v="36"/>
    <n v="9446.7999999999993"/>
    <n v="340084.9"/>
    <x v="1"/>
    <n v="13"/>
    <x v="1"/>
    <x v="2"/>
  </r>
  <r>
    <s v="PO002680"/>
    <d v="2024-06-08T00:00:00"/>
    <s v="EMP0100"/>
    <x v="11"/>
    <x v="4"/>
    <x v="144"/>
    <n v="22"/>
    <n v="336.23"/>
    <n v="7397.08"/>
    <x v="1"/>
    <n v="28"/>
    <x v="1"/>
    <x v="2"/>
  </r>
  <r>
    <s v="PO002681"/>
    <d v="2024-08-07T00:00:00"/>
    <s v="EMP0073"/>
    <x v="9"/>
    <x v="16"/>
    <x v="155"/>
    <n v="29"/>
    <n v="5374.26"/>
    <n v="155853.56"/>
    <x v="0"/>
    <n v="44"/>
    <x v="2"/>
    <x v="2"/>
  </r>
  <r>
    <s v="PO002682"/>
    <d v="2025-11-14T00:00:00"/>
    <s v="EMP0074"/>
    <x v="6"/>
    <x v="15"/>
    <x v="44"/>
    <n v="50"/>
    <n v="356.62"/>
    <n v="17830.830000000002"/>
    <x v="2"/>
    <n v="10"/>
    <x v="1"/>
    <x v="1"/>
  </r>
  <r>
    <s v="PO002683"/>
    <d v="2025-03-04T00:00:00"/>
    <s v="EMP0097"/>
    <x v="5"/>
    <x v="22"/>
    <x v="56"/>
    <n v="7"/>
    <n v="8221.2000000000007"/>
    <n v="57548.43"/>
    <x v="2"/>
    <n v="15"/>
    <x v="2"/>
    <x v="3"/>
  </r>
  <r>
    <s v="PO002684"/>
    <d v="2024-09-03T00:00:00"/>
    <s v="EMP0098"/>
    <x v="5"/>
    <x v="37"/>
    <x v="76"/>
    <n v="45"/>
    <n v="7463.69"/>
    <n v="335866.21"/>
    <x v="0"/>
    <n v="22"/>
    <x v="0"/>
    <x v="2"/>
  </r>
  <r>
    <s v="PO002685"/>
    <d v="2025-08-07T00:00:00"/>
    <s v="EMP0051"/>
    <x v="3"/>
    <x v="46"/>
    <x v="8"/>
    <n v="4"/>
    <n v="524.26"/>
    <n v="2097.0500000000002"/>
    <x v="2"/>
    <n v="39"/>
    <x v="0"/>
    <x v="1"/>
  </r>
  <r>
    <s v="PO002686"/>
    <d v="2024-03-20T00:00:00"/>
    <s v="EMP0085"/>
    <x v="8"/>
    <x v="47"/>
    <x v="89"/>
    <n v="33"/>
    <n v="3835.72"/>
    <n v="126578.7"/>
    <x v="2"/>
    <n v="16"/>
    <x v="1"/>
    <x v="0"/>
  </r>
  <r>
    <s v="PO002687"/>
    <d v="2024-11-14T00:00:00"/>
    <s v="EMP0032"/>
    <x v="2"/>
    <x v="13"/>
    <x v="133"/>
    <n v="14"/>
    <n v="7802.05"/>
    <n v="109228.65"/>
    <x v="0"/>
    <n v="27"/>
    <x v="2"/>
    <x v="2"/>
  </r>
  <r>
    <s v="PO002688"/>
    <d v="2024-11-01T00:00:00"/>
    <s v="EMP0082"/>
    <x v="2"/>
    <x v="17"/>
    <x v="137"/>
    <n v="30"/>
    <n v="1225.44"/>
    <n v="36763.129999999997"/>
    <x v="0"/>
    <n v="13"/>
    <x v="0"/>
    <x v="2"/>
  </r>
  <r>
    <s v="PO002689"/>
    <d v="2025-09-10T00:00:00"/>
    <s v="EMP0057"/>
    <x v="6"/>
    <x v="34"/>
    <x v="78"/>
    <n v="36"/>
    <n v="9258.11"/>
    <n v="333292.03000000003"/>
    <x v="0"/>
    <n v="18"/>
    <x v="1"/>
    <x v="2"/>
  </r>
  <r>
    <s v="PO002690"/>
    <d v="2023-08-08T00:00:00"/>
    <s v="EMP0091"/>
    <x v="12"/>
    <x v="20"/>
    <x v="181"/>
    <n v="1"/>
    <n v="10113.69"/>
    <n v="10113.69"/>
    <x v="0"/>
    <n v="6"/>
    <x v="1"/>
    <x v="2"/>
  </r>
  <r>
    <s v="PO002691"/>
    <d v="2024-07-15T00:00:00"/>
    <s v="EMP0020"/>
    <x v="2"/>
    <x v="6"/>
    <x v="199"/>
    <n v="1"/>
    <n v="137.38999999999999"/>
    <n v="137.38999999999999"/>
    <x v="1"/>
    <n v="39"/>
    <x v="1"/>
    <x v="2"/>
  </r>
  <r>
    <s v="PO002692"/>
    <d v="2023-07-19T00:00:00"/>
    <s v="EMP0047"/>
    <x v="0"/>
    <x v="0"/>
    <x v="56"/>
    <n v="4"/>
    <n v="7359.66"/>
    <n v="29438.639999999999"/>
    <x v="0"/>
    <n v="15"/>
    <x v="0"/>
    <x v="2"/>
  </r>
  <r>
    <s v="PO002693"/>
    <d v="2025-02-02T00:00:00"/>
    <s v="EMP0026"/>
    <x v="0"/>
    <x v="22"/>
    <x v="98"/>
    <n v="5"/>
    <n v="7156.26"/>
    <n v="35781.29"/>
    <x v="0"/>
    <n v="4"/>
    <x v="0"/>
    <x v="2"/>
  </r>
  <r>
    <s v="PO002694"/>
    <d v="2023-03-13T00:00:00"/>
    <s v="EMP0051"/>
    <x v="3"/>
    <x v="8"/>
    <x v="167"/>
    <n v="8"/>
    <n v="3405.97"/>
    <n v="27247.74"/>
    <x v="1"/>
    <n v="32"/>
    <x v="1"/>
    <x v="2"/>
  </r>
  <r>
    <s v="PO002695"/>
    <d v="2023-09-04T00:00:00"/>
    <s v="EMP0078"/>
    <x v="4"/>
    <x v="2"/>
    <x v="22"/>
    <n v="41"/>
    <n v="6742.33"/>
    <n v="276435.67"/>
    <x v="0"/>
    <n v="4"/>
    <x v="0"/>
    <x v="2"/>
  </r>
  <r>
    <s v="PO002696"/>
    <d v="2023-12-24T00:00:00"/>
    <s v="EMP0070"/>
    <x v="6"/>
    <x v="22"/>
    <x v="150"/>
    <n v="1"/>
    <n v="3141.82"/>
    <n v="3141.82"/>
    <x v="0"/>
    <n v="18"/>
    <x v="0"/>
    <x v="2"/>
  </r>
  <r>
    <s v="PO002697"/>
    <d v="2024-07-13T00:00:00"/>
    <s v="EMP0044"/>
    <x v="2"/>
    <x v="18"/>
    <x v="195"/>
    <n v="18"/>
    <n v="7596.96"/>
    <n v="136745.26"/>
    <x v="0"/>
    <n v="33"/>
    <x v="1"/>
    <x v="2"/>
  </r>
  <r>
    <s v="PO002698"/>
    <d v="2023-11-10T00:00:00"/>
    <s v="EMP0052"/>
    <x v="12"/>
    <x v="1"/>
    <x v="129"/>
    <n v="14"/>
    <n v="2786.9"/>
    <n v="39016.589999999997"/>
    <x v="0"/>
    <n v="27"/>
    <x v="1"/>
    <x v="2"/>
  </r>
  <r>
    <s v="PO002699"/>
    <d v="2023-03-18T00:00:00"/>
    <s v="EMP0007"/>
    <x v="1"/>
    <x v="49"/>
    <x v="74"/>
    <n v="32"/>
    <n v="3627.02"/>
    <n v="116064.66"/>
    <x v="1"/>
    <n v="29"/>
    <x v="1"/>
    <x v="2"/>
  </r>
  <r>
    <s v="PO002700"/>
    <d v="2023-01-28T00:00:00"/>
    <s v="EMP0056"/>
    <x v="0"/>
    <x v="3"/>
    <x v="68"/>
    <n v="37"/>
    <n v="9589.5"/>
    <n v="354811.42"/>
    <x v="0"/>
    <n v="7"/>
    <x v="0"/>
    <x v="2"/>
  </r>
  <r>
    <s v="PO002701"/>
    <d v="2024-07-30T00:00:00"/>
    <s v="EMP0098"/>
    <x v="5"/>
    <x v="28"/>
    <x v="59"/>
    <n v="47"/>
    <n v="4911.12"/>
    <n v="230822.6"/>
    <x v="1"/>
    <n v="4"/>
    <x v="2"/>
    <x v="2"/>
  </r>
  <r>
    <s v="PO002702"/>
    <d v="2024-07-10T00:00:00"/>
    <s v="EMP0040"/>
    <x v="13"/>
    <x v="24"/>
    <x v="196"/>
    <n v="13"/>
    <n v="8100.84"/>
    <n v="105310.94"/>
    <x v="1"/>
    <n v="3"/>
    <x v="2"/>
    <x v="2"/>
  </r>
  <r>
    <s v="PO002703"/>
    <d v="2023-04-01T00:00:00"/>
    <s v="EMP0070"/>
    <x v="6"/>
    <x v="44"/>
    <x v="82"/>
    <n v="37"/>
    <n v="1368.07"/>
    <n v="50618.51"/>
    <x v="1"/>
    <n v="38"/>
    <x v="2"/>
    <x v="2"/>
  </r>
  <r>
    <s v="PO002704"/>
    <d v="2025-09-27T00:00:00"/>
    <s v="EMP0083"/>
    <x v="7"/>
    <x v="6"/>
    <x v="191"/>
    <n v="15"/>
    <n v="5401.07"/>
    <n v="81016.12"/>
    <x v="0"/>
    <n v="6"/>
    <x v="0"/>
    <x v="2"/>
  </r>
  <r>
    <s v="PO002705"/>
    <d v="2025-01-15T00:00:00"/>
    <s v="EMP0009"/>
    <x v="7"/>
    <x v="40"/>
    <x v="136"/>
    <n v="6"/>
    <n v="222.35"/>
    <n v="1334.12"/>
    <x v="1"/>
    <n v="33"/>
    <x v="2"/>
    <x v="2"/>
  </r>
  <r>
    <s v="PO002706"/>
    <d v="2023-12-02T00:00:00"/>
    <s v="EMP0090"/>
    <x v="14"/>
    <x v="6"/>
    <x v="67"/>
    <n v="24"/>
    <n v="7021.93"/>
    <n v="168526.35"/>
    <x v="1"/>
    <n v="38"/>
    <x v="2"/>
    <x v="2"/>
  </r>
  <r>
    <s v="PO002707"/>
    <d v="2023-10-26T00:00:00"/>
    <s v="EMP0060"/>
    <x v="0"/>
    <x v="48"/>
    <x v="128"/>
    <n v="21"/>
    <n v="59.95"/>
    <n v="1258.98"/>
    <x v="1"/>
    <n v="29"/>
    <x v="1"/>
    <x v="2"/>
  </r>
  <r>
    <s v="PO002708"/>
    <d v="2025-04-02T00:00:00"/>
    <s v="EMP0077"/>
    <x v="12"/>
    <x v="36"/>
    <x v="110"/>
    <n v="24"/>
    <n v="8666.6299999999992"/>
    <n v="207999.03"/>
    <x v="1"/>
    <n v="21"/>
    <x v="1"/>
    <x v="2"/>
  </r>
  <r>
    <s v="PO002709"/>
    <d v="2025-10-09T00:00:00"/>
    <s v="EMP0069"/>
    <x v="3"/>
    <x v="42"/>
    <x v="57"/>
    <n v="44"/>
    <n v="3691.22"/>
    <n v="162413.71"/>
    <x v="1"/>
    <n v="30"/>
    <x v="1"/>
    <x v="2"/>
  </r>
  <r>
    <s v="PO002710"/>
    <d v="2024-06-02T00:00:00"/>
    <s v="EMP0031"/>
    <x v="8"/>
    <x v="6"/>
    <x v="69"/>
    <n v="9"/>
    <n v="5522.38"/>
    <n v="49701.39"/>
    <x v="1"/>
    <n v="44"/>
    <x v="0"/>
    <x v="2"/>
  </r>
  <r>
    <s v="PO002711"/>
    <d v="2025-07-12T00:00:00"/>
    <s v="EMP0075"/>
    <x v="14"/>
    <x v="10"/>
    <x v="30"/>
    <n v="49"/>
    <n v="5523.22"/>
    <n v="270637.64"/>
    <x v="0"/>
    <n v="13"/>
    <x v="1"/>
    <x v="2"/>
  </r>
  <r>
    <s v="PO002712"/>
    <d v="2024-12-04T00:00:00"/>
    <s v="EMP0048"/>
    <x v="2"/>
    <x v="6"/>
    <x v="91"/>
    <n v="33"/>
    <n v="3958.35"/>
    <n v="130625.45"/>
    <x v="0"/>
    <n v="12"/>
    <x v="2"/>
    <x v="2"/>
  </r>
  <r>
    <s v="PO002713"/>
    <d v="2024-11-30T00:00:00"/>
    <s v="EMP0063"/>
    <x v="3"/>
    <x v="23"/>
    <x v="168"/>
    <n v="35"/>
    <n v="5498.51"/>
    <n v="192447.89"/>
    <x v="0"/>
    <n v="13"/>
    <x v="2"/>
    <x v="2"/>
  </r>
  <r>
    <s v="PO002714"/>
    <d v="2023-10-13T00:00:00"/>
    <s v="EMP0079"/>
    <x v="5"/>
    <x v="12"/>
    <x v="109"/>
    <n v="14"/>
    <n v="4661.78"/>
    <n v="65264.91"/>
    <x v="1"/>
    <n v="8"/>
    <x v="0"/>
    <x v="2"/>
  </r>
  <r>
    <s v="PO002715"/>
    <d v="2023-08-18T00:00:00"/>
    <s v="EMP0061"/>
    <x v="5"/>
    <x v="15"/>
    <x v="37"/>
    <n v="33"/>
    <n v="8711.49"/>
    <n v="287479.01"/>
    <x v="0"/>
    <n v="9"/>
    <x v="2"/>
    <x v="2"/>
  </r>
  <r>
    <s v="PO002716"/>
    <d v="2023-01-09T00:00:00"/>
    <s v="EMP0092"/>
    <x v="12"/>
    <x v="40"/>
    <x v="182"/>
    <n v="17"/>
    <n v="9648.68"/>
    <n v="164027.57999999999"/>
    <x v="0"/>
    <n v="13"/>
    <x v="2"/>
    <x v="2"/>
  </r>
  <r>
    <s v="PO002717"/>
    <d v="2024-04-09T00:00:00"/>
    <s v="EMP0003"/>
    <x v="1"/>
    <x v="47"/>
    <x v="142"/>
    <n v="44"/>
    <n v="10077.6"/>
    <n v="443414.42"/>
    <x v="1"/>
    <n v="34"/>
    <x v="1"/>
    <x v="2"/>
  </r>
  <r>
    <s v="PO002718"/>
    <d v="2024-10-28T00:00:00"/>
    <s v="EMP0002"/>
    <x v="7"/>
    <x v="40"/>
    <x v="95"/>
    <n v="47"/>
    <n v="5633.51"/>
    <n v="264775.12"/>
    <x v="1"/>
    <n v="38"/>
    <x v="0"/>
    <x v="2"/>
  </r>
  <r>
    <s v="PO002719"/>
    <d v="2025-12-07T00:00:00"/>
    <s v="EMP0063"/>
    <x v="3"/>
    <x v="46"/>
    <x v="45"/>
    <n v="43"/>
    <n v="6287.75"/>
    <n v="270373.15999999997"/>
    <x v="2"/>
    <n v="39"/>
    <x v="0"/>
    <x v="3"/>
  </r>
  <r>
    <s v="PO002720"/>
    <d v="2025-04-15T00:00:00"/>
    <s v="EMP0036"/>
    <x v="2"/>
    <x v="36"/>
    <x v="83"/>
    <n v="45"/>
    <n v="762.51"/>
    <n v="34312.86"/>
    <x v="2"/>
    <n v="17"/>
    <x v="2"/>
    <x v="0"/>
  </r>
  <r>
    <s v="PO002721"/>
    <d v="2025-07-18T00:00:00"/>
    <s v="EMP0054"/>
    <x v="12"/>
    <x v="8"/>
    <x v="25"/>
    <n v="10"/>
    <n v="1616.35"/>
    <n v="16163.48"/>
    <x v="2"/>
    <n v="3"/>
    <x v="2"/>
    <x v="3"/>
  </r>
  <r>
    <s v="PO002722"/>
    <d v="2023-08-09T00:00:00"/>
    <s v="EMP0086"/>
    <x v="2"/>
    <x v="16"/>
    <x v="87"/>
    <n v="32"/>
    <n v="7432.31"/>
    <n v="237833.97"/>
    <x v="2"/>
    <n v="22"/>
    <x v="1"/>
    <x v="0"/>
  </r>
  <r>
    <s v="PO002723"/>
    <d v="2025-04-11T00:00:00"/>
    <s v="EMP0099"/>
    <x v="12"/>
    <x v="45"/>
    <x v="133"/>
    <n v="20"/>
    <n v="8564.34"/>
    <n v="171286.71"/>
    <x v="0"/>
    <n v="43"/>
    <x v="1"/>
    <x v="2"/>
  </r>
  <r>
    <s v="PO002724"/>
    <d v="2024-01-27T00:00:00"/>
    <s v="EMP0008"/>
    <x v="6"/>
    <x v="5"/>
    <x v="139"/>
    <n v="2"/>
    <n v="4399.1400000000003"/>
    <n v="8798.2800000000007"/>
    <x v="1"/>
    <n v="10"/>
    <x v="1"/>
    <x v="2"/>
  </r>
  <r>
    <s v="PO002725"/>
    <d v="2024-01-16T00:00:00"/>
    <s v="EMP0045"/>
    <x v="0"/>
    <x v="15"/>
    <x v="74"/>
    <n v="50"/>
    <n v="3902.44"/>
    <n v="195122.14"/>
    <x v="2"/>
    <n v="19"/>
    <x v="0"/>
    <x v="3"/>
  </r>
  <r>
    <s v="PO002726"/>
    <d v="2023-09-01T00:00:00"/>
    <s v="EMP0009"/>
    <x v="7"/>
    <x v="49"/>
    <x v="13"/>
    <n v="28"/>
    <n v="10007.34"/>
    <n v="280205.5"/>
    <x v="0"/>
    <n v="28"/>
    <x v="1"/>
    <x v="2"/>
  </r>
  <r>
    <s v="PO002727"/>
    <d v="2024-09-06T00:00:00"/>
    <s v="EMP0062"/>
    <x v="2"/>
    <x v="8"/>
    <x v="129"/>
    <n v="22"/>
    <n v="3097.07"/>
    <n v="68135.520000000004"/>
    <x v="2"/>
    <n v="22"/>
    <x v="0"/>
    <x v="3"/>
  </r>
  <r>
    <s v="PO002728"/>
    <d v="2025-09-06T00:00:00"/>
    <s v="EMP0083"/>
    <x v="7"/>
    <x v="6"/>
    <x v="163"/>
    <n v="41"/>
    <n v="9891.32"/>
    <n v="405544.3"/>
    <x v="2"/>
    <n v="34"/>
    <x v="1"/>
    <x v="3"/>
  </r>
  <r>
    <s v="PO002729"/>
    <d v="2025-10-20T00:00:00"/>
    <s v="EMP0086"/>
    <x v="2"/>
    <x v="21"/>
    <x v="11"/>
    <n v="21"/>
    <n v="4931.07"/>
    <n v="103552.53"/>
    <x v="1"/>
    <n v="33"/>
    <x v="0"/>
    <x v="2"/>
  </r>
  <r>
    <s v="PO002730"/>
    <d v="2023-07-20T00:00:00"/>
    <s v="EMP0043"/>
    <x v="8"/>
    <x v="0"/>
    <x v="198"/>
    <n v="28"/>
    <n v="10163.219999999999"/>
    <n v="284570.09000000003"/>
    <x v="0"/>
    <n v="25"/>
    <x v="2"/>
    <x v="2"/>
  </r>
  <r>
    <s v="PO002731"/>
    <d v="2025-10-01T00:00:00"/>
    <s v="EMP0100"/>
    <x v="11"/>
    <x v="39"/>
    <x v="13"/>
    <n v="2"/>
    <n v="8511.07"/>
    <n v="17022.14"/>
    <x v="1"/>
    <n v="8"/>
    <x v="0"/>
    <x v="2"/>
  </r>
  <r>
    <s v="PO002732"/>
    <d v="2024-05-31T00:00:00"/>
    <s v="EMP0074"/>
    <x v="6"/>
    <x v="33"/>
    <x v="133"/>
    <n v="35"/>
    <n v="6848.03"/>
    <n v="239680.95"/>
    <x v="2"/>
    <n v="43"/>
    <x v="1"/>
    <x v="1"/>
  </r>
  <r>
    <s v="PO002733"/>
    <d v="2025-07-20T00:00:00"/>
    <s v="EMP0022"/>
    <x v="8"/>
    <x v="9"/>
    <x v="111"/>
    <n v="25"/>
    <n v="150.46"/>
    <n v="3761.5"/>
    <x v="2"/>
    <n v="41"/>
    <x v="0"/>
    <x v="0"/>
  </r>
  <r>
    <s v="PO002734"/>
    <d v="2023-03-12T00:00:00"/>
    <s v="EMP0082"/>
    <x v="2"/>
    <x v="39"/>
    <x v="27"/>
    <n v="21"/>
    <n v="7228.61"/>
    <n v="151800.79"/>
    <x v="0"/>
    <n v="31"/>
    <x v="1"/>
    <x v="2"/>
  </r>
  <r>
    <s v="PO002735"/>
    <d v="2025-04-20T00:00:00"/>
    <s v="EMP0084"/>
    <x v="0"/>
    <x v="38"/>
    <x v="113"/>
    <n v="7"/>
    <n v="5341.19"/>
    <n v="37388.300000000003"/>
    <x v="2"/>
    <n v="40"/>
    <x v="2"/>
    <x v="0"/>
  </r>
  <r>
    <s v="PO002736"/>
    <d v="2023-02-27T00:00:00"/>
    <s v="EMP0024"/>
    <x v="1"/>
    <x v="39"/>
    <x v="79"/>
    <n v="33"/>
    <n v="2105.31"/>
    <n v="69475.14"/>
    <x v="0"/>
    <n v="14"/>
    <x v="0"/>
    <x v="2"/>
  </r>
  <r>
    <s v="PO002737"/>
    <d v="2024-07-16T00:00:00"/>
    <s v="EMP0087"/>
    <x v="12"/>
    <x v="20"/>
    <x v="193"/>
    <n v="45"/>
    <n v="9477.41"/>
    <n v="426483.51"/>
    <x v="0"/>
    <n v="44"/>
    <x v="2"/>
    <x v="2"/>
  </r>
  <r>
    <s v="PO002738"/>
    <d v="2023-04-10T00:00:00"/>
    <s v="EMP0085"/>
    <x v="8"/>
    <x v="16"/>
    <x v="13"/>
    <n v="17"/>
    <n v="9055.89"/>
    <n v="153950.14000000001"/>
    <x v="0"/>
    <n v="36"/>
    <x v="0"/>
    <x v="2"/>
  </r>
  <r>
    <s v="PO002739"/>
    <d v="2023-12-23T00:00:00"/>
    <s v="EMP0062"/>
    <x v="2"/>
    <x v="15"/>
    <x v="184"/>
    <n v="29"/>
    <n v="4060.67"/>
    <n v="117759.57"/>
    <x v="2"/>
    <n v="5"/>
    <x v="0"/>
    <x v="3"/>
  </r>
  <r>
    <s v="PO002740"/>
    <d v="2024-11-09T00:00:00"/>
    <s v="EMP0076"/>
    <x v="7"/>
    <x v="13"/>
    <x v="65"/>
    <n v="28"/>
    <n v="8819.31"/>
    <n v="246940.73"/>
    <x v="2"/>
    <n v="7"/>
    <x v="1"/>
    <x v="0"/>
  </r>
  <r>
    <s v="PO002741"/>
    <d v="2025-09-14T00:00:00"/>
    <s v="EMP0068"/>
    <x v="3"/>
    <x v="33"/>
    <x v="178"/>
    <n v="32"/>
    <n v="3820.91"/>
    <n v="122269.23"/>
    <x v="1"/>
    <n v="44"/>
    <x v="1"/>
    <x v="2"/>
  </r>
  <r>
    <s v="PO002742"/>
    <d v="2025-02-10T00:00:00"/>
    <s v="EMP0053"/>
    <x v="4"/>
    <x v="4"/>
    <x v="111"/>
    <n v="3"/>
    <n v="131.69999999999999"/>
    <n v="395.09"/>
    <x v="2"/>
    <n v="24"/>
    <x v="2"/>
    <x v="0"/>
  </r>
  <r>
    <s v="PO002743"/>
    <d v="2025-10-07T00:00:00"/>
    <s v="EMP0007"/>
    <x v="1"/>
    <x v="43"/>
    <x v="197"/>
    <n v="15"/>
    <n v="4321.51"/>
    <n v="64822.6"/>
    <x v="0"/>
    <n v="10"/>
    <x v="1"/>
    <x v="2"/>
  </r>
  <r>
    <s v="PO002744"/>
    <d v="2023-12-03T00:00:00"/>
    <s v="EMP0017"/>
    <x v="9"/>
    <x v="35"/>
    <x v="72"/>
    <n v="9"/>
    <n v="5569.78"/>
    <n v="50128.05"/>
    <x v="0"/>
    <n v="39"/>
    <x v="1"/>
    <x v="2"/>
  </r>
  <r>
    <s v="PO002745"/>
    <d v="2025-06-16T00:00:00"/>
    <s v="EMP0090"/>
    <x v="14"/>
    <x v="44"/>
    <x v="103"/>
    <n v="32"/>
    <n v="7008.98"/>
    <n v="224287.35"/>
    <x v="0"/>
    <n v="30"/>
    <x v="1"/>
    <x v="2"/>
  </r>
  <r>
    <s v="PO002746"/>
    <d v="2025-12-11T00:00:00"/>
    <s v="EMP0085"/>
    <x v="8"/>
    <x v="9"/>
    <x v="110"/>
    <n v="45"/>
    <n v="8406.18"/>
    <n v="378278"/>
    <x v="0"/>
    <n v="9"/>
    <x v="0"/>
    <x v="2"/>
  </r>
  <r>
    <s v="PO002747"/>
    <d v="2025-08-28T00:00:00"/>
    <s v="EMP0081"/>
    <x v="14"/>
    <x v="42"/>
    <x v="167"/>
    <n v="3"/>
    <n v="3380.82"/>
    <n v="10142.459999999999"/>
    <x v="0"/>
    <n v="30"/>
    <x v="1"/>
    <x v="2"/>
  </r>
  <r>
    <s v="PO002748"/>
    <d v="2023-05-14T00:00:00"/>
    <s v="EMP0008"/>
    <x v="6"/>
    <x v="47"/>
    <x v="43"/>
    <n v="6"/>
    <n v="2722.41"/>
    <n v="16334.45"/>
    <x v="0"/>
    <n v="25"/>
    <x v="0"/>
    <x v="2"/>
  </r>
  <r>
    <s v="PO002749"/>
    <d v="2025-04-01T00:00:00"/>
    <s v="EMP0056"/>
    <x v="0"/>
    <x v="17"/>
    <x v="120"/>
    <n v="33"/>
    <n v="7961.53"/>
    <n v="262730.58"/>
    <x v="2"/>
    <n v="10"/>
    <x v="1"/>
    <x v="3"/>
  </r>
  <r>
    <s v="PO002750"/>
    <d v="2023-11-28T00:00:00"/>
    <s v="EMP0065"/>
    <x v="8"/>
    <x v="23"/>
    <x v="73"/>
    <n v="6"/>
    <n v="690.28"/>
    <n v="4141.6899999999996"/>
    <x v="0"/>
    <n v="15"/>
    <x v="0"/>
    <x v="2"/>
  </r>
  <r>
    <s v="PO002751"/>
    <d v="2025-02-03T00:00:00"/>
    <s v="EMP0014"/>
    <x v="4"/>
    <x v="11"/>
    <x v="23"/>
    <n v="36"/>
    <n v="9056.7900000000009"/>
    <n v="326044.59999999998"/>
    <x v="2"/>
    <n v="45"/>
    <x v="1"/>
    <x v="3"/>
  </r>
  <r>
    <s v="PO002752"/>
    <d v="2025-04-26T00:00:00"/>
    <s v="EMP0033"/>
    <x v="8"/>
    <x v="42"/>
    <x v="59"/>
    <n v="8"/>
    <n v="5030.46"/>
    <n v="40243.69"/>
    <x v="2"/>
    <n v="15"/>
    <x v="1"/>
    <x v="1"/>
  </r>
  <r>
    <s v="PO002753"/>
    <d v="2024-09-07T00:00:00"/>
    <s v="EMP0035"/>
    <x v="5"/>
    <x v="28"/>
    <x v="103"/>
    <n v="9"/>
    <n v="7841.22"/>
    <n v="70570.98"/>
    <x v="1"/>
    <n v="3"/>
    <x v="0"/>
    <x v="2"/>
  </r>
  <r>
    <s v="PO002754"/>
    <d v="2023-05-03T00:00:00"/>
    <s v="EMP0076"/>
    <x v="7"/>
    <x v="39"/>
    <x v="116"/>
    <n v="33"/>
    <n v="10844.71"/>
    <n v="357875.29"/>
    <x v="2"/>
    <n v="36"/>
    <x v="2"/>
    <x v="1"/>
  </r>
  <r>
    <s v="PO002755"/>
    <d v="2024-06-28T00:00:00"/>
    <s v="EMP0043"/>
    <x v="8"/>
    <x v="19"/>
    <x v="165"/>
    <n v="38"/>
    <n v="1382.54"/>
    <n v="52536.65"/>
    <x v="1"/>
    <n v="11"/>
    <x v="0"/>
    <x v="2"/>
  </r>
  <r>
    <s v="PO002756"/>
    <d v="2024-05-14T00:00:00"/>
    <s v="EMP0016"/>
    <x v="11"/>
    <x v="18"/>
    <x v="159"/>
    <n v="31"/>
    <n v="6327.4"/>
    <n v="196149.5"/>
    <x v="2"/>
    <n v="45"/>
    <x v="0"/>
    <x v="1"/>
  </r>
  <r>
    <s v="PO002757"/>
    <d v="2025-09-06T00:00:00"/>
    <s v="EMP0042"/>
    <x v="14"/>
    <x v="29"/>
    <x v="89"/>
    <n v="31"/>
    <n v="4091.21"/>
    <n v="126827.49"/>
    <x v="2"/>
    <n v="27"/>
    <x v="2"/>
    <x v="0"/>
  </r>
  <r>
    <s v="PO002758"/>
    <d v="2023-05-26T00:00:00"/>
    <s v="EMP0045"/>
    <x v="0"/>
    <x v="11"/>
    <x v="35"/>
    <n v="10"/>
    <n v="7550.4"/>
    <n v="75503.97"/>
    <x v="0"/>
    <n v="12"/>
    <x v="1"/>
    <x v="2"/>
  </r>
  <r>
    <s v="PO002759"/>
    <d v="2025-09-05T00:00:00"/>
    <s v="EMP0092"/>
    <x v="12"/>
    <x v="24"/>
    <x v="126"/>
    <n v="33"/>
    <n v="9280.0499999999993"/>
    <n v="306241.78000000003"/>
    <x v="2"/>
    <n v="39"/>
    <x v="1"/>
    <x v="0"/>
  </r>
  <r>
    <s v="PO002760"/>
    <d v="2024-05-20T00:00:00"/>
    <s v="EMP0090"/>
    <x v="14"/>
    <x v="14"/>
    <x v="1"/>
    <n v="41"/>
    <n v="10638.65"/>
    <n v="436184.67"/>
    <x v="0"/>
    <n v="26"/>
    <x v="1"/>
    <x v="2"/>
  </r>
  <r>
    <s v="PO002761"/>
    <d v="2024-06-21T00:00:00"/>
    <s v="EMP0024"/>
    <x v="1"/>
    <x v="24"/>
    <x v="43"/>
    <n v="27"/>
    <n v="2543.8200000000002"/>
    <n v="68683.149999999994"/>
    <x v="1"/>
    <n v="5"/>
    <x v="0"/>
    <x v="2"/>
  </r>
  <r>
    <s v="PO002762"/>
    <d v="2025-03-19T00:00:00"/>
    <s v="EMP0047"/>
    <x v="0"/>
    <x v="30"/>
    <x v="121"/>
    <n v="2"/>
    <n v="6882.8"/>
    <n v="13765.6"/>
    <x v="0"/>
    <n v="26"/>
    <x v="0"/>
    <x v="2"/>
  </r>
  <r>
    <s v="PO002763"/>
    <d v="2025-07-10T00:00:00"/>
    <s v="EMP0063"/>
    <x v="3"/>
    <x v="26"/>
    <x v="113"/>
    <n v="39"/>
    <n v="6892.81"/>
    <n v="268819.53000000003"/>
    <x v="2"/>
    <n v="11"/>
    <x v="0"/>
    <x v="0"/>
  </r>
  <r>
    <s v="PO002764"/>
    <d v="2025-11-09T00:00:00"/>
    <s v="EMP0100"/>
    <x v="11"/>
    <x v="47"/>
    <x v="49"/>
    <n v="27"/>
    <n v="8339.02"/>
    <n v="225153.44"/>
    <x v="0"/>
    <n v="13"/>
    <x v="1"/>
    <x v="2"/>
  </r>
  <r>
    <s v="PO002765"/>
    <d v="2025-12-03T00:00:00"/>
    <s v="EMP0090"/>
    <x v="14"/>
    <x v="25"/>
    <x v="87"/>
    <n v="19"/>
    <n v="8312.85"/>
    <n v="157944.06"/>
    <x v="2"/>
    <n v="30"/>
    <x v="2"/>
    <x v="0"/>
  </r>
  <r>
    <s v="PO002766"/>
    <d v="2023-03-05T00:00:00"/>
    <s v="EMP0030"/>
    <x v="13"/>
    <x v="3"/>
    <x v="163"/>
    <n v="27"/>
    <n v="8317.99"/>
    <n v="224585.61"/>
    <x v="2"/>
    <n v="12"/>
    <x v="2"/>
    <x v="3"/>
  </r>
  <r>
    <s v="PO002767"/>
    <d v="2023-03-23T00:00:00"/>
    <s v="EMP0006"/>
    <x v="6"/>
    <x v="44"/>
    <x v="189"/>
    <n v="24"/>
    <n v="1992.42"/>
    <n v="47818.03"/>
    <x v="1"/>
    <n v="32"/>
    <x v="2"/>
    <x v="2"/>
  </r>
  <r>
    <s v="PO002768"/>
    <d v="2024-11-30T00:00:00"/>
    <s v="EMP0023"/>
    <x v="9"/>
    <x v="22"/>
    <x v="0"/>
    <n v="20"/>
    <n v="5716.96"/>
    <n v="114339.2"/>
    <x v="0"/>
    <n v="23"/>
    <x v="0"/>
    <x v="2"/>
  </r>
  <r>
    <s v="PO002769"/>
    <d v="2025-08-20T00:00:00"/>
    <s v="EMP0039"/>
    <x v="9"/>
    <x v="6"/>
    <x v="52"/>
    <n v="33"/>
    <n v="2000.64"/>
    <n v="66021.23"/>
    <x v="0"/>
    <n v="40"/>
    <x v="2"/>
    <x v="2"/>
  </r>
  <r>
    <s v="PO002770"/>
    <d v="2023-10-09T00:00:00"/>
    <s v="EMP0064"/>
    <x v="2"/>
    <x v="17"/>
    <x v="100"/>
    <n v="31"/>
    <n v="6593.18"/>
    <n v="204388.63"/>
    <x v="0"/>
    <n v="34"/>
    <x v="0"/>
    <x v="2"/>
  </r>
  <r>
    <s v="PO002771"/>
    <d v="2025-12-27T00:00:00"/>
    <s v="EMP0021"/>
    <x v="10"/>
    <x v="42"/>
    <x v="27"/>
    <n v="34"/>
    <n v="7933.62"/>
    <n v="269743.08"/>
    <x v="2"/>
    <n v="19"/>
    <x v="2"/>
    <x v="1"/>
  </r>
  <r>
    <s v="PO002772"/>
    <d v="2024-07-03T00:00:00"/>
    <s v="EMP0095"/>
    <x v="5"/>
    <x v="22"/>
    <x v="44"/>
    <n v="18"/>
    <n v="408.26"/>
    <n v="7348.68"/>
    <x v="0"/>
    <n v="35"/>
    <x v="1"/>
    <x v="2"/>
  </r>
  <r>
    <s v="PO002773"/>
    <d v="2024-10-03T00:00:00"/>
    <s v="EMP0034"/>
    <x v="7"/>
    <x v="4"/>
    <x v="164"/>
    <n v="21"/>
    <n v="6329.01"/>
    <n v="132909.26"/>
    <x v="0"/>
    <n v="15"/>
    <x v="0"/>
    <x v="2"/>
  </r>
  <r>
    <s v="PO002774"/>
    <d v="2024-09-19T00:00:00"/>
    <s v="EMP0004"/>
    <x v="12"/>
    <x v="27"/>
    <x v="103"/>
    <n v="13"/>
    <n v="8014.46"/>
    <n v="104187.95"/>
    <x v="0"/>
    <n v="29"/>
    <x v="0"/>
    <x v="2"/>
  </r>
  <r>
    <s v="PO002775"/>
    <d v="2024-06-24T00:00:00"/>
    <s v="EMP0030"/>
    <x v="13"/>
    <x v="41"/>
    <x v="46"/>
    <n v="39"/>
    <n v="5281.52"/>
    <n v="205979.27"/>
    <x v="0"/>
    <n v="15"/>
    <x v="2"/>
    <x v="2"/>
  </r>
  <r>
    <s v="PO002776"/>
    <d v="2023-10-13T00:00:00"/>
    <s v="EMP0042"/>
    <x v="14"/>
    <x v="32"/>
    <x v="128"/>
    <n v="50"/>
    <n v="59.16"/>
    <n v="2958.2"/>
    <x v="2"/>
    <n v="26"/>
    <x v="2"/>
    <x v="0"/>
  </r>
  <r>
    <s v="PO002777"/>
    <d v="2024-10-19T00:00:00"/>
    <s v="EMP0093"/>
    <x v="13"/>
    <x v="18"/>
    <x v="106"/>
    <n v="14"/>
    <n v="6890.51"/>
    <n v="96467.18"/>
    <x v="0"/>
    <n v="36"/>
    <x v="1"/>
    <x v="2"/>
  </r>
  <r>
    <s v="PO002778"/>
    <d v="2023-08-29T00:00:00"/>
    <s v="EMP0061"/>
    <x v="5"/>
    <x v="20"/>
    <x v="177"/>
    <n v="47"/>
    <n v="4305.7"/>
    <n v="202367.74"/>
    <x v="1"/>
    <n v="43"/>
    <x v="1"/>
    <x v="2"/>
  </r>
  <r>
    <s v="PO002779"/>
    <d v="2024-02-26T00:00:00"/>
    <s v="EMP0071"/>
    <x v="5"/>
    <x v="35"/>
    <x v="129"/>
    <n v="39"/>
    <n v="3483.78"/>
    <n v="135867.5"/>
    <x v="1"/>
    <n v="14"/>
    <x v="2"/>
    <x v="2"/>
  </r>
  <r>
    <s v="PO002780"/>
    <d v="2025-10-14T00:00:00"/>
    <s v="EMP0065"/>
    <x v="8"/>
    <x v="32"/>
    <x v="10"/>
    <n v="24"/>
    <n v="2454.2399999999998"/>
    <n v="58901.87"/>
    <x v="1"/>
    <n v="20"/>
    <x v="2"/>
    <x v="2"/>
  </r>
  <r>
    <s v="PO002781"/>
    <d v="2025-07-29T00:00:00"/>
    <s v="EMP0041"/>
    <x v="12"/>
    <x v="29"/>
    <x v="23"/>
    <n v="35"/>
    <n v="9286.09"/>
    <n v="325013.27"/>
    <x v="1"/>
    <n v="41"/>
    <x v="1"/>
    <x v="2"/>
  </r>
  <r>
    <s v="PO002782"/>
    <d v="2024-06-01T00:00:00"/>
    <s v="EMP0045"/>
    <x v="0"/>
    <x v="38"/>
    <x v="21"/>
    <n v="8"/>
    <n v="5689.51"/>
    <n v="45516.09"/>
    <x v="0"/>
    <n v="28"/>
    <x v="1"/>
    <x v="2"/>
  </r>
  <r>
    <s v="PO002783"/>
    <d v="2023-05-17T00:00:00"/>
    <s v="EMP0005"/>
    <x v="14"/>
    <x v="44"/>
    <x v="186"/>
    <n v="13"/>
    <n v="3060.98"/>
    <n v="39792.730000000003"/>
    <x v="1"/>
    <n v="34"/>
    <x v="0"/>
    <x v="2"/>
  </r>
  <r>
    <s v="PO002784"/>
    <d v="2024-07-21T00:00:00"/>
    <s v="EMP0018"/>
    <x v="0"/>
    <x v="17"/>
    <x v="5"/>
    <n v="33"/>
    <n v="10003.41"/>
    <n v="330112.69"/>
    <x v="2"/>
    <n v="20"/>
    <x v="1"/>
    <x v="0"/>
  </r>
  <r>
    <s v="PO002785"/>
    <d v="2025-05-25T00:00:00"/>
    <s v="EMP0023"/>
    <x v="9"/>
    <x v="3"/>
    <x v="6"/>
    <n v="41"/>
    <n v="2202.04"/>
    <n v="90283.45"/>
    <x v="0"/>
    <n v="9"/>
    <x v="0"/>
    <x v="2"/>
  </r>
  <r>
    <s v="PO002786"/>
    <d v="2025-06-14T00:00:00"/>
    <s v="EMP0003"/>
    <x v="1"/>
    <x v="20"/>
    <x v="46"/>
    <n v="25"/>
    <n v="5102.01"/>
    <n v="127550.24"/>
    <x v="2"/>
    <n v="14"/>
    <x v="1"/>
    <x v="1"/>
  </r>
  <r>
    <s v="PO002787"/>
    <d v="2025-01-10T00:00:00"/>
    <s v="EMP0010"/>
    <x v="1"/>
    <x v="5"/>
    <x v="186"/>
    <n v="49"/>
    <n v="3052"/>
    <n v="149548.07"/>
    <x v="2"/>
    <n v="5"/>
    <x v="1"/>
    <x v="1"/>
  </r>
  <r>
    <s v="PO002788"/>
    <d v="2024-07-22T00:00:00"/>
    <s v="EMP0068"/>
    <x v="3"/>
    <x v="33"/>
    <x v="118"/>
    <n v="7"/>
    <n v="1204.27"/>
    <n v="8429.8700000000008"/>
    <x v="1"/>
    <n v="11"/>
    <x v="1"/>
    <x v="2"/>
  </r>
  <r>
    <s v="PO002789"/>
    <d v="2025-05-16T00:00:00"/>
    <s v="EMP0060"/>
    <x v="0"/>
    <x v="38"/>
    <x v="37"/>
    <n v="14"/>
    <n v="7411.31"/>
    <n v="103758.39999999999"/>
    <x v="0"/>
    <n v="39"/>
    <x v="1"/>
    <x v="2"/>
  </r>
  <r>
    <s v="PO002790"/>
    <d v="2023-01-21T00:00:00"/>
    <s v="EMP0050"/>
    <x v="10"/>
    <x v="2"/>
    <x v="72"/>
    <n v="8"/>
    <n v="5955.98"/>
    <n v="47647.8"/>
    <x v="0"/>
    <n v="20"/>
    <x v="0"/>
    <x v="2"/>
  </r>
  <r>
    <s v="PO002791"/>
    <d v="2025-05-30T00:00:00"/>
    <s v="EMP0062"/>
    <x v="2"/>
    <x v="42"/>
    <x v="91"/>
    <n v="16"/>
    <n v="3232.64"/>
    <n v="51722.21"/>
    <x v="0"/>
    <n v="41"/>
    <x v="2"/>
    <x v="2"/>
  </r>
  <r>
    <s v="PO002792"/>
    <d v="2024-06-30T00:00:00"/>
    <s v="EMP0065"/>
    <x v="8"/>
    <x v="13"/>
    <x v="129"/>
    <n v="36"/>
    <n v="3064.19"/>
    <n v="110310.83"/>
    <x v="2"/>
    <n v="12"/>
    <x v="1"/>
    <x v="3"/>
  </r>
  <r>
    <s v="PO002793"/>
    <d v="2024-10-10T00:00:00"/>
    <s v="EMP0009"/>
    <x v="7"/>
    <x v="5"/>
    <x v="148"/>
    <n v="49"/>
    <n v="6474.02"/>
    <n v="317226.84000000003"/>
    <x v="1"/>
    <n v="16"/>
    <x v="2"/>
    <x v="2"/>
  </r>
  <r>
    <s v="PO002794"/>
    <d v="2023-02-05T00:00:00"/>
    <s v="EMP0028"/>
    <x v="0"/>
    <x v="44"/>
    <x v="50"/>
    <n v="11"/>
    <n v="7918.99"/>
    <n v="87108.9"/>
    <x v="0"/>
    <n v="42"/>
    <x v="0"/>
    <x v="2"/>
  </r>
  <r>
    <s v="PO002795"/>
    <d v="2025-09-22T00:00:00"/>
    <s v="EMP0052"/>
    <x v="12"/>
    <x v="40"/>
    <x v="92"/>
    <n v="8"/>
    <n v="3487.58"/>
    <n v="27900.639999999999"/>
    <x v="1"/>
    <n v="17"/>
    <x v="1"/>
    <x v="2"/>
  </r>
  <r>
    <s v="PO002796"/>
    <d v="2025-07-30T00:00:00"/>
    <s v="EMP0024"/>
    <x v="1"/>
    <x v="40"/>
    <x v="135"/>
    <n v="40"/>
    <n v="7948.79"/>
    <n v="317951.42"/>
    <x v="2"/>
    <n v="17"/>
    <x v="0"/>
    <x v="1"/>
  </r>
  <r>
    <s v="PO002797"/>
    <d v="2023-08-08T00:00:00"/>
    <s v="EMP0051"/>
    <x v="3"/>
    <x v="3"/>
    <x v="139"/>
    <n v="1"/>
    <n v="4742.71"/>
    <n v="4742.71"/>
    <x v="1"/>
    <n v="30"/>
    <x v="2"/>
    <x v="2"/>
  </r>
  <r>
    <s v="PO002798"/>
    <d v="2025-03-02T00:00:00"/>
    <s v="EMP0041"/>
    <x v="12"/>
    <x v="14"/>
    <x v="28"/>
    <n v="29"/>
    <n v="797.02"/>
    <n v="23113.65"/>
    <x v="2"/>
    <n v="8"/>
    <x v="0"/>
    <x v="1"/>
  </r>
  <r>
    <s v="PO002799"/>
    <d v="2025-06-28T00:00:00"/>
    <s v="EMP0066"/>
    <x v="8"/>
    <x v="7"/>
    <x v="77"/>
    <n v="29"/>
    <n v="7954.89"/>
    <n v="230691.89"/>
    <x v="1"/>
    <n v="42"/>
    <x v="0"/>
    <x v="2"/>
  </r>
  <r>
    <s v="PO002800"/>
    <d v="2023-02-17T00:00:00"/>
    <s v="EMP0062"/>
    <x v="2"/>
    <x v="35"/>
    <x v="133"/>
    <n v="35"/>
    <n v="8423.4699999999993"/>
    <n v="294821.42"/>
    <x v="2"/>
    <n v="34"/>
    <x v="0"/>
    <x v="1"/>
  </r>
  <r>
    <s v="PO002801"/>
    <d v="2025-12-09T00:00:00"/>
    <s v="EMP0085"/>
    <x v="8"/>
    <x v="34"/>
    <x v="114"/>
    <n v="22"/>
    <n v="5408.06"/>
    <n v="118977.38"/>
    <x v="1"/>
    <n v="35"/>
    <x v="2"/>
    <x v="2"/>
  </r>
  <r>
    <s v="PO002802"/>
    <d v="2025-03-05T00:00:00"/>
    <s v="EMP0025"/>
    <x v="8"/>
    <x v="26"/>
    <x v="20"/>
    <n v="29"/>
    <n v="7065.87"/>
    <n v="204910.3"/>
    <x v="1"/>
    <n v="12"/>
    <x v="2"/>
    <x v="2"/>
  </r>
  <r>
    <s v="PO002803"/>
    <d v="2023-06-08T00:00:00"/>
    <s v="EMP0058"/>
    <x v="2"/>
    <x v="35"/>
    <x v="128"/>
    <n v="39"/>
    <n v="61.66"/>
    <n v="2404.7600000000002"/>
    <x v="0"/>
    <n v="27"/>
    <x v="1"/>
    <x v="2"/>
  </r>
  <r>
    <s v="PO002804"/>
    <d v="2025-04-07T00:00:00"/>
    <s v="EMP0075"/>
    <x v="14"/>
    <x v="44"/>
    <x v="74"/>
    <n v="14"/>
    <n v="3388.73"/>
    <n v="47442.239999999998"/>
    <x v="1"/>
    <n v="28"/>
    <x v="0"/>
    <x v="2"/>
  </r>
  <r>
    <s v="PO002805"/>
    <d v="2024-05-24T00:00:00"/>
    <s v="EMP0039"/>
    <x v="9"/>
    <x v="25"/>
    <x v="185"/>
    <n v="46"/>
    <n v="818.18"/>
    <n v="37636.22"/>
    <x v="2"/>
    <n v="27"/>
    <x v="2"/>
    <x v="3"/>
  </r>
  <r>
    <s v="PO002806"/>
    <d v="2025-08-19T00:00:00"/>
    <s v="EMP0021"/>
    <x v="10"/>
    <x v="33"/>
    <x v="46"/>
    <n v="2"/>
    <n v="5707.4"/>
    <n v="11414.79"/>
    <x v="0"/>
    <n v="18"/>
    <x v="2"/>
    <x v="2"/>
  </r>
  <r>
    <s v="PO002807"/>
    <d v="2023-05-13T00:00:00"/>
    <s v="EMP0036"/>
    <x v="2"/>
    <x v="17"/>
    <x v="30"/>
    <n v="29"/>
    <n v="5807.94"/>
    <n v="168430.38"/>
    <x v="2"/>
    <n v="27"/>
    <x v="2"/>
    <x v="3"/>
  </r>
  <r>
    <s v="PO002808"/>
    <d v="2024-12-07T00:00:00"/>
    <s v="EMP0058"/>
    <x v="2"/>
    <x v="47"/>
    <x v="67"/>
    <n v="24"/>
    <n v="6463.64"/>
    <n v="155127.47"/>
    <x v="1"/>
    <n v="30"/>
    <x v="2"/>
    <x v="2"/>
  </r>
  <r>
    <s v="PO002809"/>
    <d v="2025-07-01T00:00:00"/>
    <s v="EMP0087"/>
    <x v="12"/>
    <x v="6"/>
    <x v="73"/>
    <n v="28"/>
    <n v="592.74"/>
    <n v="16596.79"/>
    <x v="1"/>
    <n v="25"/>
    <x v="1"/>
    <x v="2"/>
  </r>
  <r>
    <s v="PO002810"/>
    <d v="2024-07-05T00:00:00"/>
    <s v="EMP0088"/>
    <x v="12"/>
    <x v="33"/>
    <x v="111"/>
    <n v="24"/>
    <n v="157.29"/>
    <n v="3774.89"/>
    <x v="1"/>
    <n v="33"/>
    <x v="1"/>
    <x v="2"/>
  </r>
  <r>
    <s v="PO002811"/>
    <d v="2023-12-12T00:00:00"/>
    <s v="EMP0052"/>
    <x v="12"/>
    <x v="23"/>
    <x v="188"/>
    <n v="15"/>
    <n v="3663.38"/>
    <n v="54950.75"/>
    <x v="0"/>
    <n v="36"/>
    <x v="2"/>
    <x v="2"/>
  </r>
  <r>
    <s v="PO002812"/>
    <d v="2025-12-23T00:00:00"/>
    <s v="EMP0083"/>
    <x v="7"/>
    <x v="29"/>
    <x v="65"/>
    <n v="13"/>
    <n v="11025.57"/>
    <n v="143332.35999999999"/>
    <x v="1"/>
    <n v="26"/>
    <x v="1"/>
    <x v="2"/>
  </r>
  <r>
    <s v="PO002813"/>
    <d v="2024-04-13T00:00:00"/>
    <s v="EMP0007"/>
    <x v="1"/>
    <x v="5"/>
    <x v="31"/>
    <n v="6"/>
    <n v="9956.42"/>
    <n v="59738.52"/>
    <x v="2"/>
    <n v="8"/>
    <x v="2"/>
    <x v="0"/>
  </r>
  <r>
    <s v="PO002814"/>
    <d v="2023-04-13T00:00:00"/>
    <s v="EMP0031"/>
    <x v="8"/>
    <x v="38"/>
    <x v="180"/>
    <n v="17"/>
    <n v="3405.98"/>
    <n v="57901.68"/>
    <x v="1"/>
    <n v="31"/>
    <x v="1"/>
    <x v="2"/>
  </r>
  <r>
    <s v="PO002815"/>
    <d v="2024-08-23T00:00:00"/>
    <s v="EMP0009"/>
    <x v="7"/>
    <x v="16"/>
    <x v="130"/>
    <n v="10"/>
    <n v="10324.58"/>
    <n v="103245.82"/>
    <x v="1"/>
    <n v="14"/>
    <x v="1"/>
    <x v="2"/>
  </r>
  <r>
    <s v="PO002816"/>
    <d v="2025-04-18T00:00:00"/>
    <s v="EMP0056"/>
    <x v="0"/>
    <x v="15"/>
    <x v="72"/>
    <n v="20"/>
    <n v="5634.83"/>
    <n v="112696.58"/>
    <x v="2"/>
    <n v="17"/>
    <x v="1"/>
    <x v="1"/>
  </r>
  <r>
    <s v="PO002817"/>
    <d v="2023-04-17T00:00:00"/>
    <s v="EMP0011"/>
    <x v="0"/>
    <x v="43"/>
    <x v="94"/>
    <n v="37"/>
    <n v="5679.79"/>
    <n v="210152.09"/>
    <x v="0"/>
    <n v="14"/>
    <x v="0"/>
    <x v="2"/>
  </r>
  <r>
    <s v="PO002818"/>
    <d v="2025-08-21T00:00:00"/>
    <s v="EMP0056"/>
    <x v="0"/>
    <x v="10"/>
    <x v="146"/>
    <n v="28"/>
    <n v="6011.81"/>
    <n v="168330.73"/>
    <x v="2"/>
    <n v="4"/>
    <x v="1"/>
    <x v="1"/>
  </r>
  <r>
    <s v="PO002819"/>
    <d v="2023-06-07T00:00:00"/>
    <s v="EMP0051"/>
    <x v="3"/>
    <x v="28"/>
    <x v="60"/>
    <n v="5"/>
    <n v="7185.65"/>
    <n v="35928.269999999997"/>
    <x v="1"/>
    <n v="14"/>
    <x v="2"/>
    <x v="2"/>
  </r>
  <r>
    <s v="PO002820"/>
    <d v="2023-09-12T00:00:00"/>
    <s v="EMP0054"/>
    <x v="12"/>
    <x v="8"/>
    <x v="181"/>
    <n v="50"/>
    <n v="9043.2099999999991"/>
    <n v="452160.47"/>
    <x v="1"/>
    <n v="14"/>
    <x v="1"/>
    <x v="2"/>
  </r>
  <r>
    <s v="PO002821"/>
    <d v="2025-12-28T00:00:00"/>
    <s v="EMP0080"/>
    <x v="0"/>
    <x v="24"/>
    <x v="197"/>
    <n v="12"/>
    <n v="3751.12"/>
    <n v="45013.45"/>
    <x v="2"/>
    <n v="23"/>
    <x v="1"/>
    <x v="3"/>
  </r>
  <r>
    <s v="PO002822"/>
    <d v="2024-07-11T00:00:00"/>
    <s v="EMP0055"/>
    <x v="14"/>
    <x v="1"/>
    <x v="117"/>
    <n v="33"/>
    <n v="7482.9"/>
    <n v="246935.81"/>
    <x v="0"/>
    <n v="35"/>
    <x v="1"/>
    <x v="2"/>
  </r>
  <r>
    <s v="PO002823"/>
    <d v="2025-03-17T00:00:00"/>
    <s v="EMP0042"/>
    <x v="14"/>
    <x v="6"/>
    <x v="126"/>
    <n v="9"/>
    <n v="7282.71"/>
    <n v="65544.41"/>
    <x v="1"/>
    <n v="12"/>
    <x v="1"/>
    <x v="2"/>
  </r>
  <r>
    <s v="PO002824"/>
    <d v="2024-05-10T00:00:00"/>
    <s v="EMP0033"/>
    <x v="8"/>
    <x v="31"/>
    <x v="111"/>
    <n v="39"/>
    <n v="154.04"/>
    <n v="6007.55"/>
    <x v="0"/>
    <n v="20"/>
    <x v="0"/>
    <x v="2"/>
  </r>
  <r>
    <s v="PO002825"/>
    <d v="2024-05-18T00:00:00"/>
    <s v="EMP0051"/>
    <x v="3"/>
    <x v="8"/>
    <x v="75"/>
    <n v="30"/>
    <n v="4634.5600000000004"/>
    <n v="139036.82999999999"/>
    <x v="2"/>
    <n v="18"/>
    <x v="1"/>
    <x v="0"/>
  </r>
  <r>
    <s v="PO002826"/>
    <d v="2023-03-28T00:00:00"/>
    <s v="EMP0041"/>
    <x v="12"/>
    <x v="47"/>
    <x v="183"/>
    <n v="5"/>
    <n v="7640.77"/>
    <n v="38203.870000000003"/>
    <x v="2"/>
    <n v="3"/>
    <x v="0"/>
    <x v="0"/>
  </r>
  <r>
    <s v="PO002827"/>
    <d v="2025-08-01T00:00:00"/>
    <s v="EMP0014"/>
    <x v="4"/>
    <x v="28"/>
    <x v="50"/>
    <n v="34"/>
    <n v="9835.19"/>
    <n v="334396.59000000003"/>
    <x v="0"/>
    <n v="28"/>
    <x v="2"/>
    <x v="2"/>
  </r>
  <r>
    <s v="PO002828"/>
    <d v="2025-04-07T00:00:00"/>
    <s v="EMP0088"/>
    <x v="12"/>
    <x v="40"/>
    <x v="186"/>
    <n v="34"/>
    <n v="2770.97"/>
    <n v="94213.01"/>
    <x v="0"/>
    <n v="36"/>
    <x v="0"/>
    <x v="2"/>
  </r>
  <r>
    <s v="PO002829"/>
    <d v="2025-04-09T00:00:00"/>
    <s v="EMP0022"/>
    <x v="8"/>
    <x v="31"/>
    <x v="84"/>
    <n v="49"/>
    <n v="6207.78"/>
    <n v="304181.09000000003"/>
    <x v="1"/>
    <n v="13"/>
    <x v="2"/>
    <x v="2"/>
  </r>
  <r>
    <s v="PO002830"/>
    <d v="2025-10-20T00:00:00"/>
    <s v="EMP0077"/>
    <x v="12"/>
    <x v="42"/>
    <x v="177"/>
    <n v="9"/>
    <n v="4405.1000000000004"/>
    <n v="39645.89"/>
    <x v="2"/>
    <n v="7"/>
    <x v="2"/>
    <x v="0"/>
  </r>
  <r>
    <s v="PO002831"/>
    <d v="2025-01-22T00:00:00"/>
    <s v="EMP0071"/>
    <x v="5"/>
    <x v="9"/>
    <x v="167"/>
    <n v="20"/>
    <n v="3203.36"/>
    <n v="64067.14"/>
    <x v="1"/>
    <n v="27"/>
    <x v="0"/>
    <x v="2"/>
  </r>
  <r>
    <s v="PO002832"/>
    <d v="2024-09-05T00:00:00"/>
    <s v="EMP0078"/>
    <x v="4"/>
    <x v="45"/>
    <x v="76"/>
    <n v="24"/>
    <n v="6079.86"/>
    <n v="145916.53"/>
    <x v="1"/>
    <n v="15"/>
    <x v="1"/>
    <x v="2"/>
  </r>
  <r>
    <s v="PO002833"/>
    <d v="2024-03-17T00:00:00"/>
    <s v="EMP0073"/>
    <x v="9"/>
    <x v="32"/>
    <x v="0"/>
    <n v="28"/>
    <n v="5621.53"/>
    <n v="157402.97"/>
    <x v="2"/>
    <n v="31"/>
    <x v="2"/>
    <x v="0"/>
  </r>
  <r>
    <s v="PO002834"/>
    <d v="2023-10-14T00:00:00"/>
    <s v="EMP0096"/>
    <x v="4"/>
    <x v="17"/>
    <x v="36"/>
    <n v="42"/>
    <n v="3863.94"/>
    <n v="162285.60999999999"/>
    <x v="1"/>
    <n v="18"/>
    <x v="1"/>
    <x v="2"/>
  </r>
  <r>
    <s v="PO002835"/>
    <d v="2023-02-03T00:00:00"/>
    <s v="EMP0028"/>
    <x v="0"/>
    <x v="41"/>
    <x v="144"/>
    <n v="15"/>
    <n v="414.81"/>
    <n v="6222.1"/>
    <x v="1"/>
    <n v="34"/>
    <x v="0"/>
    <x v="2"/>
  </r>
  <r>
    <s v="PO002836"/>
    <d v="2025-08-13T00:00:00"/>
    <s v="EMP0032"/>
    <x v="2"/>
    <x v="13"/>
    <x v="156"/>
    <n v="46"/>
    <n v="9714.52"/>
    <n v="446868.12"/>
    <x v="2"/>
    <n v="32"/>
    <x v="1"/>
    <x v="1"/>
  </r>
  <r>
    <s v="PO002837"/>
    <d v="2025-05-01T00:00:00"/>
    <s v="EMP0059"/>
    <x v="0"/>
    <x v="26"/>
    <x v="177"/>
    <n v="4"/>
    <n v="3727.69"/>
    <n v="14910.76"/>
    <x v="2"/>
    <n v="43"/>
    <x v="1"/>
    <x v="0"/>
  </r>
  <r>
    <s v="PO002838"/>
    <d v="2024-08-28T00:00:00"/>
    <s v="EMP0067"/>
    <x v="1"/>
    <x v="31"/>
    <x v="31"/>
    <n v="24"/>
    <n v="8117.28"/>
    <n v="194814.77"/>
    <x v="1"/>
    <n v="27"/>
    <x v="2"/>
    <x v="2"/>
  </r>
  <r>
    <s v="PO002839"/>
    <d v="2025-06-06T00:00:00"/>
    <s v="EMP0041"/>
    <x v="12"/>
    <x v="12"/>
    <x v="191"/>
    <n v="5"/>
    <n v="5222.51"/>
    <n v="26112.53"/>
    <x v="1"/>
    <n v="35"/>
    <x v="2"/>
    <x v="2"/>
  </r>
  <r>
    <s v="PO002840"/>
    <d v="2025-09-04T00:00:00"/>
    <s v="EMP0041"/>
    <x v="12"/>
    <x v="15"/>
    <x v="77"/>
    <n v="3"/>
    <n v="10044.030000000001"/>
    <n v="30132.080000000002"/>
    <x v="1"/>
    <n v="7"/>
    <x v="0"/>
    <x v="2"/>
  </r>
  <r>
    <s v="PO002841"/>
    <d v="2024-11-09T00:00:00"/>
    <s v="EMP0053"/>
    <x v="4"/>
    <x v="0"/>
    <x v="52"/>
    <n v="13"/>
    <n v="1893.75"/>
    <n v="24618.75"/>
    <x v="0"/>
    <n v="13"/>
    <x v="1"/>
    <x v="2"/>
  </r>
  <r>
    <s v="PO002842"/>
    <d v="2023-07-27T00:00:00"/>
    <s v="EMP0063"/>
    <x v="3"/>
    <x v="11"/>
    <x v="110"/>
    <n v="10"/>
    <n v="9393.5300000000007"/>
    <n v="93935.33"/>
    <x v="0"/>
    <n v="20"/>
    <x v="1"/>
    <x v="2"/>
  </r>
  <r>
    <s v="PO002843"/>
    <d v="2023-02-20T00:00:00"/>
    <s v="EMP0049"/>
    <x v="13"/>
    <x v="48"/>
    <x v="175"/>
    <n v="33"/>
    <n v="6111.68"/>
    <n v="201685.58"/>
    <x v="0"/>
    <n v="26"/>
    <x v="1"/>
    <x v="2"/>
  </r>
  <r>
    <s v="PO002844"/>
    <d v="2025-07-07T00:00:00"/>
    <s v="EMP0047"/>
    <x v="0"/>
    <x v="21"/>
    <x v="61"/>
    <n v="26"/>
    <n v="5949.28"/>
    <n v="154681.26"/>
    <x v="0"/>
    <n v="32"/>
    <x v="0"/>
    <x v="2"/>
  </r>
  <r>
    <s v="PO002845"/>
    <d v="2024-10-30T00:00:00"/>
    <s v="EMP0094"/>
    <x v="1"/>
    <x v="44"/>
    <x v="90"/>
    <n v="19"/>
    <n v="4700.1499999999996"/>
    <n v="89302.85"/>
    <x v="0"/>
    <n v="40"/>
    <x v="1"/>
    <x v="2"/>
  </r>
  <r>
    <s v="PO002846"/>
    <d v="2025-06-16T00:00:00"/>
    <s v="EMP0024"/>
    <x v="1"/>
    <x v="34"/>
    <x v="11"/>
    <n v="49"/>
    <n v="5141.67"/>
    <n v="251941.94"/>
    <x v="0"/>
    <n v="5"/>
    <x v="2"/>
    <x v="2"/>
  </r>
  <r>
    <s v="PO002847"/>
    <d v="2025-11-02T00:00:00"/>
    <s v="EMP0064"/>
    <x v="2"/>
    <x v="29"/>
    <x v="129"/>
    <n v="5"/>
    <n v="3684.45"/>
    <n v="18422.23"/>
    <x v="2"/>
    <n v="27"/>
    <x v="0"/>
    <x v="3"/>
  </r>
  <r>
    <s v="PO002848"/>
    <d v="2025-06-19T00:00:00"/>
    <s v="EMP0025"/>
    <x v="8"/>
    <x v="33"/>
    <x v="46"/>
    <n v="47"/>
    <n v="5765.85"/>
    <n v="270995.15000000002"/>
    <x v="1"/>
    <n v="12"/>
    <x v="1"/>
    <x v="2"/>
  </r>
  <r>
    <s v="PO002849"/>
    <d v="2024-02-07T00:00:00"/>
    <s v="EMP0047"/>
    <x v="0"/>
    <x v="48"/>
    <x v="120"/>
    <n v="6"/>
    <n v="7319.96"/>
    <n v="43919.76"/>
    <x v="1"/>
    <n v="28"/>
    <x v="1"/>
    <x v="2"/>
  </r>
  <r>
    <s v="PO002850"/>
    <d v="2023-03-27T00:00:00"/>
    <s v="EMP0033"/>
    <x v="8"/>
    <x v="27"/>
    <x v="133"/>
    <n v="3"/>
    <n v="7341.63"/>
    <n v="22024.9"/>
    <x v="2"/>
    <n v="15"/>
    <x v="0"/>
    <x v="1"/>
  </r>
  <r>
    <s v="PO002851"/>
    <d v="2024-02-01T00:00:00"/>
    <s v="EMP0078"/>
    <x v="4"/>
    <x v="49"/>
    <x v="195"/>
    <n v="27"/>
    <n v="9663.6200000000008"/>
    <n v="260917.86"/>
    <x v="2"/>
    <n v="30"/>
    <x v="2"/>
    <x v="0"/>
  </r>
  <r>
    <s v="PO002852"/>
    <d v="2024-06-06T00:00:00"/>
    <s v="EMP0060"/>
    <x v="0"/>
    <x v="6"/>
    <x v="83"/>
    <n v="14"/>
    <n v="602.77"/>
    <n v="8438.7900000000009"/>
    <x v="2"/>
    <n v="13"/>
    <x v="1"/>
    <x v="0"/>
  </r>
  <r>
    <s v="PO002853"/>
    <d v="2024-06-27T00:00:00"/>
    <s v="EMP0089"/>
    <x v="14"/>
    <x v="37"/>
    <x v="118"/>
    <n v="47"/>
    <n v="1180.83"/>
    <n v="55498.86"/>
    <x v="2"/>
    <n v="17"/>
    <x v="0"/>
    <x v="1"/>
  </r>
  <r>
    <s v="PO002854"/>
    <d v="2023-12-06T00:00:00"/>
    <s v="EMP0061"/>
    <x v="5"/>
    <x v="23"/>
    <x v="14"/>
    <n v="44"/>
    <n v="2929.26"/>
    <n v="128887.49"/>
    <x v="2"/>
    <n v="45"/>
    <x v="0"/>
    <x v="1"/>
  </r>
  <r>
    <s v="PO002855"/>
    <d v="2024-12-02T00:00:00"/>
    <s v="EMP0072"/>
    <x v="2"/>
    <x v="40"/>
    <x v="60"/>
    <n v="40"/>
    <n v="7096.16"/>
    <n v="283846.28999999998"/>
    <x v="1"/>
    <n v="33"/>
    <x v="0"/>
    <x v="2"/>
  </r>
  <r>
    <s v="PO002856"/>
    <d v="2024-11-08T00:00:00"/>
    <s v="EMP0093"/>
    <x v="13"/>
    <x v="22"/>
    <x v="59"/>
    <n v="41"/>
    <n v="5186.54"/>
    <n v="212648.23"/>
    <x v="0"/>
    <n v="12"/>
    <x v="2"/>
    <x v="2"/>
  </r>
  <r>
    <s v="PO002857"/>
    <d v="2025-12-01T00:00:00"/>
    <s v="EMP0057"/>
    <x v="6"/>
    <x v="48"/>
    <x v="158"/>
    <n v="44"/>
    <n v="7028.81"/>
    <n v="309267.8"/>
    <x v="0"/>
    <n v="18"/>
    <x v="1"/>
    <x v="2"/>
  </r>
  <r>
    <s v="PO002858"/>
    <d v="2023-02-15T00:00:00"/>
    <s v="EMP0077"/>
    <x v="12"/>
    <x v="41"/>
    <x v="69"/>
    <n v="28"/>
    <n v="5785.04"/>
    <n v="161981.1"/>
    <x v="1"/>
    <n v="35"/>
    <x v="0"/>
    <x v="2"/>
  </r>
  <r>
    <s v="PO002859"/>
    <d v="2025-10-18T00:00:00"/>
    <s v="EMP0003"/>
    <x v="1"/>
    <x v="15"/>
    <x v="100"/>
    <n v="47"/>
    <n v="7953.73"/>
    <n v="373825.51"/>
    <x v="2"/>
    <n v="40"/>
    <x v="0"/>
    <x v="3"/>
  </r>
  <r>
    <s v="PO002860"/>
    <d v="2024-06-11T00:00:00"/>
    <s v="EMP0069"/>
    <x v="3"/>
    <x v="49"/>
    <x v="106"/>
    <n v="7"/>
    <n v="6939.92"/>
    <n v="48579.45"/>
    <x v="0"/>
    <n v="17"/>
    <x v="1"/>
    <x v="2"/>
  </r>
  <r>
    <s v="PO002861"/>
    <d v="2024-05-24T00:00:00"/>
    <s v="EMP0038"/>
    <x v="3"/>
    <x v="8"/>
    <x v="173"/>
    <n v="30"/>
    <n v="3173.99"/>
    <n v="95219.8"/>
    <x v="2"/>
    <n v="37"/>
    <x v="2"/>
    <x v="0"/>
  </r>
  <r>
    <s v="PO002862"/>
    <d v="2025-01-13T00:00:00"/>
    <s v="EMP0016"/>
    <x v="11"/>
    <x v="43"/>
    <x v="52"/>
    <n v="27"/>
    <n v="2154.1"/>
    <n v="58160.6"/>
    <x v="1"/>
    <n v="39"/>
    <x v="0"/>
    <x v="2"/>
  </r>
  <r>
    <s v="PO002863"/>
    <d v="2024-09-04T00:00:00"/>
    <s v="EMP0002"/>
    <x v="7"/>
    <x v="23"/>
    <x v="99"/>
    <n v="6"/>
    <n v="6380.8"/>
    <n v="38284.83"/>
    <x v="0"/>
    <n v="33"/>
    <x v="2"/>
    <x v="2"/>
  </r>
  <r>
    <s v="PO002864"/>
    <d v="2023-05-16T00:00:00"/>
    <s v="EMP0049"/>
    <x v="13"/>
    <x v="2"/>
    <x v="114"/>
    <n v="50"/>
    <n v="5394.14"/>
    <n v="269707.05"/>
    <x v="2"/>
    <n v="30"/>
    <x v="0"/>
    <x v="1"/>
  </r>
  <r>
    <s v="PO002865"/>
    <d v="2025-06-04T00:00:00"/>
    <s v="EMP0009"/>
    <x v="7"/>
    <x v="7"/>
    <x v="26"/>
    <n v="10"/>
    <n v="373.14"/>
    <n v="3731.44"/>
    <x v="2"/>
    <n v="24"/>
    <x v="0"/>
    <x v="3"/>
  </r>
  <r>
    <s v="PO002866"/>
    <d v="2023-08-31T00:00:00"/>
    <s v="EMP0023"/>
    <x v="9"/>
    <x v="11"/>
    <x v="184"/>
    <n v="20"/>
    <n v="3985.73"/>
    <n v="79714.61"/>
    <x v="1"/>
    <n v="28"/>
    <x v="2"/>
    <x v="2"/>
  </r>
  <r>
    <s v="PO002867"/>
    <d v="2024-03-14T00:00:00"/>
    <s v="EMP0044"/>
    <x v="2"/>
    <x v="0"/>
    <x v="12"/>
    <n v="26"/>
    <n v="9377.17"/>
    <n v="243806.3"/>
    <x v="2"/>
    <n v="21"/>
    <x v="1"/>
    <x v="1"/>
  </r>
  <r>
    <s v="PO002868"/>
    <d v="2023-12-04T00:00:00"/>
    <s v="EMP0015"/>
    <x v="13"/>
    <x v="19"/>
    <x v="73"/>
    <n v="22"/>
    <n v="606.88"/>
    <n v="13351.45"/>
    <x v="1"/>
    <n v="40"/>
    <x v="0"/>
    <x v="2"/>
  </r>
  <r>
    <s v="PO002869"/>
    <d v="2023-06-19T00:00:00"/>
    <s v="EMP0093"/>
    <x v="13"/>
    <x v="24"/>
    <x v="52"/>
    <n v="7"/>
    <n v="1756.25"/>
    <n v="12293.78"/>
    <x v="0"/>
    <n v="3"/>
    <x v="1"/>
    <x v="2"/>
  </r>
  <r>
    <s v="PO002870"/>
    <d v="2025-05-27T00:00:00"/>
    <s v="EMP0093"/>
    <x v="13"/>
    <x v="43"/>
    <x v="11"/>
    <n v="32"/>
    <n v="5775.03"/>
    <n v="184800.86"/>
    <x v="0"/>
    <n v="44"/>
    <x v="1"/>
    <x v="2"/>
  </r>
  <r>
    <s v="PO002871"/>
    <d v="2023-04-16T00:00:00"/>
    <s v="EMP0061"/>
    <x v="5"/>
    <x v="42"/>
    <x v="64"/>
    <n v="1"/>
    <n v="5812.36"/>
    <n v="5812.36"/>
    <x v="2"/>
    <n v="11"/>
    <x v="0"/>
    <x v="3"/>
  </r>
  <r>
    <s v="PO002872"/>
    <d v="2025-01-21T00:00:00"/>
    <s v="EMP0100"/>
    <x v="11"/>
    <x v="21"/>
    <x v="181"/>
    <n v="44"/>
    <n v="9655.42"/>
    <n v="424838.42"/>
    <x v="0"/>
    <n v="25"/>
    <x v="2"/>
    <x v="2"/>
  </r>
  <r>
    <s v="PO002873"/>
    <d v="2023-06-29T00:00:00"/>
    <s v="EMP0082"/>
    <x v="2"/>
    <x v="15"/>
    <x v="60"/>
    <n v="3"/>
    <n v="5974.92"/>
    <n v="17924.759999999998"/>
    <x v="1"/>
    <n v="24"/>
    <x v="1"/>
    <x v="2"/>
  </r>
  <r>
    <s v="PO002874"/>
    <d v="2023-03-21T00:00:00"/>
    <s v="EMP0070"/>
    <x v="6"/>
    <x v="42"/>
    <x v="169"/>
    <n v="38"/>
    <n v="1700.42"/>
    <n v="64616.11"/>
    <x v="2"/>
    <n v="42"/>
    <x v="1"/>
    <x v="0"/>
  </r>
  <r>
    <s v="PO002875"/>
    <d v="2024-01-29T00:00:00"/>
    <s v="EMP0069"/>
    <x v="3"/>
    <x v="27"/>
    <x v="146"/>
    <n v="11"/>
    <n v="6015.25"/>
    <n v="66167.78"/>
    <x v="1"/>
    <n v="9"/>
    <x v="0"/>
    <x v="2"/>
  </r>
  <r>
    <s v="PO002876"/>
    <d v="2024-08-19T00:00:00"/>
    <s v="EMP0023"/>
    <x v="9"/>
    <x v="16"/>
    <x v="62"/>
    <n v="40"/>
    <n v="2120.63"/>
    <n v="84825.27"/>
    <x v="2"/>
    <n v="42"/>
    <x v="0"/>
    <x v="0"/>
  </r>
  <r>
    <s v="PO002877"/>
    <d v="2023-10-11T00:00:00"/>
    <s v="EMP0057"/>
    <x v="6"/>
    <x v="35"/>
    <x v="25"/>
    <n v="5"/>
    <n v="1452.4"/>
    <n v="7262.01"/>
    <x v="1"/>
    <n v="13"/>
    <x v="2"/>
    <x v="2"/>
  </r>
  <r>
    <s v="PO002878"/>
    <d v="2025-11-20T00:00:00"/>
    <s v="EMP0002"/>
    <x v="7"/>
    <x v="2"/>
    <x v="63"/>
    <n v="7"/>
    <n v="1389.5"/>
    <n v="9726.5300000000007"/>
    <x v="2"/>
    <n v="21"/>
    <x v="1"/>
    <x v="1"/>
  </r>
  <r>
    <s v="PO002879"/>
    <d v="2025-03-16T00:00:00"/>
    <s v="EMP0096"/>
    <x v="4"/>
    <x v="0"/>
    <x v="194"/>
    <n v="22"/>
    <n v="472.28"/>
    <n v="10390.08"/>
    <x v="0"/>
    <n v="33"/>
    <x v="0"/>
    <x v="2"/>
  </r>
  <r>
    <s v="PO002880"/>
    <d v="2025-01-04T00:00:00"/>
    <s v="EMP0031"/>
    <x v="8"/>
    <x v="13"/>
    <x v="128"/>
    <n v="33"/>
    <n v="52.75"/>
    <n v="1740.67"/>
    <x v="0"/>
    <n v="28"/>
    <x v="0"/>
    <x v="2"/>
  </r>
  <r>
    <s v="PO002881"/>
    <d v="2024-04-26T00:00:00"/>
    <s v="EMP0006"/>
    <x v="6"/>
    <x v="17"/>
    <x v="179"/>
    <n v="20"/>
    <n v="6829.45"/>
    <n v="136588.95000000001"/>
    <x v="2"/>
    <n v="18"/>
    <x v="0"/>
    <x v="3"/>
  </r>
  <r>
    <s v="PO002882"/>
    <d v="2023-11-01T00:00:00"/>
    <s v="EMP0080"/>
    <x v="0"/>
    <x v="29"/>
    <x v="162"/>
    <n v="46"/>
    <n v="2260.2399999999998"/>
    <n v="103971.14"/>
    <x v="2"/>
    <n v="6"/>
    <x v="2"/>
    <x v="3"/>
  </r>
  <r>
    <s v="PO002883"/>
    <d v="2023-08-30T00:00:00"/>
    <s v="EMP0079"/>
    <x v="5"/>
    <x v="8"/>
    <x v="150"/>
    <n v="10"/>
    <n v="3136.58"/>
    <n v="31365.85"/>
    <x v="1"/>
    <n v="11"/>
    <x v="1"/>
    <x v="2"/>
  </r>
  <r>
    <s v="PO002884"/>
    <d v="2023-05-31T00:00:00"/>
    <s v="EMP0006"/>
    <x v="6"/>
    <x v="29"/>
    <x v="28"/>
    <n v="19"/>
    <n v="942.73"/>
    <n v="17911.830000000002"/>
    <x v="0"/>
    <n v="23"/>
    <x v="2"/>
    <x v="2"/>
  </r>
  <r>
    <s v="PO002885"/>
    <d v="2024-05-04T00:00:00"/>
    <s v="EMP0034"/>
    <x v="7"/>
    <x v="23"/>
    <x v="46"/>
    <n v="46"/>
    <n v="5375.16"/>
    <n v="247257.32"/>
    <x v="1"/>
    <n v="10"/>
    <x v="2"/>
    <x v="2"/>
  </r>
  <r>
    <s v="PO002886"/>
    <d v="2024-09-11T00:00:00"/>
    <s v="EMP0083"/>
    <x v="7"/>
    <x v="5"/>
    <x v="64"/>
    <n v="46"/>
    <n v="5352.52"/>
    <n v="246215.82"/>
    <x v="1"/>
    <n v="44"/>
    <x v="1"/>
    <x v="2"/>
  </r>
  <r>
    <s v="PO002887"/>
    <d v="2025-01-15T00:00:00"/>
    <s v="EMP0038"/>
    <x v="3"/>
    <x v="29"/>
    <x v="44"/>
    <n v="11"/>
    <n v="354.98"/>
    <n v="3904.74"/>
    <x v="1"/>
    <n v="7"/>
    <x v="1"/>
    <x v="2"/>
  </r>
  <r>
    <s v="PO002888"/>
    <d v="2023-03-06T00:00:00"/>
    <s v="EMP0023"/>
    <x v="9"/>
    <x v="1"/>
    <x v="81"/>
    <n v="17"/>
    <n v="507.61"/>
    <n v="8629.2900000000009"/>
    <x v="1"/>
    <n v="32"/>
    <x v="2"/>
    <x v="2"/>
  </r>
  <r>
    <s v="PO002889"/>
    <d v="2025-03-25T00:00:00"/>
    <s v="EMP0024"/>
    <x v="1"/>
    <x v="45"/>
    <x v="174"/>
    <n v="46"/>
    <n v="10818.29"/>
    <n v="497641.41"/>
    <x v="1"/>
    <n v="11"/>
    <x v="0"/>
    <x v="2"/>
  </r>
  <r>
    <s v="PO002890"/>
    <d v="2025-05-14T00:00:00"/>
    <s v="EMP0013"/>
    <x v="11"/>
    <x v="22"/>
    <x v="53"/>
    <n v="43"/>
    <n v="5032.8999999999996"/>
    <n v="216414.79"/>
    <x v="0"/>
    <n v="14"/>
    <x v="1"/>
    <x v="2"/>
  </r>
  <r>
    <s v="PO002891"/>
    <d v="2023-12-03T00:00:00"/>
    <s v="EMP0053"/>
    <x v="4"/>
    <x v="7"/>
    <x v="19"/>
    <n v="17"/>
    <n v="7834.96"/>
    <n v="133194.35999999999"/>
    <x v="1"/>
    <n v="24"/>
    <x v="1"/>
    <x v="2"/>
  </r>
  <r>
    <s v="PO002892"/>
    <d v="2023-03-28T00:00:00"/>
    <s v="EMP0033"/>
    <x v="8"/>
    <x v="40"/>
    <x v="137"/>
    <n v="9"/>
    <n v="986.55"/>
    <n v="8878.93"/>
    <x v="0"/>
    <n v="34"/>
    <x v="0"/>
    <x v="2"/>
  </r>
  <r>
    <s v="PO002893"/>
    <d v="2024-02-19T00:00:00"/>
    <s v="EMP0046"/>
    <x v="7"/>
    <x v="41"/>
    <x v="125"/>
    <n v="47"/>
    <n v="2787.51"/>
    <n v="131012.8"/>
    <x v="2"/>
    <n v="3"/>
    <x v="2"/>
    <x v="0"/>
  </r>
  <r>
    <s v="PO002894"/>
    <d v="2025-01-08T00:00:00"/>
    <s v="EMP0015"/>
    <x v="13"/>
    <x v="6"/>
    <x v="101"/>
    <n v="46"/>
    <n v="4024.05"/>
    <n v="185106.29"/>
    <x v="0"/>
    <n v="26"/>
    <x v="0"/>
    <x v="2"/>
  </r>
  <r>
    <s v="PO002895"/>
    <d v="2023-01-06T00:00:00"/>
    <s v="EMP0054"/>
    <x v="12"/>
    <x v="41"/>
    <x v="103"/>
    <n v="7"/>
    <n v="7263.32"/>
    <n v="50843.26"/>
    <x v="0"/>
    <n v="15"/>
    <x v="1"/>
    <x v="2"/>
  </r>
  <r>
    <s v="PO002896"/>
    <d v="2023-10-30T00:00:00"/>
    <s v="EMP0082"/>
    <x v="2"/>
    <x v="39"/>
    <x v="44"/>
    <n v="22"/>
    <n v="386.86"/>
    <n v="8510.86"/>
    <x v="0"/>
    <n v="35"/>
    <x v="0"/>
    <x v="2"/>
  </r>
  <r>
    <s v="PO002897"/>
    <d v="2025-12-23T00:00:00"/>
    <s v="EMP0041"/>
    <x v="12"/>
    <x v="40"/>
    <x v="43"/>
    <n v="26"/>
    <n v="3273.56"/>
    <n v="85112.65"/>
    <x v="0"/>
    <n v="42"/>
    <x v="2"/>
    <x v="2"/>
  </r>
  <r>
    <s v="PO002898"/>
    <d v="2024-02-07T00:00:00"/>
    <s v="EMP0077"/>
    <x v="12"/>
    <x v="5"/>
    <x v="5"/>
    <n v="28"/>
    <n v="10598.36"/>
    <n v="296754.01"/>
    <x v="0"/>
    <n v="5"/>
    <x v="0"/>
    <x v="2"/>
  </r>
  <r>
    <s v="PO002899"/>
    <d v="2024-08-17T00:00:00"/>
    <s v="EMP0092"/>
    <x v="12"/>
    <x v="18"/>
    <x v="157"/>
    <n v="35"/>
    <n v="9019.94"/>
    <n v="315697.93"/>
    <x v="1"/>
    <n v="5"/>
    <x v="0"/>
    <x v="2"/>
  </r>
  <r>
    <s v="PO002900"/>
    <d v="2024-11-12T00:00:00"/>
    <s v="EMP0070"/>
    <x v="6"/>
    <x v="8"/>
    <x v="1"/>
    <n v="2"/>
    <n v="9612.15"/>
    <n v="19224.3"/>
    <x v="0"/>
    <n v="7"/>
    <x v="0"/>
    <x v="2"/>
  </r>
  <r>
    <s v="PO002901"/>
    <d v="2025-05-04T00:00:00"/>
    <s v="EMP0046"/>
    <x v="7"/>
    <x v="43"/>
    <x v="156"/>
    <n v="30"/>
    <n v="11036.58"/>
    <n v="331097.44"/>
    <x v="0"/>
    <n v="39"/>
    <x v="1"/>
    <x v="2"/>
  </r>
  <r>
    <s v="PO002902"/>
    <d v="2024-10-07T00:00:00"/>
    <s v="EMP0069"/>
    <x v="3"/>
    <x v="30"/>
    <x v="82"/>
    <n v="38"/>
    <n v="1139.67"/>
    <n v="43307.43"/>
    <x v="1"/>
    <n v="22"/>
    <x v="2"/>
    <x v="2"/>
  </r>
  <r>
    <s v="PO002903"/>
    <d v="2023-03-21T00:00:00"/>
    <s v="EMP0074"/>
    <x v="6"/>
    <x v="11"/>
    <x v="88"/>
    <n v="15"/>
    <n v="7475.57"/>
    <n v="112133.54"/>
    <x v="0"/>
    <n v="19"/>
    <x v="0"/>
    <x v="2"/>
  </r>
  <r>
    <s v="PO002904"/>
    <d v="2024-06-27T00:00:00"/>
    <s v="EMP0037"/>
    <x v="8"/>
    <x v="43"/>
    <x v="118"/>
    <n v="1"/>
    <n v="1197.95"/>
    <n v="1197.95"/>
    <x v="2"/>
    <n v="17"/>
    <x v="0"/>
    <x v="1"/>
  </r>
  <r>
    <s v="PO002905"/>
    <d v="2024-05-04T00:00:00"/>
    <s v="EMP0015"/>
    <x v="13"/>
    <x v="45"/>
    <x v="53"/>
    <n v="26"/>
    <n v="4533.25"/>
    <n v="117864.44"/>
    <x v="2"/>
    <n v="7"/>
    <x v="0"/>
    <x v="0"/>
  </r>
  <r>
    <s v="PO002906"/>
    <d v="2025-05-03T00:00:00"/>
    <s v="EMP0063"/>
    <x v="3"/>
    <x v="36"/>
    <x v="55"/>
    <n v="2"/>
    <n v="6941.65"/>
    <n v="13883.29"/>
    <x v="0"/>
    <n v="43"/>
    <x v="0"/>
    <x v="2"/>
  </r>
  <r>
    <s v="PO002907"/>
    <d v="2023-04-15T00:00:00"/>
    <s v="EMP0007"/>
    <x v="1"/>
    <x v="24"/>
    <x v="93"/>
    <n v="32"/>
    <n v="8974.91"/>
    <n v="287197.18"/>
    <x v="2"/>
    <n v="37"/>
    <x v="2"/>
    <x v="0"/>
  </r>
  <r>
    <s v="PO002908"/>
    <d v="2024-08-11T00:00:00"/>
    <s v="EMP0017"/>
    <x v="9"/>
    <x v="16"/>
    <x v="188"/>
    <n v="50"/>
    <n v="2930.33"/>
    <n v="146516.5"/>
    <x v="2"/>
    <n v="27"/>
    <x v="2"/>
    <x v="3"/>
  </r>
  <r>
    <s v="PO002909"/>
    <d v="2024-11-03T00:00:00"/>
    <s v="EMP0007"/>
    <x v="1"/>
    <x v="41"/>
    <x v="15"/>
    <n v="12"/>
    <n v="3257.45"/>
    <n v="39089.4"/>
    <x v="2"/>
    <n v="3"/>
    <x v="2"/>
    <x v="3"/>
  </r>
  <r>
    <s v="PO002910"/>
    <d v="2025-05-29T00:00:00"/>
    <s v="EMP0023"/>
    <x v="9"/>
    <x v="17"/>
    <x v="155"/>
    <n v="6"/>
    <n v="5937.49"/>
    <n v="35624.94"/>
    <x v="2"/>
    <n v="33"/>
    <x v="1"/>
    <x v="0"/>
  </r>
  <r>
    <s v="PO002911"/>
    <d v="2023-07-23T00:00:00"/>
    <s v="EMP0066"/>
    <x v="8"/>
    <x v="5"/>
    <x v="76"/>
    <n v="9"/>
    <n v="8010.3"/>
    <n v="72092.69"/>
    <x v="0"/>
    <n v="19"/>
    <x v="1"/>
    <x v="2"/>
  </r>
  <r>
    <s v="PO002912"/>
    <d v="2024-08-21T00:00:00"/>
    <s v="EMP0089"/>
    <x v="14"/>
    <x v="38"/>
    <x v="149"/>
    <n v="43"/>
    <n v="2553.31"/>
    <n v="109792.32000000001"/>
    <x v="2"/>
    <n v="30"/>
    <x v="1"/>
    <x v="0"/>
  </r>
  <r>
    <s v="PO002913"/>
    <d v="2023-12-02T00:00:00"/>
    <s v="EMP0050"/>
    <x v="10"/>
    <x v="4"/>
    <x v="188"/>
    <n v="24"/>
    <n v="2912.18"/>
    <n v="69892.31"/>
    <x v="1"/>
    <n v="22"/>
    <x v="2"/>
    <x v="2"/>
  </r>
  <r>
    <s v="PO002914"/>
    <d v="2023-05-21T00:00:00"/>
    <s v="EMP0042"/>
    <x v="14"/>
    <x v="20"/>
    <x v="82"/>
    <n v="5"/>
    <n v="1423.04"/>
    <n v="7115.21"/>
    <x v="2"/>
    <n v="3"/>
    <x v="1"/>
    <x v="1"/>
  </r>
  <r>
    <s v="PO002915"/>
    <d v="2023-05-16T00:00:00"/>
    <s v="EMP0036"/>
    <x v="2"/>
    <x v="35"/>
    <x v="68"/>
    <n v="50"/>
    <n v="9262.8799999999992"/>
    <n v="463144.03"/>
    <x v="1"/>
    <n v="14"/>
    <x v="1"/>
    <x v="2"/>
  </r>
  <r>
    <s v="PO002916"/>
    <d v="2025-07-13T00:00:00"/>
    <s v="EMP0052"/>
    <x v="12"/>
    <x v="1"/>
    <x v="47"/>
    <n v="22"/>
    <n v="6810.45"/>
    <n v="149830.01"/>
    <x v="0"/>
    <n v="32"/>
    <x v="2"/>
    <x v="2"/>
  </r>
  <r>
    <s v="PO002917"/>
    <d v="2023-09-08T00:00:00"/>
    <s v="EMP0083"/>
    <x v="7"/>
    <x v="1"/>
    <x v="197"/>
    <n v="31"/>
    <n v="4265.67"/>
    <n v="132235.85"/>
    <x v="1"/>
    <n v="8"/>
    <x v="0"/>
    <x v="2"/>
  </r>
  <r>
    <s v="PO002918"/>
    <d v="2023-07-08T00:00:00"/>
    <s v="EMP0075"/>
    <x v="14"/>
    <x v="10"/>
    <x v="54"/>
    <n v="23"/>
    <n v="4397.22"/>
    <n v="101136.02"/>
    <x v="2"/>
    <n v="37"/>
    <x v="0"/>
    <x v="3"/>
  </r>
  <r>
    <s v="PO002919"/>
    <d v="2023-02-07T00:00:00"/>
    <s v="EMP0027"/>
    <x v="1"/>
    <x v="17"/>
    <x v="185"/>
    <n v="40"/>
    <n v="952.72"/>
    <n v="38108.639999999999"/>
    <x v="2"/>
    <n v="7"/>
    <x v="1"/>
    <x v="3"/>
  </r>
  <r>
    <s v="PO002920"/>
    <d v="2023-10-26T00:00:00"/>
    <s v="EMP0005"/>
    <x v="14"/>
    <x v="48"/>
    <x v="92"/>
    <n v="22"/>
    <n v="3564.57"/>
    <n v="78420.47"/>
    <x v="0"/>
    <n v="37"/>
    <x v="1"/>
    <x v="2"/>
  </r>
  <r>
    <s v="PO002921"/>
    <d v="2025-09-07T00:00:00"/>
    <s v="EMP0081"/>
    <x v="14"/>
    <x v="25"/>
    <x v="171"/>
    <n v="49"/>
    <n v="4678.66"/>
    <n v="229254.31"/>
    <x v="2"/>
    <n v="24"/>
    <x v="0"/>
    <x v="3"/>
  </r>
  <r>
    <s v="PO002922"/>
    <d v="2025-06-04T00:00:00"/>
    <s v="EMP0088"/>
    <x v="12"/>
    <x v="25"/>
    <x v="127"/>
    <n v="7"/>
    <n v="4179.78"/>
    <n v="29258.48"/>
    <x v="1"/>
    <n v="16"/>
    <x v="1"/>
    <x v="2"/>
  </r>
  <r>
    <s v="PO002923"/>
    <d v="2024-01-25T00:00:00"/>
    <s v="EMP0071"/>
    <x v="5"/>
    <x v="10"/>
    <x v="77"/>
    <n v="40"/>
    <n v="9253.56"/>
    <n v="370142.4"/>
    <x v="0"/>
    <n v="7"/>
    <x v="2"/>
    <x v="2"/>
  </r>
  <r>
    <s v="PO002924"/>
    <d v="2024-04-09T00:00:00"/>
    <s v="EMP0012"/>
    <x v="3"/>
    <x v="40"/>
    <x v="127"/>
    <n v="43"/>
    <n v="4325.04"/>
    <n v="185976.78"/>
    <x v="1"/>
    <n v="38"/>
    <x v="0"/>
    <x v="2"/>
  </r>
  <r>
    <s v="PO002925"/>
    <d v="2025-03-04T00:00:00"/>
    <s v="EMP0011"/>
    <x v="0"/>
    <x v="10"/>
    <x v="127"/>
    <n v="21"/>
    <n v="3990.64"/>
    <n v="83803.350000000006"/>
    <x v="2"/>
    <n v="5"/>
    <x v="1"/>
    <x v="1"/>
  </r>
  <r>
    <s v="PO002926"/>
    <d v="2025-07-16T00:00:00"/>
    <s v="EMP0059"/>
    <x v="0"/>
    <x v="0"/>
    <x v="196"/>
    <n v="13"/>
    <n v="7490.68"/>
    <n v="97378.79"/>
    <x v="1"/>
    <n v="4"/>
    <x v="2"/>
    <x v="2"/>
  </r>
  <r>
    <s v="PO002927"/>
    <d v="2025-02-01T00:00:00"/>
    <s v="EMP0097"/>
    <x v="5"/>
    <x v="2"/>
    <x v="180"/>
    <n v="42"/>
    <n v="3709.41"/>
    <n v="155795.04"/>
    <x v="0"/>
    <n v="3"/>
    <x v="0"/>
    <x v="2"/>
  </r>
  <r>
    <s v="PO002928"/>
    <d v="2025-08-07T00:00:00"/>
    <s v="EMP0067"/>
    <x v="1"/>
    <x v="2"/>
    <x v="122"/>
    <n v="6"/>
    <n v="462.92"/>
    <n v="2777.5"/>
    <x v="2"/>
    <n v="41"/>
    <x v="2"/>
    <x v="1"/>
  </r>
  <r>
    <s v="PO002929"/>
    <d v="2023-08-27T00:00:00"/>
    <s v="EMP0020"/>
    <x v="2"/>
    <x v="24"/>
    <x v="138"/>
    <n v="38"/>
    <n v="5151.1000000000004"/>
    <n v="195741.72"/>
    <x v="1"/>
    <n v="38"/>
    <x v="2"/>
    <x v="2"/>
  </r>
  <r>
    <s v="PO002930"/>
    <d v="2024-11-28T00:00:00"/>
    <s v="EMP0081"/>
    <x v="14"/>
    <x v="34"/>
    <x v="7"/>
    <n v="8"/>
    <n v="3422.66"/>
    <n v="27381.279999999999"/>
    <x v="2"/>
    <n v="43"/>
    <x v="0"/>
    <x v="1"/>
  </r>
  <r>
    <s v="PO002931"/>
    <d v="2024-05-18T00:00:00"/>
    <s v="EMP0077"/>
    <x v="12"/>
    <x v="2"/>
    <x v="107"/>
    <n v="20"/>
    <n v="4146.62"/>
    <n v="82932.429999999993"/>
    <x v="1"/>
    <n v="21"/>
    <x v="1"/>
    <x v="2"/>
  </r>
  <r>
    <s v="PO002932"/>
    <d v="2023-08-07T00:00:00"/>
    <s v="EMP0093"/>
    <x v="13"/>
    <x v="29"/>
    <x v="73"/>
    <n v="4"/>
    <n v="765.04"/>
    <n v="3060.16"/>
    <x v="0"/>
    <n v="11"/>
    <x v="2"/>
    <x v="2"/>
  </r>
  <r>
    <s v="PO002933"/>
    <d v="2024-06-12T00:00:00"/>
    <s v="EMP0094"/>
    <x v="1"/>
    <x v="39"/>
    <x v="192"/>
    <n v="25"/>
    <n v="7037.83"/>
    <n v="175945.73"/>
    <x v="1"/>
    <n v="24"/>
    <x v="0"/>
    <x v="2"/>
  </r>
  <r>
    <s v="PO002934"/>
    <d v="2023-06-02T00:00:00"/>
    <s v="EMP0029"/>
    <x v="9"/>
    <x v="13"/>
    <x v="155"/>
    <n v="34"/>
    <n v="6003.23"/>
    <n v="204109.8"/>
    <x v="1"/>
    <n v="22"/>
    <x v="2"/>
    <x v="2"/>
  </r>
  <r>
    <s v="PO002935"/>
    <d v="2024-09-06T00:00:00"/>
    <s v="EMP0009"/>
    <x v="7"/>
    <x v="27"/>
    <x v="65"/>
    <n v="27"/>
    <n v="8558.77"/>
    <n v="231086.84"/>
    <x v="1"/>
    <n v="23"/>
    <x v="1"/>
    <x v="2"/>
  </r>
  <r>
    <s v="PO002936"/>
    <d v="2023-07-10T00:00:00"/>
    <s v="EMP0031"/>
    <x v="8"/>
    <x v="29"/>
    <x v="18"/>
    <n v="9"/>
    <n v="9594.4500000000007"/>
    <n v="86350.04"/>
    <x v="0"/>
    <n v="41"/>
    <x v="1"/>
    <x v="2"/>
  </r>
  <r>
    <s v="PO002937"/>
    <d v="2025-01-12T00:00:00"/>
    <s v="EMP0058"/>
    <x v="2"/>
    <x v="21"/>
    <x v="53"/>
    <n v="8"/>
    <n v="4681.78"/>
    <n v="37454.22"/>
    <x v="1"/>
    <n v="24"/>
    <x v="0"/>
    <x v="2"/>
  </r>
  <r>
    <s v="PO002938"/>
    <d v="2023-09-11T00:00:00"/>
    <s v="EMP0024"/>
    <x v="1"/>
    <x v="26"/>
    <x v="197"/>
    <n v="12"/>
    <n v="4154.09"/>
    <n v="49849.1"/>
    <x v="0"/>
    <n v="8"/>
    <x v="1"/>
    <x v="2"/>
  </r>
  <r>
    <s v="PO002939"/>
    <d v="2023-04-11T00:00:00"/>
    <s v="EMP0024"/>
    <x v="1"/>
    <x v="38"/>
    <x v="110"/>
    <n v="18"/>
    <n v="8257.0400000000009"/>
    <n v="148626.79999999999"/>
    <x v="0"/>
    <n v="37"/>
    <x v="1"/>
    <x v="2"/>
  </r>
  <r>
    <s v="PO002940"/>
    <d v="2024-08-31T00:00:00"/>
    <s v="EMP0100"/>
    <x v="11"/>
    <x v="43"/>
    <x v="59"/>
    <n v="36"/>
    <n v="5176.1000000000004"/>
    <n v="186339.68"/>
    <x v="2"/>
    <n v="28"/>
    <x v="1"/>
    <x v="1"/>
  </r>
  <r>
    <s v="PO002941"/>
    <d v="2024-09-30T00:00:00"/>
    <s v="EMP0087"/>
    <x v="12"/>
    <x v="26"/>
    <x v="40"/>
    <n v="27"/>
    <n v="4864.3900000000003"/>
    <n v="131338.53"/>
    <x v="1"/>
    <n v="20"/>
    <x v="2"/>
    <x v="2"/>
  </r>
  <r>
    <s v="PO002942"/>
    <d v="2023-04-17T00:00:00"/>
    <s v="EMP0085"/>
    <x v="8"/>
    <x v="36"/>
    <x v="78"/>
    <n v="9"/>
    <n v="7833.01"/>
    <n v="70497.06"/>
    <x v="0"/>
    <n v="3"/>
    <x v="1"/>
    <x v="2"/>
  </r>
  <r>
    <s v="PO002943"/>
    <d v="2025-09-03T00:00:00"/>
    <s v="EMP0054"/>
    <x v="12"/>
    <x v="40"/>
    <x v="77"/>
    <n v="3"/>
    <n v="8804.9500000000007"/>
    <n v="26414.84"/>
    <x v="1"/>
    <n v="28"/>
    <x v="2"/>
    <x v="2"/>
  </r>
  <r>
    <s v="PO002944"/>
    <d v="2023-08-07T00:00:00"/>
    <s v="EMP0059"/>
    <x v="0"/>
    <x v="24"/>
    <x v="173"/>
    <n v="17"/>
    <n v="2540.33"/>
    <n v="43185.56"/>
    <x v="0"/>
    <n v="18"/>
    <x v="1"/>
    <x v="2"/>
  </r>
  <r>
    <s v="PO002945"/>
    <d v="2024-11-15T00:00:00"/>
    <s v="EMP0047"/>
    <x v="0"/>
    <x v="14"/>
    <x v="14"/>
    <n v="11"/>
    <n v="2657.76"/>
    <n v="29235.32"/>
    <x v="0"/>
    <n v="9"/>
    <x v="2"/>
    <x v="2"/>
  </r>
  <r>
    <s v="PO002946"/>
    <d v="2023-02-04T00:00:00"/>
    <s v="EMP0023"/>
    <x v="9"/>
    <x v="9"/>
    <x v="46"/>
    <n v="31"/>
    <n v="4948.41"/>
    <n v="153400.85"/>
    <x v="0"/>
    <n v="11"/>
    <x v="1"/>
    <x v="2"/>
  </r>
  <r>
    <s v="PO002947"/>
    <d v="2025-11-09T00:00:00"/>
    <s v="EMP0017"/>
    <x v="9"/>
    <x v="29"/>
    <x v="58"/>
    <n v="16"/>
    <n v="5791.81"/>
    <n v="92669.04"/>
    <x v="2"/>
    <n v="36"/>
    <x v="0"/>
    <x v="1"/>
  </r>
  <r>
    <s v="PO002948"/>
    <d v="2024-01-20T00:00:00"/>
    <s v="EMP0055"/>
    <x v="14"/>
    <x v="7"/>
    <x v="9"/>
    <n v="32"/>
    <n v="5636.29"/>
    <n v="180361.39"/>
    <x v="2"/>
    <n v="30"/>
    <x v="1"/>
    <x v="1"/>
  </r>
  <r>
    <s v="PO002949"/>
    <d v="2025-03-06T00:00:00"/>
    <s v="EMP0004"/>
    <x v="12"/>
    <x v="3"/>
    <x v="70"/>
    <n v="13"/>
    <n v="10973.98"/>
    <n v="142661.72"/>
    <x v="1"/>
    <n v="25"/>
    <x v="1"/>
    <x v="2"/>
  </r>
  <r>
    <s v="PO002950"/>
    <d v="2025-04-08T00:00:00"/>
    <s v="EMP0032"/>
    <x v="2"/>
    <x v="15"/>
    <x v="93"/>
    <n v="38"/>
    <n v="7619.29"/>
    <n v="289533.18"/>
    <x v="0"/>
    <n v="21"/>
    <x v="0"/>
    <x v="2"/>
  </r>
  <r>
    <s v="PO002951"/>
    <d v="2024-05-25T00:00:00"/>
    <s v="EMP0058"/>
    <x v="2"/>
    <x v="45"/>
    <x v="144"/>
    <n v="40"/>
    <n v="409.53"/>
    <n v="16381.26"/>
    <x v="2"/>
    <n v="29"/>
    <x v="0"/>
    <x v="0"/>
  </r>
  <r>
    <s v="PO002952"/>
    <d v="2025-10-16T00:00:00"/>
    <s v="EMP0007"/>
    <x v="1"/>
    <x v="49"/>
    <x v="57"/>
    <n v="1"/>
    <n v="4167.49"/>
    <n v="4167.49"/>
    <x v="1"/>
    <n v="40"/>
    <x v="1"/>
    <x v="2"/>
  </r>
  <r>
    <s v="PO002953"/>
    <d v="2024-06-02T00:00:00"/>
    <s v="EMP0028"/>
    <x v="0"/>
    <x v="45"/>
    <x v="97"/>
    <n v="45"/>
    <n v="4610.2"/>
    <n v="207459.22"/>
    <x v="2"/>
    <n v="44"/>
    <x v="2"/>
    <x v="0"/>
  </r>
  <r>
    <s v="PO002954"/>
    <d v="2023-09-03T00:00:00"/>
    <s v="EMP0007"/>
    <x v="1"/>
    <x v="38"/>
    <x v="35"/>
    <n v="43"/>
    <n v="6648.12"/>
    <n v="285869.11"/>
    <x v="0"/>
    <n v="5"/>
    <x v="1"/>
    <x v="2"/>
  </r>
  <r>
    <s v="PO002955"/>
    <d v="2024-05-26T00:00:00"/>
    <s v="EMP0098"/>
    <x v="5"/>
    <x v="5"/>
    <x v="67"/>
    <n v="48"/>
    <n v="5791.19"/>
    <n v="277976.93"/>
    <x v="2"/>
    <n v="28"/>
    <x v="1"/>
    <x v="1"/>
  </r>
  <r>
    <s v="PO002956"/>
    <d v="2024-03-22T00:00:00"/>
    <s v="EMP0038"/>
    <x v="3"/>
    <x v="42"/>
    <x v="23"/>
    <n v="18"/>
    <n v="11093.74"/>
    <n v="199687.4"/>
    <x v="0"/>
    <n v="3"/>
    <x v="2"/>
    <x v="2"/>
  </r>
  <r>
    <s v="PO002957"/>
    <d v="2024-03-06T00:00:00"/>
    <s v="EMP0084"/>
    <x v="0"/>
    <x v="27"/>
    <x v="69"/>
    <n v="46"/>
    <n v="5135.1099999999997"/>
    <n v="236215.18"/>
    <x v="0"/>
    <n v="3"/>
    <x v="0"/>
    <x v="2"/>
  </r>
  <r>
    <s v="PO002958"/>
    <d v="2023-08-08T00:00:00"/>
    <s v="EMP0053"/>
    <x v="4"/>
    <x v="17"/>
    <x v="181"/>
    <n v="22"/>
    <n v="8340.24"/>
    <n v="183485.23"/>
    <x v="2"/>
    <n v="12"/>
    <x v="2"/>
    <x v="1"/>
  </r>
  <r>
    <s v="PO002959"/>
    <d v="2023-09-10T00:00:00"/>
    <s v="EMP0042"/>
    <x v="14"/>
    <x v="1"/>
    <x v="97"/>
    <n v="24"/>
    <n v="4916.75"/>
    <n v="118002.03"/>
    <x v="1"/>
    <n v="27"/>
    <x v="2"/>
    <x v="2"/>
  </r>
  <r>
    <s v="PO002960"/>
    <d v="2025-11-28T00:00:00"/>
    <s v="EMP0047"/>
    <x v="0"/>
    <x v="27"/>
    <x v="174"/>
    <n v="44"/>
    <n v="9098.59"/>
    <n v="400338.03"/>
    <x v="0"/>
    <n v="15"/>
    <x v="2"/>
    <x v="2"/>
  </r>
  <r>
    <s v="PO002961"/>
    <d v="2023-10-26T00:00:00"/>
    <s v="EMP0019"/>
    <x v="5"/>
    <x v="12"/>
    <x v="63"/>
    <n v="14"/>
    <n v="1344.77"/>
    <n v="18826.75"/>
    <x v="2"/>
    <n v="45"/>
    <x v="2"/>
    <x v="1"/>
  </r>
  <r>
    <s v="PO002962"/>
    <d v="2024-05-12T00:00:00"/>
    <s v="EMP0025"/>
    <x v="8"/>
    <x v="23"/>
    <x v="144"/>
    <n v="32"/>
    <n v="368.77"/>
    <n v="11800.62"/>
    <x v="1"/>
    <n v="30"/>
    <x v="1"/>
    <x v="2"/>
  </r>
  <r>
    <s v="PO002963"/>
    <d v="2024-05-31T00:00:00"/>
    <s v="EMP0041"/>
    <x v="12"/>
    <x v="4"/>
    <x v="34"/>
    <n v="1"/>
    <n v="3523.06"/>
    <n v="3523.06"/>
    <x v="2"/>
    <n v="6"/>
    <x v="1"/>
    <x v="3"/>
  </r>
  <r>
    <s v="PO002964"/>
    <d v="2025-07-28T00:00:00"/>
    <s v="EMP0002"/>
    <x v="7"/>
    <x v="22"/>
    <x v="56"/>
    <n v="34"/>
    <n v="7178.1"/>
    <n v="244055.39"/>
    <x v="1"/>
    <n v="10"/>
    <x v="0"/>
    <x v="2"/>
  </r>
  <r>
    <s v="PO002965"/>
    <d v="2023-10-16T00:00:00"/>
    <s v="EMP0012"/>
    <x v="3"/>
    <x v="0"/>
    <x v="163"/>
    <n v="19"/>
    <n v="8928.98"/>
    <n v="169650.63"/>
    <x v="1"/>
    <n v="3"/>
    <x v="0"/>
    <x v="2"/>
  </r>
  <r>
    <s v="PO002966"/>
    <d v="2025-12-20T00:00:00"/>
    <s v="EMP0077"/>
    <x v="12"/>
    <x v="3"/>
    <x v="164"/>
    <n v="5"/>
    <n v="5786.33"/>
    <n v="28931.66"/>
    <x v="1"/>
    <n v="22"/>
    <x v="2"/>
    <x v="2"/>
  </r>
  <r>
    <s v="PO002967"/>
    <d v="2024-04-04T00:00:00"/>
    <s v="EMP0022"/>
    <x v="8"/>
    <x v="38"/>
    <x v="72"/>
    <n v="29"/>
    <n v="5699.25"/>
    <n v="165278.12"/>
    <x v="1"/>
    <n v="33"/>
    <x v="0"/>
    <x v="2"/>
  </r>
  <r>
    <s v="PO002968"/>
    <d v="2024-07-06T00:00:00"/>
    <s v="EMP0069"/>
    <x v="3"/>
    <x v="33"/>
    <x v="14"/>
    <n v="11"/>
    <n v="2917.7"/>
    <n v="32094.68"/>
    <x v="1"/>
    <n v="11"/>
    <x v="1"/>
    <x v="2"/>
  </r>
  <r>
    <s v="PO002969"/>
    <d v="2024-04-25T00:00:00"/>
    <s v="EMP0018"/>
    <x v="0"/>
    <x v="44"/>
    <x v="134"/>
    <n v="42"/>
    <n v="6712.49"/>
    <n v="281924.61"/>
    <x v="2"/>
    <n v="38"/>
    <x v="2"/>
    <x v="0"/>
  </r>
  <r>
    <s v="PO002970"/>
    <d v="2023-10-24T00:00:00"/>
    <s v="EMP0005"/>
    <x v="14"/>
    <x v="40"/>
    <x v="47"/>
    <n v="8"/>
    <n v="7147.52"/>
    <n v="57180.13"/>
    <x v="1"/>
    <n v="36"/>
    <x v="0"/>
    <x v="2"/>
  </r>
  <r>
    <s v="PO002971"/>
    <d v="2023-07-22T00:00:00"/>
    <s v="EMP0033"/>
    <x v="8"/>
    <x v="36"/>
    <x v="15"/>
    <n v="18"/>
    <n v="3563.04"/>
    <n v="64134.77"/>
    <x v="0"/>
    <n v="22"/>
    <x v="2"/>
    <x v="2"/>
  </r>
  <r>
    <s v="PO002972"/>
    <d v="2025-04-06T00:00:00"/>
    <s v="EMP0094"/>
    <x v="1"/>
    <x v="12"/>
    <x v="166"/>
    <n v="2"/>
    <n v="3976.04"/>
    <n v="7952.08"/>
    <x v="2"/>
    <n v="18"/>
    <x v="0"/>
    <x v="0"/>
  </r>
  <r>
    <s v="PO002973"/>
    <d v="2024-05-31T00:00:00"/>
    <s v="EMP0074"/>
    <x v="6"/>
    <x v="47"/>
    <x v="30"/>
    <n v="16"/>
    <n v="5881.1"/>
    <n v="94097.53"/>
    <x v="0"/>
    <n v="38"/>
    <x v="2"/>
    <x v="2"/>
  </r>
  <r>
    <s v="PO002974"/>
    <d v="2025-12-21T00:00:00"/>
    <s v="EMP0005"/>
    <x v="14"/>
    <x v="46"/>
    <x v="45"/>
    <n v="12"/>
    <n v="5957.51"/>
    <n v="71490.14"/>
    <x v="0"/>
    <n v="3"/>
    <x v="1"/>
    <x v="2"/>
  </r>
  <r>
    <s v="PO002975"/>
    <d v="2023-02-10T00:00:00"/>
    <s v="EMP0026"/>
    <x v="0"/>
    <x v="1"/>
    <x v="184"/>
    <n v="21"/>
    <n v="4677.6899999999996"/>
    <n v="98231.53"/>
    <x v="0"/>
    <n v="29"/>
    <x v="2"/>
    <x v="2"/>
  </r>
  <r>
    <s v="PO002976"/>
    <d v="2024-11-29T00:00:00"/>
    <s v="EMP0003"/>
    <x v="1"/>
    <x v="8"/>
    <x v="58"/>
    <n v="1"/>
    <n v="5021.24"/>
    <n v="5021.24"/>
    <x v="2"/>
    <n v="9"/>
    <x v="2"/>
    <x v="1"/>
  </r>
  <r>
    <s v="PO002977"/>
    <d v="2024-09-19T00:00:00"/>
    <s v="EMP0029"/>
    <x v="9"/>
    <x v="20"/>
    <x v="199"/>
    <n v="47"/>
    <n v="157.57"/>
    <n v="7405.8"/>
    <x v="1"/>
    <n v="20"/>
    <x v="2"/>
    <x v="2"/>
  </r>
  <r>
    <s v="PO002978"/>
    <d v="2024-02-13T00:00:00"/>
    <s v="EMP0071"/>
    <x v="5"/>
    <x v="33"/>
    <x v="125"/>
    <n v="41"/>
    <n v="2992.32"/>
    <n v="122685"/>
    <x v="0"/>
    <n v="39"/>
    <x v="2"/>
    <x v="2"/>
  </r>
  <r>
    <s v="PO002979"/>
    <d v="2024-12-31T00:00:00"/>
    <s v="EMP0065"/>
    <x v="8"/>
    <x v="37"/>
    <x v="140"/>
    <n v="7"/>
    <n v="9153.92"/>
    <n v="64077.440000000002"/>
    <x v="0"/>
    <n v="15"/>
    <x v="1"/>
    <x v="2"/>
  </r>
  <r>
    <s v="PO002980"/>
    <d v="2024-10-27T00:00:00"/>
    <s v="EMP0001"/>
    <x v="8"/>
    <x v="42"/>
    <x v="103"/>
    <n v="3"/>
    <n v="8084.68"/>
    <n v="24254.04"/>
    <x v="1"/>
    <n v="33"/>
    <x v="1"/>
    <x v="2"/>
  </r>
  <r>
    <s v="PO002981"/>
    <d v="2025-12-26T00:00:00"/>
    <s v="EMP0066"/>
    <x v="8"/>
    <x v="45"/>
    <x v="150"/>
    <n v="22"/>
    <n v="3547.7"/>
    <n v="78049.289999999994"/>
    <x v="1"/>
    <n v="38"/>
    <x v="1"/>
    <x v="2"/>
  </r>
  <r>
    <s v="PO002982"/>
    <d v="2023-06-06T00:00:00"/>
    <s v="EMP0038"/>
    <x v="3"/>
    <x v="35"/>
    <x v="133"/>
    <n v="7"/>
    <n v="7955.53"/>
    <n v="55688.71"/>
    <x v="2"/>
    <n v="17"/>
    <x v="0"/>
    <x v="1"/>
  </r>
  <r>
    <s v="PO002983"/>
    <d v="2023-03-31T00:00:00"/>
    <s v="EMP0038"/>
    <x v="3"/>
    <x v="28"/>
    <x v="41"/>
    <n v="14"/>
    <n v="2527.79"/>
    <n v="35389.040000000001"/>
    <x v="0"/>
    <n v="7"/>
    <x v="1"/>
    <x v="2"/>
  </r>
  <r>
    <s v="PO002984"/>
    <d v="2025-06-22T00:00:00"/>
    <s v="EMP0041"/>
    <x v="12"/>
    <x v="40"/>
    <x v="156"/>
    <n v="46"/>
    <n v="8744.16"/>
    <n v="402231.48"/>
    <x v="0"/>
    <n v="16"/>
    <x v="1"/>
    <x v="2"/>
  </r>
  <r>
    <s v="PO002985"/>
    <d v="2025-01-29T00:00:00"/>
    <s v="EMP0060"/>
    <x v="0"/>
    <x v="24"/>
    <x v="123"/>
    <n v="7"/>
    <n v="7806.55"/>
    <n v="54645.84"/>
    <x v="2"/>
    <n v="40"/>
    <x v="0"/>
    <x v="0"/>
  </r>
  <r>
    <s v="PO002986"/>
    <d v="2023-09-04T00:00:00"/>
    <s v="EMP0072"/>
    <x v="2"/>
    <x v="18"/>
    <x v="65"/>
    <n v="18"/>
    <n v="10417.59"/>
    <n v="187516.54"/>
    <x v="1"/>
    <n v="16"/>
    <x v="1"/>
    <x v="2"/>
  </r>
  <r>
    <s v="PO002987"/>
    <d v="2024-11-28T00:00:00"/>
    <s v="EMP0083"/>
    <x v="7"/>
    <x v="40"/>
    <x v="0"/>
    <n v="16"/>
    <n v="5367.13"/>
    <n v="85874.12"/>
    <x v="2"/>
    <n v="19"/>
    <x v="2"/>
    <x v="0"/>
  </r>
  <r>
    <s v="PO002988"/>
    <d v="2024-05-08T00:00:00"/>
    <s v="EMP0048"/>
    <x v="2"/>
    <x v="48"/>
    <x v="117"/>
    <n v="3"/>
    <n v="6790.78"/>
    <n v="20372.330000000002"/>
    <x v="1"/>
    <n v="37"/>
    <x v="1"/>
    <x v="2"/>
  </r>
  <r>
    <s v="PO002989"/>
    <d v="2023-01-14T00:00:00"/>
    <s v="EMP0072"/>
    <x v="2"/>
    <x v="41"/>
    <x v="160"/>
    <n v="32"/>
    <n v="5181.01"/>
    <n v="165792.35"/>
    <x v="2"/>
    <n v="29"/>
    <x v="0"/>
    <x v="3"/>
  </r>
  <r>
    <s v="PO002990"/>
    <d v="2023-07-24T00:00:00"/>
    <s v="EMP0024"/>
    <x v="1"/>
    <x v="28"/>
    <x v="91"/>
    <n v="6"/>
    <n v="3520.9"/>
    <n v="21125.43"/>
    <x v="2"/>
    <n v="39"/>
    <x v="0"/>
    <x v="1"/>
  </r>
  <r>
    <s v="PO002991"/>
    <d v="2023-01-01T00:00:00"/>
    <s v="EMP0013"/>
    <x v="11"/>
    <x v="23"/>
    <x v="2"/>
    <n v="28"/>
    <n v="8261.64"/>
    <n v="231326.06"/>
    <x v="1"/>
    <n v="31"/>
    <x v="2"/>
    <x v="2"/>
  </r>
  <r>
    <s v="PO002992"/>
    <d v="2023-12-03T00:00:00"/>
    <s v="EMP0018"/>
    <x v="0"/>
    <x v="28"/>
    <x v="85"/>
    <n v="2"/>
    <n v="4603.8999999999996"/>
    <n v="9207.7900000000009"/>
    <x v="0"/>
    <n v="39"/>
    <x v="1"/>
    <x v="2"/>
  </r>
  <r>
    <s v="PO002993"/>
    <d v="2024-07-17T00:00:00"/>
    <s v="EMP0069"/>
    <x v="3"/>
    <x v="44"/>
    <x v="181"/>
    <n v="13"/>
    <n v="8246.2199999999993"/>
    <n v="107200.87"/>
    <x v="2"/>
    <n v="17"/>
    <x v="2"/>
    <x v="1"/>
  </r>
  <r>
    <s v="PO002994"/>
    <d v="2023-04-03T00:00:00"/>
    <s v="EMP0025"/>
    <x v="8"/>
    <x v="15"/>
    <x v="181"/>
    <n v="47"/>
    <n v="8266.31"/>
    <n v="388516.78"/>
    <x v="2"/>
    <n v="15"/>
    <x v="1"/>
    <x v="1"/>
  </r>
  <r>
    <s v="PO002995"/>
    <d v="2024-08-27T00:00:00"/>
    <s v="EMP0018"/>
    <x v="0"/>
    <x v="34"/>
    <x v="70"/>
    <n v="30"/>
    <n v="8682.9599999999991"/>
    <n v="260488.71"/>
    <x v="1"/>
    <n v="17"/>
    <x v="2"/>
    <x v="2"/>
  </r>
  <r>
    <s v="PO002996"/>
    <d v="2023-10-03T00:00:00"/>
    <s v="EMP0007"/>
    <x v="1"/>
    <x v="3"/>
    <x v="42"/>
    <n v="3"/>
    <n v="2262.9899999999998"/>
    <n v="6788.96"/>
    <x v="0"/>
    <n v="16"/>
    <x v="0"/>
    <x v="2"/>
  </r>
  <r>
    <s v="PO002997"/>
    <d v="2024-09-05T00:00:00"/>
    <s v="EMP0040"/>
    <x v="13"/>
    <x v="38"/>
    <x v="187"/>
    <n v="44"/>
    <n v="7435.74"/>
    <n v="327172.53999999998"/>
    <x v="0"/>
    <n v="7"/>
    <x v="1"/>
    <x v="2"/>
  </r>
  <r>
    <s v="PO002998"/>
    <d v="2025-08-28T00:00:00"/>
    <s v="EMP0088"/>
    <x v="12"/>
    <x v="46"/>
    <x v="62"/>
    <n v="25"/>
    <n v="1641.5"/>
    <n v="41037.61"/>
    <x v="1"/>
    <n v="5"/>
    <x v="2"/>
    <x v="2"/>
  </r>
  <r>
    <s v="PO002999"/>
    <d v="2023-12-25T00:00:00"/>
    <s v="EMP0054"/>
    <x v="12"/>
    <x v="12"/>
    <x v="33"/>
    <n v="44"/>
    <n v="6033.81"/>
    <n v="265487.83"/>
    <x v="1"/>
    <n v="9"/>
    <x v="1"/>
    <x v="2"/>
  </r>
  <r>
    <s v="PO003000"/>
    <d v="2023-11-19T00:00:00"/>
    <s v="EMP0038"/>
    <x v="3"/>
    <x v="31"/>
    <x v="21"/>
    <n v="14"/>
    <n v="4351.97"/>
    <n v="60927.61"/>
    <x v="1"/>
    <n v="9"/>
    <x v="0"/>
    <x v="2"/>
  </r>
  <r>
    <s v="PO003001"/>
    <d v="2024-04-14T00:00:00"/>
    <s v="EMP0069"/>
    <x v="3"/>
    <x v="13"/>
    <x v="118"/>
    <n v="45"/>
    <n v="1298.32"/>
    <n v="58424.25"/>
    <x v="1"/>
    <n v="36"/>
    <x v="2"/>
    <x v="2"/>
  </r>
  <r>
    <s v="PO003002"/>
    <d v="2025-12-23T00:00:00"/>
    <s v="EMP0059"/>
    <x v="0"/>
    <x v="20"/>
    <x v="180"/>
    <n v="38"/>
    <n v="4364.5600000000004"/>
    <n v="165853.32999999999"/>
    <x v="0"/>
    <n v="24"/>
    <x v="0"/>
    <x v="2"/>
  </r>
  <r>
    <s v="PO003003"/>
    <d v="2023-11-19T00:00:00"/>
    <s v="EMP0033"/>
    <x v="8"/>
    <x v="0"/>
    <x v="97"/>
    <n v="39"/>
    <n v="5240.13"/>
    <n v="204365.23"/>
    <x v="0"/>
    <n v="16"/>
    <x v="0"/>
    <x v="2"/>
  </r>
  <r>
    <s v="PO003004"/>
    <d v="2025-05-20T00:00:00"/>
    <s v="EMP0074"/>
    <x v="6"/>
    <x v="9"/>
    <x v="189"/>
    <n v="12"/>
    <n v="2206.06"/>
    <n v="26472.75"/>
    <x v="1"/>
    <n v="20"/>
    <x v="0"/>
    <x v="2"/>
  </r>
  <r>
    <s v="PO003005"/>
    <d v="2024-06-16T00:00:00"/>
    <s v="EMP0053"/>
    <x v="4"/>
    <x v="12"/>
    <x v="161"/>
    <n v="39"/>
    <n v="6413.42"/>
    <n v="250123.48"/>
    <x v="0"/>
    <n v="4"/>
    <x v="1"/>
    <x v="2"/>
  </r>
  <r>
    <s v="PO003006"/>
    <d v="2025-04-11T00:00:00"/>
    <s v="EMP0001"/>
    <x v="8"/>
    <x v="40"/>
    <x v="143"/>
    <n v="19"/>
    <n v="5967.52"/>
    <n v="113382.8"/>
    <x v="0"/>
    <n v="32"/>
    <x v="1"/>
    <x v="2"/>
  </r>
  <r>
    <s v="PO003007"/>
    <d v="2023-08-25T00:00:00"/>
    <s v="EMP0048"/>
    <x v="2"/>
    <x v="31"/>
    <x v="20"/>
    <n v="45"/>
    <n v="6080.37"/>
    <n v="273616.5"/>
    <x v="2"/>
    <n v="17"/>
    <x v="2"/>
    <x v="3"/>
  </r>
  <r>
    <s v="PO003008"/>
    <d v="2025-12-28T00:00:00"/>
    <s v="EMP0007"/>
    <x v="1"/>
    <x v="2"/>
    <x v="124"/>
    <n v="8"/>
    <n v="7386.75"/>
    <n v="59093.99"/>
    <x v="1"/>
    <n v="44"/>
    <x v="2"/>
    <x v="2"/>
  </r>
  <r>
    <s v="PO003009"/>
    <d v="2023-10-04T00:00:00"/>
    <s v="EMP0069"/>
    <x v="3"/>
    <x v="22"/>
    <x v="126"/>
    <n v="4"/>
    <n v="8134.58"/>
    <n v="32538.32"/>
    <x v="0"/>
    <n v="17"/>
    <x v="1"/>
    <x v="2"/>
  </r>
  <r>
    <s v="PO003010"/>
    <d v="2024-05-07T00:00:00"/>
    <s v="EMP0072"/>
    <x v="2"/>
    <x v="15"/>
    <x v="81"/>
    <n v="4"/>
    <n v="526.33000000000004"/>
    <n v="2105.3000000000002"/>
    <x v="0"/>
    <n v="37"/>
    <x v="1"/>
    <x v="2"/>
  </r>
  <r>
    <s v="PO003011"/>
    <d v="2024-05-09T00:00:00"/>
    <s v="EMP0081"/>
    <x v="14"/>
    <x v="12"/>
    <x v="30"/>
    <n v="35"/>
    <n v="5544.61"/>
    <n v="194061.51"/>
    <x v="1"/>
    <n v="36"/>
    <x v="2"/>
    <x v="2"/>
  </r>
  <r>
    <s v="PO003012"/>
    <d v="2023-07-11T00:00:00"/>
    <s v="EMP0089"/>
    <x v="14"/>
    <x v="8"/>
    <x v="114"/>
    <n v="17"/>
    <n v="5303.62"/>
    <n v="90161.51"/>
    <x v="0"/>
    <n v="11"/>
    <x v="1"/>
    <x v="2"/>
  </r>
  <r>
    <s v="PO003013"/>
    <d v="2023-04-01T00:00:00"/>
    <s v="EMP0013"/>
    <x v="11"/>
    <x v="34"/>
    <x v="155"/>
    <n v="28"/>
    <n v="6241.18"/>
    <n v="174752.97"/>
    <x v="2"/>
    <n v="11"/>
    <x v="1"/>
    <x v="0"/>
  </r>
  <r>
    <s v="PO003014"/>
    <d v="2023-07-03T00:00:00"/>
    <s v="EMP0003"/>
    <x v="1"/>
    <x v="27"/>
    <x v="44"/>
    <n v="34"/>
    <n v="328.23"/>
    <n v="11159.66"/>
    <x v="1"/>
    <n v="7"/>
    <x v="0"/>
    <x v="2"/>
  </r>
  <r>
    <s v="PO003015"/>
    <d v="2023-06-14T00:00:00"/>
    <s v="EMP0047"/>
    <x v="0"/>
    <x v="18"/>
    <x v="41"/>
    <n v="48"/>
    <n v="2752.24"/>
    <n v="132107.56"/>
    <x v="1"/>
    <n v="13"/>
    <x v="2"/>
    <x v="2"/>
  </r>
  <r>
    <s v="PO003016"/>
    <d v="2024-07-19T00:00:00"/>
    <s v="EMP0028"/>
    <x v="0"/>
    <x v="16"/>
    <x v="101"/>
    <n v="22"/>
    <n v="3627.51"/>
    <n v="79805.14"/>
    <x v="2"/>
    <n v="4"/>
    <x v="2"/>
    <x v="3"/>
  </r>
  <r>
    <s v="PO003017"/>
    <d v="2023-02-19T00:00:00"/>
    <s v="EMP0017"/>
    <x v="9"/>
    <x v="45"/>
    <x v="76"/>
    <n v="47"/>
    <n v="6093.63"/>
    <n v="286400.43"/>
    <x v="1"/>
    <n v="13"/>
    <x v="2"/>
    <x v="2"/>
  </r>
  <r>
    <s v="PO003018"/>
    <d v="2023-06-16T00:00:00"/>
    <s v="EMP0028"/>
    <x v="0"/>
    <x v="26"/>
    <x v="80"/>
    <n v="6"/>
    <n v="6321.42"/>
    <n v="37928.519999999997"/>
    <x v="1"/>
    <n v="9"/>
    <x v="0"/>
    <x v="2"/>
  </r>
  <r>
    <s v="PO003019"/>
    <d v="2025-01-30T00:00:00"/>
    <s v="EMP0029"/>
    <x v="9"/>
    <x v="49"/>
    <x v="47"/>
    <n v="4"/>
    <n v="8345.58"/>
    <n v="33382.32"/>
    <x v="0"/>
    <n v="41"/>
    <x v="1"/>
    <x v="2"/>
  </r>
  <r>
    <s v="PO003020"/>
    <d v="2023-11-03T00:00:00"/>
    <s v="EMP0008"/>
    <x v="6"/>
    <x v="1"/>
    <x v="40"/>
    <n v="23"/>
    <n v="5229.8900000000003"/>
    <n v="120287.48"/>
    <x v="0"/>
    <n v="10"/>
    <x v="2"/>
    <x v="2"/>
  </r>
  <r>
    <s v="PO003021"/>
    <d v="2024-08-16T00:00:00"/>
    <s v="EMP0098"/>
    <x v="5"/>
    <x v="7"/>
    <x v="130"/>
    <n v="49"/>
    <n v="8740.69"/>
    <n v="428293.95"/>
    <x v="2"/>
    <n v="8"/>
    <x v="2"/>
    <x v="3"/>
  </r>
  <r>
    <s v="PO003022"/>
    <d v="2023-10-30T00:00:00"/>
    <s v="EMP0042"/>
    <x v="14"/>
    <x v="31"/>
    <x v="110"/>
    <n v="39"/>
    <n v="9193.48"/>
    <n v="358545.63"/>
    <x v="0"/>
    <n v="33"/>
    <x v="0"/>
    <x v="2"/>
  </r>
  <r>
    <s v="PO003023"/>
    <d v="2025-10-02T00:00:00"/>
    <s v="EMP0047"/>
    <x v="0"/>
    <x v="10"/>
    <x v="70"/>
    <n v="34"/>
    <n v="11229.64"/>
    <n v="381807.68"/>
    <x v="2"/>
    <n v="12"/>
    <x v="1"/>
    <x v="0"/>
  </r>
  <r>
    <s v="PO003024"/>
    <d v="2024-08-14T00:00:00"/>
    <s v="EMP0002"/>
    <x v="7"/>
    <x v="31"/>
    <x v="121"/>
    <n v="33"/>
    <n v="7858.72"/>
    <n v="259337.64"/>
    <x v="2"/>
    <n v="23"/>
    <x v="0"/>
    <x v="0"/>
  </r>
  <r>
    <s v="PO003025"/>
    <d v="2025-08-18T00:00:00"/>
    <s v="EMP0070"/>
    <x v="6"/>
    <x v="15"/>
    <x v="41"/>
    <n v="3"/>
    <n v="2558.4699999999998"/>
    <n v="7675.41"/>
    <x v="1"/>
    <n v="4"/>
    <x v="1"/>
    <x v="2"/>
  </r>
  <r>
    <s v="PO003026"/>
    <d v="2023-04-11T00:00:00"/>
    <s v="EMP0078"/>
    <x v="4"/>
    <x v="24"/>
    <x v="81"/>
    <n v="1"/>
    <n v="550.52"/>
    <n v="550.52"/>
    <x v="2"/>
    <n v="27"/>
    <x v="0"/>
    <x v="1"/>
  </r>
  <r>
    <s v="PO003027"/>
    <d v="2024-11-30T00:00:00"/>
    <s v="EMP0084"/>
    <x v="0"/>
    <x v="47"/>
    <x v="144"/>
    <n v="6"/>
    <n v="354.62"/>
    <n v="2127.7399999999998"/>
    <x v="0"/>
    <n v="20"/>
    <x v="2"/>
    <x v="2"/>
  </r>
  <r>
    <s v="PO003028"/>
    <d v="2023-11-04T00:00:00"/>
    <s v="EMP0084"/>
    <x v="0"/>
    <x v="5"/>
    <x v="162"/>
    <n v="26"/>
    <n v="2428.52"/>
    <n v="63141.53"/>
    <x v="2"/>
    <n v="18"/>
    <x v="0"/>
    <x v="3"/>
  </r>
  <r>
    <s v="PO003029"/>
    <d v="2023-11-02T00:00:00"/>
    <s v="EMP0050"/>
    <x v="10"/>
    <x v="8"/>
    <x v="105"/>
    <n v="18"/>
    <n v="8425.43"/>
    <n v="151657.67000000001"/>
    <x v="1"/>
    <n v="26"/>
    <x v="2"/>
    <x v="2"/>
  </r>
  <r>
    <s v="PO003030"/>
    <d v="2023-04-11T00:00:00"/>
    <s v="EMP0059"/>
    <x v="0"/>
    <x v="10"/>
    <x v="75"/>
    <n v="24"/>
    <n v="4842.5"/>
    <n v="116219.99"/>
    <x v="2"/>
    <n v="39"/>
    <x v="0"/>
    <x v="0"/>
  </r>
  <r>
    <s v="PO003031"/>
    <d v="2023-03-27T00:00:00"/>
    <s v="EMP0051"/>
    <x v="3"/>
    <x v="9"/>
    <x v="8"/>
    <n v="36"/>
    <n v="534.27"/>
    <n v="19233.78"/>
    <x v="0"/>
    <n v="33"/>
    <x v="1"/>
    <x v="2"/>
  </r>
  <r>
    <s v="PO003032"/>
    <d v="2025-04-12T00:00:00"/>
    <s v="EMP0080"/>
    <x v="0"/>
    <x v="20"/>
    <x v="193"/>
    <n v="14"/>
    <n v="8572"/>
    <n v="120007.99"/>
    <x v="0"/>
    <n v="42"/>
    <x v="2"/>
    <x v="2"/>
  </r>
  <r>
    <s v="PO003033"/>
    <d v="2025-07-31T00:00:00"/>
    <s v="EMP0044"/>
    <x v="2"/>
    <x v="37"/>
    <x v="146"/>
    <n v="40"/>
    <n v="5141.3100000000004"/>
    <n v="205652.47"/>
    <x v="2"/>
    <n v="42"/>
    <x v="2"/>
    <x v="1"/>
  </r>
  <r>
    <s v="PO003034"/>
    <d v="2025-12-12T00:00:00"/>
    <s v="EMP0023"/>
    <x v="9"/>
    <x v="42"/>
    <x v="184"/>
    <n v="12"/>
    <n v="3842.98"/>
    <n v="46115.8"/>
    <x v="2"/>
    <n v="20"/>
    <x v="1"/>
    <x v="3"/>
  </r>
  <r>
    <s v="PO003035"/>
    <d v="2023-09-08T00:00:00"/>
    <s v="EMP0052"/>
    <x v="12"/>
    <x v="49"/>
    <x v="110"/>
    <n v="26"/>
    <n v="8102.99"/>
    <n v="210677.78"/>
    <x v="0"/>
    <n v="10"/>
    <x v="2"/>
    <x v="2"/>
  </r>
  <r>
    <s v="PO003036"/>
    <d v="2025-12-19T00:00:00"/>
    <s v="EMP0080"/>
    <x v="0"/>
    <x v="12"/>
    <x v="48"/>
    <n v="48"/>
    <n v="7100.59"/>
    <n v="340828.21"/>
    <x v="0"/>
    <n v="19"/>
    <x v="2"/>
    <x v="2"/>
  </r>
  <r>
    <s v="PO003037"/>
    <d v="2023-12-30T00:00:00"/>
    <s v="EMP0027"/>
    <x v="1"/>
    <x v="27"/>
    <x v="45"/>
    <n v="36"/>
    <n v="6509.95"/>
    <n v="234358.33"/>
    <x v="1"/>
    <n v="18"/>
    <x v="2"/>
    <x v="2"/>
  </r>
  <r>
    <s v="PO003038"/>
    <d v="2024-02-02T00:00:00"/>
    <s v="EMP0030"/>
    <x v="13"/>
    <x v="19"/>
    <x v="146"/>
    <n v="25"/>
    <n v="5726.82"/>
    <n v="143170.44"/>
    <x v="2"/>
    <n v="36"/>
    <x v="2"/>
    <x v="1"/>
  </r>
  <r>
    <s v="PO003039"/>
    <d v="2023-05-12T00:00:00"/>
    <s v="EMP0083"/>
    <x v="7"/>
    <x v="26"/>
    <x v="134"/>
    <n v="26"/>
    <n v="6271.42"/>
    <n v="163056.94"/>
    <x v="2"/>
    <n v="7"/>
    <x v="1"/>
    <x v="0"/>
  </r>
  <r>
    <s v="PO003040"/>
    <d v="2025-03-30T00:00:00"/>
    <s v="EMP0053"/>
    <x v="4"/>
    <x v="20"/>
    <x v="153"/>
    <n v="40"/>
    <n v="349.72"/>
    <n v="13988.77"/>
    <x v="0"/>
    <n v="13"/>
    <x v="2"/>
    <x v="2"/>
  </r>
  <r>
    <s v="PO003041"/>
    <d v="2024-09-21T00:00:00"/>
    <s v="EMP0046"/>
    <x v="7"/>
    <x v="12"/>
    <x v="112"/>
    <n v="27"/>
    <n v="5006.34"/>
    <n v="135171.21"/>
    <x v="2"/>
    <n v="18"/>
    <x v="0"/>
    <x v="1"/>
  </r>
  <r>
    <s v="PO003042"/>
    <d v="2023-09-25T00:00:00"/>
    <s v="EMP0081"/>
    <x v="14"/>
    <x v="36"/>
    <x v="123"/>
    <n v="24"/>
    <n v="9671.5400000000009"/>
    <n v="232116.98"/>
    <x v="0"/>
    <n v="30"/>
    <x v="1"/>
    <x v="2"/>
  </r>
  <r>
    <s v="PO003043"/>
    <d v="2023-08-02T00:00:00"/>
    <s v="EMP0089"/>
    <x v="14"/>
    <x v="22"/>
    <x v="168"/>
    <n v="20"/>
    <n v="6018.97"/>
    <n v="120379.43"/>
    <x v="1"/>
    <n v="8"/>
    <x v="0"/>
    <x v="2"/>
  </r>
  <r>
    <s v="PO003044"/>
    <d v="2023-03-25T00:00:00"/>
    <s v="EMP0021"/>
    <x v="10"/>
    <x v="5"/>
    <x v="89"/>
    <n v="25"/>
    <n v="4195.26"/>
    <n v="104881.42"/>
    <x v="0"/>
    <n v="27"/>
    <x v="1"/>
    <x v="2"/>
  </r>
  <r>
    <s v="PO003045"/>
    <d v="2024-12-27T00:00:00"/>
    <s v="EMP0003"/>
    <x v="1"/>
    <x v="45"/>
    <x v="127"/>
    <n v="49"/>
    <n v="3681.95"/>
    <n v="180415.78"/>
    <x v="1"/>
    <n v="5"/>
    <x v="1"/>
    <x v="2"/>
  </r>
  <r>
    <s v="PO003046"/>
    <d v="2025-04-05T00:00:00"/>
    <s v="EMP0086"/>
    <x v="2"/>
    <x v="15"/>
    <x v="191"/>
    <n v="15"/>
    <n v="5409.53"/>
    <n v="81142.929999999993"/>
    <x v="1"/>
    <n v="24"/>
    <x v="2"/>
    <x v="2"/>
  </r>
  <r>
    <s v="PO003047"/>
    <d v="2024-01-18T00:00:00"/>
    <s v="EMP0005"/>
    <x v="14"/>
    <x v="36"/>
    <x v="187"/>
    <n v="19"/>
    <n v="6888.84"/>
    <n v="130888.05"/>
    <x v="0"/>
    <n v="4"/>
    <x v="2"/>
    <x v="2"/>
  </r>
  <r>
    <s v="PO003048"/>
    <d v="2023-06-23T00:00:00"/>
    <s v="EMP0021"/>
    <x v="10"/>
    <x v="43"/>
    <x v="117"/>
    <n v="31"/>
    <n v="6588.16"/>
    <n v="204232.97"/>
    <x v="1"/>
    <n v="20"/>
    <x v="0"/>
    <x v="2"/>
  </r>
  <r>
    <s v="PO003049"/>
    <d v="2025-11-16T00:00:00"/>
    <s v="EMP0092"/>
    <x v="12"/>
    <x v="0"/>
    <x v="13"/>
    <n v="37"/>
    <n v="10047.33"/>
    <n v="371751.1"/>
    <x v="0"/>
    <n v="35"/>
    <x v="1"/>
    <x v="2"/>
  </r>
  <r>
    <s v="PO003050"/>
    <d v="2024-04-07T00:00:00"/>
    <s v="EMP0086"/>
    <x v="2"/>
    <x v="43"/>
    <x v="102"/>
    <n v="47"/>
    <n v="436.05"/>
    <n v="20494.29"/>
    <x v="2"/>
    <n v="38"/>
    <x v="2"/>
    <x v="0"/>
  </r>
  <r>
    <s v="PO003051"/>
    <d v="2025-10-22T00:00:00"/>
    <s v="EMP0012"/>
    <x v="3"/>
    <x v="30"/>
    <x v="109"/>
    <n v="34"/>
    <n v="3838.22"/>
    <n v="130499.57"/>
    <x v="1"/>
    <n v="24"/>
    <x v="2"/>
    <x v="2"/>
  </r>
  <r>
    <s v="PO003052"/>
    <d v="2023-10-02T00:00:00"/>
    <s v="EMP0089"/>
    <x v="14"/>
    <x v="16"/>
    <x v="174"/>
    <n v="30"/>
    <n v="10079.26"/>
    <n v="302377.78999999998"/>
    <x v="0"/>
    <n v="6"/>
    <x v="2"/>
    <x v="2"/>
  </r>
  <r>
    <s v="PO003053"/>
    <d v="2024-11-27T00:00:00"/>
    <s v="EMP0022"/>
    <x v="8"/>
    <x v="42"/>
    <x v="33"/>
    <n v="3"/>
    <n v="5125.83"/>
    <n v="15377.49"/>
    <x v="0"/>
    <n v="6"/>
    <x v="0"/>
    <x v="2"/>
  </r>
  <r>
    <s v="PO003054"/>
    <d v="2024-05-04T00:00:00"/>
    <s v="EMP0074"/>
    <x v="6"/>
    <x v="18"/>
    <x v="62"/>
    <n v="14"/>
    <n v="2166.65"/>
    <n v="30333.040000000001"/>
    <x v="2"/>
    <n v="25"/>
    <x v="1"/>
    <x v="0"/>
  </r>
  <r>
    <s v="PO003055"/>
    <d v="2025-12-13T00:00:00"/>
    <s v="EMP0065"/>
    <x v="8"/>
    <x v="17"/>
    <x v="153"/>
    <n v="17"/>
    <n v="340.68"/>
    <n v="5791.51"/>
    <x v="0"/>
    <n v="10"/>
    <x v="0"/>
    <x v="2"/>
  </r>
  <r>
    <s v="PO003056"/>
    <d v="2024-03-30T00:00:00"/>
    <s v="EMP0066"/>
    <x v="8"/>
    <x v="45"/>
    <x v="130"/>
    <n v="10"/>
    <n v="10177.61"/>
    <n v="101776.14"/>
    <x v="2"/>
    <n v="9"/>
    <x v="2"/>
    <x v="3"/>
  </r>
  <r>
    <s v="PO003057"/>
    <d v="2025-07-20T00:00:00"/>
    <s v="EMP0079"/>
    <x v="5"/>
    <x v="15"/>
    <x v="187"/>
    <n v="34"/>
    <n v="7514.6"/>
    <n v="255496.29"/>
    <x v="2"/>
    <n v="37"/>
    <x v="1"/>
    <x v="3"/>
  </r>
  <r>
    <s v="PO003058"/>
    <d v="2024-02-11T00:00:00"/>
    <s v="EMP0006"/>
    <x v="6"/>
    <x v="14"/>
    <x v="73"/>
    <n v="16"/>
    <n v="694.92"/>
    <n v="11118.8"/>
    <x v="0"/>
    <n v="15"/>
    <x v="0"/>
    <x v="2"/>
  </r>
  <r>
    <s v="PO003059"/>
    <d v="2024-03-19T00:00:00"/>
    <s v="EMP0046"/>
    <x v="7"/>
    <x v="49"/>
    <x v="45"/>
    <n v="9"/>
    <n v="5574.46"/>
    <n v="50170.12"/>
    <x v="1"/>
    <n v="17"/>
    <x v="1"/>
    <x v="2"/>
  </r>
  <r>
    <s v="PO003060"/>
    <d v="2025-04-12T00:00:00"/>
    <s v="EMP0056"/>
    <x v="0"/>
    <x v="11"/>
    <x v="129"/>
    <n v="3"/>
    <n v="3419.76"/>
    <n v="10259.280000000001"/>
    <x v="2"/>
    <n v="42"/>
    <x v="2"/>
    <x v="3"/>
  </r>
  <r>
    <s v="PO003061"/>
    <d v="2025-10-14T00:00:00"/>
    <s v="EMP0008"/>
    <x v="6"/>
    <x v="6"/>
    <x v="90"/>
    <n v="49"/>
    <n v="5571.87"/>
    <n v="273021.59999999998"/>
    <x v="1"/>
    <n v="9"/>
    <x v="0"/>
    <x v="2"/>
  </r>
  <r>
    <s v="PO003062"/>
    <d v="2025-10-22T00:00:00"/>
    <s v="EMP0009"/>
    <x v="7"/>
    <x v="14"/>
    <x v="154"/>
    <n v="27"/>
    <n v="2295.2199999999998"/>
    <n v="61970.98"/>
    <x v="0"/>
    <n v="36"/>
    <x v="1"/>
    <x v="2"/>
  </r>
  <r>
    <s v="PO003063"/>
    <d v="2023-01-22T00:00:00"/>
    <s v="EMP0053"/>
    <x v="4"/>
    <x v="44"/>
    <x v="191"/>
    <n v="12"/>
    <n v="4629.68"/>
    <n v="55556.11"/>
    <x v="2"/>
    <n v="4"/>
    <x v="2"/>
    <x v="1"/>
  </r>
  <r>
    <s v="PO003064"/>
    <d v="2023-08-07T00:00:00"/>
    <s v="EMP0058"/>
    <x v="2"/>
    <x v="30"/>
    <x v="89"/>
    <n v="22"/>
    <n v="4849.0600000000004"/>
    <n v="106679.43"/>
    <x v="2"/>
    <n v="38"/>
    <x v="1"/>
    <x v="0"/>
  </r>
  <r>
    <s v="PO003065"/>
    <d v="2025-12-08T00:00:00"/>
    <s v="EMP0011"/>
    <x v="0"/>
    <x v="36"/>
    <x v="183"/>
    <n v="1"/>
    <n v="6162.21"/>
    <n v="6162.21"/>
    <x v="1"/>
    <n v="24"/>
    <x v="0"/>
    <x v="2"/>
  </r>
  <r>
    <s v="PO003066"/>
    <d v="2025-10-15T00:00:00"/>
    <s v="EMP0009"/>
    <x v="7"/>
    <x v="31"/>
    <x v="114"/>
    <n v="17"/>
    <n v="6105.93"/>
    <n v="103800.82"/>
    <x v="0"/>
    <n v="10"/>
    <x v="2"/>
    <x v="2"/>
  </r>
  <r>
    <s v="PO003067"/>
    <d v="2025-04-30T00:00:00"/>
    <s v="EMP0023"/>
    <x v="9"/>
    <x v="16"/>
    <x v="58"/>
    <n v="1"/>
    <n v="5629.16"/>
    <n v="5629.16"/>
    <x v="0"/>
    <n v="16"/>
    <x v="0"/>
    <x v="2"/>
  </r>
  <r>
    <s v="PO003068"/>
    <d v="2025-01-23T00:00:00"/>
    <s v="EMP0086"/>
    <x v="2"/>
    <x v="26"/>
    <x v="110"/>
    <n v="40"/>
    <n v="9518.89"/>
    <n v="380755.68"/>
    <x v="2"/>
    <n v="6"/>
    <x v="1"/>
    <x v="0"/>
  </r>
  <r>
    <s v="PO003069"/>
    <d v="2024-09-29T00:00:00"/>
    <s v="EMP0036"/>
    <x v="2"/>
    <x v="0"/>
    <x v="106"/>
    <n v="39"/>
    <n v="5510.81"/>
    <n v="214921.47"/>
    <x v="2"/>
    <n v="36"/>
    <x v="2"/>
    <x v="3"/>
  </r>
  <r>
    <s v="PO003070"/>
    <d v="2024-08-10T00:00:00"/>
    <s v="EMP0100"/>
    <x v="11"/>
    <x v="26"/>
    <x v="150"/>
    <n v="7"/>
    <n v="3596.84"/>
    <n v="25177.87"/>
    <x v="2"/>
    <n v="17"/>
    <x v="0"/>
    <x v="0"/>
  </r>
  <r>
    <s v="PO003071"/>
    <d v="2025-12-21T00:00:00"/>
    <s v="EMP0041"/>
    <x v="12"/>
    <x v="41"/>
    <x v="137"/>
    <n v="31"/>
    <n v="1019.59"/>
    <n v="31607.200000000001"/>
    <x v="2"/>
    <n v="40"/>
    <x v="1"/>
    <x v="1"/>
  </r>
  <r>
    <s v="PO003072"/>
    <d v="2025-04-14T00:00:00"/>
    <s v="EMP0062"/>
    <x v="2"/>
    <x v="35"/>
    <x v="34"/>
    <n v="13"/>
    <n v="3239.74"/>
    <n v="42116.66"/>
    <x v="0"/>
    <n v="13"/>
    <x v="1"/>
    <x v="2"/>
  </r>
  <r>
    <s v="PO003073"/>
    <d v="2025-11-01T00:00:00"/>
    <s v="EMP0069"/>
    <x v="3"/>
    <x v="23"/>
    <x v="8"/>
    <n v="10"/>
    <n v="437.77"/>
    <n v="4377.6899999999996"/>
    <x v="1"/>
    <n v="20"/>
    <x v="0"/>
    <x v="2"/>
  </r>
  <r>
    <s v="PO003074"/>
    <d v="2024-11-22T00:00:00"/>
    <s v="EMP0063"/>
    <x v="3"/>
    <x v="17"/>
    <x v="6"/>
    <n v="27"/>
    <n v="1679.7"/>
    <n v="45351.82"/>
    <x v="1"/>
    <n v="5"/>
    <x v="2"/>
    <x v="2"/>
  </r>
  <r>
    <s v="PO003075"/>
    <d v="2024-08-25T00:00:00"/>
    <s v="EMP0043"/>
    <x v="8"/>
    <x v="12"/>
    <x v="38"/>
    <n v="9"/>
    <n v="7062.45"/>
    <n v="63562.07"/>
    <x v="1"/>
    <n v="5"/>
    <x v="0"/>
    <x v="2"/>
  </r>
  <r>
    <s v="PO003076"/>
    <d v="2023-02-13T00:00:00"/>
    <s v="EMP0023"/>
    <x v="9"/>
    <x v="20"/>
    <x v="175"/>
    <n v="50"/>
    <n v="7259.79"/>
    <n v="362989.72"/>
    <x v="2"/>
    <n v="34"/>
    <x v="0"/>
    <x v="3"/>
  </r>
  <r>
    <s v="PO003077"/>
    <d v="2025-05-27T00:00:00"/>
    <s v="EMP0068"/>
    <x v="3"/>
    <x v="11"/>
    <x v="63"/>
    <n v="28"/>
    <n v="1585.58"/>
    <n v="44396.29"/>
    <x v="0"/>
    <n v="5"/>
    <x v="2"/>
    <x v="2"/>
  </r>
  <r>
    <s v="PO003078"/>
    <d v="2023-07-16T00:00:00"/>
    <s v="EMP0040"/>
    <x v="13"/>
    <x v="23"/>
    <x v="110"/>
    <n v="8"/>
    <n v="9398.7999999999993"/>
    <n v="75190.38"/>
    <x v="1"/>
    <n v="4"/>
    <x v="1"/>
    <x v="2"/>
  </r>
  <r>
    <s v="PO003079"/>
    <d v="2024-01-31T00:00:00"/>
    <s v="EMP0063"/>
    <x v="3"/>
    <x v="44"/>
    <x v="132"/>
    <n v="4"/>
    <n v="7480.18"/>
    <n v="29920.73"/>
    <x v="2"/>
    <n v="26"/>
    <x v="0"/>
    <x v="1"/>
  </r>
  <r>
    <s v="PO003080"/>
    <d v="2025-03-25T00:00:00"/>
    <s v="EMP0065"/>
    <x v="8"/>
    <x v="43"/>
    <x v="162"/>
    <n v="39"/>
    <n v="2209.69"/>
    <n v="86177.97"/>
    <x v="2"/>
    <n v="27"/>
    <x v="1"/>
    <x v="3"/>
  </r>
  <r>
    <s v="PO003081"/>
    <d v="2025-07-22T00:00:00"/>
    <s v="EMP0007"/>
    <x v="1"/>
    <x v="31"/>
    <x v="134"/>
    <n v="5"/>
    <n v="6377.75"/>
    <n v="31888.75"/>
    <x v="0"/>
    <n v="16"/>
    <x v="1"/>
    <x v="2"/>
  </r>
  <r>
    <s v="PO003082"/>
    <d v="2023-12-26T00:00:00"/>
    <s v="EMP0052"/>
    <x v="12"/>
    <x v="39"/>
    <x v="69"/>
    <n v="50"/>
    <n v="5323.19"/>
    <n v="266159.46000000002"/>
    <x v="1"/>
    <n v="25"/>
    <x v="1"/>
    <x v="2"/>
  </r>
  <r>
    <s v="PO003083"/>
    <d v="2025-05-30T00:00:00"/>
    <s v="EMP0024"/>
    <x v="1"/>
    <x v="28"/>
    <x v="98"/>
    <n v="33"/>
    <n v="7777.6"/>
    <n v="256660.79"/>
    <x v="1"/>
    <n v="39"/>
    <x v="1"/>
    <x v="2"/>
  </r>
  <r>
    <s v="PO003084"/>
    <d v="2025-09-21T00:00:00"/>
    <s v="EMP0078"/>
    <x v="4"/>
    <x v="9"/>
    <x v="86"/>
    <n v="41"/>
    <n v="2811.37"/>
    <n v="115266.1"/>
    <x v="1"/>
    <n v="38"/>
    <x v="2"/>
    <x v="2"/>
  </r>
  <r>
    <s v="PO003085"/>
    <d v="2023-10-20T00:00:00"/>
    <s v="EMP0010"/>
    <x v="1"/>
    <x v="45"/>
    <x v="114"/>
    <n v="40"/>
    <n v="5217.4399999999996"/>
    <n v="208697.62"/>
    <x v="0"/>
    <n v="19"/>
    <x v="0"/>
    <x v="2"/>
  </r>
  <r>
    <s v="PO003086"/>
    <d v="2023-03-24T00:00:00"/>
    <s v="EMP0036"/>
    <x v="2"/>
    <x v="0"/>
    <x v="7"/>
    <n v="8"/>
    <n v="3043.76"/>
    <n v="24350.05"/>
    <x v="0"/>
    <n v="3"/>
    <x v="2"/>
    <x v="2"/>
  </r>
  <r>
    <s v="PO003087"/>
    <d v="2025-07-05T00:00:00"/>
    <s v="EMP0046"/>
    <x v="7"/>
    <x v="4"/>
    <x v="110"/>
    <n v="50"/>
    <n v="7948.75"/>
    <n v="397437.4"/>
    <x v="1"/>
    <n v="18"/>
    <x v="0"/>
    <x v="2"/>
  </r>
  <r>
    <s v="PO003088"/>
    <d v="2025-12-18T00:00:00"/>
    <s v="EMP0091"/>
    <x v="12"/>
    <x v="31"/>
    <x v="126"/>
    <n v="9"/>
    <n v="7866.37"/>
    <n v="70797.34"/>
    <x v="2"/>
    <n v="17"/>
    <x v="2"/>
    <x v="0"/>
  </r>
  <r>
    <s v="PO003089"/>
    <d v="2025-02-05T00:00:00"/>
    <s v="EMP0086"/>
    <x v="2"/>
    <x v="24"/>
    <x v="178"/>
    <n v="40"/>
    <n v="4409.49"/>
    <n v="176379.74"/>
    <x v="2"/>
    <n v="9"/>
    <x v="2"/>
    <x v="0"/>
  </r>
  <r>
    <s v="PO003090"/>
    <d v="2025-01-28T00:00:00"/>
    <s v="EMP0003"/>
    <x v="1"/>
    <x v="43"/>
    <x v="9"/>
    <n v="29"/>
    <n v="5875.6"/>
    <n v="170392.28"/>
    <x v="2"/>
    <n v="41"/>
    <x v="1"/>
    <x v="1"/>
  </r>
  <r>
    <s v="PO003091"/>
    <d v="2025-11-05T00:00:00"/>
    <s v="EMP0004"/>
    <x v="12"/>
    <x v="30"/>
    <x v="122"/>
    <n v="24"/>
    <n v="596.94000000000005"/>
    <n v="14326.51"/>
    <x v="0"/>
    <n v="7"/>
    <x v="0"/>
    <x v="2"/>
  </r>
  <r>
    <s v="PO003092"/>
    <d v="2024-08-08T00:00:00"/>
    <s v="EMP0087"/>
    <x v="12"/>
    <x v="9"/>
    <x v="187"/>
    <n v="37"/>
    <n v="6866.31"/>
    <n v="254053.59"/>
    <x v="2"/>
    <n v="31"/>
    <x v="0"/>
    <x v="3"/>
  </r>
  <r>
    <s v="PO003093"/>
    <d v="2023-12-06T00:00:00"/>
    <s v="EMP0044"/>
    <x v="2"/>
    <x v="34"/>
    <x v="145"/>
    <n v="26"/>
    <n v="2251.73"/>
    <n v="58544.88"/>
    <x v="0"/>
    <n v="39"/>
    <x v="2"/>
    <x v="2"/>
  </r>
  <r>
    <s v="PO003094"/>
    <d v="2025-05-11T00:00:00"/>
    <s v="EMP0040"/>
    <x v="13"/>
    <x v="1"/>
    <x v="46"/>
    <n v="50"/>
    <n v="5606.85"/>
    <n v="280342.53000000003"/>
    <x v="1"/>
    <n v="45"/>
    <x v="0"/>
    <x v="2"/>
  </r>
  <r>
    <s v="PO003095"/>
    <d v="2025-07-23T00:00:00"/>
    <s v="EMP0088"/>
    <x v="12"/>
    <x v="38"/>
    <x v="161"/>
    <n v="6"/>
    <n v="7833.97"/>
    <n v="47003.81"/>
    <x v="1"/>
    <n v="12"/>
    <x v="2"/>
    <x v="2"/>
  </r>
  <r>
    <s v="PO003096"/>
    <d v="2025-01-19T00:00:00"/>
    <s v="EMP0028"/>
    <x v="0"/>
    <x v="24"/>
    <x v="164"/>
    <n v="38"/>
    <n v="5443.9"/>
    <n v="206868.02"/>
    <x v="0"/>
    <n v="18"/>
    <x v="1"/>
    <x v="2"/>
  </r>
  <r>
    <s v="PO003097"/>
    <d v="2024-11-07T00:00:00"/>
    <s v="EMP0065"/>
    <x v="8"/>
    <x v="33"/>
    <x v="113"/>
    <n v="37"/>
    <n v="5515.21"/>
    <n v="204062.76"/>
    <x v="2"/>
    <n v="35"/>
    <x v="0"/>
    <x v="0"/>
  </r>
  <r>
    <s v="PO003098"/>
    <d v="2024-02-03T00:00:00"/>
    <s v="EMP0004"/>
    <x v="12"/>
    <x v="28"/>
    <x v="51"/>
    <n v="12"/>
    <n v="8506.07"/>
    <n v="102072.85"/>
    <x v="2"/>
    <n v="14"/>
    <x v="1"/>
    <x v="3"/>
  </r>
  <r>
    <s v="PO003099"/>
    <d v="2024-08-25T00:00:00"/>
    <s v="EMP0030"/>
    <x v="13"/>
    <x v="19"/>
    <x v="83"/>
    <n v="50"/>
    <n v="632.70000000000005"/>
    <n v="31635.14"/>
    <x v="1"/>
    <n v="28"/>
    <x v="2"/>
    <x v="2"/>
  </r>
  <r>
    <s v="PO003100"/>
    <d v="2023-04-23T00:00:00"/>
    <s v="EMP0030"/>
    <x v="13"/>
    <x v="12"/>
    <x v="24"/>
    <n v="27"/>
    <n v="2557.4499999999998"/>
    <n v="69051.240000000005"/>
    <x v="2"/>
    <n v="38"/>
    <x v="0"/>
    <x v="3"/>
  </r>
  <r>
    <s v="PO003101"/>
    <d v="2023-11-14T00:00:00"/>
    <s v="EMP0031"/>
    <x v="8"/>
    <x v="44"/>
    <x v="125"/>
    <n v="26"/>
    <n v="3212.71"/>
    <n v="83530.39"/>
    <x v="1"/>
    <n v="29"/>
    <x v="1"/>
    <x v="2"/>
  </r>
  <r>
    <s v="PO003102"/>
    <d v="2025-06-24T00:00:00"/>
    <s v="EMP0028"/>
    <x v="0"/>
    <x v="40"/>
    <x v="174"/>
    <n v="12"/>
    <n v="10486.66"/>
    <n v="125839.89"/>
    <x v="1"/>
    <n v="38"/>
    <x v="2"/>
    <x v="2"/>
  </r>
  <r>
    <s v="PO003103"/>
    <d v="2024-04-12T00:00:00"/>
    <s v="EMP0040"/>
    <x v="13"/>
    <x v="39"/>
    <x v="124"/>
    <n v="34"/>
    <n v="7488.33"/>
    <n v="254603.29"/>
    <x v="1"/>
    <n v="45"/>
    <x v="2"/>
    <x v="2"/>
  </r>
  <r>
    <s v="PO003104"/>
    <d v="2025-01-10T00:00:00"/>
    <s v="EMP0048"/>
    <x v="2"/>
    <x v="20"/>
    <x v="144"/>
    <n v="42"/>
    <n v="341.58"/>
    <n v="14346.35"/>
    <x v="0"/>
    <n v="11"/>
    <x v="2"/>
    <x v="2"/>
  </r>
  <r>
    <s v="PO003105"/>
    <d v="2023-02-05T00:00:00"/>
    <s v="EMP0093"/>
    <x v="13"/>
    <x v="34"/>
    <x v="189"/>
    <n v="19"/>
    <n v="2345.09"/>
    <n v="44556.76"/>
    <x v="1"/>
    <n v="29"/>
    <x v="2"/>
    <x v="2"/>
  </r>
  <r>
    <s v="PO003106"/>
    <d v="2023-08-30T00:00:00"/>
    <s v="EMP0036"/>
    <x v="2"/>
    <x v="27"/>
    <x v="130"/>
    <n v="10"/>
    <n v="10446.93"/>
    <n v="104469.28"/>
    <x v="0"/>
    <n v="42"/>
    <x v="0"/>
    <x v="2"/>
  </r>
  <r>
    <s v="PO003107"/>
    <d v="2024-11-30T00:00:00"/>
    <s v="EMP0076"/>
    <x v="7"/>
    <x v="31"/>
    <x v="89"/>
    <n v="2"/>
    <n v="4541.12"/>
    <n v="9082.24"/>
    <x v="2"/>
    <n v="28"/>
    <x v="2"/>
    <x v="0"/>
  </r>
  <r>
    <s v="PO003108"/>
    <d v="2025-01-04T00:00:00"/>
    <s v="EMP0062"/>
    <x v="2"/>
    <x v="20"/>
    <x v="192"/>
    <n v="35"/>
    <n v="6445.21"/>
    <n v="225582.23"/>
    <x v="1"/>
    <n v="45"/>
    <x v="0"/>
    <x v="2"/>
  </r>
  <r>
    <s v="PO003109"/>
    <d v="2023-07-11T00:00:00"/>
    <s v="EMP0024"/>
    <x v="1"/>
    <x v="41"/>
    <x v="76"/>
    <n v="36"/>
    <n v="6842.83"/>
    <n v="246341.92"/>
    <x v="1"/>
    <n v="25"/>
    <x v="0"/>
    <x v="2"/>
  </r>
  <r>
    <s v="PO003110"/>
    <d v="2023-05-30T00:00:00"/>
    <s v="EMP0033"/>
    <x v="8"/>
    <x v="30"/>
    <x v="59"/>
    <n v="14"/>
    <n v="4222.84"/>
    <n v="59119.76"/>
    <x v="1"/>
    <n v="30"/>
    <x v="1"/>
    <x v="2"/>
  </r>
  <r>
    <s v="PO003111"/>
    <d v="2023-10-26T00:00:00"/>
    <s v="EMP0075"/>
    <x v="14"/>
    <x v="42"/>
    <x v="60"/>
    <n v="50"/>
    <n v="6024.87"/>
    <n v="301243.26"/>
    <x v="0"/>
    <n v="23"/>
    <x v="2"/>
    <x v="2"/>
  </r>
  <r>
    <s v="PO003112"/>
    <d v="2024-11-20T00:00:00"/>
    <s v="EMP0055"/>
    <x v="14"/>
    <x v="23"/>
    <x v="21"/>
    <n v="49"/>
    <n v="4422.3"/>
    <n v="216692.92"/>
    <x v="2"/>
    <n v="20"/>
    <x v="0"/>
    <x v="3"/>
  </r>
  <r>
    <s v="PO003113"/>
    <d v="2023-11-02T00:00:00"/>
    <s v="EMP0028"/>
    <x v="0"/>
    <x v="5"/>
    <x v="106"/>
    <n v="16"/>
    <n v="6491.24"/>
    <n v="103859.88"/>
    <x v="1"/>
    <n v="35"/>
    <x v="0"/>
    <x v="2"/>
  </r>
  <r>
    <s v="PO003114"/>
    <d v="2023-03-25T00:00:00"/>
    <s v="EMP0046"/>
    <x v="7"/>
    <x v="2"/>
    <x v="89"/>
    <n v="2"/>
    <n v="4921.42"/>
    <n v="9842.84"/>
    <x v="2"/>
    <n v="33"/>
    <x v="1"/>
    <x v="0"/>
  </r>
  <r>
    <s v="PO003115"/>
    <d v="2023-01-03T00:00:00"/>
    <s v="EMP0039"/>
    <x v="9"/>
    <x v="27"/>
    <x v="54"/>
    <n v="1"/>
    <n v="5115.03"/>
    <n v="5115.03"/>
    <x v="0"/>
    <n v="30"/>
    <x v="2"/>
    <x v="2"/>
  </r>
  <r>
    <s v="PO003116"/>
    <d v="2025-03-11T00:00:00"/>
    <s v="EMP0072"/>
    <x v="2"/>
    <x v="0"/>
    <x v="140"/>
    <n v="25"/>
    <n v="8249.9500000000007"/>
    <n v="206248.73"/>
    <x v="2"/>
    <n v="10"/>
    <x v="0"/>
    <x v="1"/>
  </r>
  <r>
    <s v="PO003117"/>
    <d v="2025-10-28T00:00:00"/>
    <s v="EMP0094"/>
    <x v="1"/>
    <x v="33"/>
    <x v="55"/>
    <n v="13"/>
    <n v="6053.52"/>
    <n v="78695.8"/>
    <x v="0"/>
    <n v="15"/>
    <x v="2"/>
    <x v="2"/>
  </r>
  <r>
    <s v="PO003118"/>
    <d v="2024-11-16T00:00:00"/>
    <s v="EMP0077"/>
    <x v="12"/>
    <x v="48"/>
    <x v="122"/>
    <n v="2"/>
    <n v="449.47"/>
    <n v="898.95"/>
    <x v="2"/>
    <n v="27"/>
    <x v="2"/>
    <x v="1"/>
  </r>
  <r>
    <s v="PO003119"/>
    <d v="2023-04-25T00:00:00"/>
    <s v="EMP0036"/>
    <x v="2"/>
    <x v="46"/>
    <x v="17"/>
    <n v="40"/>
    <n v="5876.28"/>
    <n v="235051.03"/>
    <x v="2"/>
    <n v="21"/>
    <x v="2"/>
    <x v="1"/>
  </r>
  <r>
    <s v="PO003120"/>
    <d v="2023-05-30T00:00:00"/>
    <s v="EMP0094"/>
    <x v="1"/>
    <x v="46"/>
    <x v="11"/>
    <n v="48"/>
    <n v="4884.46"/>
    <n v="234454.2"/>
    <x v="1"/>
    <n v="29"/>
    <x v="1"/>
    <x v="2"/>
  </r>
  <r>
    <s v="PO003121"/>
    <d v="2025-12-04T00:00:00"/>
    <s v="EMP0076"/>
    <x v="7"/>
    <x v="5"/>
    <x v="45"/>
    <n v="13"/>
    <n v="6378.09"/>
    <n v="82915.12"/>
    <x v="1"/>
    <n v="44"/>
    <x v="0"/>
    <x v="2"/>
  </r>
  <r>
    <s v="PO003122"/>
    <d v="2023-10-22T00:00:00"/>
    <s v="EMP0080"/>
    <x v="0"/>
    <x v="38"/>
    <x v="43"/>
    <n v="4"/>
    <n v="3133.22"/>
    <n v="12532.87"/>
    <x v="2"/>
    <n v="43"/>
    <x v="0"/>
    <x v="3"/>
  </r>
  <r>
    <s v="PO003123"/>
    <d v="2024-07-07T00:00:00"/>
    <s v="EMP0035"/>
    <x v="5"/>
    <x v="11"/>
    <x v="73"/>
    <n v="2"/>
    <n v="756.25"/>
    <n v="1512.5"/>
    <x v="1"/>
    <n v="31"/>
    <x v="2"/>
    <x v="2"/>
  </r>
  <r>
    <s v="PO003124"/>
    <d v="2024-07-30T00:00:00"/>
    <s v="EMP0072"/>
    <x v="2"/>
    <x v="40"/>
    <x v="138"/>
    <n v="26"/>
    <n v="5197.1499999999996"/>
    <n v="135125.79"/>
    <x v="0"/>
    <n v="31"/>
    <x v="1"/>
    <x v="2"/>
  </r>
  <r>
    <s v="PO003125"/>
    <d v="2025-04-05T00:00:00"/>
    <s v="EMP0077"/>
    <x v="12"/>
    <x v="40"/>
    <x v="89"/>
    <n v="49"/>
    <n v="4962.3500000000004"/>
    <n v="243155.12"/>
    <x v="0"/>
    <n v="11"/>
    <x v="2"/>
    <x v="2"/>
  </r>
  <r>
    <s v="PO003126"/>
    <d v="2023-10-08T00:00:00"/>
    <s v="EMP0087"/>
    <x v="12"/>
    <x v="18"/>
    <x v="112"/>
    <n v="23"/>
    <n v="4561.62"/>
    <n v="104917.27"/>
    <x v="2"/>
    <n v="34"/>
    <x v="2"/>
    <x v="1"/>
  </r>
  <r>
    <s v="PO003127"/>
    <d v="2025-08-29T00:00:00"/>
    <s v="EMP0038"/>
    <x v="3"/>
    <x v="15"/>
    <x v="74"/>
    <n v="25"/>
    <n v="4171.88"/>
    <n v="104297.1"/>
    <x v="2"/>
    <n v="39"/>
    <x v="2"/>
    <x v="3"/>
  </r>
  <r>
    <s v="PO003128"/>
    <d v="2023-05-17T00:00:00"/>
    <s v="EMP0017"/>
    <x v="9"/>
    <x v="24"/>
    <x v="38"/>
    <n v="50"/>
    <n v="7606"/>
    <n v="380300.18"/>
    <x v="2"/>
    <n v="28"/>
    <x v="2"/>
    <x v="1"/>
  </r>
  <r>
    <s v="PO003129"/>
    <d v="2025-12-28T00:00:00"/>
    <s v="EMP0068"/>
    <x v="3"/>
    <x v="5"/>
    <x v="155"/>
    <n v="17"/>
    <n v="5446.25"/>
    <n v="92586.3"/>
    <x v="2"/>
    <n v="15"/>
    <x v="1"/>
    <x v="0"/>
  </r>
  <r>
    <s v="PO003130"/>
    <d v="2025-07-18T00:00:00"/>
    <s v="EMP0095"/>
    <x v="5"/>
    <x v="42"/>
    <x v="159"/>
    <n v="15"/>
    <n v="5087.82"/>
    <n v="76317.23"/>
    <x v="2"/>
    <n v="23"/>
    <x v="0"/>
    <x v="1"/>
  </r>
  <r>
    <s v="PO003131"/>
    <d v="2023-12-17T00:00:00"/>
    <s v="EMP0097"/>
    <x v="5"/>
    <x v="2"/>
    <x v="146"/>
    <n v="13"/>
    <n v="5124.6499999999996"/>
    <n v="66620.39"/>
    <x v="1"/>
    <n v="9"/>
    <x v="0"/>
    <x v="2"/>
  </r>
  <r>
    <s v="PO003132"/>
    <d v="2023-06-12T00:00:00"/>
    <s v="EMP0033"/>
    <x v="8"/>
    <x v="47"/>
    <x v="5"/>
    <n v="30"/>
    <n v="8365.5499999999993"/>
    <n v="250966.55"/>
    <x v="2"/>
    <n v="9"/>
    <x v="1"/>
    <x v="0"/>
  </r>
  <r>
    <s v="PO003133"/>
    <d v="2023-12-01T00:00:00"/>
    <s v="EMP0056"/>
    <x v="0"/>
    <x v="45"/>
    <x v="192"/>
    <n v="1"/>
    <n v="5900.33"/>
    <n v="5900.33"/>
    <x v="2"/>
    <n v="30"/>
    <x v="1"/>
    <x v="0"/>
  </r>
  <r>
    <s v="PO003134"/>
    <d v="2025-11-17T00:00:00"/>
    <s v="EMP0088"/>
    <x v="12"/>
    <x v="19"/>
    <x v="110"/>
    <n v="43"/>
    <n v="8273.5"/>
    <n v="355760.5"/>
    <x v="1"/>
    <n v="34"/>
    <x v="2"/>
    <x v="2"/>
  </r>
  <r>
    <s v="PO003135"/>
    <d v="2024-12-07T00:00:00"/>
    <s v="EMP0073"/>
    <x v="9"/>
    <x v="23"/>
    <x v="24"/>
    <n v="25"/>
    <n v="2186.6999999999998"/>
    <n v="54667.44"/>
    <x v="2"/>
    <n v="31"/>
    <x v="1"/>
    <x v="3"/>
  </r>
  <r>
    <s v="PO003136"/>
    <d v="2024-08-30T00:00:00"/>
    <s v="EMP0057"/>
    <x v="6"/>
    <x v="7"/>
    <x v="85"/>
    <n v="20"/>
    <n v="3992.61"/>
    <n v="79852.3"/>
    <x v="2"/>
    <n v="13"/>
    <x v="2"/>
    <x v="1"/>
  </r>
  <r>
    <s v="PO003137"/>
    <d v="2024-10-23T00:00:00"/>
    <s v="EMP0026"/>
    <x v="0"/>
    <x v="1"/>
    <x v="74"/>
    <n v="4"/>
    <n v="3303.13"/>
    <n v="13212.52"/>
    <x v="1"/>
    <n v="21"/>
    <x v="2"/>
    <x v="2"/>
  </r>
  <r>
    <s v="PO003138"/>
    <d v="2023-03-30T00:00:00"/>
    <s v="EMP0035"/>
    <x v="5"/>
    <x v="30"/>
    <x v="49"/>
    <n v="7"/>
    <n v="7824.01"/>
    <n v="54768.07"/>
    <x v="1"/>
    <n v="6"/>
    <x v="1"/>
    <x v="2"/>
  </r>
  <r>
    <s v="PO003139"/>
    <d v="2025-07-14T00:00:00"/>
    <s v="EMP0065"/>
    <x v="8"/>
    <x v="43"/>
    <x v="51"/>
    <n v="14"/>
    <n v="8029.84"/>
    <n v="112417.7"/>
    <x v="2"/>
    <n v="28"/>
    <x v="0"/>
    <x v="3"/>
  </r>
  <r>
    <s v="PO003140"/>
    <d v="2025-12-30T00:00:00"/>
    <s v="EMP0045"/>
    <x v="0"/>
    <x v="26"/>
    <x v="148"/>
    <n v="7"/>
    <n v="7974.86"/>
    <n v="55824.03"/>
    <x v="1"/>
    <n v="34"/>
    <x v="2"/>
    <x v="2"/>
  </r>
  <r>
    <s v="PO003141"/>
    <d v="2025-11-17T00:00:00"/>
    <s v="EMP0054"/>
    <x v="12"/>
    <x v="8"/>
    <x v="190"/>
    <n v="11"/>
    <n v="8416.14"/>
    <n v="92577.55"/>
    <x v="2"/>
    <n v="3"/>
    <x v="1"/>
    <x v="0"/>
  </r>
  <r>
    <s v="PO003142"/>
    <d v="2023-07-08T00:00:00"/>
    <s v="EMP0060"/>
    <x v="0"/>
    <x v="30"/>
    <x v="161"/>
    <n v="32"/>
    <n v="7844.73"/>
    <n v="251031.47"/>
    <x v="0"/>
    <n v="37"/>
    <x v="1"/>
    <x v="2"/>
  </r>
  <r>
    <s v="PO003143"/>
    <d v="2023-07-29T00:00:00"/>
    <s v="EMP0021"/>
    <x v="10"/>
    <x v="37"/>
    <x v="82"/>
    <n v="41"/>
    <n v="1128.6600000000001"/>
    <n v="46275.199999999997"/>
    <x v="0"/>
    <n v="29"/>
    <x v="1"/>
    <x v="2"/>
  </r>
  <r>
    <s v="PO003144"/>
    <d v="2024-11-27T00:00:00"/>
    <s v="EMP0086"/>
    <x v="2"/>
    <x v="16"/>
    <x v="143"/>
    <n v="48"/>
    <n v="6812.23"/>
    <n v="326987.09999999998"/>
    <x v="0"/>
    <n v="41"/>
    <x v="0"/>
    <x v="2"/>
  </r>
  <r>
    <s v="PO003145"/>
    <d v="2024-04-23T00:00:00"/>
    <s v="EMP0053"/>
    <x v="4"/>
    <x v="22"/>
    <x v="197"/>
    <n v="49"/>
    <n v="3970.87"/>
    <n v="194572.67"/>
    <x v="2"/>
    <n v="37"/>
    <x v="1"/>
    <x v="3"/>
  </r>
  <r>
    <s v="PO003146"/>
    <d v="2023-08-24T00:00:00"/>
    <s v="EMP0078"/>
    <x v="4"/>
    <x v="11"/>
    <x v="158"/>
    <n v="33"/>
    <n v="6799.03"/>
    <n v="224367.86"/>
    <x v="0"/>
    <n v="23"/>
    <x v="0"/>
    <x v="2"/>
  </r>
  <r>
    <s v="PO003147"/>
    <d v="2023-03-01T00:00:00"/>
    <s v="EMP0081"/>
    <x v="14"/>
    <x v="11"/>
    <x v="112"/>
    <n v="22"/>
    <n v="4896.5200000000004"/>
    <n v="107723.54"/>
    <x v="1"/>
    <n v="4"/>
    <x v="0"/>
    <x v="2"/>
  </r>
  <r>
    <s v="PO003148"/>
    <d v="2025-05-27T00:00:00"/>
    <s v="EMP0021"/>
    <x v="10"/>
    <x v="47"/>
    <x v="92"/>
    <n v="26"/>
    <n v="4184.21"/>
    <n v="108789.55"/>
    <x v="2"/>
    <n v="32"/>
    <x v="0"/>
    <x v="0"/>
  </r>
  <r>
    <s v="PO003149"/>
    <d v="2023-05-06T00:00:00"/>
    <s v="EMP0004"/>
    <x v="12"/>
    <x v="36"/>
    <x v="161"/>
    <n v="26"/>
    <n v="7774.52"/>
    <n v="202137.59"/>
    <x v="1"/>
    <n v="18"/>
    <x v="0"/>
    <x v="2"/>
  </r>
  <r>
    <s v="PO003150"/>
    <d v="2025-11-27T00:00:00"/>
    <s v="EMP0064"/>
    <x v="2"/>
    <x v="25"/>
    <x v="197"/>
    <n v="50"/>
    <n v="4435.76"/>
    <n v="221787.8"/>
    <x v="2"/>
    <n v="26"/>
    <x v="1"/>
    <x v="3"/>
  </r>
  <r>
    <s v="PO003151"/>
    <d v="2025-02-09T00:00:00"/>
    <s v="EMP0092"/>
    <x v="12"/>
    <x v="21"/>
    <x v="172"/>
    <n v="35"/>
    <n v="1588.81"/>
    <n v="55608.18"/>
    <x v="0"/>
    <n v="13"/>
    <x v="1"/>
    <x v="2"/>
  </r>
  <r>
    <s v="PO003152"/>
    <d v="2024-04-03T00:00:00"/>
    <s v="EMP0044"/>
    <x v="2"/>
    <x v="37"/>
    <x v="14"/>
    <n v="41"/>
    <n v="2802.31"/>
    <n v="114894.79"/>
    <x v="0"/>
    <n v="13"/>
    <x v="1"/>
    <x v="2"/>
  </r>
  <r>
    <s v="PO003153"/>
    <d v="2025-03-16T00:00:00"/>
    <s v="EMP0014"/>
    <x v="4"/>
    <x v="46"/>
    <x v="50"/>
    <n v="44"/>
    <n v="10037.23"/>
    <n v="441638.11"/>
    <x v="1"/>
    <n v="3"/>
    <x v="0"/>
    <x v="2"/>
  </r>
  <r>
    <s v="PO003154"/>
    <d v="2025-07-05T00:00:00"/>
    <s v="EMP0019"/>
    <x v="5"/>
    <x v="12"/>
    <x v="144"/>
    <n v="7"/>
    <n v="390.73"/>
    <n v="2735.1"/>
    <x v="1"/>
    <n v="39"/>
    <x v="1"/>
    <x v="2"/>
  </r>
  <r>
    <s v="PO003155"/>
    <d v="2023-05-30T00:00:00"/>
    <s v="EMP0016"/>
    <x v="11"/>
    <x v="42"/>
    <x v="43"/>
    <n v="34"/>
    <n v="3064.04"/>
    <n v="104177.35"/>
    <x v="2"/>
    <n v="7"/>
    <x v="2"/>
    <x v="3"/>
  </r>
  <r>
    <s v="PO003156"/>
    <d v="2023-10-12T00:00:00"/>
    <s v="EMP0067"/>
    <x v="1"/>
    <x v="31"/>
    <x v="159"/>
    <n v="21"/>
    <n v="5921.15"/>
    <n v="124344.14"/>
    <x v="1"/>
    <n v="41"/>
    <x v="1"/>
    <x v="2"/>
  </r>
  <r>
    <s v="PO003157"/>
    <d v="2025-12-30T00:00:00"/>
    <s v="EMP0061"/>
    <x v="5"/>
    <x v="15"/>
    <x v="12"/>
    <n v="50"/>
    <n v="10100.56"/>
    <n v="505028.11"/>
    <x v="2"/>
    <n v="30"/>
    <x v="2"/>
    <x v="1"/>
  </r>
  <r>
    <s v="PO003158"/>
    <d v="2024-08-14T00:00:00"/>
    <s v="EMP0085"/>
    <x v="8"/>
    <x v="4"/>
    <x v="16"/>
    <n v="35"/>
    <n v="7325.46"/>
    <n v="256391.19"/>
    <x v="2"/>
    <n v="11"/>
    <x v="1"/>
    <x v="1"/>
  </r>
  <r>
    <s v="PO003159"/>
    <d v="2024-11-08T00:00:00"/>
    <s v="EMP0034"/>
    <x v="7"/>
    <x v="15"/>
    <x v="167"/>
    <n v="3"/>
    <n v="4111.3599999999997"/>
    <n v="12334.07"/>
    <x v="0"/>
    <n v="17"/>
    <x v="2"/>
    <x v="2"/>
  </r>
  <r>
    <s v="PO003160"/>
    <d v="2025-06-06T00:00:00"/>
    <s v="EMP0078"/>
    <x v="4"/>
    <x v="44"/>
    <x v="102"/>
    <n v="47"/>
    <n v="508.56"/>
    <n v="23902.16"/>
    <x v="0"/>
    <n v="19"/>
    <x v="2"/>
    <x v="2"/>
  </r>
  <r>
    <s v="PO003161"/>
    <d v="2024-08-20T00:00:00"/>
    <s v="EMP0067"/>
    <x v="1"/>
    <x v="43"/>
    <x v="48"/>
    <n v="42"/>
    <n v="7413.34"/>
    <n v="311360.34000000003"/>
    <x v="0"/>
    <n v="24"/>
    <x v="2"/>
    <x v="2"/>
  </r>
  <r>
    <s v="PO003162"/>
    <d v="2025-11-14T00:00:00"/>
    <s v="EMP0032"/>
    <x v="2"/>
    <x v="8"/>
    <x v="134"/>
    <n v="36"/>
    <n v="7002.92"/>
    <n v="252105.13"/>
    <x v="0"/>
    <n v="8"/>
    <x v="0"/>
    <x v="2"/>
  </r>
  <r>
    <s v="PO003163"/>
    <d v="2024-12-11T00:00:00"/>
    <s v="EMP0083"/>
    <x v="7"/>
    <x v="3"/>
    <x v="14"/>
    <n v="29"/>
    <n v="3046"/>
    <n v="88334.03"/>
    <x v="0"/>
    <n v="32"/>
    <x v="1"/>
    <x v="2"/>
  </r>
  <r>
    <s v="PO003164"/>
    <d v="2025-06-22T00:00:00"/>
    <s v="EMP0023"/>
    <x v="9"/>
    <x v="24"/>
    <x v="12"/>
    <n v="6"/>
    <n v="9166.93"/>
    <n v="55001.55"/>
    <x v="2"/>
    <n v="18"/>
    <x v="2"/>
    <x v="1"/>
  </r>
  <r>
    <s v="PO003165"/>
    <d v="2025-04-02T00:00:00"/>
    <s v="EMP0004"/>
    <x v="12"/>
    <x v="43"/>
    <x v="185"/>
    <n v="29"/>
    <n v="844.32"/>
    <n v="24485.31"/>
    <x v="2"/>
    <n v="37"/>
    <x v="2"/>
    <x v="3"/>
  </r>
  <r>
    <s v="PO003166"/>
    <d v="2024-01-18T00:00:00"/>
    <s v="EMP0086"/>
    <x v="2"/>
    <x v="36"/>
    <x v="196"/>
    <n v="2"/>
    <n v="9946.64"/>
    <n v="19893.28"/>
    <x v="1"/>
    <n v="20"/>
    <x v="0"/>
    <x v="2"/>
  </r>
  <r>
    <s v="PO003167"/>
    <d v="2023-06-09T00:00:00"/>
    <s v="EMP0090"/>
    <x v="14"/>
    <x v="29"/>
    <x v="67"/>
    <n v="40"/>
    <n v="5825.2"/>
    <n v="233008.16"/>
    <x v="0"/>
    <n v="45"/>
    <x v="0"/>
    <x v="2"/>
  </r>
  <r>
    <s v="PO003168"/>
    <d v="2025-10-10T00:00:00"/>
    <s v="EMP0040"/>
    <x v="13"/>
    <x v="15"/>
    <x v="170"/>
    <n v="40"/>
    <n v="9918.89"/>
    <n v="396755.68"/>
    <x v="1"/>
    <n v="37"/>
    <x v="1"/>
    <x v="2"/>
  </r>
  <r>
    <s v="PO003169"/>
    <d v="2025-06-12T00:00:00"/>
    <s v="EMP0077"/>
    <x v="12"/>
    <x v="39"/>
    <x v="81"/>
    <n v="33"/>
    <n v="524.55999999999995"/>
    <n v="17310.580000000002"/>
    <x v="2"/>
    <n v="11"/>
    <x v="0"/>
    <x v="1"/>
  </r>
  <r>
    <s v="PO003170"/>
    <d v="2025-11-23T00:00:00"/>
    <s v="EMP0066"/>
    <x v="8"/>
    <x v="45"/>
    <x v="141"/>
    <n v="37"/>
    <n v="6538.24"/>
    <n v="241914.83"/>
    <x v="0"/>
    <n v="5"/>
    <x v="2"/>
    <x v="2"/>
  </r>
  <r>
    <s v="PO003171"/>
    <d v="2025-12-25T00:00:00"/>
    <s v="EMP0028"/>
    <x v="0"/>
    <x v="35"/>
    <x v="87"/>
    <n v="21"/>
    <n v="8773.18"/>
    <n v="184236.79"/>
    <x v="2"/>
    <n v="28"/>
    <x v="2"/>
    <x v="0"/>
  </r>
  <r>
    <s v="PO003172"/>
    <d v="2024-01-17T00:00:00"/>
    <s v="EMP0012"/>
    <x v="3"/>
    <x v="47"/>
    <x v="23"/>
    <n v="44"/>
    <n v="10116.209999999999"/>
    <n v="445113.26"/>
    <x v="2"/>
    <n v="26"/>
    <x v="1"/>
    <x v="3"/>
  </r>
  <r>
    <s v="PO003173"/>
    <d v="2024-07-05T00:00:00"/>
    <s v="EMP0080"/>
    <x v="0"/>
    <x v="19"/>
    <x v="122"/>
    <n v="2"/>
    <n v="545.52"/>
    <n v="1091.03"/>
    <x v="1"/>
    <n v="27"/>
    <x v="0"/>
    <x v="2"/>
  </r>
  <r>
    <s v="PO003174"/>
    <d v="2024-11-10T00:00:00"/>
    <s v="EMP0005"/>
    <x v="14"/>
    <x v="30"/>
    <x v="25"/>
    <n v="44"/>
    <n v="1449.89"/>
    <n v="63795.13"/>
    <x v="2"/>
    <n v="4"/>
    <x v="2"/>
    <x v="3"/>
  </r>
  <r>
    <s v="PO003175"/>
    <d v="2023-09-13T00:00:00"/>
    <s v="EMP0064"/>
    <x v="2"/>
    <x v="40"/>
    <x v="143"/>
    <n v="11"/>
    <n v="5789.12"/>
    <n v="63680.28"/>
    <x v="0"/>
    <n v="14"/>
    <x v="2"/>
    <x v="2"/>
  </r>
  <r>
    <s v="PO003176"/>
    <d v="2024-12-02T00:00:00"/>
    <s v="EMP0067"/>
    <x v="1"/>
    <x v="19"/>
    <x v="144"/>
    <n v="24"/>
    <n v="344.28"/>
    <n v="8262.81"/>
    <x v="2"/>
    <n v="36"/>
    <x v="0"/>
    <x v="0"/>
  </r>
  <r>
    <s v="PO003177"/>
    <d v="2025-08-01T00:00:00"/>
    <s v="EMP0098"/>
    <x v="5"/>
    <x v="39"/>
    <x v="114"/>
    <n v="38"/>
    <n v="5531.44"/>
    <n v="210194.77"/>
    <x v="2"/>
    <n v="25"/>
    <x v="2"/>
    <x v="1"/>
  </r>
  <r>
    <s v="PO003178"/>
    <d v="2024-08-25T00:00:00"/>
    <s v="EMP0005"/>
    <x v="14"/>
    <x v="45"/>
    <x v="117"/>
    <n v="12"/>
    <n v="7123.79"/>
    <n v="85485.53"/>
    <x v="0"/>
    <n v="11"/>
    <x v="2"/>
    <x v="2"/>
  </r>
  <r>
    <s v="PO003179"/>
    <d v="2025-12-26T00:00:00"/>
    <s v="EMP0069"/>
    <x v="3"/>
    <x v="39"/>
    <x v="34"/>
    <n v="48"/>
    <n v="3677.02"/>
    <n v="176497.12"/>
    <x v="1"/>
    <n v="28"/>
    <x v="1"/>
    <x v="2"/>
  </r>
  <r>
    <s v="PO003180"/>
    <d v="2024-02-03T00:00:00"/>
    <s v="EMP0043"/>
    <x v="8"/>
    <x v="29"/>
    <x v="40"/>
    <n v="35"/>
    <n v="6306.45"/>
    <n v="220725.65"/>
    <x v="0"/>
    <n v="9"/>
    <x v="0"/>
    <x v="2"/>
  </r>
  <r>
    <s v="PO003181"/>
    <d v="2025-04-09T00:00:00"/>
    <s v="EMP0039"/>
    <x v="9"/>
    <x v="7"/>
    <x v="149"/>
    <n v="11"/>
    <n v="2556.31"/>
    <n v="28119.45"/>
    <x v="0"/>
    <n v="23"/>
    <x v="1"/>
    <x v="2"/>
  </r>
  <r>
    <s v="PO003182"/>
    <d v="2025-12-27T00:00:00"/>
    <s v="EMP0060"/>
    <x v="0"/>
    <x v="17"/>
    <x v="124"/>
    <n v="49"/>
    <n v="6903.11"/>
    <n v="338252.61"/>
    <x v="1"/>
    <n v="14"/>
    <x v="0"/>
    <x v="2"/>
  </r>
  <r>
    <s v="PO003183"/>
    <d v="2025-03-07T00:00:00"/>
    <s v="EMP0054"/>
    <x v="12"/>
    <x v="21"/>
    <x v="114"/>
    <n v="11"/>
    <n v="6516.18"/>
    <n v="71678"/>
    <x v="2"/>
    <n v="28"/>
    <x v="2"/>
    <x v="1"/>
  </r>
  <r>
    <s v="PO003184"/>
    <d v="2024-03-29T00:00:00"/>
    <s v="EMP0005"/>
    <x v="14"/>
    <x v="16"/>
    <x v="97"/>
    <n v="45"/>
    <n v="4756.66"/>
    <n v="214049.63"/>
    <x v="0"/>
    <n v="41"/>
    <x v="2"/>
    <x v="2"/>
  </r>
  <r>
    <s v="PO003185"/>
    <d v="2025-01-27T00:00:00"/>
    <s v="EMP0067"/>
    <x v="1"/>
    <x v="9"/>
    <x v="100"/>
    <n v="7"/>
    <n v="6357.1"/>
    <n v="44499.72"/>
    <x v="0"/>
    <n v="9"/>
    <x v="2"/>
    <x v="2"/>
  </r>
  <r>
    <s v="PO003186"/>
    <d v="2025-03-12T00:00:00"/>
    <s v="EMP0028"/>
    <x v="0"/>
    <x v="38"/>
    <x v="92"/>
    <n v="24"/>
    <n v="3809.21"/>
    <n v="91421.11"/>
    <x v="0"/>
    <n v="34"/>
    <x v="2"/>
    <x v="2"/>
  </r>
  <r>
    <s v="PO003187"/>
    <d v="2024-06-22T00:00:00"/>
    <s v="EMP0036"/>
    <x v="2"/>
    <x v="40"/>
    <x v="136"/>
    <n v="25"/>
    <n v="245.13"/>
    <n v="6128.31"/>
    <x v="0"/>
    <n v="23"/>
    <x v="1"/>
    <x v="2"/>
  </r>
  <r>
    <s v="PO003188"/>
    <d v="2024-10-18T00:00:00"/>
    <s v="EMP0022"/>
    <x v="8"/>
    <x v="23"/>
    <x v="156"/>
    <n v="49"/>
    <n v="9780.98"/>
    <n v="479267.86"/>
    <x v="0"/>
    <n v="21"/>
    <x v="0"/>
    <x v="2"/>
  </r>
  <r>
    <s v="PO003189"/>
    <d v="2024-04-04T00:00:00"/>
    <s v="EMP0060"/>
    <x v="0"/>
    <x v="28"/>
    <x v="111"/>
    <n v="1"/>
    <n v="127.15"/>
    <n v="127.15"/>
    <x v="0"/>
    <n v="42"/>
    <x v="1"/>
    <x v="2"/>
  </r>
  <r>
    <s v="PO003190"/>
    <d v="2025-11-15T00:00:00"/>
    <s v="EMP0003"/>
    <x v="1"/>
    <x v="17"/>
    <x v="79"/>
    <n v="37"/>
    <n v="1867.71"/>
    <n v="69105.179999999993"/>
    <x v="2"/>
    <n v="33"/>
    <x v="2"/>
    <x v="1"/>
  </r>
  <r>
    <s v="PO003191"/>
    <d v="2025-09-18T00:00:00"/>
    <s v="EMP0018"/>
    <x v="0"/>
    <x v="42"/>
    <x v="71"/>
    <n v="11"/>
    <n v="5990.58"/>
    <n v="65896.34"/>
    <x v="0"/>
    <n v="24"/>
    <x v="2"/>
    <x v="2"/>
  </r>
  <r>
    <s v="PO003192"/>
    <d v="2024-04-28T00:00:00"/>
    <s v="EMP0047"/>
    <x v="0"/>
    <x v="34"/>
    <x v="74"/>
    <n v="18"/>
    <n v="4027.91"/>
    <n v="72502.33"/>
    <x v="2"/>
    <n v="26"/>
    <x v="1"/>
    <x v="3"/>
  </r>
  <r>
    <s v="PO003193"/>
    <d v="2025-03-18T00:00:00"/>
    <s v="EMP0026"/>
    <x v="0"/>
    <x v="17"/>
    <x v="27"/>
    <n v="20"/>
    <n v="6718.96"/>
    <n v="134379.18"/>
    <x v="1"/>
    <n v="32"/>
    <x v="1"/>
    <x v="2"/>
  </r>
  <r>
    <s v="PO003194"/>
    <d v="2024-10-31T00:00:00"/>
    <s v="EMP0061"/>
    <x v="5"/>
    <x v="0"/>
    <x v="180"/>
    <n v="21"/>
    <n v="3549.87"/>
    <n v="74547.19"/>
    <x v="2"/>
    <n v="14"/>
    <x v="0"/>
    <x v="3"/>
  </r>
  <r>
    <s v="PO003195"/>
    <d v="2024-03-15T00:00:00"/>
    <s v="EMP0071"/>
    <x v="5"/>
    <x v="24"/>
    <x v="133"/>
    <n v="27"/>
    <n v="7746.48"/>
    <n v="209154.97"/>
    <x v="0"/>
    <n v="9"/>
    <x v="1"/>
    <x v="2"/>
  </r>
  <r>
    <s v="PO003196"/>
    <d v="2025-05-22T00:00:00"/>
    <s v="EMP0096"/>
    <x v="4"/>
    <x v="20"/>
    <x v="20"/>
    <n v="29"/>
    <n v="7569.14"/>
    <n v="219505"/>
    <x v="2"/>
    <n v="4"/>
    <x v="2"/>
    <x v="3"/>
  </r>
  <r>
    <s v="PO003197"/>
    <d v="2024-06-28T00:00:00"/>
    <s v="EMP0045"/>
    <x v="0"/>
    <x v="10"/>
    <x v="168"/>
    <n v="10"/>
    <n v="5600.72"/>
    <n v="56007.21"/>
    <x v="0"/>
    <n v="9"/>
    <x v="0"/>
    <x v="2"/>
  </r>
  <r>
    <s v="PO003198"/>
    <d v="2023-06-28T00:00:00"/>
    <s v="EMP0016"/>
    <x v="11"/>
    <x v="4"/>
    <x v="166"/>
    <n v="3"/>
    <n v="4955.3500000000004"/>
    <n v="14866.05"/>
    <x v="2"/>
    <n v="32"/>
    <x v="0"/>
    <x v="0"/>
  </r>
  <r>
    <s v="PO003199"/>
    <d v="2025-12-19T00:00:00"/>
    <s v="EMP0058"/>
    <x v="2"/>
    <x v="47"/>
    <x v="95"/>
    <n v="8"/>
    <n v="5418"/>
    <n v="43344.01"/>
    <x v="0"/>
    <n v="33"/>
    <x v="2"/>
    <x v="2"/>
  </r>
  <r>
    <s v="PO003200"/>
    <d v="2023-05-04T00:00:00"/>
    <s v="EMP0059"/>
    <x v="0"/>
    <x v="27"/>
    <x v="12"/>
    <n v="39"/>
    <n v="10246.07"/>
    <n v="399596.75"/>
    <x v="2"/>
    <n v="33"/>
    <x v="1"/>
    <x v="1"/>
  </r>
  <r>
    <s v="PO003201"/>
    <d v="2024-07-10T00:00:00"/>
    <s v="EMP0010"/>
    <x v="1"/>
    <x v="9"/>
    <x v="137"/>
    <n v="24"/>
    <n v="951.16"/>
    <n v="22827.79"/>
    <x v="0"/>
    <n v="36"/>
    <x v="2"/>
    <x v="2"/>
  </r>
  <r>
    <s v="PO003202"/>
    <d v="2024-12-14T00:00:00"/>
    <s v="EMP0012"/>
    <x v="3"/>
    <x v="41"/>
    <x v="124"/>
    <n v="26"/>
    <n v="6521.96"/>
    <n v="169570.97"/>
    <x v="2"/>
    <n v="24"/>
    <x v="2"/>
    <x v="1"/>
  </r>
  <r>
    <s v="PO003203"/>
    <d v="2025-05-26T00:00:00"/>
    <s v="EMP0027"/>
    <x v="1"/>
    <x v="18"/>
    <x v="32"/>
    <n v="27"/>
    <n v="3473.51"/>
    <n v="93784.85"/>
    <x v="1"/>
    <n v="40"/>
    <x v="2"/>
    <x v="2"/>
  </r>
  <r>
    <s v="PO003204"/>
    <d v="2025-04-30T00:00:00"/>
    <s v="EMP0081"/>
    <x v="14"/>
    <x v="43"/>
    <x v="2"/>
    <n v="49"/>
    <n v="7684.45"/>
    <n v="376538.26"/>
    <x v="1"/>
    <n v="20"/>
    <x v="0"/>
    <x v="2"/>
  </r>
  <r>
    <s v="PO003205"/>
    <d v="2023-12-10T00:00:00"/>
    <s v="EMP0040"/>
    <x v="13"/>
    <x v="12"/>
    <x v="165"/>
    <n v="9"/>
    <n v="1367"/>
    <n v="12303.04"/>
    <x v="1"/>
    <n v="35"/>
    <x v="0"/>
    <x v="2"/>
  </r>
  <r>
    <s v="PO003206"/>
    <d v="2024-07-26T00:00:00"/>
    <s v="EMP0008"/>
    <x v="6"/>
    <x v="33"/>
    <x v="162"/>
    <n v="35"/>
    <n v="2620.96"/>
    <n v="91733.67"/>
    <x v="0"/>
    <n v="40"/>
    <x v="0"/>
    <x v="2"/>
  </r>
  <r>
    <s v="PO003207"/>
    <d v="2025-01-14T00:00:00"/>
    <s v="EMP0003"/>
    <x v="1"/>
    <x v="36"/>
    <x v="15"/>
    <n v="21"/>
    <n v="3491.31"/>
    <n v="73317.539999999994"/>
    <x v="0"/>
    <n v="21"/>
    <x v="1"/>
    <x v="2"/>
  </r>
  <r>
    <s v="PO003208"/>
    <d v="2025-10-25T00:00:00"/>
    <s v="EMP0041"/>
    <x v="12"/>
    <x v="44"/>
    <x v="148"/>
    <n v="9"/>
    <n v="6653.55"/>
    <n v="59881.95"/>
    <x v="0"/>
    <n v="10"/>
    <x v="1"/>
    <x v="2"/>
  </r>
  <r>
    <s v="PO003209"/>
    <d v="2025-05-26T00:00:00"/>
    <s v="EMP0083"/>
    <x v="7"/>
    <x v="5"/>
    <x v="78"/>
    <n v="22"/>
    <n v="7716"/>
    <n v="169751.9"/>
    <x v="2"/>
    <n v="5"/>
    <x v="1"/>
    <x v="0"/>
  </r>
  <r>
    <s v="PO003210"/>
    <d v="2023-11-16T00:00:00"/>
    <s v="EMP0074"/>
    <x v="6"/>
    <x v="45"/>
    <x v="191"/>
    <n v="20"/>
    <n v="4878.96"/>
    <n v="97579.26"/>
    <x v="2"/>
    <n v="40"/>
    <x v="2"/>
    <x v="1"/>
  </r>
  <r>
    <s v="PO003211"/>
    <d v="2024-04-20T00:00:00"/>
    <s v="EMP0015"/>
    <x v="13"/>
    <x v="49"/>
    <x v="167"/>
    <n v="5"/>
    <n v="4119.03"/>
    <n v="20595.13"/>
    <x v="2"/>
    <n v="44"/>
    <x v="1"/>
    <x v="0"/>
  </r>
  <r>
    <s v="PO003212"/>
    <d v="2024-10-29T00:00:00"/>
    <s v="EMP0049"/>
    <x v="13"/>
    <x v="39"/>
    <x v="92"/>
    <n v="21"/>
    <n v="3456.1"/>
    <n v="72578.039999999994"/>
    <x v="2"/>
    <n v="23"/>
    <x v="0"/>
    <x v="0"/>
  </r>
  <r>
    <s v="PO003213"/>
    <d v="2025-09-11T00:00:00"/>
    <s v="EMP0055"/>
    <x v="14"/>
    <x v="31"/>
    <x v="156"/>
    <n v="3"/>
    <n v="9881.16"/>
    <n v="29643.49"/>
    <x v="0"/>
    <n v="43"/>
    <x v="0"/>
    <x v="2"/>
  </r>
  <r>
    <s v="PO003214"/>
    <d v="2024-01-09T00:00:00"/>
    <s v="EMP0061"/>
    <x v="5"/>
    <x v="20"/>
    <x v="138"/>
    <n v="44"/>
    <n v="5089.68"/>
    <n v="223945.96"/>
    <x v="1"/>
    <n v="21"/>
    <x v="2"/>
    <x v="2"/>
  </r>
  <r>
    <s v="PO003215"/>
    <d v="2025-12-10T00:00:00"/>
    <s v="EMP0021"/>
    <x v="10"/>
    <x v="26"/>
    <x v="173"/>
    <n v="40"/>
    <n v="2730.72"/>
    <n v="109228.97"/>
    <x v="0"/>
    <n v="42"/>
    <x v="2"/>
    <x v="2"/>
  </r>
  <r>
    <s v="PO003216"/>
    <d v="2025-10-01T00:00:00"/>
    <s v="EMP0085"/>
    <x v="8"/>
    <x v="44"/>
    <x v="56"/>
    <n v="10"/>
    <n v="7662.04"/>
    <n v="76620.45"/>
    <x v="0"/>
    <n v="17"/>
    <x v="0"/>
    <x v="2"/>
  </r>
  <r>
    <s v="PO003217"/>
    <d v="2025-07-08T00:00:00"/>
    <s v="EMP0047"/>
    <x v="0"/>
    <x v="26"/>
    <x v="35"/>
    <n v="41"/>
    <n v="7813"/>
    <n v="320333.05"/>
    <x v="0"/>
    <n v="21"/>
    <x v="2"/>
    <x v="2"/>
  </r>
  <r>
    <s v="PO003218"/>
    <d v="2025-04-26T00:00:00"/>
    <s v="EMP0032"/>
    <x v="2"/>
    <x v="15"/>
    <x v="161"/>
    <n v="10"/>
    <n v="7534.6"/>
    <n v="75346.009999999995"/>
    <x v="2"/>
    <n v="26"/>
    <x v="2"/>
    <x v="3"/>
  </r>
  <r>
    <s v="PO003219"/>
    <d v="2023-12-10T00:00:00"/>
    <s v="EMP0081"/>
    <x v="14"/>
    <x v="28"/>
    <x v="79"/>
    <n v="24"/>
    <n v="2004.78"/>
    <n v="48114.64"/>
    <x v="2"/>
    <n v="36"/>
    <x v="1"/>
    <x v="1"/>
  </r>
  <r>
    <s v="PO003220"/>
    <d v="2023-12-21T00:00:00"/>
    <s v="EMP0001"/>
    <x v="8"/>
    <x v="24"/>
    <x v="104"/>
    <n v="46"/>
    <n v="3710.65"/>
    <n v="170690.06"/>
    <x v="2"/>
    <n v="11"/>
    <x v="1"/>
    <x v="0"/>
  </r>
  <r>
    <s v="PO003221"/>
    <d v="2023-05-09T00:00:00"/>
    <s v="EMP0095"/>
    <x v="5"/>
    <x v="38"/>
    <x v="100"/>
    <n v="9"/>
    <n v="6308.5"/>
    <n v="56776.47"/>
    <x v="2"/>
    <n v="44"/>
    <x v="1"/>
    <x v="3"/>
  </r>
  <r>
    <s v="PO003222"/>
    <d v="2024-09-16T00:00:00"/>
    <s v="EMP0093"/>
    <x v="13"/>
    <x v="32"/>
    <x v="29"/>
    <n v="40"/>
    <n v="6105.85"/>
    <n v="244233.85"/>
    <x v="1"/>
    <n v="3"/>
    <x v="1"/>
    <x v="2"/>
  </r>
  <r>
    <s v="PO003223"/>
    <d v="2025-11-30T00:00:00"/>
    <s v="EMP0041"/>
    <x v="12"/>
    <x v="32"/>
    <x v="125"/>
    <n v="16"/>
    <n v="3004.72"/>
    <n v="48075.58"/>
    <x v="1"/>
    <n v="13"/>
    <x v="1"/>
    <x v="2"/>
  </r>
  <r>
    <s v="PO003224"/>
    <d v="2025-08-06T00:00:00"/>
    <s v="EMP0063"/>
    <x v="3"/>
    <x v="22"/>
    <x v="71"/>
    <n v="23"/>
    <n v="5943.44"/>
    <n v="136699.04"/>
    <x v="2"/>
    <n v="33"/>
    <x v="0"/>
    <x v="3"/>
  </r>
  <r>
    <s v="PO003225"/>
    <d v="2025-11-28T00:00:00"/>
    <s v="EMP0001"/>
    <x v="8"/>
    <x v="4"/>
    <x v="154"/>
    <n v="46"/>
    <n v="1855.64"/>
    <n v="85359.360000000001"/>
    <x v="1"/>
    <n v="14"/>
    <x v="1"/>
    <x v="2"/>
  </r>
  <r>
    <s v="PO003226"/>
    <d v="2024-12-17T00:00:00"/>
    <s v="EMP0019"/>
    <x v="5"/>
    <x v="30"/>
    <x v="69"/>
    <n v="31"/>
    <n v="5751.66"/>
    <n v="178301.61"/>
    <x v="1"/>
    <n v="26"/>
    <x v="2"/>
    <x v="2"/>
  </r>
  <r>
    <s v="PO003227"/>
    <d v="2024-06-28T00:00:00"/>
    <s v="EMP0042"/>
    <x v="14"/>
    <x v="9"/>
    <x v="55"/>
    <n v="31"/>
    <n v="6179.68"/>
    <n v="191569.97"/>
    <x v="2"/>
    <n v="39"/>
    <x v="1"/>
    <x v="3"/>
  </r>
  <r>
    <s v="PO003228"/>
    <d v="2024-10-28T00:00:00"/>
    <s v="EMP0049"/>
    <x v="13"/>
    <x v="39"/>
    <x v="120"/>
    <n v="10"/>
    <n v="7323.65"/>
    <n v="73236.460000000006"/>
    <x v="0"/>
    <n v="45"/>
    <x v="2"/>
    <x v="2"/>
  </r>
  <r>
    <s v="PO003229"/>
    <d v="2025-07-17T00:00:00"/>
    <s v="EMP0012"/>
    <x v="3"/>
    <x v="34"/>
    <x v="128"/>
    <n v="25"/>
    <n v="62.71"/>
    <n v="1567.85"/>
    <x v="0"/>
    <n v="18"/>
    <x v="2"/>
    <x v="2"/>
  </r>
  <r>
    <s v="PO003230"/>
    <d v="2023-07-29T00:00:00"/>
    <s v="EMP0066"/>
    <x v="8"/>
    <x v="35"/>
    <x v="46"/>
    <n v="26"/>
    <n v="4680.3500000000004"/>
    <n v="121688.99"/>
    <x v="2"/>
    <n v="31"/>
    <x v="1"/>
    <x v="1"/>
  </r>
  <r>
    <s v="PO003231"/>
    <d v="2025-08-18T00:00:00"/>
    <s v="EMP0008"/>
    <x v="6"/>
    <x v="36"/>
    <x v="80"/>
    <n v="12"/>
    <n v="5200.08"/>
    <n v="62400.91"/>
    <x v="0"/>
    <n v="16"/>
    <x v="1"/>
    <x v="2"/>
  </r>
  <r>
    <s v="PO003232"/>
    <d v="2025-06-26T00:00:00"/>
    <s v="EMP0085"/>
    <x v="8"/>
    <x v="46"/>
    <x v="28"/>
    <n v="46"/>
    <n v="931.72"/>
    <n v="42859.31"/>
    <x v="0"/>
    <n v="44"/>
    <x v="2"/>
    <x v="2"/>
  </r>
  <r>
    <s v="PO003233"/>
    <d v="2024-01-17T00:00:00"/>
    <s v="EMP0083"/>
    <x v="7"/>
    <x v="10"/>
    <x v="170"/>
    <n v="2"/>
    <n v="9310.66"/>
    <n v="18621.330000000002"/>
    <x v="2"/>
    <n v="12"/>
    <x v="2"/>
    <x v="3"/>
  </r>
  <r>
    <s v="PO003234"/>
    <d v="2024-03-14T00:00:00"/>
    <s v="EMP0027"/>
    <x v="1"/>
    <x v="3"/>
    <x v="126"/>
    <n v="48"/>
    <n v="7877.25"/>
    <n v="378108.13"/>
    <x v="2"/>
    <n v="9"/>
    <x v="2"/>
    <x v="0"/>
  </r>
  <r>
    <s v="PO003235"/>
    <d v="2025-05-24T00:00:00"/>
    <s v="EMP0045"/>
    <x v="0"/>
    <x v="30"/>
    <x v="26"/>
    <n v="21"/>
    <n v="401.07"/>
    <n v="8422.42"/>
    <x v="0"/>
    <n v="7"/>
    <x v="2"/>
    <x v="2"/>
  </r>
  <r>
    <s v="PO003236"/>
    <d v="2024-09-12T00:00:00"/>
    <s v="EMP0050"/>
    <x v="10"/>
    <x v="28"/>
    <x v="91"/>
    <n v="16"/>
    <n v="3573.06"/>
    <n v="57169.03"/>
    <x v="2"/>
    <n v="18"/>
    <x v="1"/>
    <x v="1"/>
  </r>
  <r>
    <s v="PO003237"/>
    <d v="2024-10-27T00:00:00"/>
    <s v="EMP0048"/>
    <x v="2"/>
    <x v="15"/>
    <x v="15"/>
    <n v="42"/>
    <n v="3082.57"/>
    <n v="129468.03"/>
    <x v="2"/>
    <n v="39"/>
    <x v="2"/>
    <x v="3"/>
  </r>
  <r>
    <s v="PO003238"/>
    <d v="2024-02-21T00:00:00"/>
    <s v="EMP0061"/>
    <x v="5"/>
    <x v="32"/>
    <x v="103"/>
    <n v="21"/>
    <n v="7423.53"/>
    <n v="155894.22"/>
    <x v="1"/>
    <n v="20"/>
    <x v="0"/>
    <x v="2"/>
  </r>
  <r>
    <s v="PO003239"/>
    <d v="2023-09-08T00:00:00"/>
    <s v="EMP0060"/>
    <x v="0"/>
    <x v="42"/>
    <x v="97"/>
    <n v="32"/>
    <n v="5538.92"/>
    <n v="177245.58"/>
    <x v="1"/>
    <n v="34"/>
    <x v="1"/>
    <x v="2"/>
  </r>
  <r>
    <s v="PO003240"/>
    <d v="2023-11-27T00:00:00"/>
    <s v="EMP0015"/>
    <x v="13"/>
    <x v="15"/>
    <x v="63"/>
    <n v="26"/>
    <n v="1303.3"/>
    <n v="33885.839999999997"/>
    <x v="2"/>
    <n v="39"/>
    <x v="0"/>
    <x v="1"/>
  </r>
  <r>
    <s v="PO003241"/>
    <d v="2024-06-18T00:00:00"/>
    <s v="EMP0016"/>
    <x v="11"/>
    <x v="45"/>
    <x v="13"/>
    <n v="17"/>
    <n v="9034.56"/>
    <n v="153587.57"/>
    <x v="1"/>
    <n v="42"/>
    <x v="2"/>
    <x v="2"/>
  </r>
  <r>
    <s v="PO003242"/>
    <d v="2023-08-27T00:00:00"/>
    <s v="EMP0075"/>
    <x v="14"/>
    <x v="43"/>
    <x v="131"/>
    <n v="12"/>
    <n v="4503.2299999999996"/>
    <n v="54038.76"/>
    <x v="0"/>
    <n v="40"/>
    <x v="0"/>
    <x v="2"/>
  </r>
  <r>
    <s v="PO003243"/>
    <d v="2023-01-06T00:00:00"/>
    <s v="EMP0038"/>
    <x v="3"/>
    <x v="26"/>
    <x v="59"/>
    <n v="12"/>
    <n v="5047.33"/>
    <n v="60567.94"/>
    <x v="1"/>
    <n v="7"/>
    <x v="1"/>
    <x v="2"/>
  </r>
  <r>
    <s v="PO003244"/>
    <d v="2023-04-24T00:00:00"/>
    <s v="EMP0022"/>
    <x v="8"/>
    <x v="9"/>
    <x v="199"/>
    <n v="22"/>
    <n v="134.9"/>
    <n v="2967.72"/>
    <x v="0"/>
    <n v="32"/>
    <x v="2"/>
    <x v="2"/>
  </r>
  <r>
    <s v="PO003245"/>
    <d v="2025-10-16T00:00:00"/>
    <s v="EMP0090"/>
    <x v="14"/>
    <x v="22"/>
    <x v="47"/>
    <n v="47"/>
    <n v="6789.88"/>
    <n v="319124.43"/>
    <x v="1"/>
    <n v="23"/>
    <x v="1"/>
    <x v="2"/>
  </r>
  <r>
    <s v="PO003246"/>
    <d v="2025-11-28T00:00:00"/>
    <s v="EMP0078"/>
    <x v="4"/>
    <x v="45"/>
    <x v="181"/>
    <n v="16"/>
    <n v="8132.63"/>
    <n v="130122.04"/>
    <x v="2"/>
    <n v="9"/>
    <x v="1"/>
    <x v="1"/>
  </r>
  <r>
    <s v="PO003247"/>
    <d v="2025-01-16T00:00:00"/>
    <s v="EMP0023"/>
    <x v="9"/>
    <x v="12"/>
    <x v="12"/>
    <n v="26"/>
    <n v="10236.59"/>
    <n v="266151.40000000002"/>
    <x v="0"/>
    <n v="6"/>
    <x v="2"/>
    <x v="2"/>
  </r>
  <r>
    <s v="PO003248"/>
    <d v="2024-01-21T00:00:00"/>
    <s v="EMP0006"/>
    <x v="6"/>
    <x v="30"/>
    <x v="166"/>
    <n v="12"/>
    <n v="3941.3"/>
    <n v="47295.55"/>
    <x v="2"/>
    <n v="19"/>
    <x v="2"/>
    <x v="0"/>
  </r>
  <r>
    <s v="PO003249"/>
    <d v="2025-09-28T00:00:00"/>
    <s v="EMP0099"/>
    <x v="12"/>
    <x v="45"/>
    <x v="107"/>
    <n v="39"/>
    <n v="4483.42"/>
    <n v="174853.29"/>
    <x v="0"/>
    <n v="32"/>
    <x v="2"/>
    <x v="2"/>
  </r>
  <r>
    <s v="PO003250"/>
    <d v="2025-10-28T00:00:00"/>
    <s v="EMP0099"/>
    <x v="12"/>
    <x v="19"/>
    <x v="38"/>
    <n v="33"/>
    <n v="7786.9"/>
    <n v="256967.67"/>
    <x v="1"/>
    <n v="25"/>
    <x v="2"/>
    <x v="2"/>
  </r>
  <r>
    <s v="PO003251"/>
    <d v="2024-03-07T00:00:00"/>
    <s v="EMP0063"/>
    <x v="3"/>
    <x v="7"/>
    <x v="119"/>
    <n v="45"/>
    <n v="10217.18"/>
    <n v="459773.01"/>
    <x v="0"/>
    <n v="26"/>
    <x v="2"/>
    <x v="2"/>
  </r>
  <r>
    <s v="PO003252"/>
    <d v="2025-11-19T00:00:00"/>
    <s v="EMP0071"/>
    <x v="5"/>
    <x v="2"/>
    <x v="12"/>
    <n v="23"/>
    <n v="8671.89"/>
    <n v="199453.5"/>
    <x v="0"/>
    <n v="37"/>
    <x v="0"/>
    <x v="2"/>
  </r>
  <r>
    <s v="PO003253"/>
    <d v="2023-05-05T00:00:00"/>
    <s v="EMP0014"/>
    <x v="4"/>
    <x v="6"/>
    <x v="47"/>
    <n v="49"/>
    <n v="8352.2000000000007"/>
    <n v="409257.58"/>
    <x v="2"/>
    <n v="15"/>
    <x v="1"/>
    <x v="0"/>
  </r>
  <r>
    <s v="PO003254"/>
    <d v="2024-07-23T00:00:00"/>
    <s v="EMP0029"/>
    <x v="9"/>
    <x v="8"/>
    <x v="196"/>
    <n v="20"/>
    <n v="8104.72"/>
    <n v="162094.39000000001"/>
    <x v="1"/>
    <n v="44"/>
    <x v="1"/>
    <x v="2"/>
  </r>
  <r>
    <s v="PO003255"/>
    <d v="2024-10-18T00:00:00"/>
    <s v="EMP0093"/>
    <x v="13"/>
    <x v="14"/>
    <x v="121"/>
    <n v="8"/>
    <n v="7491.5"/>
    <n v="59932.04"/>
    <x v="1"/>
    <n v="13"/>
    <x v="1"/>
    <x v="2"/>
  </r>
  <r>
    <s v="PO003256"/>
    <d v="2023-07-11T00:00:00"/>
    <s v="EMP0023"/>
    <x v="9"/>
    <x v="18"/>
    <x v="114"/>
    <n v="2"/>
    <n v="6191.08"/>
    <n v="12382.17"/>
    <x v="0"/>
    <n v="39"/>
    <x v="1"/>
    <x v="2"/>
  </r>
  <r>
    <s v="PO003257"/>
    <d v="2024-12-14T00:00:00"/>
    <s v="EMP0079"/>
    <x v="5"/>
    <x v="35"/>
    <x v="40"/>
    <n v="43"/>
    <n v="4749.79"/>
    <n v="204241.18"/>
    <x v="1"/>
    <n v="15"/>
    <x v="0"/>
    <x v="2"/>
  </r>
  <r>
    <s v="PO003258"/>
    <d v="2024-07-21T00:00:00"/>
    <s v="EMP0049"/>
    <x v="13"/>
    <x v="47"/>
    <x v="114"/>
    <n v="42"/>
    <n v="6343.47"/>
    <n v="266425.74"/>
    <x v="0"/>
    <n v="15"/>
    <x v="1"/>
    <x v="2"/>
  </r>
  <r>
    <s v="PO003259"/>
    <d v="2024-02-07T00:00:00"/>
    <s v="EMP0022"/>
    <x v="8"/>
    <x v="40"/>
    <x v="196"/>
    <n v="1"/>
    <n v="9003.11"/>
    <n v="9003.11"/>
    <x v="1"/>
    <n v="8"/>
    <x v="1"/>
    <x v="2"/>
  </r>
  <r>
    <s v="PO003260"/>
    <d v="2025-10-20T00:00:00"/>
    <s v="EMP0052"/>
    <x v="12"/>
    <x v="4"/>
    <x v="182"/>
    <n v="6"/>
    <n v="8814.35"/>
    <n v="52886.11"/>
    <x v="2"/>
    <n v="12"/>
    <x v="0"/>
    <x v="0"/>
  </r>
  <r>
    <s v="PO003261"/>
    <d v="2023-04-10T00:00:00"/>
    <s v="EMP0066"/>
    <x v="8"/>
    <x v="5"/>
    <x v="37"/>
    <n v="41"/>
    <n v="7697.61"/>
    <n v="315602.14"/>
    <x v="2"/>
    <n v="10"/>
    <x v="1"/>
    <x v="0"/>
  </r>
  <r>
    <s v="PO003262"/>
    <d v="2023-11-19T00:00:00"/>
    <s v="EMP0008"/>
    <x v="6"/>
    <x v="42"/>
    <x v="196"/>
    <n v="8"/>
    <n v="9769.2800000000007"/>
    <n v="78154.240000000005"/>
    <x v="0"/>
    <n v="32"/>
    <x v="0"/>
    <x v="2"/>
  </r>
  <r>
    <s v="PO003263"/>
    <d v="2025-08-13T00:00:00"/>
    <s v="EMP0037"/>
    <x v="8"/>
    <x v="23"/>
    <x v="35"/>
    <n v="49"/>
    <n v="7535.51"/>
    <n v="369240.2"/>
    <x v="2"/>
    <n v="10"/>
    <x v="2"/>
    <x v="1"/>
  </r>
  <r>
    <s v="PO003264"/>
    <d v="2023-07-02T00:00:00"/>
    <s v="EMP0058"/>
    <x v="2"/>
    <x v="10"/>
    <x v="191"/>
    <n v="8"/>
    <n v="4483.58"/>
    <n v="35868.660000000003"/>
    <x v="1"/>
    <n v="9"/>
    <x v="1"/>
    <x v="2"/>
  </r>
  <r>
    <s v="PO003265"/>
    <d v="2024-01-06T00:00:00"/>
    <s v="EMP0094"/>
    <x v="1"/>
    <x v="13"/>
    <x v="46"/>
    <n v="3"/>
    <n v="4790.38"/>
    <n v="14371.14"/>
    <x v="0"/>
    <n v="5"/>
    <x v="0"/>
    <x v="2"/>
  </r>
  <r>
    <s v="PO003266"/>
    <d v="2023-10-06T00:00:00"/>
    <s v="EMP0031"/>
    <x v="8"/>
    <x v="10"/>
    <x v="42"/>
    <n v="47"/>
    <n v="2435.5700000000002"/>
    <n v="114471.58"/>
    <x v="0"/>
    <n v="36"/>
    <x v="0"/>
    <x v="2"/>
  </r>
  <r>
    <s v="PO003267"/>
    <d v="2024-05-24T00:00:00"/>
    <s v="EMP0001"/>
    <x v="8"/>
    <x v="31"/>
    <x v="97"/>
    <n v="13"/>
    <n v="5851.35"/>
    <n v="76067.539999999994"/>
    <x v="0"/>
    <n v="16"/>
    <x v="1"/>
    <x v="2"/>
  </r>
  <r>
    <s v="PO003268"/>
    <d v="2024-08-24T00:00:00"/>
    <s v="EMP0055"/>
    <x v="14"/>
    <x v="0"/>
    <x v="84"/>
    <n v="37"/>
    <n v="6089.08"/>
    <n v="225295.79"/>
    <x v="1"/>
    <n v="24"/>
    <x v="1"/>
    <x v="2"/>
  </r>
  <r>
    <s v="PO003269"/>
    <d v="2023-01-28T00:00:00"/>
    <s v="EMP0071"/>
    <x v="5"/>
    <x v="42"/>
    <x v="10"/>
    <n v="43"/>
    <n v="2401"/>
    <n v="103243.07"/>
    <x v="0"/>
    <n v="45"/>
    <x v="0"/>
    <x v="2"/>
  </r>
  <r>
    <s v="PO003270"/>
    <d v="2025-12-02T00:00:00"/>
    <s v="EMP0022"/>
    <x v="8"/>
    <x v="46"/>
    <x v="184"/>
    <n v="7"/>
    <n v="3873.98"/>
    <n v="27117.84"/>
    <x v="1"/>
    <n v="14"/>
    <x v="1"/>
    <x v="2"/>
  </r>
  <r>
    <s v="PO003271"/>
    <d v="2023-07-04T00:00:00"/>
    <s v="EMP0040"/>
    <x v="13"/>
    <x v="5"/>
    <x v="89"/>
    <n v="19"/>
    <n v="3834.24"/>
    <n v="72850.509999999995"/>
    <x v="0"/>
    <n v="28"/>
    <x v="2"/>
    <x v="2"/>
  </r>
  <r>
    <s v="PO003272"/>
    <d v="2025-12-10T00:00:00"/>
    <s v="EMP0062"/>
    <x v="2"/>
    <x v="46"/>
    <x v="40"/>
    <n v="9"/>
    <n v="6242.37"/>
    <n v="56181.35"/>
    <x v="2"/>
    <n v="39"/>
    <x v="2"/>
    <x v="0"/>
  </r>
  <r>
    <s v="PO003273"/>
    <d v="2024-10-30T00:00:00"/>
    <s v="EMP0050"/>
    <x v="10"/>
    <x v="18"/>
    <x v="103"/>
    <n v="9"/>
    <n v="6534.68"/>
    <n v="58812.08"/>
    <x v="1"/>
    <n v="27"/>
    <x v="1"/>
    <x v="2"/>
  </r>
  <r>
    <s v="PO003274"/>
    <d v="2023-02-05T00:00:00"/>
    <s v="EMP0038"/>
    <x v="3"/>
    <x v="45"/>
    <x v="198"/>
    <n v="38"/>
    <n v="8734.98"/>
    <n v="331929.13"/>
    <x v="1"/>
    <n v="25"/>
    <x v="2"/>
    <x v="2"/>
  </r>
  <r>
    <s v="PO003275"/>
    <d v="2025-02-18T00:00:00"/>
    <s v="EMP0016"/>
    <x v="11"/>
    <x v="27"/>
    <x v="89"/>
    <n v="5"/>
    <n v="4891.8"/>
    <n v="24458.99"/>
    <x v="0"/>
    <n v="44"/>
    <x v="1"/>
    <x v="2"/>
  </r>
  <r>
    <s v="PO003276"/>
    <d v="2024-03-15T00:00:00"/>
    <s v="EMP0023"/>
    <x v="9"/>
    <x v="41"/>
    <x v="93"/>
    <n v="46"/>
    <n v="8219.02"/>
    <n v="378074.76"/>
    <x v="0"/>
    <n v="25"/>
    <x v="1"/>
    <x v="2"/>
  </r>
  <r>
    <s v="PO003277"/>
    <d v="2025-10-13T00:00:00"/>
    <s v="EMP0016"/>
    <x v="11"/>
    <x v="44"/>
    <x v="58"/>
    <n v="2"/>
    <n v="5468.69"/>
    <n v="10937.38"/>
    <x v="2"/>
    <n v="32"/>
    <x v="1"/>
    <x v="1"/>
  </r>
  <r>
    <s v="PO003278"/>
    <d v="2023-10-18T00:00:00"/>
    <s v="EMP0091"/>
    <x v="12"/>
    <x v="32"/>
    <x v="70"/>
    <n v="18"/>
    <n v="9071.36"/>
    <n v="163284.51999999999"/>
    <x v="1"/>
    <n v="38"/>
    <x v="0"/>
    <x v="2"/>
  </r>
  <r>
    <s v="PO003279"/>
    <d v="2025-01-20T00:00:00"/>
    <s v="EMP0087"/>
    <x v="12"/>
    <x v="7"/>
    <x v="117"/>
    <n v="25"/>
    <n v="6443.85"/>
    <n v="161096.29"/>
    <x v="2"/>
    <n v="16"/>
    <x v="1"/>
    <x v="1"/>
  </r>
  <r>
    <s v="PO003280"/>
    <d v="2024-06-15T00:00:00"/>
    <s v="EMP0061"/>
    <x v="5"/>
    <x v="49"/>
    <x v="52"/>
    <n v="5"/>
    <n v="2241.79"/>
    <n v="11208.96"/>
    <x v="2"/>
    <n v="4"/>
    <x v="1"/>
    <x v="1"/>
  </r>
  <r>
    <s v="PO003281"/>
    <d v="2025-09-13T00:00:00"/>
    <s v="EMP0075"/>
    <x v="14"/>
    <x v="49"/>
    <x v="108"/>
    <n v="4"/>
    <n v="1146.69"/>
    <n v="4586.76"/>
    <x v="1"/>
    <n v="42"/>
    <x v="1"/>
    <x v="2"/>
  </r>
  <r>
    <s v="PO003282"/>
    <d v="2025-09-08T00:00:00"/>
    <s v="EMP0013"/>
    <x v="11"/>
    <x v="15"/>
    <x v="196"/>
    <n v="15"/>
    <n v="8952.89"/>
    <n v="134293.38"/>
    <x v="1"/>
    <n v="6"/>
    <x v="1"/>
    <x v="2"/>
  </r>
  <r>
    <s v="PO003283"/>
    <d v="2023-05-06T00:00:00"/>
    <s v="EMP0082"/>
    <x v="2"/>
    <x v="48"/>
    <x v="137"/>
    <n v="29"/>
    <n v="1140.25"/>
    <n v="33067.19"/>
    <x v="2"/>
    <n v="30"/>
    <x v="0"/>
    <x v="1"/>
  </r>
  <r>
    <s v="PO003284"/>
    <d v="2023-02-15T00:00:00"/>
    <s v="EMP0065"/>
    <x v="8"/>
    <x v="6"/>
    <x v="4"/>
    <n v="27"/>
    <n v="6693.74"/>
    <n v="180730.96"/>
    <x v="2"/>
    <n v="21"/>
    <x v="2"/>
    <x v="1"/>
  </r>
  <r>
    <s v="PO003285"/>
    <d v="2023-08-08T00:00:00"/>
    <s v="EMP0026"/>
    <x v="0"/>
    <x v="24"/>
    <x v="5"/>
    <n v="22"/>
    <n v="9273.8700000000008"/>
    <n v="204025.11"/>
    <x v="2"/>
    <n v="43"/>
    <x v="2"/>
    <x v="0"/>
  </r>
  <r>
    <s v="PO003286"/>
    <d v="2023-01-16T00:00:00"/>
    <s v="EMP0002"/>
    <x v="7"/>
    <x v="28"/>
    <x v="33"/>
    <n v="15"/>
    <n v="5801.23"/>
    <n v="87018.47"/>
    <x v="1"/>
    <n v="5"/>
    <x v="1"/>
    <x v="2"/>
  </r>
  <r>
    <s v="PO003287"/>
    <d v="2023-05-01T00:00:00"/>
    <s v="EMP0051"/>
    <x v="3"/>
    <x v="38"/>
    <x v="58"/>
    <n v="8"/>
    <n v="4318.04"/>
    <n v="34544.339999999997"/>
    <x v="1"/>
    <n v="28"/>
    <x v="0"/>
    <x v="2"/>
  </r>
  <r>
    <s v="PO003288"/>
    <d v="2025-07-13T00:00:00"/>
    <s v="EMP0017"/>
    <x v="9"/>
    <x v="49"/>
    <x v="188"/>
    <n v="24"/>
    <n v="3235.68"/>
    <n v="77656.34"/>
    <x v="1"/>
    <n v="42"/>
    <x v="1"/>
    <x v="2"/>
  </r>
  <r>
    <s v="PO003289"/>
    <d v="2025-01-29T00:00:00"/>
    <s v="EMP0025"/>
    <x v="8"/>
    <x v="23"/>
    <x v="189"/>
    <n v="29"/>
    <n v="2192.7199999999998"/>
    <n v="63588.99"/>
    <x v="1"/>
    <n v="26"/>
    <x v="0"/>
    <x v="2"/>
  </r>
  <r>
    <s v="PO003290"/>
    <d v="2025-05-20T00:00:00"/>
    <s v="EMP0024"/>
    <x v="1"/>
    <x v="29"/>
    <x v="50"/>
    <n v="12"/>
    <n v="10233.06"/>
    <n v="122796.68"/>
    <x v="1"/>
    <n v="33"/>
    <x v="1"/>
    <x v="2"/>
  </r>
  <r>
    <s v="PO003291"/>
    <d v="2023-10-08T00:00:00"/>
    <s v="EMP0017"/>
    <x v="9"/>
    <x v="39"/>
    <x v="35"/>
    <n v="17"/>
    <n v="7107.49"/>
    <n v="120827.26"/>
    <x v="2"/>
    <n v="10"/>
    <x v="1"/>
    <x v="1"/>
  </r>
  <r>
    <s v="PO003292"/>
    <d v="2023-05-02T00:00:00"/>
    <s v="EMP0072"/>
    <x v="2"/>
    <x v="32"/>
    <x v="98"/>
    <n v="50"/>
    <n v="6785.11"/>
    <n v="339255.31"/>
    <x v="0"/>
    <n v="10"/>
    <x v="1"/>
    <x v="2"/>
  </r>
  <r>
    <s v="PO003293"/>
    <d v="2024-02-29T00:00:00"/>
    <s v="EMP0040"/>
    <x v="13"/>
    <x v="49"/>
    <x v="178"/>
    <n v="2"/>
    <n v="4511.4399999999996"/>
    <n v="9022.8799999999992"/>
    <x v="0"/>
    <n v="29"/>
    <x v="2"/>
    <x v="2"/>
  </r>
  <r>
    <s v="PO003294"/>
    <d v="2024-04-15T00:00:00"/>
    <s v="EMP0036"/>
    <x v="2"/>
    <x v="19"/>
    <x v="71"/>
    <n v="7"/>
    <n v="6827.6"/>
    <n v="47793.22"/>
    <x v="1"/>
    <n v="8"/>
    <x v="0"/>
    <x v="2"/>
  </r>
  <r>
    <s v="PO003295"/>
    <d v="2023-11-28T00:00:00"/>
    <s v="EMP0035"/>
    <x v="5"/>
    <x v="25"/>
    <x v="124"/>
    <n v="28"/>
    <n v="7291.44"/>
    <n v="204160.27"/>
    <x v="0"/>
    <n v="3"/>
    <x v="2"/>
    <x v="2"/>
  </r>
  <r>
    <s v="PO003296"/>
    <d v="2023-07-19T00:00:00"/>
    <s v="EMP0062"/>
    <x v="2"/>
    <x v="32"/>
    <x v="34"/>
    <n v="47"/>
    <n v="3778.55"/>
    <n v="177592.07"/>
    <x v="1"/>
    <n v="9"/>
    <x v="1"/>
    <x v="2"/>
  </r>
  <r>
    <s v="PO003297"/>
    <d v="2023-03-04T00:00:00"/>
    <s v="EMP0041"/>
    <x v="12"/>
    <x v="18"/>
    <x v="188"/>
    <n v="47"/>
    <n v="2922.69"/>
    <n v="137366.39999999999"/>
    <x v="1"/>
    <n v="6"/>
    <x v="0"/>
    <x v="2"/>
  </r>
  <r>
    <s v="PO003298"/>
    <d v="2023-06-22T00:00:00"/>
    <s v="EMP0010"/>
    <x v="1"/>
    <x v="1"/>
    <x v="74"/>
    <n v="13"/>
    <n v="3711.29"/>
    <n v="48246.74"/>
    <x v="1"/>
    <n v="31"/>
    <x v="1"/>
    <x v="2"/>
  </r>
  <r>
    <s v="PO003299"/>
    <d v="2024-05-19T00:00:00"/>
    <s v="EMP0007"/>
    <x v="1"/>
    <x v="42"/>
    <x v="63"/>
    <n v="4"/>
    <n v="1375.12"/>
    <n v="5500.48"/>
    <x v="2"/>
    <n v="24"/>
    <x v="1"/>
    <x v="1"/>
  </r>
  <r>
    <s v="PO003300"/>
    <d v="2023-04-08T00:00:00"/>
    <s v="EMP0039"/>
    <x v="9"/>
    <x v="8"/>
    <x v="96"/>
    <n v="19"/>
    <n v="8383.5300000000007"/>
    <n v="159287"/>
    <x v="0"/>
    <n v="20"/>
    <x v="0"/>
    <x v="2"/>
  </r>
  <r>
    <s v="PO003301"/>
    <d v="2024-09-06T00:00:00"/>
    <s v="EMP0085"/>
    <x v="8"/>
    <x v="24"/>
    <x v="114"/>
    <n v="13"/>
    <n v="6228.93"/>
    <n v="80976.08"/>
    <x v="2"/>
    <n v="10"/>
    <x v="2"/>
    <x v="1"/>
  </r>
  <r>
    <s v="PO003302"/>
    <d v="2024-02-07T00:00:00"/>
    <s v="EMP0054"/>
    <x v="12"/>
    <x v="47"/>
    <x v="164"/>
    <n v="2"/>
    <n v="4823.49"/>
    <n v="9646.98"/>
    <x v="1"/>
    <n v="14"/>
    <x v="0"/>
    <x v="2"/>
  </r>
  <r>
    <s v="PO003303"/>
    <d v="2025-12-24T00:00:00"/>
    <s v="EMP0043"/>
    <x v="8"/>
    <x v="3"/>
    <x v="109"/>
    <n v="34"/>
    <n v="4472.76"/>
    <n v="152073.87"/>
    <x v="1"/>
    <n v="30"/>
    <x v="2"/>
    <x v="2"/>
  </r>
  <r>
    <s v="PO003304"/>
    <d v="2025-05-29T00:00:00"/>
    <s v="EMP0057"/>
    <x v="6"/>
    <x v="4"/>
    <x v="86"/>
    <n v="39"/>
    <n v="2357.92"/>
    <n v="91958.97"/>
    <x v="2"/>
    <n v="16"/>
    <x v="1"/>
    <x v="0"/>
  </r>
  <r>
    <s v="PO003305"/>
    <d v="2023-01-12T00:00:00"/>
    <s v="EMP0012"/>
    <x v="3"/>
    <x v="40"/>
    <x v="70"/>
    <n v="22"/>
    <n v="9095.98"/>
    <n v="200111.66"/>
    <x v="0"/>
    <n v="15"/>
    <x v="2"/>
    <x v="2"/>
  </r>
  <r>
    <s v="PO003306"/>
    <d v="2025-04-04T00:00:00"/>
    <s v="EMP0092"/>
    <x v="12"/>
    <x v="28"/>
    <x v="107"/>
    <n v="11"/>
    <n v="4497.88"/>
    <n v="49476.65"/>
    <x v="1"/>
    <n v="19"/>
    <x v="0"/>
    <x v="2"/>
  </r>
  <r>
    <s v="PO003307"/>
    <d v="2025-03-17T00:00:00"/>
    <s v="EMP0017"/>
    <x v="9"/>
    <x v="24"/>
    <x v="43"/>
    <n v="28"/>
    <n v="3215.18"/>
    <n v="90025.14"/>
    <x v="2"/>
    <n v="25"/>
    <x v="2"/>
    <x v="3"/>
  </r>
  <r>
    <s v="PO003308"/>
    <d v="2023-05-12T00:00:00"/>
    <s v="EMP0090"/>
    <x v="14"/>
    <x v="45"/>
    <x v="12"/>
    <n v="34"/>
    <n v="8832.49"/>
    <n v="300304.67"/>
    <x v="2"/>
    <n v="33"/>
    <x v="1"/>
    <x v="1"/>
  </r>
  <r>
    <s v="PO003309"/>
    <d v="2023-03-07T00:00:00"/>
    <s v="EMP0095"/>
    <x v="5"/>
    <x v="21"/>
    <x v="164"/>
    <n v="4"/>
    <n v="6451.86"/>
    <n v="25807.439999999999"/>
    <x v="1"/>
    <n v="29"/>
    <x v="0"/>
    <x v="2"/>
  </r>
  <r>
    <s v="PO003310"/>
    <d v="2023-07-25T00:00:00"/>
    <s v="EMP0044"/>
    <x v="2"/>
    <x v="11"/>
    <x v="106"/>
    <n v="20"/>
    <n v="7207.49"/>
    <n v="144149.82"/>
    <x v="0"/>
    <n v="40"/>
    <x v="1"/>
    <x v="2"/>
  </r>
  <r>
    <s v="PO003311"/>
    <d v="2023-05-19T00:00:00"/>
    <s v="EMP0071"/>
    <x v="5"/>
    <x v="18"/>
    <x v="58"/>
    <n v="8"/>
    <n v="4369.12"/>
    <n v="34953"/>
    <x v="0"/>
    <n v="34"/>
    <x v="2"/>
    <x v="2"/>
  </r>
  <r>
    <s v="PO003312"/>
    <d v="2025-08-15T00:00:00"/>
    <s v="EMP0049"/>
    <x v="13"/>
    <x v="5"/>
    <x v="8"/>
    <n v="8"/>
    <n v="564.34"/>
    <n v="4514.7"/>
    <x v="2"/>
    <n v="4"/>
    <x v="2"/>
    <x v="1"/>
  </r>
  <r>
    <s v="PO003313"/>
    <d v="2024-06-21T00:00:00"/>
    <s v="EMP0072"/>
    <x v="2"/>
    <x v="14"/>
    <x v="133"/>
    <n v="38"/>
    <n v="7184.89"/>
    <n v="273025.82"/>
    <x v="0"/>
    <n v="7"/>
    <x v="2"/>
    <x v="2"/>
  </r>
  <r>
    <s v="PO003314"/>
    <d v="2024-07-06T00:00:00"/>
    <s v="EMP0081"/>
    <x v="14"/>
    <x v="25"/>
    <x v="187"/>
    <n v="37"/>
    <n v="6459.24"/>
    <n v="238992"/>
    <x v="2"/>
    <n v="45"/>
    <x v="2"/>
    <x v="3"/>
  </r>
  <r>
    <s v="PO003315"/>
    <d v="2023-05-15T00:00:00"/>
    <s v="EMP0042"/>
    <x v="14"/>
    <x v="33"/>
    <x v="185"/>
    <n v="21"/>
    <n v="947.5"/>
    <n v="19897.490000000002"/>
    <x v="2"/>
    <n v="19"/>
    <x v="2"/>
    <x v="3"/>
  </r>
  <r>
    <s v="PO003316"/>
    <d v="2025-10-24T00:00:00"/>
    <s v="EMP0030"/>
    <x v="13"/>
    <x v="41"/>
    <x v="96"/>
    <n v="3"/>
    <n v="9555.8700000000008"/>
    <n v="28667.62"/>
    <x v="1"/>
    <n v="44"/>
    <x v="2"/>
    <x v="2"/>
  </r>
  <r>
    <s v="PO003317"/>
    <d v="2025-10-14T00:00:00"/>
    <s v="EMP0059"/>
    <x v="0"/>
    <x v="13"/>
    <x v="64"/>
    <n v="26"/>
    <n v="6361.34"/>
    <n v="165394.89000000001"/>
    <x v="0"/>
    <n v="34"/>
    <x v="2"/>
    <x v="2"/>
  </r>
  <r>
    <s v="PO003318"/>
    <d v="2024-04-03T00:00:00"/>
    <s v="EMP0099"/>
    <x v="12"/>
    <x v="45"/>
    <x v="38"/>
    <n v="42"/>
    <n v="6105.01"/>
    <n v="256410.4"/>
    <x v="1"/>
    <n v="40"/>
    <x v="0"/>
    <x v="2"/>
  </r>
  <r>
    <s v="PO003319"/>
    <d v="2023-09-04T00:00:00"/>
    <s v="EMP0097"/>
    <x v="5"/>
    <x v="34"/>
    <x v="111"/>
    <n v="27"/>
    <n v="135.05000000000001"/>
    <n v="3646.44"/>
    <x v="0"/>
    <n v="21"/>
    <x v="1"/>
    <x v="2"/>
  </r>
  <r>
    <s v="PO003320"/>
    <d v="2025-04-21T00:00:00"/>
    <s v="EMP0079"/>
    <x v="5"/>
    <x v="4"/>
    <x v="111"/>
    <n v="25"/>
    <n v="159.13"/>
    <n v="3978.22"/>
    <x v="2"/>
    <n v="16"/>
    <x v="0"/>
    <x v="0"/>
  </r>
  <r>
    <s v="PO003321"/>
    <d v="2024-08-10T00:00:00"/>
    <s v="EMP0003"/>
    <x v="1"/>
    <x v="36"/>
    <x v="130"/>
    <n v="4"/>
    <n v="9280.11"/>
    <n v="37120.44"/>
    <x v="0"/>
    <n v="20"/>
    <x v="1"/>
    <x v="2"/>
  </r>
  <r>
    <s v="PO003322"/>
    <d v="2024-04-22T00:00:00"/>
    <s v="EMP0048"/>
    <x v="2"/>
    <x v="32"/>
    <x v="158"/>
    <n v="12"/>
    <n v="8120.14"/>
    <n v="97441.7"/>
    <x v="1"/>
    <n v="14"/>
    <x v="1"/>
    <x v="2"/>
  </r>
  <r>
    <s v="PO003323"/>
    <d v="2025-11-21T00:00:00"/>
    <s v="EMP0014"/>
    <x v="4"/>
    <x v="22"/>
    <x v="25"/>
    <n v="43"/>
    <n v="1509.09"/>
    <n v="64890.99"/>
    <x v="1"/>
    <n v="40"/>
    <x v="2"/>
    <x v="2"/>
  </r>
  <r>
    <s v="PO003324"/>
    <d v="2023-08-22T00:00:00"/>
    <s v="EMP0055"/>
    <x v="14"/>
    <x v="21"/>
    <x v="155"/>
    <n v="40"/>
    <n v="6157.73"/>
    <n v="246309.27"/>
    <x v="2"/>
    <n v="7"/>
    <x v="2"/>
    <x v="0"/>
  </r>
  <r>
    <s v="PO003325"/>
    <d v="2024-06-24T00:00:00"/>
    <s v="EMP0064"/>
    <x v="2"/>
    <x v="4"/>
    <x v="105"/>
    <n v="11"/>
    <n v="9361.77"/>
    <n v="102979.48"/>
    <x v="0"/>
    <n v="11"/>
    <x v="1"/>
    <x v="2"/>
  </r>
  <r>
    <s v="PO003326"/>
    <d v="2024-03-14T00:00:00"/>
    <s v="EMP0027"/>
    <x v="1"/>
    <x v="23"/>
    <x v="96"/>
    <n v="30"/>
    <n v="7569.59"/>
    <n v="227087.82"/>
    <x v="1"/>
    <n v="37"/>
    <x v="1"/>
    <x v="2"/>
  </r>
  <r>
    <s v="PO003327"/>
    <d v="2023-08-05T00:00:00"/>
    <s v="EMP0064"/>
    <x v="2"/>
    <x v="18"/>
    <x v="103"/>
    <n v="6"/>
    <n v="7105.5"/>
    <n v="42632.99"/>
    <x v="2"/>
    <n v="45"/>
    <x v="2"/>
    <x v="1"/>
  </r>
  <r>
    <s v="PO003328"/>
    <d v="2023-02-26T00:00:00"/>
    <s v="EMP0043"/>
    <x v="8"/>
    <x v="18"/>
    <x v="40"/>
    <n v="41"/>
    <n v="6045.09"/>
    <n v="247848.76"/>
    <x v="0"/>
    <n v="19"/>
    <x v="1"/>
    <x v="2"/>
  </r>
  <r>
    <s v="PO003329"/>
    <d v="2023-06-21T00:00:00"/>
    <s v="EMP0002"/>
    <x v="7"/>
    <x v="38"/>
    <x v="41"/>
    <n v="16"/>
    <n v="2452.96"/>
    <n v="39247.29"/>
    <x v="0"/>
    <n v="42"/>
    <x v="2"/>
    <x v="2"/>
  </r>
  <r>
    <s v="PO003330"/>
    <d v="2025-11-16T00:00:00"/>
    <s v="EMP0068"/>
    <x v="3"/>
    <x v="45"/>
    <x v="27"/>
    <n v="39"/>
    <n v="7676.25"/>
    <n v="299373.74"/>
    <x v="0"/>
    <n v="31"/>
    <x v="1"/>
    <x v="2"/>
  </r>
  <r>
    <s v="PO003331"/>
    <d v="2023-08-18T00:00:00"/>
    <s v="EMP0093"/>
    <x v="13"/>
    <x v="39"/>
    <x v="113"/>
    <n v="6"/>
    <n v="7155.09"/>
    <n v="42930.55"/>
    <x v="2"/>
    <n v="37"/>
    <x v="2"/>
    <x v="0"/>
  </r>
  <r>
    <s v="PO003332"/>
    <d v="2024-08-16T00:00:00"/>
    <s v="EMP0044"/>
    <x v="2"/>
    <x v="32"/>
    <x v="56"/>
    <n v="43"/>
    <n v="7681.89"/>
    <n v="330321.32"/>
    <x v="2"/>
    <n v="37"/>
    <x v="0"/>
    <x v="3"/>
  </r>
  <r>
    <s v="PO003333"/>
    <d v="2024-06-16T00:00:00"/>
    <s v="EMP0025"/>
    <x v="8"/>
    <x v="36"/>
    <x v="56"/>
    <n v="20"/>
    <n v="7743.7"/>
    <n v="154874.01"/>
    <x v="2"/>
    <n v="10"/>
    <x v="0"/>
    <x v="3"/>
  </r>
  <r>
    <s v="PO003334"/>
    <d v="2024-12-30T00:00:00"/>
    <s v="EMP0021"/>
    <x v="10"/>
    <x v="15"/>
    <x v="104"/>
    <n v="34"/>
    <n v="3677.45"/>
    <n v="125033.14"/>
    <x v="2"/>
    <n v="39"/>
    <x v="0"/>
    <x v="0"/>
  </r>
  <r>
    <s v="PO003335"/>
    <d v="2025-11-04T00:00:00"/>
    <s v="EMP0045"/>
    <x v="0"/>
    <x v="15"/>
    <x v="108"/>
    <n v="24"/>
    <n v="1152.05"/>
    <n v="27649.119999999999"/>
    <x v="2"/>
    <n v="37"/>
    <x v="1"/>
    <x v="3"/>
  </r>
  <r>
    <s v="PO003336"/>
    <d v="2023-05-07T00:00:00"/>
    <s v="EMP0040"/>
    <x v="13"/>
    <x v="2"/>
    <x v="34"/>
    <n v="2"/>
    <n v="3335.62"/>
    <n v="6671.24"/>
    <x v="2"/>
    <n v="29"/>
    <x v="0"/>
    <x v="3"/>
  </r>
  <r>
    <s v="PO003337"/>
    <d v="2024-10-17T00:00:00"/>
    <s v="EMP0021"/>
    <x v="10"/>
    <x v="30"/>
    <x v="197"/>
    <n v="31"/>
    <n v="4263.95"/>
    <n v="132182.43"/>
    <x v="2"/>
    <n v="15"/>
    <x v="0"/>
    <x v="3"/>
  </r>
  <r>
    <s v="PO003338"/>
    <d v="2023-06-24T00:00:00"/>
    <s v="EMP0078"/>
    <x v="4"/>
    <x v="28"/>
    <x v="161"/>
    <n v="20"/>
    <n v="7216.36"/>
    <n v="144327.19"/>
    <x v="2"/>
    <n v="44"/>
    <x v="2"/>
    <x v="3"/>
  </r>
  <r>
    <s v="PO003339"/>
    <d v="2023-06-22T00:00:00"/>
    <s v="EMP0074"/>
    <x v="6"/>
    <x v="44"/>
    <x v="125"/>
    <n v="11"/>
    <n v="3093.08"/>
    <n v="34023.879999999997"/>
    <x v="1"/>
    <n v="40"/>
    <x v="0"/>
    <x v="2"/>
  </r>
  <r>
    <s v="PO003340"/>
    <d v="2023-12-05T00:00:00"/>
    <s v="EMP0042"/>
    <x v="14"/>
    <x v="40"/>
    <x v="22"/>
    <n v="39"/>
    <n v="6603.16"/>
    <n v="257523.20000000001"/>
    <x v="0"/>
    <n v="35"/>
    <x v="1"/>
    <x v="2"/>
  </r>
  <r>
    <s v="PO003341"/>
    <d v="2025-08-06T00:00:00"/>
    <s v="EMP0048"/>
    <x v="2"/>
    <x v="26"/>
    <x v="97"/>
    <n v="47"/>
    <n v="5581.53"/>
    <n v="262332.01"/>
    <x v="0"/>
    <n v="45"/>
    <x v="0"/>
    <x v="2"/>
  </r>
  <r>
    <s v="PO003342"/>
    <d v="2023-04-13T00:00:00"/>
    <s v="EMP0005"/>
    <x v="14"/>
    <x v="26"/>
    <x v="115"/>
    <n v="18"/>
    <n v="4098.97"/>
    <n v="73781.399999999994"/>
    <x v="1"/>
    <n v="17"/>
    <x v="2"/>
    <x v="2"/>
  </r>
  <r>
    <s v="PO003343"/>
    <d v="2023-08-30T00:00:00"/>
    <s v="EMP0100"/>
    <x v="11"/>
    <x v="23"/>
    <x v="22"/>
    <n v="17"/>
    <n v="7044.74"/>
    <n v="119760.55"/>
    <x v="2"/>
    <n v="40"/>
    <x v="0"/>
    <x v="0"/>
  </r>
  <r>
    <s v="PO003344"/>
    <d v="2023-08-19T00:00:00"/>
    <s v="EMP0019"/>
    <x v="5"/>
    <x v="35"/>
    <x v="119"/>
    <n v="23"/>
    <n v="9322.7000000000007"/>
    <n v="214422.08"/>
    <x v="1"/>
    <n v="38"/>
    <x v="2"/>
    <x v="2"/>
  </r>
  <r>
    <s v="PO003345"/>
    <d v="2024-05-23T00:00:00"/>
    <s v="EMP0099"/>
    <x v="12"/>
    <x v="49"/>
    <x v="51"/>
    <n v="12"/>
    <n v="7585.46"/>
    <n v="91025.56"/>
    <x v="0"/>
    <n v="38"/>
    <x v="2"/>
    <x v="2"/>
  </r>
  <r>
    <s v="PO003346"/>
    <d v="2024-04-04T00:00:00"/>
    <s v="EMP0010"/>
    <x v="1"/>
    <x v="39"/>
    <x v="181"/>
    <n v="22"/>
    <n v="9757.5"/>
    <n v="214664.95"/>
    <x v="1"/>
    <n v="9"/>
    <x v="0"/>
    <x v="2"/>
  </r>
  <r>
    <s v="PO003347"/>
    <d v="2025-03-26T00:00:00"/>
    <s v="EMP0018"/>
    <x v="0"/>
    <x v="18"/>
    <x v="45"/>
    <n v="12"/>
    <n v="5381.41"/>
    <n v="64576.94"/>
    <x v="2"/>
    <n v="41"/>
    <x v="0"/>
    <x v="3"/>
  </r>
  <r>
    <s v="PO003348"/>
    <d v="2024-08-02T00:00:00"/>
    <s v="EMP0065"/>
    <x v="8"/>
    <x v="26"/>
    <x v="128"/>
    <n v="40"/>
    <n v="53.92"/>
    <n v="2156.88"/>
    <x v="0"/>
    <n v="18"/>
    <x v="2"/>
    <x v="2"/>
  </r>
  <r>
    <s v="PO003349"/>
    <d v="2024-06-26T00:00:00"/>
    <s v="EMP0014"/>
    <x v="4"/>
    <x v="34"/>
    <x v="172"/>
    <n v="40"/>
    <n v="1741.27"/>
    <n v="69650.87"/>
    <x v="1"/>
    <n v="31"/>
    <x v="2"/>
    <x v="2"/>
  </r>
  <r>
    <s v="PO003350"/>
    <d v="2024-10-01T00:00:00"/>
    <s v="EMP0034"/>
    <x v="7"/>
    <x v="40"/>
    <x v="116"/>
    <n v="10"/>
    <n v="8678.6299999999992"/>
    <n v="86786.3"/>
    <x v="2"/>
    <n v="12"/>
    <x v="2"/>
    <x v="1"/>
  </r>
  <r>
    <s v="PO003351"/>
    <d v="2024-11-23T00:00:00"/>
    <s v="EMP0090"/>
    <x v="14"/>
    <x v="38"/>
    <x v="181"/>
    <n v="7"/>
    <n v="8833.0300000000007"/>
    <n v="61831.199999999997"/>
    <x v="2"/>
    <n v="25"/>
    <x v="2"/>
    <x v="1"/>
  </r>
  <r>
    <s v="PO003352"/>
    <d v="2024-05-12T00:00:00"/>
    <s v="EMP0005"/>
    <x v="14"/>
    <x v="35"/>
    <x v="96"/>
    <n v="41"/>
    <n v="8502.9599999999991"/>
    <n v="348621.45"/>
    <x v="0"/>
    <n v="37"/>
    <x v="1"/>
    <x v="2"/>
  </r>
  <r>
    <s v="PO003353"/>
    <d v="2023-01-01T00:00:00"/>
    <s v="EMP0003"/>
    <x v="1"/>
    <x v="10"/>
    <x v="100"/>
    <n v="33"/>
    <n v="7904.55"/>
    <n v="260850.1"/>
    <x v="2"/>
    <n v="20"/>
    <x v="2"/>
    <x v="3"/>
  </r>
  <r>
    <s v="PO003354"/>
    <d v="2025-03-30T00:00:00"/>
    <s v="EMP0084"/>
    <x v="0"/>
    <x v="14"/>
    <x v="52"/>
    <n v="35"/>
    <n v="2126.48"/>
    <n v="74426.97"/>
    <x v="2"/>
    <n v="42"/>
    <x v="1"/>
    <x v="1"/>
  </r>
  <r>
    <s v="PO003355"/>
    <d v="2025-06-11T00:00:00"/>
    <s v="EMP0077"/>
    <x v="12"/>
    <x v="36"/>
    <x v="145"/>
    <n v="9"/>
    <n v="2395.25"/>
    <n v="21557.23"/>
    <x v="1"/>
    <n v="33"/>
    <x v="1"/>
    <x v="2"/>
  </r>
  <r>
    <s v="PO003356"/>
    <d v="2025-12-15T00:00:00"/>
    <s v="EMP0087"/>
    <x v="12"/>
    <x v="37"/>
    <x v="189"/>
    <n v="29"/>
    <n v="2200.29"/>
    <n v="63808.53"/>
    <x v="2"/>
    <n v="30"/>
    <x v="1"/>
    <x v="0"/>
  </r>
  <r>
    <s v="PO003357"/>
    <d v="2023-05-10T00:00:00"/>
    <s v="EMP0079"/>
    <x v="5"/>
    <x v="14"/>
    <x v="94"/>
    <n v="6"/>
    <n v="5102.16"/>
    <n v="30612.94"/>
    <x v="2"/>
    <n v="10"/>
    <x v="2"/>
    <x v="1"/>
  </r>
  <r>
    <s v="PO003358"/>
    <d v="2024-05-23T00:00:00"/>
    <s v="EMP0089"/>
    <x v="14"/>
    <x v="17"/>
    <x v="42"/>
    <n v="23"/>
    <n v="2679.59"/>
    <n v="61630.65"/>
    <x v="0"/>
    <n v="43"/>
    <x v="1"/>
    <x v="2"/>
  </r>
  <r>
    <s v="PO003359"/>
    <d v="2024-02-23T00:00:00"/>
    <s v="EMP0033"/>
    <x v="8"/>
    <x v="37"/>
    <x v="134"/>
    <n v="46"/>
    <n v="6553.69"/>
    <n v="301469.90000000002"/>
    <x v="2"/>
    <n v="16"/>
    <x v="0"/>
    <x v="0"/>
  </r>
  <r>
    <s v="PO003360"/>
    <d v="2025-04-14T00:00:00"/>
    <s v="EMP0025"/>
    <x v="8"/>
    <x v="44"/>
    <x v="29"/>
    <n v="1"/>
    <n v="6625.72"/>
    <n v="6625.72"/>
    <x v="2"/>
    <n v="5"/>
    <x v="0"/>
    <x v="1"/>
  </r>
  <r>
    <s v="PO003361"/>
    <d v="2024-10-19T00:00:00"/>
    <s v="EMP0018"/>
    <x v="0"/>
    <x v="5"/>
    <x v="158"/>
    <n v="36"/>
    <n v="7552.94"/>
    <n v="271905.87"/>
    <x v="1"/>
    <n v="24"/>
    <x v="2"/>
    <x v="2"/>
  </r>
  <r>
    <s v="PO003362"/>
    <d v="2023-02-14T00:00:00"/>
    <s v="EMP0064"/>
    <x v="2"/>
    <x v="2"/>
    <x v="40"/>
    <n v="11"/>
    <n v="5308.8"/>
    <n v="58396.84"/>
    <x v="1"/>
    <n v="22"/>
    <x v="0"/>
    <x v="2"/>
  </r>
  <r>
    <s v="PO003363"/>
    <d v="2023-10-24T00:00:00"/>
    <s v="EMP0024"/>
    <x v="1"/>
    <x v="2"/>
    <x v="131"/>
    <n v="17"/>
    <n v="3574.33"/>
    <n v="60763.6"/>
    <x v="2"/>
    <n v="30"/>
    <x v="0"/>
    <x v="0"/>
  </r>
  <r>
    <s v="PO003364"/>
    <d v="2023-03-06T00:00:00"/>
    <s v="EMP0079"/>
    <x v="5"/>
    <x v="7"/>
    <x v="57"/>
    <n v="13"/>
    <n v="3860.44"/>
    <n v="50185.66"/>
    <x v="1"/>
    <n v="4"/>
    <x v="2"/>
    <x v="2"/>
  </r>
  <r>
    <s v="PO003365"/>
    <d v="2025-05-02T00:00:00"/>
    <s v="EMP0009"/>
    <x v="7"/>
    <x v="10"/>
    <x v="187"/>
    <n v="26"/>
    <n v="8376.9599999999991"/>
    <n v="217800.95999999999"/>
    <x v="1"/>
    <n v="33"/>
    <x v="2"/>
    <x v="2"/>
  </r>
  <r>
    <s v="PO003366"/>
    <d v="2023-05-14T00:00:00"/>
    <s v="EMP0013"/>
    <x v="11"/>
    <x v="4"/>
    <x v="67"/>
    <n v="50"/>
    <n v="6734.75"/>
    <n v="336737.33"/>
    <x v="0"/>
    <n v="19"/>
    <x v="2"/>
    <x v="2"/>
  </r>
  <r>
    <s v="PO003367"/>
    <d v="2023-03-27T00:00:00"/>
    <s v="EMP0065"/>
    <x v="8"/>
    <x v="33"/>
    <x v="26"/>
    <n v="35"/>
    <n v="387.72"/>
    <n v="13570.05"/>
    <x v="0"/>
    <n v="3"/>
    <x v="0"/>
    <x v="2"/>
  </r>
  <r>
    <s v="PO003368"/>
    <d v="2025-08-03T00:00:00"/>
    <s v="EMP0086"/>
    <x v="2"/>
    <x v="2"/>
    <x v="106"/>
    <n v="36"/>
    <n v="5652.26"/>
    <n v="203481.39"/>
    <x v="1"/>
    <n v="8"/>
    <x v="0"/>
    <x v="2"/>
  </r>
  <r>
    <s v="PO003369"/>
    <d v="2024-07-08T00:00:00"/>
    <s v="EMP0037"/>
    <x v="8"/>
    <x v="24"/>
    <x v="193"/>
    <n v="27"/>
    <n v="9343.33"/>
    <n v="252269.92"/>
    <x v="2"/>
    <n v="17"/>
    <x v="0"/>
    <x v="0"/>
  </r>
  <r>
    <s v="PO003370"/>
    <d v="2024-01-14T00:00:00"/>
    <s v="EMP0021"/>
    <x v="10"/>
    <x v="41"/>
    <x v="70"/>
    <n v="26"/>
    <n v="10378.73"/>
    <n v="269847.03999999998"/>
    <x v="1"/>
    <n v="37"/>
    <x v="0"/>
    <x v="2"/>
  </r>
  <r>
    <s v="PO003371"/>
    <d v="2024-05-24T00:00:00"/>
    <s v="EMP0055"/>
    <x v="14"/>
    <x v="44"/>
    <x v="35"/>
    <n v="45"/>
    <n v="8215.1299999999992"/>
    <n v="369680.71"/>
    <x v="1"/>
    <n v="42"/>
    <x v="2"/>
    <x v="2"/>
  </r>
  <r>
    <s v="PO003372"/>
    <d v="2025-06-20T00:00:00"/>
    <s v="EMP0050"/>
    <x v="10"/>
    <x v="41"/>
    <x v="181"/>
    <n v="20"/>
    <n v="10326.68"/>
    <n v="206533.68"/>
    <x v="1"/>
    <n v="39"/>
    <x v="0"/>
    <x v="2"/>
  </r>
  <r>
    <s v="PO003373"/>
    <d v="2023-07-04T00:00:00"/>
    <s v="EMP0012"/>
    <x v="3"/>
    <x v="27"/>
    <x v="169"/>
    <n v="21"/>
    <n v="1850.85"/>
    <n v="38867.94"/>
    <x v="1"/>
    <n v="23"/>
    <x v="2"/>
    <x v="2"/>
  </r>
  <r>
    <s v="PO003374"/>
    <d v="2023-04-11T00:00:00"/>
    <s v="EMP0056"/>
    <x v="0"/>
    <x v="33"/>
    <x v="96"/>
    <n v="8"/>
    <n v="7761.53"/>
    <n v="62092.26"/>
    <x v="2"/>
    <n v="41"/>
    <x v="2"/>
    <x v="0"/>
  </r>
  <r>
    <s v="PO003375"/>
    <d v="2024-01-05T00:00:00"/>
    <s v="EMP0089"/>
    <x v="14"/>
    <x v="16"/>
    <x v="58"/>
    <n v="4"/>
    <n v="5572.4"/>
    <n v="22289.599999999999"/>
    <x v="1"/>
    <n v="26"/>
    <x v="1"/>
    <x v="2"/>
  </r>
  <r>
    <s v="PO003376"/>
    <d v="2025-02-20T00:00:00"/>
    <s v="EMP0013"/>
    <x v="11"/>
    <x v="41"/>
    <x v="14"/>
    <n v="45"/>
    <n v="2533.92"/>
    <n v="114026.49"/>
    <x v="2"/>
    <n v="7"/>
    <x v="0"/>
    <x v="1"/>
  </r>
  <r>
    <s v="PO003377"/>
    <d v="2023-06-10T00:00:00"/>
    <s v="EMP0039"/>
    <x v="9"/>
    <x v="9"/>
    <x v="35"/>
    <n v="28"/>
    <n v="7584.23"/>
    <n v="212358.34"/>
    <x v="2"/>
    <n v="17"/>
    <x v="2"/>
    <x v="1"/>
  </r>
  <r>
    <s v="PO003378"/>
    <d v="2025-03-19T00:00:00"/>
    <s v="EMP0065"/>
    <x v="8"/>
    <x v="6"/>
    <x v="109"/>
    <n v="14"/>
    <n v="4147.6400000000003"/>
    <n v="58066.95"/>
    <x v="2"/>
    <n v="29"/>
    <x v="2"/>
    <x v="1"/>
  </r>
  <r>
    <s v="PO003379"/>
    <d v="2023-09-15T00:00:00"/>
    <s v="EMP0001"/>
    <x v="8"/>
    <x v="8"/>
    <x v="40"/>
    <n v="7"/>
    <n v="5565.38"/>
    <n v="38957.68"/>
    <x v="1"/>
    <n v="23"/>
    <x v="0"/>
    <x v="2"/>
  </r>
  <r>
    <s v="PO003380"/>
    <d v="2023-04-25T00:00:00"/>
    <s v="EMP0072"/>
    <x v="2"/>
    <x v="28"/>
    <x v="124"/>
    <n v="25"/>
    <n v="7224.45"/>
    <n v="180611.35"/>
    <x v="2"/>
    <n v="4"/>
    <x v="2"/>
    <x v="1"/>
  </r>
  <r>
    <s v="PO003381"/>
    <d v="2024-09-08T00:00:00"/>
    <s v="EMP0018"/>
    <x v="0"/>
    <x v="33"/>
    <x v="80"/>
    <n v="9"/>
    <n v="5622.65"/>
    <n v="50603.85"/>
    <x v="0"/>
    <n v="19"/>
    <x v="1"/>
    <x v="2"/>
  </r>
  <r>
    <s v="PO003382"/>
    <d v="2023-04-07T00:00:00"/>
    <s v="EMP0041"/>
    <x v="12"/>
    <x v="12"/>
    <x v="133"/>
    <n v="19"/>
    <n v="8787.3700000000008"/>
    <n v="166960"/>
    <x v="1"/>
    <n v="20"/>
    <x v="2"/>
    <x v="2"/>
  </r>
  <r>
    <s v="PO003383"/>
    <d v="2025-06-09T00:00:00"/>
    <s v="EMP0007"/>
    <x v="1"/>
    <x v="28"/>
    <x v="173"/>
    <n v="28"/>
    <n v="2827.88"/>
    <n v="79180.649999999994"/>
    <x v="2"/>
    <n v="23"/>
    <x v="0"/>
    <x v="0"/>
  </r>
  <r>
    <s v="PO003384"/>
    <d v="2024-06-20T00:00:00"/>
    <s v="EMP0006"/>
    <x v="6"/>
    <x v="34"/>
    <x v="193"/>
    <n v="11"/>
    <n v="7941.63"/>
    <n v="87357.97"/>
    <x v="1"/>
    <n v="23"/>
    <x v="0"/>
    <x v="2"/>
  </r>
  <r>
    <s v="PO003385"/>
    <d v="2025-01-15T00:00:00"/>
    <s v="EMP0024"/>
    <x v="1"/>
    <x v="40"/>
    <x v="193"/>
    <n v="32"/>
    <n v="10010.68"/>
    <n v="320341.61"/>
    <x v="1"/>
    <n v="37"/>
    <x v="1"/>
    <x v="2"/>
  </r>
  <r>
    <s v="PO003386"/>
    <d v="2025-07-11T00:00:00"/>
    <s v="EMP0052"/>
    <x v="12"/>
    <x v="3"/>
    <x v="45"/>
    <n v="20"/>
    <n v="6199.34"/>
    <n v="123986.89"/>
    <x v="2"/>
    <n v="15"/>
    <x v="2"/>
    <x v="3"/>
  </r>
  <r>
    <s v="PO003387"/>
    <d v="2023-03-01T00:00:00"/>
    <s v="EMP0061"/>
    <x v="5"/>
    <x v="34"/>
    <x v="162"/>
    <n v="28"/>
    <n v="2241.8200000000002"/>
    <n v="62770.86"/>
    <x v="1"/>
    <n v="19"/>
    <x v="0"/>
    <x v="2"/>
  </r>
  <r>
    <s v="PO003388"/>
    <d v="2025-02-19T00:00:00"/>
    <s v="EMP0077"/>
    <x v="12"/>
    <x v="41"/>
    <x v="15"/>
    <n v="9"/>
    <n v="3555.6"/>
    <n v="32000.44"/>
    <x v="2"/>
    <n v="29"/>
    <x v="0"/>
    <x v="3"/>
  </r>
  <r>
    <s v="PO003389"/>
    <d v="2024-08-15T00:00:00"/>
    <s v="EMP0032"/>
    <x v="2"/>
    <x v="28"/>
    <x v="154"/>
    <n v="4"/>
    <n v="1869.18"/>
    <n v="7476.71"/>
    <x v="0"/>
    <n v="24"/>
    <x v="2"/>
    <x v="2"/>
  </r>
  <r>
    <s v="PO003390"/>
    <d v="2024-12-11T00:00:00"/>
    <s v="EMP0060"/>
    <x v="0"/>
    <x v="7"/>
    <x v="126"/>
    <n v="15"/>
    <n v="9123.4599999999991"/>
    <n v="136851.85999999999"/>
    <x v="2"/>
    <n v="30"/>
    <x v="1"/>
    <x v="0"/>
  </r>
  <r>
    <s v="PO003391"/>
    <d v="2024-01-18T00:00:00"/>
    <s v="EMP0090"/>
    <x v="14"/>
    <x v="16"/>
    <x v="137"/>
    <n v="8"/>
    <n v="965.65"/>
    <n v="7725.16"/>
    <x v="1"/>
    <n v="14"/>
    <x v="0"/>
    <x v="2"/>
  </r>
  <r>
    <s v="PO003392"/>
    <d v="2025-05-26T00:00:00"/>
    <s v="EMP0058"/>
    <x v="2"/>
    <x v="29"/>
    <x v="86"/>
    <n v="31"/>
    <n v="2694.14"/>
    <n v="83518.3"/>
    <x v="1"/>
    <n v="22"/>
    <x v="0"/>
    <x v="2"/>
  </r>
  <r>
    <s v="PO003393"/>
    <d v="2023-10-03T00:00:00"/>
    <s v="EMP0034"/>
    <x v="7"/>
    <x v="35"/>
    <x v="178"/>
    <n v="49"/>
    <n v="3903.92"/>
    <n v="191292.08"/>
    <x v="2"/>
    <n v="27"/>
    <x v="1"/>
    <x v="0"/>
  </r>
  <r>
    <s v="PO003394"/>
    <d v="2023-08-01T00:00:00"/>
    <s v="EMP0024"/>
    <x v="1"/>
    <x v="1"/>
    <x v="143"/>
    <n v="6"/>
    <n v="5598.09"/>
    <n v="33588.53"/>
    <x v="0"/>
    <n v="9"/>
    <x v="1"/>
    <x v="2"/>
  </r>
  <r>
    <s v="PO003395"/>
    <d v="2025-02-01T00:00:00"/>
    <s v="EMP0041"/>
    <x v="12"/>
    <x v="49"/>
    <x v="75"/>
    <n v="33"/>
    <n v="5620.7"/>
    <n v="185483.01"/>
    <x v="1"/>
    <n v="37"/>
    <x v="2"/>
    <x v="2"/>
  </r>
  <r>
    <s v="PO003396"/>
    <d v="2025-03-06T00:00:00"/>
    <s v="EMP0011"/>
    <x v="0"/>
    <x v="41"/>
    <x v="32"/>
    <n v="4"/>
    <n v="3410.75"/>
    <n v="13643"/>
    <x v="0"/>
    <n v="3"/>
    <x v="1"/>
    <x v="2"/>
  </r>
  <r>
    <s v="PO003397"/>
    <d v="2025-08-29T00:00:00"/>
    <s v="EMP0061"/>
    <x v="5"/>
    <x v="23"/>
    <x v="181"/>
    <n v="38"/>
    <n v="9190.64"/>
    <n v="349244.42"/>
    <x v="1"/>
    <n v="33"/>
    <x v="2"/>
    <x v="2"/>
  </r>
  <r>
    <s v="PO003398"/>
    <d v="2025-10-09T00:00:00"/>
    <s v="EMP0009"/>
    <x v="7"/>
    <x v="49"/>
    <x v="35"/>
    <n v="36"/>
    <n v="6387.28"/>
    <n v="229941.98"/>
    <x v="2"/>
    <n v="14"/>
    <x v="2"/>
    <x v="1"/>
  </r>
  <r>
    <s v="PO003399"/>
    <d v="2025-01-03T00:00:00"/>
    <s v="EMP0039"/>
    <x v="9"/>
    <x v="39"/>
    <x v="74"/>
    <n v="29"/>
    <n v="4180.3599999999997"/>
    <n v="121230.54"/>
    <x v="2"/>
    <n v="20"/>
    <x v="0"/>
    <x v="3"/>
  </r>
  <r>
    <s v="PO003400"/>
    <d v="2023-10-04T00:00:00"/>
    <s v="EMP0084"/>
    <x v="0"/>
    <x v="45"/>
    <x v="140"/>
    <n v="46"/>
    <n v="9235.4699999999993"/>
    <n v="424831.78"/>
    <x v="1"/>
    <n v="13"/>
    <x v="2"/>
    <x v="2"/>
  </r>
  <r>
    <s v="PO003401"/>
    <d v="2025-05-20T00:00:00"/>
    <s v="EMP0060"/>
    <x v="0"/>
    <x v="3"/>
    <x v="60"/>
    <n v="5"/>
    <n v="5939.16"/>
    <n v="29695.8"/>
    <x v="2"/>
    <n v="13"/>
    <x v="1"/>
    <x v="1"/>
  </r>
  <r>
    <s v="PO003402"/>
    <d v="2024-02-22T00:00:00"/>
    <s v="EMP0010"/>
    <x v="1"/>
    <x v="4"/>
    <x v="134"/>
    <n v="34"/>
    <n v="6237.91"/>
    <n v="212088.92"/>
    <x v="0"/>
    <n v="33"/>
    <x v="0"/>
    <x v="2"/>
  </r>
  <r>
    <s v="PO003403"/>
    <d v="2024-04-11T00:00:00"/>
    <s v="EMP0067"/>
    <x v="1"/>
    <x v="31"/>
    <x v="34"/>
    <n v="28"/>
    <n v="3428.61"/>
    <n v="96001.03"/>
    <x v="0"/>
    <n v="27"/>
    <x v="2"/>
    <x v="2"/>
  </r>
  <r>
    <s v="PO003404"/>
    <d v="2023-04-09T00:00:00"/>
    <s v="EMP0033"/>
    <x v="8"/>
    <x v="35"/>
    <x v="155"/>
    <n v="30"/>
    <n v="6360.6"/>
    <n v="190817.94"/>
    <x v="0"/>
    <n v="13"/>
    <x v="0"/>
    <x v="2"/>
  </r>
  <r>
    <s v="PO003405"/>
    <d v="2024-06-26T00:00:00"/>
    <s v="EMP0090"/>
    <x v="14"/>
    <x v="40"/>
    <x v="96"/>
    <n v="33"/>
    <n v="7894.62"/>
    <n v="260522.45"/>
    <x v="2"/>
    <n v="10"/>
    <x v="2"/>
    <x v="0"/>
  </r>
  <r>
    <s v="PO003406"/>
    <d v="2024-04-21T00:00:00"/>
    <s v="EMP0062"/>
    <x v="2"/>
    <x v="36"/>
    <x v="130"/>
    <n v="33"/>
    <n v="8830.6299999999992"/>
    <n v="291410.93"/>
    <x v="1"/>
    <n v="26"/>
    <x v="0"/>
    <x v="2"/>
  </r>
  <r>
    <s v="PO003407"/>
    <d v="2023-04-07T00:00:00"/>
    <s v="EMP0048"/>
    <x v="2"/>
    <x v="30"/>
    <x v="11"/>
    <n v="3"/>
    <n v="5433.22"/>
    <n v="16299.67"/>
    <x v="1"/>
    <n v="19"/>
    <x v="0"/>
    <x v="2"/>
  </r>
  <r>
    <s v="PO003408"/>
    <d v="2025-01-22T00:00:00"/>
    <s v="EMP0065"/>
    <x v="8"/>
    <x v="8"/>
    <x v="54"/>
    <n v="19"/>
    <n v="5092.37"/>
    <n v="96755.12"/>
    <x v="1"/>
    <n v="12"/>
    <x v="1"/>
    <x v="2"/>
  </r>
  <r>
    <s v="PO003409"/>
    <d v="2023-06-07T00:00:00"/>
    <s v="EMP0086"/>
    <x v="2"/>
    <x v="46"/>
    <x v="60"/>
    <n v="8"/>
    <n v="5924.55"/>
    <n v="47396.41"/>
    <x v="2"/>
    <n v="12"/>
    <x v="2"/>
    <x v="1"/>
  </r>
  <r>
    <s v="PO003410"/>
    <d v="2025-07-05T00:00:00"/>
    <s v="EMP0026"/>
    <x v="0"/>
    <x v="38"/>
    <x v="24"/>
    <n v="19"/>
    <n v="2666.64"/>
    <n v="50666.21"/>
    <x v="0"/>
    <n v="34"/>
    <x v="2"/>
    <x v="2"/>
  </r>
  <r>
    <s v="PO003411"/>
    <d v="2023-06-23T00:00:00"/>
    <s v="EMP0079"/>
    <x v="5"/>
    <x v="23"/>
    <x v="147"/>
    <n v="29"/>
    <n v="4508.1099999999997"/>
    <n v="130735.05"/>
    <x v="1"/>
    <n v="16"/>
    <x v="1"/>
    <x v="2"/>
  </r>
  <r>
    <s v="PO003412"/>
    <d v="2024-08-24T00:00:00"/>
    <s v="EMP0072"/>
    <x v="2"/>
    <x v="49"/>
    <x v="134"/>
    <n v="42"/>
    <n v="7027.19"/>
    <n v="295141.86"/>
    <x v="0"/>
    <n v="13"/>
    <x v="0"/>
    <x v="2"/>
  </r>
  <r>
    <s v="PO003413"/>
    <d v="2023-12-14T00:00:00"/>
    <s v="EMP0093"/>
    <x v="13"/>
    <x v="33"/>
    <x v="170"/>
    <n v="2"/>
    <n v="8915.17"/>
    <n v="17830.330000000002"/>
    <x v="0"/>
    <n v="37"/>
    <x v="0"/>
    <x v="2"/>
  </r>
  <r>
    <s v="PO003414"/>
    <d v="2023-12-14T00:00:00"/>
    <s v="EMP0047"/>
    <x v="0"/>
    <x v="45"/>
    <x v="159"/>
    <n v="5"/>
    <n v="6495.42"/>
    <n v="32477.119999999999"/>
    <x v="1"/>
    <n v="3"/>
    <x v="2"/>
    <x v="2"/>
  </r>
  <r>
    <s v="PO003415"/>
    <d v="2023-05-05T00:00:00"/>
    <s v="EMP0009"/>
    <x v="7"/>
    <x v="22"/>
    <x v="158"/>
    <n v="5"/>
    <n v="7769.06"/>
    <n v="38845.31"/>
    <x v="1"/>
    <n v="18"/>
    <x v="1"/>
    <x v="2"/>
  </r>
  <r>
    <s v="PO003416"/>
    <d v="2024-06-06T00:00:00"/>
    <s v="EMP0049"/>
    <x v="13"/>
    <x v="19"/>
    <x v="190"/>
    <n v="22"/>
    <n v="7966.18"/>
    <n v="175255.85"/>
    <x v="2"/>
    <n v="5"/>
    <x v="0"/>
    <x v="0"/>
  </r>
  <r>
    <s v="PO003417"/>
    <d v="2024-04-15T00:00:00"/>
    <s v="EMP0097"/>
    <x v="5"/>
    <x v="28"/>
    <x v="176"/>
    <n v="21"/>
    <n v="3091.76"/>
    <n v="64926.92"/>
    <x v="0"/>
    <n v="12"/>
    <x v="0"/>
    <x v="2"/>
  </r>
  <r>
    <s v="PO003418"/>
    <d v="2024-04-14T00:00:00"/>
    <s v="EMP0043"/>
    <x v="8"/>
    <x v="2"/>
    <x v="164"/>
    <n v="22"/>
    <n v="6228.43"/>
    <n v="137025.41"/>
    <x v="1"/>
    <n v="3"/>
    <x v="1"/>
    <x v="2"/>
  </r>
  <r>
    <s v="PO003419"/>
    <d v="2023-08-01T00:00:00"/>
    <s v="EMP0019"/>
    <x v="5"/>
    <x v="31"/>
    <x v="97"/>
    <n v="33"/>
    <n v="4518.25"/>
    <n v="149102.39999999999"/>
    <x v="1"/>
    <n v="31"/>
    <x v="0"/>
    <x v="2"/>
  </r>
  <r>
    <s v="PO003420"/>
    <d v="2025-10-31T00:00:00"/>
    <s v="EMP0097"/>
    <x v="5"/>
    <x v="2"/>
    <x v="69"/>
    <n v="19"/>
    <n v="5838.75"/>
    <n v="110936.21"/>
    <x v="2"/>
    <n v="30"/>
    <x v="0"/>
    <x v="1"/>
  </r>
  <r>
    <s v="PO003421"/>
    <d v="2023-12-19T00:00:00"/>
    <s v="EMP0092"/>
    <x v="12"/>
    <x v="49"/>
    <x v="162"/>
    <n v="18"/>
    <n v="2335.0300000000002"/>
    <n v="42030.5"/>
    <x v="0"/>
    <n v="26"/>
    <x v="0"/>
    <x v="2"/>
  </r>
  <r>
    <s v="PO003422"/>
    <d v="2024-06-20T00:00:00"/>
    <s v="EMP0044"/>
    <x v="2"/>
    <x v="20"/>
    <x v="50"/>
    <n v="28"/>
    <n v="7816.93"/>
    <n v="218874.11"/>
    <x v="0"/>
    <n v="16"/>
    <x v="2"/>
    <x v="2"/>
  </r>
  <r>
    <s v="PO003423"/>
    <d v="2025-01-10T00:00:00"/>
    <s v="EMP0095"/>
    <x v="5"/>
    <x v="27"/>
    <x v="51"/>
    <n v="45"/>
    <n v="6622.56"/>
    <n v="298015.19"/>
    <x v="0"/>
    <n v="42"/>
    <x v="1"/>
    <x v="2"/>
  </r>
  <r>
    <s v="PO003424"/>
    <d v="2025-07-11T00:00:00"/>
    <s v="EMP0041"/>
    <x v="12"/>
    <x v="44"/>
    <x v="153"/>
    <n v="46"/>
    <n v="360.31"/>
    <n v="16574.45"/>
    <x v="2"/>
    <n v="3"/>
    <x v="2"/>
    <x v="1"/>
  </r>
  <r>
    <s v="PO003425"/>
    <d v="2024-10-18T00:00:00"/>
    <s v="EMP0010"/>
    <x v="1"/>
    <x v="7"/>
    <x v="92"/>
    <n v="16"/>
    <n v="4140.04"/>
    <n v="66240.69"/>
    <x v="2"/>
    <n v="12"/>
    <x v="2"/>
    <x v="0"/>
  </r>
  <r>
    <s v="PO003426"/>
    <d v="2025-07-23T00:00:00"/>
    <s v="EMP0036"/>
    <x v="2"/>
    <x v="34"/>
    <x v="26"/>
    <n v="33"/>
    <n v="384.44"/>
    <n v="12686.37"/>
    <x v="1"/>
    <n v="37"/>
    <x v="2"/>
    <x v="2"/>
  </r>
  <r>
    <s v="PO003427"/>
    <d v="2025-03-01T00:00:00"/>
    <s v="EMP0096"/>
    <x v="4"/>
    <x v="5"/>
    <x v="115"/>
    <n v="40"/>
    <n v="4846.76"/>
    <n v="193870.22"/>
    <x v="1"/>
    <n v="40"/>
    <x v="2"/>
    <x v="2"/>
  </r>
  <r>
    <s v="PO003428"/>
    <d v="2025-11-19T00:00:00"/>
    <s v="EMP0046"/>
    <x v="7"/>
    <x v="16"/>
    <x v="94"/>
    <n v="50"/>
    <n v="4866.21"/>
    <n v="243310.39"/>
    <x v="0"/>
    <n v="41"/>
    <x v="1"/>
    <x v="2"/>
  </r>
  <r>
    <s v="PO003429"/>
    <d v="2024-09-18T00:00:00"/>
    <s v="EMP0080"/>
    <x v="0"/>
    <x v="29"/>
    <x v="83"/>
    <n v="21"/>
    <n v="705.01"/>
    <n v="14805.21"/>
    <x v="0"/>
    <n v="11"/>
    <x v="0"/>
    <x v="2"/>
  </r>
  <r>
    <s v="PO003430"/>
    <d v="2023-08-03T00:00:00"/>
    <s v="EMP0021"/>
    <x v="10"/>
    <x v="39"/>
    <x v="147"/>
    <n v="18"/>
    <n v="5061.1400000000003"/>
    <n v="91100.44"/>
    <x v="0"/>
    <n v="11"/>
    <x v="0"/>
    <x v="2"/>
  </r>
  <r>
    <s v="PO003431"/>
    <d v="2025-02-10T00:00:00"/>
    <s v="EMP0077"/>
    <x v="12"/>
    <x v="43"/>
    <x v="105"/>
    <n v="15"/>
    <n v="7228.36"/>
    <n v="108425.37"/>
    <x v="2"/>
    <n v="41"/>
    <x v="2"/>
    <x v="0"/>
  </r>
  <r>
    <s v="PO003432"/>
    <d v="2025-02-19T00:00:00"/>
    <s v="EMP0078"/>
    <x v="4"/>
    <x v="28"/>
    <x v="12"/>
    <n v="46"/>
    <n v="8867.2199999999993"/>
    <n v="407891.95"/>
    <x v="1"/>
    <n v="11"/>
    <x v="1"/>
    <x v="2"/>
  </r>
  <r>
    <s v="PO003433"/>
    <d v="2024-04-08T00:00:00"/>
    <s v="EMP0091"/>
    <x v="12"/>
    <x v="32"/>
    <x v="108"/>
    <n v="38"/>
    <n v="1156.22"/>
    <n v="43936.54"/>
    <x v="0"/>
    <n v="18"/>
    <x v="1"/>
    <x v="2"/>
  </r>
  <r>
    <s v="PO003434"/>
    <d v="2023-07-31T00:00:00"/>
    <s v="EMP0061"/>
    <x v="5"/>
    <x v="22"/>
    <x v="118"/>
    <n v="10"/>
    <n v="1356.43"/>
    <n v="13564.27"/>
    <x v="0"/>
    <n v="45"/>
    <x v="2"/>
    <x v="2"/>
  </r>
  <r>
    <s v="PO003435"/>
    <d v="2025-10-20T00:00:00"/>
    <s v="EMP0086"/>
    <x v="2"/>
    <x v="15"/>
    <x v="46"/>
    <n v="2"/>
    <n v="5229.71"/>
    <n v="10459.42"/>
    <x v="2"/>
    <n v="39"/>
    <x v="1"/>
    <x v="1"/>
  </r>
  <r>
    <s v="PO003436"/>
    <d v="2023-12-20T00:00:00"/>
    <s v="EMP0067"/>
    <x v="1"/>
    <x v="49"/>
    <x v="159"/>
    <n v="34"/>
    <n v="6441.8"/>
    <n v="219021.05"/>
    <x v="2"/>
    <n v="39"/>
    <x v="2"/>
    <x v="1"/>
  </r>
  <r>
    <s v="PO003437"/>
    <d v="2024-03-10T00:00:00"/>
    <s v="EMP0028"/>
    <x v="0"/>
    <x v="8"/>
    <x v="197"/>
    <n v="11"/>
    <n v="3629.36"/>
    <n v="39923"/>
    <x v="2"/>
    <n v="10"/>
    <x v="1"/>
    <x v="3"/>
  </r>
  <r>
    <s v="PO003438"/>
    <d v="2024-01-15T00:00:00"/>
    <s v="EMP0093"/>
    <x v="13"/>
    <x v="41"/>
    <x v="154"/>
    <n v="15"/>
    <n v="1911.96"/>
    <n v="28679.37"/>
    <x v="2"/>
    <n v="4"/>
    <x v="1"/>
    <x v="3"/>
  </r>
  <r>
    <s v="PO003439"/>
    <d v="2025-12-05T00:00:00"/>
    <s v="EMP0004"/>
    <x v="12"/>
    <x v="20"/>
    <x v="6"/>
    <n v="25"/>
    <n v="1901.67"/>
    <n v="47541.69"/>
    <x v="1"/>
    <n v="10"/>
    <x v="1"/>
    <x v="2"/>
  </r>
  <r>
    <s v="PO003440"/>
    <d v="2023-03-03T00:00:00"/>
    <s v="EMP0072"/>
    <x v="2"/>
    <x v="28"/>
    <x v="12"/>
    <n v="33"/>
    <n v="10558.62"/>
    <n v="348434.45"/>
    <x v="0"/>
    <n v="45"/>
    <x v="2"/>
    <x v="2"/>
  </r>
  <r>
    <s v="PO003441"/>
    <d v="2025-09-11T00:00:00"/>
    <s v="EMP0050"/>
    <x v="10"/>
    <x v="17"/>
    <x v="72"/>
    <n v="46"/>
    <n v="6047.31"/>
    <n v="278176.40000000002"/>
    <x v="2"/>
    <n v="38"/>
    <x v="1"/>
    <x v="1"/>
  </r>
  <r>
    <s v="PO003442"/>
    <d v="2024-08-28T00:00:00"/>
    <s v="EMP0015"/>
    <x v="13"/>
    <x v="25"/>
    <x v="145"/>
    <n v="13"/>
    <n v="2011.13"/>
    <n v="26144.65"/>
    <x v="2"/>
    <n v="21"/>
    <x v="1"/>
    <x v="0"/>
  </r>
  <r>
    <s v="PO003443"/>
    <d v="2024-04-26T00:00:00"/>
    <s v="EMP0004"/>
    <x v="12"/>
    <x v="42"/>
    <x v="87"/>
    <n v="36"/>
    <n v="7794.25"/>
    <n v="280593"/>
    <x v="1"/>
    <n v="44"/>
    <x v="1"/>
    <x v="2"/>
  </r>
  <r>
    <s v="PO003444"/>
    <d v="2023-06-24T00:00:00"/>
    <s v="EMP0024"/>
    <x v="1"/>
    <x v="32"/>
    <x v="123"/>
    <n v="38"/>
    <n v="9095.11"/>
    <n v="345614.24"/>
    <x v="2"/>
    <n v="33"/>
    <x v="0"/>
    <x v="0"/>
  </r>
  <r>
    <s v="PO003445"/>
    <d v="2025-05-12T00:00:00"/>
    <s v="EMP0060"/>
    <x v="0"/>
    <x v="17"/>
    <x v="36"/>
    <n v="49"/>
    <n v="3834.83"/>
    <n v="187906.79"/>
    <x v="0"/>
    <n v="44"/>
    <x v="1"/>
    <x v="2"/>
  </r>
  <r>
    <s v="PO003446"/>
    <d v="2024-02-04T00:00:00"/>
    <s v="EMP0084"/>
    <x v="0"/>
    <x v="40"/>
    <x v="10"/>
    <n v="21"/>
    <n v="2505.02"/>
    <n v="52605.36"/>
    <x v="0"/>
    <n v="23"/>
    <x v="2"/>
    <x v="2"/>
  </r>
  <r>
    <s v="PO003447"/>
    <d v="2023-07-20T00:00:00"/>
    <s v="EMP0097"/>
    <x v="5"/>
    <x v="19"/>
    <x v="74"/>
    <n v="3"/>
    <n v="3150.75"/>
    <n v="9452.26"/>
    <x v="0"/>
    <n v="4"/>
    <x v="0"/>
    <x v="2"/>
  </r>
  <r>
    <s v="PO003448"/>
    <d v="2025-04-07T00:00:00"/>
    <s v="EMP0064"/>
    <x v="2"/>
    <x v="3"/>
    <x v="179"/>
    <n v="12"/>
    <n v="5536.1"/>
    <n v="66433.16"/>
    <x v="1"/>
    <n v="24"/>
    <x v="2"/>
    <x v="2"/>
  </r>
  <r>
    <s v="PO003449"/>
    <d v="2025-02-15T00:00:00"/>
    <s v="EMP0029"/>
    <x v="9"/>
    <x v="10"/>
    <x v="157"/>
    <n v="29"/>
    <n v="8636.7800000000007"/>
    <n v="250466.75"/>
    <x v="1"/>
    <n v="4"/>
    <x v="2"/>
    <x v="2"/>
  </r>
  <r>
    <s v="PO003450"/>
    <d v="2023-04-05T00:00:00"/>
    <s v="EMP0006"/>
    <x v="6"/>
    <x v="34"/>
    <x v="185"/>
    <n v="28"/>
    <n v="855.41"/>
    <n v="23951.58"/>
    <x v="0"/>
    <n v="27"/>
    <x v="0"/>
    <x v="2"/>
  </r>
  <r>
    <s v="PO003451"/>
    <d v="2024-07-04T00:00:00"/>
    <s v="EMP0087"/>
    <x v="12"/>
    <x v="15"/>
    <x v="64"/>
    <n v="6"/>
    <n v="5113.3999999999996"/>
    <n v="30680.41"/>
    <x v="0"/>
    <n v="28"/>
    <x v="0"/>
    <x v="2"/>
  </r>
  <r>
    <s v="PO003452"/>
    <d v="2024-09-04T00:00:00"/>
    <s v="EMP0042"/>
    <x v="14"/>
    <x v="1"/>
    <x v="73"/>
    <n v="6"/>
    <n v="718.38"/>
    <n v="4310.26"/>
    <x v="0"/>
    <n v="17"/>
    <x v="0"/>
    <x v="2"/>
  </r>
  <r>
    <s v="PO003453"/>
    <d v="2023-01-04T00:00:00"/>
    <s v="EMP0043"/>
    <x v="8"/>
    <x v="24"/>
    <x v="31"/>
    <n v="29"/>
    <n v="9491.14"/>
    <n v="275243.03000000003"/>
    <x v="2"/>
    <n v="28"/>
    <x v="2"/>
    <x v="0"/>
  </r>
  <r>
    <s v="PO003454"/>
    <d v="2024-07-04T00:00:00"/>
    <s v="EMP0008"/>
    <x v="6"/>
    <x v="24"/>
    <x v="169"/>
    <n v="50"/>
    <n v="2013.18"/>
    <n v="100658.78"/>
    <x v="2"/>
    <n v="36"/>
    <x v="2"/>
    <x v="0"/>
  </r>
  <r>
    <s v="PO003455"/>
    <d v="2023-01-31T00:00:00"/>
    <s v="EMP0002"/>
    <x v="7"/>
    <x v="43"/>
    <x v="43"/>
    <n v="24"/>
    <n v="3171.05"/>
    <n v="76105.289999999994"/>
    <x v="2"/>
    <n v="30"/>
    <x v="0"/>
    <x v="3"/>
  </r>
  <r>
    <s v="PO003456"/>
    <d v="2024-02-19T00:00:00"/>
    <s v="EMP0018"/>
    <x v="0"/>
    <x v="12"/>
    <x v="191"/>
    <n v="19"/>
    <n v="5155.12"/>
    <n v="97947.34"/>
    <x v="1"/>
    <n v="37"/>
    <x v="2"/>
    <x v="2"/>
  </r>
  <r>
    <s v="PO003457"/>
    <d v="2025-04-09T00:00:00"/>
    <s v="EMP0028"/>
    <x v="0"/>
    <x v="23"/>
    <x v="112"/>
    <n v="11"/>
    <n v="5151.57"/>
    <n v="56667.32"/>
    <x v="1"/>
    <n v="3"/>
    <x v="2"/>
    <x v="2"/>
  </r>
  <r>
    <s v="PO003458"/>
    <d v="2024-04-24T00:00:00"/>
    <s v="EMP0056"/>
    <x v="0"/>
    <x v="42"/>
    <x v="176"/>
    <n v="35"/>
    <n v="2843.08"/>
    <n v="99507.82"/>
    <x v="0"/>
    <n v="36"/>
    <x v="2"/>
    <x v="2"/>
  </r>
  <r>
    <s v="PO003459"/>
    <d v="2023-08-31T00:00:00"/>
    <s v="EMP0003"/>
    <x v="1"/>
    <x v="13"/>
    <x v="95"/>
    <n v="31"/>
    <n v="5161.7299999999996"/>
    <n v="160013.65"/>
    <x v="0"/>
    <n v="45"/>
    <x v="2"/>
    <x v="2"/>
  </r>
  <r>
    <s v="PO003460"/>
    <d v="2025-09-20T00:00:00"/>
    <s v="EMP0018"/>
    <x v="0"/>
    <x v="45"/>
    <x v="7"/>
    <n v="40"/>
    <n v="2876.05"/>
    <n v="115041.98"/>
    <x v="2"/>
    <n v="26"/>
    <x v="2"/>
    <x v="1"/>
  </r>
  <r>
    <s v="PO003461"/>
    <d v="2025-05-28T00:00:00"/>
    <s v="EMP0067"/>
    <x v="1"/>
    <x v="2"/>
    <x v="126"/>
    <n v="12"/>
    <n v="7758.51"/>
    <n v="93102.14"/>
    <x v="2"/>
    <n v="39"/>
    <x v="0"/>
    <x v="0"/>
  </r>
  <r>
    <s v="PO003462"/>
    <d v="2025-02-11T00:00:00"/>
    <s v="EMP0060"/>
    <x v="0"/>
    <x v="49"/>
    <x v="10"/>
    <n v="2"/>
    <n v="2811.01"/>
    <n v="5622.02"/>
    <x v="2"/>
    <n v="11"/>
    <x v="1"/>
    <x v="1"/>
  </r>
  <r>
    <s v="PO003463"/>
    <d v="2023-06-28T00:00:00"/>
    <s v="EMP0076"/>
    <x v="7"/>
    <x v="8"/>
    <x v="73"/>
    <n v="9"/>
    <n v="662.13"/>
    <n v="5959.18"/>
    <x v="0"/>
    <n v="25"/>
    <x v="0"/>
    <x v="2"/>
  </r>
  <r>
    <s v="PO003464"/>
    <d v="2025-12-05T00:00:00"/>
    <s v="EMP0027"/>
    <x v="1"/>
    <x v="2"/>
    <x v="110"/>
    <n v="37"/>
    <n v="8907.09"/>
    <n v="329562.27"/>
    <x v="2"/>
    <n v="27"/>
    <x v="1"/>
    <x v="0"/>
  </r>
  <r>
    <s v="PO003465"/>
    <d v="2024-09-11T00:00:00"/>
    <s v="EMP0009"/>
    <x v="7"/>
    <x v="12"/>
    <x v="96"/>
    <n v="6"/>
    <n v="8887.8700000000008"/>
    <n v="53327.22"/>
    <x v="2"/>
    <n v="39"/>
    <x v="0"/>
    <x v="0"/>
  </r>
  <r>
    <s v="PO003466"/>
    <d v="2023-10-13T00:00:00"/>
    <s v="EMP0038"/>
    <x v="3"/>
    <x v="13"/>
    <x v="127"/>
    <n v="5"/>
    <n v="4153.0200000000004"/>
    <n v="20765.099999999999"/>
    <x v="1"/>
    <n v="24"/>
    <x v="2"/>
    <x v="2"/>
  </r>
  <r>
    <s v="PO003467"/>
    <d v="2024-10-05T00:00:00"/>
    <s v="EMP0067"/>
    <x v="1"/>
    <x v="38"/>
    <x v="32"/>
    <n v="8"/>
    <n v="3956.64"/>
    <n v="31653.1"/>
    <x v="1"/>
    <n v="21"/>
    <x v="2"/>
    <x v="2"/>
  </r>
  <r>
    <s v="PO003468"/>
    <d v="2023-07-04T00:00:00"/>
    <s v="EMP0043"/>
    <x v="8"/>
    <x v="48"/>
    <x v="107"/>
    <n v="43"/>
    <n v="4406.0600000000004"/>
    <n v="189460.44"/>
    <x v="1"/>
    <n v="21"/>
    <x v="0"/>
    <x v="2"/>
  </r>
  <r>
    <s v="PO003469"/>
    <d v="2024-01-14T00:00:00"/>
    <s v="EMP0078"/>
    <x v="4"/>
    <x v="41"/>
    <x v="124"/>
    <n v="5"/>
    <n v="6377.82"/>
    <n v="31889.09"/>
    <x v="0"/>
    <n v="44"/>
    <x v="2"/>
    <x v="2"/>
  </r>
  <r>
    <s v="PO003470"/>
    <d v="2023-10-24T00:00:00"/>
    <s v="EMP0074"/>
    <x v="6"/>
    <x v="3"/>
    <x v="170"/>
    <n v="18"/>
    <n v="8621.25"/>
    <n v="155182.57"/>
    <x v="0"/>
    <n v="40"/>
    <x v="0"/>
    <x v="2"/>
  </r>
  <r>
    <s v="PO003471"/>
    <d v="2023-10-10T00:00:00"/>
    <s v="EMP0048"/>
    <x v="2"/>
    <x v="11"/>
    <x v="64"/>
    <n v="28"/>
    <n v="5451.89"/>
    <n v="152653.04"/>
    <x v="2"/>
    <n v="12"/>
    <x v="2"/>
    <x v="3"/>
  </r>
  <r>
    <s v="PO003472"/>
    <d v="2025-09-04T00:00:00"/>
    <s v="EMP0066"/>
    <x v="8"/>
    <x v="42"/>
    <x v="128"/>
    <n v="22"/>
    <n v="56.21"/>
    <n v="1236.52"/>
    <x v="2"/>
    <n v="31"/>
    <x v="1"/>
    <x v="0"/>
  </r>
  <r>
    <s v="PO003473"/>
    <d v="2024-06-25T00:00:00"/>
    <s v="EMP0063"/>
    <x v="3"/>
    <x v="3"/>
    <x v="169"/>
    <n v="47"/>
    <n v="2078.96"/>
    <n v="97711.08"/>
    <x v="1"/>
    <n v="11"/>
    <x v="1"/>
    <x v="2"/>
  </r>
  <r>
    <s v="PO003474"/>
    <d v="2024-12-10T00:00:00"/>
    <s v="EMP0094"/>
    <x v="1"/>
    <x v="20"/>
    <x v="89"/>
    <n v="44"/>
    <n v="4197.97"/>
    <n v="184710.82"/>
    <x v="1"/>
    <n v="5"/>
    <x v="0"/>
    <x v="2"/>
  </r>
  <r>
    <s v="PO003475"/>
    <d v="2025-06-10T00:00:00"/>
    <s v="EMP0074"/>
    <x v="6"/>
    <x v="38"/>
    <x v="99"/>
    <n v="50"/>
    <n v="6927.03"/>
    <n v="346351.35999999999"/>
    <x v="2"/>
    <n v="39"/>
    <x v="1"/>
    <x v="1"/>
  </r>
  <r>
    <s v="PO003476"/>
    <d v="2023-09-16T00:00:00"/>
    <s v="EMP0017"/>
    <x v="9"/>
    <x v="27"/>
    <x v="30"/>
    <n v="24"/>
    <n v="5454"/>
    <n v="130895.92"/>
    <x v="2"/>
    <n v="39"/>
    <x v="1"/>
    <x v="3"/>
  </r>
  <r>
    <s v="PO003477"/>
    <d v="2023-04-12T00:00:00"/>
    <s v="EMP0031"/>
    <x v="8"/>
    <x v="16"/>
    <x v="190"/>
    <n v="5"/>
    <n v="7780.63"/>
    <n v="38903.160000000003"/>
    <x v="2"/>
    <n v="24"/>
    <x v="0"/>
    <x v="0"/>
  </r>
  <r>
    <s v="PO003478"/>
    <d v="2024-07-17T00:00:00"/>
    <s v="EMP0069"/>
    <x v="3"/>
    <x v="18"/>
    <x v="84"/>
    <n v="4"/>
    <n v="6626.21"/>
    <n v="26504.85"/>
    <x v="2"/>
    <n v="11"/>
    <x v="0"/>
    <x v="0"/>
  </r>
  <r>
    <s v="PO003479"/>
    <d v="2025-08-20T00:00:00"/>
    <s v="EMP0002"/>
    <x v="7"/>
    <x v="44"/>
    <x v="101"/>
    <n v="12"/>
    <n v="4226.93"/>
    <n v="50723.11"/>
    <x v="0"/>
    <n v="42"/>
    <x v="0"/>
    <x v="2"/>
  </r>
  <r>
    <s v="PO003480"/>
    <d v="2024-07-27T00:00:00"/>
    <s v="EMP0027"/>
    <x v="1"/>
    <x v="33"/>
    <x v="147"/>
    <n v="1"/>
    <n v="3984.53"/>
    <n v="3984.53"/>
    <x v="1"/>
    <n v="36"/>
    <x v="2"/>
    <x v="2"/>
  </r>
  <r>
    <s v="PO003481"/>
    <d v="2025-11-24T00:00:00"/>
    <s v="EMP0066"/>
    <x v="8"/>
    <x v="2"/>
    <x v="36"/>
    <n v="12"/>
    <n v="3189.78"/>
    <n v="38277.31"/>
    <x v="1"/>
    <n v="31"/>
    <x v="1"/>
    <x v="2"/>
  </r>
  <r>
    <s v="PO003482"/>
    <d v="2023-07-04T00:00:00"/>
    <s v="EMP0007"/>
    <x v="1"/>
    <x v="34"/>
    <x v="187"/>
    <n v="9"/>
    <n v="8715.27"/>
    <n v="78437.440000000002"/>
    <x v="2"/>
    <n v="27"/>
    <x v="2"/>
    <x v="3"/>
  </r>
  <r>
    <s v="PO003483"/>
    <d v="2025-02-03T00:00:00"/>
    <s v="EMP0080"/>
    <x v="0"/>
    <x v="43"/>
    <x v="192"/>
    <n v="1"/>
    <n v="6086.97"/>
    <n v="6086.97"/>
    <x v="2"/>
    <n v="25"/>
    <x v="2"/>
    <x v="0"/>
  </r>
  <r>
    <s v="PO003484"/>
    <d v="2023-05-01T00:00:00"/>
    <s v="EMP0056"/>
    <x v="0"/>
    <x v="31"/>
    <x v="162"/>
    <n v="6"/>
    <n v="2230.71"/>
    <n v="13384.25"/>
    <x v="1"/>
    <n v="3"/>
    <x v="2"/>
    <x v="2"/>
  </r>
  <r>
    <s v="PO003485"/>
    <d v="2023-12-31T00:00:00"/>
    <s v="EMP0029"/>
    <x v="9"/>
    <x v="32"/>
    <x v="104"/>
    <n v="30"/>
    <n v="4087.07"/>
    <n v="122612.25"/>
    <x v="2"/>
    <n v="45"/>
    <x v="1"/>
    <x v="0"/>
  </r>
  <r>
    <s v="PO003486"/>
    <d v="2024-10-07T00:00:00"/>
    <s v="EMP0072"/>
    <x v="2"/>
    <x v="34"/>
    <x v="142"/>
    <n v="12"/>
    <n v="9274.51"/>
    <n v="111294.17"/>
    <x v="0"/>
    <n v="5"/>
    <x v="2"/>
    <x v="2"/>
  </r>
  <r>
    <s v="PO003487"/>
    <d v="2025-01-12T00:00:00"/>
    <s v="EMP0071"/>
    <x v="5"/>
    <x v="48"/>
    <x v="172"/>
    <n v="15"/>
    <n v="2017.57"/>
    <n v="30263.49"/>
    <x v="1"/>
    <n v="6"/>
    <x v="2"/>
    <x v="2"/>
  </r>
  <r>
    <s v="PO003488"/>
    <d v="2023-10-06T00:00:00"/>
    <s v="EMP0070"/>
    <x v="6"/>
    <x v="41"/>
    <x v="108"/>
    <n v="13"/>
    <n v="1013.34"/>
    <n v="13173.47"/>
    <x v="1"/>
    <n v="7"/>
    <x v="0"/>
    <x v="2"/>
  </r>
  <r>
    <s v="PO003489"/>
    <d v="2024-10-04T00:00:00"/>
    <s v="EMP0019"/>
    <x v="5"/>
    <x v="22"/>
    <x v="108"/>
    <n v="44"/>
    <n v="1003.08"/>
    <n v="44135.49"/>
    <x v="1"/>
    <n v="19"/>
    <x v="2"/>
    <x v="2"/>
  </r>
  <r>
    <s v="PO003490"/>
    <d v="2023-06-27T00:00:00"/>
    <s v="EMP0011"/>
    <x v="0"/>
    <x v="2"/>
    <x v="28"/>
    <n v="33"/>
    <n v="891.36"/>
    <n v="29414.85"/>
    <x v="1"/>
    <n v="38"/>
    <x v="2"/>
    <x v="2"/>
  </r>
  <r>
    <s v="PO003491"/>
    <d v="2024-11-01T00:00:00"/>
    <s v="EMP0018"/>
    <x v="0"/>
    <x v="25"/>
    <x v="110"/>
    <n v="45"/>
    <n v="8208.59"/>
    <n v="369386.74"/>
    <x v="0"/>
    <n v="12"/>
    <x v="2"/>
    <x v="2"/>
  </r>
  <r>
    <s v="PO003492"/>
    <d v="2025-12-04T00:00:00"/>
    <s v="EMP0023"/>
    <x v="9"/>
    <x v="9"/>
    <x v="134"/>
    <n v="30"/>
    <n v="6565.47"/>
    <n v="196964.2"/>
    <x v="0"/>
    <n v="39"/>
    <x v="1"/>
    <x v="2"/>
  </r>
  <r>
    <s v="PO003493"/>
    <d v="2025-04-24T00:00:00"/>
    <s v="EMP0033"/>
    <x v="8"/>
    <x v="6"/>
    <x v="3"/>
    <n v="23"/>
    <n v="2915.62"/>
    <n v="67059.31"/>
    <x v="1"/>
    <n v="20"/>
    <x v="0"/>
    <x v="2"/>
  </r>
  <r>
    <s v="PO003494"/>
    <d v="2023-08-25T00:00:00"/>
    <s v="EMP0060"/>
    <x v="0"/>
    <x v="33"/>
    <x v="23"/>
    <n v="27"/>
    <n v="10733.77"/>
    <n v="289811.84999999998"/>
    <x v="2"/>
    <n v="42"/>
    <x v="2"/>
    <x v="3"/>
  </r>
  <r>
    <s v="PO003495"/>
    <d v="2025-11-20T00:00:00"/>
    <s v="EMP0048"/>
    <x v="2"/>
    <x v="15"/>
    <x v="16"/>
    <n v="10"/>
    <n v="7541.83"/>
    <n v="75418.31"/>
    <x v="2"/>
    <n v="22"/>
    <x v="2"/>
    <x v="1"/>
  </r>
  <r>
    <s v="PO003496"/>
    <d v="2023-06-19T00:00:00"/>
    <s v="EMP0025"/>
    <x v="8"/>
    <x v="17"/>
    <x v="126"/>
    <n v="14"/>
    <n v="9066.0400000000009"/>
    <n v="126924.53"/>
    <x v="0"/>
    <n v="7"/>
    <x v="1"/>
    <x v="2"/>
  </r>
  <r>
    <s v="PO003497"/>
    <d v="2024-06-12T00:00:00"/>
    <s v="EMP0004"/>
    <x v="12"/>
    <x v="22"/>
    <x v="125"/>
    <n v="22"/>
    <n v="2662.54"/>
    <n v="58575.97"/>
    <x v="1"/>
    <n v="38"/>
    <x v="2"/>
    <x v="2"/>
  </r>
  <r>
    <s v="PO003498"/>
    <d v="2025-04-05T00:00:00"/>
    <s v="EMP0048"/>
    <x v="2"/>
    <x v="5"/>
    <x v="120"/>
    <n v="15"/>
    <n v="7463.65"/>
    <n v="111954.79"/>
    <x v="2"/>
    <n v="32"/>
    <x v="0"/>
    <x v="3"/>
  </r>
  <r>
    <s v="PO003499"/>
    <d v="2024-03-12T00:00:00"/>
    <s v="EMP0053"/>
    <x v="4"/>
    <x v="31"/>
    <x v="24"/>
    <n v="47"/>
    <n v="2363.34"/>
    <n v="111077.16"/>
    <x v="1"/>
    <n v="36"/>
    <x v="1"/>
    <x v="2"/>
  </r>
  <r>
    <s v="PO003500"/>
    <d v="2024-11-21T00:00:00"/>
    <s v="EMP0025"/>
    <x v="8"/>
    <x v="36"/>
    <x v="78"/>
    <n v="10"/>
    <n v="8782.9"/>
    <n v="87828.99"/>
    <x v="2"/>
    <n v="28"/>
    <x v="0"/>
    <x v="0"/>
  </r>
  <r>
    <s v="PO003501"/>
    <d v="2025-06-10T00:00:00"/>
    <s v="EMP0057"/>
    <x v="6"/>
    <x v="6"/>
    <x v="1"/>
    <n v="3"/>
    <n v="10614.68"/>
    <n v="31844.04"/>
    <x v="1"/>
    <n v="15"/>
    <x v="2"/>
    <x v="2"/>
  </r>
  <r>
    <s v="PO003502"/>
    <d v="2024-03-24T00:00:00"/>
    <s v="EMP0075"/>
    <x v="14"/>
    <x v="13"/>
    <x v="129"/>
    <n v="46"/>
    <n v="3682.34"/>
    <n v="169387.75"/>
    <x v="1"/>
    <n v="37"/>
    <x v="2"/>
    <x v="2"/>
  </r>
  <r>
    <s v="PO003503"/>
    <d v="2024-02-04T00:00:00"/>
    <s v="EMP0082"/>
    <x v="2"/>
    <x v="23"/>
    <x v="99"/>
    <n v="36"/>
    <n v="6507.65"/>
    <n v="234275.42"/>
    <x v="2"/>
    <n v="23"/>
    <x v="1"/>
    <x v="1"/>
  </r>
  <r>
    <s v="PO003504"/>
    <d v="2025-02-22T00:00:00"/>
    <s v="EMP0028"/>
    <x v="0"/>
    <x v="8"/>
    <x v="56"/>
    <n v="41"/>
    <n v="8741.2900000000009"/>
    <n v="358393"/>
    <x v="1"/>
    <n v="28"/>
    <x v="1"/>
    <x v="2"/>
  </r>
  <r>
    <s v="PO003505"/>
    <d v="2023-04-08T00:00:00"/>
    <s v="EMP0054"/>
    <x v="12"/>
    <x v="44"/>
    <x v="158"/>
    <n v="22"/>
    <n v="7153.09"/>
    <n v="157367.95000000001"/>
    <x v="1"/>
    <n v="31"/>
    <x v="0"/>
    <x v="2"/>
  </r>
  <r>
    <s v="PO003506"/>
    <d v="2023-04-13T00:00:00"/>
    <s v="EMP0096"/>
    <x v="4"/>
    <x v="22"/>
    <x v="13"/>
    <n v="26"/>
    <n v="8458.4599999999991"/>
    <n v="219920.04"/>
    <x v="0"/>
    <n v="24"/>
    <x v="0"/>
    <x v="2"/>
  </r>
  <r>
    <s v="PO003507"/>
    <d v="2023-06-13T00:00:00"/>
    <s v="EMP0009"/>
    <x v="7"/>
    <x v="35"/>
    <x v="114"/>
    <n v="24"/>
    <n v="6502.97"/>
    <n v="156071.34"/>
    <x v="2"/>
    <n v="16"/>
    <x v="2"/>
    <x v="1"/>
  </r>
  <r>
    <s v="PO003508"/>
    <d v="2024-01-10T00:00:00"/>
    <s v="EMP0088"/>
    <x v="12"/>
    <x v="10"/>
    <x v="195"/>
    <n v="47"/>
    <n v="9730.61"/>
    <n v="457338.51"/>
    <x v="0"/>
    <n v="5"/>
    <x v="2"/>
    <x v="2"/>
  </r>
  <r>
    <s v="PO003509"/>
    <d v="2024-11-13T00:00:00"/>
    <s v="EMP0077"/>
    <x v="12"/>
    <x v="33"/>
    <x v="31"/>
    <n v="50"/>
    <n v="8880.61"/>
    <n v="444030.32"/>
    <x v="2"/>
    <n v="34"/>
    <x v="2"/>
    <x v="0"/>
  </r>
  <r>
    <s v="PO003510"/>
    <d v="2024-09-25T00:00:00"/>
    <s v="EMP0081"/>
    <x v="14"/>
    <x v="28"/>
    <x v="155"/>
    <n v="47"/>
    <n v="5371.89"/>
    <n v="252478.95"/>
    <x v="0"/>
    <n v="9"/>
    <x v="1"/>
    <x v="2"/>
  </r>
  <r>
    <s v="PO003511"/>
    <d v="2023-07-24T00:00:00"/>
    <s v="EMP0086"/>
    <x v="2"/>
    <x v="42"/>
    <x v="68"/>
    <n v="6"/>
    <n v="9844.93"/>
    <n v="59069.56"/>
    <x v="1"/>
    <n v="35"/>
    <x v="0"/>
    <x v="2"/>
  </r>
  <r>
    <s v="PO003512"/>
    <d v="2023-07-14T00:00:00"/>
    <s v="EMP0072"/>
    <x v="2"/>
    <x v="9"/>
    <x v="149"/>
    <n v="39"/>
    <n v="3155.76"/>
    <n v="123074.82"/>
    <x v="2"/>
    <n v="12"/>
    <x v="0"/>
    <x v="0"/>
  </r>
  <r>
    <s v="PO003513"/>
    <d v="2024-08-27T00:00:00"/>
    <s v="EMP0091"/>
    <x v="12"/>
    <x v="5"/>
    <x v="154"/>
    <n v="46"/>
    <n v="2399.12"/>
    <n v="110359.51"/>
    <x v="0"/>
    <n v="27"/>
    <x v="1"/>
    <x v="2"/>
  </r>
  <r>
    <s v="PO003514"/>
    <d v="2023-12-29T00:00:00"/>
    <s v="EMP0068"/>
    <x v="3"/>
    <x v="9"/>
    <x v="186"/>
    <n v="11"/>
    <n v="2911.39"/>
    <n v="32025.29"/>
    <x v="1"/>
    <n v="42"/>
    <x v="0"/>
    <x v="2"/>
  </r>
  <r>
    <s v="PO003515"/>
    <d v="2024-04-23T00:00:00"/>
    <s v="EMP0089"/>
    <x v="14"/>
    <x v="20"/>
    <x v="75"/>
    <n v="21"/>
    <n v="5624.22"/>
    <n v="118108.63"/>
    <x v="1"/>
    <n v="8"/>
    <x v="2"/>
    <x v="2"/>
  </r>
  <r>
    <s v="PO003516"/>
    <d v="2023-12-29T00:00:00"/>
    <s v="EMP0017"/>
    <x v="9"/>
    <x v="5"/>
    <x v="160"/>
    <n v="1"/>
    <n v="5288.74"/>
    <n v="5288.74"/>
    <x v="0"/>
    <n v="11"/>
    <x v="1"/>
    <x v="2"/>
  </r>
  <r>
    <s v="PO003517"/>
    <d v="2025-06-15T00:00:00"/>
    <s v="EMP0033"/>
    <x v="8"/>
    <x v="33"/>
    <x v="19"/>
    <n v="21"/>
    <n v="8725.09"/>
    <n v="183226.87"/>
    <x v="0"/>
    <n v="25"/>
    <x v="1"/>
    <x v="2"/>
  </r>
  <r>
    <s v="PO003518"/>
    <d v="2023-01-22T00:00:00"/>
    <s v="EMP0022"/>
    <x v="8"/>
    <x v="24"/>
    <x v="123"/>
    <n v="11"/>
    <n v="10046.049999999999"/>
    <n v="110506.55"/>
    <x v="0"/>
    <n v="6"/>
    <x v="1"/>
    <x v="2"/>
  </r>
  <r>
    <s v="PO003519"/>
    <d v="2024-10-16T00:00:00"/>
    <s v="EMP0017"/>
    <x v="9"/>
    <x v="17"/>
    <x v="144"/>
    <n v="8"/>
    <n v="351.94"/>
    <n v="2815.49"/>
    <x v="0"/>
    <n v="14"/>
    <x v="0"/>
    <x v="2"/>
  </r>
  <r>
    <s v="PO003520"/>
    <d v="2024-06-15T00:00:00"/>
    <s v="EMP0098"/>
    <x v="5"/>
    <x v="28"/>
    <x v="24"/>
    <n v="29"/>
    <n v="2565.96"/>
    <n v="74412.94"/>
    <x v="0"/>
    <n v="24"/>
    <x v="1"/>
    <x v="2"/>
  </r>
  <r>
    <s v="PO003521"/>
    <d v="2025-06-16T00:00:00"/>
    <s v="EMP0049"/>
    <x v="13"/>
    <x v="35"/>
    <x v="74"/>
    <n v="19"/>
    <n v="3195.37"/>
    <n v="60712.09"/>
    <x v="1"/>
    <n v="9"/>
    <x v="0"/>
    <x v="2"/>
  </r>
  <r>
    <s v="PO003522"/>
    <d v="2024-01-27T00:00:00"/>
    <s v="EMP0100"/>
    <x v="11"/>
    <x v="9"/>
    <x v="22"/>
    <n v="9"/>
    <n v="6213.58"/>
    <n v="55922.23"/>
    <x v="0"/>
    <n v="6"/>
    <x v="0"/>
    <x v="2"/>
  </r>
  <r>
    <s v="PO003523"/>
    <d v="2025-01-19T00:00:00"/>
    <s v="EMP0100"/>
    <x v="11"/>
    <x v="19"/>
    <x v="125"/>
    <n v="42"/>
    <n v="2646.49"/>
    <n v="111152.74"/>
    <x v="2"/>
    <n v="45"/>
    <x v="1"/>
    <x v="0"/>
  </r>
  <r>
    <s v="PO003524"/>
    <d v="2023-04-09T00:00:00"/>
    <s v="EMP0059"/>
    <x v="0"/>
    <x v="28"/>
    <x v="34"/>
    <n v="1"/>
    <n v="4115.45"/>
    <n v="4115.45"/>
    <x v="1"/>
    <n v="42"/>
    <x v="1"/>
    <x v="2"/>
  </r>
  <r>
    <s v="PO003525"/>
    <d v="2024-09-14T00:00:00"/>
    <s v="EMP0091"/>
    <x v="12"/>
    <x v="0"/>
    <x v="1"/>
    <n v="50"/>
    <n v="10543.6"/>
    <n v="527179.93999999994"/>
    <x v="2"/>
    <n v="40"/>
    <x v="1"/>
    <x v="0"/>
  </r>
  <r>
    <s v="PO003526"/>
    <d v="2023-01-07T00:00:00"/>
    <s v="EMP0073"/>
    <x v="9"/>
    <x v="41"/>
    <x v="162"/>
    <n v="18"/>
    <n v="2406.1999999999998"/>
    <n v="43311.62"/>
    <x v="2"/>
    <n v="16"/>
    <x v="0"/>
    <x v="3"/>
  </r>
  <r>
    <s v="PO003527"/>
    <d v="2023-04-04T00:00:00"/>
    <s v="EMP0051"/>
    <x v="3"/>
    <x v="43"/>
    <x v="159"/>
    <n v="33"/>
    <n v="5997.24"/>
    <n v="197908.93"/>
    <x v="1"/>
    <n v="7"/>
    <x v="1"/>
    <x v="2"/>
  </r>
  <r>
    <s v="PO003528"/>
    <d v="2024-09-06T00:00:00"/>
    <s v="EMP0045"/>
    <x v="0"/>
    <x v="19"/>
    <x v="146"/>
    <n v="41"/>
    <n v="5557.91"/>
    <n v="227874.2"/>
    <x v="2"/>
    <n v="17"/>
    <x v="2"/>
    <x v="1"/>
  </r>
  <r>
    <s v="PO003529"/>
    <d v="2024-11-20T00:00:00"/>
    <s v="EMP0037"/>
    <x v="8"/>
    <x v="43"/>
    <x v="45"/>
    <n v="40"/>
    <n v="5938.71"/>
    <n v="237548.57"/>
    <x v="2"/>
    <n v="37"/>
    <x v="0"/>
    <x v="3"/>
  </r>
  <r>
    <s v="PO003530"/>
    <d v="2024-12-09T00:00:00"/>
    <s v="EMP0011"/>
    <x v="0"/>
    <x v="12"/>
    <x v="43"/>
    <n v="49"/>
    <n v="3150.86"/>
    <n v="154392.26999999999"/>
    <x v="1"/>
    <n v="39"/>
    <x v="0"/>
    <x v="2"/>
  </r>
  <r>
    <s v="PO003531"/>
    <d v="2023-10-28T00:00:00"/>
    <s v="EMP0012"/>
    <x v="3"/>
    <x v="39"/>
    <x v="137"/>
    <n v="3"/>
    <n v="1025.49"/>
    <n v="3076.48"/>
    <x v="2"/>
    <n v="5"/>
    <x v="1"/>
    <x v="1"/>
  </r>
  <r>
    <s v="PO003532"/>
    <d v="2025-04-14T00:00:00"/>
    <s v="EMP0049"/>
    <x v="13"/>
    <x v="37"/>
    <x v="6"/>
    <n v="32"/>
    <n v="1964.05"/>
    <n v="62849.74"/>
    <x v="0"/>
    <n v="3"/>
    <x v="2"/>
    <x v="2"/>
  </r>
  <r>
    <s v="PO003533"/>
    <d v="2023-02-09T00:00:00"/>
    <s v="EMP0042"/>
    <x v="14"/>
    <x v="31"/>
    <x v="40"/>
    <n v="26"/>
    <n v="5659.34"/>
    <n v="147142.95000000001"/>
    <x v="0"/>
    <n v="6"/>
    <x v="1"/>
    <x v="2"/>
  </r>
  <r>
    <s v="PO003534"/>
    <d v="2025-03-03T00:00:00"/>
    <s v="EMP0089"/>
    <x v="14"/>
    <x v="22"/>
    <x v="16"/>
    <n v="46"/>
    <n v="6476.73"/>
    <n v="297929.8"/>
    <x v="1"/>
    <n v="5"/>
    <x v="2"/>
    <x v="2"/>
  </r>
  <r>
    <s v="PO003535"/>
    <d v="2024-05-09T00:00:00"/>
    <s v="EMP0095"/>
    <x v="5"/>
    <x v="37"/>
    <x v="142"/>
    <n v="31"/>
    <n v="9483.7099999999991"/>
    <n v="293995.09999999998"/>
    <x v="0"/>
    <n v="11"/>
    <x v="2"/>
    <x v="2"/>
  </r>
  <r>
    <s v="PO003536"/>
    <d v="2024-03-22T00:00:00"/>
    <s v="EMP0039"/>
    <x v="9"/>
    <x v="14"/>
    <x v="148"/>
    <n v="43"/>
    <n v="6418.83"/>
    <n v="276009.68"/>
    <x v="1"/>
    <n v="22"/>
    <x v="2"/>
    <x v="2"/>
  </r>
  <r>
    <s v="PO003537"/>
    <d v="2025-02-06T00:00:00"/>
    <s v="EMP0044"/>
    <x v="2"/>
    <x v="36"/>
    <x v="15"/>
    <n v="15"/>
    <n v="2751.68"/>
    <n v="41275.15"/>
    <x v="1"/>
    <n v="34"/>
    <x v="0"/>
    <x v="2"/>
  </r>
  <r>
    <s v="PO003538"/>
    <d v="2025-02-11T00:00:00"/>
    <s v="EMP0004"/>
    <x v="12"/>
    <x v="18"/>
    <x v="163"/>
    <n v="49"/>
    <n v="10560.46"/>
    <n v="517462.68"/>
    <x v="2"/>
    <n v="24"/>
    <x v="0"/>
    <x v="3"/>
  </r>
  <r>
    <s v="PO003539"/>
    <d v="2023-01-17T00:00:00"/>
    <s v="EMP0003"/>
    <x v="1"/>
    <x v="29"/>
    <x v="139"/>
    <n v="14"/>
    <n v="4622.16"/>
    <n v="64710.21"/>
    <x v="1"/>
    <n v="3"/>
    <x v="1"/>
    <x v="2"/>
  </r>
  <r>
    <s v="PO003540"/>
    <d v="2025-10-07T00:00:00"/>
    <s v="EMP0044"/>
    <x v="2"/>
    <x v="36"/>
    <x v="68"/>
    <n v="14"/>
    <n v="9815.59"/>
    <n v="137418.26999999999"/>
    <x v="1"/>
    <n v="19"/>
    <x v="1"/>
    <x v="2"/>
  </r>
  <r>
    <s v="PO003541"/>
    <d v="2025-03-12T00:00:00"/>
    <s v="EMP0003"/>
    <x v="1"/>
    <x v="43"/>
    <x v="16"/>
    <n v="12"/>
    <n v="6173.21"/>
    <n v="74078.559999999998"/>
    <x v="1"/>
    <n v="37"/>
    <x v="0"/>
    <x v="2"/>
  </r>
  <r>
    <s v="PO003542"/>
    <d v="2024-01-12T00:00:00"/>
    <s v="EMP0040"/>
    <x v="13"/>
    <x v="38"/>
    <x v="176"/>
    <n v="38"/>
    <n v="2519.0700000000002"/>
    <n v="95724.56"/>
    <x v="2"/>
    <n v="45"/>
    <x v="2"/>
    <x v="0"/>
  </r>
  <r>
    <s v="PO003543"/>
    <d v="2023-11-03T00:00:00"/>
    <s v="EMP0038"/>
    <x v="3"/>
    <x v="25"/>
    <x v="61"/>
    <n v="15"/>
    <n v="6804.35"/>
    <n v="102065.23"/>
    <x v="1"/>
    <n v="24"/>
    <x v="1"/>
    <x v="2"/>
  </r>
  <r>
    <s v="PO003544"/>
    <d v="2023-05-23T00:00:00"/>
    <s v="EMP0079"/>
    <x v="5"/>
    <x v="27"/>
    <x v="94"/>
    <n v="1"/>
    <n v="5814.3"/>
    <n v="5814.3"/>
    <x v="2"/>
    <n v="39"/>
    <x v="1"/>
    <x v="1"/>
  </r>
  <r>
    <s v="PO003545"/>
    <d v="2025-05-13T00:00:00"/>
    <s v="EMP0096"/>
    <x v="4"/>
    <x v="19"/>
    <x v="126"/>
    <n v="44"/>
    <n v="6989.96"/>
    <n v="307558.43"/>
    <x v="2"/>
    <n v="3"/>
    <x v="2"/>
    <x v="0"/>
  </r>
  <r>
    <s v="PO003546"/>
    <d v="2025-04-27T00:00:00"/>
    <s v="EMP0080"/>
    <x v="0"/>
    <x v="10"/>
    <x v="31"/>
    <n v="33"/>
    <n v="8680.17"/>
    <n v="286445.45"/>
    <x v="2"/>
    <n v="12"/>
    <x v="1"/>
    <x v="0"/>
  </r>
  <r>
    <s v="PO003547"/>
    <d v="2023-07-01T00:00:00"/>
    <s v="EMP0087"/>
    <x v="12"/>
    <x v="40"/>
    <x v="8"/>
    <n v="25"/>
    <n v="485.82"/>
    <n v="12145.57"/>
    <x v="2"/>
    <n v="11"/>
    <x v="2"/>
    <x v="1"/>
  </r>
  <r>
    <s v="PO003548"/>
    <d v="2023-01-14T00:00:00"/>
    <s v="EMP0027"/>
    <x v="1"/>
    <x v="46"/>
    <x v="92"/>
    <n v="19"/>
    <n v="4440.9799999999996"/>
    <n v="84378.53"/>
    <x v="1"/>
    <n v="32"/>
    <x v="0"/>
    <x v="2"/>
  </r>
  <r>
    <s v="PO003549"/>
    <d v="2025-07-12T00:00:00"/>
    <s v="EMP0031"/>
    <x v="8"/>
    <x v="7"/>
    <x v="19"/>
    <n v="21"/>
    <n v="8899.3799999999992"/>
    <n v="186886.89"/>
    <x v="2"/>
    <n v="8"/>
    <x v="1"/>
    <x v="3"/>
  </r>
  <r>
    <s v="PO003550"/>
    <d v="2025-05-17T00:00:00"/>
    <s v="EMP0001"/>
    <x v="8"/>
    <x v="48"/>
    <x v="81"/>
    <n v="20"/>
    <n v="472.63"/>
    <n v="9452.58"/>
    <x v="2"/>
    <n v="17"/>
    <x v="1"/>
    <x v="1"/>
  </r>
  <r>
    <s v="PO003551"/>
    <d v="2025-05-08T00:00:00"/>
    <s v="EMP0071"/>
    <x v="5"/>
    <x v="42"/>
    <x v="136"/>
    <n v="43"/>
    <n v="235.71"/>
    <n v="10135.36"/>
    <x v="2"/>
    <n v="3"/>
    <x v="2"/>
    <x v="0"/>
  </r>
  <r>
    <s v="PO003552"/>
    <d v="2023-10-17T00:00:00"/>
    <s v="EMP0020"/>
    <x v="2"/>
    <x v="5"/>
    <x v="130"/>
    <n v="30"/>
    <n v="8958.57"/>
    <n v="268756.95"/>
    <x v="0"/>
    <n v="14"/>
    <x v="1"/>
    <x v="2"/>
  </r>
  <r>
    <s v="PO003553"/>
    <d v="2024-06-07T00:00:00"/>
    <s v="EMP0066"/>
    <x v="8"/>
    <x v="37"/>
    <x v="122"/>
    <n v="30"/>
    <n v="595.4"/>
    <n v="17861.86"/>
    <x v="2"/>
    <n v="41"/>
    <x v="1"/>
    <x v="1"/>
  </r>
  <r>
    <s v="PO003554"/>
    <d v="2023-01-03T00:00:00"/>
    <s v="EMP0074"/>
    <x v="6"/>
    <x v="21"/>
    <x v="74"/>
    <n v="29"/>
    <n v="3273.9"/>
    <n v="94943.16"/>
    <x v="1"/>
    <n v="13"/>
    <x v="1"/>
    <x v="2"/>
  </r>
  <r>
    <s v="PO003555"/>
    <d v="2023-01-13T00:00:00"/>
    <s v="EMP0011"/>
    <x v="0"/>
    <x v="46"/>
    <x v="96"/>
    <n v="12"/>
    <n v="7931.93"/>
    <n v="95183.16"/>
    <x v="0"/>
    <n v="13"/>
    <x v="1"/>
    <x v="2"/>
  </r>
  <r>
    <s v="PO003556"/>
    <d v="2023-12-17T00:00:00"/>
    <s v="EMP0021"/>
    <x v="10"/>
    <x v="7"/>
    <x v="83"/>
    <n v="5"/>
    <n v="677.64"/>
    <n v="3388.21"/>
    <x v="0"/>
    <n v="10"/>
    <x v="2"/>
    <x v="2"/>
  </r>
  <r>
    <s v="PO003557"/>
    <d v="2025-09-28T00:00:00"/>
    <s v="EMP0093"/>
    <x v="13"/>
    <x v="12"/>
    <x v="92"/>
    <n v="47"/>
    <n v="3378.74"/>
    <n v="158800.84"/>
    <x v="1"/>
    <n v="39"/>
    <x v="1"/>
    <x v="2"/>
  </r>
  <r>
    <s v="PO003558"/>
    <d v="2025-06-07T00:00:00"/>
    <s v="EMP0074"/>
    <x v="6"/>
    <x v="27"/>
    <x v="39"/>
    <n v="7"/>
    <n v="3440.25"/>
    <n v="24081.78"/>
    <x v="0"/>
    <n v="30"/>
    <x v="1"/>
    <x v="2"/>
  </r>
  <r>
    <s v="PO003559"/>
    <d v="2025-01-30T00:00:00"/>
    <s v="EMP0085"/>
    <x v="8"/>
    <x v="33"/>
    <x v="119"/>
    <n v="22"/>
    <n v="9674.65"/>
    <n v="212842.21"/>
    <x v="2"/>
    <n v="40"/>
    <x v="0"/>
    <x v="3"/>
  </r>
  <r>
    <s v="PO003560"/>
    <d v="2025-08-07T00:00:00"/>
    <s v="EMP0057"/>
    <x v="6"/>
    <x v="2"/>
    <x v="122"/>
    <n v="45"/>
    <n v="593.76"/>
    <n v="26719.14"/>
    <x v="2"/>
    <n v="9"/>
    <x v="0"/>
    <x v="1"/>
  </r>
  <r>
    <s v="PO003561"/>
    <d v="2025-11-24T00:00:00"/>
    <s v="EMP0013"/>
    <x v="11"/>
    <x v="29"/>
    <x v="142"/>
    <n v="3"/>
    <n v="10074.969999999999"/>
    <n v="30224.92"/>
    <x v="1"/>
    <n v="18"/>
    <x v="0"/>
    <x v="2"/>
  </r>
  <r>
    <s v="PO003562"/>
    <d v="2025-12-31T00:00:00"/>
    <s v="EMP0062"/>
    <x v="2"/>
    <x v="11"/>
    <x v="66"/>
    <n v="49"/>
    <n v="5429.67"/>
    <n v="266053.78999999998"/>
    <x v="0"/>
    <n v="16"/>
    <x v="1"/>
    <x v="2"/>
  </r>
  <r>
    <s v="PO003563"/>
    <d v="2025-02-07T00:00:00"/>
    <s v="EMP0088"/>
    <x v="12"/>
    <x v="43"/>
    <x v="12"/>
    <n v="39"/>
    <n v="10849.78"/>
    <n v="423141.45"/>
    <x v="0"/>
    <n v="40"/>
    <x v="0"/>
    <x v="2"/>
  </r>
  <r>
    <s v="PO003564"/>
    <d v="2023-12-20T00:00:00"/>
    <s v="EMP0061"/>
    <x v="5"/>
    <x v="21"/>
    <x v="88"/>
    <n v="33"/>
    <n v="6638.04"/>
    <n v="219055.38"/>
    <x v="1"/>
    <n v="6"/>
    <x v="2"/>
    <x v="2"/>
  </r>
  <r>
    <s v="PO003565"/>
    <d v="2023-07-16T00:00:00"/>
    <s v="EMP0035"/>
    <x v="5"/>
    <x v="42"/>
    <x v="56"/>
    <n v="33"/>
    <n v="6831.03"/>
    <n v="225424.09"/>
    <x v="0"/>
    <n v="33"/>
    <x v="1"/>
    <x v="2"/>
  </r>
  <r>
    <s v="PO003566"/>
    <d v="2023-01-03T00:00:00"/>
    <s v="EMP0044"/>
    <x v="2"/>
    <x v="28"/>
    <x v="188"/>
    <n v="4"/>
    <n v="2991.7"/>
    <n v="11966.78"/>
    <x v="2"/>
    <n v="42"/>
    <x v="0"/>
    <x v="3"/>
  </r>
  <r>
    <s v="PO003567"/>
    <d v="2023-09-19T00:00:00"/>
    <s v="EMP0053"/>
    <x v="4"/>
    <x v="1"/>
    <x v="167"/>
    <n v="41"/>
    <n v="4084.44"/>
    <n v="167461.98000000001"/>
    <x v="2"/>
    <n v="11"/>
    <x v="2"/>
    <x v="0"/>
  </r>
  <r>
    <s v="PO003568"/>
    <d v="2023-11-15T00:00:00"/>
    <s v="EMP0059"/>
    <x v="0"/>
    <x v="23"/>
    <x v="111"/>
    <n v="4"/>
    <n v="129.58000000000001"/>
    <n v="518.33000000000004"/>
    <x v="1"/>
    <n v="20"/>
    <x v="0"/>
    <x v="2"/>
  </r>
  <r>
    <s v="PO003569"/>
    <d v="2024-07-24T00:00:00"/>
    <s v="EMP0080"/>
    <x v="0"/>
    <x v="38"/>
    <x v="113"/>
    <n v="42"/>
    <n v="5718.96"/>
    <n v="240196.53"/>
    <x v="2"/>
    <n v="36"/>
    <x v="2"/>
    <x v="0"/>
  </r>
  <r>
    <s v="PO003570"/>
    <d v="2023-08-13T00:00:00"/>
    <s v="EMP0001"/>
    <x v="8"/>
    <x v="25"/>
    <x v="111"/>
    <n v="5"/>
    <n v="136.69999999999999"/>
    <n v="683.51"/>
    <x v="1"/>
    <n v="39"/>
    <x v="2"/>
    <x v="2"/>
  </r>
  <r>
    <s v="PO003571"/>
    <d v="2024-02-06T00:00:00"/>
    <s v="EMP0062"/>
    <x v="2"/>
    <x v="15"/>
    <x v="101"/>
    <n v="45"/>
    <n v="3602.48"/>
    <n v="162111.71"/>
    <x v="2"/>
    <n v="43"/>
    <x v="2"/>
    <x v="3"/>
  </r>
  <r>
    <s v="PO003572"/>
    <d v="2023-01-27T00:00:00"/>
    <s v="EMP0094"/>
    <x v="1"/>
    <x v="17"/>
    <x v="186"/>
    <n v="9"/>
    <n v="2409.48"/>
    <n v="21685.29"/>
    <x v="2"/>
    <n v="6"/>
    <x v="0"/>
    <x v="1"/>
  </r>
  <r>
    <s v="PO003573"/>
    <d v="2023-11-02T00:00:00"/>
    <s v="EMP0072"/>
    <x v="2"/>
    <x v="23"/>
    <x v="192"/>
    <n v="15"/>
    <n v="6768.07"/>
    <n v="101521"/>
    <x v="2"/>
    <n v="31"/>
    <x v="0"/>
    <x v="0"/>
  </r>
  <r>
    <s v="PO003574"/>
    <d v="2025-01-05T00:00:00"/>
    <s v="EMP0032"/>
    <x v="2"/>
    <x v="46"/>
    <x v="76"/>
    <n v="9"/>
    <n v="7508.9"/>
    <n v="67580.13"/>
    <x v="2"/>
    <n v="18"/>
    <x v="0"/>
    <x v="3"/>
  </r>
  <r>
    <s v="PO003575"/>
    <d v="2024-02-02T00:00:00"/>
    <s v="EMP0061"/>
    <x v="5"/>
    <x v="1"/>
    <x v="18"/>
    <n v="3"/>
    <n v="9510.61"/>
    <n v="28531.82"/>
    <x v="2"/>
    <n v="35"/>
    <x v="1"/>
    <x v="1"/>
  </r>
  <r>
    <s v="PO003576"/>
    <d v="2025-05-05T00:00:00"/>
    <s v="EMP0085"/>
    <x v="8"/>
    <x v="3"/>
    <x v="183"/>
    <n v="22"/>
    <n v="7447.52"/>
    <n v="163845.48000000001"/>
    <x v="1"/>
    <n v="19"/>
    <x v="0"/>
    <x v="2"/>
  </r>
  <r>
    <s v="PO003577"/>
    <d v="2024-02-08T00:00:00"/>
    <s v="EMP0004"/>
    <x v="12"/>
    <x v="49"/>
    <x v="85"/>
    <n v="1"/>
    <n v="4530.8"/>
    <n v="4530.8"/>
    <x v="2"/>
    <n v="25"/>
    <x v="2"/>
    <x v="1"/>
  </r>
  <r>
    <s v="PO003578"/>
    <d v="2024-04-17T00:00:00"/>
    <s v="EMP0046"/>
    <x v="7"/>
    <x v="35"/>
    <x v="63"/>
    <n v="29"/>
    <n v="1373.02"/>
    <n v="39817.64"/>
    <x v="1"/>
    <n v="28"/>
    <x v="2"/>
    <x v="2"/>
  </r>
  <r>
    <s v="PO003579"/>
    <d v="2023-07-16T00:00:00"/>
    <s v="EMP0095"/>
    <x v="5"/>
    <x v="3"/>
    <x v="22"/>
    <n v="40"/>
    <n v="6352.24"/>
    <n v="254089.49"/>
    <x v="2"/>
    <n v="7"/>
    <x v="2"/>
    <x v="0"/>
  </r>
  <r>
    <s v="PO003580"/>
    <d v="2023-02-16T00:00:00"/>
    <s v="EMP0058"/>
    <x v="2"/>
    <x v="5"/>
    <x v="51"/>
    <n v="42"/>
    <n v="6841.71"/>
    <n v="287351.82"/>
    <x v="0"/>
    <n v="8"/>
    <x v="0"/>
    <x v="2"/>
  </r>
  <r>
    <s v="PO003581"/>
    <d v="2023-06-01T00:00:00"/>
    <s v="EMP0008"/>
    <x v="6"/>
    <x v="9"/>
    <x v="52"/>
    <n v="31"/>
    <n v="1886.64"/>
    <n v="58485.82"/>
    <x v="0"/>
    <n v="5"/>
    <x v="1"/>
    <x v="2"/>
  </r>
  <r>
    <s v="PO003582"/>
    <d v="2025-12-23T00:00:00"/>
    <s v="EMP0001"/>
    <x v="8"/>
    <x v="43"/>
    <x v="194"/>
    <n v="14"/>
    <n v="398.61"/>
    <n v="5580.54"/>
    <x v="2"/>
    <n v="19"/>
    <x v="1"/>
    <x v="3"/>
  </r>
  <r>
    <s v="PO003583"/>
    <d v="2024-07-19T00:00:00"/>
    <s v="EMP0057"/>
    <x v="6"/>
    <x v="49"/>
    <x v="153"/>
    <n v="5"/>
    <n v="343.96"/>
    <n v="1719.8"/>
    <x v="1"/>
    <n v="13"/>
    <x v="1"/>
    <x v="2"/>
  </r>
  <r>
    <s v="PO003584"/>
    <d v="2023-06-16T00:00:00"/>
    <s v="EMP0096"/>
    <x v="4"/>
    <x v="7"/>
    <x v="93"/>
    <n v="13"/>
    <n v="8857.5499999999993"/>
    <n v="115148.13"/>
    <x v="1"/>
    <n v="34"/>
    <x v="1"/>
    <x v="2"/>
  </r>
  <r>
    <s v="PO003585"/>
    <d v="2025-10-23T00:00:00"/>
    <s v="EMP0090"/>
    <x v="14"/>
    <x v="12"/>
    <x v="102"/>
    <n v="4"/>
    <n v="474.27"/>
    <n v="1897.09"/>
    <x v="0"/>
    <n v="26"/>
    <x v="0"/>
    <x v="2"/>
  </r>
  <r>
    <s v="PO003586"/>
    <d v="2025-03-16T00:00:00"/>
    <s v="EMP0020"/>
    <x v="2"/>
    <x v="41"/>
    <x v="183"/>
    <n v="30"/>
    <n v="7583.09"/>
    <n v="227492.77"/>
    <x v="2"/>
    <n v="27"/>
    <x v="1"/>
    <x v="0"/>
  </r>
  <r>
    <s v="PO003587"/>
    <d v="2025-03-17T00:00:00"/>
    <s v="EMP0071"/>
    <x v="5"/>
    <x v="16"/>
    <x v="61"/>
    <n v="10"/>
    <n v="5479.84"/>
    <n v="54798.39"/>
    <x v="0"/>
    <n v="28"/>
    <x v="0"/>
    <x v="2"/>
  </r>
  <r>
    <s v="PO003588"/>
    <d v="2025-01-10T00:00:00"/>
    <s v="EMP0040"/>
    <x v="13"/>
    <x v="10"/>
    <x v="168"/>
    <n v="4"/>
    <n v="4975.79"/>
    <n v="19903.16"/>
    <x v="1"/>
    <n v="19"/>
    <x v="0"/>
    <x v="2"/>
  </r>
  <r>
    <s v="PO003589"/>
    <d v="2023-03-16T00:00:00"/>
    <s v="EMP0069"/>
    <x v="3"/>
    <x v="6"/>
    <x v="151"/>
    <n v="29"/>
    <n v="7226.16"/>
    <n v="209558.75"/>
    <x v="1"/>
    <n v="15"/>
    <x v="2"/>
    <x v="2"/>
  </r>
  <r>
    <s v="PO003590"/>
    <d v="2024-09-19T00:00:00"/>
    <s v="EMP0019"/>
    <x v="5"/>
    <x v="27"/>
    <x v="18"/>
    <n v="39"/>
    <n v="9183.6299999999992"/>
    <n v="358161.6"/>
    <x v="0"/>
    <n v="17"/>
    <x v="2"/>
    <x v="2"/>
  </r>
  <r>
    <s v="PO003591"/>
    <d v="2025-05-03T00:00:00"/>
    <s v="EMP0079"/>
    <x v="5"/>
    <x v="48"/>
    <x v="89"/>
    <n v="23"/>
    <n v="3815.21"/>
    <n v="87749.82"/>
    <x v="0"/>
    <n v="41"/>
    <x v="0"/>
    <x v="2"/>
  </r>
  <r>
    <s v="PO003592"/>
    <d v="2023-12-09T00:00:00"/>
    <s v="EMP0079"/>
    <x v="5"/>
    <x v="0"/>
    <x v="106"/>
    <n v="30"/>
    <n v="5736.34"/>
    <n v="172090.31"/>
    <x v="2"/>
    <n v="27"/>
    <x v="1"/>
    <x v="3"/>
  </r>
  <r>
    <s v="PO003593"/>
    <d v="2025-06-07T00:00:00"/>
    <s v="EMP0039"/>
    <x v="9"/>
    <x v="6"/>
    <x v="119"/>
    <n v="8"/>
    <n v="8354.2800000000007"/>
    <n v="66834.259999999995"/>
    <x v="2"/>
    <n v="19"/>
    <x v="1"/>
    <x v="3"/>
  </r>
  <r>
    <s v="PO003594"/>
    <d v="2025-04-21T00:00:00"/>
    <s v="EMP0061"/>
    <x v="5"/>
    <x v="19"/>
    <x v="90"/>
    <n v="43"/>
    <n v="4361.7"/>
    <n v="187552.99"/>
    <x v="0"/>
    <n v="24"/>
    <x v="2"/>
    <x v="2"/>
  </r>
  <r>
    <s v="PO003595"/>
    <d v="2024-10-18T00:00:00"/>
    <s v="EMP0029"/>
    <x v="9"/>
    <x v="7"/>
    <x v="33"/>
    <n v="18"/>
    <n v="5755.78"/>
    <n v="103603.96"/>
    <x v="2"/>
    <n v="35"/>
    <x v="2"/>
    <x v="1"/>
  </r>
  <r>
    <s v="PO003596"/>
    <d v="2023-03-22T00:00:00"/>
    <s v="EMP0007"/>
    <x v="1"/>
    <x v="17"/>
    <x v="1"/>
    <n v="35"/>
    <n v="10583.89"/>
    <n v="370436.21"/>
    <x v="0"/>
    <n v="42"/>
    <x v="1"/>
    <x v="2"/>
  </r>
  <r>
    <s v="PO003597"/>
    <d v="2025-04-14T00:00:00"/>
    <s v="EMP0100"/>
    <x v="11"/>
    <x v="31"/>
    <x v="134"/>
    <n v="10"/>
    <n v="7023.05"/>
    <n v="70230.5"/>
    <x v="0"/>
    <n v="22"/>
    <x v="2"/>
    <x v="2"/>
  </r>
  <r>
    <s v="PO003598"/>
    <d v="2023-06-23T00:00:00"/>
    <s v="EMP0028"/>
    <x v="0"/>
    <x v="33"/>
    <x v="67"/>
    <n v="43"/>
    <n v="6905.67"/>
    <n v="296943.76"/>
    <x v="0"/>
    <n v="27"/>
    <x v="0"/>
    <x v="2"/>
  </r>
  <r>
    <s v="PO003599"/>
    <d v="2024-03-27T00:00:00"/>
    <s v="EMP0029"/>
    <x v="9"/>
    <x v="40"/>
    <x v="8"/>
    <n v="13"/>
    <n v="510.99"/>
    <n v="6642.89"/>
    <x v="2"/>
    <n v="11"/>
    <x v="2"/>
    <x v="1"/>
  </r>
  <r>
    <s v="PO003600"/>
    <d v="2024-07-30T00:00:00"/>
    <s v="EMP0006"/>
    <x v="6"/>
    <x v="4"/>
    <x v="141"/>
    <n v="30"/>
    <n v="8217.2199999999993"/>
    <n v="246516.62"/>
    <x v="2"/>
    <n v="26"/>
    <x v="2"/>
    <x v="3"/>
  </r>
  <r>
    <s v="PO003601"/>
    <d v="2023-04-28T00:00:00"/>
    <s v="EMP0033"/>
    <x v="8"/>
    <x v="47"/>
    <x v="113"/>
    <n v="24"/>
    <n v="6320.41"/>
    <n v="151689.79999999999"/>
    <x v="2"/>
    <n v="18"/>
    <x v="0"/>
    <x v="0"/>
  </r>
  <r>
    <s v="PO003602"/>
    <d v="2024-02-19T00:00:00"/>
    <s v="EMP0005"/>
    <x v="14"/>
    <x v="43"/>
    <x v="103"/>
    <n v="3"/>
    <n v="7977.62"/>
    <n v="23932.86"/>
    <x v="2"/>
    <n v="7"/>
    <x v="1"/>
    <x v="1"/>
  </r>
  <r>
    <s v="PO003603"/>
    <d v="2025-01-19T00:00:00"/>
    <s v="EMP0088"/>
    <x v="12"/>
    <x v="36"/>
    <x v="58"/>
    <n v="43"/>
    <n v="5093.9399999999996"/>
    <n v="219039.34"/>
    <x v="1"/>
    <n v="4"/>
    <x v="0"/>
    <x v="2"/>
  </r>
  <r>
    <s v="PO003604"/>
    <d v="2024-06-30T00:00:00"/>
    <s v="EMP0063"/>
    <x v="3"/>
    <x v="33"/>
    <x v="124"/>
    <n v="24"/>
    <n v="8047.41"/>
    <n v="193137.91"/>
    <x v="0"/>
    <n v="27"/>
    <x v="2"/>
    <x v="2"/>
  </r>
  <r>
    <s v="PO003605"/>
    <d v="2024-07-04T00:00:00"/>
    <s v="EMP0018"/>
    <x v="0"/>
    <x v="39"/>
    <x v="6"/>
    <n v="32"/>
    <n v="1826.35"/>
    <n v="58443.27"/>
    <x v="1"/>
    <n v="28"/>
    <x v="2"/>
    <x v="2"/>
  </r>
  <r>
    <s v="PO003606"/>
    <d v="2024-07-03T00:00:00"/>
    <s v="EMP0030"/>
    <x v="13"/>
    <x v="21"/>
    <x v="48"/>
    <n v="47"/>
    <n v="9019.68"/>
    <n v="423925.16"/>
    <x v="0"/>
    <n v="24"/>
    <x v="1"/>
    <x v="2"/>
  </r>
  <r>
    <s v="PO003607"/>
    <d v="2025-01-08T00:00:00"/>
    <s v="EMP0066"/>
    <x v="8"/>
    <x v="12"/>
    <x v="51"/>
    <n v="16"/>
    <n v="7469.15"/>
    <n v="119506.4"/>
    <x v="0"/>
    <n v="33"/>
    <x v="0"/>
    <x v="2"/>
  </r>
  <r>
    <s v="PO003608"/>
    <d v="2025-03-15T00:00:00"/>
    <s v="EMP0007"/>
    <x v="1"/>
    <x v="41"/>
    <x v="192"/>
    <n v="25"/>
    <n v="6912.8"/>
    <n v="172820.01"/>
    <x v="0"/>
    <n v="35"/>
    <x v="0"/>
    <x v="2"/>
  </r>
  <r>
    <s v="PO003609"/>
    <d v="2023-05-11T00:00:00"/>
    <s v="EMP0062"/>
    <x v="2"/>
    <x v="28"/>
    <x v="131"/>
    <n v="28"/>
    <n v="3675.9"/>
    <n v="102925.16"/>
    <x v="1"/>
    <n v="11"/>
    <x v="1"/>
    <x v="2"/>
  </r>
  <r>
    <s v="PO003610"/>
    <d v="2023-12-29T00:00:00"/>
    <s v="EMP0003"/>
    <x v="1"/>
    <x v="6"/>
    <x v="178"/>
    <n v="22"/>
    <n v="3866.17"/>
    <n v="85055.71"/>
    <x v="2"/>
    <n v="37"/>
    <x v="2"/>
    <x v="0"/>
  </r>
  <r>
    <s v="PO003611"/>
    <d v="2023-01-17T00:00:00"/>
    <s v="EMP0001"/>
    <x v="8"/>
    <x v="19"/>
    <x v="163"/>
    <n v="37"/>
    <n v="9080.19"/>
    <n v="335967.07"/>
    <x v="0"/>
    <n v="22"/>
    <x v="2"/>
    <x v="2"/>
  </r>
  <r>
    <s v="PO003612"/>
    <d v="2023-06-29T00:00:00"/>
    <s v="EMP0049"/>
    <x v="13"/>
    <x v="30"/>
    <x v="192"/>
    <n v="22"/>
    <n v="5543.24"/>
    <n v="121951.18"/>
    <x v="1"/>
    <n v="41"/>
    <x v="1"/>
    <x v="2"/>
  </r>
  <r>
    <s v="PO003613"/>
    <d v="2024-10-23T00:00:00"/>
    <s v="EMP0043"/>
    <x v="8"/>
    <x v="31"/>
    <x v="142"/>
    <n v="24"/>
    <n v="9696.36"/>
    <n v="232712.66"/>
    <x v="1"/>
    <n v="22"/>
    <x v="0"/>
    <x v="2"/>
  </r>
  <r>
    <s v="PO003614"/>
    <d v="2024-01-08T00:00:00"/>
    <s v="EMP0029"/>
    <x v="9"/>
    <x v="40"/>
    <x v="1"/>
    <n v="8"/>
    <n v="10935.36"/>
    <n v="87482.91"/>
    <x v="2"/>
    <n v="3"/>
    <x v="0"/>
    <x v="0"/>
  </r>
  <r>
    <s v="PO003615"/>
    <d v="2024-07-19T00:00:00"/>
    <s v="EMP0021"/>
    <x v="10"/>
    <x v="10"/>
    <x v="3"/>
    <n v="9"/>
    <n v="3021.92"/>
    <n v="27197.279999999999"/>
    <x v="0"/>
    <n v="40"/>
    <x v="1"/>
    <x v="2"/>
  </r>
  <r>
    <s v="PO003616"/>
    <d v="2024-06-28T00:00:00"/>
    <s v="EMP0067"/>
    <x v="1"/>
    <x v="29"/>
    <x v="86"/>
    <n v="12"/>
    <n v="2458.0100000000002"/>
    <n v="29496.18"/>
    <x v="1"/>
    <n v="6"/>
    <x v="2"/>
    <x v="2"/>
  </r>
  <r>
    <s v="PO003617"/>
    <d v="2024-06-26T00:00:00"/>
    <s v="EMP0058"/>
    <x v="2"/>
    <x v="32"/>
    <x v="5"/>
    <n v="42"/>
    <n v="9935.7800000000007"/>
    <n v="417302.94"/>
    <x v="2"/>
    <n v="18"/>
    <x v="1"/>
    <x v="0"/>
  </r>
  <r>
    <s v="PO003618"/>
    <d v="2025-04-30T00:00:00"/>
    <s v="EMP0052"/>
    <x v="12"/>
    <x v="47"/>
    <x v="35"/>
    <n v="8"/>
    <n v="6760.75"/>
    <n v="54086.01"/>
    <x v="1"/>
    <n v="22"/>
    <x v="1"/>
    <x v="2"/>
  </r>
  <r>
    <s v="PO003619"/>
    <d v="2023-04-25T00:00:00"/>
    <s v="EMP0031"/>
    <x v="8"/>
    <x v="5"/>
    <x v="25"/>
    <n v="29"/>
    <n v="1498.34"/>
    <n v="43451.8"/>
    <x v="2"/>
    <n v="45"/>
    <x v="0"/>
    <x v="3"/>
  </r>
  <r>
    <s v="PO003620"/>
    <d v="2024-04-07T00:00:00"/>
    <s v="EMP0077"/>
    <x v="12"/>
    <x v="46"/>
    <x v="139"/>
    <n v="7"/>
    <n v="5857.77"/>
    <n v="41004.39"/>
    <x v="0"/>
    <n v="4"/>
    <x v="1"/>
    <x v="2"/>
  </r>
  <r>
    <s v="PO003621"/>
    <d v="2025-12-29T00:00:00"/>
    <s v="EMP0082"/>
    <x v="2"/>
    <x v="32"/>
    <x v="152"/>
    <n v="42"/>
    <n v="1519.41"/>
    <n v="63815.13"/>
    <x v="2"/>
    <n v="34"/>
    <x v="2"/>
    <x v="0"/>
  </r>
  <r>
    <s v="PO003622"/>
    <d v="2024-12-30T00:00:00"/>
    <s v="EMP0069"/>
    <x v="3"/>
    <x v="1"/>
    <x v="73"/>
    <n v="11"/>
    <n v="603.41999999999996"/>
    <n v="6637.57"/>
    <x v="2"/>
    <n v="8"/>
    <x v="0"/>
    <x v="1"/>
  </r>
  <r>
    <s v="PO003623"/>
    <d v="2025-07-03T00:00:00"/>
    <s v="EMP0005"/>
    <x v="14"/>
    <x v="34"/>
    <x v="161"/>
    <n v="6"/>
    <n v="7890.79"/>
    <n v="47344.73"/>
    <x v="0"/>
    <n v="20"/>
    <x v="0"/>
    <x v="2"/>
  </r>
  <r>
    <s v="PO003624"/>
    <d v="2023-11-17T00:00:00"/>
    <s v="EMP0018"/>
    <x v="0"/>
    <x v="38"/>
    <x v="63"/>
    <n v="14"/>
    <n v="1333.72"/>
    <n v="18672.150000000001"/>
    <x v="0"/>
    <n v="20"/>
    <x v="2"/>
    <x v="2"/>
  </r>
  <r>
    <s v="PO003625"/>
    <d v="2023-12-27T00:00:00"/>
    <s v="EMP0074"/>
    <x v="6"/>
    <x v="10"/>
    <x v="142"/>
    <n v="28"/>
    <n v="10587.95"/>
    <n v="296462.46000000002"/>
    <x v="0"/>
    <n v="32"/>
    <x v="0"/>
    <x v="2"/>
  </r>
  <r>
    <s v="PO003626"/>
    <d v="2024-06-30T00:00:00"/>
    <s v="EMP0091"/>
    <x v="12"/>
    <x v="32"/>
    <x v="65"/>
    <n v="44"/>
    <n v="10439.959999999999"/>
    <n v="459358.41"/>
    <x v="0"/>
    <n v="34"/>
    <x v="1"/>
    <x v="2"/>
  </r>
  <r>
    <s v="PO003627"/>
    <d v="2023-08-19T00:00:00"/>
    <s v="EMP0056"/>
    <x v="0"/>
    <x v="2"/>
    <x v="53"/>
    <n v="32"/>
    <n v="4839.79"/>
    <n v="154873.29999999999"/>
    <x v="2"/>
    <n v="44"/>
    <x v="2"/>
    <x v="0"/>
  </r>
  <r>
    <s v="PO003628"/>
    <d v="2023-02-21T00:00:00"/>
    <s v="EMP0051"/>
    <x v="3"/>
    <x v="11"/>
    <x v="92"/>
    <n v="45"/>
    <n v="4003.57"/>
    <n v="180160.83"/>
    <x v="1"/>
    <n v="12"/>
    <x v="1"/>
    <x v="2"/>
  </r>
  <r>
    <s v="PO003629"/>
    <d v="2025-06-29T00:00:00"/>
    <s v="EMP0057"/>
    <x v="6"/>
    <x v="4"/>
    <x v="42"/>
    <n v="30"/>
    <n v="2519.9299999999998"/>
    <n v="75598.039999999994"/>
    <x v="0"/>
    <n v="30"/>
    <x v="0"/>
    <x v="2"/>
  </r>
  <r>
    <s v="PO003630"/>
    <d v="2024-10-25T00:00:00"/>
    <s v="EMP0096"/>
    <x v="4"/>
    <x v="42"/>
    <x v="157"/>
    <n v="27"/>
    <n v="7115.95"/>
    <n v="192130.57"/>
    <x v="1"/>
    <n v="3"/>
    <x v="1"/>
    <x v="2"/>
  </r>
  <r>
    <s v="PO003631"/>
    <d v="2024-07-24T00:00:00"/>
    <s v="EMP0027"/>
    <x v="1"/>
    <x v="28"/>
    <x v="58"/>
    <n v="4"/>
    <n v="5270.74"/>
    <n v="21082.98"/>
    <x v="2"/>
    <n v="43"/>
    <x v="2"/>
    <x v="1"/>
  </r>
  <r>
    <s v="PO003632"/>
    <d v="2025-01-01T00:00:00"/>
    <s v="EMP0048"/>
    <x v="2"/>
    <x v="41"/>
    <x v="167"/>
    <n v="10"/>
    <n v="3961.74"/>
    <n v="39617.410000000003"/>
    <x v="0"/>
    <n v="7"/>
    <x v="1"/>
    <x v="2"/>
  </r>
  <r>
    <s v="PO003633"/>
    <d v="2025-01-22T00:00:00"/>
    <s v="EMP0017"/>
    <x v="9"/>
    <x v="47"/>
    <x v="84"/>
    <n v="21"/>
    <n v="7008"/>
    <n v="147168.06"/>
    <x v="0"/>
    <n v="5"/>
    <x v="1"/>
    <x v="2"/>
  </r>
  <r>
    <s v="PO003634"/>
    <d v="2023-02-21T00:00:00"/>
    <s v="EMP0043"/>
    <x v="8"/>
    <x v="11"/>
    <x v="157"/>
    <n v="10"/>
    <n v="7811.95"/>
    <n v="78119.55"/>
    <x v="0"/>
    <n v="14"/>
    <x v="2"/>
    <x v="2"/>
  </r>
  <r>
    <s v="PO003635"/>
    <d v="2023-09-20T00:00:00"/>
    <s v="EMP0016"/>
    <x v="11"/>
    <x v="31"/>
    <x v="197"/>
    <n v="5"/>
    <n v="3828.53"/>
    <n v="19142.669999999998"/>
    <x v="1"/>
    <n v="32"/>
    <x v="2"/>
    <x v="2"/>
  </r>
  <r>
    <s v="PO003636"/>
    <d v="2024-02-04T00:00:00"/>
    <s v="EMP0100"/>
    <x v="11"/>
    <x v="6"/>
    <x v="108"/>
    <n v="8"/>
    <n v="1147.73"/>
    <n v="9181.8700000000008"/>
    <x v="0"/>
    <n v="22"/>
    <x v="1"/>
    <x v="2"/>
  </r>
  <r>
    <s v="PO003637"/>
    <d v="2023-09-10T00:00:00"/>
    <s v="EMP0057"/>
    <x v="6"/>
    <x v="30"/>
    <x v="169"/>
    <n v="50"/>
    <n v="2188.0500000000002"/>
    <n v="109402.67"/>
    <x v="1"/>
    <n v="36"/>
    <x v="2"/>
    <x v="2"/>
  </r>
  <r>
    <s v="PO003638"/>
    <d v="2023-06-27T00:00:00"/>
    <s v="EMP0059"/>
    <x v="0"/>
    <x v="1"/>
    <x v="63"/>
    <n v="32"/>
    <n v="1596.92"/>
    <n v="51101.4"/>
    <x v="2"/>
    <n v="15"/>
    <x v="1"/>
    <x v="1"/>
  </r>
  <r>
    <s v="PO003639"/>
    <d v="2024-02-10T00:00:00"/>
    <s v="EMP0004"/>
    <x v="12"/>
    <x v="1"/>
    <x v="7"/>
    <n v="25"/>
    <n v="3420.17"/>
    <n v="85504.33"/>
    <x v="1"/>
    <n v="12"/>
    <x v="2"/>
    <x v="2"/>
  </r>
  <r>
    <s v="PO003640"/>
    <d v="2025-03-11T00:00:00"/>
    <s v="EMP0028"/>
    <x v="0"/>
    <x v="8"/>
    <x v="79"/>
    <n v="12"/>
    <n v="2402.08"/>
    <n v="28825.02"/>
    <x v="2"/>
    <n v="41"/>
    <x v="2"/>
    <x v="1"/>
  </r>
  <r>
    <s v="PO003641"/>
    <d v="2024-01-17T00:00:00"/>
    <s v="EMP0037"/>
    <x v="8"/>
    <x v="3"/>
    <x v="117"/>
    <n v="37"/>
    <n v="7304.27"/>
    <n v="270258.14"/>
    <x v="1"/>
    <n v="18"/>
    <x v="0"/>
    <x v="2"/>
  </r>
  <r>
    <s v="PO003642"/>
    <d v="2023-09-19T00:00:00"/>
    <s v="EMP0043"/>
    <x v="8"/>
    <x v="41"/>
    <x v="20"/>
    <n v="47"/>
    <n v="6587.22"/>
    <n v="309599.14"/>
    <x v="0"/>
    <n v="25"/>
    <x v="2"/>
    <x v="2"/>
  </r>
  <r>
    <s v="PO003643"/>
    <d v="2024-03-12T00:00:00"/>
    <s v="EMP0086"/>
    <x v="2"/>
    <x v="1"/>
    <x v="28"/>
    <n v="16"/>
    <n v="780.01"/>
    <n v="12480.17"/>
    <x v="2"/>
    <n v="43"/>
    <x v="2"/>
    <x v="1"/>
  </r>
  <r>
    <s v="PO003644"/>
    <d v="2025-06-25T00:00:00"/>
    <s v="EMP0032"/>
    <x v="2"/>
    <x v="21"/>
    <x v="158"/>
    <n v="15"/>
    <n v="7978.12"/>
    <n v="119671.84"/>
    <x v="2"/>
    <n v="36"/>
    <x v="2"/>
    <x v="3"/>
  </r>
  <r>
    <s v="PO003645"/>
    <d v="2023-12-23T00:00:00"/>
    <s v="EMP0025"/>
    <x v="8"/>
    <x v="48"/>
    <x v="3"/>
    <n v="1"/>
    <n v="3068.86"/>
    <n v="3068.86"/>
    <x v="1"/>
    <n v="17"/>
    <x v="0"/>
    <x v="2"/>
  </r>
  <r>
    <s v="PO003646"/>
    <d v="2024-04-06T00:00:00"/>
    <s v="EMP0007"/>
    <x v="1"/>
    <x v="16"/>
    <x v="101"/>
    <n v="9"/>
    <n v="3876.68"/>
    <n v="34890.089999999997"/>
    <x v="1"/>
    <n v="8"/>
    <x v="2"/>
    <x v="2"/>
  </r>
  <r>
    <s v="PO003647"/>
    <d v="2024-12-17T00:00:00"/>
    <s v="EMP0093"/>
    <x v="13"/>
    <x v="8"/>
    <x v="27"/>
    <n v="3"/>
    <n v="7595.95"/>
    <n v="22787.86"/>
    <x v="2"/>
    <n v="6"/>
    <x v="2"/>
    <x v="1"/>
  </r>
  <r>
    <s v="PO003648"/>
    <d v="2025-07-29T00:00:00"/>
    <s v="EMP0029"/>
    <x v="9"/>
    <x v="46"/>
    <x v="105"/>
    <n v="3"/>
    <n v="8424.84"/>
    <n v="25274.53"/>
    <x v="1"/>
    <n v="41"/>
    <x v="0"/>
    <x v="2"/>
  </r>
  <r>
    <s v="PO003649"/>
    <d v="2023-09-05T00:00:00"/>
    <s v="EMP0097"/>
    <x v="5"/>
    <x v="44"/>
    <x v="101"/>
    <n v="49"/>
    <n v="4230.18"/>
    <n v="207278.76"/>
    <x v="2"/>
    <n v="15"/>
    <x v="0"/>
    <x v="3"/>
  </r>
  <r>
    <s v="PO003650"/>
    <d v="2023-03-21T00:00:00"/>
    <s v="EMP0068"/>
    <x v="3"/>
    <x v="31"/>
    <x v="103"/>
    <n v="7"/>
    <n v="6236.86"/>
    <n v="43658.04"/>
    <x v="2"/>
    <n v="12"/>
    <x v="0"/>
    <x v="1"/>
  </r>
  <r>
    <s v="PO003651"/>
    <d v="2023-07-24T00:00:00"/>
    <s v="EMP0068"/>
    <x v="3"/>
    <x v="10"/>
    <x v="138"/>
    <n v="23"/>
    <n v="6034.22"/>
    <n v="138787.16"/>
    <x v="0"/>
    <n v="17"/>
    <x v="2"/>
    <x v="2"/>
  </r>
  <r>
    <s v="PO003652"/>
    <d v="2024-01-10T00:00:00"/>
    <s v="EMP0007"/>
    <x v="1"/>
    <x v="10"/>
    <x v="90"/>
    <n v="46"/>
    <n v="4291.51"/>
    <n v="197409.47"/>
    <x v="1"/>
    <n v="45"/>
    <x v="2"/>
    <x v="2"/>
  </r>
  <r>
    <s v="PO003653"/>
    <d v="2025-06-09T00:00:00"/>
    <s v="EMP0023"/>
    <x v="9"/>
    <x v="49"/>
    <x v="57"/>
    <n v="46"/>
    <n v="3931.55"/>
    <n v="180851.12"/>
    <x v="0"/>
    <n v="19"/>
    <x v="0"/>
    <x v="2"/>
  </r>
  <r>
    <s v="PO003654"/>
    <d v="2025-09-06T00:00:00"/>
    <s v="EMP0090"/>
    <x v="14"/>
    <x v="14"/>
    <x v="163"/>
    <n v="13"/>
    <n v="9058.02"/>
    <n v="117754.27"/>
    <x v="1"/>
    <n v="11"/>
    <x v="1"/>
    <x v="2"/>
  </r>
  <r>
    <s v="PO003655"/>
    <d v="2024-03-05T00:00:00"/>
    <s v="EMP0090"/>
    <x v="14"/>
    <x v="41"/>
    <x v="15"/>
    <n v="14"/>
    <n v="3678.89"/>
    <n v="51504.480000000003"/>
    <x v="2"/>
    <n v="12"/>
    <x v="1"/>
    <x v="3"/>
  </r>
  <r>
    <s v="PO003656"/>
    <d v="2025-11-07T00:00:00"/>
    <s v="EMP0008"/>
    <x v="6"/>
    <x v="20"/>
    <x v="16"/>
    <n v="2"/>
    <n v="6863.66"/>
    <n v="13727.33"/>
    <x v="0"/>
    <n v="21"/>
    <x v="0"/>
    <x v="2"/>
  </r>
  <r>
    <s v="PO003657"/>
    <d v="2023-11-12T00:00:00"/>
    <s v="EMP0013"/>
    <x v="11"/>
    <x v="33"/>
    <x v="129"/>
    <n v="23"/>
    <n v="3262.89"/>
    <n v="75046.58"/>
    <x v="0"/>
    <n v="39"/>
    <x v="1"/>
    <x v="2"/>
  </r>
  <r>
    <s v="PO003658"/>
    <d v="2024-01-13T00:00:00"/>
    <s v="EMP0054"/>
    <x v="12"/>
    <x v="47"/>
    <x v="141"/>
    <n v="12"/>
    <n v="7699.56"/>
    <n v="92394.76"/>
    <x v="1"/>
    <n v="28"/>
    <x v="1"/>
    <x v="2"/>
  </r>
  <r>
    <s v="PO003659"/>
    <d v="2025-02-11T00:00:00"/>
    <s v="EMP0056"/>
    <x v="0"/>
    <x v="17"/>
    <x v="188"/>
    <n v="12"/>
    <n v="3631"/>
    <n v="43571.98"/>
    <x v="0"/>
    <n v="24"/>
    <x v="1"/>
    <x v="2"/>
  </r>
  <r>
    <s v="PO003660"/>
    <d v="2025-01-31T00:00:00"/>
    <s v="EMP0092"/>
    <x v="12"/>
    <x v="28"/>
    <x v="82"/>
    <n v="42"/>
    <n v="1074.94"/>
    <n v="45147.37"/>
    <x v="1"/>
    <n v="18"/>
    <x v="2"/>
    <x v="2"/>
  </r>
  <r>
    <s v="PO003661"/>
    <d v="2025-09-07T00:00:00"/>
    <s v="EMP0091"/>
    <x v="12"/>
    <x v="22"/>
    <x v="146"/>
    <n v="16"/>
    <n v="4676.25"/>
    <n v="74820.06"/>
    <x v="0"/>
    <n v="10"/>
    <x v="2"/>
    <x v="2"/>
  </r>
  <r>
    <s v="PO003662"/>
    <d v="2023-04-24T00:00:00"/>
    <s v="EMP0078"/>
    <x v="4"/>
    <x v="37"/>
    <x v="158"/>
    <n v="18"/>
    <n v="7294.98"/>
    <n v="131309.6"/>
    <x v="1"/>
    <n v="20"/>
    <x v="1"/>
    <x v="2"/>
  </r>
  <r>
    <s v="PO003663"/>
    <d v="2024-04-28T00:00:00"/>
    <s v="EMP0050"/>
    <x v="10"/>
    <x v="18"/>
    <x v="122"/>
    <n v="1"/>
    <n v="517.75"/>
    <n v="517.75"/>
    <x v="1"/>
    <n v="17"/>
    <x v="2"/>
    <x v="2"/>
  </r>
  <r>
    <s v="PO003664"/>
    <d v="2024-09-16T00:00:00"/>
    <s v="EMP0009"/>
    <x v="7"/>
    <x v="40"/>
    <x v="107"/>
    <n v="50"/>
    <n v="3635.98"/>
    <n v="181798.85"/>
    <x v="0"/>
    <n v="23"/>
    <x v="1"/>
    <x v="2"/>
  </r>
  <r>
    <s v="PO003665"/>
    <d v="2023-01-28T00:00:00"/>
    <s v="EMP0069"/>
    <x v="3"/>
    <x v="49"/>
    <x v="83"/>
    <n v="43"/>
    <n v="617.91"/>
    <n v="26570.06"/>
    <x v="1"/>
    <n v="14"/>
    <x v="0"/>
    <x v="2"/>
  </r>
  <r>
    <s v="PO003666"/>
    <d v="2023-04-28T00:00:00"/>
    <s v="EMP0024"/>
    <x v="1"/>
    <x v="25"/>
    <x v="77"/>
    <n v="33"/>
    <n v="9645.6299999999992"/>
    <n v="318305.65000000002"/>
    <x v="0"/>
    <n v="28"/>
    <x v="1"/>
    <x v="2"/>
  </r>
  <r>
    <s v="PO003667"/>
    <d v="2025-08-27T00:00:00"/>
    <s v="EMP0037"/>
    <x v="8"/>
    <x v="26"/>
    <x v="32"/>
    <n v="43"/>
    <n v="3842.29"/>
    <n v="165218.4"/>
    <x v="2"/>
    <n v="23"/>
    <x v="2"/>
    <x v="3"/>
  </r>
  <r>
    <s v="PO003668"/>
    <d v="2024-07-20T00:00:00"/>
    <s v="EMP0039"/>
    <x v="9"/>
    <x v="7"/>
    <x v="124"/>
    <n v="31"/>
    <n v="6265.63"/>
    <n v="194234.46"/>
    <x v="1"/>
    <n v="19"/>
    <x v="2"/>
    <x v="2"/>
  </r>
  <r>
    <s v="PO003669"/>
    <d v="2023-05-29T00:00:00"/>
    <s v="EMP0038"/>
    <x v="3"/>
    <x v="18"/>
    <x v="193"/>
    <n v="12"/>
    <n v="10514.1"/>
    <n v="126169.22"/>
    <x v="0"/>
    <n v="7"/>
    <x v="0"/>
    <x v="2"/>
  </r>
  <r>
    <s v="PO003670"/>
    <d v="2023-06-27T00:00:00"/>
    <s v="EMP0091"/>
    <x v="12"/>
    <x v="30"/>
    <x v="52"/>
    <n v="28"/>
    <n v="2295.56"/>
    <n v="64275.63"/>
    <x v="1"/>
    <n v="7"/>
    <x v="1"/>
    <x v="2"/>
  </r>
  <r>
    <s v="PO003671"/>
    <d v="2024-12-01T00:00:00"/>
    <s v="EMP0013"/>
    <x v="11"/>
    <x v="48"/>
    <x v="193"/>
    <n v="22"/>
    <n v="9095.9500000000007"/>
    <n v="200110.81"/>
    <x v="2"/>
    <n v="39"/>
    <x v="2"/>
    <x v="0"/>
  </r>
  <r>
    <s v="PO003672"/>
    <d v="2023-07-07T00:00:00"/>
    <s v="EMP0079"/>
    <x v="5"/>
    <x v="1"/>
    <x v="164"/>
    <n v="37"/>
    <n v="6013.76"/>
    <n v="222509.01"/>
    <x v="0"/>
    <n v="16"/>
    <x v="2"/>
    <x v="2"/>
  </r>
  <r>
    <s v="PO003673"/>
    <d v="2024-10-19T00:00:00"/>
    <s v="EMP0066"/>
    <x v="8"/>
    <x v="23"/>
    <x v="150"/>
    <n v="29"/>
    <n v="3605.26"/>
    <n v="104552.41"/>
    <x v="1"/>
    <n v="14"/>
    <x v="1"/>
    <x v="2"/>
  </r>
  <r>
    <s v="PO003674"/>
    <d v="2025-09-04T00:00:00"/>
    <s v="EMP0089"/>
    <x v="14"/>
    <x v="10"/>
    <x v="163"/>
    <n v="1"/>
    <n v="10454.719999999999"/>
    <n v="10454.719999999999"/>
    <x v="2"/>
    <n v="19"/>
    <x v="1"/>
    <x v="3"/>
  </r>
  <r>
    <s v="PO003675"/>
    <d v="2025-06-09T00:00:00"/>
    <s v="EMP0008"/>
    <x v="6"/>
    <x v="8"/>
    <x v="195"/>
    <n v="11"/>
    <n v="9310.34"/>
    <n v="102413.75999999999"/>
    <x v="2"/>
    <n v="42"/>
    <x v="2"/>
    <x v="0"/>
  </r>
  <r>
    <s v="PO003676"/>
    <d v="2025-10-13T00:00:00"/>
    <s v="EMP0067"/>
    <x v="1"/>
    <x v="11"/>
    <x v="194"/>
    <n v="7"/>
    <n v="400.85"/>
    <n v="2805.98"/>
    <x v="0"/>
    <n v="8"/>
    <x v="1"/>
    <x v="2"/>
  </r>
  <r>
    <s v="PO003677"/>
    <d v="2024-09-21T00:00:00"/>
    <s v="EMP0068"/>
    <x v="3"/>
    <x v="7"/>
    <x v="123"/>
    <n v="5"/>
    <n v="10266.02"/>
    <n v="51330.11"/>
    <x v="0"/>
    <n v="18"/>
    <x v="2"/>
    <x v="2"/>
  </r>
  <r>
    <s v="PO003678"/>
    <d v="2025-05-30T00:00:00"/>
    <s v="EMP0070"/>
    <x v="6"/>
    <x v="31"/>
    <x v="128"/>
    <n v="40"/>
    <n v="54.38"/>
    <n v="2175.17"/>
    <x v="0"/>
    <n v="39"/>
    <x v="2"/>
    <x v="2"/>
  </r>
  <r>
    <s v="PO003679"/>
    <d v="2025-07-18T00:00:00"/>
    <s v="EMP0008"/>
    <x v="6"/>
    <x v="2"/>
    <x v="131"/>
    <n v="26"/>
    <n v="3467.71"/>
    <n v="90160.41"/>
    <x v="0"/>
    <n v="33"/>
    <x v="1"/>
    <x v="2"/>
  </r>
  <r>
    <s v="PO003680"/>
    <d v="2023-06-01T00:00:00"/>
    <s v="EMP0001"/>
    <x v="8"/>
    <x v="46"/>
    <x v="132"/>
    <n v="11"/>
    <n v="7270.75"/>
    <n v="79978.27"/>
    <x v="1"/>
    <n v="17"/>
    <x v="1"/>
    <x v="2"/>
  </r>
  <r>
    <s v="PO003681"/>
    <d v="2024-01-15T00:00:00"/>
    <s v="EMP0044"/>
    <x v="2"/>
    <x v="44"/>
    <x v="94"/>
    <n v="9"/>
    <n v="5326.79"/>
    <n v="47941.14"/>
    <x v="1"/>
    <n v="4"/>
    <x v="0"/>
    <x v="2"/>
  </r>
  <r>
    <s v="PO003682"/>
    <d v="2024-11-25T00:00:00"/>
    <s v="EMP0004"/>
    <x v="12"/>
    <x v="26"/>
    <x v="14"/>
    <n v="45"/>
    <n v="3002.6"/>
    <n v="135117.04"/>
    <x v="0"/>
    <n v="37"/>
    <x v="2"/>
    <x v="2"/>
  </r>
  <r>
    <s v="PO003683"/>
    <d v="2025-08-31T00:00:00"/>
    <s v="EMP0030"/>
    <x v="13"/>
    <x v="22"/>
    <x v="49"/>
    <n v="42"/>
    <n v="8096.12"/>
    <n v="340037.22"/>
    <x v="1"/>
    <n v="18"/>
    <x v="2"/>
    <x v="2"/>
  </r>
  <r>
    <s v="PO003684"/>
    <d v="2024-03-01T00:00:00"/>
    <s v="EMP0004"/>
    <x v="12"/>
    <x v="5"/>
    <x v="73"/>
    <n v="41"/>
    <n v="713.51"/>
    <n v="29253.72"/>
    <x v="0"/>
    <n v="22"/>
    <x v="1"/>
    <x v="2"/>
  </r>
  <r>
    <s v="PO003685"/>
    <d v="2023-08-25T00:00:00"/>
    <s v="EMP0012"/>
    <x v="3"/>
    <x v="21"/>
    <x v="44"/>
    <n v="39"/>
    <n v="322.05"/>
    <n v="12559.78"/>
    <x v="1"/>
    <n v="24"/>
    <x v="0"/>
    <x v="2"/>
  </r>
  <r>
    <s v="PO003686"/>
    <d v="2024-01-21T00:00:00"/>
    <s v="EMP0058"/>
    <x v="2"/>
    <x v="11"/>
    <x v="20"/>
    <n v="2"/>
    <n v="7779.18"/>
    <n v="15558.35"/>
    <x v="0"/>
    <n v="40"/>
    <x v="2"/>
    <x v="2"/>
  </r>
  <r>
    <s v="PO003687"/>
    <d v="2024-11-16T00:00:00"/>
    <s v="EMP0005"/>
    <x v="14"/>
    <x v="5"/>
    <x v="162"/>
    <n v="12"/>
    <n v="2319.1999999999998"/>
    <n v="27830.400000000001"/>
    <x v="2"/>
    <n v="5"/>
    <x v="1"/>
    <x v="3"/>
  </r>
  <r>
    <s v="PO003688"/>
    <d v="2023-09-05T00:00:00"/>
    <s v="EMP0078"/>
    <x v="4"/>
    <x v="27"/>
    <x v="11"/>
    <n v="38"/>
    <n v="4494.07"/>
    <n v="170774.83"/>
    <x v="2"/>
    <n v="25"/>
    <x v="0"/>
    <x v="3"/>
  </r>
  <r>
    <s v="PO003689"/>
    <d v="2025-02-13T00:00:00"/>
    <s v="EMP0074"/>
    <x v="6"/>
    <x v="44"/>
    <x v="56"/>
    <n v="18"/>
    <n v="8796.7900000000009"/>
    <n v="158342.19"/>
    <x v="0"/>
    <n v="43"/>
    <x v="0"/>
    <x v="2"/>
  </r>
  <r>
    <s v="PO003690"/>
    <d v="2024-08-04T00:00:00"/>
    <s v="EMP0069"/>
    <x v="3"/>
    <x v="2"/>
    <x v="173"/>
    <n v="31"/>
    <n v="2411.35"/>
    <n v="74751.78"/>
    <x v="2"/>
    <n v="3"/>
    <x v="1"/>
    <x v="0"/>
  </r>
  <r>
    <s v="PO003691"/>
    <d v="2025-05-11T00:00:00"/>
    <s v="EMP0084"/>
    <x v="0"/>
    <x v="6"/>
    <x v="97"/>
    <n v="36"/>
    <n v="5133.37"/>
    <n v="184801.49"/>
    <x v="1"/>
    <n v="22"/>
    <x v="2"/>
    <x v="2"/>
  </r>
  <r>
    <s v="PO003692"/>
    <d v="2025-06-10T00:00:00"/>
    <s v="EMP0037"/>
    <x v="8"/>
    <x v="5"/>
    <x v="155"/>
    <n v="32"/>
    <n v="6072.95"/>
    <n v="194334.26"/>
    <x v="0"/>
    <n v="31"/>
    <x v="2"/>
    <x v="2"/>
  </r>
  <r>
    <s v="PO003693"/>
    <d v="2025-07-10T00:00:00"/>
    <s v="EMP0035"/>
    <x v="5"/>
    <x v="41"/>
    <x v="81"/>
    <n v="20"/>
    <n v="585.61"/>
    <n v="11712.16"/>
    <x v="2"/>
    <n v="29"/>
    <x v="1"/>
    <x v="1"/>
  </r>
  <r>
    <s v="PO003694"/>
    <d v="2025-02-28T00:00:00"/>
    <s v="EMP0043"/>
    <x v="8"/>
    <x v="44"/>
    <x v="147"/>
    <n v="23"/>
    <n v="4491.8999999999996"/>
    <n v="103313.79"/>
    <x v="2"/>
    <n v="19"/>
    <x v="0"/>
    <x v="3"/>
  </r>
  <r>
    <s v="PO003695"/>
    <d v="2023-03-09T00:00:00"/>
    <s v="EMP0007"/>
    <x v="1"/>
    <x v="31"/>
    <x v="77"/>
    <n v="2"/>
    <n v="8638.27"/>
    <n v="17276.54"/>
    <x v="1"/>
    <n v="23"/>
    <x v="2"/>
    <x v="2"/>
  </r>
  <r>
    <s v="PO003696"/>
    <d v="2024-03-27T00:00:00"/>
    <s v="EMP0069"/>
    <x v="3"/>
    <x v="16"/>
    <x v="193"/>
    <n v="31"/>
    <n v="8457.07"/>
    <n v="262169.26"/>
    <x v="0"/>
    <n v="27"/>
    <x v="0"/>
    <x v="2"/>
  </r>
  <r>
    <s v="PO003697"/>
    <d v="2025-05-23T00:00:00"/>
    <s v="EMP0063"/>
    <x v="3"/>
    <x v="21"/>
    <x v="30"/>
    <n v="40"/>
    <n v="4945.53"/>
    <n v="197821.37"/>
    <x v="1"/>
    <n v="31"/>
    <x v="1"/>
    <x v="2"/>
  </r>
  <r>
    <s v="PO003698"/>
    <d v="2023-08-14T00:00:00"/>
    <s v="EMP0089"/>
    <x v="14"/>
    <x v="10"/>
    <x v="186"/>
    <n v="41"/>
    <n v="2853.94"/>
    <n v="117011.7"/>
    <x v="1"/>
    <n v="11"/>
    <x v="2"/>
    <x v="2"/>
  </r>
  <r>
    <s v="PO003699"/>
    <d v="2025-02-17T00:00:00"/>
    <s v="EMP0061"/>
    <x v="5"/>
    <x v="3"/>
    <x v="175"/>
    <n v="15"/>
    <n v="6316.75"/>
    <n v="94751.18"/>
    <x v="2"/>
    <n v="26"/>
    <x v="2"/>
    <x v="3"/>
  </r>
  <r>
    <s v="PO003700"/>
    <d v="2025-08-12T00:00:00"/>
    <s v="EMP0006"/>
    <x v="6"/>
    <x v="28"/>
    <x v="65"/>
    <n v="47"/>
    <n v="8514.49"/>
    <n v="400181.26"/>
    <x v="1"/>
    <n v="25"/>
    <x v="1"/>
    <x v="2"/>
  </r>
  <r>
    <s v="PO003701"/>
    <d v="2023-11-27T00:00:00"/>
    <s v="EMP0049"/>
    <x v="13"/>
    <x v="0"/>
    <x v="51"/>
    <n v="34"/>
    <n v="6839.89"/>
    <n v="232556.25"/>
    <x v="1"/>
    <n v="16"/>
    <x v="0"/>
    <x v="2"/>
  </r>
  <r>
    <s v="PO003702"/>
    <d v="2024-09-05T00:00:00"/>
    <s v="EMP0016"/>
    <x v="11"/>
    <x v="4"/>
    <x v="153"/>
    <n v="16"/>
    <n v="380.55"/>
    <n v="6088.8"/>
    <x v="1"/>
    <n v="42"/>
    <x v="0"/>
    <x v="2"/>
  </r>
  <r>
    <s v="PO003703"/>
    <d v="2025-12-10T00:00:00"/>
    <s v="EMP0005"/>
    <x v="14"/>
    <x v="49"/>
    <x v="72"/>
    <n v="40"/>
    <n v="6918.29"/>
    <n v="276731.61"/>
    <x v="0"/>
    <n v="24"/>
    <x v="2"/>
    <x v="2"/>
  </r>
  <r>
    <s v="PO003704"/>
    <d v="2025-03-16T00:00:00"/>
    <s v="EMP0054"/>
    <x v="12"/>
    <x v="29"/>
    <x v="63"/>
    <n v="23"/>
    <n v="1567.35"/>
    <n v="36049.1"/>
    <x v="1"/>
    <n v="45"/>
    <x v="0"/>
    <x v="2"/>
  </r>
  <r>
    <s v="PO003705"/>
    <d v="2024-05-22T00:00:00"/>
    <s v="EMP0043"/>
    <x v="8"/>
    <x v="21"/>
    <x v="5"/>
    <n v="20"/>
    <n v="11194.49"/>
    <n v="223889.8"/>
    <x v="1"/>
    <n v="21"/>
    <x v="2"/>
    <x v="2"/>
  </r>
  <r>
    <s v="PO003706"/>
    <d v="2024-03-29T00:00:00"/>
    <s v="EMP0042"/>
    <x v="14"/>
    <x v="39"/>
    <x v="51"/>
    <n v="20"/>
    <n v="8091.48"/>
    <n v="161829.63"/>
    <x v="2"/>
    <n v="22"/>
    <x v="2"/>
    <x v="3"/>
  </r>
  <r>
    <s v="PO003707"/>
    <d v="2023-09-06T00:00:00"/>
    <s v="EMP0093"/>
    <x v="13"/>
    <x v="5"/>
    <x v="101"/>
    <n v="26"/>
    <n v="4310.8999999999996"/>
    <n v="112083.52"/>
    <x v="0"/>
    <n v="40"/>
    <x v="1"/>
    <x v="2"/>
  </r>
  <r>
    <s v="PO003708"/>
    <d v="2024-05-11T00:00:00"/>
    <s v="EMP0035"/>
    <x v="5"/>
    <x v="34"/>
    <x v="157"/>
    <n v="46"/>
    <n v="8897.39"/>
    <n v="409279.77"/>
    <x v="1"/>
    <n v="20"/>
    <x v="2"/>
    <x v="2"/>
  </r>
  <r>
    <s v="PO003709"/>
    <d v="2025-07-12T00:00:00"/>
    <s v="EMP0083"/>
    <x v="7"/>
    <x v="39"/>
    <x v="55"/>
    <n v="19"/>
    <n v="6368.56"/>
    <n v="121002.64"/>
    <x v="1"/>
    <n v="29"/>
    <x v="0"/>
    <x v="2"/>
  </r>
  <r>
    <s v="PO003710"/>
    <d v="2023-02-05T00:00:00"/>
    <s v="EMP0028"/>
    <x v="0"/>
    <x v="42"/>
    <x v="83"/>
    <n v="34"/>
    <n v="764.1"/>
    <n v="25979.55"/>
    <x v="0"/>
    <n v="38"/>
    <x v="1"/>
    <x v="2"/>
  </r>
  <r>
    <s v="PO003711"/>
    <d v="2023-10-27T00:00:00"/>
    <s v="EMP0021"/>
    <x v="10"/>
    <x v="22"/>
    <x v="176"/>
    <n v="15"/>
    <n v="2507.4"/>
    <n v="37611.03"/>
    <x v="1"/>
    <n v="35"/>
    <x v="0"/>
    <x v="2"/>
  </r>
  <r>
    <s v="PO003712"/>
    <d v="2023-09-20T00:00:00"/>
    <s v="EMP0009"/>
    <x v="7"/>
    <x v="14"/>
    <x v="129"/>
    <n v="39"/>
    <n v="3419.37"/>
    <n v="133355.29"/>
    <x v="0"/>
    <n v="16"/>
    <x v="2"/>
    <x v="2"/>
  </r>
  <r>
    <s v="PO003713"/>
    <d v="2025-12-27T00:00:00"/>
    <s v="EMP0052"/>
    <x v="12"/>
    <x v="26"/>
    <x v="23"/>
    <n v="42"/>
    <n v="10541.32"/>
    <n v="442735.47"/>
    <x v="0"/>
    <n v="40"/>
    <x v="0"/>
    <x v="2"/>
  </r>
  <r>
    <s v="PO003714"/>
    <d v="2023-07-24T00:00:00"/>
    <s v="EMP0069"/>
    <x v="3"/>
    <x v="41"/>
    <x v="149"/>
    <n v="16"/>
    <n v="2471.19"/>
    <n v="39538.980000000003"/>
    <x v="2"/>
    <n v="39"/>
    <x v="0"/>
    <x v="0"/>
  </r>
  <r>
    <s v="PO003715"/>
    <d v="2023-09-22T00:00:00"/>
    <s v="EMP0097"/>
    <x v="5"/>
    <x v="22"/>
    <x v="116"/>
    <n v="4"/>
    <n v="10554.78"/>
    <n v="42219.13"/>
    <x v="2"/>
    <n v="33"/>
    <x v="1"/>
    <x v="1"/>
  </r>
  <r>
    <s v="PO003716"/>
    <d v="2025-09-07T00:00:00"/>
    <s v="EMP0099"/>
    <x v="12"/>
    <x v="9"/>
    <x v="179"/>
    <n v="21"/>
    <n v="6117.35"/>
    <n v="128464.38"/>
    <x v="0"/>
    <n v="25"/>
    <x v="1"/>
    <x v="2"/>
  </r>
  <r>
    <s v="PO003717"/>
    <d v="2024-08-10T00:00:00"/>
    <s v="EMP0073"/>
    <x v="9"/>
    <x v="36"/>
    <x v="51"/>
    <n v="41"/>
    <n v="8093.12"/>
    <n v="331818.05"/>
    <x v="1"/>
    <n v="26"/>
    <x v="0"/>
    <x v="2"/>
  </r>
  <r>
    <s v="PO003718"/>
    <d v="2025-08-25T00:00:00"/>
    <s v="EMP0072"/>
    <x v="2"/>
    <x v="30"/>
    <x v="86"/>
    <n v="38"/>
    <n v="2264.85"/>
    <n v="86064.46"/>
    <x v="2"/>
    <n v="5"/>
    <x v="1"/>
    <x v="0"/>
  </r>
  <r>
    <s v="PO003719"/>
    <d v="2023-01-21T00:00:00"/>
    <s v="EMP0096"/>
    <x v="4"/>
    <x v="26"/>
    <x v="101"/>
    <n v="3"/>
    <n v="3971.86"/>
    <n v="11915.59"/>
    <x v="0"/>
    <n v="30"/>
    <x v="0"/>
    <x v="2"/>
  </r>
  <r>
    <s v="PO003720"/>
    <d v="2025-02-20T00:00:00"/>
    <s v="EMP0090"/>
    <x v="14"/>
    <x v="8"/>
    <x v="148"/>
    <n v="5"/>
    <n v="6322.43"/>
    <n v="31612.14"/>
    <x v="0"/>
    <n v="17"/>
    <x v="2"/>
    <x v="2"/>
  </r>
  <r>
    <s v="PO003721"/>
    <d v="2023-04-22T00:00:00"/>
    <s v="EMP0031"/>
    <x v="8"/>
    <x v="40"/>
    <x v="158"/>
    <n v="2"/>
    <n v="6718.22"/>
    <n v="13436.43"/>
    <x v="0"/>
    <n v="25"/>
    <x v="1"/>
    <x v="2"/>
  </r>
  <r>
    <s v="PO003722"/>
    <d v="2023-10-07T00:00:00"/>
    <s v="EMP0018"/>
    <x v="0"/>
    <x v="27"/>
    <x v="120"/>
    <n v="50"/>
    <n v="6254.76"/>
    <n v="312737.84999999998"/>
    <x v="0"/>
    <n v="32"/>
    <x v="0"/>
    <x v="2"/>
  </r>
  <r>
    <s v="PO003723"/>
    <d v="2025-03-16T00:00:00"/>
    <s v="EMP0045"/>
    <x v="0"/>
    <x v="44"/>
    <x v="4"/>
    <n v="23"/>
    <n v="7350.89"/>
    <n v="169070.51"/>
    <x v="0"/>
    <n v="28"/>
    <x v="1"/>
    <x v="2"/>
  </r>
  <r>
    <s v="PO003724"/>
    <d v="2024-11-08T00:00:00"/>
    <s v="EMP0039"/>
    <x v="9"/>
    <x v="16"/>
    <x v="122"/>
    <n v="38"/>
    <n v="494.63"/>
    <n v="18796"/>
    <x v="0"/>
    <n v="33"/>
    <x v="1"/>
    <x v="2"/>
  </r>
  <r>
    <s v="PO003725"/>
    <d v="2025-05-31T00:00:00"/>
    <s v="EMP0007"/>
    <x v="1"/>
    <x v="16"/>
    <x v="65"/>
    <n v="6"/>
    <n v="11255.7"/>
    <n v="67534.19"/>
    <x v="0"/>
    <n v="16"/>
    <x v="1"/>
    <x v="2"/>
  </r>
  <r>
    <s v="PO003726"/>
    <d v="2024-06-18T00:00:00"/>
    <s v="EMP0013"/>
    <x v="11"/>
    <x v="5"/>
    <x v="122"/>
    <n v="46"/>
    <n v="498.24"/>
    <n v="22918.92"/>
    <x v="1"/>
    <n v="15"/>
    <x v="0"/>
    <x v="2"/>
  </r>
  <r>
    <s v="PO003727"/>
    <d v="2024-11-01T00:00:00"/>
    <s v="EMP0013"/>
    <x v="11"/>
    <x v="48"/>
    <x v="58"/>
    <n v="26"/>
    <n v="4880.1499999999996"/>
    <n v="126883.84"/>
    <x v="2"/>
    <n v="7"/>
    <x v="1"/>
    <x v="1"/>
  </r>
  <r>
    <s v="PO003728"/>
    <d v="2025-01-29T00:00:00"/>
    <s v="EMP0010"/>
    <x v="1"/>
    <x v="15"/>
    <x v="91"/>
    <n v="4"/>
    <n v="3923.23"/>
    <n v="15692.93"/>
    <x v="1"/>
    <n v="14"/>
    <x v="1"/>
    <x v="2"/>
  </r>
  <r>
    <s v="PO003729"/>
    <d v="2025-04-14T00:00:00"/>
    <s v="EMP0055"/>
    <x v="14"/>
    <x v="46"/>
    <x v="97"/>
    <n v="11"/>
    <n v="5862.72"/>
    <n v="64489.93"/>
    <x v="0"/>
    <n v="11"/>
    <x v="1"/>
    <x v="2"/>
  </r>
  <r>
    <s v="PO003730"/>
    <d v="2024-05-24T00:00:00"/>
    <s v="EMP0061"/>
    <x v="5"/>
    <x v="43"/>
    <x v="78"/>
    <n v="13"/>
    <n v="8484.24"/>
    <n v="110295.18"/>
    <x v="1"/>
    <n v="14"/>
    <x v="0"/>
    <x v="2"/>
  </r>
  <r>
    <s v="PO003731"/>
    <d v="2025-04-12T00:00:00"/>
    <s v="EMP0035"/>
    <x v="5"/>
    <x v="16"/>
    <x v="134"/>
    <n v="14"/>
    <n v="7056.53"/>
    <n v="98791.360000000001"/>
    <x v="2"/>
    <n v="22"/>
    <x v="1"/>
    <x v="0"/>
  </r>
  <r>
    <s v="PO003732"/>
    <d v="2025-07-12T00:00:00"/>
    <s v="EMP0028"/>
    <x v="0"/>
    <x v="42"/>
    <x v="51"/>
    <n v="46"/>
    <n v="7795.47"/>
    <n v="358591.6"/>
    <x v="0"/>
    <n v="45"/>
    <x v="0"/>
    <x v="2"/>
  </r>
  <r>
    <s v="PO003733"/>
    <d v="2023-02-27T00:00:00"/>
    <s v="EMP0084"/>
    <x v="0"/>
    <x v="22"/>
    <x v="180"/>
    <n v="3"/>
    <n v="3959.01"/>
    <n v="11877.02"/>
    <x v="0"/>
    <n v="23"/>
    <x v="2"/>
    <x v="2"/>
  </r>
  <r>
    <s v="PO003734"/>
    <d v="2023-10-16T00:00:00"/>
    <s v="EMP0018"/>
    <x v="0"/>
    <x v="42"/>
    <x v="139"/>
    <n v="37"/>
    <n v="5702.32"/>
    <n v="210985.72"/>
    <x v="1"/>
    <n v="40"/>
    <x v="1"/>
    <x v="2"/>
  </r>
  <r>
    <s v="PO003735"/>
    <d v="2023-11-10T00:00:00"/>
    <s v="EMP0047"/>
    <x v="0"/>
    <x v="22"/>
    <x v="92"/>
    <n v="42"/>
    <n v="3480.42"/>
    <n v="146177.67000000001"/>
    <x v="0"/>
    <n v="34"/>
    <x v="0"/>
    <x v="2"/>
  </r>
  <r>
    <s v="PO003736"/>
    <d v="2024-08-08T00:00:00"/>
    <s v="EMP0015"/>
    <x v="13"/>
    <x v="37"/>
    <x v="113"/>
    <n v="5"/>
    <n v="6196.79"/>
    <n v="30983.96"/>
    <x v="2"/>
    <n v="5"/>
    <x v="0"/>
    <x v="0"/>
  </r>
  <r>
    <s v="PO003737"/>
    <d v="2024-03-01T00:00:00"/>
    <s v="EMP0047"/>
    <x v="0"/>
    <x v="12"/>
    <x v="166"/>
    <n v="21"/>
    <n v="3969.83"/>
    <n v="83366.509999999995"/>
    <x v="2"/>
    <n v="37"/>
    <x v="0"/>
    <x v="0"/>
  </r>
  <r>
    <s v="PO003738"/>
    <d v="2023-04-07T00:00:00"/>
    <s v="EMP0018"/>
    <x v="0"/>
    <x v="37"/>
    <x v="116"/>
    <n v="11"/>
    <n v="8969.7900000000009"/>
    <n v="98667.65"/>
    <x v="0"/>
    <n v="42"/>
    <x v="0"/>
    <x v="2"/>
  </r>
  <r>
    <s v="PO003739"/>
    <d v="2025-05-14T00:00:00"/>
    <s v="EMP0021"/>
    <x v="10"/>
    <x v="38"/>
    <x v="17"/>
    <n v="26"/>
    <n v="5353.15"/>
    <n v="139181.93"/>
    <x v="1"/>
    <n v="24"/>
    <x v="2"/>
    <x v="2"/>
  </r>
  <r>
    <s v="PO003740"/>
    <d v="2023-11-23T00:00:00"/>
    <s v="EMP0013"/>
    <x v="11"/>
    <x v="41"/>
    <x v="90"/>
    <n v="13"/>
    <n v="4455.07"/>
    <n v="57915.91"/>
    <x v="0"/>
    <n v="12"/>
    <x v="2"/>
    <x v="2"/>
  </r>
  <r>
    <s v="PO003741"/>
    <d v="2024-04-23T00:00:00"/>
    <s v="EMP0006"/>
    <x v="6"/>
    <x v="28"/>
    <x v="173"/>
    <n v="1"/>
    <n v="2521.21"/>
    <n v="2521.21"/>
    <x v="2"/>
    <n v="24"/>
    <x v="0"/>
    <x v="0"/>
  </r>
  <r>
    <s v="PO003742"/>
    <d v="2023-08-09T00:00:00"/>
    <s v="EMP0043"/>
    <x v="8"/>
    <x v="4"/>
    <x v="184"/>
    <n v="14"/>
    <n v="3945.12"/>
    <n v="55231.66"/>
    <x v="2"/>
    <n v="17"/>
    <x v="1"/>
    <x v="3"/>
  </r>
  <r>
    <s v="PO003743"/>
    <d v="2024-03-25T00:00:00"/>
    <s v="EMP0096"/>
    <x v="4"/>
    <x v="0"/>
    <x v="187"/>
    <n v="13"/>
    <n v="7029.96"/>
    <n v="91389.5"/>
    <x v="1"/>
    <n v="31"/>
    <x v="1"/>
    <x v="2"/>
  </r>
  <r>
    <s v="PO003744"/>
    <d v="2023-09-09T00:00:00"/>
    <s v="EMP0017"/>
    <x v="9"/>
    <x v="9"/>
    <x v="18"/>
    <n v="43"/>
    <n v="9516.7000000000007"/>
    <n v="409218.23"/>
    <x v="1"/>
    <n v="26"/>
    <x v="1"/>
    <x v="2"/>
  </r>
  <r>
    <s v="PO003745"/>
    <d v="2025-06-15T00:00:00"/>
    <s v="EMP0036"/>
    <x v="2"/>
    <x v="20"/>
    <x v="4"/>
    <n v="28"/>
    <n v="6505.26"/>
    <n v="182147.19"/>
    <x v="1"/>
    <n v="42"/>
    <x v="2"/>
    <x v="2"/>
  </r>
  <r>
    <s v="PO003746"/>
    <d v="2024-12-12T00:00:00"/>
    <s v="EMP0005"/>
    <x v="14"/>
    <x v="45"/>
    <x v="14"/>
    <n v="49"/>
    <n v="3211.33"/>
    <n v="157355.07"/>
    <x v="2"/>
    <n v="6"/>
    <x v="1"/>
    <x v="1"/>
  </r>
  <r>
    <s v="PO003747"/>
    <d v="2024-07-23T00:00:00"/>
    <s v="EMP0076"/>
    <x v="7"/>
    <x v="21"/>
    <x v="107"/>
    <n v="42"/>
    <n v="3941.3"/>
    <n v="165534.64000000001"/>
    <x v="2"/>
    <n v="8"/>
    <x v="1"/>
    <x v="3"/>
  </r>
  <r>
    <s v="PO003748"/>
    <d v="2024-04-17T00:00:00"/>
    <s v="EMP0087"/>
    <x v="12"/>
    <x v="40"/>
    <x v="196"/>
    <n v="48"/>
    <n v="9016.77"/>
    <n v="432804.89"/>
    <x v="1"/>
    <n v="34"/>
    <x v="1"/>
    <x v="2"/>
  </r>
  <r>
    <s v="PO003749"/>
    <d v="2024-04-26T00:00:00"/>
    <s v="EMP0037"/>
    <x v="8"/>
    <x v="42"/>
    <x v="144"/>
    <n v="2"/>
    <n v="338.56"/>
    <n v="677.13"/>
    <x v="0"/>
    <n v="11"/>
    <x v="1"/>
    <x v="2"/>
  </r>
  <r>
    <s v="PO003750"/>
    <d v="2023-09-18T00:00:00"/>
    <s v="EMP0082"/>
    <x v="2"/>
    <x v="48"/>
    <x v="60"/>
    <n v="35"/>
    <n v="6235.52"/>
    <n v="218243.19"/>
    <x v="2"/>
    <n v="40"/>
    <x v="2"/>
    <x v="1"/>
  </r>
  <r>
    <s v="PO003751"/>
    <d v="2023-02-03T00:00:00"/>
    <s v="EMP0077"/>
    <x v="12"/>
    <x v="18"/>
    <x v="115"/>
    <n v="6"/>
    <n v="4684.76"/>
    <n v="28108.57"/>
    <x v="2"/>
    <n v="13"/>
    <x v="2"/>
    <x v="1"/>
  </r>
  <r>
    <s v="PO003752"/>
    <d v="2023-09-29T00:00:00"/>
    <s v="EMP0088"/>
    <x v="12"/>
    <x v="13"/>
    <x v="10"/>
    <n v="19"/>
    <n v="2299.9899999999998"/>
    <n v="43699.89"/>
    <x v="1"/>
    <n v="6"/>
    <x v="0"/>
    <x v="2"/>
  </r>
  <r>
    <s v="PO003753"/>
    <d v="2025-04-27T00:00:00"/>
    <s v="EMP0098"/>
    <x v="5"/>
    <x v="40"/>
    <x v="118"/>
    <n v="17"/>
    <n v="1244.17"/>
    <n v="21150.94"/>
    <x v="0"/>
    <n v="32"/>
    <x v="2"/>
    <x v="2"/>
  </r>
  <r>
    <s v="PO003754"/>
    <d v="2023-07-28T00:00:00"/>
    <s v="EMP0002"/>
    <x v="7"/>
    <x v="46"/>
    <x v="143"/>
    <n v="31"/>
    <n v="6463.44"/>
    <n v="200366.53"/>
    <x v="0"/>
    <n v="34"/>
    <x v="0"/>
    <x v="2"/>
  </r>
  <r>
    <s v="PO003755"/>
    <d v="2024-06-17T00:00:00"/>
    <s v="EMP0031"/>
    <x v="8"/>
    <x v="27"/>
    <x v="146"/>
    <n v="27"/>
    <n v="4739.47"/>
    <n v="127965.6"/>
    <x v="0"/>
    <n v="14"/>
    <x v="0"/>
    <x v="2"/>
  </r>
  <r>
    <s v="PO003756"/>
    <d v="2023-04-13T00:00:00"/>
    <s v="EMP0034"/>
    <x v="7"/>
    <x v="0"/>
    <x v="137"/>
    <n v="25"/>
    <n v="1024.98"/>
    <n v="25624.58"/>
    <x v="0"/>
    <n v="17"/>
    <x v="2"/>
    <x v="2"/>
  </r>
  <r>
    <s v="PO003757"/>
    <d v="2025-06-21T00:00:00"/>
    <s v="EMP0015"/>
    <x v="13"/>
    <x v="48"/>
    <x v="150"/>
    <n v="10"/>
    <n v="3862.81"/>
    <n v="38628.129999999997"/>
    <x v="1"/>
    <n v="43"/>
    <x v="1"/>
    <x v="2"/>
  </r>
  <r>
    <s v="PO003758"/>
    <d v="2024-11-26T00:00:00"/>
    <s v="EMP0086"/>
    <x v="2"/>
    <x v="48"/>
    <x v="149"/>
    <n v="33"/>
    <n v="3061.52"/>
    <n v="101030.15"/>
    <x v="2"/>
    <n v="14"/>
    <x v="1"/>
    <x v="0"/>
  </r>
  <r>
    <s v="PO003759"/>
    <d v="2024-10-10T00:00:00"/>
    <s v="EMP0008"/>
    <x v="6"/>
    <x v="34"/>
    <x v="189"/>
    <n v="39"/>
    <n v="1840.44"/>
    <n v="71777.009999999995"/>
    <x v="0"/>
    <n v="24"/>
    <x v="0"/>
    <x v="2"/>
  </r>
  <r>
    <s v="PO003760"/>
    <d v="2025-03-18T00:00:00"/>
    <s v="EMP0019"/>
    <x v="5"/>
    <x v="3"/>
    <x v="31"/>
    <n v="49"/>
    <n v="9468.99"/>
    <n v="463980.32"/>
    <x v="0"/>
    <n v="19"/>
    <x v="2"/>
    <x v="2"/>
  </r>
  <r>
    <s v="PO003761"/>
    <d v="2023-10-29T00:00:00"/>
    <s v="EMP0067"/>
    <x v="1"/>
    <x v="41"/>
    <x v="116"/>
    <n v="16"/>
    <n v="9938.48"/>
    <n v="159015.71"/>
    <x v="0"/>
    <n v="15"/>
    <x v="0"/>
    <x v="2"/>
  </r>
  <r>
    <s v="PO003762"/>
    <d v="2023-06-06T00:00:00"/>
    <s v="EMP0048"/>
    <x v="2"/>
    <x v="21"/>
    <x v="27"/>
    <n v="12"/>
    <n v="6745.46"/>
    <n v="80945.5"/>
    <x v="2"/>
    <n v="8"/>
    <x v="1"/>
    <x v="1"/>
  </r>
  <r>
    <s v="PO003763"/>
    <d v="2023-09-02T00:00:00"/>
    <s v="EMP0036"/>
    <x v="2"/>
    <x v="45"/>
    <x v="156"/>
    <n v="34"/>
    <n v="9692.98"/>
    <n v="329561.34000000003"/>
    <x v="0"/>
    <n v="5"/>
    <x v="1"/>
    <x v="2"/>
  </r>
  <r>
    <s v="PO003764"/>
    <d v="2024-12-10T00:00:00"/>
    <s v="EMP0084"/>
    <x v="0"/>
    <x v="49"/>
    <x v="14"/>
    <n v="45"/>
    <n v="2981.49"/>
    <n v="134167.03"/>
    <x v="0"/>
    <n v="42"/>
    <x v="1"/>
    <x v="2"/>
  </r>
  <r>
    <s v="PO003765"/>
    <d v="2023-06-01T00:00:00"/>
    <s v="EMP0098"/>
    <x v="5"/>
    <x v="9"/>
    <x v="198"/>
    <n v="30"/>
    <n v="10643.59"/>
    <n v="319307.7"/>
    <x v="1"/>
    <n v="21"/>
    <x v="2"/>
    <x v="2"/>
  </r>
  <r>
    <s v="PO003766"/>
    <d v="2023-03-15T00:00:00"/>
    <s v="EMP0005"/>
    <x v="14"/>
    <x v="44"/>
    <x v="184"/>
    <n v="41"/>
    <n v="4890.7299999999996"/>
    <n v="200519.92"/>
    <x v="0"/>
    <n v="12"/>
    <x v="0"/>
    <x v="2"/>
  </r>
  <r>
    <s v="PO003767"/>
    <d v="2023-08-01T00:00:00"/>
    <s v="EMP0053"/>
    <x v="4"/>
    <x v="35"/>
    <x v="23"/>
    <n v="38"/>
    <n v="11129.5"/>
    <n v="422921.05"/>
    <x v="0"/>
    <n v="19"/>
    <x v="2"/>
    <x v="2"/>
  </r>
  <r>
    <s v="PO003768"/>
    <d v="2024-12-27T00:00:00"/>
    <s v="EMP0080"/>
    <x v="0"/>
    <x v="44"/>
    <x v="64"/>
    <n v="12"/>
    <n v="6035.68"/>
    <n v="72428.22"/>
    <x v="0"/>
    <n v="10"/>
    <x v="0"/>
    <x v="2"/>
  </r>
  <r>
    <s v="PO003769"/>
    <d v="2023-07-28T00:00:00"/>
    <s v="EMP0055"/>
    <x v="14"/>
    <x v="26"/>
    <x v="47"/>
    <n v="12"/>
    <n v="6935.07"/>
    <n v="83220.800000000003"/>
    <x v="1"/>
    <n v="27"/>
    <x v="2"/>
    <x v="2"/>
  </r>
  <r>
    <s v="PO003770"/>
    <d v="2024-06-05T00:00:00"/>
    <s v="EMP0016"/>
    <x v="11"/>
    <x v="41"/>
    <x v="134"/>
    <n v="16"/>
    <n v="6175.39"/>
    <n v="98806.19"/>
    <x v="1"/>
    <n v="14"/>
    <x v="1"/>
    <x v="2"/>
  </r>
  <r>
    <s v="PO003771"/>
    <d v="2023-02-13T00:00:00"/>
    <s v="EMP0006"/>
    <x v="6"/>
    <x v="37"/>
    <x v="98"/>
    <n v="24"/>
    <n v="8482.9599999999991"/>
    <n v="203590.96"/>
    <x v="2"/>
    <n v="12"/>
    <x v="1"/>
    <x v="3"/>
  </r>
  <r>
    <s v="PO003772"/>
    <d v="2025-02-08T00:00:00"/>
    <s v="EMP0025"/>
    <x v="8"/>
    <x v="28"/>
    <x v="33"/>
    <n v="12"/>
    <n v="5268.93"/>
    <n v="63227.16"/>
    <x v="1"/>
    <n v="19"/>
    <x v="2"/>
    <x v="2"/>
  </r>
  <r>
    <s v="PO003773"/>
    <d v="2025-02-22T00:00:00"/>
    <s v="EMP0084"/>
    <x v="0"/>
    <x v="32"/>
    <x v="84"/>
    <n v="13"/>
    <n v="7530.61"/>
    <n v="97897.96"/>
    <x v="0"/>
    <n v="3"/>
    <x v="2"/>
    <x v="2"/>
  </r>
  <r>
    <s v="PO003774"/>
    <d v="2024-02-05T00:00:00"/>
    <s v="EMP0095"/>
    <x v="5"/>
    <x v="2"/>
    <x v="17"/>
    <n v="13"/>
    <n v="6429.67"/>
    <n v="83585.66"/>
    <x v="1"/>
    <n v="22"/>
    <x v="0"/>
    <x v="2"/>
  </r>
  <r>
    <s v="PO003775"/>
    <d v="2023-02-07T00:00:00"/>
    <s v="EMP0011"/>
    <x v="0"/>
    <x v="46"/>
    <x v="20"/>
    <n v="20"/>
    <n v="6851.53"/>
    <n v="137030.51999999999"/>
    <x v="0"/>
    <n v="34"/>
    <x v="2"/>
    <x v="2"/>
  </r>
  <r>
    <s v="PO003776"/>
    <d v="2024-11-08T00:00:00"/>
    <s v="EMP0051"/>
    <x v="3"/>
    <x v="39"/>
    <x v="105"/>
    <n v="1"/>
    <n v="7819.1"/>
    <n v="7819.1"/>
    <x v="2"/>
    <n v="13"/>
    <x v="1"/>
    <x v="0"/>
  </r>
  <r>
    <s v="PO003777"/>
    <d v="2025-02-05T00:00:00"/>
    <s v="EMP0044"/>
    <x v="2"/>
    <x v="9"/>
    <x v="13"/>
    <n v="40"/>
    <n v="9314.02"/>
    <n v="372560.83"/>
    <x v="0"/>
    <n v="25"/>
    <x v="1"/>
    <x v="2"/>
  </r>
  <r>
    <s v="PO003778"/>
    <d v="2024-10-03T00:00:00"/>
    <s v="EMP0080"/>
    <x v="0"/>
    <x v="39"/>
    <x v="107"/>
    <n v="13"/>
    <n v="4455.3500000000004"/>
    <n v="57919.61"/>
    <x v="1"/>
    <n v="34"/>
    <x v="0"/>
    <x v="2"/>
  </r>
  <r>
    <s v="PO003779"/>
    <d v="2024-01-08T00:00:00"/>
    <s v="EMP0003"/>
    <x v="1"/>
    <x v="18"/>
    <x v="165"/>
    <n v="26"/>
    <n v="1340.05"/>
    <n v="34841.4"/>
    <x v="0"/>
    <n v="16"/>
    <x v="1"/>
    <x v="2"/>
  </r>
  <r>
    <s v="PO003780"/>
    <d v="2024-10-10T00:00:00"/>
    <s v="EMP0082"/>
    <x v="2"/>
    <x v="43"/>
    <x v="42"/>
    <n v="27"/>
    <n v="2351.4"/>
    <n v="63487.69"/>
    <x v="2"/>
    <n v="31"/>
    <x v="0"/>
    <x v="0"/>
  </r>
  <r>
    <s v="PO003781"/>
    <d v="2025-08-29T00:00:00"/>
    <s v="EMP0030"/>
    <x v="13"/>
    <x v="8"/>
    <x v="194"/>
    <n v="21"/>
    <n v="489.8"/>
    <n v="10285.73"/>
    <x v="2"/>
    <n v="25"/>
    <x v="2"/>
    <x v="3"/>
  </r>
  <r>
    <s v="PO003782"/>
    <d v="2023-11-11T00:00:00"/>
    <s v="EMP0068"/>
    <x v="3"/>
    <x v="39"/>
    <x v="19"/>
    <n v="2"/>
    <n v="7841.14"/>
    <n v="15682.27"/>
    <x v="1"/>
    <n v="25"/>
    <x v="2"/>
    <x v="2"/>
  </r>
  <r>
    <s v="PO003783"/>
    <d v="2023-06-21T00:00:00"/>
    <s v="EMP0084"/>
    <x v="0"/>
    <x v="46"/>
    <x v="24"/>
    <n v="10"/>
    <n v="2696.08"/>
    <n v="26960.77"/>
    <x v="2"/>
    <n v="4"/>
    <x v="2"/>
    <x v="3"/>
  </r>
  <r>
    <s v="PO003784"/>
    <d v="2025-01-25T00:00:00"/>
    <s v="EMP0032"/>
    <x v="2"/>
    <x v="18"/>
    <x v="194"/>
    <n v="37"/>
    <n v="480.39"/>
    <n v="17774.509999999998"/>
    <x v="2"/>
    <n v="12"/>
    <x v="2"/>
    <x v="3"/>
  </r>
  <r>
    <s v="PO003785"/>
    <d v="2024-08-08T00:00:00"/>
    <s v="EMP0010"/>
    <x v="1"/>
    <x v="47"/>
    <x v="77"/>
    <n v="8"/>
    <n v="7744.14"/>
    <n v="61953.11"/>
    <x v="1"/>
    <n v="16"/>
    <x v="1"/>
    <x v="2"/>
  </r>
  <r>
    <s v="PO003786"/>
    <d v="2023-11-07T00:00:00"/>
    <s v="EMP0048"/>
    <x v="2"/>
    <x v="18"/>
    <x v="66"/>
    <n v="38"/>
    <n v="4698.26"/>
    <n v="178533.86"/>
    <x v="0"/>
    <n v="40"/>
    <x v="0"/>
    <x v="2"/>
  </r>
  <r>
    <s v="PO003787"/>
    <d v="2024-04-21T00:00:00"/>
    <s v="EMP0097"/>
    <x v="5"/>
    <x v="31"/>
    <x v="195"/>
    <n v="28"/>
    <n v="8186.98"/>
    <n v="229235.5"/>
    <x v="0"/>
    <n v="12"/>
    <x v="2"/>
    <x v="2"/>
  </r>
  <r>
    <s v="PO003788"/>
    <d v="2025-04-16T00:00:00"/>
    <s v="EMP0097"/>
    <x v="5"/>
    <x v="6"/>
    <x v="54"/>
    <n v="12"/>
    <n v="5347.26"/>
    <n v="64167.15"/>
    <x v="0"/>
    <n v="21"/>
    <x v="2"/>
    <x v="2"/>
  </r>
  <r>
    <s v="PO003789"/>
    <d v="2024-01-04T00:00:00"/>
    <s v="EMP0040"/>
    <x v="13"/>
    <x v="14"/>
    <x v="60"/>
    <n v="3"/>
    <n v="6505.44"/>
    <n v="19516.310000000001"/>
    <x v="2"/>
    <n v="24"/>
    <x v="2"/>
    <x v="1"/>
  </r>
  <r>
    <s v="PO003790"/>
    <d v="2024-06-14T00:00:00"/>
    <s v="EMP0085"/>
    <x v="8"/>
    <x v="49"/>
    <x v="124"/>
    <n v="40"/>
    <n v="7287.29"/>
    <n v="291491.40000000002"/>
    <x v="0"/>
    <n v="45"/>
    <x v="2"/>
    <x v="2"/>
  </r>
  <r>
    <s v="PO003791"/>
    <d v="2024-11-26T00:00:00"/>
    <s v="EMP0053"/>
    <x v="4"/>
    <x v="2"/>
    <x v="64"/>
    <n v="7"/>
    <n v="5325.71"/>
    <n v="37279.980000000003"/>
    <x v="0"/>
    <n v="9"/>
    <x v="1"/>
    <x v="2"/>
  </r>
  <r>
    <s v="PO003792"/>
    <d v="2023-03-24T00:00:00"/>
    <s v="EMP0098"/>
    <x v="5"/>
    <x v="23"/>
    <x v="30"/>
    <n v="3"/>
    <n v="5086.6099999999997"/>
    <n v="15259.82"/>
    <x v="0"/>
    <n v="17"/>
    <x v="2"/>
    <x v="2"/>
  </r>
  <r>
    <s v="PO003793"/>
    <d v="2023-11-18T00:00:00"/>
    <s v="EMP0067"/>
    <x v="1"/>
    <x v="16"/>
    <x v="81"/>
    <n v="5"/>
    <n v="575.23"/>
    <n v="2876.15"/>
    <x v="2"/>
    <n v="14"/>
    <x v="1"/>
    <x v="1"/>
  </r>
  <r>
    <s v="PO003794"/>
    <d v="2023-07-13T00:00:00"/>
    <s v="EMP0079"/>
    <x v="5"/>
    <x v="26"/>
    <x v="132"/>
    <n v="12"/>
    <n v="8064.25"/>
    <n v="96770.98"/>
    <x v="1"/>
    <n v="21"/>
    <x v="2"/>
    <x v="2"/>
  </r>
  <r>
    <s v="PO003795"/>
    <d v="2023-08-19T00:00:00"/>
    <s v="EMP0049"/>
    <x v="13"/>
    <x v="32"/>
    <x v="154"/>
    <n v="46"/>
    <n v="2036.98"/>
    <n v="93701.07"/>
    <x v="2"/>
    <n v="30"/>
    <x v="2"/>
    <x v="3"/>
  </r>
  <r>
    <s v="PO003796"/>
    <d v="2025-05-04T00:00:00"/>
    <s v="EMP0011"/>
    <x v="0"/>
    <x v="34"/>
    <x v="174"/>
    <n v="35"/>
    <n v="9755.5499999999993"/>
    <n v="341444.14"/>
    <x v="1"/>
    <n v="22"/>
    <x v="1"/>
    <x v="2"/>
  </r>
  <r>
    <s v="PO003797"/>
    <d v="2023-08-01T00:00:00"/>
    <s v="EMP0035"/>
    <x v="5"/>
    <x v="28"/>
    <x v="128"/>
    <n v="49"/>
    <n v="57.39"/>
    <n v="2812.2"/>
    <x v="0"/>
    <n v="23"/>
    <x v="0"/>
    <x v="2"/>
  </r>
  <r>
    <s v="PO003798"/>
    <d v="2023-04-30T00:00:00"/>
    <s v="EMP0053"/>
    <x v="4"/>
    <x v="49"/>
    <x v="46"/>
    <n v="25"/>
    <n v="5095.79"/>
    <n v="127394.66"/>
    <x v="1"/>
    <n v="11"/>
    <x v="2"/>
    <x v="2"/>
  </r>
  <r>
    <s v="PO003799"/>
    <d v="2023-01-02T00:00:00"/>
    <s v="EMP0053"/>
    <x v="4"/>
    <x v="48"/>
    <x v="160"/>
    <n v="3"/>
    <n v="5149.1400000000003"/>
    <n v="15447.43"/>
    <x v="2"/>
    <n v="39"/>
    <x v="2"/>
    <x v="3"/>
  </r>
  <r>
    <s v="PO003800"/>
    <d v="2025-10-16T00:00:00"/>
    <s v="EMP0097"/>
    <x v="5"/>
    <x v="35"/>
    <x v="159"/>
    <n v="29"/>
    <n v="6043.73"/>
    <n v="175268.27"/>
    <x v="1"/>
    <n v="18"/>
    <x v="0"/>
    <x v="2"/>
  </r>
  <r>
    <s v="PO003801"/>
    <d v="2025-12-02T00:00:00"/>
    <s v="EMP0025"/>
    <x v="8"/>
    <x v="10"/>
    <x v="138"/>
    <n v="21"/>
    <n v="6261.73"/>
    <n v="131496.24"/>
    <x v="1"/>
    <n v="43"/>
    <x v="0"/>
    <x v="2"/>
  </r>
  <r>
    <s v="PO003802"/>
    <d v="2024-07-31T00:00:00"/>
    <s v="EMP0006"/>
    <x v="6"/>
    <x v="12"/>
    <x v="175"/>
    <n v="26"/>
    <n v="7173.49"/>
    <n v="186510.77"/>
    <x v="0"/>
    <n v="10"/>
    <x v="2"/>
    <x v="2"/>
  </r>
  <r>
    <s v="PO003803"/>
    <d v="2025-06-10T00:00:00"/>
    <s v="EMP0056"/>
    <x v="0"/>
    <x v="6"/>
    <x v="110"/>
    <n v="47"/>
    <n v="7778.69"/>
    <n v="365598.58"/>
    <x v="1"/>
    <n v="45"/>
    <x v="1"/>
    <x v="2"/>
  </r>
  <r>
    <s v="PO003804"/>
    <d v="2023-08-17T00:00:00"/>
    <s v="EMP0100"/>
    <x v="11"/>
    <x v="8"/>
    <x v="142"/>
    <n v="40"/>
    <n v="8459.64"/>
    <n v="338385.54"/>
    <x v="1"/>
    <n v="12"/>
    <x v="1"/>
    <x v="2"/>
  </r>
  <r>
    <s v="PO003805"/>
    <d v="2023-06-03T00:00:00"/>
    <s v="EMP0066"/>
    <x v="8"/>
    <x v="11"/>
    <x v="170"/>
    <n v="13"/>
    <n v="8889.7999999999993"/>
    <n v="115567.42"/>
    <x v="1"/>
    <n v="7"/>
    <x v="1"/>
    <x v="2"/>
  </r>
  <r>
    <s v="PO003806"/>
    <d v="2024-08-05T00:00:00"/>
    <s v="EMP0034"/>
    <x v="7"/>
    <x v="29"/>
    <x v="174"/>
    <n v="11"/>
    <n v="10084.06"/>
    <n v="110924.63"/>
    <x v="0"/>
    <n v="16"/>
    <x v="1"/>
    <x v="2"/>
  </r>
  <r>
    <s v="PO003807"/>
    <d v="2024-07-30T00:00:00"/>
    <s v="EMP0010"/>
    <x v="1"/>
    <x v="7"/>
    <x v="45"/>
    <n v="47"/>
    <n v="5713.21"/>
    <n v="268520.76"/>
    <x v="0"/>
    <n v="39"/>
    <x v="2"/>
    <x v="2"/>
  </r>
  <r>
    <s v="PO003808"/>
    <d v="2023-08-18T00:00:00"/>
    <s v="EMP0031"/>
    <x v="8"/>
    <x v="30"/>
    <x v="63"/>
    <n v="6"/>
    <n v="1378.92"/>
    <n v="8273.5400000000009"/>
    <x v="0"/>
    <n v="31"/>
    <x v="1"/>
    <x v="2"/>
  </r>
  <r>
    <s v="PO003809"/>
    <d v="2025-04-12T00:00:00"/>
    <s v="EMP0086"/>
    <x v="2"/>
    <x v="17"/>
    <x v="31"/>
    <n v="38"/>
    <n v="9681.68"/>
    <n v="367903.99"/>
    <x v="0"/>
    <n v="20"/>
    <x v="2"/>
    <x v="2"/>
  </r>
  <r>
    <s v="PO003810"/>
    <d v="2025-12-14T00:00:00"/>
    <s v="EMP0061"/>
    <x v="5"/>
    <x v="38"/>
    <x v="21"/>
    <n v="7"/>
    <n v="5218.12"/>
    <n v="36526.85"/>
    <x v="0"/>
    <n v="15"/>
    <x v="1"/>
    <x v="2"/>
  </r>
  <r>
    <s v="PO003811"/>
    <d v="2023-02-10T00:00:00"/>
    <s v="EMP0022"/>
    <x v="8"/>
    <x v="41"/>
    <x v="42"/>
    <n v="4"/>
    <n v="2340.79"/>
    <n v="9363.16"/>
    <x v="1"/>
    <n v="30"/>
    <x v="0"/>
    <x v="2"/>
  </r>
  <r>
    <s v="PO003812"/>
    <d v="2023-02-12T00:00:00"/>
    <s v="EMP0056"/>
    <x v="0"/>
    <x v="35"/>
    <x v="59"/>
    <n v="48"/>
    <n v="5221.01"/>
    <n v="250608.42"/>
    <x v="2"/>
    <n v="3"/>
    <x v="1"/>
    <x v="1"/>
  </r>
  <r>
    <s v="PO003813"/>
    <d v="2023-01-12T00:00:00"/>
    <s v="EMP0009"/>
    <x v="7"/>
    <x v="42"/>
    <x v="138"/>
    <n v="23"/>
    <n v="6539.84"/>
    <n v="150416.4"/>
    <x v="0"/>
    <n v="13"/>
    <x v="2"/>
    <x v="2"/>
  </r>
  <r>
    <s v="PO003814"/>
    <d v="2024-11-20T00:00:00"/>
    <s v="EMP0073"/>
    <x v="9"/>
    <x v="18"/>
    <x v="121"/>
    <n v="13"/>
    <n v="7682.02"/>
    <n v="99866.240000000005"/>
    <x v="2"/>
    <n v="9"/>
    <x v="1"/>
    <x v="0"/>
  </r>
  <r>
    <s v="PO003815"/>
    <d v="2024-10-20T00:00:00"/>
    <s v="EMP0041"/>
    <x v="12"/>
    <x v="33"/>
    <x v="107"/>
    <n v="41"/>
    <n v="3542.95"/>
    <n v="145261.04"/>
    <x v="2"/>
    <n v="20"/>
    <x v="1"/>
    <x v="3"/>
  </r>
  <r>
    <s v="PO003816"/>
    <d v="2025-12-20T00:00:00"/>
    <s v="EMP0062"/>
    <x v="2"/>
    <x v="31"/>
    <x v="145"/>
    <n v="16"/>
    <n v="2122.2600000000002"/>
    <n v="33956.17"/>
    <x v="2"/>
    <n v="25"/>
    <x v="2"/>
    <x v="0"/>
  </r>
  <r>
    <s v="PO003817"/>
    <d v="2023-11-28T00:00:00"/>
    <s v="EMP0009"/>
    <x v="7"/>
    <x v="1"/>
    <x v="34"/>
    <n v="27"/>
    <n v="3964.33"/>
    <n v="107037.01"/>
    <x v="0"/>
    <n v="13"/>
    <x v="2"/>
    <x v="2"/>
  </r>
  <r>
    <s v="PO003818"/>
    <d v="2023-05-08T00:00:00"/>
    <s v="EMP0096"/>
    <x v="4"/>
    <x v="40"/>
    <x v="146"/>
    <n v="4"/>
    <n v="5296.15"/>
    <n v="21184.61"/>
    <x v="0"/>
    <n v="30"/>
    <x v="1"/>
    <x v="2"/>
  </r>
  <r>
    <s v="PO003819"/>
    <d v="2025-07-25T00:00:00"/>
    <s v="EMP0097"/>
    <x v="5"/>
    <x v="2"/>
    <x v="53"/>
    <n v="49"/>
    <n v="5226.92"/>
    <n v="256119.05"/>
    <x v="2"/>
    <n v="17"/>
    <x v="1"/>
    <x v="0"/>
  </r>
  <r>
    <s v="PO003820"/>
    <d v="2024-02-28T00:00:00"/>
    <s v="EMP0088"/>
    <x v="12"/>
    <x v="10"/>
    <x v="34"/>
    <n v="33"/>
    <n v="3713"/>
    <n v="122529.09"/>
    <x v="1"/>
    <n v="16"/>
    <x v="1"/>
    <x v="2"/>
  </r>
  <r>
    <s v="PO003821"/>
    <d v="2025-09-17T00:00:00"/>
    <s v="EMP0057"/>
    <x v="6"/>
    <x v="32"/>
    <x v="103"/>
    <n v="27"/>
    <n v="8177.4"/>
    <n v="220789.83"/>
    <x v="2"/>
    <n v="35"/>
    <x v="0"/>
    <x v="1"/>
  </r>
  <r>
    <s v="PO003822"/>
    <d v="2023-08-22T00:00:00"/>
    <s v="EMP0052"/>
    <x v="12"/>
    <x v="13"/>
    <x v="190"/>
    <n v="41"/>
    <n v="8524.59"/>
    <n v="349508.36"/>
    <x v="1"/>
    <n v="14"/>
    <x v="0"/>
    <x v="2"/>
  </r>
  <r>
    <s v="PO003823"/>
    <d v="2025-07-20T00:00:00"/>
    <s v="EMP0063"/>
    <x v="3"/>
    <x v="40"/>
    <x v="149"/>
    <n v="7"/>
    <n v="2545.66"/>
    <n v="17819.61"/>
    <x v="0"/>
    <n v="22"/>
    <x v="1"/>
    <x v="2"/>
  </r>
  <r>
    <s v="PO003824"/>
    <d v="2023-01-02T00:00:00"/>
    <s v="EMP0072"/>
    <x v="2"/>
    <x v="45"/>
    <x v="52"/>
    <n v="5"/>
    <n v="1821.18"/>
    <n v="9105.89"/>
    <x v="0"/>
    <n v="35"/>
    <x v="1"/>
    <x v="2"/>
  </r>
  <r>
    <s v="PO003825"/>
    <d v="2024-02-16T00:00:00"/>
    <s v="EMP0077"/>
    <x v="12"/>
    <x v="34"/>
    <x v="172"/>
    <n v="15"/>
    <n v="1894.76"/>
    <n v="28421.360000000001"/>
    <x v="2"/>
    <n v="9"/>
    <x v="2"/>
    <x v="1"/>
  </r>
  <r>
    <s v="PO003826"/>
    <d v="2025-11-06T00:00:00"/>
    <s v="EMP0061"/>
    <x v="5"/>
    <x v="34"/>
    <x v="104"/>
    <n v="47"/>
    <n v="4180.38"/>
    <n v="196477.87"/>
    <x v="1"/>
    <n v="14"/>
    <x v="0"/>
    <x v="2"/>
  </r>
  <r>
    <s v="PO003827"/>
    <d v="2023-05-10T00:00:00"/>
    <s v="EMP0080"/>
    <x v="0"/>
    <x v="39"/>
    <x v="156"/>
    <n v="34"/>
    <n v="9748.8799999999992"/>
    <n v="331461.99"/>
    <x v="0"/>
    <n v="4"/>
    <x v="0"/>
    <x v="2"/>
  </r>
  <r>
    <s v="PO003828"/>
    <d v="2025-09-14T00:00:00"/>
    <s v="EMP0010"/>
    <x v="1"/>
    <x v="18"/>
    <x v="81"/>
    <n v="32"/>
    <n v="506.99"/>
    <n v="16223.64"/>
    <x v="0"/>
    <n v="5"/>
    <x v="0"/>
    <x v="2"/>
  </r>
  <r>
    <s v="PO003829"/>
    <d v="2025-01-28T00:00:00"/>
    <s v="EMP0082"/>
    <x v="2"/>
    <x v="15"/>
    <x v="151"/>
    <n v="38"/>
    <n v="5707.63"/>
    <n v="216889.78"/>
    <x v="0"/>
    <n v="37"/>
    <x v="2"/>
    <x v="2"/>
  </r>
  <r>
    <s v="PO003830"/>
    <d v="2023-07-25T00:00:00"/>
    <s v="EMP0036"/>
    <x v="2"/>
    <x v="37"/>
    <x v="145"/>
    <n v="42"/>
    <n v="2287.48"/>
    <n v="96074.25"/>
    <x v="2"/>
    <n v="7"/>
    <x v="2"/>
    <x v="0"/>
  </r>
  <r>
    <s v="PO003831"/>
    <d v="2023-09-18T00:00:00"/>
    <s v="EMP0082"/>
    <x v="2"/>
    <x v="31"/>
    <x v="72"/>
    <n v="30"/>
    <n v="6461.41"/>
    <n v="193842.37"/>
    <x v="1"/>
    <n v="10"/>
    <x v="0"/>
    <x v="2"/>
  </r>
  <r>
    <s v="PO003832"/>
    <d v="2025-10-27T00:00:00"/>
    <s v="EMP0059"/>
    <x v="0"/>
    <x v="18"/>
    <x v="189"/>
    <n v="45"/>
    <n v="1885.63"/>
    <n v="84853.51"/>
    <x v="0"/>
    <n v="29"/>
    <x v="2"/>
    <x v="2"/>
  </r>
  <r>
    <s v="PO003833"/>
    <d v="2025-12-28T00:00:00"/>
    <s v="EMP0086"/>
    <x v="2"/>
    <x v="37"/>
    <x v="102"/>
    <n v="42"/>
    <n v="456.5"/>
    <n v="19172.91"/>
    <x v="0"/>
    <n v="22"/>
    <x v="0"/>
    <x v="2"/>
  </r>
  <r>
    <s v="PO003834"/>
    <d v="2025-10-15T00:00:00"/>
    <s v="EMP0100"/>
    <x v="11"/>
    <x v="39"/>
    <x v="33"/>
    <n v="12"/>
    <n v="5855.76"/>
    <n v="70269.13"/>
    <x v="2"/>
    <n v="12"/>
    <x v="2"/>
    <x v="1"/>
  </r>
  <r>
    <s v="PO003835"/>
    <d v="2025-03-11T00:00:00"/>
    <s v="EMP0005"/>
    <x v="14"/>
    <x v="42"/>
    <x v="103"/>
    <n v="25"/>
    <n v="7013.28"/>
    <n v="175332.02"/>
    <x v="1"/>
    <n v="37"/>
    <x v="0"/>
    <x v="2"/>
  </r>
  <r>
    <s v="PO003836"/>
    <d v="2023-12-16T00:00:00"/>
    <s v="EMP0086"/>
    <x v="2"/>
    <x v="17"/>
    <x v="137"/>
    <n v="40"/>
    <n v="1188.73"/>
    <n v="47549.23"/>
    <x v="0"/>
    <n v="9"/>
    <x v="1"/>
    <x v="2"/>
  </r>
  <r>
    <s v="PO003837"/>
    <d v="2024-10-24T00:00:00"/>
    <s v="EMP0032"/>
    <x v="2"/>
    <x v="10"/>
    <x v="49"/>
    <n v="29"/>
    <n v="7279.91"/>
    <n v="211117.46"/>
    <x v="0"/>
    <n v="35"/>
    <x v="2"/>
    <x v="2"/>
  </r>
  <r>
    <s v="PO003838"/>
    <d v="2023-11-29T00:00:00"/>
    <s v="EMP0018"/>
    <x v="0"/>
    <x v="41"/>
    <x v="184"/>
    <n v="22"/>
    <n v="4103.22"/>
    <n v="90270.87"/>
    <x v="0"/>
    <n v="20"/>
    <x v="2"/>
    <x v="2"/>
  </r>
  <r>
    <s v="PO003839"/>
    <d v="2025-06-10T00:00:00"/>
    <s v="EMP0025"/>
    <x v="8"/>
    <x v="17"/>
    <x v="154"/>
    <n v="41"/>
    <n v="2204.71"/>
    <n v="90393.02"/>
    <x v="1"/>
    <n v="22"/>
    <x v="1"/>
    <x v="2"/>
  </r>
  <r>
    <s v="PO003840"/>
    <d v="2023-02-16T00:00:00"/>
    <s v="EMP0079"/>
    <x v="5"/>
    <x v="40"/>
    <x v="161"/>
    <n v="29"/>
    <n v="6527"/>
    <n v="189283.07"/>
    <x v="1"/>
    <n v="12"/>
    <x v="2"/>
    <x v="2"/>
  </r>
  <r>
    <s v="PO003841"/>
    <d v="2025-04-23T00:00:00"/>
    <s v="EMP0092"/>
    <x v="12"/>
    <x v="41"/>
    <x v="143"/>
    <n v="28"/>
    <n v="6366.87"/>
    <n v="178272.28"/>
    <x v="1"/>
    <n v="7"/>
    <x v="0"/>
    <x v="2"/>
  </r>
  <r>
    <s v="PO003842"/>
    <d v="2025-03-22T00:00:00"/>
    <s v="EMP0033"/>
    <x v="8"/>
    <x v="12"/>
    <x v="55"/>
    <n v="32"/>
    <n v="5942.25"/>
    <n v="190151.84"/>
    <x v="2"/>
    <n v="38"/>
    <x v="2"/>
    <x v="3"/>
  </r>
  <r>
    <s v="PO003843"/>
    <d v="2025-07-25T00:00:00"/>
    <s v="EMP0038"/>
    <x v="3"/>
    <x v="16"/>
    <x v="27"/>
    <n v="20"/>
    <n v="8093.77"/>
    <n v="161875.32999999999"/>
    <x v="1"/>
    <n v="19"/>
    <x v="2"/>
    <x v="2"/>
  </r>
  <r>
    <s v="PO003844"/>
    <d v="2024-12-21T00:00:00"/>
    <s v="EMP0004"/>
    <x v="12"/>
    <x v="46"/>
    <x v="151"/>
    <n v="44"/>
    <n v="6565.1"/>
    <n v="288864.58"/>
    <x v="0"/>
    <n v="21"/>
    <x v="0"/>
    <x v="2"/>
  </r>
  <r>
    <s v="PO003845"/>
    <d v="2024-07-18T00:00:00"/>
    <s v="EMP0018"/>
    <x v="0"/>
    <x v="28"/>
    <x v="144"/>
    <n v="5"/>
    <n v="420.35"/>
    <n v="2101.75"/>
    <x v="2"/>
    <n v="41"/>
    <x v="2"/>
    <x v="0"/>
  </r>
  <r>
    <s v="PO003846"/>
    <d v="2024-09-11T00:00:00"/>
    <s v="EMP0013"/>
    <x v="11"/>
    <x v="33"/>
    <x v="71"/>
    <n v="8"/>
    <n v="6747.79"/>
    <n v="53982.34"/>
    <x v="2"/>
    <n v="21"/>
    <x v="0"/>
    <x v="3"/>
  </r>
  <r>
    <s v="PO003847"/>
    <d v="2025-11-28T00:00:00"/>
    <s v="EMP0003"/>
    <x v="1"/>
    <x v="44"/>
    <x v="95"/>
    <n v="41"/>
    <n v="4876.55"/>
    <n v="199938.39"/>
    <x v="1"/>
    <n v="40"/>
    <x v="2"/>
    <x v="2"/>
  </r>
  <r>
    <s v="PO003848"/>
    <d v="2025-12-28T00:00:00"/>
    <s v="EMP0078"/>
    <x v="4"/>
    <x v="33"/>
    <x v="96"/>
    <n v="7"/>
    <n v="10052.959999999999"/>
    <n v="70370.720000000001"/>
    <x v="1"/>
    <n v="40"/>
    <x v="2"/>
    <x v="2"/>
  </r>
  <r>
    <s v="PO003849"/>
    <d v="2023-02-27T00:00:00"/>
    <s v="EMP0019"/>
    <x v="5"/>
    <x v="25"/>
    <x v="90"/>
    <n v="17"/>
    <n v="4585.7"/>
    <n v="77956.92"/>
    <x v="2"/>
    <n v="41"/>
    <x v="1"/>
    <x v="0"/>
  </r>
  <r>
    <s v="PO003850"/>
    <d v="2025-11-20T00:00:00"/>
    <s v="EMP0055"/>
    <x v="14"/>
    <x v="10"/>
    <x v="0"/>
    <n v="26"/>
    <n v="5778.52"/>
    <n v="150241.48000000001"/>
    <x v="1"/>
    <n v="13"/>
    <x v="1"/>
    <x v="2"/>
  </r>
  <r>
    <s v="PO003851"/>
    <d v="2023-03-06T00:00:00"/>
    <s v="EMP0043"/>
    <x v="8"/>
    <x v="45"/>
    <x v="176"/>
    <n v="11"/>
    <n v="2812.64"/>
    <n v="30939.040000000001"/>
    <x v="1"/>
    <n v="5"/>
    <x v="0"/>
    <x v="2"/>
  </r>
  <r>
    <s v="PO003852"/>
    <d v="2025-03-30T00:00:00"/>
    <s v="EMP0048"/>
    <x v="2"/>
    <x v="32"/>
    <x v="1"/>
    <n v="19"/>
    <n v="10043.84"/>
    <n v="190832.93"/>
    <x v="2"/>
    <n v="4"/>
    <x v="2"/>
    <x v="0"/>
  </r>
  <r>
    <s v="PO003853"/>
    <d v="2024-01-02T00:00:00"/>
    <s v="EMP0043"/>
    <x v="8"/>
    <x v="1"/>
    <x v="165"/>
    <n v="18"/>
    <n v="1384.24"/>
    <n v="24916.28"/>
    <x v="1"/>
    <n v="25"/>
    <x v="2"/>
    <x v="2"/>
  </r>
  <r>
    <s v="PO003854"/>
    <d v="2023-08-02T00:00:00"/>
    <s v="EMP0100"/>
    <x v="11"/>
    <x v="47"/>
    <x v="54"/>
    <n v="50"/>
    <n v="4463.0200000000004"/>
    <n v="223151.16"/>
    <x v="0"/>
    <n v="37"/>
    <x v="2"/>
    <x v="2"/>
  </r>
  <r>
    <s v="PO003855"/>
    <d v="2024-01-25T00:00:00"/>
    <s v="EMP0026"/>
    <x v="0"/>
    <x v="37"/>
    <x v="42"/>
    <n v="43"/>
    <n v="2789.49"/>
    <n v="119948.03"/>
    <x v="1"/>
    <n v="33"/>
    <x v="0"/>
    <x v="2"/>
  </r>
  <r>
    <s v="PO003856"/>
    <d v="2024-04-30T00:00:00"/>
    <s v="EMP0061"/>
    <x v="5"/>
    <x v="40"/>
    <x v="59"/>
    <n v="40"/>
    <n v="5082.8500000000004"/>
    <n v="203314.14"/>
    <x v="1"/>
    <n v="19"/>
    <x v="2"/>
    <x v="2"/>
  </r>
  <r>
    <s v="PO003857"/>
    <d v="2023-08-06T00:00:00"/>
    <s v="EMP0032"/>
    <x v="2"/>
    <x v="42"/>
    <x v="151"/>
    <n v="36"/>
    <n v="6051.15"/>
    <n v="217841.48"/>
    <x v="2"/>
    <n v="3"/>
    <x v="1"/>
    <x v="3"/>
  </r>
  <r>
    <s v="PO003858"/>
    <d v="2025-07-04T00:00:00"/>
    <s v="EMP0053"/>
    <x v="4"/>
    <x v="13"/>
    <x v="81"/>
    <n v="24"/>
    <n v="590.39"/>
    <n v="14169.45"/>
    <x v="2"/>
    <n v="3"/>
    <x v="1"/>
    <x v="1"/>
  </r>
  <r>
    <s v="PO003859"/>
    <d v="2023-04-05T00:00:00"/>
    <s v="EMP0015"/>
    <x v="13"/>
    <x v="40"/>
    <x v="181"/>
    <n v="44"/>
    <n v="8720.4699999999993"/>
    <n v="383700.83"/>
    <x v="1"/>
    <n v="28"/>
    <x v="1"/>
    <x v="2"/>
  </r>
  <r>
    <s v="PO003860"/>
    <d v="2024-12-29T00:00:00"/>
    <s v="EMP0074"/>
    <x v="6"/>
    <x v="24"/>
    <x v="142"/>
    <n v="42"/>
    <n v="8637.11"/>
    <n v="362758.73"/>
    <x v="1"/>
    <n v="27"/>
    <x v="0"/>
    <x v="2"/>
  </r>
  <r>
    <s v="PO003861"/>
    <d v="2023-07-18T00:00:00"/>
    <s v="EMP0029"/>
    <x v="9"/>
    <x v="47"/>
    <x v="133"/>
    <n v="36"/>
    <n v="7243.66"/>
    <n v="260771.89"/>
    <x v="0"/>
    <n v="15"/>
    <x v="0"/>
    <x v="2"/>
  </r>
  <r>
    <s v="PO003862"/>
    <d v="2024-08-25T00:00:00"/>
    <s v="EMP0082"/>
    <x v="2"/>
    <x v="15"/>
    <x v="20"/>
    <n v="28"/>
    <n v="6741.88"/>
    <n v="188772.71"/>
    <x v="2"/>
    <n v="35"/>
    <x v="0"/>
    <x v="3"/>
  </r>
  <r>
    <s v="PO003863"/>
    <d v="2023-02-09T00:00:00"/>
    <s v="EMP0060"/>
    <x v="0"/>
    <x v="31"/>
    <x v="36"/>
    <n v="42"/>
    <n v="3144.39"/>
    <n v="132064.43"/>
    <x v="1"/>
    <n v="13"/>
    <x v="0"/>
    <x v="2"/>
  </r>
  <r>
    <s v="PO003864"/>
    <d v="2023-03-13T00:00:00"/>
    <s v="EMP0031"/>
    <x v="8"/>
    <x v="39"/>
    <x v="87"/>
    <n v="2"/>
    <n v="7354.04"/>
    <n v="14708.09"/>
    <x v="2"/>
    <n v="30"/>
    <x v="0"/>
    <x v="0"/>
  </r>
  <r>
    <s v="PO003865"/>
    <d v="2023-09-09T00:00:00"/>
    <s v="EMP0080"/>
    <x v="0"/>
    <x v="17"/>
    <x v="97"/>
    <n v="4"/>
    <n v="4770.13"/>
    <n v="19080.53"/>
    <x v="1"/>
    <n v="22"/>
    <x v="0"/>
    <x v="2"/>
  </r>
  <r>
    <s v="PO003866"/>
    <d v="2023-09-27T00:00:00"/>
    <s v="EMP0055"/>
    <x v="14"/>
    <x v="29"/>
    <x v="80"/>
    <n v="39"/>
    <n v="6155.09"/>
    <n v="240048.64000000001"/>
    <x v="2"/>
    <n v="28"/>
    <x v="0"/>
    <x v="1"/>
  </r>
  <r>
    <s v="PO003867"/>
    <d v="2024-07-15T00:00:00"/>
    <s v="EMP0065"/>
    <x v="8"/>
    <x v="35"/>
    <x v="74"/>
    <n v="43"/>
    <n v="3527.57"/>
    <n v="151685.67000000001"/>
    <x v="1"/>
    <n v="38"/>
    <x v="0"/>
    <x v="2"/>
  </r>
  <r>
    <s v="PO003868"/>
    <d v="2025-02-05T00:00:00"/>
    <s v="EMP0086"/>
    <x v="2"/>
    <x v="44"/>
    <x v="140"/>
    <n v="11"/>
    <n v="8928.76"/>
    <n v="98216.33"/>
    <x v="2"/>
    <n v="27"/>
    <x v="1"/>
    <x v="1"/>
  </r>
  <r>
    <s v="PO003869"/>
    <d v="2023-09-16T00:00:00"/>
    <s v="EMP0093"/>
    <x v="13"/>
    <x v="29"/>
    <x v="194"/>
    <n v="8"/>
    <n v="426.19"/>
    <n v="3409.5"/>
    <x v="1"/>
    <n v="42"/>
    <x v="2"/>
    <x v="2"/>
  </r>
  <r>
    <s v="PO003870"/>
    <d v="2025-06-12T00:00:00"/>
    <s v="EMP0013"/>
    <x v="11"/>
    <x v="45"/>
    <x v="37"/>
    <n v="31"/>
    <n v="7661.49"/>
    <n v="237506.18"/>
    <x v="1"/>
    <n v="14"/>
    <x v="1"/>
    <x v="2"/>
  </r>
  <r>
    <s v="PO003871"/>
    <d v="2024-01-06T00:00:00"/>
    <s v="EMP0046"/>
    <x v="7"/>
    <x v="21"/>
    <x v="101"/>
    <n v="8"/>
    <n v="4361.08"/>
    <n v="34888.620000000003"/>
    <x v="1"/>
    <n v="18"/>
    <x v="1"/>
    <x v="2"/>
  </r>
  <r>
    <s v="PO003872"/>
    <d v="2024-08-26T00:00:00"/>
    <s v="EMP0026"/>
    <x v="0"/>
    <x v="1"/>
    <x v="118"/>
    <n v="29"/>
    <n v="1291.3800000000001"/>
    <n v="37450.11"/>
    <x v="1"/>
    <n v="34"/>
    <x v="0"/>
    <x v="2"/>
  </r>
  <r>
    <s v="PO003873"/>
    <d v="2025-09-10T00:00:00"/>
    <s v="EMP0089"/>
    <x v="14"/>
    <x v="39"/>
    <x v="76"/>
    <n v="25"/>
    <n v="6675.03"/>
    <n v="166875.63"/>
    <x v="1"/>
    <n v="23"/>
    <x v="0"/>
    <x v="2"/>
  </r>
  <r>
    <s v="PO003874"/>
    <d v="2024-04-01T00:00:00"/>
    <s v="EMP0052"/>
    <x v="12"/>
    <x v="38"/>
    <x v="109"/>
    <n v="39"/>
    <n v="4167.8100000000004"/>
    <n v="162544.45000000001"/>
    <x v="2"/>
    <n v="9"/>
    <x v="1"/>
    <x v="1"/>
  </r>
  <r>
    <s v="PO003875"/>
    <d v="2025-12-30T00:00:00"/>
    <s v="EMP0006"/>
    <x v="6"/>
    <x v="33"/>
    <x v="2"/>
    <n v="15"/>
    <n v="7363.23"/>
    <n v="110448.46"/>
    <x v="1"/>
    <n v="8"/>
    <x v="1"/>
    <x v="2"/>
  </r>
  <r>
    <s v="PO003876"/>
    <d v="2024-08-11T00:00:00"/>
    <s v="EMP0032"/>
    <x v="2"/>
    <x v="41"/>
    <x v="69"/>
    <n v="22"/>
    <n v="6212.82"/>
    <n v="136682.01"/>
    <x v="2"/>
    <n v="9"/>
    <x v="1"/>
    <x v="1"/>
  </r>
  <r>
    <s v="PO003877"/>
    <d v="2023-04-26T00:00:00"/>
    <s v="EMP0008"/>
    <x v="6"/>
    <x v="28"/>
    <x v="69"/>
    <n v="1"/>
    <n v="6234.39"/>
    <n v="6234.39"/>
    <x v="1"/>
    <n v="11"/>
    <x v="2"/>
    <x v="2"/>
  </r>
  <r>
    <s v="PO003878"/>
    <d v="2024-01-14T00:00:00"/>
    <s v="EMP0048"/>
    <x v="2"/>
    <x v="11"/>
    <x v="172"/>
    <n v="6"/>
    <n v="2008.77"/>
    <n v="12052.61"/>
    <x v="2"/>
    <n v="33"/>
    <x v="1"/>
    <x v="1"/>
  </r>
  <r>
    <s v="PO003879"/>
    <d v="2023-10-21T00:00:00"/>
    <s v="EMP0071"/>
    <x v="5"/>
    <x v="28"/>
    <x v="100"/>
    <n v="41"/>
    <n v="7909.23"/>
    <n v="324278.27"/>
    <x v="1"/>
    <n v="13"/>
    <x v="0"/>
    <x v="2"/>
  </r>
  <r>
    <s v="PO003880"/>
    <d v="2024-07-08T00:00:00"/>
    <s v="EMP0054"/>
    <x v="12"/>
    <x v="48"/>
    <x v="127"/>
    <n v="35"/>
    <n v="3990.65"/>
    <n v="139672.68"/>
    <x v="0"/>
    <n v="18"/>
    <x v="2"/>
    <x v="2"/>
  </r>
  <r>
    <s v="PO003881"/>
    <d v="2024-12-10T00:00:00"/>
    <s v="EMP0086"/>
    <x v="2"/>
    <x v="42"/>
    <x v="46"/>
    <n v="36"/>
    <n v="5114.7299999999996"/>
    <n v="184130.18"/>
    <x v="0"/>
    <n v="23"/>
    <x v="2"/>
    <x v="2"/>
  </r>
  <r>
    <s v="PO003882"/>
    <d v="2024-10-27T00:00:00"/>
    <s v="EMP0086"/>
    <x v="2"/>
    <x v="48"/>
    <x v="158"/>
    <n v="11"/>
    <n v="6807.45"/>
    <n v="74881.899999999994"/>
    <x v="0"/>
    <n v="22"/>
    <x v="1"/>
    <x v="2"/>
  </r>
  <r>
    <s v="PO003883"/>
    <d v="2024-12-10T00:00:00"/>
    <s v="EMP0087"/>
    <x v="12"/>
    <x v="36"/>
    <x v="159"/>
    <n v="9"/>
    <n v="6173.47"/>
    <n v="55561.21"/>
    <x v="1"/>
    <n v="9"/>
    <x v="0"/>
    <x v="2"/>
  </r>
  <r>
    <s v="PO003884"/>
    <d v="2023-08-25T00:00:00"/>
    <s v="EMP0065"/>
    <x v="8"/>
    <x v="37"/>
    <x v="99"/>
    <n v="33"/>
    <n v="6557.55"/>
    <n v="216399.03"/>
    <x v="1"/>
    <n v="42"/>
    <x v="1"/>
    <x v="2"/>
  </r>
  <r>
    <s v="PO003885"/>
    <d v="2025-07-07T00:00:00"/>
    <s v="EMP0088"/>
    <x v="12"/>
    <x v="22"/>
    <x v="163"/>
    <n v="5"/>
    <n v="8284.7199999999993"/>
    <n v="41423.620000000003"/>
    <x v="2"/>
    <n v="36"/>
    <x v="2"/>
    <x v="3"/>
  </r>
  <r>
    <s v="PO003886"/>
    <d v="2023-04-07T00:00:00"/>
    <s v="EMP0007"/>
    <x v="1"/>
    <x v="44"/>
    <x v="156"/>
    <n v="24"/>
    <n v="9253.0499999999993"/>
    <n v="222073.3"/>
    <x v="2"/>
    <n v="19"/>
    <x v="0"/>
    <x v="1"/>
  </r>
  <r>
    <s v="PO003887"/>
    <d v="2025-07-19T00:00:00"/>
    <s v="EMP0034"/>
    <x v="7"/>
    <x v="27"/>
    <x v="11"/>
    <n v="20"/>
    <n v="4803.72"/>
    <n v="96074.44"/>
    <x v="2"/>
    <n v="26"/>
    <x v="2"/>
    <x v="3"/>
  </r>
  <r>
    <s v="PO003888"/>
    <d v="2024-03-15T00:00:00"/>
    <s v="EMP0042"/>
    <x v="14"/>
    <x v="30"/>
    <x v="10"/>
    <n v="23"/>
    <n v="2874.11"/>
    <n v="66104.570000000007"/>
    <x v="1"/>
    <n v="31"/>
    <x v="2"/>
    <x v="2"/>
  </r>
  <r>
    <s v="PO003889"/>
    <d v="2024-08-28T00:00:00"/>
    <s v="EMP0053"/>
    <x v="4"/>
    <x v="10"/>
    <x v="138"/>
    <n v="8"/>
    <n v="6361.18"/>
    <n v="50889.48"/>
    <x v="1"/>
    <n v="10"/>
    <x v="0"/>
    <x v="2"/>
  </r>
  <r>
    <s v="PO003890"/>
    <d v="2024-09-06T00:00:00"/>
    <s v="EMP0017"/>
    <x v="9"/>
    <x v="24"/>
    <x v="98"/>
    <n v="45"/>
    <n v="8364.86"/>
    <n v="376418.72"/>
    <x v="0"/>
    <n v="32"/>
    <x v="1"/>
    <x v="2"/>
  </r>
  <r>
    <s v="PO003891"/>
    <d v="2024-06-16T00:00:00"/>
    <s v="EMP0070"/>
    <x v="6"/>
    <x v="12"/>
    <x v="78"/>
    <n v="19"/>
    <n v="9934.68"/>
    <n v="188758.96"/>
    <x v="0"/>
    <n v="16"/>
    <x v="1"/>
    <x v="2"/>
  </r>
  <r>
    <s v="PO003892"/>
    <d v="2024-11-13T00:00:00"/>
    <s v="EMP0028"/>
    <x v="0"/>
    <x v="31"/>
    <x v="93"/>
    <n v="15"/>
    <n v="7799.6"/>
    <n v="116993.98"/>
    <x v="0"/>
    <n v="4"/>
    <x v="1"/>
    <x v="2"/>
  </r>
  <r>
    <s v="PO003893"/>
    <d v="2024-02-04T00:00:00"/>
    <s v="EMP0041"/>
    <x v="12"/>
    <x v="30"/>
    <x v="175"/>
    <n v="8"/>
    <n v="6734.78"/>
    <n v="53878.22"/>
    <x v="1"/>
    <n v="8"/>
    <x v="1"/>
    <x v="2"/>
  </r>
  <r>
    <s v="PO003894"/>
    <d v="2024-02-16T00:00:00"/>
    <s v="EMP0028"/>
    <x v="0"/>
    <x v="19"/>
    <x v="144"/>
    <n v="16"/>
    <n v="406.13"/>
    <n v="6498.08"/>
    <x v="0"/>
    <n v="41"/>
    <x v="1"/>
    <x v="2"/>
  </r>
  <r>
    <s v="PO003895"/>
    <d v="2025-05-24T00:00:00"/>
    <s v="EMP0036"/>
    <x v="2"/>
    <x v="9"/>
    <x v="74"/>
    <n v="3"/>
    <n v="3716.42"/>
    <n v="11149.25"/>
    <x v="0"/>
    <n v="37"/>
    <x v="1"/>
    <x v="2"/>
  </r>
  <r>
    <s v="PO003896"/>
    <d v="2023-05-20T00:00:00"/>
    <s v="EMP0074"/>
    <x v="6"/>
    <x v="44"/>
    <x v="148"/>
    <n v="23"/>
    <n v="7692.25"/>
    <n v="176921.84"/>
    <x v="1"/>
    <n v="37"/>
    <x v="0"/>
    <x v="2"/>
  </r>
  <r>
    <s v="PO003897"/>
    <d v="2024-02-07T00:00:00"/>
    <s v="EMP0005"/>
    <x v="14"/>
    <x v="27"/>
    <x v="12"/>
    <n v="1"/>
    <n v="8960.91"/>
    <n v="8960.91"/>
    <x v="0"/>
    <n v="30"/>
    <x v="1"/>
    <x v="2"/>
  </r>
  <r>
    <s v="PO003898"/>
    <d v="2024-10-09T00:00:00"/>
    <s v="EMP0035"/>
    <x v="5"/>
    <x v="3"/>
    <x v="92"/>
    <n v="44"/>
    <n v="3448.18"/>
    <n v="151720"/>
    <x v="2"/>
    <n v="10"/>
    <x v="0"/>
    <x v="0"/>
  </r>
  <r>
    <s v="PO003899"/>
    <d v="2024-09-18T00:00:00"/>
    <s v="EMP0016"/>
    <x v="11"/>
    <x v="11"/>
    <x v="118"/>
    <n v="27"/>
    <n v="1125.29"/>
    <n v="30382.91"/>
    <x v="0"/>
    <n v="16"/>
    <x v="0"/>
    <x v="2"/>
  </r>
  <r>
    <s v="PO003900"/>
    <d v="2024-04-08T00:00:00"/>
    <s v="EMP0025"/>
    <x v="8"/>
    <x v="40"/>
    <x v="65"/>
    <n v="31"/>
    <n v="10924.47"/>
    <n v="338658.67"/>
    <x v="0"/>
    <n v="6"/>
    <x v="1"/>
    <x v="2"/>
  </r>
  <r>
    <s v="PO003901"/>
    <d v="2025-11-14T00:00:00"/>
    <s v="EMP0017"/>
    <x v="9"/>
    <x v="17"/>
    <x v="129"/>
    <n v="37"/>
    <n v="3554.48"/>
    <n v="131515.88"/>
    <x v="1"/>
    <n v="30"/>
    <x v="2"/>
    <x v="2"/>
  </r>
  <r>
    <s v="PO003902"/>
    <d v="2025-09-06T00:00:00"/>
    <s v="EMP0094"/>
    <x v="1"/>
    <x v="9"/>
    <x v="175"/>
    <n v="13"/>
    <n v="6259.56"/>
    <n v="81374.23"/>
    <x v="1"/>
    <n v="34"/>
    <x v="1"/>
    <x v="2"/>
  </r>
  <r>
    <s v="PO003903"/>
    <d v="2025-09-08T00:00:00"/>
    <s v="EMP0083"/>
    <x v="7"/>
    <x v="46"/>
    <x v="81"/>
    <n v="29"/>
    <n v="563.16"/>
    <n v="16331.74"/>
    <x v="2"/>
    <n v="40"/>
    <x v="0"/>
    <x v="1"/>
  </r>
  <r>
    <s v="PO003904"/>
    <d v="2023-05-14T00:00:00"/>
    <s v="EMP0093"/>
    <x v="13"/>
    <x v="18"/>
    <x v="53"/>
    <n v="20"/>
    <n v="4888.53"/>
    <n v="97770.65"/>
    <x v="1"/>
    <n v="11"/>
    <x v="2"/>
    <x v="2"/>
  </r>
  <r>
    <s v="PO003905"/>
    <d v="2024-06-10T00:00:00"/>
    <s v="EMP0016"/>
    <x v="11"/>
    <x v="37"/>
    <x v="174"/>
    <n v="25"/>
    <n v="10134.9"/>
    <n v="253372.58"/>
    <x v="1"/>
    <n v="19"/>
    <x v="0"/>
    <x v="2"/>
  </r>
  <r>
    <s v="PO003906"/>
    <d v="2023-04-18T00:00:00"/>
    <s v="EMP0034"/>
    <x v="7"/>
    <x v="45"/>
    <x v="116"/>
    <n v="40"/>
    <n v="10244.15"/>
    <n v="409766.12"/>
    <x v="0"/>
    <n v="4"/>
    <x v="2"/>
    <x v="2"/>
  </r>
  <r>
    <s v="PO003907"/>
    <d v="2023-03-17T00:00:00"/>
    <s v="EMP0037"/>
    <x v="8"/>
    <x v="46"/>
    <x v="130"/>
    <n v="8"/>
    <n v="8058.56"/>
    <n v="64468.51"/>
    <x v="0"/>
    <n v="38"/>
    <x v="0"/>
    <x v="2"/>
  </r>
  <r>
    <s v="PO003908"/>
    <d v="2025-09-09T00:00:00"/>
    <s v="EMP0081"/>
    <x v="14"/>
    <x v="19"/>
    <x v="21"/>
    <n v="15"/>
    <n v="5106.95"/>
    <n v="76604.25"/>
    <x v="0"/>
    <n v="17"/>
    <x v="2"/>
    <x v="2"/>
  </r>
  <r>
    <s v="PO003909"/>
    <d v="2024-11-28T00:00:00"/>
    <s v="EMP0076"/>
    <x v="7"/>
    <x v="0"/>
    <x v="91"/>
    <n v="11"/>
    <n v="3089.9"/>
    <n v="33988.85"/>
    <x v="2"/>
    <n v="37"/>
    <x v="2"/>
    <x v="1"/>
  </r>
  <r>
    <s v="PO003910"/>
    <d v="2025-04-18T00:00:00"/>
    <s v="EMP0100"/>
    <x v="11"/>
    <x v="40"/>
    <x v="0"/>
    <n v="43"/>
    <n v="5227.38"/>
    <n v="224777.28"/>
    <x v="1"/>
    <n v="13"/>
    <x v="2"/>
    <x v="2"/>
  </r>
  <r>
    <s v="PO003911"/>
    <d v="2024-08-26T00:00:00"/>
    <s v="EMP0093"/>
    <x v="13"/>
    <x v="29"/>
    <x v="20"/>
    <n v="25"/>
    <n v="6388.8"/>
    <n v="159720.07"/>
    <x v="0"/>
    <n v="36"/>
    <x v="0"/>
    <x v="2"/>
  </r>
  <r>
    <s v="PO003912"/>
    <d v="2025-07-26T00:00:00"/>
    <s v="EMP0026"/>
    <x v="0"/>
    <x v="14"/>
    <x v="70"/>
    <n v="38"/>
    <n v="9611.18"/>
    <n v="365224.66"/>
    <x v="2"/>
    <n v="38"/>
    <x v="0"/>
    <x v="0"/>
  </r>
  <r>
    <s v="PO003913"/>
    <d v="2025-10-01T00:00:00"/>
    <s v="EMP0068"/>
    <x v="3"/>
    <x v="30"/>
    <x v="188"/>
    <n v="22"/>
    <n v="3446.24"/>
    <n v="75817.38"/>
    <x v="0"/>
    <n v="25"/>
    <x v="2"/>
    <x v="2"/>
  </r>
  <r>
    <s v="PO003914"/>
    <d v="2023-09-16T00:00:00"/>
    <s v="EMP0098"/>
    <x v="5"/>
    <x v="43"/>
    <x v="41"/>
    <n v="34"/>
    <n v="2738.27"/>
    <n v="93101.15"/>
    <x v="0"/>
    <n v="6"/>
    <x v="1"/>
    <x v="2"/>
  </r>
  <r>
    <s v="PO003915"/>
    <d v="2023-10-21T00:00:00"/>
    <s v="EMP0073"/>
    <x v="9"/>
    <x v="39"/>
    <x v="170"/>
    <n v="5"/>
    <n v="9650.43"/>
    <n v="48252.160000000003"/>
    <x v="0"/>
    <n v="32"/>
    <x v="2"/>
    <x v="2"/>
  </r>
  <r>
    <s v="PO003916"/>
    <d v="2023-06-01T00:00:00"/>
    <s v="EMP0066"/>
    <x v="8"/>
    <x v="27"/>
    <x v="19"/>
    <n v="9"/>
    <n v="7553.89"/>
    <n v="67984.98"/>
    <x v="0"/>
    <n v="15"/>
    <x v="2"/>
    <x v="2"/>
  </r>
  <r>
    <s v="PO003917"/>
    <d v="2025-07-14T00:00:00"/>
    <s v="EMP0064"/>
    <x v="2"/>
    <x v="37"/>
    <x v="18"/>
    <n v="6"/>
    <n v="8398.4699999999993"/>
    <n v="50390.81"/>
    <x v="1"/>
    <n v="40"/>
    <x v="2"/>
    <x v="2"/>
  </r>
  <r>
    <s v="PO003918"/>
    <d v="2024-09-04T00:00:00"/>
    <s v="EMP0057"/>
    <x v="6"/>
    <x v="12"/>
    <x v="78"/>
    <n v="17"/>
    <n v="10145.31"/>
    <n v="172470.21"/>
    <x v="2"/>
    <n v="20"/>
    <x v="1"/>
    <x v="0"/>
  </r>
  <r>
    <s v="PO003919"/>
    <d v="2025-05-21T00:00:00"/>
    <s v="EMP0021"/>
    <x v="10"/>
    <x v="33"/>
    <x v="45"/>
    <n v="32"/>
    <n v="6186.51"/>
    <n v="197968.31"/>
    <x v="2"/>
    <n v="36"/>
    <x v="0"/>
    <x v="3"/>
  </r>
  <r>
    <s v="PO003920"/>
    <d v="2025-12-07T00:00:00"/>
    <s v="EMP0085"/>
    <x v="8"/>
    <x v="30"/>
    <x v="24"/>
    <n v="7"/>
    <n v="2158.38"/>
    <n v="15108.65"/>
    <x v="0"/>
    <n v="16"/>
    <x v="2"/>
    <x v="2"/>
  </r>
  <r>
    <s v="PO003921"/>
    <d v="2023-03-02T00:00:00"/>
    <s v="EMP0031"/>
    <x v="8"/>
    <x v="24"/>
    <x v="151"/>
    <n v="14"/>
    <n v="6394.57"/>
    <n v="89524.05"/>
    <x v="1"/>
    <n v="30"/>
    <x v="2"/>
    <x v="2"/>
  </r>
  <r>
    <s v="PO003922"/>
    <d v="2023-08-22T00:00:00"/>
    <s v="EMP0078"/>
    <x v="4"/>
    <x v="40"/>
    <x v="0"/>
    <n v="50"/>
    <n v="4541.67"/>
    <n v="227083.35"/>
    <x v="2"/>
    <n v="42"/>
    <x v="0"/>
    <x v="0"/>
  </r>
  <r>
    <s v="PO003923"/>
    <d v="2023-06-13T00:00:00"/>
    <s v="EMP0066"/>
    <x v="8"/>
    <x v="23"/>
    <x v="34"/>
    <n v="18"/>
    <n v="4075.21"/>
    <n v="73353.83"/>
    <x v="1"/>
    <n v="39"/>
    <x v="1"/>
    <x v="2"/>
  </r>
  <r>
    <s v="PO003924"/>
    <d v="2023-02-16T00:00:00"/>
    <s v="EMP0088"/>
    <x v="12"/>
    <x v="27"/>
    <x v="110"/>
    <n v="48"/>
    <n v="9526.36"/>
    <n v="457265.27"/>
    <x v="0"/>
    <n v="39"/>
    <x v="2"/>
    <x v="2"/>
  </r>
  <r>
    <s v="PO003925"/>
    <d v="2023-12-08T00:00:00"/>
    <s v="EMP0061"/>
    <x v="5"/>
    <x v="0"/>
    <x v="24"/>
    <n v="7"/>
    <n v="2426.5100000000002"/>
    <n v="16985.59"/>
    <x v="0"/>
    <n v="6"/>
    <x v="0"/>
    <x v="2"/>
  </r>
  <r>
    <s v="PO003926"/>
    <d v="2024-10-08T00:00:00"/>
    <s v="EMP0090"/>
    <x v="14"/>
    <x v="13"/>
    <x v="183"/>
    <n v="10"/>
    <n v="6794.68"/>
    <n v="67946.81"/>
    <x v="1"/>
    <n v="30"/>
    <x v="2"/>
    <x v="2"/>
  </r>
  <r>
    <s v="PO003927"/>
    <d v="2024-03-01T00:00:00"/>
    <s v="EMP0005"/>
    <x v="14"/>
    <x v="36"/>
    <x v="92"/>
    <n v="15"/>
    <n v="4353.7299999999996"/>
    <n v="65305.95"/>
    <x v="1"/>
    <n v="8"/>
    <x v="2"/>
    <x v="2"/>
  </r>
  <r>
    <s v="PO003928"/>
    <d v="2024-10-03T00:00:00"/>
    <s v="EMP0098"/>
    <x v="5"/>
    <x v="37"/>
    <x v="191"/>
    <n v="48"/>
    <n v="5079.99"/>
    <n v="243839.49"/>
    <x v="2"/>
    <n v="32"/>
    <x v="2"/>
    <x v="1"/>
  </r>
  <r>
    <s v="PO003929"/>
    <d v="2023-01-25T00:00:00"/>
    <s v="EMP0051"/>
    <x v="3"/>
    <x v="31"/>
    <x v="139"/>
    <n v="50"/>
    <n v="5664.92"/>
    <n v="283246.21999999997"/>
    <x v="1"/>
    <n v="15"/>
    <x v="1"/>
    <x v="2"/>
  </r>
  <r>
    <s v="PO003930"/>
    <d v="2025-03-19T00:00:00"/>
    <s v="EMP0044"/>
    <x v="2"/>
    <x v="14"/>
    <x v="159"/>
    <n v="2"/>
    <n v="6231.49"/>
    <n v="12462.97"/>
    <x v="2"/>
    <n v="10"/>
    <x v="2"/>
    <x v="1"/>
  </r>
  <r>
    <s v="PO003931"/>
    <d v="2024-05-08T00:00:00"/>
    <s v="EMP0016"/>
    <x v="11"/>
    <x v="20"/>
    <x v="98"/>
    <n v="38"/>
    <n v="6696.17"/>
    <n v="254454.64"/>
    <x v="2"/>
    <n v="37"/>
    <x v="1"/>
    <x v="3"/>
  </r>
  <r>
    <s v="PO003932"/>
    <d v="2025-08-29T00:00:00"/>
    <s v="EMP0024"/>
    <x v="1"/>
    <x v="35"/>
    <x v="151"/>
    <n v="20"/>
    <n v="5645.52"/>
    <n v="112910.42"/>
    <x v="1"/>
    <n v="25"/>
    <x v="1"/>
    <x v="2"/>
  </r>
  <r>
    <s v="PO003933"/>
    <d v="2024-05-13T00:00:00"/>
    <s v="EMP0098"/>
    <x v="5"/>
    <x v="38"/>
    <x v="35"/>
    <n v="47"/>
    <n v="7031.66"/>
    <n v="330487.96000000002"/>
    <x v="0"/>
    <n v="6"/>
    <x v="2"/>
    <x v="2"/>
  </r>
  <r>
    <s v="PO003934"/>
    <d v="2025-12-23T00:00:00"/>
    <s v="EMP0012"/>
    <x v="3"/>
    <x v="7"/>
    <x v="182"/>
    <n v="21"/>
    <n v="9371.7199999999993"/>
    <n v="196806.15"/>
    <x v="2"/>
    <n v="35"/>
    <x v="2"/>
    <x v="0"/>
  </r>
  <r>
    <s v="PO003935"/>
    <d v="2023-09-09T00:00:00"/>
    <s v="EMP0015"/>
    <x v="13"/>
    <x v="34"/>
    <x v="105"/>
    <n v="3"/>
    <n v="7850.45"/>
    <n v="23551.34"/>
    <x v="2"/>
    <n v="11"/>
    <x v="0"/>
    <x v="0"/>
  </r>
  <r>
    <s v="PO003936"/>
    <d v="2024-03-10T00:00:00"/>
    <s v="EMP0002"/>
    <x v="7"/>
    <x v="35"/>
    <x v="193"/>
    <n v="46"/>
    <n v="9187.34"/>
    <n v="422617.84"/>
    <x v="1"/>
    <n v="7"/>
    <x v="0"/>
    <x v="2"/>
  </r>
  <r>
    <s v="PO003937"/>
    <d v="2025-12-23T00:00:00"/>
    <s v="EMP0074"/>
    <x v="6"/>
    <x v="3"/>
    <x v="181"/>
    <n v="32"/>
    <n v="8338.34"/>
    <n v="266826.86"/>
    <x v="1"/>
    <n v="11"/>
    <x v="0"/>
    <x v="2"/>
  </r>
  <r>
    <s v="PO003938"/>
    <d v="2023-06-11T00:00:00"/>
    <s v="EMP0056"/>
    <x v="0"/>
    <x v="41"/>
    <x v="15"/>
    <n v="14"/>
    <n v="3397.4"/>
    <n v="47563.57"/>
    <x v="0"/>
    <n v="41"/>
    <x v="0"/>
    <x v="2"/>
  </r>
  <r>
    <s v="PO003939"/>
    <d v="2024-05-17T00:00:00"/>
    <s v="EMP0053"/>
    <x v="4"/>
    <x v="41"/>
    <x v="79"/>
    <n v="14"/>
    <n v="2046.73"/>
    <n v="28654.21"/>
    <x v="0"/>
    <n v="6"/>
    <x v="2"/>
    <x v="2"/>
  </r>
  <r>
    <s v="PO003940"/>
    <d v="2023-01-15T00:00:00"/>
    <s v="EMP0095"/>
    <x v="5"/>
    <x v="41"/>
    <x v="162"/>
    <n v="41"/>
    <n v="2395.35"/>
    <n v="98209.39"/>
    <x v="1"/>
    <n v="30"/>
    <x v="1"/>
    <x v="2"/>
  </r>
  <r>
    <s v="PO003941"/>
    <d v="2025-01-21T00:00:00"/>
    <s v="EMP0017"/>
    <x v="9"/>
    <x v="23"/>
    <x v="83"/>
    <n v="41"/>
    <n v="805.91"/>
    <n v="33042.379999999997"/>
    <x v="1"/>
    <n v="45"/>
    <x v="1"/>
    <x v="2"/>
  </r>
  <r>
    <s v="PO003942"/>
    <d v="2023-06-26T00:00:00"/>
    <s v="EMP0002"/>
    <x v="7"/>
    <x v="21"/>
    <x v="129"/>
    <n v="42"/>
    <n v="3045.69"/>
    <n v="127919.03"/>
    <x v="1"/>
    <n v="27"/>
    <x v="1"/>
    <x v="2"/>
  </r>
  <r>
    <s v="PO003943"/>
    <d v="2025-09-25T00:00:00"/>
    <s v="EMP0001"/>
    <x v="8"/>
    <x v="48"/>
    <x v="65"/>
    <n v="37"/>
    <n v="9047.85"/>
    <n v="334770.40000000002"/>
    <x v="1"/>
    <n v="10"/>
    <x v="1"/>
    <x v="2"/>
  </r>
  <r>
    <s v="PO003944"/>
    <d v="2025-02-16T00:00:00"/>
    <s v="EMP0014"/>
    <x v="4"/>
    <x v="31"/>
    <x v="88"/>
    <n v="19"/>
    <n v="6573.97"/>
    <n v="124905.48"/>
    <x v="0"/>
    <n v="42"/>
    <x v="1"/>
    <x v="2"/>
  </r>
  <r>
    <s v="PO003945"/>
    <d v="2023-10-02T00:00:00"/>
    <s v="EMP0090"/>
    <x v="14"/>
    <x v="47"/>
    <x v="192"/>
    <n v="33"/>
    <n v="6875.74"/>
    <n v="226899.56"/>
    <x v="1"/>
    <n v="34"/>
    <x v="1"/>
    <x v="2"/>
  </r>
  <r>
    <s v="PO003946"/>
    <d v="2025-07-24T00:00:00"/>
    <s v="EMP0006"/>
    <x v="6"/>
    <x v="14"/>
    <x v="161"/>
    <n v="2"/>
    <n v="7762.65"/>
    <n v="15525.29"/>
    <x v="0"/>
    <n v="41"/>
    <x v="0"/>
    <x v="2"/>
  </r>
  <r>
    <s v="PO003947"/>
    <d v="2025-02-13T00:00:00"/>
    <s v="EMP0054"/>
    <x v="12"/>
    <x v="45"/>
    <x v="105"/>
    <n v="27"/>
    <n v="7148.4"/>
    <n v="193006.88"/>
    <x v="2"/>
    <n v="21"/>
    <x v="1"/>
    <x v="0"/>
  </r>
  <r>
    <s v="PO003948"/>
    <d v="2025-12-03T00:00:00"/>
    <s v="EMP0013"/>
    <x v="11"/>
    <x v="30"/>
    <x v="34"/>
    <n v="6"/>
    <n v="3463.11"/>
    <n v="20778.669999999998"/>
    <x v="1"/>
    <n v="19"/>
    <x v="1"/>
    <x v="2"/>
  </r>
  <r>
    <s v="PO003949"/>
    <d v="2025-04-24T00:00:00"/>
    <s v="EMP0064"/>
    <x v="2"/>
    <x v="33"/>
    <x v="179"/>
    <n v="5"/>
    <n v="5597.48"/>
    <n v="27987.39"/>
    <x v="2"/>
    <n v="42"/>
    <x v="2"/>
    <x v="3"/>
  </r>
  <r>
    <s v="PO003950"/>
    <d v="2025-08-03T00:00:00"/>
    <s v="EMP0029"/>
    <x v="9"/>
    <x v="2"/>
    <x v="120"/>
    <n v="21"/>
    <n v="7357.58"/>
    <n v="154509.18"/>
    <x v="2"/>
    <n v="24"/>
    <x v="2"/>
    <x v="3"/>
  </r>
  <r>
    <s v="PO003951"/>
    <d v="2024-09-05T00:00:00"/>
    <s v="EMP0038"/>
    <x v="3"/>
    <x v="44"/>
    <x v="69"/>
    <n v="27"/>
    <n v="6386.51"/>
    <n v="172435.73"/>
    <x v="2"/>
    <n v="26"/>
    <x v="1"/>
    <x v="1"/>
  </r>
  <r>
    <s v="PO003952"/>
    <d v="2023-03-18T00:00:00"/>
    <s v="EMP0087"/>
    <x v="12"/>
    <x v="37"/>
    <x v="165"/>
    <n v="13"/>
    <n v="1439.57"/>
    <n v="18714.46"/>
    <x v="0"/>
    <n v="3"/>
    <x v="1"/>
    <x v="2"/>
  </r>
  <r>
    <s v="PO003953"/>
    <d v="2025-10-01T00:00:00"/>
    <s v="EMP0008"/>
    <x v="6"/>
    <x v="45"/>
    <x v="23"/>
    <n v="14"/>
    <n v="8311.7000000000007"/>
    <n v="116363.76"/>
    <x v="2"/>
    <n v="34"/>
    <x v="0"/>
    <x v="3"/>
  </r>
  <r>
    <s v="PO003954"/>
    <d v="2024-03-03T00:00:00"/>
    <s v="EMP0062"/>
    <x v="2"/>
    <x v="25"/>
    <x v="76"/>
    <n v="28"/>
    <n v="6314.87"/>
    <n v="176816.4"/>
    <x v="0"/>
    <n v="9"/>
    <x v="0"/>
    <x v="2"/>
  </r>
  <r>
    <s v="PO003955"/>
    <d v="2024-06-14T00:00:00"/>
    <s v="EMP0021"/>
    <x v="10"/>
    <x v="13"/>
    <x v="117"/>
    <n v="44"/>
    <n v="6369.25"/>
    <n v="280246.87"/>
    <x v="2"/>
    <n v="36"/>
    <x v="2"/>
    <x v="1"/>
  </r>
  <r>
    <s v="PO003956"/>
    <d v="2024-04-15T00:00:00"/>
    <s v="EMP0057"/>
    <x v="6"/>
    <x v="29"/>
    <x v="193"/>
    <n v="38"/>
    <n v="8785.6200000000008"/>
    <n v="333853.46999999997"/>
    <x v="2"/>
    <n v="4"/>
    <x v="2"/>
    <x v="0"/>
  </r>
  <r>
    <s v="PO003957"/>
    <d v="2025-04-23T00:00:00"/>
    <s v="EMP0099"/>
    <x v="12"/>
    <x v="4"/>
    <x v="46"/>
    <n v="37"/>
    <n v="5887.05"/>
    <n v="217820.93"/>
    <x v="1"/>
    <n v="34"/>
    <x v="0"/>
    <x v="2"/>
  </r>
  <r>
    <s v="PO003958"/>
    <d v="2024-06-16T00:00:00"/>
    <s v="EMP0060"/>
    <x v="0"/>
    <x v="14"/>
    <x v="53"/>
    <n v="45"/>
    <n v="5738.54"/>
    <n v="258234.36"/>
    <x v="0"/>
    <n v="41"/>
    <x v="2"/>
    <x v="2"/>
  </r>
  <r>
    <s v="PO003959"/>
    <d v="2023-01-08T00:00:00"/>
    <s v="EMP0020"/>
    <x v="2"/>
    <x v="42"/>
    <x v="14"/>
    <n v="37"/>
    <n v="2647.69"/>
    <n v="97964.65"/>
    <x v="0"/>
    <n v="37"/>
    <x v="0"/>
    <x v="2"/>
  </r>
  <r>
    <s v="PO003960"/>
    <d v="2025-11-08T00:00:00"/>
    <s v="EMP0020"/>
    <x v="2"/>
    <x v="6"/>
    <x v="197"/>
    <n v="30"/>
    <n v="4384.17"/>
    <n v="131525.01999999999"/>
    <x v="1"/>
    <n v="25"/>
    <x v="1"/>
    <x v="2"/>
  </r>
  <r>
    <s v="PO003961"/>
    <d v="2024-04-30T00:00:00"/>
    <s v="EMP0094"/>
    <x v="1"/>
    <x v="36"/>
    <x v="83"/>
    <n v="50"/>
    <n v="672.55"/>
    <n v="33627.71"/>
    <x v="0"/>
    <n v="32"/>
    <x v="1"/>
    <x v="2"/>
  </r>
  <r>
    <s v="PO003962"/>
    <d v="2025-10-02T00:00:00"/>
    <s v="EMP0016"/>
    <x v="11"/>
    <x v="17"/>
    <x v="11"/>
    <n v="8"/>
    <n v="5089.0200000000004"/>
    <n v="40712.19"/>
    <x v="2"/>
    <n v="4"/>
    <x v="2"/>
    <x v="3"/>
  </r>
  <r>
    <s v="PO003963"/>
    <d v="2025-05-20T00:00:00"/>
    <s v="EMP0095"/>
    <x v="5"/>
    <x v="31"/>
    <x v="95"/>
    <n v="36"/>
    <n v="5822.92"/>
    <n v="209625.27"/>
    <x v="2"/>
    <n v="9"/>
    <x v="0"/>
    <x v="0"/>
  </r>
  <r>
    <s v="PO003964"/>
    <d v="2024-07-08T00:00:00"/>
    <s v="EMP0073"/>
    <x v="9"/>
    <x v="38"/>
    <x v="139"/>
    <n v="50"/>
    <n v="5486.94"/>
    <n v="274346.89"/>
    <x v="2"/>
    <n v="15"/>
    <x v="0"/>
    <x v="3"/>
  </r>
  <r>
    <s v="PO003965"/>
    <d v="2024-03-02T00:00:00"/>
    <s v="EMP0079"/>
    <x v="5"/>
    <x v="12"/>
    <x v="178"/>
    <n v="38"/>
    <n v="4136.8100000000004"/>
    <n v="157198.62"/>
    <x v="0"/>
    <n v="7"/>
    <x v="2"/>
    <x v="2"/>
  </r>
  <r>
    <s v="PO003966"/>
    <d v="2025-10-07T00:00:00"/>
    <s v="EMP0098"/>
    <x v="5"/>
    <x v="40"/>
    <x v="33"/>
    <n v="14"/>
    <n v="5550.4"/>
    <n v="77705.61"/>
    <x v="1"/>
    <n v="44"/>
    <x v="2"/>
    <x v="2"/>
  </r>
  <r>
    <s v="PO003967"/>
    <d v="2025-01-05T00:00:00"/>
    <s v="EMP0068"/>
    <x v="3"/>
    <x v="18"/>
    <x v="44"/>
    <n v="33"/>
    <n v="336.44"/>
    <n v="11102.56"/>
    <x v="2"/>
    <n v="16"/>
    <x v="0"/>
    <x v="1"/>
  </r>
  <r>
    <s v="PO003968"/>
    <d v="2024-08-04T00:00:00"/>
    <s v="EMP0029"/>
    <x v="9"/>
    <x v="0"/>
    <x v="72"/>
    <n v="49"/>
    <n v="6213.85"/>
    <n v="304478.53999999998"/>
    <x v="2"/>
    <n v="19"/>
    <x v="1"/>
    <x v="1"/>
  </r>
  <r>
    <s v="PO003969"/>
    <d v="2024-04-21T00:00:00"/>
    <s v="EMP0084"/>
    <x v="0"/>
    <x v="31"/>
    <x v="68"/>
    <n v="46"/>
    <n v="7304.47"/>
    <n v="336005.4"/>
    <x v="2"/>
    <n v="42"/>
    <x v="1"/>
    <x v="3"/>
  </r>
  <r>
    <s v="PO003970"/>
    <d v="2024-12-15T00:00:00"/>
    <s v="EMP0065"/>
    <x v="8"/>
    <x v="42"/>
    <x v="166"/>
    <n v="13"/>
    <n v="4593.37"/>
    <n v="59713.78"/>
    <x v="0"/>
    <n v="29"/>
    <x v="1"/>
    <x v="2"/>
  </r>
  <r>
    <s v="PO003971"/>
    <d v="2024-01-17T00:00:00"/>
    <s v="EMP0092"/>
    <x v="12"/>
    <x v="27"/>
    <x v="161"/>
    <n v="35"/>
    <n v="6231.53"/>
    <n v="218103.51"/>
    <x v="2"/>
    <n v="25"/>
    <x v="0"/>
    <x v="3"/>
  </r>
  <r>
    <s v="PO003972"/>
    <d v="2023-12-08T00:00:00"/>
    <s v="EMP0045"/>
    <x v="0"/>
    <x v="24"/>
    <x v="137"/>
    <n v="3"/>
    <n v="1206.05"/>
    <n v="3618.15"/>
    <x v="2"/>
    <n v="44"/>
    <x v="1"/>
    <x v="1"/>
  </r>
  <r>
    <s v="PO003973"/>
    <d v="2024-04-21T00:00:00"/>
    <s v="EMP0080"/>
    <x v="0"/>
    <x v="8"/>
    <x v="34"/>
    <n v="6"/>
    <n v="3714.94"/>
    <n v="22289.66"/>
    <x v="0"/>
    <n v="44"/>
    <x v="0"/>
    <x v="2"/>
  </r>
  <r>
    <s v="PO003974"/>
    <d v="2025-07-11T00:00:00"/>
    <s v="EMP0069"/>
    <x v="3"/>
    <x v="43"/>
    <x v="37"/>
    <n v="30"/>
    <n v="7653.81"/>
    <n v="229614.36"/>
    <x v="1"/>
    <n v="20"/>
    <x v="1"/>
    <x v="2"/>
  </r>
  <r>
    <s v="PO003975"/>
    <d v="2023-02-10T00:00:00"/>
    <s v="EMP0009"/>
    <x v="7"/>
    <x v="6"/>
    <x v="26"/>
    <n v="4"/>
    <n v="406.82"/>
    <n v="1627.26"/>
    <x v="1"/>
    <n v="40"/>
    <x v="2"/>
    <x v="2"/>
  </r>
  <r>
    <s v="PO003976"/>
    <d v="2024-07-11T00:00:00"/>
    <s v="EMP0045"/>
    <x v="0"/>
    <x v="26"/>
    <x v="150"/>
    <n v="7"/>
    <n v="3624.35"/>
    <n v="25370.45"/>
    <x v="2"/>
    <n v="20"/>
    <x v="0"/>
    <x v="0"/>
  </r>
  <r>
    <s v="PO003977"/>
    <d v="2024-05-06T00:00:00"/>
    <s v="EMP0062"/>
    <x v="2"/>
    <x v="46"/>
    <x v="119"/>
    <n v="36"/>
    <n v="9940.58"/>
    <n v="357861.05"/>
    <x v="2"/>
    <n v="42"/>
    <x v="0"/>
    <x v="3"/>
  </r>
  <r>
    <s v="PO003978"/>
    <d v="2024-09-25T00:00:00"/>
    <s v="EMP0008"/>
    <x v="6"/>
    <x v="10"/>
    <x v="184"/>
    <n v="7"/>
    <n v="4919.59"/>
    <n v="34437.1"/>
    <x v="2"/>
    <n v="12"/>
    <x v="0"/>
    <x v="3"/>
  </r>
  <r>
    <s v="PO003979"/>
    <d v="2025-08-11T00:00:00"/>
    <s v="EMP0021"/>
    <x v="10"/>
    <x v="18"/>
    <x v="47"/>
    <n v="2"/>
    <n v="7884.41"/>
    <n v="15768.81"/>
    <x v="0"/>
    <n v="38"/>
    <x v="0"/>
    <x v="2"/>
  </r>
  <r>
    <s v="PO003980"/>
    <d v="2023-11-06T00:00:00"/>
    <s v="EMP0060"/>
    <x v="0"/>
    <x v="10"/>
    <x v="57"/>
    <n v="48"/>
    <n v="3524.47"/>
    <n v="169174.49"/>
    <x v="1"/>
    <n v="39"/>
    <x v="0"/>
    <x v="2"/>
  </r>
  <r>
    <s v="PO003981"/>
    <d v="2024-02-24T00:00:00"/>
    <s v="EMP0059"/>
    <x v="0"/>
    <x v="45"/>
    <x v="88"/>
    <n v="12"/>
    <n v="6427.43"/>
    <n v="77129.2"/>
    <x v="2"/>
    <n v="34"/>
    <x v="0"/>
    <x v="1"/>
  </r>
  <r>
    <s v="PO003982"/>
    <d v="2023-10-23T00:00:00"/>
    <s v="EMP0069"/>
    <x v="3"/>
    <x v="19"/>
    <x v="59"/>
    <n v="12"/>
    <n v="4630.08"/>
    <n v="55560.959999999999"/>
    <x v="1"/>
    <n v="44"/>
    <x v="2"/>
    <x v="2"/>
  </r>
  <r>
    <s v="PO003983"/>
    <d v="2024-03-14T00:00:00"/>
    <s v="EMP0055"/>
    <x v="14"/>
    <x v="49"/>
    <x v="175"/>
    <n v="12"/>
    <n v="6513.23"/>
    <n v="78158.759999999995"/>
    <x v="2"/>
    <n v="37"/>
    <x v="2"/>
    <x v="3"/>
  </r>
  <r>
    <s v="PO003984"/>
    <d v="2023-04-16T00:00:00"/>
    <s v="EMP0009"/>
    <x v="7"/>
    <x v="3"/>
    <x v="196"/>
    <n v="3"/>
    <n v="7988.89"/>
    <n v="23966.68"/>
    <x v="1"/>
    <n v="36"/>
    <x v="0"/>
    <x v="2"/>
  </r>
  <r>
    <s v="PO003985"/>
    <d v="2023-07-23T00:00:00"/>
    <s v="EMP0008"/>
    <x v="6"/>
    <x v="34"/>
    <x v="153"/>
    <n v="45"/>
    <n v="320.2"/>
    <n v="14408.8"/>
    <x v="2"/>
    <n v="33"/>
    <x v="1"/>
    <x v="1"/>
  </r>
  <r>
    <s v="PO003986"/>
    <d v="2023-11-02T00:00:00"/>
    <s v="EMP0079"/>
    <x v="5"/>
    <x v="41"/>
    <x v="154"/>
    <n v="35"/>
    <n v="2054.0500000000002"/>
    <n v="71891.78"/>
    <x v="0"/>
    <n v="44"/>
    <x v="1"/>
    <x v="2"/>
  </r>
  <r>
    <s v="PO003987"/>
    <d v="2023-04-25T00:00:00"/>
    <s v="EMP0024"/>
    <x v="1"/>
    <x v="37"/>
    <x v="112"/>
    <n v="10"/>
    <n v="5776.18"/>
    <n v="57761.79"/>
    <x v="2"/>
    <n v="41"/>
    <x v="0"/>
    <x v="1"/>
  </r>
  <r>
    <s v="PO003988"/>
    <d v="2024-04-29T00:00:00"/>
    <s v="EMP0042"/>
    <x v="14"/>
    <x v="7"/>
    <x v="161"/>
    <n v="26"/>
    <n v="7842.62"/>
    <n v="203908.14"/>
    <x v="1"/>
    <n v="11"/>
    <x v="1"/>
    <x v="2"/>
  </r>
  <r>
    <s v="PO003989"/>
    <d v="2025-01-08T00:00:00"/>
    <s v="EMP0021"/>
    <x v="10"/>
    <x v="16"/>
    <x v="73"/>
    <n v="13"/>
    <n v="657.6"/>
    <n v="8548.7999999999993"/>
    <x v="0"/>
    <n v="40"/>
    <x v="1"/>
    <x v="2"/>
  </r>
  <r>
    <s v="PO003990"/>
    <d v="2023-01-21T00:00:00"/>
    <s v="EMP0052"/>
    <x v="12"/>
    <x v="24"/>
    <x v="120"/>
    <n v="22"/>
    <n v="6997.42"/>
    <n v="153943.20000000001"/>
    <x v="0"/>
    <n v="23"/>
    <x v="1"/>
    <x v="2"/>
  </r>
  <r>
    <s v="PO003991"/>
    <d v="2023-05-03T00:00:00"/>
    <s v="EMP0056"/>
    <x v="0"/>
    <x v="4"/>
    <x v="39"/>
    <n v="7"/>
    <n v="3175.17"/>
    <n v="22226.16"/>
    <x v="2"/>
    <n v="24"/>
    <x v="2"/>
    <x v="0"/>
  </r>
  <r>
    <s v="PO003992"/>
    <d v="2023-01-26T00:00:00"/>
    <s v="EMP0098"/>
    <x v="5"/>
    <x v="0"/>
    <x v="12"/>
    <n v="2"/>
    <n v="10435.799999999999"/>
    <n v="20871.59"/>
    <x v="2"/>
    <n v="42"/>
    <x v="0"/>
    <x v="1"/>
  </r>
  <r>
    <s v="PO003993"/>
    <d v="2023-07-03T00:00:00"/>
    <s v="EMP0012"/>
    <x v="3"/>
    <x v="7"/>
    <x v="113"/>
    <n v="13"/>
    <n v="6735.52"/>
    <n v="87561.82"/>
    <x v="2"/>
    <n v="44"/>
    <x v="0"/>
    <x v="0"/>
  </r>
  <r>
    <s v="PO003994"/>
    <d v="2023-12-18T00:00:00"/>
    <s v="EMP0025"/>
    <x v="8"/>
    <x v="12"/>
    <x v="59"/>
    <n v="11"/>
    <n v="4339.3599999999997"/>
    <n v="47732.95"/>
    <x v="2"/>
    <n v="37"/>
    <x v="0"/>
    <x v="1"/>
  </r>
  <r>
    <s v="PO003995"/>
    <d v="2023-03-26T00:00:00"/>
    <s v="EMP0061"/>
    <x v="5"/>
    <x v="14"/>
    <x v="172"/>
    <n v="48"/>
    <n v="1783.97"/>
    <n v="85630.66"/>
    <x v="2"/>
    <n v="44"/>
    <x v="0"/>
    <x v="1"/>
  </r>
  <r>
    <s v="PO003996"/>
    <d v="2025-10-12T00:00:00"/>
    <s v="EMP0040"/>
    <x v="13"/>
    <x v="17"/>
    <x v="153"/>
    <n v="10"/>
    <n v="300.69"/>
    <n v="3006.9"/>
    <x v="2"/>
    <n v="19"/>
    <x v="0"/>
    <x v="1"/>
  </r>
  <r>
    <s v="PO003997"/>
    <d v="2024-07-26T00:00:00"/>
    <s v="EMP0089"/>
    <x v="14"/>
    <x v="5"/>
    <x v="107"/>
    <n v="48"/>
    <n v="3987.21"/>
    <n v="191386.22"/>
    <x v="2"/>
    <n v="34"/>
    <x v="1"/>
    <x v="3"/>
  </r>
  <r>
    <s v="PO003998"/>
    <d v="2023-12-09T00:00:00"/>
    <s v="EMP0069"/>
    <x v="3"/>
    <x v="23"/>
    <x v="175"/>
    <n v="36"/>
    <n v="7291.26"/>
    <n v="262485.2"/>
    <x v="2"/>
    <n v="33"/>
    <x v="1"/>
    <x v="3"/>
  </r>
  <r>
    <s v="PO003999"/>
    <d v="2025-07-20T00:00:00"/>
    <s v="EMP0050"/>
    <x v="10"/>
    <x v="30"/>
    <x v="197"/>
    <n v="17"/>
    <n v="3825.13"/>
    <n v="65027.19"/>
    <x v="1"/>
    <n v="6"/>
    <x v="1"/>
    <x v="2"/>
  </r>
  <r>
    <s v="PO004000"/>
    <d v="2024-04-06T00:00:00"/>
    <s v="EMP0070"/>
    <x v="6"/>
    <x v="6"/>
    <x v="14"/>
    <n v="49"/>
    <n v="2760.25"/>
    <n v="135252.29999999999"/>
    <x v="2"/>
    <n v="14"/>
    <x v="0"/>
    <x v="1"/>
  </r>
  <r>
    <s v="PO004001"/>
    <d v="2023-10-23T00:00:00"/>
    <s v="EMP0020"/>
    <x v="2"/>
    <x v="14"/>
    <x v="167"/>
    <n v="6"/>
    <n v="3781.71"/>
    <n v="22690.28"/>
    <x v="2"/>
    <n v="12"/>
    <x v="0"/>
    <x v="0"/>
  </r>
  <r>
    <s v="PO004002"/>
    <d v="2024-01-06T00:00:00"/>
    <s v="EMP0094"/>
    <x v="1"/>
    <x v="27"/>
    <x v="175"/>
    <n v="14"/>
    <n v="7498.77"/>
    <n v="104982.74"/>
    <x v="1"/>
    <n v="8"/>
    <x v="1"/>
    <x v="2"/>
  </r>
  <r>
    <s v="PO004003"/>
    <d v="2023-02-04T00:00:00"/>
    <s v="EMP0084"/>
    <x v="0"/>
    <x v="24"/>
    <x v="16"/>
    <n v="38"/>
    <n v="6144.97"/>
    <n v="233508.78"/>
    <x v="0"/>
    <n v="31"/>
    <x v="0"/>
    <x v="2"/>
  </r>
  <r>
    <s v="PO004004"/>
    <d v="2024-01-05T00:00:00"/>
    <s v="EMP0083"/>
    <x v="7"/>
    <x v="44"/>
    <x v="74"/>
    <n v="25"/>
    <n v="3831.97"/>
    <n v="95799.17"/>
    <x v="2"/>
    <n v="14"/>
    <x v="0"/>
    <x v="3"/>
  </r>
  <r>
    <s v="PO004005"/>
    <d v="2024-12-24T00:00:00"/>
    <s v="EMP0059"/>
    <x v="0"/>
    <x v="43"/>
    <x v="66"/>
    <n v="21"/>
    <n v="4365.21"/>
    <n v="91669.42"/>
    <x v="2"/>
    <n v="33"/>
    <x v="0"/>
    <x v="0"/>
  </r>
  <r>
    <s v="PO004006"/>
    <d v="2023-06-11T00:00:00"/>
    <s v="EMP0022"/>
    <x v="8"/>
    <x v="37"/>
    <x v="95"/>
    <n v="42"/>
    <n v="5064.22"/>
    <n v="212697.29"/>
    <x v="1"/>
    <n v="38"/>
    <x v="1"/>
    <x v="2"/>
  </r>
  <r>
    <s v="PO004007"/>
    <d v="2023-10-02T00:00:00"/>
    <s v="EMP0030"/>
    <x v="13"/>
    <x v="4"/>
    <x v="73"/>
    <n v="18"/>
    <n v="766.86"/>
    <n v="13803.45"/>
    <x v="0"/>
    <n v="25"/>
    <x v="2"/>
    <x v="2"/>
  </r>
  <r>
    <s v="PO004008"/>
    <d v="2024-12-19T00:00:00"/>
    <s v="EMP0010"/>
    <x v="1"/>
    <x v="9"/>
    <x v="38"/>
    <n v="8"/>
    <n v="6773.01"/>
    <n v="54184.12"/>
    <x v="2"/>
    <n v="9"/>
    <x v="1"/>
    <x v="1"/>
  </r>
  <r>
    <s v="PO004009"/>
    <d v="2023-08-15T00:00:00"/>
    <s v="EMP0010"/>
    <x v="1"/>
    <x v="36"/>
    <x v="90"/>
    <n v="21"/>
    <n v="5562.15"/>
    <n v="116805.2"/>
    <x v="0"/>
    <n v="40"/>
    <x v="1"/>
    <x v="2"/>
  </r>
  <r>
    <s v="PO004010"/>
    <d v="2023-12-16T00:00:00"/>
    <s v="EMP0067"/>
    <x v="1"/>
    <x v="39"/>
    <x v="24"/>
    <n v="28"/>
    <n v="2496.9699999999998"/>
    <n v="69915.12"/>
    <x v="1"/>
    <n v="21"/>
    <x v="2"/>
    <x v="2"/>
  </r>
  <r>
    <s v="PO004011"/>
    <d v="2025-04-27T00:00:00"/>
    <s v="EMP0048"/>
    <x v="2"/>
    <x v="7"/>
    <x v="174"/>
    <n v="17"/>
    <n v="9695.44"/>
    <n v="164822.51"/>
    <x v="1"/>
    <n v="35"/>
    <x v="2"/>
    <x v="2"/>
  </r>
  <r>
    <s v="PO004012"/>
    <d v="2025-05-12T00:00:00"/>
    <s v="EMP0081"/>
    <x v="14"/>
    <x v="0"/>
    <x v="148"/>
    <n v="9"/>
    <n v="6461.34"/>
    <n v="58152.07"/>
    <x v="1"/>
    <n v="6"/>
    <x v="1"/>
    <x v="2"/>
  </r>
  <r>
    <s v="PO004013"/>
    <d v="2025-10-21T00:00:00"/>
    <s v="EMP0025"/>
    <x v="8"/>
    <x v="24"/>
    <x v="9"/>
    <n v="34"/>
    <n v="5172.29"/>
    <n v="175857.88"/>
    <x v="1"/>
    <n v="19"/>
    <x v="1"/>
    <x v="2"/>
  </r>
  <r>
    <s v="PO004014"/>
    <d v="2025-11-12T00:00:00"/>
    <s v="EMP0084"/>
    <x v="0"/>
    <x v="4"/>
    <x v="114"/>
    <n v="48"/>
    <n v="5251.48"/>
    <n v="252071.19"/>
    <x v="0"/>
    <n v="38"/>
    <x v="1"/>
    <x v="2"/>
  </r>
  <r>
    <s v="PO004015"/>
    <d v="2023-08-13T00:00:00"/>
    <s v="EMP0037"/>
    <x v="8"/>
    <x v="44"/>
    <x v="154"/>
    <n v="37"/>
    <n v="1820.97"/>
    <n v="67375.850000000006"/>
    <x v="1"/>
    <n v="42"/>
    <x v="2"/>
    <x v="2"/>
  </r>
  <r>
    <s v="PO004016"/>
    <d v="2023-09-25T00:00:00"/>
    <s v="EMP0060"/>
    <x v="0"/>
    <x v="38"/>
    <x v="182"/>
    <n v="6"/>
    <n v="8375.14"/>
    <n v="50250.83"/>
    <x v="2"/>
    <n v="6"/>
    <x v="0"/>
    <x v="0"/>
  </r>
  <r>
    <s v="PO004017"/>
    <d v="2025-12-19T00:00:00"/>
    <s v="EMP0042"/>
    <x v="14"/>
    <x v="46"/>
    <x v="100"/>
    <n v="50"/>
    <n v="7750.81"/>
    <n v="387540.45"/>
    <x v="2"/>
    <n v="28"/>
    <x v="2"/>
    <x v="3"/>
  </r>
  <r>
    <s v="PO004018"/>
    <d v="2023-09-19T00:00:00"/>
    <s v="EMP0059"/>
    <x v="0"/>
    <x v="3"/>
    <x v="153"/>
    <n v="13"/>
    <n v="360.43"/>
    <n v="4685.57"/>
    <x v="2"/>
    <n v="20"/>
    <x v="2"/>
    <x v="1"/>
  </r>
  <r>
    <s v="PO004019"/>
    <d v="2024-07-04T00:00:00"/>
    <s v="EMP0077"/>
    <x v="12"/>
    <x v="48"/>
    <x v="19"/>
    <n v="33"/>
    <n v="7886.19"/>
    <n v="260244.38"/>
    <x v="1"/>
    <n v="5"/>
    <x v="2"/>
    <x v="2"/>
  </r>
  <r>
    <s v="PO004020"/>
    <d v="2023-11-20T00:00:00"/>
    <s v="EMP0042"/>
    <x v="14"/>
    <x v="18"/>
    <x v="188"/>
    <n v="8"/>
    <n v="3037.77"/>
    <n v="24302.14"/>
    <x v="0"/>
    <n v="29"/>
    <x v="0"/>
    <x v="2"/>
  </r>
  <r>
    <s v="PO004021"/>
    <d v="2024-07-15T00:00:00"/>
    <s v="EMP0001"/>
    <x v="8"/>
    <x v="20"/>
    <x v="97"/>
    <n v="28"/>
    <n v="4702.5200000000004"/>
    <n v="131670.51"/>
    <x v="0"/>
    <n v="3"/>
    <x v="1"/>
    <x v="2"/>
  </r>
  <r>
    <s v="PO004022"/>
    <d v="2023-05-16T00:00:00"/>
    <s v="EMP0068"/>
    <x v="3"/>
    <x v="2"/>
    <x v="33"/>
    <n v="11"/>
    <n v="4977.46"/>
    <n v="54752.11"/>
    <x v="0"/>
    <n v="34"/>
    <x v="2"/>
    <x v="2"/>
  </r>
  <r>
    <s v="PO004023"/>
    <d v="2023-10-31T00:00:00"/>
    <s v="EMP0082"/>
    <x v="2"/>
    <x v="48"/>
    <x v="179"/>
    <n v="1"/>
    <n v="6230.38"/>
    <n v="6230.38"/>
    <x v="1"/>
    <n v="3"/>
    <x v="1"/>
    <x v="2"/>
  </r>
  <r>
    <s v="PO004024"/>
    <d v="2024-03-22T00:00:00"/>
    <s v="EMP0035"/>
    <x v="5"/>
    <x v="46"/>
    <x v="123"/>
    <n v="1"/>
    <n v="7872.77"/>
    <n v="7872.77"/>
    <x v="2"/>
    <n v="38"/>
    <x v="2"/>
    <x v="0"/>
  </r>
  <r>
    <s v="PO004025"/>
    <d v="2025-02-10T00:00:00"/>
    <s v="EMP0027"/>
    <x v="1"/>
    <x v="13"/>
    <x v="155"/>
    <n v="16"/>
    <n v="6809.69"/>
    <n v="108955.05"/>
    <x v="0"/>
    <n v="28"/>
    <x v="0"/>
    <x v="2"/>
  </r>
  <r>
    <s v="PO004026"/>
    <d v="2024-05-05T00:00:00"/>
    <s v="EMP0077"/>
    <x v="12"/>
    <x v="40"/>
    <x v="53"/>
    <n v="38"/>
    <n v="4707.47"/>
    <n v="178883.98"/>
    <x v="2"/>
    <n v="3"/>
    <x v="2"/>
    <x v="0"/>
  </r>
  <r>
    <s v="PO004027"/>
    <d v="2025-12-03T00:00:00"/>
    <s v="EMP0090"/>
    <x v="14"/>
    <x v="8"/>
    <x v="12"/>
    <n v="37"/>
    <n v="10348.41"/>
    <n v="382891.17"/>
    <x v="0"/>
    <n v="8"/>
    <x v="1"/>
    <x v="2"/>
  </r>
  <r>
    <s v="PO004028"/>
    <d v="2024-05-31T00:00:00"/>
    <s v="EMP0083"/>
    <x v="7"/>
    <x v="36"/>
    <x v="41"/>
    <n v="8"/>
    <n v="2481.15"/>
    <n v="19849.23"/>
    <x v="2"/>
    <n v="4"/>
    <x v="2"/>
    <x v="0"/>
  </r>
  <r>
    <s v="PO004029"/>
    <d v="2023-07-09T00:00:00"/>
    <s v="EMP0041"/>
    <x v="12"/>
    <x v="41"/>
    <x v="18"/>
    <n v="25"/>
    <n v="8667.58"/>
    <n v="216689.45"/>
    <x v="0"/>
    <n v="43"/>
    <x v="1"/>
    <x v="2"/>
  </r>
  <r>
    <s v="PO004030"/>
    <d v="2024-04-26T00:00:00"/>
    <s v="EMP0100"/>
    <x v="11"/>
    <x v="40"/>
    <x v="140"/>
    <n v="9"/>
    <n v="10024.48"/>
    <n v="90220.35"/>
    <x v="2"/>
    <n v="32"/>
    <x v="2"/>
    <x v="1"/>
  </r>
  <r>
    <s v="PO004031"/>
    <d v="2025-12-25T00:00:00"/>
    <s v="EMP0092"/>
    <x v="12"/>
    <x v="22"/>
    <x v="161"/>
    <n v="50"/>
    <n v="7177.4"/>
    <n v="358870.18"/>
    <x v="1"/>
    <n v="42"/>
    <x v="1"/>
    <x v="2"/>
  </r>
  <r>
    <s v="PO004032"/>
    <d v="2025-03-06T00:00:00"/>
    <s v="EMP0086"/>
    <x v="2"/>
    <x v="48"/>
    <x v="189"/>
    <n v="1"/>
    <n v="2161.7600000000002"/>
    <n v="2161.7600000000002"/>
    <x v="0"/>
    <n v="24"/>
    <x v="0"/>
    <x v="2"/>
  </r>
  <r>
    <s v="PO004033"/>
    <d v="2023-06-18T00:00:00"/>
    <s v="EMP0023"/>
    <x v="9"/>
    <x v="45"/>
    <x v="51"/>
    <n v="36"/>
    <n v="7443.27"/>
    <n v="267957.83"/>
    <x v="1"/>
    <n v="27"/>
    <x v="1"/>
    <x v="2"/>
  </r>
  <r>
    <s v="PO004034"/>
    <d v="2023-03-25T00:00:00"/>
    <s v="EMP0081"/>
    <x v="14"/>
    <x v="16"/>
    <x v="193"/>
    <n v="4"/>
    <n v="7965.9"/>
    <n v="31863.61"/>
    <x v="0"/>
    <n v="40"/>
    <x v="2"/>
    <x v="2"/>
  </r>
  <r>
    <s v="PO004035"/>
    <d v="2024-07-21T00:00:00"/>
    <s v="EMP0023"/>
    <x v="9"/>
    <x v="49"/>
    <x v="60"/>
    <n v="44"/>
    <n v="6082.31"/>
    <n v="267621.84999999998"/>
    <x v="1"/>
    <n v="10"/>
    <x v="1"/>
    <x v="2"/>
  </r>
  <r>
    <s v="PO004036"/>
    <d v="2024-05-15T00:00:00"/>
    <s v="EMP0034"/>
    <x v="7"/>
    <x v="39"/>
    <x v="181"/>
    <n v="29"/>
    <n v="8000.41"/>
    <n v="232012"/>
    <x v="2"/>
    <n v="36"/>
    <x v="1"/>
    <x v="1"/>
  </r>
  <r>
    <s v="PO004037"/>
    <d v="2024-10-13T00:00:00"/>
    <s v="EMP0087"/>
    <x v="12"/>
    <x v="26"/>
    <x v="109"/>
    <n v="6"/>
    <n v="4454.6499999999996"/>
    <n v="26727.89"/>
    <x v="0"/>
    <n v="44"/>
    <x v="0"/>
    <x v="2"/>
  </r>
  <r>
    <s v="PO004038"/>
    <d v="2024-06-14T00:00:00"/>
    <s v="EMP0039"/>
    <x v="9"/>
    <x v="2"/>
    <x v="9"/>
    <n v="22"/>
    <n v="5559.08"/>
    <n v="122299.79"/>
    <x v="0"/>
    <n v="22"/>
    <x v="1"/>
    <x v="2"/>
  </r>
  <r>
    <s v="PO004039"/>
    <d v="2023-02-07T00:00:00"/>
    <s v="EMP0071"/>
    <x v="5"/>
    <x v="33"/>
    <x v="196"/>
    <n v="13"/>
    <n v="9159.8700000000008"/>
    <n v="119078.37"/>
    <x v="0"/>
    <n v="3"/>
    <x v="1"/>
    <x v="2"/>
  </r>
  <r>
    <s v="PO004040"/>
    <d v="2025-01-13T00:00:00"/>
    <s v="EMP0034"/>
    <x v="7"/>
    <x v="11"/>
    <x v="7"/>
    <n v="14"/>
    <n v="3124.76"/>
    <n v="43746.57"/>
    <x v="2"/>
    <n v="20"/>
    <x v="0"/>
    <x v="1"/>
  </r>
  <r>
    <s v="PO004041"/>
    <d v="2025-04-21T00:00:00"/>
    <s v="EMP0098"/>
    <x v="5"/>
    <x v="6"/>
    <x v="170"/>
    <n v="2"/>
    <n v="9666.26"/>
    <n v="19332.52"/>
    <x v="1"/>
    <n v="39"/>
    <x v="2"/>
    <x v="2"/>
  </r>
  <r>
    <s v="PO004042"/>
    <d v="2024-05-27T00:00:00"/>
    <s v="EMP0042"/>
    <x v="14"/>
    <x v="5"/>
    <x v="95"/>
    <n v="19"/>
    <n v="5242.89"/>
    <n v="99614.82"/>
    <x v="0"/>
    <n v="20"/>
    <x v="0"/>
    <x v="2"/>
  </r>
  <r>
    <s v="PO004043"/>
    <d v="2025-06-03T00:00:00"/>
    <s v="EMP0016"/>
    <x v="11"/>
    <x v="39"/>
    <x v="79"/>
    <n v="29"/>
    <n v="1915.08"/>
    <n v="55537.43"/>
    <x v="2"/>
    <n v="9"/>
    <x v="1"/>
    <x v="1"/>
  </r>
  <r>
    <s v="PO004044"/>
    <d v="2023-10-10T00:00:00"/>
    <s v="EMP0099"/>
    <x v="12"/>
    <x v="10"/>
    <x v="127"/>
    <n v="18"/>
    <n v="4264.7"/>
    <n v="76764.52"/>
    <x v="0"/>
    <n v="4"/>
    <x v="1"/>
    <x v="2"/>
  </r>
  <r>
    <s v="PO004045"/>
    <d v="2023-07-07T00:00:00"/>
    <s v="EMP0029"/>
    <x v="9"/>
    <x v="31"/>
    <x v="108"/>
    <n v="45"/>
    <n v="1176.46"/>
    <n v="52940.87"/>
    <x v="2"/>
    <n v="44"/>
    <x v="1"/>
    <x v="3"/>
  </r>
  <r>
    <s v="PO004046"/>
    <d v="2025-11-17T00:00:00"/>
    <s v="EMP0057"/>
    <x v="6"/>
    <x v="8"/>
    <x v="94"/>
    <n v="29"/>
    <n v="5585.08"/>
    <n v="161967.35"/>
    <x v="1"/>
    <n v="3"/>
    <x v="1"/>
    <x v="2"/>
  </r>
  <r>
    <s v="PO004047"/>
    <d v="2025-03-11T00:00:00"/>
    <s v="EMP0092"/>
    <x v="12"/>
    <x v="35"/>
    <x v="189"/>
    <n v="10"/>
    <n v="1836.32"/>
    <n v="18363.22"/>
    <x v="1"/>
    <n v="35"/>
    <x v="1"/>
    <x v="2"/>
  </r>
  <r>
    <s v="PO004048"/>
    <d v="2025-10-14T00:00:00"/>
    <s v="EMP0032"/>
    <x v="2"/>
    <x v="14"/>
    <x v="179"/>
    <n v="17"/>
    <n v="6873.5"/>
    <n v="116849.44"/>
    <x v="2"/>
    <n v="32"/>
    <x v="1"/>
    <x v="3"/>
  </r>
  <r>
    <s v="PO004049"/>
    <d v="2025-01-04T00:00:00"/>
    <s v="EMP0012"/>
    <x v="3"/>
    <x v="31"/>
    <x v="193"/>
    <n v="41"/>
    <n v="10609.35"/>
    <n v="434983.54"/>
    <x v="1"/>
    <n v="22"/>
    <x v="1"/>
    <x v="2"/>
  </r>
  <r>
    <s v="PO004050"/>
    <d v="2024-03-31T00:00:00"/>
    <s v="EMP0098"/>
    <x v="5"/>
    <x v="22"/>
    <x v="178"/>
    <n v="23"/>
    <n v="4746.53"/>
    <n v="109170.11"/>
    <x v="2"/>
    <n v="3"/>
    <x v="0"/>
    <x v="0"/>
  </r>
  <r>
    <s v="PO004051"/>
    <d v="2023-06-28T00:00:00"/>
    <s v="EMP0081"/>
    <x v="14"/>
    <x v="36"/>
    <x v="138"/>
    <n v="11"/>
    <n v="5990.76"/>
    <n v="65898.39"/>
    <x v="0"/>
    <n v="11"/>
    <x v="2"/>
    <x v="2"/>
  </r>
  <r>
    <s v="PO004052"/>
    <d v="2024-11-10T00:00:00"/>
    <s v="EMP0058"/>
    <x v="2"/>
    <x v="18"/>
    <x v="0"/>
    <n v="7"/>
    <n v="5269.26"/>
    <n v="36884.839999999997"/>
    <x v="0"/>
    <n v="29"/>
    <x v="1"/>
    <x v="2"/>
  </r>
  <r>
    <s v="PO004053"/>
    <d v="2023-12-28T00:00:00"/>
    <s v="EMP0070"/>
    <x v="6"/>
    <x v="42"/>
    <x v="117"/>
    <n v="41"/>
    <n v="7813.78"/>
    <n v="320365.08"/>
    <x v="1"/>
    <n v="39"/>
    <x v="1"/>
    <x v="2"/>
  </r>
  <r>
    <s v="PO004054"/>
    <d v="2024-08-10T00:00:00"/>
    <s v="EMP0004"/>
    <x v="12"/>
    <x v="14"/>
    <x v="89"/>
    <n v="43"/>
    <n v="4966.7299999999996"/>
    <n v="213569.29"/>
    <x v="1"/>
    <n v="10"/>
    <x v="1"/>
    <x v="2"/>
  </r>
  <r>
    <s v="PO004055"/>
    <d v="2023-05-05T00:00:00"/>
    <s v="EMP0092"/>
    <x v="12"/>
    <x v="7"/>
    <x v="189"/>
    <n v="30"/>
    <n v="2200.08"/>
    <n v="66002.53"/>
    <x v="2"/>
    <n v="6"/>
    <x v="0"/>
    <x v="0"/>
  </r>
  <r>
    <s v="PO004056"/>
    <d v="2025-05-23T00:00:00"/>
    <s v="EMP0042"/>
    <x v="14"/>
    <x v="14"/>
    <x v="64"/>
    <n v="27"/>
    <n v="5024.9399999999996"/>
    <n v="135673.37"/>
    <x v="2"/>
    <n v="11"/>
    <x v="2"/>
    <x v="3"/>
  </r>
  <r>
    <s v="PO004057"/>
    <d v="2024-05-11T00:00:00"/>
    <s v="EMP0058"/>
    <x v="2"/>
    <x v="12"/>
    <x v="193"/>
    <n v="34"/>
    <n v="8301.2999999999993"/>
    <n v="282244.28999999998"/>
    <x v="2"/>
    <n v="4"/>
    <x v="1"/>
    <x v="0"/>
  </r>
  <r>
    <s v="PO004058"/>
    <d v="2023-12-26T00:00:00"/>
    <s v="EMP0095"/>
    <x v="5"/>
    <x v="17"/>
    <x v="185"/>
    <n v="13"/>
    <n v="999.66"/>
    <n v="12995.54"/>
    <x v="2"/>
    <n v="39"/>
    <x v="2"/>
    <x v="3"/>
  </r>
  <r>
    <s v="PO004059"/>
    <d v="2025-05-24T00:00:00"/>
    <s v="EMP0039"/>
    <x v="9"/>
    <x v="41"/>
    <x v="0"/>
    <n v="5"/>
    <n v="4960.6400000000003"/>
    <n v="24803.18"/>
    <x v="2"/>
    <n v="4"/>
    <x v="2"/>
    <x v="0"/>
  </r>
  <r>
    <s v="PO004060"/>
    <d v="2024-06-25T00:00:00"/>
    <s v="EMP0084"/>
    <x v="0"/>
    <x v="40"/>
    <x v="114"/>
    <n v="35"/>
    <n v="6082.05"/>
    <n v="212871.9"/>
    <x v="2"/>
    <n v="34"/>
    <x v="2"/>
    <x v="1"/>
  </r>
  <r>
    <s v="PO004061"/>
    <d v="2025-05-29T00:00:00"/>
    <s v="EMP0029"/>
    <x v="9"/>
    <x v="43"/>
    <x v="188"/>
    <n v="28"/>
    <n v="3561.82"/>
    <n v="99730.99"/>
    <x v="2"/>
    <n v="19"/>
    <x v="0"/>
    <x v="3"/>
  </r>
  <r>
    <s v="PO004062"/>
    <d v="2025-02-20T00:00:00"/>
    <s v="EMP0079"/>
    <x v="5"/>
    <x v="12"/>
    <x v="9"/>
    <n v="47"/>
    <n v="4800.1400000000003"/>
    <n v="225606.69"/>
    <x v="1"/>
    <n v="44"/>
    <x v="1"/>
    <x v="2"/>
  </r>
  <r>
    <s v="PO004063"/>
    <d v="2023-10-23T00:00:00"/>
    <s v="EMP0017"/>
    <x v="9"/>
    <x v="19"/>
    <x v="160"/>
    <n v="29"/>
    <n v="4615.9799999999996"/>
    <n v="133863.5"/>
    <x v="2"/>
    <n v="43"/>
    <x v="0"/>
    <x v="3"/>
  </r>
  <r>
    <s v="PO004064"/>
    <d v="2025-02-23T00:00:00"/>
    <s v="EMP0087"/>
    <x v="12"/>
    <x v="40"/>
    <x v="124"/>
    <n v="2"/>
    <n v="6400.67"/>
    <n v="12801.34"/>
    <x v="2"/>
    <n v="24"/>
    <x v="1"/>
    <x v="1"/>
  </r>
  <r>
    <s v="PO004065"/>
    <d v="2023-01-15T00:00:00"/>
    <s v="EMP0017"/>
    <x v="9"/>
    <x v="49"/>
    <x v="184"/>
    <n v="24"/>
    <n v="4327.99"/>
    <n v="103871.71"/>
    <x v="0"/>
    <n v="43"/>
    <x v="1"/>
    <x v="2"/>
  </r>
  <r>
    <s v="PO004066"/>
    <d v="2024-09-25T00:00:00"/>
    <s v="EMP0039"/>
    <x v="9"/>
    <x v="47"/>
    <x v="139"/>
    <n v="32"/>
    <n v="5679.14"/>
    <n v="181732.56"/>
    <x v="1"/>
    <n v="18"/>
    <x v="0"/>
    <x v="2"/>
  </r>
  <r>
    <s v="PO004067"/>
    <d v="2025-05-13T00:00:00"/>
    <s v="EMP0010"/>
    <x v="1"/>
    <x v="0"/>
    <x v="151"/>
    <n v="6"/>
    <n v="6324.2"/>
    <n v="37945.21"/>
    <x v="1"/>
    <n v="37"/>
    <x v="1"/>
    <x v="2"/>
  </r>
  <r>
    <s v="PO004068"/>
    <d v="2023-12-01T00:00:00"/>
    <s v="EMP0027"/>
    <x v="1"/>
    <x v="10"/>
    <x v="108"/>
    <n v="21"/>
    <n v="1264.47"/>
    <n v="26553.8"/>
    <x v="0"/>
    <n v="11"/>
    <x v="0"/>
    <x v="2"/>
  </r>
  <r>
    <s v="PO004069"/>
    <d v="2024-01-11T00:00:00"/>
    <s v="EMP0007"/>
    <x v="1"/>
    <x v="31"/>
    <x v="66"/>
    <n v="26"/>
    <n v="4900.0200000000004"/>
    <n v="127400.45"/>
    <x v="2"/>
    <n v="35"/>
    <x v="0"/>
    <x v="0"/>
  </r>
  <r>
    <s v="PO004070"/>
    <d v="2025-05-06T00:00:00"/>
    <s v="EMP0092"/>
    <x v="12"/>
    <x v="14"/>
    <x v="192"/>
    <n v="46"/>
    <n v="6688.86"/>
    <n v="307687.43"/>
    <x v="1"/>
    <n v="28"/>
    <x v="1"/>
    <x v="2"/>
  </r>
  <r>
    <s v="PO004071"/>
    <d v="2023-09-24T00:00:00"/>
    <s v="EMP0064"/>
    <x v="2"/>
    <x v="35"/>
    <x v="85"/>
    <n v="18"/>
    <n v="4919.22"/>
    <n v="88545.94"/>
    <x v="0"/>
    <n v="31"/>
    <x v="0"/>
    <x v="2"/>
  </r>
  <r>
    <s v="PO004072"/>
    <d v="2025-06-24T00:00:00"/>
    <s v="EMP0054"/>
    <x v="12"/>
    <x v="34"/>
    <x v="159"/>
    <n v="33"/>
    <n v="6423.21"/>
    <n v="211965.99"/>
    <x v="1"/>
    <n v="42"/>
    <x v="0"/>
    <x v="2"/>
  </r>
  <r>
    <s v="PO004073"/>
    <d v="2025-08-27T00:00:00"/>
    <s v="EMP0081"/>
    <x v="14"/>
    <x v="2"/>
    <x v="90"/>
    <n v="30"/>
    <n v="5378.31"/>
    <n v="161349.42000000001"/>
    <x v="0"/>
    <n v="13"/>
    <x v="2"/>
    <x v="2"/>
  </r>
  <r>
    <s v="PO004074"/>
    <d v="2023-05-04T00:00:00"/>
    <s v="EMP0021"/>
    <x v="10"/>
    <x v="41"/>
    <x v="84"/>
    <n v="41"/>
    <n v="6119.76"/>
    <n v="250910.26"/>
    <x v="2"/>
    <n v="5"/>
    <x v="0"/>
    <x v="0"/>
  </r>
  <r>
    <s v="PO004075"/>
    <d v="2023-08-11T00:00:00"/>
    <s v="EMP0034"/>
    <x v="7"/>
    <x v="5"/>
    <x v="147"/>
    <n v="33"/>
    <n v="4321.9799999999996"/>
    <n v="142625.28"/>
    <x v="0"/>
    <n v="33"/>
    <x v="0"/>
    <x v="2"/>
  </r>
  <r>
    <s v="PO004076"/>
    <d v="2023-10-26T00:00:00"/>
    <s v="EMP0042"/>
    <x v="14"/>
    <x v="36"/>
    <x v="80"/>
    <n v="9"/>
    <n v="5508.8"/>
    <n v="49579.19"/>
    <x v="1"/>
    <n v="16"/>
    <x v="0"/>
    <x v="2"/>
  </r>
  <r>
    <s v="PO004077"/>
    <d v="2023-04-20T00:00:00"/>
    <s v="EMP0040"/>
    <x v="13"/>
    <x v="15"/>
    <x v="3"/>
    <n v="20"/>
    <n v="3500.31"/>
    <n v="70006.11"/>
    <x v="0"/>
    <n v="27"/>
    <x v="2"/>
    <x v="2"/>
  </r>
  <r>
    <s v="PO004078"/>
    <d v="2023-11-09T00:00:00"/>
    <s v="EMP0058"/>
    <x v="2"/>
    <x v="16"/>
    <x v="123"/>
    <n v="8"/>
    <n v="8117.18"/>
    <n v="64937.47"/>
    <x v="1"/>
    <n v="43"/>
    <x v="0"/>
    <x v="2"/>
  </r>
  <r>
    <s v="PO004079"/>
    <d v="2024-06-01T00:00:00"/>
    <s v="EMP0047"/>
    <x v="0"/>
    <x v="26"/>
    <x v="135"/>
    <n v="39"/>
    <n v="9466.49"/>
    <n v="369193.28"/>
    <x v="1"/>
    <n v="13"/>
    <x v="0"/>
    <x v="2"/>
  </r>
  <r>
    <s v="PO004080"/>
    <d v="2024-06-09T00:00:00"/>
    <s v="EMP0052"/>
    <x v="12"/>
    <x v="38"/>
    <x v="138"/>
    <n v="37"/>
    <n v="6278.58"/>
    <n v="232307.55"/>
    <x v="2"/>
    <n v="28"/>
    <x v="2"/>
    <x v="3"/>
  </r>
  <r>
    <s v="PO004081"/>
    <d v="2024-07-20T00:00:00"/>
    <s v="EMP0090"/>
    <x v="14"/>
    <x v="18"/>
    <x v="148"/>
    <n v="19"/>
    <n v="7370.83"/>
    <n v="140045.79999999999"/>
    <x v="2"/>
    <n v="10"/>
    <x v="1"/>
    <x v="0"/>
  </r>
  <r>
    <s v="PO004082"/>
    <d v="2025-10-06T00:00:00"/>
    <s v="EMP0001"/>
    <x v="8"/>
    <x v="12"/>
    <x v="103"/>
    <n v="50"/>
    <n v="6634.2"/>
    <n v="331709.78000000003"/>
    <x v="0"/>
    <n v="8"/>
    <x v="2"/>
    <x v="2"/>
  </r>
  <r>
    <s v="PO004083"/>
    <d v="2023-10-28T00:00:00"/>
    <s v="EMP0011"/>
    <x v="0"/>
    <x v="12"/>
    <x v="159"/>
    <n v="30"/>
    <n v="5366.17"/>
    <n v="160985.07999999999"/>
    <x v="0"/>
    <n v="30"/>
    <x v="1"/>
    <x v="2"/>
  </r>
  <r>
    <s v="PO004084"/>
    <d v="2024-09-20T00:00:00"/>
    <s v="EMP0046"/>
    <x v="7"/>
    <x v="26"/>
    <x v="58"/>
    <n v="15"/>
    <n v="4803.6099999999997"/>
    <n v="72054.080000000002"/>
    <x v="0"/>
    <n v="21"/>
    <x v="2"/>
    <x v="2"/>
  </r>
  <r>
    <s v="PO004085"/>
    <d v="2025-10-26T00:00:00"/>
    <s v="EMP0033"/>
    <x v="8"/>
    <x v="39"/>
    <x v="29"/>
    <n v="12"/>
    <n v="7423.48"/>
    <n v="89081.71"/>
    <x v="0"/>
    <n v="36"/>
    <x v="0"/>
    <x v="2"/>
  </r>
  <r>
    <s v="PO004086"/>
    <d v="2025-05-09T00:00:00"/>
    <s v="EMP0083"/>
    <x v="7"/>
    <x v="43"/>
    <x v="69"/>
    <n v="35"/>
    <n v="4982.3599999999997"/>
    <n v="174382.74"/>
    <x v="1"/>
    <n v="28"/>
    <x v="0"/>
    <x v="2"/>
  </r>
  <r>
    <s v="PO004087"/>
    <d v="2023-02-07T00:00:00"/>
    <s v="EMP0054"/>
    <x v="12"/>
    <x v="14"/>
    <x v="33"/>
    <n v="23"/>
    <n v="6040.11"/>
    <n v="138922.49"/>
    <x v="2"/>
    <n v="5"/>
    <x v="1"/>
    <x v="1"/>
  </r>
  <r>
    <s v="PO004088"/>
    <d v="2023-07-06T00:00:00"/>
    <s v="EMP0099"/>
    <x v="12"/>
    <x v="45"/>
    <x v="186"/>
    <n v="11"/>
    <n v="3063.65"/>
    <n v="33700.199999999997"/>
    <x v="1"/>
    <n v="22"/>
    <x v="1"/>
    <x v="2"/>
  </r>
  <r>
    <s v="PO004089"/>
    <d v="2024-07-25T00:00:00"/>
    <s v="EMP0041"/>
    <x v="12"/>
    <x v="24"/>
    <x v="73"/>
    <n v="6"/>
    <n v="737.28"/>
    <n v="4423.6499999999996"/>
    <x v="2"/>
    <n v="18"/>
    <x v="1"/>
    <x v="1"/>
  </r>
  <r>
    <s v="PO004090"/>
    <d v="2023-08-31T00:00:00"/>
    <s v="EMP0091"/>
    <x v="12"/>
    <x v="4"/>
    <x v="194"/>
    <n v="46"/>
    <n v="436.7"/>
    <n v="20088"/>
    <x v="1"/>
    <n v="42"/>
    <x v="2"/>
    <x v="2"/>
  </r>
  <r>
    <s v="PO004091"/>
    <d v="2025-12-17T00:00:00"/>
    <s v="EMP0024"/>
    <x v="1"/>
    <x v="30"/>
    <x v="125"/>
    <n v="28"/>
    <n v="2624.43"/>
    <n v="73483.94"/>
    <x v="2"/>
    <n v="34"/>
    <x v="1"/>
    <x v="0"/>
  </r>
  <r>
    <s v="PO004092"/>
    <d v="2023-07-25T00:00:00"/>
    <s v="EMP0087"/>
    <x v="12"/>
    <x v="48"/>
    <x v="123"/>
    <n v="46"/>
    <n v="9692.57"/>
    <n v="445858.25"/>
    <x v="0"/>
    <n v="27"/>
    <x v="1"/>
    <x v="2"/>
  </r>
  <r>
    <s v="PO004093"/>
    <d v="2023-04-30T00:00:00"/>
    <s v="EMP0092"/>
    <x v="12"/>
    <x v="13"/>
    <x v="182"/>
    <n v="13"/>
    <n v="7673.41"/>
    <n v="99754.32"/>
    <x v="0"/>
    <n v="15"/>
    <x v="1"/>
    <x v="2"/>
  </r>
  <r>
    <s v="PO004094"/>
    <d v="2025-07-03T00:00:00"/>
    <s v="EMP0031"/>
    <x v="8"/>
    <x v="25"/>
    <x v="145"/>
    <n v="36"/>
    <n v="2296.8000000000002"/>
    <n v="82684.78"/>
    <x v="0"/>
    <n v="41"/>
    <x v="1"/>
    <x v="2"/>
  </r>
  <r>
    <s v="PO004095"/>
    <d v="2023-06-14T00:00:00"/>
    <s v="EMP0074"/>
    <x v="6"/>
    <x v="14"/>
    <x v="73"/>
    <n v="6"/>
    <n v="738.38"/>
    <n v="4430.2700000000004"/>
    <x v="2"/>
    <n v="3"/>
    <x v="1"/>
    <x v="1"/>
  </r>
  <r>
    <s v="PO004096"/>
    <d v="2024-09-01T00:00:00"/>
    <s v="EMP0096"/>
    <x v="4"/>
    <x v="19"/>
    <x v="109"/>
    <n v="31"/>
    <n v="4647.26"/>
    <n v="144065.01"/>
    <x v="2"/>
    <n v="9"/>
    <x v="2"/>
    <x v="1"/>
  </r>
  <r>
    <s v="PO004097"/>
    <d v="2025-10-13T00:00:00"/>
    <s v="EMP0076"/>
    <x v="7"/>
    <x v="37"/>
    <x v="110"/>
    <n v="48"/>
    <n v="7698.88"/>
    <n v="369546.03"/>
    <x v="1"/>
    <n v="44"/>
    <x v="2"/>
    <x v="2"/>
  </r>
  <r>
    <s v="PO004098"/>
    <d v="2025-04-29T00:00:00"/>
    <s v="EMP0025"/>
    <x v="8"/>
    <x v="17"/>
    <x v="68"/>
    <n v="3"/>
    <n v="9289.4500000000007"/>
    <n v="27868.34"/>
    <x v="2"/>
    <n v="43"/>
    <x v="0"/>
    <x v="3"/>
  </r>
  <r>
    <s v="PO004099"/>
    <d v="2023-11-15T00:00:00"/>
    <s v="EMP0058"/>
    <x v="2"/>
    <x v="11"/>
    <x v="142"/>
    <n v="49"/>
    <n v="10868.15"/>
    <n v="532539.37"/>
    <x v="1"/>
    <n v="42"/>
    <x v="1"/>
    <x v="2"/>
  </r>
  <r>
    <s v="PO004100"/>
    <d v="2025-11-05T00:00:00"/>
    <s v="EMP0096"/>
    <x v="4"/>
    <x v="1"/>
    <x v="77"/>
    <n v="17"/>
    <n v="7816.62"/>
    <n v="132882.54"/>
    <x v="0"/>
    <n v="21"/>
    <x v="2"/>
    <x v="2"/>
  </r>
  <r>
    <s v="PO004101"/>
    <d v="2025-08-13T00:00:00"/>
    <s v="EMP0066"/>
    <x v="8"/>
    <x v="38"/>
    <x v="6"/>
    <n v="34"/>
    <n v="1825.1"/>
    <n v="62053.42"/>
    <x v="1"/>
    <n v="3"/>
    <x v="2"/>
    <x v="2"/>
  </r>
  <r>
    <s v="PO004102"/>
    <d v="2023-09-04T00:00:00"/>
    <s v="EMP0018"/>
    <x v="0"/>
    <x v="29"/>
    <x v="175"/>
    <n v="5"/>
    <n v="6086.33"/>
    <n v="30431.66"/>
    <x v="1"/>
    <n v="24"/>
    <x v="1"/>
    <x v="2"/>
  </r>
  <r>
    <s v="PO004103"/>
    <d v="2024-11-22T00:00:00"/>
    <s v="EMP0032"/>
    <x v="2"/>
    <x v="1"/>
    <x v="91"/>
    <n v="34"/>
    <n v="3164.23"/>
    <n v="107583.67"/>
    <x v="2"/>
    <n v="4"/>
    <x v="0"/>
    <x v="1"/>
  </r>
  <r>
    <s v="PO004104"/>
    <d v="2023-12-07T00:00:00"/>
    <s v="EMP0070"/>
    <x v="6"/>
    <x v="16"/>
    <x v="106"/>
    <n v="36"/>
    <n v="6379.05"/>
    <n v="229645.78"/>
    <x v="1"/>
    <n v="36"/>
    <x v="2"/>
    <x v="2"/>
  </r>
  <r>
    <s v="PO004105"/>
    <d v="2023-01-08T00:00:00"/>
    <s v="EMP0029"/>
    <x v="9"/>
    <x v="37"/>
    <x v="188"/>
    <n v="31"/>
    <n v="2951.92"/>
    <n v="91509.56"/>
    <x v="1"/>
    <n v="41"/>
    <x v="1"/>
    <x v="2"/>
  </r>
  <r>
    <s v="PO004106"/>
    <d v="2024-04-09T00:00:00"/>
    <s v="EMP0002"/>
    <x v="7"/>
    <x v="42"/>
    <x v="93"/>
    <n v="30"/>
    <n v="6915.82"/>
    <n v="207474.67"/>
    <x v="1"/>
    <n v="9"/>
    <x v="0"/>
    <x v="2"/>
  </r>
  <r>
    <s v="PO004107"/>
    <d v="2023-02-26T00:00:00"/>
    <s v="EMP0060"/>
    <x v="0"/>
    <x v="24"/>
    <x v="195"/>
    <n v="36"/>
    <n v="9373.11"/>
    <n v="337431.93"/>
    <x v="2"/>
    <n v="42"/>
    <x v="0"/>
    <x v="0"/>
  </r>
  <r>
    <s v="PO004108"/>
    <d v="2023-11-13T00:00:00"/>
    <s v="EMP0092"/>
    <x v="12"/>
    <x v="43"/>
    <x v="172"/>
    <n v="9"/>
    <n v="1989.15"/>
    <n v="17902.330000000002"/>
    <x v="0"/>
    <n v="41"/>
    <x v="2"/>
    <x v="2"/>
  </r>
  <r>
    <s v="PO004109"/>
    <d v="2025-02-25T00:00:00"/>
    <s v="EMP0082"/>
    <x v="2"/>
    <x v="42"/>
    <x v="143"/>
    <n v="17"/>
    <n v="6163.89"/>
    <n v="104786.17"/>
    <x v="2"/>
    <n v="37"/>
    <x v="1"/>
    <x v="0"/>
  </r>
  <r>
    <s v="PO004110"/>
    <d v="2025-09-20T00:00:00"/>
    <s v="EMP0034"/>
    <x v="7"/>
    <x v="15"/>
    <x v="44"/>
    <n v="22"/>
    <n v="404.16"/>
    <n v="8891.5"/>
    <x v="2"/>
    <n v="31"/>
    <x v="0"/>
    <x v="1"/>
  </r>
  <r>
    <s v="PO004111"/>
    <d v="2023-08-06T00:00:00"/>
    <s v="EMP0024"/>
    <x v="1"/>
    <x v="3"/>
    <x v="103"/>
    <n v="1"/>
    <n v="6604.62"/>
    <n v="6604.62"/>
    <x v="1"/>
    <n v="38"/>
    <x v="1"/>
    <x v="2"/>
  </r>
  <r>
    <s v="PO004112"/>
    <d v="2025-01-20T00:00:00"/>
    <s v="EMP0049"/>
    <x v="13"/>
    <x v="10"/>
    <x v="20"/>
    <n v="23"/>
    <n v="6776.18"/>
    <n v="155852.12"/>
    <x v="0"/>
    <n v="5"/>
    <x v="1"/>
    <x v="2"/>
  </r>
  <r>
    <s v="PO004113"/>
    <d v="2023-12-14T00:00:00"/>
    <s v="EMP0009"/>
    <x v="7"/>
    <x v="11"/>
    <x v="24"/>
    <n v="42"/>
    <n v="2287.08"/>
    <n v="96057.22"/>
    <x v="1"/>
    <n v="15"/>
    <x v="1"/>
    <x v="2"/>
  </r>
  <r>
    <s v="PO004114"/>
    <d v="2024-03-12T00:00:00"/>
    <s v="EMP0045"/>
    <x v="0"/>
    <x v="16"/>
    <x v="15"/>
    <n v="26"/>
    <n v="3661.4"/>
    <n v="95196.33"/>
    <x v="2"/>
    <n v="10"/>
    <x v="0"/>
    <x v="3"/>
  </r>
  <r>
    <s v="PO004115"/>
    <d v="2023-03-19T00:00:00"/>
    <s v="EMP0026"/>
    <x v="0"/>
    <x v="8"/>
    <x v="0"/>
    <n v="25"/>
    <n v="5352.63"/>
    <n v="133815.75"/>
    <x v="1"/>
    <n v="38"/>
    <x v="0"/>
    <x v="2"/>
  </r>
  <r>
    <s v="PO004116"/>
    <d v="2025-07-22T00:00:00"/>
    <s v="EMP0017"/>
    <x v="9"/>
    <x v="25"/>
    <x v="196"/>
    <n v="17"/>
    <n v="8532.77"/>
    <n v="145057.16"/>
    <x v="1"/>
    <n v="4"/>
    <x v="0"/>
    <x v="2"/>
  </r>
  <r>
    <s v="PO004117"/>
    <d v="2025-06-25T00:00:00"/>
    <s v="EMP0082"/>
    <x v="2"/>
    <x v="39"/>
    <x v="191"/>
    <n v="44"/>
    <n v="5350.96"/>
    <n v="235442.17"/>
    <x v="2"/>
    <n v="30"/>
    <x v="2"/>
    <x v="1"/>
  </r>
  <r>
    <s v="PO004118"/>
    <d v="2023-08-31T00:00:00"/>
    <s v="EMP0056"/>
    <x v="0"/>
    <x v="40"/>
    <x v="10"/>
    <n v="16"/>
    <n v="2719.22"/>
    <n v="43507.6"/>
    <x v="1"/>
    <n v="12"/>
    <x v="1"/>
    <x v="2"/>
  </r>
  <r>
    <s v="PO004119"/>
    <d v="2024-10-21T00:00:00"/>
    <s v="EMP0014"/>
    <x v="4"/>
    <x v="17"/>
    <x v="178"/>
    <n v="4"/>
    <n v="4424.3"/>
    <n v="17697.189999999999"/>
    <x v="1"/>
    <n v="22"/>
    <x v="1"/>
    <x v="2"/>
  </r>
  <r>
    <s v="PO004120"/>
    <d v="2025-03-06T00:00:00"/>
    <s v="EMP0077"/>
    <x v="12"/>
    <x v="27"/>
    <x v="198"/>
    <n v="5"/>
    <n v="8188.88"/>
    <n v="40944.410000000003"/>
    <x v="2"/>
    <n v="16"/>
    <x v="1"/>
    <x v="1"/>
  </r>
  <r>
    <s v="PO004121"/>
    <d v="2025-01-15T00:00:00"/>
    <s v="EMP0022"/>
    <x v="8"/>
    <x v="46"/>
    <x v="157"/>
    <n v="3"/>
    <n v="8978.58"/>
    <n v="26935.73"/>
    <x v="0"/>
    <n v="36"/>
    <x v="0"/>
    <x v="2"/>
  </r>
  <r>
    <s v="PO004122"/>
    <d v="2023-11-17T00:00:00"/>
    <s v="EMP0052"/>
    <x v="12"/>
    <x v="9"/>
    <x v="28"/>
    <n v="19"/>
    <n v="963.18"/>
    <n v="18300.36"/>
    <x v="0"/>
    <n v="10"/>
    <x v="2"/>
    <x v="2"/>
  </r>
  <r>
    <s v="PO004123"/>
    <d v="2024-03-30T00:00:00"/>
    <s v="EMP0076"/>
    <x v="7"/>
    <x v="21"/>
    <x v="150"/>
    <n v="37"/>
    <n v="3167.81"/>
    <n v="117209.01"/>
    <x v="0"/>
    <n v="21"/>
    <x v="2"/>
    <x v="2"/>
  </r>
  <r>
    <s v="PO004124"/>
    <d v="2023-05-16T00:00:00"/>
    <s v="EMP0099"/>
    <x v="12"/>
    <x v="43"/>
    <x v="73"/>
    <n v="15"/>
    <n v="579.38"/>
    <n v="8690.75"/>
    <x v="1"/>
    <n v="9"/>
    <x v="2"/>
    <x v="2"/>
  </r>
  <r>
    <s v="PO004125"/>
    <d v="2025-05-20T00:00:00"/>
    <s v="EMP0054"/>
    <x v="12"/>
    <x v="17"/>
    <x v="178"/>
    <n v="39"/>
    <n v="4515.49"/>
    <n v="176104.25"/>
    <x v="2"/>
    <n v="3"/>
    <x v="0"/>
    <x v="0"/>
  </r>
  <r>
    <s v="PO004126"/>
    <d v="2024-04-13T00:00:00"/>
    <s v="EMP0091"/>
    <x v="12"/>
    <x v="49"/>
    <x v="54"/>
    <n v="3"/>
    <n v="4354.79"/>
    <n v="13064.38"/>
    <x v="1"/>
    <n v="7"/>
    <x v="0"/>
    <x v="2"/>
  </r>
  <r>
    <s v="PO004127"/>
    <d v="2025-09-02T00:00:00"/>
    <s v="EMP0050"/>
    <x v="10"/>
    <x v="21"/>
    <x v="36"/>
    <n v="47"/>
    <n v="3406.9"/>
    <n v="160124.07"/>
    <x v="0"/>
    <n v="38"/>
    <x v="0"/>
    <x v="2"/>
  </r>
  <r>
    <s v="PO004128"/>
    <d v="2024-08-18T00:00:00"/>
    <s v="EMP0044"/>
    <x v="2"/>
    <x v="33"/>
    <x v="88"/>
    <n v="26"/>
    <n v="7570.53"/>
    <n v="196833.81"/>
    <x v="2"/>
    <n v="17"/>
    <x v="2"/>
    <x v="1"/>
  </r>
  <r>
    <s v="PO004129"/>
    <d v="2024-11-06T00:00:00"/>
    <s v="EMP0009"/>
    <x v="7"/>
    <x v="49"/>
    <x v="69"/>
    <n v="15"/>
    <n v="5482.35"/>
    <n v="82235.320000000007"/>
    <x v="2"/>
    <n v="8"/>
    <x v="1"/>
    <x v="1"/>
  </r>
  <r>
    <s v="PO004130"/>
    <d v="2024-10-29T00:00:00"/>
    <s v="EMP0087"/>
    <x v="12"/>
    <x v="16"/>
    <x v="158"/>
    <n v="2"/>
    <n v="8251.11"/>
    <n v="16502.21"/>
    <x v="1"/>
    <n v="34"/>
    <x v="0"/>
    <x v="2"/>
  </r>
  <r>
    <s v="PO004131"/>
    <d v="2024-06-15T00:00:00"/>
    <s v="EMP0010"/>
    <x v="1"/>
    <x v="2"/>
    <x v="128"/>
    <n v="50"/>
    <n v="64.290000000000006"/>
    <n v="3214.65"/>
    <x v="1"/>
    <n v="35"/>
    <x v="2"/>
    <x v="2"/>
  </r>
  <r>
    <s v="PO004132"/>
    <d v="2025-05-19T00:00:00"/>
    <s v="EMP0004"/>
    <x v="12"/>
    <x v="38"/>
    <x v="11"/>
    <n v="8"/>
    <n v="4882.3900000000003"/>
    <n v="39059.160000000003"/>
    <x v="2"/>
    <n v="38"/>
    <x v="0"/>
    <x v="3"/>
  </r>
  <r>
    <s v="PO004133"/>
    <d v="2024-10-19T00:00:00"/>
    <s v="EMP0026"/>
    <x v="0"/>
    <x v="38"/>
    <x v="12"/>
    <n v="48"/>
    <n v="10339.219999999999"/>
    <n v="496282.39"/>
    <x v="2"/>
    <n v="11"/>
    <x v="2"/>
    <x v="1"/>
  </r>
  <r>
    <s v="PO004134"/>
    <d v="2023-06-06T00:00:00"/>
    <s v="EMP0008"/>
    <x v="6"/>
    <x v="28"/>
    <x v="38"/>
    <n v="29"/>
    <n v="7879.54"/>
    <n v="228506.76"/>
    <x v="1"/>
    <n v="9"/>
    <x v="1"/>
    <x v="2"/>
  </r>
  <r>
    <s v="PO004135"/>
    <d v="2024-04-24T00:00:00"/>
    <s v="EMP0037"/>
    <x v="8"/>
    <x v="15"/>
    <x v="161"/>
    <n v="38"/>
    <n v="6745.87"/>
    <n v="256342.99"/>
    <x v="0"/>
    <n v="34"/>
    <x v="2"/>
    <x v="2"/>
  </r>
  <r>
    <s v="PO004136"/>
    <d v="2023-07-21T00:00:00"/>
    <s v="EMP0005"/>
    <x v="14"/>
    <x v="29"/>
    <x v="152"/>
    <n v="22"/>
    <n v="1379.55"/>
    <n v="30350.02"/>
    <x v="2"/>
    <n v="27"/>
    <x v="2"/>
    <x v="0"/>
  </r>
  <r>
    <s v="PO004137"/>
    <d v="2023-04-04T00:00:00"/>
    <s v="EMP0050"/>
    <x v="10"/>
    <x v="38"/>
    <x v="12"/>
    <n v="49"/>
    <n v="10070.629999999999"/>
    <n v="493461.1"/>
    <x v="0"/>
    <n v="32"/>
    <x v="1"/>
    <x v="2"/>
  </r>
  <r>
    <s v="PO004138"/>
    <d v="2024-04-10T00:00:00"/>
    <s v="EMP0035"/>
    <x v="5"/>
    <x v="10"/>
    <x v="16"/>
    <n v="47"/>
    <n v="6366.14"/>
    <n v="299208.71000000002"/>
    <x v="2"/>
    <n v="21"/>
    <x v="0"/>
    <x v="1"/>
  </r>
  <r>
    <s v="PO004139"/>
    <d v="2025-06-10T00:00:00"/>
    <s v="EMP0043"/>
    <x v="8"/>
    <x v="33"/>
    <x v="114"/>
    <n v="49"/>
    <n v="6121.16"/>
    <n v="299936.74"/>
    <x v="1"/>
    <n v="20"/>
    <x v="0"/>
    <x v="2"/>
  </r>
  <r>
    <s v="PO004140"/>
    <d v="2025-08-05T00:00:00"/>
    <s v="EMP0085"/>
    <x v="8"/>
    <x v="47"/>
    <x v="49"/>
    <n v="30"/>
    <n v="7129.41"/>
    <n v="213882.45"/>
    <x v="1"/>
    <n v="7"/>
    <x v="0"/>
    <x v="2"/>
  </r>
  <r>
    <s v="PO004141"/>
    <d v="2023-07-28T00:00:00"/>
    <s v="EMP0079"/>
    <x v="5"/>
    <x v="23"/>
    <x v="165"/>
    <n v="2"/>
    <n v="1353.84"/>
    <n v="2707.69"/>
    <x v="2"/>
    <n v="35"/>
    <x v="0"/>
    <x v="0"/>
  </r>
  <r>
    <s v="PO004142"/>
    <d v="2023-09-08T00:00:00"/>
    <s v="EMP0006"/>
    <x v="6"/>
    <x v="28"/>
    <x v="66"/>
    <n v="24"/>
    <n v="4797.45"/>
    <n v="115138.86"/>
    <x v="1"/>
    <n v="44"/>
    <x v="0"/>
    <x v="2"/>
  </r>
  <r>
    <s v="PO004143"/>
    <d v="2025-12-24T00:00:00"/>
    <s v="EMP0045"/>
    <x v="0"/>
    <x v="4"/>
    <x v="116"/>
    <n v="42"/>
    <n v="10738.55"/>
    <n v="451019.15"/>
    <x v="1"/>
    <n v="45"/>
    <x v="2"/>
    <x v="2"/>
  </r>
  <r>
    <s v="PO004144"/>
    <d v="2023-05-06T00:00:00"/>
    <s v="EMP0090"/>
    <x v="14"/>
    <x v="0"/>
    <x v="52"/>
    <n v="14"/>
    <n v="1765.66"/>
    <n v="24719.18"/>
    <x v="1"/>
    <n v="22"/>
    <x v="1"/>
    <x v="2"/>
  </r>
  <r>
    <s v="PO004145"/>
    <d v="2025-12-21T00:00:00"/>
    <s v="EMP0070"/>
    <x v="6"/>
    <x v="18"/>
    <x v="48"/>
    <n v="2"/>
    <n v="9030.26"/>
    <n v="18060.52"/>
    <x v="1"/>
    <n v="21"/>
    <x v="1"/>
    <x v="2"/>
  </r>
  <r>
    <s v="PO004146"/>
    <d v="2024-09-09T00:00:00"/>
    <s v="EMP0042"/>
    <x v="14"/>
    <x v="2"/>
    <x v="81"/>
    <n v="33"/>
    <n v="579.6"/>
    <n v="19126.849999999999"/>
    <x v="0"/>
    <n v="32"/>
    <x v="2"/>
    <x v="2"/>
  </r>
  <r>
    <s v="PO004147"/>
    <d v="2024-01-06T00:00:00"/>
    <s v="EMP0061"/>
    <x v="5"/>
    <x v="21"/>
    <x v="49"/>
    <n v="25"/>
    <n v="6910.03"/>
    <n v="172750.77"/>
    <x v="0"/>
    <n v="14"/>
    <x v="0"/>
    <x v="2"/>
  </r>
  <r>
    <s v="PO004148"/>
    <d v="2024-06-15T00:00:00"/>
    <s v="EMP0011"/>
    <x v="0"/>
    <x v="37"/>
    <x v="140"/>
    <n v="50"/>
    <n v="10213.16"/>
    <n v="510657.96"/>
    <x v="0"/>
    <n v="36"/>
    <x v="0"/>
    <x v="2"/>
  </r>
  <r>
    <s v="PO004149"/>
    <d v="2023-10-30T00:00:00"/>
    <s v="EMP0017"/>
    <x v="9"/>
    <x v="13"/>
    <x v="25"/>
    <n v="29"/>
    <n v="1330.59"/>
    <n v="38587.17"/>
    <x v="0"/>
    <n v="22"/>
    <x v="1"/>
    <x v="2"/>
  </r>
  <r>
    <s v="PO004150"/>
    <d v="2025-07-07T00:00:00"/>
    <s v="EMP0016"/>
    <x v="11"/>
    <x v="28"/>
    <x v="198"/>
    <n v="27"/>
    <n v="9412.99"/>
    <n v="254150.79"/>
    <x v="2"/>
    <n v="3"/>
    <x v="0"/>
    <x v="1"/>
  </r>
  <r>
    <s v="PO004151"/>
    <d v="2025-02-11T00:00:00"/>
    <s v="EMP0045"/>
    <x v="0"/>
    <x v="39"/>
    <x v="122"/>
    <n v="44"/>
    <n v="474.27"/>
    <n v="20867.990000000002"/>
    <x v="1"/>
    <n v="7"/>
    <x v="2"/>
    <x v="2"/>
  </r>
  <r>
    <s v="PO004152"/>
    <d v="2024-02-27T00:00:00"/>
    <s v="EMP0024"/>
    <x v="1"/>
    <x v="16"/>
    <x v="19"/>
    <n v="22"/>
    <n v="7334.46"/>
    <n v="161358.21"/>
    <x v="0"/>
    <n v="28"/>
    <x v="0"/>
    <x v="2"/>
  </r>
  <r>
    <s v="PO004153"/>
    <d v="2025-05-05T00:00:00"/>
    <s v="EMP0069"/>
    <x v="3"/>
    <x v="43"/>
    <x v="198"/>
    <n v="45"/>
    <n v="8575.42"/>
    <n v="385894.11"/>
    <x v="0"/>
    <n v="11"/>
    <x v="1"/>
    <x v="2"/>
  </r>
  <r>
    <s v="PO004154"/>
    <d v="2025-12-19T00:00:00"/>
    <s v="EMP0023"/>
    <x v="9"/>
    <x v="20"/>
    <x v="55"/>
    <n v="28"/>
    <n v="7400.14"/>
    <n v="207204.05"/>
    <x v="1"/>
    <n v="41"/>
    <x v="1"/>
    <x v="2"/>
  </r>
  <r>
    <s v="PO004155"/>
    <d v="2025-04-12T00:00:00"/>
    <s v="EMP0035"/>
    <x v="5"/>
    <x v="7"/>
    <x v="188"/>
    <n v="43"/>
    <n v="3504.84"/>
    <n v="150708.14000000001"/>
    <x v="1"/>
    <n v="36"/>
    <x v="2"/>
    <x v="2"/>
  </r>
  <r>
    <s v="PO004156"/>
    <d v="2025-03-16T00:00:00"/>
    <s v="EMP0038"/>
    <x v="3"/>
    <x v="31"/>
    <x v="141"/>
    <n v="38"/>
    <n v="7581.23"/>
    <n v="288086.81"/>
    <x v="2"/>
    <n v="6"/>
    <x v="2"/>
    <x v="3"/>
  </r>
  <r>
    <s v="PO004157"/>
    <d v="2024-11-16T00:00:00"/>
    <s v="EMP0097"/>
    <x v="5"/>
    <x v="11"/>
    <x v="76"/>
    <n v="50"/>
    <n v="6817.47"/>
    <n v="340873.58"/>
    <x v="2"/>
    <n v="19"/>
    <x v="1"/>
    <x v="3"/>
  </r>
  <r>
    <s v="PO004158"/>
    <d v="2024-12-11T00:00:00"/>
    <s v="EMP0018"/>
    <x v="0"/>
    <x v="19"/>
    <x v="40"/>
    <n v="2"/>
    <n v="5852.36"/>
    <n v="11704.71"/>
    <x v="0"/>
    <n v="12"/>
    <x v="0"/>
    <x v="2"/>
  </r>
  <r>
    <s v="PO004159"/>
    <d v="2024-02-14T00:00:00"/>
    <s v="EMP0069"/>
    <x v="3"/>
    <x v="0"/>
    <x v="141"/>
    <n v="37"/>
    <n v="7017.29"/>
    <n v="259639.61"/>
    <x v="2"/>
    <n v="23"/>
    <x v="2"/>
    <x v="3"/>
  </r>
  <r>
    <s v="PO004160"/>
    <d v="2025-07-09T00:00:00"/>
    <s v="EMP0076"/>
    <x v="7"/>
    <x v="24"/>
    <x v="102"/>
    <n v="28"/>
    <n v="560.91999999999996"/>
    <n v="15705.73"/>
    <x v="2"/>
    <n v="23"/>
    <x v="1"/>
    <x v="0"/>
  </r>
  <r>
    <s v="PO004161"/>
    <d v="2024-10-20T00:00:00"/>
    <s v="EMP0088"/>
    <x v="12"/>
    <x v="22"/>
    <x v="8"/>
    <n v="27"/>
    <n v="494.5"/>
    <n v="13351.63"/>
    <x v="0"/>
    <n v="33"/>
    <x v="2"/>
    <x v="2"/>
  </r>
  <r>
    <s v="PO004162"/>
    <d v="2025-08-06T00:00:00"/>
    <s v="EMP0001"/>
    <x v="8"/>
    <x v="7"/>
    <x v="18"/>
    <n v="32"/>
    <n v="9031.92"/>
    <n v="289021.37"/>
    <x v="1"/>
    <n v="19"/>
    <x v="1"/>
    <x v="2"/>
  </r>
  <r>
    <s v="PO004163"/>
    <d v="2025-06-12T00:00:00"/>
    <s v="EMP0025"/>
    <x v="8"/>
    <x v="33"/>
    <x v="39"/>
    <n v="5"/>
    <n v="3262.71"/>
    <n v="16313.54"/>
    <x v="2"/>
    <n v="18"/>
    <x v="2"/>
    <x v="0"/>
  </r>
  <r>
    <s v="PO004164"/>
    <d v="2024-06-15T00:00:00"/>
    <s v="EMP0028"/>
    <x v="0"/>
    <x v="24"/>
    <x v="193"/>
    <n v="10"/>
    <n v="10258.35"/>
    <n v="102583.54"/>
    <x v="1"/>
    <n v="16"/>
    <x v="0"/>
    <x v="2"/>
  </r>
  <r>
    <s v="PO004165"/>
    <d v="2023-09-24T00:00:00"/>
    <s v="EMP0012"/>
    <x v="3"/>
    <x v="36"/>
    <x v="183"/>
    <n v="30"/>
    <n v="7131.79"/>
    <n v="213953.65"/>
    <x v="2"/>
    <n v="6"/>
    <x v="2"/>
    <x v="0"/>
  </r>
  <r>
    <s v="PO004166"/>
    <d v="2023-12-27T00:00:00"/>
    <s v="EMP0065"/>
    <x v="8"/>
    <x v="28"/>
    <x v="128"/>
    <n v="12"/>
    <n v="63.45"/>
    <n v="761.45"/>
    <x v="2"/>
    <n v="33"/>
    <x v="1"/>
    <x v="0"/>
  </r>
  <r>
    <s v="PO004167"/>
    <d v="2023-08-06T00:00:00"/>
    <s v="EMP0085"/>
    <x v="8"/>
    <x v="10"/>
    <x v="54"/>
    <n v="49"/>
    <n v="4249.09"/>
    <n v="208205.48"/>
    <x v="1"/>
    <n v="26"/>
    <x v="2"/>
    <x v="2"/>
  </r>
  <r>
    <s v="PO004168"/>
    <d v="2025-09-30T00:00:00"/>
    <s v="EMP0081"/>
    <x v="14"/>
    <x v="4"/>
    <x v="10"/>
    <n v="28"/>
    <n v="2742.09"/>
    <n v="76778.47"/>
    <x v="1"/>
    <n v="9"/>
    <x v="0"/>
    <x v="2"/>
  </r>
  <r>
    <s v="PO004169"/>
    <d v="2023-12-03T00:00:00"/>
    <s v="EMP0018"/>
    <x v="0"/>
    <x v="35"/>
    <x v="146"/>
    <n v="4"/>
    <n v="5825.59"/>
    <n v="23302.37"/>
    <x v="2"/>
    <n v="42"/>
    <x v="2"/>
    <x v="1"/>
  </r>
  <r>
    <s v="PO004170"/>
    <d v="2025-01-31T00:00:00"/>
    <s v="EMP0076"/>
    <x v="7"/>
    <x v="43"/>
    <x v="38"/>
    <n v="8"/>
    <n v="6576.47"/>
    <n v="52611.73"/>
    <x v="0"/>
    <n v="28"/>
    <x v="2"/>
    <x v="2"/>
  </r>
  <r>
    <s v="PO004171"/>
    <d v="2024-04-21T00:00:00"/>
    <s v="EMP0066"/>
    <x v="8"/>
    <x v="29"/>
    <x v="20"/>
    <n v="3"/>
    <n v="6589.82"/>
    <n v="19769.46"/>
    <x v="2"/>
    <n v="30"/>
    <x v="2"/>
    <x v="3"/>
  </r>
  <r>
    <s v="PO004172"/>
    <d v="2023-01-17T00:00:00"/>
    <s v="EMP0043"/>
    <x v="8"/>
    <x v="22"/>
    <x v="128"/>
    <n v="14"/>
    <n v="57.42"/>
    <n v="803.88"/>
    <x v="2"/>
    <n v="14"/>
    <x v="1"/>
    <x v="0"/>
  </r>
  <r>
    <s v="PO004173"/>
    <d v="2024-01-05T00:00:00"/>
    <s v="EMP0040"/>
    <x v="13"/>
    <x v="41"/>
    <x v="179"/>
    <n v="48"/>
    <n v="6335.63"/>
    <n v="304110.08000000002"/>
    <x v="0"/>
    <n v="38"/>
    <x v="1"/>
    <x v="2"/>
  </r>
  <r>
    <s v="PO004174"/>
    <d v="2023-07-15T00:00:00"/>
    <s v="EMP0049"/>
    <x v="13"/>
    <x v="23"/>
    <x v="28"/>
    <n v="18"/>
    <n v="789.44"/>
    <n v="14209.83"/>
    <x v="1"/>
    <n v="20"/>
    <x v="0"/>
    <x v="2"/>
  </r>
  <r>
    <s v="PO004175"/>
    <d v="2023-06-08T00:00:00"/>
    <s v="EMP0028"/>
    <x v="0"/>
    <x v="23"/>
    <x v="6"/>
    <n v="4"/>
    <n v="1879.15"/>
    <n v="7516.61"/>
    <x v="2"/>
    <n v="7"/>
    <x v="0"/>
    <x v="1"/>
  </r>
  <r>
    <s v="PO004176"/>
    <d v="2025-08-09T00:00:00"/>
    <s v="EMP0088"/>
    <x v="12"/>
    <x v="7"/>
    <x v="27"/>
    <n v="49"/>
    <n v="6560.55"/>
    <n v="321466.84000000003"/>
    <x v="2"/>
    <n v="8"/>
    <x v="0"/>
    <x v="1"/>
  </r>
  <r>
    <s v="PO004177"/>
    <d v="2024-02-02T00:00:00"/>
    <s v="EMP0082"/>
    <x v="2"/>
    <x v="44"/>
    <x v="142"/>
    <n v="29"/>
    <n v="10582.01"/>
    <n v="306878.33"/>
    <x v="2"/>
    <n v="24"/>
    <x v="2"/>
    <x v="0"/>
  </r>
  <r>
    <s v="PO004178"/>
    <d v="2023-01-23T00:00:00"/>
    <s v="EMP0053"/>
    <x v="4"/>
    <x v="14"/>
    <x v="0"/>
    <n v="3"/>
    <n v="4867.72"/>
    <n v="14603.16"/>
    <x v="2"/>
    <n v="16"/>
    <x v="1"/>
    <x v="0"/>
  </r>
  <r>
    <s v="PO004179"/>
    <d v="2025-04-26T00:00:00"/>
    <s v="EMP0014"/>
    <x v="4"/>
    <x v="47"/>
    <x v="14"/>
    <n v="30"/>
    <n v="2656.36"/>
    <n v="79690.7"/>
    <x v="1"/>
    <n v="27"/>
    <x v="2"/>
    <x v="2"/>
  </r>
  <r>
    <s v="PO004180"/>
    <d v="2024-04-03T00:00:00"/>
    <s v="EMP0034"/>
    <x v="7"/>
    <x v="27"/>
    <x v="146"/>
    <n v="8"/>
    <n v="5960.38"/>
    <n v="47683.03"/>
    <x v="1"/>
    <n v="13"/>
    <x v="2"/>
    <x v="2"/>
  </r>
  <r>
    <s v="PO004181"/>
    <d v="2024-07-24T00:00:00"/>
    <s v="EMP0026"/>
    <x v="0"/>
    <x v="33"/>
    <x v="116"/>
    <n v="29"/>
    <n v="9782.0499999999993"/>
    <n v="283679.57"/>
    <x v="2"/>
    <n v="38"/>
    <x v="1"/>
    <x v="1"/>
  </r>
  <r>
    <s v="PO004182"/>
    <d v="2024-03-31T00:00:00"/>
    <s v="EMP0097"/>
    <x v="5"/>
    <x v="49"/>
    <x v="182"/>
    <n v="37"/>
    <n v="7338.85"/>
    <n v="271537.63"/>
    <x v="1"/>
    <n v="23"/>
    <x v="0"/>
    <x v="2"/>
  </r>
  <r>
    <s v="PO004183"/>
    <d v="2023-05-05T00:00:00"/>
    <s v="EMP0089"/>
    <x v="14"/>
    <x v="14"/>
    <x v="128"/>
    <n v="11"/>
    <n v="62.4"/>
    <n v="686.4"/>
    <x v="0"/>
    <n v="42"/>
    <x v="2"/>
    <x v="2"/>
  </r>
  <r>
    <s v="PO004184"/>
    <d v="2024-10-27T00:00:00"/>
    <s v="EMP0031"/>
    <x v="8"/>
    <x v="48"/>
    <x v="65"/>
    <n v="7"/>
    <n v="10584.99"/>
    <n v="74094.899999999994"/>
    <x v="2"/>
    <n v="41"/>
    <x v="1"/>
    <x v="0"/>
  </r>
  <r>
    <s v="PO004185"/>
    <d v="2023-09-18T00:00:00"/>
    <s v="EMP0025"/>
    <x v="8"/>
    <x v="5"/>
    <x v="150"/>
    <n v="30"/>
    <n v="3769.06"/>
    <n v="113071.86"/>
    <x v="1"/>
    <n v="14"/>
    <x v="2"/>
    <x v="2"/>
  </r>
  <r>
    <s v="PO004186"/>
    <d v="2023-06-28T00:00:00"/>
    <s v="EMP0009"/>
    <x v="7"/>
    <x v="8"/>
    <x v="58"/>
    <n v="11"/>
    <n v="5648.13"/>
    <n v="62129.47"/>
    <x v="2"/>
    <n v="27"/>
    <x v="1"/>
    <x v="1"/>
  </r>
  <r>
    <s v="PO004187"/>
    <d v="2024-12-13T00:00:00"/>
    <s v="EMP0054"/>
    <x v="12"/>
    <x v="25"/>
    <x v="35"/>
    <n v="42"/>
    <n v="6214.51"/>
    <n v="261009.59"/>
    <x v="0"/>
    <n v="30"/>
    <x v="1"/>
    <x v="2"/>
  </r>
  <r>
    <s v="PO004188"/>
    <d v="2023-09-14T00:00:00"/>
    <s v="EMP0034"/>
    <x v="7"/>
    <x v="12"/>
    <x v="168"/>
    <n v="28"/>
    <n v="5634.67"/>
    <n v="157770.76"/>
    <x v="1"/>
    <n v="28"/>
    <x v="2"/>
    <x v="2"/>
  </r>
  <r>
    <s v="PO004189"/>
    <d v="2024-11-09T00:00:00"/>
    <s v="EMP0097"/>
    <x v="5"/>
    <x v="9"/>
    <x v="173"/>
    <n v="11"/>
    <n v="2790.62"/>
    <n v="30696.83"/>
    <x v="2"/>
    <n v="38"/>
    <x v="2"/>
    <x v="0"/>
  </r>
  <r>
    <s v="PO004190"/>
    <d v="2024-09-14T00:00:00"/>
    <s v="EMP0036"/>
    <x v="2"/>
    <x v="8"/>
    <x v="147"/>
    <n v="23"/>
    <n v="5250.58"/>
    <n v="120763.25"/>
    <x v="0"/>
    <n v="34"/>
    <x v="0"/>
    <x v="2"/>
  </r>
  <r>
    <s v="PO004191"/>
    <d v="2025-02-04T00:00:00"/>
    <s v="EMP0003"/>
    <x v="1"/>
    <x v="16"/>
    <x v="159"/>
    <n v="2"/>
    <n v="5720.56"/>
    <n v="11441.11"/>
    <x v="2"/>
    <n v="35"/>
    <x v="2"/>
    <x v="1"/>
  </r>
  <r>
    <s v="PO004192"/>
    <d v="2025-06-09T00:00:00"/>
    <s v="EMP0039"/>
    <x v="9"/>
    <x v="28"/>
    <x v="125"/>
    <n v="20"/>
    <n v="3375.33"/>
    <n v="67506.559999999998"/>
    <x v="1"/>
    <n v="34"/>
    <x v="0"/>
    <x v="2"/>
  </r>
  <r>
    <s v="PO004193"/>
    <d v="2025-04-25T00:00:00"/>
    <s v="EMP0047"/>
    <x v="0"/>
    <x v="0"/>
    <x v="97"/>
    <n v="2"/>
    <n v="4674.74"/>
    <n v="9349.48"/>
    <x v="0"/>
    <n v="3"/>
    <x v="2"/>
    <x v="2"/>
  </r>
  <r>
    <s v="PO004194"/>
    <d v="2023-07-31T00:00:00"/>
    <s v="EMP0012"/>
    <x v="3"/>
    <x v="30"/>
    <x v="36"/>
    <n v="37"/>
    <n v="4040.86"/>
    <n v="149511.73000000001"/>
    <x v="2"/>
    <n v="41"/>
    <x v="1"/>
    <x v="1"/>
  </r>
  <r>
    <s v="PO004195"/>
    <d v="2023-12-06T00:00:00"/>
    <s v="EMP0055"/>
    <x v="14"/>
    <x v="31"/>
    <x v="27"/>
    <n v="12"/>
    <n v="8290.73"/>
    <n v="99488.81"/>
    <x v="1"/>
    <n v="22"/>
    <x v="1"/>
    <x v="2"/>
  </r>
  <r>
    <s v="PO004196"/>
    <d v="2023-03-08T00:00:00"/>
    <s v="EMP0065"/>
    <x v="8"/>
    <x v="40"/>
    <x v="146"/>
    <n v="18"/>
    <n v="4986.47"/>
    <n v="89756.37"/>
    <x v="0"/>
    <n v="5"/>
    <x v="2"/>
    <x v="2"/>
  </r>
  <r>
    <s v="PO004197"/>
    <d v="2024-04-06T00:00:00"/>
    <s v="EMP0082"/>
    <x v="2"/>
    <x v="36"/>
    <x v="187"/>
    <n v="12"/>
    <n v="8499.08"/>
    <n v="101988.94"/>
    <x v="1"/>
    <n v="15"/>
    <x v="1"/>
    <x v="2"/>
  </r>
  <r>
    <s v="PO004198"/>
    <d v="2024-02-27T00:00:00"/>
    <s v="EMP0030"/>
    <x v="13"/>
    <x v="37"/>
    <x v="127"/>
    <n v="12"/>
    <n v="3260.48"/>
    <n v="39125.79"/>
    <x v="2"/>
    <n v="18"/>
    <x v="0"/>
    <x v="1"/>
  </r>
  <r>
    <s v="PO004199"/>
    <d v="2023-05-18T00:00:00"/>
    <s v="EMP0025"/>
    <x v="8"/>
    <x v="0"/>
    <x v="154"/>
    <n v="3"/>
    <n v="1898.13"/>
    <n v="5694.39"/>
    <x v="1"/>
    <n v="44"/>
    <x v="0"/>
    <x v="2"/>
  </r>
  <r>
    <s v="PO004200"/>
    <d v="2024-12-05T00:00:00"/>
    <s v="EMP0016"/>
    <x v="11"/>
    <x v="48"/>
    <x v="38"/>
    <n v="4"/>
    <n v="6206.96"/>
    <n v="24827.85"/>
    <x v="0"/>
    <n v="17"/>
    <x v="0"/>
    <x v="2"/>
  </r>
  <r>
    <s v="PO004201"/>
    <d v="2024-08-03T00:00:00"/>
    <s v="EMP0048"/>
    <x v="2"/>
    <x v="34"/>
    <x v="196"/>
    <n v="22"/>
    <n v="9583.1"/>
    <n v="210828.1"/>
    <x v="0"/>
    <n v="5"/>
    <x v="1"/>
    <x v="2"/>
  </r>
  <r>
    <s v="PO004202"/>
    <d v="2025-04-09T00:00:00"/>
    <s v="EMP0079"/>
    <x v="5"/>
    <x v="3"/>
    <x v="177"/>
    <n v="38"/>
    <n v="4041.2"/>
    <n v="153565.54999999999"/>
    <x v="0"/>
    <n v="38"/>
    <x v="0"/>
    <x v="2"/>
  </r>
  <r>
    <s v="PO004203"/>
    <d v="2024-03-02T00:00:00"/>
    <s v="EMP0015"/>
    <x v="13"/>
    <x v="26"/>
    <x v="53"/>
    <n v="40"/>
    <n v="4839.22"/>
    <n v="193568.96"/>
    <x v="2"/>
    <n v="15"/>
    <x v="1"/>
    <x v="0"/>
  </r>
  <r>
    <s v="PO004204"/>
    <d v="2024-08-26T00:00:00"/>
    <s v="EMP0006"/>
    <x v="6"/>
    <x v="15"/>
    <x v="82"/>
    <n v="16"/>
    <n v="1203.52"/>
    <n v="19256.240000000002"/>
    <x v="2"/>
    <n v="40"/>
    <x v="0"/>
    <x v="1"/>
  </r>
  <r>
    <s v="PO004205"/>
    <d v="2023-09-28T00:00:00"/>
    <s v="EMP0025"/>
    <x v="8"/>
    <x v="5"/>
    <x v="18"/>
    <n v="1"/>
    <n v="9289.74"/>
    <n v="9289.74"/>
    <x v="2"/>
    <n v="25"/>
    <x v="2"/>
    <x v="1"/>
  </r>
  <r>
    <s v="PO004206"/>
    <d v="2024-04-17T00:00:00"/>
    <s v="EMP0005"/>
    <x v="14"/>
    <x v="12"/>
    <x v="169"/>
    <n v="8"/>
    <n v="1726.07"/>
    <n v="13808.58"/>
    <x v="1"/>
    <n v="20"/>
    <x v="1"/>
    <x v="2"/>
  </r>
  <r>
    <s v="PO004207"/>
    <d v="2023-11-28T00:00:00"/>
    <s v="EMP0066"/>
    <x v="8"/>
    <x v="16"/>
    <x v="94"/>
    <n v="38"/>
    <n v="4707.49"/>
    <n v="178884.45"/>
    <x v="1"/>
    <n v="41"/>
    <x v="0"/>
    <x v="2"/>
  </r>
  <r>
    <s v="PO004208"/>
    <d v="2024-10-03T00:00:00"/>
    <s v="EMP0045"/>
    <x v="0"/>
    <x v="25"/>
    <x v="197"/>
    <n v="40"/>
    <n v="4184.22"/>
    <n v="167368.92000000001"/>
    <x v="2"/>
    <n v="6"/>
    <x v="1"/>
    <x v="3"/>
  </r>
  <r>
    <s v="PO004209"/>
    <d v="2023-10-20T00:00:00"/>
    <s v="EMP0082"/>
    <x v="2"/>
    <x v="49"/>
    <x v="193"/>
    <n v="16"/>
    <n v="10598.32"/>
    <n v="169573.06"/>
    <x v="1"/>
    <n v="15"/>
    <x v="1"/>
    <x v="2"/>
  </r>
  <r>
    <s v="PO004210"/>
    <d v="2025-09-12T00:00:00"/>
    <s v="EMP0012"/>
    <x v="3"/>
    <x v="11"/>
    <x v="57"/>
    <n v="30"/>
    <n v="3436.13"/>
    <n v="103083.92"/>
    <x v="1"/>
    <n v="20"/>
    <x v="1"/>
    <x v="2"/>
  </r>
  <r>
    <s v="PO004211"/>
    <d v="2023-05-15T00:00:00"/>
    <s v="EMP0025"/>
    <x v="8"/>
    <x v="13"/>
    <x v="111"/>
    <n v="1"/>
    <n v="135.13"/>
    <n v="135.13"/>
    <x v="0"/>
    <n v="20"/>
    <x v="2"/>
    <x v="2"/>
  </r>
  <r>
    <s v="PO004212"/>
    <d v="2023-07-10T00:00:00"/>
    <s v="EMP0069"/>
    <x v="3"/>
    <x v="5"/>
    <x v="132"/>
    <n v="37"/>
    <n v="6772.87"/>
    <n v="250596.37"/>
    <x v="1"/>
    <n v="24"/>
    <x v="2"/>
    <x v="2"/>
  </r>
  <r>
    <s v="PO004213"/>
    <d v="2023-07-20T00:00:00"/>
    <s v="EMP0076"/>
    <x v="7"/>
    <x v="41"/>
    <x v="91"/>
    <n v="38"/>
    <n v="3129.19"/>
    <n v="118909.09"/>
    <x v="1"/>
    <n v="31"/>
    <x v="1"/>
    <x v="2"/>
  </r>
  <r>
    <s v="PO004214"/>
    <d v="2024-04-14T00:00:00"/>
    <s v="EMP0090"/>
    <x v="14"/>
    <x v="22"/>
    <x v="162"/>
    <n v="7"/>
    <n v="2507.1"/>
    <n v="17549.68"/>
    <x v="2"/>
    <n v="28"/>
    <x v="1"/>
    <x v="3"/>
  </r>
  <r>
    <s v="PO004215"/>
    <d v="2025-05-17T00:00:00"/>
    <s v="EMP0079"/>
    <x v="5"/>
    <x v="14"/>
    <x v="75"/>
    <n v="18"/>
    <n v="5094.1000000000004"/>
    <n v="91693.87"/>
    <x v="2"/>
    <n v="45"/>
    <x v="2"/>
    <x v="0"/>
  </r>
  <r>
    <s v="PO004216"/>
    <d v="2025-03-27T00:00:00"/>
    <s v="EMP0066"/>
    <x v="8"/>
    <x v="41"/>
    <x v="184"/>
    <n v="17"/>
    <n v="4177.18"/>
    <n v="71011.990000000005"/>
    <x v="2"/>
    <n v="4"/>
    <x v="2"/>
    <x v="3"/>
  </r>
  <r>
    <s v="PO004217"/>
    <d v="2025-05-21T00:00:00"/>
    <s v="EMP0069"/>
    <x v="3"/>
    <x v="19"/>
    <x v="148"/>
    <n v="8"/>
    <n v="6958.95"/>
    <n v="55671.56"/>
    <x v="2"/>
    <n v="4"/>
    <x v="1"/>
    <x v="0"/>
  </r>
  <r>
    <s v="PO004218"/>
    <d v="2023-11-21T00:00:00"/>
    <s v="EMP0011"/>
    <x v="0"/>
    <x v="17"/>
    <x v="55"/>
    <n v="43"/>
    <n v="7441.34"/>
    <n v="319977.53999999998"/>
    <x v="0"/>
    <n v="20"/>
    <x v="0"/>
    <x v="2"/>
  </r>
  <r>
    <s v="PO004219"/>
    <d v="2023-10-09T00:00:00"/>
    <s v="EMP0036"/>
    <x v="2"/>
    <x v="5"/>
    <x v="153"/>
    <n v="18"/>
    <n v="288.27999999999997"/>
    <n v="5189.1099999999997"/>
    <x v="2"/>
    <n v="9"/>
    <x v="1"/>
    <x v="1"/>
  </r>
  <r>
    <s v="PO004220"/>
    <d v="2024-12-25T00:00:00"/>
    <s v="EMP0089"/>
    <x v="14"/>
    <x v="44"/>
    <x v="50"/>
    <n v="45"/>
    <n v="8295.6299999999992"/>
    <n v="373303.34"/>
    <x v="1"/>
    <n v="25"/>
    <x v="1"/>
    <x v="2"/>
  </r>
  <r>
    <s v="PO004221"/>
    <d v="2024-10-12T00:00:00"/>
    <s v="EMP0087"/>
    <x v="12"/>
    <x v="22"/>
    <x v="7"/>
    <n v="7"/>
    <n v="3072.27"/>
    <n v="21505.86"/>
    <x v="0"/>
    <n v="11"/>
    <x v="1"/>
    <x v="2"/>
  </r>
  <r>
    <s v="PO004222"/>
    <d v="2023-08-04T00:00:00"/>
    <s v="EMP0007"/>
    <x v="1"/>
    <x v="20"/>
    <x v="148"/>
    <n v="20"/>
    <n v="6511.95"/>
    <n v="130239.03999999999"/>
    <x v="2"/>
    <n v="36"/>
    <x v="0"/>
    <x v="0"/>
  </r>
  <r>
    <s v="PO004223"/>
    <d v="2025-09-20T00:00:00"/>
    <s v="EMP0031"/>
    <x v="8"/>
    <x v="28"/>
    <x v="125"/>
    <n v="38"/>
    <n v="3046.92"/>
    <n v="115783.14"/>
    <x v="2"/>
    <n v="19"/>
    <x v="0"/>
    <x v="0"/>
  </r>
  <r>
    <s v="PO004224"/>
    <d v="2023-09-17T00:00:00"/>
    <s v="EMP0007"/>
    <x v="1"/>
    <x v="25"/>
    <x v="190"/>
    <n v="24"/>
    <n v="7916.03"/>
    <n v="189984.74"/>
    <x v="1"/>
    <n v="11"/>
    <x v="1"/>
    <x v="2"/>
  </r>
  <r>
    <s v="PO004225"/>
    <d v="2023-07-11T00:00:00"/>
    <s v="EMP0097"/>
    <x v="5"/>
    <x v="34"/>
    <x v="46"/>
    <n v="33"/>
    <n v="5478.38"/>
    <n v="180786.64"/>
    <x v="0"/>
    <n v="19"/>
    <x v="2"/>
    <x v="2"/>
  </r>
  <r>
    <s v="PO004226"/>
    <d v="2024-10-20T00:00:00"/>
    <s v="EMP0019"/>
    <x v="5"/>
    <x v="37"/>
    <x v="133"/>
    <n v="45"/>
    <n v="8813.73"/>
    <n v="396617.96"/>
    <x v="2"/>
    <n v="40"/>
    <x v="1"/>
    <x v="1"/>
  </r>
  <r>
    <s v="PO004227"/>
    <d v="2023-01-16T00:00:00"/>
    <s v="EMP0005"/>
    <x v="14"/>
    <x v="1"/>
    <x v="88"/>
    <n v="20"/>
    <n v="7695.94"/>
    <n v="153918.82999999999"/>
    <x v="1"/>
    <n v="34"/>
    <x v="1"/>
    <x v="2"/>
  </r>
  <r>
    <s v="PO004228"/>
    <d v="2025-06-02T00:00:00"/>
    <s v="EMP0019"/>
    <x v="5"/>
    <x v="4"/>
    <x v="59"/>
    <n v="32"/>
    <n v="5140.74"/>
    <n v="164503.64000000001"/>
    <x v="0"/>
    <n v="15"/>
    <x v="1"/>
    <x v="2"/>
  </r>
  <r>
    <s v="PO004229"/>
    <d v="2024-04-25T00:00:00"/>
    <s v="EMP0067"/>
    <x v="1"/>
    <x v="41"/>
    <x v="199"/>
    <n v="49"/>
    <n v="131.55000000000001"/>
    <n v="6446.09"/>
    <x v="0"/>
    <n v="38"/>
    <x v="0"/>
    <x v="2"/>
  </r>
  <r>
    <s v="PO004230"/>
    <d v="2024-12-26T00:00:00"/>
    <s v="EMP0081"/>
    <x v="14"/>
    <x v="33"/>
    <x v="135"/>
    <n v="7"/>
    <n v="8458.5499999999993"/>
    <n v="59209.82"/>
    <x v="0"/>
    <n v="6"/>
    <x v="1"/>
    <x v="2"/>
  </r>
  <r>
    <s v="PO004231"/>
    <d v="2024-11-27T00:00:00"/>
    <s v="EMP0100"/>
    <x v="11"/>
    <x v="29"/>
    <x v="190"/>
    <n v="30"/>
    <n v="7969.89"/>
    <n v="239096.62"/>
    <x v="0"/>
    <n v="21"/>
    <x v="0"/>
    <x v="2"/>
  </r>
  <r>
    <s v="PO004232"/>
    <d v="2024-07-17T00:00:00"/>
    <s v="EMP0077"/>
    <x v="12"/>
    <x v="4"/>
    <x v="158"/>
    <n v="4"/>
    <n v="8393.92"/>
    <n v="33575.67"/>
    <x v="1"/>
    <n v="43"/>
    <x v="2"/>
    <x v="2"/>
  </r>
  <r>
    <s v="PO004233"/>
    <d v="2025-01-05T00:00:00"/>
    <s v="EMP0079"/>
    <x v="5"/>
    <x v="13"/>
    <x v="124"/>
    <n v="48"/>
    <n v="7315.41"/>
    <n v="351139.61"/>
    <x v="2"/>
    <n v="37"/>
    <x v="1"/>
    <x v="1"/>
  </r>
  <r>
    <s v="PO004234"/>
    <d v="2024-10-18T00:00:00"/>
    <s v="EMP0003"/>
    <x v="1"/>
    <x v="23"/>
    <x v="59"/>
    <n v="45"/>
    <n v="4848.96"/>
    <n v="218203.05"/>
    <x v="1"/>
    <n v="11"/>
    <x v="0"/>
    <x v="2"/>
  </r>
  <r>
    <s v="PO004235"/>
    <d v="2023-12-19T00:00:00"/>
    <s v="EMP0022"/>
    <x v="8"/>
    <x v="9"/>
    <x v="138"/>
    <n v="2"/>
    <n v="6198.78"/>
    <n v="12397.56"/>
    <x v="1"/>
    <n v="28"/>
    <x v="0"/>
    <x v="2"/>
  </r>
  <r>
    <s v="PO004236"/>
    <d v="2023-09-14T00:00:00"/>
    <s v="EMP0092"/>
    <x v="12"/>
    <x v="5"/>
    <x v="127"/>
    <n v="43"/>
    <n v="3924.02"/>
    <n v="168732.67"/>
    <x v="2"/>
    <n v="26"/>
    <x v="0"/>
    <x v="1"/>
  </r>
  <r>
    <s v="PO004237"/>
    <d v="2024-03-19T00:00:00"/>
    <s v="EMP0087"/>
    <x v="12"/>
    <x v="12"/>
    <x v="104"/>
    <n v="50"/>
    <n v="3814.26"/>
    <n v="190713.07"/>
    <x v="1"/>
    <n v="26"/>
    <x v="1"/>
    <x v="2"/>
  </r>
  <r>
    <s v="PO004238"/>
    <d v="2025-03-13T00:00:00"/>
    <s v="EMP0004"/>
    <x v="12"/>
    <x v="30"/>
    <x v="177"/>
    <n v="11"/>
    <n v="4103.1400000000003"/>
    <n v="45134.52"/>
    <x v="2"/>
    <n v="14"/>
    <x v="0"/>
    <x v="0"/>
  </r>
  <r>
    <s v="PO004239"/>
    <d v="2023-01-18T00:00:00"/>
    <s v="EMP0015"/>
    <x v="13"/>
    <x v="39"/>
    <x v="86"/>
    <n v="49"/>
    <n v="2245.2800000000002"/>
    <n v="110018.91"/>
    <x v="2"/>
    <n v="25"/>
    <x v="2"/>
    <x v="0"/>
  </r>
  <r>
    <s v="PO004240"/>
    <d v="2025-04-10T00:00:00"/>
    <s v="EMP0021"/>
    <x v="10"/>
    <x v="47"/>
    <x v="118"/>
    <n v="11"/>
    <n v="1278.49"/>
    <n v="14063.43"/>
    <x v="1"/>
    <n v="31"/>
    <x v="1"/>
    <x v="2"/>
  </r>
  <r>
    <s v="PO004241"/>
    <d v="2025-04-22T00:00:00"/>
    <s v="EMP0065"/>
    <x v="8"/>
    <x v="22"/>
    <x v="11"/>
    <n v="13"/>
    <n v="5298.77"/>
    <n v="68884.03"/>
    <x v="1"/>
    <n v="14"/>
    <x v="2"/>
    <x v="2"/>
  </r>
  <r>
    <s v="PO004242"/>
    <d v="2023-01-27T00:00:00"/>
    <s v="EMP0035"/>
    <x v="5"/>
    <x v="47"/>
    <x v="190"/>
    <n v="6"/>
    <n v="8272.25"/>
    <n v="49633.49"/>
    <x v="2"/>
    <n v="13"/>
    <x v="1"/>
    <x v="0"/>
  </r>
  <r>
    <s v="PO004243"/>
    <d v="2024-07-14T00:00:00"/>
    <s v="EMP0034"/>
    <x v="7"/>
    <x v="1"/>
    <x v="62"/>
    <n v="6"/>
    <n v="1803.2"/>
    <n v="10819.21"/>
    <x v="0"/>
    <n v="14"/>
    <x v="2"/>
    <x v="2"/>
  </r>
  <r>
    <s v="PO004244"/>
    <d v="2023-01-24T00:00:00"/>
    <s v="EMP0061"/>
    <x v="5"/>
    <x v="29"/>
    <x v="3"/>
    <n v="1"/>
    <n v="3381.73"/>
    <n v="3381.73"/>
    <x v="0"/>
    <n v="29"/>
    <x v="0"/>
    <x v="2"/>
  </r>
  <r>
    <s v="PO004245"/>
    <d v="2023-12-15T00:00:00"/>
    <s v="EMP0003"/>
    <x v="1"/>
    <x v="45"/>
    <x v="193"/>
    <n v="45"/>
    <n v="9138.11"/>
    <n v="411214.92"/>
    <x v="2"/>
    <n v="29"/>
    <x v="0"/>
    <x v="0"/>
  </r>
  <r>
    <s v="PO004246"/>
    <d v="2023-01-01T00:00:00"/>
    <s v="EMP0008"/>
    <x v="6"/>
    <x v="6"/>
    <x v="178"/>
    <n v="17"/>
    <n v="4650.8500000000004"/>
    <n v="79064.42"/>
    <x v="1"/>
    <n v="6"/>
    <x v="2"/>
    <x v="2"/>
  </r>
  <r>
    <s v="PO004247"/>
    <d v="2025-01-09T00:00:00"/>
    <s v="EMP0057"/>
    <x v="6"/>
    <x v="27"/>
    <x v="161"/>
    <n v="28"/>
    <n v="6371.46"/>
    <n v="178400.74"/>
    <x v="2"/>
    <n v="33"/>
    <x v="0"/>
    <x v="3"/>
  </r>
  <r>
    <s v="PO004248"/>
    <d v="2023-03-22T00:00:00"/>
    <s v="EMP0022"/>
    <x v="8"/>
    <x v="26"/>
    <x v="105"/>
    <n v="2"/>
    <n v="8943.02"/>
    <n v="17886.05"/>
    <x v="0"/>
    <n v="7"/>
    <x v="1"/>
    <x v="2"/>
  </r>
  <r>
    <s v="PO004249"/>
    <d v="2023-06-22T00:00:00"/>
    <s v="EMP0005"/>
    <x v="14"/>
    <x v="37"/>
    <x v="85"/>
    <n v="37"/>
    <n v="3934.63"/>
    <n v="145581.24"/>
    <x v="1"/>
    <n v="15"/>
    <x v="2"/>
    <x v="2"/>
  </r>
  <r>
    <s v="PO004250"/>
    <d v="2023-12-30T00:00:00"/>
    <s v="EMP0040"/>
    <x v="13"/>
    <x v="38"/>
    <x v="18"/>
    <n v="9"/>
    <n v="7629.33"/>
    <n v="68663.98"/>
    <x v="1"/>
    <n v="8"/>
    <x v="1"/>
    <x v="2"/>
  </r>
  <r>
    <s v="PO004251"/>
    <d v="2024-03-31T00:00:00"/>
    <s v="EMP0028"/>
    <x v="0"/>
    <x v="6"/>
    <x v="83"/>
    <n v="25"/>
    <n v="783.91"/>
    <n v="19597.71"/>
    <x v="0"/>
    <n v="5"/>
    <x v="0"/>
    <x v="2"/>
  </r>
  <r>
    <s v="PO004252"/>
    <d v="2023-02-13T00:00:00"/>
    <s v="EMP0098"/>
    <x v="5"/>
    <x v="37"/>
    <x v="140"/>
    <n v="34"/>
    <n v="8480.59"/>
    <n v="288340.09999999998"/>
    <x v="1"/>
    <n v="45"/>
    <x v="1"/>
    <x v="2"/>
  </r>
  <r>
    <s v="PO004253"/>
    <d v="2024-10-18T00:00:00"/>
    <s v="EMP0059"/>
    <x v="0"/>
    <x v="47"/>
    <x v="99"/>
    <n v="26"/>
    <n v="6460.66"/>
    <n v="167977.07"/>
    <x v="2"/>
    <n v="29"/>
    <x v="1"/>
    <x v="1"/>
  </r>
  <r>
    <s v="PO004254"/>
    <d v="2025-08-28T00:00:00"/>
    <s v="EMP0031"/>
    <x v="8"/>
    <x v="35"/>
    <x v="61"/>
    <n v="28"/>
    <n v="6956.55"/>
    <n v="194783.41"/>
    <x v="1"/>
    <n v="21"/>
    <x v="1"/>
    <x v="2"/>
  </r>
  <r>
    <s v="PO004255"/>
    <d v="2025-12-12T00:00:00"/>
    <s v="EMP0027"/>
    <x v="1"/>
    <x v="8"/>
    <x v="135"/>
    <n v="46"/>
    <n v="9999.61"/>
    <n v="459982.11"/>
    <x v="2"/>
    <n v="3"/>
    <x v="2"/>
    <x v="1"/>
  </r>
  <r>
    <s v="PO004256"/>
    <d v="2024-10-28T00:00:00"/>
    <s v="EMP0042"/>
    <x v="14"/>
    <x v="13"/>
    <x v="183"/>
    <n v="15"/>
    <n v="6599.98"/>
    <n v="98999.64"/>
    <x v="2"/>
    <n v="20"/>
    <x v="0"/>
    <x v="0"/>
  </r>
  <r>
    <s v="PO004257"/>
    <d v="2023-07-04T00:00:00"/>
    <s v="EMP0097"/>
    <x v="5"/>
    <x v="19"/>
    <x v="56"/>
    <n v="29"/>
    <n v="8412.81"/>
    <n v="243971.62"/>
    <x v="0"/>
    <n v="12"/>
    <x v="1"/>
    <x v="2"/>
  </r>
  <r>
    <s v="PO004258"/>
    <d v="2023-08-16T00:00:00"/>
    <s v="EMP0030"/>
    <x v="13"/>
    <x v="0"/>
    <x v="53"/>
    <n v="14"/>
    <n v="6101.23"/>
    <n v="85417.279999999999"/>
    <x v="2"/>
    <n v="29"/>
    <x v="1"/>
    <x v="0"/>
  </r>
  <r>
    <s v="PO004259"/>
    <d v="2023-01-26T00:00:00"/>
    <s v="EMP0020"/>
    <x v="2"/>
    <x v="41"/>
    <x v="41"/>
    <n v="42"/>
    <n v="2887.59"/>
    <n v="121278.72"/>
    <x v="0"/>
    <n v="19"/>
    <x v="0"/>
    <x v="2"/>
  </r>
  <r>
    <s v="PO004260"/>
    <d v="2023-07-10T00:00:00"/>
    <s v="EMP0097"/>
    <x v="5"/>
    <x v="43"/>
    <x v="98"/>
    <n v="28"/>
    <n v="7201.52"/>
    <n v="201642.62"/>
    <x v="2"/>
    <n v="9"/>
    <x v="0"/>
    <x v="3"/>
  </r>
  <r>
    <s v="PO004261"/>
    <d v="2024-12-15T00:00:00"/>
    <s v="EMP0066"/>
    <x v="8"/>
    <x v="8"/>
    <x v="19"/>
    <n v="18"/>
    <n v="9002.39"/>
    <n v="162042.96"/>
    <x v="1"/>
    <n v="10"/>
    <x v="2"/>
    <x v="2"/>
  </r>
  <r>
    <s v="PO004262"/>
    <d v="2024-02-07T00:00:00"/>
    <s v="EMP0076"/>
    <x v="7"/>
    <x v="24"/>
    <x v="156"/>
    <n v="30"/>
    <n v="8870.67"/>
    <n v="266120.15999999997"/>
    <x v="1"/>
    <n v="45"/>
    <x v="0"/>
    <x v="2"/>
  </r>
  <r>
    <s v="PO004263"/>
    <d v="2025-12-07T00:00:00"/>
    <s v="EMP0037"/>
    <x v="8"/>
    <x v="30"/>
    <x v="9"/>
    <n v="24"/>
    <n v="5518"/>
    <n v="132432.10999999999"/>
    <x v="1"/>
    <n v="5"/>
    <x v="0"/>
    <x v="2"/>
  </r>
  <r>
    <s v="PO004264"/>
    <d v="2024-03-02T00:00:00"/>
    <s v="EMP0062"/>
    <x v="2"/>
    <x v="10"/>
    <x v="108"/>
    <n v="17"/>
    <n v="1210.77"/>
    <n v="20583.12"/>
    <x v="2"/>
    <n v="42"/>
    <x v="1"/>
    <x v="3"/>
  </r>
  <r>
    <s v="PO004265"/>
    <d v="2024-07-22T00:00:00"/>
    <s v="EMP0075"/>
    <x v="14"/>
    <x v="23"/>
    <x v="77"/>
    <n v="28"/>
    <n v="9710.43"/>
    <n v="271892.05"/>
    <x v="1"/>
    <n v="23"/>
    <x v="0"/>
    <x v="2"/>
  </r>
  <r>
    <s v="PO004266"/>
    <d v="2023-07-24T00:00:00"/>
    <s v="EMP0022"/>
    <x v="8"/>
    <x v="35"/>
    <x v="130"/>
    <n v="33"/>
    <n v="9463.17"/>
    <n v="312284.59999999998"/>
    <x v="2"/>
    <n v="8"/>
    <x v="0"/>
    <x v="3"/>
  </r>
  <r>
    <s v="PO004267"/>
    <d v="2024-01-22T00:00:00"/>
    <s v="EMP0031"/>
    <x v="8"/>
    <x v="35"/>
    <x v="54"/>
    <n v="12"/>
    <n v="4577.4799999999996"/>
    <n v="54929.74"/>
    <x v="2"/>
    <n v="5"/>
    <x v="1"/>
    <x v="3"/>
  </r>
  <r>
    <s v="PO004268"/>
    <d v="2024-08-10T00:00:00"/>
    <s v="EMP0041"/>
    <x v="12"/>
    <x v="1"/>
    <x v="160"/>
    <n v="36"/>
    <n v="4332.45"/>
    <n v="155968.21"/>
    <x v="1"/>
    <n v="20"/>
    <x v="0"/>
    <x v="2"/>
  </r>
  <r>
    <s v="PO004269"/>
    <d v="2023-06-09T00:00:00"/>
    <s v="EMP0091"/>
    <x v="12"/>
    <x v="28"/>
    <x v="90"/>
    <n v="50"/>
    <n v="4888.4399999999996"/>
    <n v="244421.79"/>
    <x v="2"/>
    <n v="20"/>
    <x v="0"/>
    <x v="0"/>
  </r>
  <r>
    <s v="PO004270"/>
    <d v="2025-05-27T00:00:00"/>
    <s v="EMP0021"/>
    <x v="10"/>
    <x v="43"/>
    <x v="111"/>
    <n v="50"/>
    <n v="133.08000000000001"/>
    <n v="6654.01"/>
    <x v="2"/>
    <n v="35"/>
    <x v="0"/>
    <x v="0"/>
  </r>
  <r>
    <s v="PO004271"/>
    <d v="2024-06-07T00:00:00"/>
    <s v="EMP0017"/>
    <x v="9"/>
    <x v="4"/>
    <x v="139"/>
    <n v="29"/>
    <n v="5254.49"/>
    <n v="152380.12"/>
    <x v="2"/>
    <n v="13"/>
    <x v="0"/>
    <x v="3"/>
  </r>
  <r>
    <s v="PO004272"/>
    <d v="2024-08-23T00:00:00"/>
    <s v="EMP0073"/>
    <x v="9"/>
    <x v="27"/>
    <x v="78"/>
    <n v="50"/>
    <n v="9094.35"/>
    <n v="454717.32"/>
    <x v="0"/>
    <n v="17"/>
    <x v="0"/>
    <x v="2"/>
  </r>
  <r>
    <s v="PO004273"/>
    <d v="2023-10-08T00:00:00"/>
    <s v="EMP0055"/>
    <x v="14"/>
    <x v="26"/>
    <x v="27"/>
    <n v="27"/>
    <n v="7802.64"/>
    <n v="210671.16"/>
    <x v="2"/>
    <n v="20"/>
    <x v="2"/>
    <x v="1"/>
  </r>
  <r>
    <s v="PO004274"/>
    <d v="2025-08-15T00:00:00"/>
    <s v="EMP0023"/>
    <x v="9"/>
    <x v="11"/>
    <x v="183"/>
    <n v="12"/>
    <n v="6069.06"/>
    <n v="72828.66"/>
    <x v="1"/>
    <n v="20"/>
    <x v="1"/>
    <x v="2"/>
  </r>
  <r>
    <s v="PO004275"/>
    <d v="2023-01-25T00:00:00"/>
    <s v="EMP0001"/>
    <x v="8"/>
    <x v="30"/>
    <x v="102"/>
    <n v="1"/>
    <n v="508.17"/>
    <n v="508.17"/>
    <x v="2"/>
    <n v="35"/>
    <x v="0"/>
    <x v="0"/>
  </r>
  <r>
    <s v="PO004276"/>
    <d v="2024-10-02T00:00:00"/>
    <s v="EMP0083"/>
    <x v="7"/>
    <x v="28"/>
    <x v="8"/>
    <n v="31"/>
    <n v="538.42999999999995"/>
    <n v="16691.419999999998"/>
    <x v="1"/>
    <n v="14"/>
    <x v="1"/>
    <x v="2"/>
  </r>
  <r>
    <s v="PO004277"/>
    <d v="2025-03-11T00:00:00"/>
    <s v="EMP0054"/>
    <x v="12"/>
    <x v="25"/>
    <x v="10"/>
    <n v="47"/>
    <n v="2480.46"/>
    <n v="116581.81"/>
    <x v="1"/>
    <n v="40"/>
    <x v="2"/>
    <x v="2"/>
  </r>
  <r>
    <s v="PO004278"/>
    <d v="2023-02-02T00:00:00"/>
    <s v="EMP0086"/>
    <x v="2"/>
    <x v="44"/>
    <x v="29"/>
    <n v="3"/>
    <n v="7126.18"/>
    <n v="21378.54"/>
    <x v="2"/>
    <n v="33"/>
    <x v="2"/>
    <x v="1"/>
  </r>
  <r>
    <s v="PO004279"/>
    <d v="2023-06-09T00:00:00"/>
    <s v="EMP0092"/>
    <x v="12"/>
    <x v="48"/>
    <x v="52"/>
    <n v="17"/>
    <n v="2111.59"/>
    <n v="35897.019999999997"/>
    <x v="2"/>
    <n v="22"/>
    <x v="0"/>
    <x v="1"/>
  </r>
  <r>
    <s v="PO004280"/>
    <d v="2025-04-20T00:00:00"/>
    <s v="EMP0045"/>
    <x v="0"/>
    <x v="37"/>
    <x v="3"/>
    <n v="48"/>
    <n v="2878.61"/>
    <n v="138173.04999999999"/>
    <x v="2"/>
    <n v="32"/>
    <x v="2"/>
    <x v="0"/>
  </r>
  <r>
    <s v="PO004281"/>
    <d v="2025-12-06T00:00:00"/>
    <s v="EMP0052"/>
    <x v="12"/>
    <x v="29"/>
    <x v="73"/>
    <n v="17"/>
    <n v="630.53"/>
    <n v="10719.07"/>
    <x v="1"/>
    <n v="6"/>
    <x v="0"/>
    <x v="2"/>
  </r>
  <r>
    <s v="PO004282"/>
    <d v="2025-02-07T00:00:00"/>
    <s v="EMP0075"/>
    <x v="14"/>
    <x v="8"/>
    <x v="47"/>
    <n v="6"/>
    <n v="7780.34"/>
    <n v="46682.05"/>
    <x v="1"/>
    <n v="44"/>
    <x v="0"/>
    <x v="2"/>
  </r>
  <r>
    <s v="PO004283"/>
    <d v="2025-05-01T00:00:00"/>
    <s v="EMP0045"/>
    <x v="0"/>
    <x v="38"/>
    <x v="195"/>
    <n v="17"/>
    <n v="9920.66"/>
    <n v="168651.2"/>
    <x v="1"/>
    <n v="11"/>
    <x v="2"/>
    <x v="2"/>
  </r>
  <r>
    <s v="PO004284"/>
    <d v="2025-03-05T00:00:00"/>
    <s v="EMP0046"/>
    <x v="7"/>
    <x v="28"/>
    <x v="137"/>
    <n v="49"/>
    <n v="984.56"/>
    <n v="48243.57"/>
    <x v="0"/>
    <n v="7"/>
    <x v="0"/>
    <x v="2"/>
  </r>
  <r>
    <s v="PO004285"/>
    <d v="2024-08-31T00:00:00"/>
    <s v="EMP0006"/>
    <x v="6"/>
    <x v="32"/>
    <x v="194"/>
    <n v="45"/>
    <n v="394.26"/>
    <n v="17741.8"/>
    <x v="1"/>
    <n v="36"/>
    <x v="2"/>
    <x v="2"/>
  </r>
  <r>
    <s v="PO004286"/>
    <d v="2023-03-10T00:00:00"/>
    <s v="EMP0098"/>
    <x v="5"/>
    <x v="42"/>
    <x v="107"/>
    <n v="4"/>
    <n v="3669.35"/>
    <n v="14677.41"/>
    <x v="1"/>
    <n v="13"/>
    <x v="2"/>
    <x v="2"/>
  </r>
  <r>
    <s v="PO004287"/>
    <d v="2023-08-14T00:00:00"/>
    <s v="EMP0043"/>
    <x v="8"/>
    <x v="11"/>
    <x v="172"/>
    <n v="1"/>
    <n v="1926.87"/>
    <n v="1926.87"/>
    <x v="1"/>
    <n v="24"/>
    <x v="1"/>
    <x v="2"/>
  </r>
  <r>
    <s v="PO004288"/>
    <d v="2025-07-19T00:00:00"/>
    <s v="EMP0062"/>
    <x v="2"/>
    <x v="23"/>
    <x v="151"/>
    <n v="42"/>
    <n v="6990.17"/>
    <n v="293587.33"/>
    <x v="0"/>
    <n v="27"/>
    <x v="1"/>
    <x v="2"/>
  </r>
  <r>
    <s v="PO004289"/>
    <d v="2024-08-17T00:00:00"/>
    <s v="EMP0006"/>
    <x v="6"/>
    <x v="46"/>
    <x v="3"/>
    <n v="16"/>
    <n v="3143.61"/>
    <n v="50297.75"/>
    <x v="1"/>
    <n v="5"/>
    <x v="0"/>
    <x v="2"/>
  </r>
  <r>
    <s v="PO004290"/>
    <d v="2023-03-16T00:00:00"/>
    <s v="EMP0029"/>
    <x v="9"/>
    <x v="34"/>
    <x v="107"/>
    <n v="15"/>
    <n v="4354.3"/>
    <n v="65314.559999999998"/>
    <x v="1"/>
    <n v="20"/>
    <x v="0"/>
    <x v="2"/>
  </r>
  <r>
    <s v="PO004291"/>
    <d v="2025-11-08T00:00:00"/>
    <s v="EMP0073"/>
    <x v="9"/>
    <x v="16"/>
    <x v="109"/>
    <n v="16"/>
    <n v="3880.05"/>
    <n v="62080.76"/>
    <x v="1"/>
    <n v="33"/>
    <x v="2"/>
    <x v="2"/>
  </r>
  <r>
    <s v="PO004292"/>
    <d v="2025-06-20T00:00:00"/>
    <s v="EMP0072"/>
    <x v="2"/>
    <x v="33"/>
    <x v="48"/>
    <n v="43"/>
    <n v="7615.98"/>
    <n v="327487.33"/>
    <x v="1"/>
    <n v="33"/>
    <x v="2"/>
    <x v="2"/>
  </r>
  <r>
    <s v="PO004293"/>
    <d v="2023-09-04T00:00:00"/>
    <s v="EMP0062"/>
    <x v="2"/>
    <x v="23"/>
    <x v="161"/>
    <n v="36"/>
    <n v="7926.28"/>
    <n v="285346.15999999997"/>
    <x v="2"/>
    <n v="14"/>
    <x v="0"/>
    <x v="3"/>
  </r>
  <r>
    <s v="PO004294"/>
    <d v="2025-04-20T00:00:00"/>
    <s v="EMP0015"/>
    <x v="13"/>
    <x v="43"/>
    <x v="167"/>
    <n v="31"/>
    <n v="4067.71"/>
    <n v="126099.11"/>
    <x v="0"/>
    <n v="20"/>
    <x v="1"/>
    <x v="2"/>
  </r>
  <r>
    <s v="PO004295"/>
    <d v="2023-02-03T00:00:00"/>
    <s v="EMP0052"/>
    <x v="12"/>
    <x v="34"/>
    <x v="120"/>
    <n v="50"/>
    <n v="7097.25"/>
    <n v="354862.43"/>
    <x v="0"/>
    <n v="44"/>
    <x v="2"/>
    <x v="2"/>
  </r>
  <r>
    <s v="PO004296"/>
    <d v="2025-06-01T00:00:00"/>
    <s v="EMP0038"/>
    <x v="3"/>
    <x v="46"/>
    <x v="88"/>
    <n v="22"/>
    <n v="6514.05"/>
    <n v="143309.10999999999"/>
    <x v="1"/>
    <n v="41"/>
    <x v="1"/>
    <x v="2"/>
  </r>
  <r>
    <s v="PO004297"/>
    <d v="2025-03-04T00:00:00"/>
    <s v="EMP0001"/>
    <x v="8"/>
    <x v="38"/>
    <x v="131"/>
    <n v="31"/>
    <n v="4331.83"/>
    <n v="134286.66"/>
    <x v="0"/>
    <n v="29"/>
    <x v="1"/>
    <x v="2"/>
  </r>
  <r>
    <s v="PO004298"/>
    <d v="2024-09-15T00:00:00"/>
    <s v="EMP0079"/>
    <x v="5"/>
    <x v="20"/>
    <x v="71"/>
    <n v="44"/>
    <n v="7584.44"/>
    <n v="333715.28000000003"/>
    <x v="0"/>
    <n v="35"/>
    <x v="2"/>
    <x v="2"/>
  </r>
  <r>
    <s v="PO004299"/>
    <d v="2025-10-28T00:00:00"/>
    <s v="EMP0058"/>
    <x v="2"/>
    <x v="42"/>
    <x v="2"/>
    <n v="49"/>
    <n v="7758.88"/>
    <n v="380185.18"/>
    <x v="1"/>
    <n v="4"/>
    <x v="2"/>
    <x v="2"/>
  </r>
  <r>
    <s v="PO004300"/>
    <d v="2024-10-06T00:00:00"/>
    <s v="EMP0003"/>
    <x v="1"/>
    <x v="2"/>
    <x v="6"/>
    <n v="41"/>
    <n v="1821.64"/>
    <n v="74687.039999999994"/>
    <x v="2"/>
    <n v="45"/>
    <x v="2"/>
    <x v="1"/>
  </r>
  <r>
    <s v="PO004301"/>
    <d v="2024-09-11T00:00:00"/>
    <s v="EMP0063"/>
    <x v="3"/>
    <x v="19"/>
    <x v="140"/>
    <n v="37"/>
    <n v="8464.8799999999992"/>
    <n v="313200.48"/>
    <x v="2"/>
    <n v="32"/>
    <x v="1"/>
    <x v="1"/>
  </r>
  <r>
    <s v="PO004302"/>
    <d v="2024-06-21T00:00:00"/>
    <s v="EMP0057"/>
    <x v="6"/>
    <x v="16"/>
    <x v="88"/>
    <n v="42"/>
    <n v="7876.94"/>
    <n v="330831.65999999997"/>
    <x v="1"/>
    <n v="7"/>
    <x v="2"/>
    <x v="2"/>
  </r>
  <r>
    <s v="PO004303"/>
    <d v="2025-04-02T00:00:00"/>
    <s v="EMP0064"/>
    <x v="2"/>
    <x v="12"/>
    <x v="19"/>
    <n v="44"/>
    <n v="8576.44"/>
    <n v="377363.27"/>
    <x v="2"/>
    <n v="29"/>
    <x v="0"/>
    <x v="3"/>
  </r>
  <r>
    <s v="PO004304"/>
    <d v="2024-02-26T00:00:00"/>
    <s v="EMP0093"/>
    <x v="13"/>
    <x v="31"/>
    <x v="125"/>
    <n v="12"/>
    <n v="3396.48"/>
    <n v="40757.78"/>
    <x v="2"/>
    <n v="28"/>
    <x v="1"/>
    <x v="0"/>
  </r>
  <r>
    <s v="PO004305"/>
    <d v="2023-01-31T00:00:00"/>
    <s v="EMP0024"/>
    <x v="1"/>
    <x v="25"/>
    <x v="38"/>
    <n v="31"/>
    <n v="6371.54"/>
    <n v="197517.71"/>
    <x v="0"/>
    <n v="40"/>
    <x v="1"/>
    <x v="2"/>
  </r>
  <r>
    <s v="PO004306"/>
    <d v="2025-11-08T00:00:00"/>
    <s v="EMP0006"/>
    <x v="6"/>
    <x v="33"/>
    <x v="31"/>
    <n v="40"/>
    <n v="8193.14"/>
    <n v="327725.40000000002"/>
    <x v="0"/>
    <n v="37"/>
    <x v="1"/>
    <x v="2"/>
  </r>
  <r>
    <s v="PO004307"/>
    <d v="2025-10-01T00:00:00"/>
    <s v="EMP0055"/>
    <x v="14"/>
    <x v="11"/>
    <x v="121"/>
    <n v="8"/>
    <n v="7722.69"/>
    <n v="61781.51"/>
    <x v="1"/>
    <n v="23"/>
    <x v="1"/>
    <x v="2"/>
  </r>
  <r>
    <s v="PO004308"/>
    <d v="2024-04-22T00:00:00"/>
    <s v="EMP0055"/>
    <x v="14"/>
    <x v="49"/>
    <x v="42"/>
    <n v="30"/>
    <n v="2241.9499999999998"/>
    <n v="67258.41"/>
    <x v="0"/>
    <n v="3"/>
    <x v="2"/>
    <x v="2"/>
  </r>
  <r>
    <s v="PO004309"/>
    <d v="2025-05-16T00:00:00"/>
    <s v="EMP0038"/>
    <x v="3"/>
    <x v="5"/>
    <x v="168"/>
    <n v="20"/>
    <n v="5463.69"/>
    <n v="109273.75"/>
    <x v="2"/>
    <n v="28"/>
    <x v="2"/>
    <x v="1"/>
  </r>
  <r>
    <s v="PO004310"/>
    <d v="2024-08-20T00:00:00"/>
    <s v="EMP0073"/>
    <x v="9"/>
    <x v="6"/>
    <x v="109"/>
    <n v="11"/>
    <n v="3649.3"/>
    <n v="40142.25"/>
    <x v="0"/>
    <n v="40"/>
    <x v="2"/>
    <x v="2"/>
  </r>
  <r>
    <s v="PO004311"/>
    <d v="2024-04-25T00:00:00"/>
    <s v="EMP0022"/>
    <x v="8"/>
    <x v="30"/>
    <x v="186"/>
    <n v="6"/>
    <n v="2945.59"/>
    <n v="17673.53"/>
    <x v="2"/>
    <n v="23"/>
    <x v="0"/>
    <x v="1"/>
  </r>
  <r>
    <s v="PO004312"/>
    <d v="2023-02-09T00:00:00"/>
    <s v="EMP0062"/>
    <x v="2"/>
    <x v="22"/>
    <x v="176"/>
    <n v="8"/>
    <n v="2711.52"/>
    <n v="21692.13"/>
    <x v="0"/>
    <n v="42"/>
    <x v="0"/>
    <x v="2"/>
  </r>
  <r>
    <s v="PO004313"/>
    <d v="2025-07-09T00:00:00"/>
    <s v="EMP0070"/>
    <x v="6"/>
    <x v="5"/>
    <x v="110"/>
    <n v="2"/>
    <n v="10048.74"/>
    <n v="20097.48"/>
    <x v="0"/>
    <n v="14"/>
    <x v="1"/>
    <x v="2"/>
  </r>
  <r>
    <s v="PO004314"/>
    <d v="2024-11-27T00:00:00"/>
    <s v="EMP0001"/>
    <x v="8"/>
    <x v="24"/>
    <x v="108"/>
    <n v="35"/>
    <n v="1152.58"/>
    <n v="40340.39"/>
    <x v="2"/>
    <n v="26"/>
    <x v="0"/>
    <x v="3"/>
  </r>
  <r>
    <s v="PO004315"/>
    <d v="2025-12-22T00:00:00"/>
    <s v="EMP0016"/>
    <x v="11"/>
    <x v="11"/>
    <x v="171"/>
    <n v="11"/>
    <n v="5120.2299999999996"/>
    <n v="56322.57"/>
    <x v="1"/>
    <n v="17"/>
    <x v="2"/>
    <x v="2"/>
  </r>
  <r>
    <s v="PO004316"/>
    <d v="2025-11-15T00:00:00"/>
    <s v="EMP0095"/>
    <x v="5"/>
    <x v="37"/>
    <x v="5"/>
    <n v="48"/>
    <n v="10616.19"/>
    <n v="509577.05"/>
    <x v="0"/>
    <n v="18"/>
    <x v="1"/>
    <x v="2"/>
  </r>
  <r>
    <s v="PO004317"/>
    <d v="2023-10-28T00:00:00"/>
    <s v="EMP0076"/>
    <x v="7"/>
    <x v="25"/>
    <x v="110"/>
    <n v="45"/>
    <n v="9220.1299999999992"/>
    <n v="414905.86"/>
    <x v="0"/>
    <n v="7"/>
    <x v="0"/>
    <x v="2"/>
  </r>
  <r>
    <s v="PO004318"/>
    <d v="2023-08-17T00:00:00"/>
    <s v="EMP0061"/>
    <x v="5"/>
    <x v="7"/>
    <x v="51"/>
    <n v="27"/>
    <n v="7548.85"/>
    <n v="203818.83"/>
    <x v="2"/>
    <n v="27"/>
    <x v="2"/>
    <x v="3"/>
  </r>
  <r>
    <s v="PO004319"/>
    <d v="2025-02-10T00:00:00"/>
    <s v="EMP0048"/>
    <x v="2"/>
    <x v="27"/>
    <x v="33"/>
    <n v="42"/>
    <n v="5095.2700000000004"/>
    <n v="214001.44"/>
    <x v="2"/>
    <n v="10"/>
    <x v="0"/>
    <x v="1"/>
  </r>
  <r>
    <s v="PO004320"/>
    <d v="2025-12-16T00:00:00"/>
    <s v="EMP0073"/>
    <x v="9"/>
    <x v="7"/>
    <x v="6"/>
    <n v="38"/>
    <n v="2133.9299999999998"/>
    <n v="81089.19"/>
    <x v="2"/>
    <n v="9"/>
    <x v="0"/>
    <x v="1"/>
  </r>
  <r>
    <s v="PO004321"/>
    <d v="2024-06-01T00:00:00"/>
    <s v="EMP0068"/>
    <x v="3"/>
    <x v="32"/>
    <x v="14"/>
    <n v="50"/>
    <n v="3006.25"/>
    <n v="150312.45000000001"/>
    <x v="0"/>
    <n v="45"/>
    <x v="1"/>
    <x v="2"/>
  </r>
  <r>
    <s v="PO004322"/>
    <d v="2025-11-12T00:00:00"/>
    <s v="EMP0081"/>
    <x v="14"/>
    <x v="14"/>
    <x v="130"/>
    <n v="6"/>
    <n v="8842.57"/>
    <n v="53055.43"/>
    <x v="2"/>
    <n v="31"/>
    <x v="1"/>
    <x v="3"/>
  </r>
  <r>
    <s v="PO004323"/>
    <d v="2023-08-23T00:00:00"/>
    <s v="EMP0028"/>
    <x v="0"/>
    <x v="15"/>
    <x v="177"/>
    <n v="31"/>
    <n v="3496.47"/>
    <n v="108390.46"/>
    <x v="0"/>
    <n v="12"/>
    <x v="0"/>
    <x v="2"/>
  </r>
  <r>
    <s v="PO004324"/>
    <d v="2024-09-03T00:00:00"/>
    <s v="EMP0046"/>
    <x v="7"/>
    <x v="26"/>
    <x v="84"/>
    <n v="3"/>
    <n v="6599.87"/>
    <n v="19799.599999999999"/>
    <x v="2"/>
    <n v="16"/>
    <x v="1"/>
    <x v="0"/>
  </r>
  <r>
    <s v="PO004325"/>
    <d v="2025-11-16T00:00:00"/>
    <s v="EMP0023"/>
    <x v="9"/>
    <x v="26"/>
    <x v="197"/>
    <n v="41"/>
    <n v="4109.03"/>
    <n v="168470.1"/>
    <x v="0"/>
    <n v="43"/>
    <x v="1"/>
    <x v="2"/>
  </r>
  <r>
    <s v="PO004326"/>
    <d v="2025-07-19T00:00:00"/>
    <s v="EMP0083"/>
    <x v="7"/>
    <x v="21"/>
    <x v="44"/>
    <n v="11"/>
    <n v="356.22"/>
    <n v="3918.45"/>
    <x v="0"/>
    <n v="13"/>
    <x v="2"/>
    <x v="2"/>
  </r>
  <r>
    <s v="PO004327"/>
    <d v="2025-04-29T00:00:00"/>
    <s v="EMP0021"/>
    <x v="10"/>
    <x v="16"/>
    <x v="117"/>
    <n v="36"/>
    <n v="6170.75"/>
    <n v="222146.89"/>
    <x v="1"/>
    <n v="22"/>
    <x v="2"/>
    <x v="2"/>
  </r>
  <r>
    <s v="PO004328"/>
    <d v="2024-10-30T00:00:00"/>
    <s v="EMP0010"/>
    <x v="1"/>
    <x v="18"/>
    <x v="25"/>
    <n v="49"/>
    <n v="1665.78"/>
    <n v="81623.42"/>
    <x v="0"/>
    <n v="4"/>
    <x v="0"/>
    <x v="2"/>
  </r>
  <r>
    <s v="PO004329"/>
    <d v="2023-10-29T00:00:00"/>
    <s v="EMP0099"/>
    <x v="12"/>
    <x v="45"/>
    <x v="70"/>
    <n v="34"/>
    <n v="10021.92"/>
    <n v="340745.44"/>
    <x v="0"/>
    <n v="24"/>
    <x v="2"/>
    <x v="2"/>
  </r>
  <r>
    <s v="PO004330"/>
    <d v="2024-01-12T00:00:00"/>
    <s v="EMP0083"/>
    <x v="7"/>
    <x v="19"/>
    <x v="149"/>
    <n v="42"/>
    <n v="2875.32"/>
    <n v="120763.61"/>
    <x v="0"/>
    <n v="20"/>
    <x v="1"/>
    <x v="2"/>
  </r>
  <r>
    <s v="PO004331"/>
    <d v="2023-06-04T00:00:00"/>
    <s v="EMP0033"/>
    <x v="8"/>
    <x v="46"/>
    <x v="167"/>
    <n v="27"/>
    <n v="3664.27"/>
    <n v="98935.42"/>
    <x v="1"/>
    <n v="40"/>
    <x v="2"/>
    <x v="2"/>
  </r>
  <r>
    <s v="PO004332"/>
    <d v="2023-08-19T00:00:00"/>
    <s v="EMP0031"/>
    <x v="8"/>
    <x v="37"/>
    <x v="134"/>
    <n v="47"/>
    <n v="6942.91"/>
    <n v="326316.68"/>
    <x v="1"/>
    <n v="10"/>
    <x v="1"/>
    <x v="2"/>
  </r>
  <r>
    <s v="PO004333"/>
    <d v="2025-08-25T00:00:00"/>
    <s v="EMP0015"/>
    <x v="13"/>
    <x v="8"/>
    <x v="55"/>
    <n v="26"/>
    <n v="6713.03"/>
    <n v="174538.73"/>
    <x v="2"/>
    <n v="38"/>
    <x v="1"/>
    <x v="3"/>
  </r>
  <r>
    <s v="PO004334"/>
    <d v="2025-12-22T00:00:00"/>
    <s v="EMP0027"/>
    <x v="1"/>
    <x v="40"/>
    <x v="81"/>
    <n v="9"/>
    <n v="578.66"/>
    <n v="5207.8999999999996"/>
    <x v="2"/>
    <n v="42"/>
    <x v="1"/>
    <x v="1"/>
  </r>
  <r>
    <s v="PO004335"/>
    <d v="2025-07-23T00:00:00"/>
    <s v="EMP0050"/>
    <x v="10"/>
    <x v="8"/>
    <x v="101"/>
    <n v="4"/>
    <n v="4394.79"/>
    <n v="17579.18"/>
    <x v="2"/>
    <n v="29"/>
    <x v="1"/>
    <x v="3"/>
  </r>
  <r>
    <s v="PO004336"/>
    <d v="2024-06-25T00:00:00"/>
    <s v="EMP0059"/>
    <x v="0"/>
    <x v="39"/>
    <x v="101"/>
    <n v="18"/>
    <n v="3930.76"/>
    <n v="70753.61"/>
    <x v="1"/>
    <n v="41"/>
    <x v="0"/>
    <x v="2"/>
  </r>
  <r>
    <s v="PO004337"/>
    <d v="2024-01-12T00:00:00"/>
    <s v="EMP0027"/>
    <x v="1"/>
    <x v="34"/>
    <x v="158"/>
    <n v="42"/>
    <n v="6970.36"/>
    <n v="292755.11"/>
    <x v="0"/>
    <n v="34"/>
    <x v="1"/>
    <x v="2"/>
  </r>
  <r>
    <s v="PO004338"/>
    <d v="2023-06-16T00:00:00"/>
    <s v="EMP0071"/>
    <x v="5"/>
    <x v="48"/>
    <x v="142"/>
    <n v="12"/>
    <n v="8090"/>
    <n v="97080.01"/>
    <x v="0"/>
    <n v="21"/>
    <x v="2"/>
    <x v="2"/>
  </r>
  <r>
    <s v="PO004339"/>
    <d v="2023-10-20T00:00:00"/>
    <s v="EMP0039"/>
    <x v="9"/>
    <x v="27"/>
    <x v="141"/>
    <n v="20"/>
    <n v="6465.19"/>
    <n v="129303.79"/>
    <x v="1"/>
    <n v="16"/>
    <x v="0"/>
    <x v="2"/>
  </r>
  <r>
    <s v="PO004340"/>
    <d v="2023-02-08T00:00:00"/>
    <s v="EMP0065"/>
    <x v="8"/>
    <x v="24"/>
    <x v="146"/>
    <n v="38"/>
    <n v="4713.91"/>
    <n v="179128.77"/>
    <x v="2"/>
    <n v="17"/>
    <x v="0"/>
    <x v="1"/>
  </r>
  <r>
    <s v="PO004341"/>
    <d v="2025-01-15T00:00:00"/>
    <s v="EMP0071"/>
    <x v="5"/>
    <x v="33"/>
    <x v="68"/>
    <n v="16"/>
    <n v="7305.82"/>
    <n v="116893.08"/>
    <x v="0"/>
    <n v="20"/>
    <x v="2"/>
    <x v="2"/>
  </r>
  <r>
    <s v="PO004342"/>
    <d v="2025-07-13T00:00:00"/>
    <s v="EMP0085"/>
    <x v="8"/>
    <x v="6"/>
    <x v="127"/>
    <n v="26"/>
    <n v="4197.74"/>
    <n v="109141.3"/>
    <x v="0"/>
    <n v="6"/>
    <x v="1"/>
    <x v="2"/>
  </r>
  <r>
    <s v="PO004343"/>
    <d v="2025-02-10T00:00:00"/>
    <s v="EMP0069"/>
    <x v="3"/>
    <x v="49"/>
    <x v="81"/>
    <n v="42"/>
    <n v="566.11"/>
    <n v="23776.81"/>
    <x v="2"/>
    <n v="11"/>
    <x v="0"/>
    <x v="1"/>
  </r>
  <r>
    <s v="PO004344"/>
    <d v="2024-05-11T00:00:00"/>
    <s v="EMP0061"/>
    <x v="5"/>
    <x v="45"/>
    <x v="91"/>
    <n v="25"/>
    <n v="3325.23"/>
    <n v="83130.759999999995"/>
    <x v="0"/>
    <n v="22"/>
    <x v="1"/>
    <x v="2"/>
  </r>
  <r>
    <s v="PO004345"/>
    <d v="2024-12-21T00:00:00"/>
    <s v="EMP0049"/>
    <x v="13"/>
    <x v="41"/>
    <x v="137"/>
    <n v="23"/>
    <n v="980.86"/>
    <n v="22559.78"/>
    <x v="1"/>
    <n v="19"/>
    <x v="2"/>
    <x v="2"/>
  </r>
  <r>
    <s v="PO004346"/>
    <d v="2023-06-12T00:00:00"/>
    <s v="EMP0047"/>
    <x v="0"/>
    <x v="31"/>
    <x v="45"/>
    <n v="45"/>
    <n v="5794.44"/>
    <n v="260749.89"/>
    <x v="1"/>
    <n v="26"/>
    <x v="0"/>
    <x v="2"/>
  </r>
  <r>
    <s v="PO004347"/>
    <d v="2023-02-03T00:00:00"/>
    <s v="EMP0090"/>
    <x v="14"/>
    <x v="10"/>
    <x v="93"/>
    <n v="16"/>
    <n v="8704.49"/>
    <n v="139271.91"/>
    <x v="0"/>
    <n v="20"/>
    <x v="2"/>
    <x v="2"/>
  </r>
  <r>
    <s v="PO004348"/>
    <d v="2023-10-28T00:00:00"/>
    <s v="EMP0009"/>
    <x v="7"/>
    <x v="6"/>
    <x v="164"/>
    <n v="8"/>
    <n v="5390.05"/>
    <n v="43120.44"/>
    <x v="0"/>
    <n v="39"/>
    <x v="0"/>
    <x v="2"/>
  </r>
  <r>
    <s v="PO004349"/>
    <d v="2025-10-17T00:00:00"/>
    <s v="EMP0002"/>
    <x v="7"/>
    <x v="3"/>
    <x v="151"/>
    <n v="16"/>
    <n v="6374.81"/>
    <n v="101996.89"/>
    <x v="1"/>
    <n v="28"/>
    <x v="0"/>
    <x v="2"/>
  </r>
  <r>
    <s v="PO004350"/>
    <d v="2023-11-08T00:00:00"/>
    <s v="EMP0096"/>
    <x v="4"/>
    <x v="33"/>
    <x v="191"/>
    <n v="13"/>
    <n v="5774.19"/>
    <n v="75064.41"/>
    <x v="2"/>
    <n v="30"/>
    <x v="1"/>
    <x v="1"/>
  </r>
  <r>
    <s v="PO004351"/>
    <d v="2025-02-19T00:00:00"/>
    <s v="EMP0005"/>
    <x v="14"/>
    <x v="31"/>
    <x v="144"/>
    <n v="26"/>
    <n v="404.05"/>
    <n v="10505.42"/>
    <x v="0"/>
    <n v="42"/>
    <x v="2"/>
    <x v="2"/>
  </r>
  <r>
    <s v="PO004352"/>
    <d v="2025-04-15T00:00:00"/>
    <s v="EMP0003"/>
    <x v="1"/>
    <x v="34"/>
    <x v="168"/>
    <n v="19"/>
    <n v="5423.33"/>
    <n v="103043.29"/>
    <x v="2"/>
    <n v="26"/>
    <x v="2"/>
    <x v="1"/>
  </r>
  <r>
    <s v="PO004353"/>
    <d v="2024-09-27T00:00:00"/>
    <s v="EMP0048"/>
    <x v="2"/>
    <x v="3"/>
    <x v="74"/>
    <n v="37"/>
    <n v="4053.61"/>
    <n v="149983.65"/>
    <x v="0"/>
    <n v="14"/>
    <x v="1"/>
    <x v="2"/>
  </r>
  <r>
    <s v="PO004354"/>
    <d v="2023-04-14T00:00:00"/>
    <s v="EMP0024"/>
    <x v="1"/>
    <x v="45"/>
    <x v="73"/>
    <n v="17"/>
    <n v="612.32000000000005"/>
    <n v="10409.44"/>
    <x v="0"/>
    <n v="27"/>
    <x v="1"/>
    <x v="2"/>
  </r>
  <r>
    <s v="PO004355"/>
    <d v="2023-12-06T00:00:00"/>
    <s v="EMP0064"/>
    <x v="2"/>
    <x v="18"/>
    <x v="29"/>
    <n v="27"/>
    <n v="7088.88"/>
    <n v="191399.71"/>
    <x v="2"/>
    <n v="3"/>
    <x v="0"/>
    <x v="1"/>
  </r>
  <r>
    <s v="PO004356"/>
    <d v="2025-05-03T00:00:00"/>
    <s v="EMP0073"/>
    <x v="9"/>
    <x v="39"/>
    <x v="52"/>
    <n v="26"/>
    <n v="1750.58"/>
    <n v="45515.01"/>
    <x v="1"/>
    <n v="39"/>
    <x v="2"/>
    <x v="2"/>
  </r>
  <r>
    <s v="PO004357"/>
    <d v="2025-04-15T00:00:00"/>
    <s v="EMP0071"/>
    <x v="5"/>
    <x v="42"/>
    <x v="100"/>
    <n v="12"/>
    <n v="6285.54"/>
    <n v="75426.52"/>
    <x v="1"/>
    <n v="27"/>
    <x v="2"/>
    <x v="2"/>
  </r>
  <r>
    <s v="PO004358"/>
    <d v="2023-11-13T00:00:00"/>
    <s v="EMP0070"/>
    <x v="6"/>
    <x v="38"/>
    <x v="92"/>
    <n v="38"/>
    <n v="4462.92"/>
    <n v="169590.88"/>
    <x v="0"/>
    <n v="38"/>
    <x v="1"/>
    <x v="2"/>
  </r>
  <r>
    <s v="PO004359"/>
    <d v="2024-03-17T00:00:00"/>
    <s v="EMP0026"/>
    <x v="0"/>
    <x v="46"/>
    <x v="191"/>
    <n v="21"/>
    <n v="5455.75"/>
    <n v="114570.78"/>
    <x v="0"/>
    <n v="33"/>
    <x v="0"/>
    <x v="2"/>
  </r>
  <r>
    <s v="PO004360"/>
    <d v="2025-11-20T00:00:00"/>
    <s v="EMP0075"/>
    <x v="14"/>
    <x v="36"/>
    <x v="112"/>
    <n v="30"/>
    <n v="5665.97"/>
    <n v="169979.24"/>
    <x v="1"/>
    <n v="42"/>
    <x v="1"/>
    <x v="2"/>
  </r>
  <r>
    <s v="PO004361"/>
    <d v="2025-02-01T00:00:00"/>
    <s v="EMP0091"/>
    <x v="12"/>
    <x v="47"/>
    <x v="57"/>
    <n v="50"/>
    <n v="3572.64"/>
    <n v="178632.06"/>
    <x v="1"/>
    <n v="10"/>
    <x v="1"/>
    <x v="2"/>
  </r>
  <r>
    <s v="PO004362"/>
    <d v="2024-06-05T00:00:00"/>
    <s v="EMP0046"/>
    <x v="7"/>
    <x v="15"/>
    <x v="95"/>
    <n v="34"/>
    <n v="4614.51"/>
    <n v="156893.35999999999"/>
    <x v="0"/>
    <n v="19"/>
    <x v="2"/>
    <x v="2"/>
  </r>
  <r>
    <s v="PO004363"/>
    <d v="2024-05-20T00:00:00"/>
    <s v="EMP0089"/>
    <x v="14"/>
    <x v="34"/>
    <x v="134"/>
    <n v="7"/>
    <n v="6391.89"/>
    <n v="44743.24"/>
    <x v="0"/>
    <n v="36"/>
    <x v="2"/>
    <x v="2"/>
  </r>
  <r>
    <s v="PO004364"/>
    <d v="2024-01-24T00:00:00"/>
    <s v="EMP0064"/>
    <x v="2"/>
    <x v="35"/>
    <x v="43"/>
    <n v="49"/>
    <n v="3018.48"/>
    <n v="147905.62"/>
    <x v="2"/>
    <n v="11"/>
    <x v="0"/>
    <x v="3"/>
  </r>
  <r>
    <s v="PO004365"/>
    <d v="2023-01-21T00:00:00"/>
    <s v="EMP0027"/>
    <x v="1"/>
    <x v="28"/>
    <x v="68"/>
    <n v="2"/>
    <n v="7294.16"/>
    <n v="14588.32"/>
    <x v="2"/>
    <n v="21"/>
    <x v="0"/>
    <x v="3"/>
  </r>
  <r>
    <s v="PO004366"/>
    <d v="2023-04-12T00:00:00"/>
    <s v="EMP0014"/>
    <x v="4"/>
    <x v="49"/>
    <x v="168"/>
    <n v="42"/>
    <n v="6047.71"/>
    <n v="254003.78"/>
    <x v="0"/>
    <n v="32"/>
    <x v="0"/>
    <x v="2"/>
  </r>
  <r>
    <s v="PO004367"/>
    <d v="2023-10-28T00:00:00"/>
    <s v="EMP0018"/>
    <x v="0"/>
    <x v="33"/>
    <x v="145"/>
    <n v="40"/>
    <n v="2231.75"/>
    <n v="89270.06"/>
    <x v="2"/>
    <n v="22"/>
    <x v="2"/>
    <x v="0"/>
  </r>
  <r>
    <s v="PO004368"/>
    <d v="2024-04-09T00:00:00"/>
    <s v="EMP0007"/>
    <x v="1"/>
    <x v="35"/>
    <x v="67"/>
    <n v="3"/>
    <n v="7448.47"/>
    <n v="22345.41"/>
    <x v="0"/>
    <n v="39"/>
    <x v="1"/>
    <x v="2"/>
  </r>
  <r>
    <s v="PO004369"/>
    <d v="2024-03-21T00:00:00"/>
    <s v="EMP0060"/>
    <x v="0"/>
    <x v="27"/>
    <x v="113"/>
    <n v="20"/>
    <n v="5543.88"/>
    <n v="110877.63"/>
    <x v="2"/>
    <n v="36"/>
    <x v="2"/>
    <x v="0"/>
  </r>
  <r>
    <s v="PO004370"/>
    <d v="2025-10-12T00:00:00"/>
    <s v="EMP0064"/>
    <x v="2"/>
    <x v="49"/>
    <x v="75"/>
    <n v="21"/>
    <n v="4599.38"/>
    <n v="96586.92"/>
    <x v="0"/>
    <n v="37"/>
    <x v="0"/>
    <x v="2"/>
  </r>
  <r>
    <s v="PO004371"/>
    <d v="2023-09-29T00:00:00"/>
    <s v="EMP0079"/>
    <x v="5"/>
    <x v="34"/>
    <x v="102"/>
    <n v="3"/>
    <n v="507.55"/>
    <n v="1522.65"/>
    <x v="0"/>
    <n v="30"/>
    <x v="2"/>
    <x v="2"/>
  </r>
  <r>
    <s v="PO004372"/>
    <d v="2024-11-01T00:00:00"/>
    <s v="EMP0007"/>
    <x v="1"/>
    <x v="25"/>
    <x v="197"/>
    <n v="43"/>
    <n v="3919.37"/>
    <n v="168532.73"/>
    <x v="2"/>
    <n v="45"/>
    <x v="2"/>
    <x v="3"/>
  </r>
  <r>
    <s v="PO004373"/>
    <d v="2023-10-05T00:00:00"/>
    <s v="EMP0062"/>
    <x v="2"/>
    <x v="25"/>
    <x v="1"/>
    <n v="19"/>
    <n v="11098.92"/>
    <n v="210879.5"/>
    <x v="1"/>
    <n v="42"/>
    <x v="2"/>
    <x v="2"/>
  </r>
  <r>
    <s v="PO004374"/>
    <d v="2023-11-06T00:00:00"/>
    <s v="EMP0040"/>
    <x v="13"/>
    <x v="24"/>
    <x v="52"/>
    <n v="4"/>
    <n v="2019.2"/>
    <n v="8076.79"/>
    <x v="2"/>
    <n v="24"/>
    <x v="1"/>
    <x v="1"/>
  </r>
  <r>
    <s v="PO004375"/>
    <d v="2023-03-05T00:00:00"/>
    <s v="EMP0005"/>
    <x v="14"/>
    <x v="40"/>
    <x v="159"/>
    <n v="37"/>
    <n v="6555.92"/>
    <n v="242568.98"/>
    <x v="1"/>
    <n v="30"/>
    <x v="2"/>
    <x v="2"/>
  </r>
  <r>
    <s v="PO004376"/>
    <d v="2023-07-29T00:00:00"/>
    <s v="EMP0092"/>
    <x v="12"/>
    <x v="18"/>
    <x v="165"/>
    <n v="40"/>
    <n v="1552.19"/>
    <n v="62087.48"/>
    <x v="0"/>
    <n v="42"/>
    <x v="0"/>
    <x v="2"/>
  </r>
  <r>
    <s v="PO004377"/>
    <d v="2023-09-14T00:00:00"/>
    <s v="EMP0025"/>
    <x v="8"/>
    <x v="14"/>
    <x v="33"/>
    <n v="37"/>
    <n v="6193.44"/>
    <n v="229157.39"/>
    <x v="0"/>
    <n v="5"/>
    <x v="2"/>
    <x v="2"/>
  </r>
  <r>
    <s v="PO004378"/>
    <d v="2025-01-27T00:00:00"/>
    <s v="EMP0049"/>
    <x v="13"/>
    <x v="18"/>
    <x v="103"/>
    <n v="26"/>
    <n v="7375.36"/>
    <n v="191759.27"/>
    <x v="2"/>
    <n v="8"/>
    <x v="0"/>
    <x v="1"/>
  </r>
  <r>
    <s v="PO004379"/>
    <d v="2025-01-16T00:00:00"/>
    <s v="EMP0006"/>
    <x v="6"/>
    <x v="42"/>
    <x v="29"/>
    <n v="16"/>
    <n v="7223"/>
    <n v="115568.02"/>
    <x v="2"/>
    <n v="31"/>
    <x v="2"/>
    <x v="1"/>
  </r>
  <r>
    <s v="PO004380"/>
    <d v="2025-04-16T00:00:00"/>
    <s v="EMP0092"/>
    <x v="12"/>
    <x v="45"/>
    <x v="156"/>
    <n v="27"/>
    <n v="8640.44"/>
    <n v="233292"/>
    <x v="0"/>
    <n v="30"/>
    <x v="2"/>
    <x v="2"/>
  </r>
  <r>
    <s v="PO004381"/>
    <d v="2024-11-13T00:00:00"/>
    <s v="EMP0065"/>
    <x v="8"/>
    <x v="37"/>
    <x v="1"/>
    <n v="31"/>
    <n v="8857.57"/>
    <n v="274584.7"/>
    <x v="0"/>
    <n v="44"/>
    <x v="0"/>
    <x v="2"/>
  </r>
  <r>
    <s v="PO004382"/>
    <d v="2023-01-14T00:00:00"/>
    <s v="EMP0039"/>
    <x v="9"/>
    <x v="44"/>
    <x v="34"/>
    <n v="20"/>
    <n v="3323.12"/>
    <n v="66462.39"/>
    <x v="1"/>
    <n v="34"/>
    <x v="0"/>
    <x v="2"/>
  </r>
  <r>
    <s v="PO004383"/>
    <d v="2023-09-04T00:00:00"/>
    <s v="EMP0074"/>
    <x v="6"/>
    <x v="36"/>
    <x v="155"/>
    <n v="46"/>
    <n v="5626.9"/>
    <n v="258837.58"/>
    <x v="2"/>
    <n v="7"/>
    <x v="2"/>
    <x v="0"/>
  </r>
  <r>
    <s v="PO004384"/>
    <d v="2024-02-02T00:00:00"/>
    <s v="EMP0098"/>
    <x v="5"/>
    <x v="33"/>
    <x v="91"/>
    <n v="31"/>
    <n v="3686.32"/>
    <n v="114275.87"/>
    <x v="1"/>
    <n v="28"/>
    <x v="1"/>
    <x v="2"/>
  </r>
  <r>
    <s v="PO004385"/>
    <d v="2023-01-27T00:00:00"/>
    <s v="EMP0021"/>
    <x v="10"/>
    <x v="14"/>
    <x v="181"/>
    <n v="4"/>
    <n v="9135.58"/>
    <n v="36542.300000000003"/>
    <x v="1"/>
    <n v="15"/>
    <x v="2"/>
    <x v="2"/>
  </r>
  <r>
    <s v="PO004386"/>
    <d v="2023-12-14T00:00:00"/>
    <s v="EMP0059"/>
    <x v="0"/>
    <x v="44"/>
    <x v="109"/>
    <n v="5"/>
    <n v="4243.32"/>
    <n v="21216.61"/>
    <x v="1"/>
    <n v="6"/>
    <x v="1"/>
    <x v="2"/>
  </r>
  <r>
    <s v="PO004387"/>
    <d v="2025-05-08T00:00:00"/>
    <s v="EMP0083"/>
    <x v="7"/>
    <x v="22"/>
    <x v="83"/>
    <n v="6"/>
    <n v="763.78"/>
    <n v="4582.71"/>
    <x v="0"/>
    <n v="14"/>
    <x v="1"/>
    <x v="2"/>
  </r>
  <r>
    <s v="PO004388"/>
    <d v="2023-10-28T00:00:00"/>
    <s v="EMP0016"/>
    <x v="11"/>
    <x v="0"/>
    <x v="39"/>
    <n v="45"/>
    <n v="3021.18"/>
    <n v="135953.26999999999"/>
    <x v="0"/>
    <n v="40"/>
    <x v="2"/>
    <x v="2"/>
  </r>
  <r>
    <s v="PO004389"/>
    <d v="2023-05-26T00:00:00"/>
    <s v="EMP0063"/>
    <x v="3"/>
    <x v="16"/>
    <x v="190"/>
    <n v="38"/>
    <n v="6806.57"/>
    <n v="258649.63"/>
    <x v="1"/>
    <n v="15"/>
    <x v="1"/>
    <x v="2"/>
  </r>
  <r>
    <s v="PO004390"/>
    <d v="2025-07-30T00:00:00"/>
    <s v="EMP0029"/>
    <x v="9"/>
    <x v="31"/>
    <x v="153"/>
    <n v="3"/>
    <n v="301.11"/>
    <n v="903.34"/>
    <x v="0"/>
    <n v="14"/>
    <x v="0"/>
    <x v="2"/>
  </r>
  <r>
    <s v="PO004391"/>
    <d v="2024-09-27T00:00:00"/>
    <s v="EMP0002"/>
    <x v="7"/>
    <x v="7"/>
    <x v="22"/>
    <n v="18"/>
    <n v="6935.26"/>
    <n v="124834.61"/>
    <x v="1"/>
    <n v="38"/>
    <x v="2"/>
    <x v="2"/>
  </r>
  <r>
    <s v="PO004392"/>
    <d v="2023-01-01T00:00:00"/>
    <s v="EMP0053"/>
    <x v="4"/>
    <x v="3"/>
    <x v="42"/>
    <n v="50"/>
    <n v="2380.35"/>
    <n v="119017.59"/>
    <x v="1"/>
    <n v="4"/>
    <x v="0"/>
    <x v="2"/>
  </r>
  <r>
    <s v="PO004393"/>
    <d v="2025-12-30T00:00:00"/>
    <s v="EMP0055"/>
    <x v="14"/>
    <x v="33"/>
    <x v="87"/>
    <n v="27"/>
    <n v="9233.5400000000009"/>
    <n v="249305.56"/>
    <x v="2"/>
    <n v="23"/>
    <x v="1"/>
    <x v="0"/>
  </r>
  <r>
    <s v="PO004394"/>
    <d v="2023-01-11T00:00:00"/>
    <s v="EMP0033"/>
    <x v="8"/>
    <x v="30"/>
    <x v="29"/>
    <n v="45"/>
    <n v="7659.13"/>
    <n v="344660.75"/>
    <x v="1"/>
    <n v="23"/>
    <x v="1"/>
    <x v="2"/>
  </r>
  <r>
    <s v="PO004395"/>
    <d v="2023-05-27T00:00:00"/>
    <s v="EMP0010"/>
    <x v="1"/>
    <x v="2"/>
    <x v="8"/>
    <n v="31"/>
    <n v="521.55999999999995"/>
    <n v="16168.33"/>
    <x v="0"/>
    <n v="38"/>
    <x v="0"/>
    <x v="2"/>
  </r>
  <r>
    <s v="PO004396"/>
    <d v="2023-07-03T00:00:00"/>
    <s v="EMP0077"/>
    <x v="12"/>
    <x v="44"/>
    <x v="144"/>
    <n v="31"/>
    <n v="391.65"/>
    <n v="12141.26"/>
    <x v="0"/>
    <n v="13"/>
    <x v="2"/>
    <x v="2"/>
  </r>
  <r>
    <s v="PO004397"/>
    <d v="2024-12-11T00:00:00"/>
    <s v="EMP0004"/>
    <x v="12"/>
    <x v="41"/>
    <x v="13"/>
    <n v="6"/>
    <n v="8214.4599999999991"/>
    <n v="49286.76"/>
    <x v="1"/>
    <n v="15"/>
    <x v="0"/>
    <x v="2"/>
  </r>
  <r>
    <s v="PO004398"/>
    <d v="2023-03-17T00:00:00"/>
    <s v="EMP0017"/>
    <x v="9"/>
    <x v="14"/>
    <x v="193"/>
    <n v="39"/>
    <n v="10171.52"/>
    <n v="396689.45"/>
    <x v="0"/>
    <n v="25"/>
    <x v="2"/>
    <x v="2"/>
  </r>
  <r>
    <s v="PO004399"/>
    <d v="2023-01-03T00:00:00"/>
    <s v="EMP0013"/>
    <x v="11"/>
    <x v="46"/>
    <x v="121"/>
    <n v="23"/>
    <n v="7232.43"/>
    <n v="166345.94"/>
    <x v="0"/>
    <n v="8"/>
    <x v="2"/>
    <x v="2"/>
  </r>
  <r>
    <s v="PO004400"/>
    <d v="2023-07-15T00:00:00"/>
    <s v="EMP0100"/>
    <x v="11"/>
    <x v="10"/>
    <x v="193"/>
    <n v="21"/>
    <n v="10398.129999999999"/>
    <n v="218360.66"/>
    <x v="1"/>
    <n v="19"/>
    <x v="0"/>
    <x v="2"/>
  </r>
  <r>
    <s v="PO004401"/>
    <d v="2025-03-14T00:00:00"/>
    <s v="EMP0013"/>
    <x v="11"/>
    <x v="38"/>
    <x v="182"/>
    <n v="43"/>
    <n v="8192.2000000000007"/>
    <n v="352264.64"/>
    <x v="0"/>
    <n v="45"/>
    <x v="1"/>
    <x v="2"/>
  </r>
  <r>
    <s v="PO004402"/>
    <d v="2025-03-26T00:00:00"/>
    <s v="EMP0030"/>
    <x v="13"/>
    <x v="6"/>
    <x v="155"/>
    <n v="4"/>
    <n v="6534.29"/>
    <n v="26137.18"/>
    <x v="1"/>
    <n v="3"/>
    <x v="1"/>
    <x v="2"/>
  </r>
  <r>
    <s v="PO004403"/>
    <d v="2024-08-06T00:00:00"/>
    <s v="EMP0055"/>
    <x v="14"/>
    <x v="15"/>
    <x v="157"/>
    <n v="1"/>
    <n v="8056.84"/>
    <n v="8056.84"/>
    <x v="2"/>
    <n v="22"/>
    <x v="0"/>
    <x v="3"/>
  </r>
  <r>
    <s v="PO004404"/>
    <d v="2024-09-30T00:00:00"/>
    <s v="EMP0090"/>
    <x v="14"/>
    <x v="35"/>
    <x v="117"/>
    <n v="8"/>
    <n v="6921.21"/>
    <n v="55369.68"/>
    <x v="2"/>
    <n v="18"/>
    <x v="2"/>
    <x v="1"/>
  </r>
  <r>
    <s v="PO004405"/>
    <d v="2023-11-03T00:00:00"/>
    <s v="EMP0064"/>
    <x v="2"/>
    <x v="42"/>
    <x v="104"/>
    <n v="12"/>
    <n v="3203.04"/>
    <n v="38436.47"/>
    <x v="0"/>
    <n v="4"/>
    <x v="2"/>
    <x v="2"/>
  </r>
  <r>
    <s v="PO004406"/>
    <d v="2024-03-04T00:00:00"/>
    <s v="EMP0040"/>
    <x v="13"/>
    <x v="26"/>
    <x v="57"/>
    <n v="38"/>
    <n v="3516.64"/>
    <n v="133632.47"/>
    <x v="2"/>
    <n v="5"/>
    <x v="1"/>
    <x v="1"/>
  </r>
  <r>
    <s v="PO004407"/>
    <d v="2025-11-18T00:00:00"/>
    <s v="EMP0076"/>
    <x v="7"/>
    <x v="4"/>
    <x v="184"/>
    <n v="24"/>
    <n v="4868.3999999999996"/>
    <n v="116841.60000000001"/>
    <x v="0"/>
    <n v="38"/>
    <x v="0"/>
    <x v="2"/>
  </r>
  <r>
    <s v="PO004408"/>
    <d v="2024-07-24T00:00:00"/>
    <s v="EMP0099"/>
    <x v="12"/>
    <x v="10"/>
    <x v="56"/>
    <n v="41"/>
    <n v="8748.31"/>
    <n v="358680.91"/>
    <x v="0"/>
    <n v="4"/>
    <x v="2"/>
    <x v="2"/>
  </r>
  <r>
    <s v="PO004409"/>
    <d v="2025-06-29T00:00:00"/>
    <s v="EMP0064"/>
    <x v="2"/>
    <x v="14"/>
    <x v="141"/>
    <n v="35"/>
    <n v="7281.37"/>
    <n v="254848.11"/>
    <x v="2"/>
    <n v="28"/>
    <x v="0"/>
    <x v="3"/>
  </r>
  <r>
    <s v="PO004410"/>
    <d v="2023-11-19T00:00:00"/>
    <s v="EMP0006"/>
    <x v="6"/>
    <x v="43"/>
    <x v="107"/>
    <n v="39"/>
    <n v="4344.37"/>
    <n v="169430.48"/>
    <x v="2"/>
    <n v="27"/>
    <x v="0"/>
    <x v="3"/>
  </r>
  <r>
    <s v="PO004411"/>
    <d v="2025-06-14T00:00:00"/>
    <s v="EMP0040"/>
    <x v="13"/>
    <x v="4"/>
    <x v="89"/>
    <n v="46"/>
    <n v="4609.67"/>
    <n v="212044.84"/>
    <x v="2"/>
    <n v="18"/>
    <x v="0"/>
    <x v="0"/>
  </r>
  <r>
    <s v="PO004412"/>
    <d v="2025-05-05T00:00:00"/>
    <s v="EMP0018"/>
    <x v="0"/>
    <x v="38"/>
    <x v="62"/>
    <n v="9"/>
    <n v="1752.71"/>
    <n v="15774.4"/>
    <x v="2"/>
    <n v="41"/>
    <x v="0"/>
    <x v="0"/>
  </r>
  <r>
    <s v="PO004413"/>
    <d v="2024-09-06T00:00:00"/>
    <s v="EMP0083"/>
    <x v="7"/>
    <x v="39"/>
    <x v="191"/>
    <n v="17"/>
    <n v="5605.67"/>
    <n v="95296.41"/>
    <x v="0"/>
    <n v="35"/>
    <x v="1"/>
    <x v="2"/>
  </r>
  <r>
    <s v="PO004414"/>
    <d v="2025-06-03T00:00:00"/>
    <s v="EMP0029"/>
    <x v="9"/>
    <x v="8"/>
    <x v="85"/>
    <n v="32"/>
    <n v="3706.47"/>
    <n v="118606.92"/>
    <x v="0"/>
    <n v="41"/>
    <x v="2"/>
    <x v="2"/>
  </r>
  <r>
    <s v="PO004415"/>
    <d v="2025-09-16T00:00:00"/>
    <s v="EMP0076"/>
    <x v="7"/>
    <x v="16"/>
    <x v="11"/>
    <n v="3"/>
    <n v="5310.54"/>
    <n v="15931.61"/>
    <x v="2"/>
    <n v="10"/>
    <x v="2"/>
    <x v="3"/>
  </r>
  <r>
    <s v="PO004416"/>
    <d v="2023-07-09T00:00:00"/>
    <s v="EMP0080"/>
    <x v="0"/>
    <x v="37"/>
    <x v="52"/>
    <n v="35"/>
    <n v="2212.27"/>
    <n v="77429.490000000005"/>
    <x v="0"/>
    <n v="43"/>
    <x v="0"/>
    <x v="2"/>
  </r>
  <r>
    <s v="PO004417"/>
    <d v="2024-03-31T00:00:00"/>
    <s v="EMP0061"/>
    <x v="5"/>
    <x v="11"/>
    <x v="132"/>
    <n v="6"/>
    <n v="6524.68"/>
    <n v="39148.07"/>
    <x v="0"/>
    <n v="12"/>
    <x v="0"/>
    <x v="2"/>
  </r>
  <r>
    <s v="PO004418"/>
    <d v="2025-02-14T00:00:00"/>
    <s v="EMP0063"/>
    <x v="3"/>
    <x v="15"/>
    <x v="25"/>
    <n v="7"/>
    <n v="1291.07"/>
    <n v="9037.4699999999993"/>
    <x v="0"/>
    <n v="20"/>
    <x v="2"/>
    <x v="2"/>
  </r>
  <r>
    <s v="PO004419"/>
    <d v="2024-11-24T00:00:00"/>
    <s v="EMP0074"/>
    <x v="6"/>
    <x v="26"/>
    <x v="77"/>
    <n v="36"/>
    <n v="7679.38"/>
    <n v="276457.63"/>
    <x v="2"/>
    <n v="28"/>
    <x v="1"/>
    <x v="0"/>
  </r>
  <r>
    <s v="PO004420"/>
    <d v="2024-01-17T00:00:00"/>
    <s v="EMP0032"/>
    <x v="2"/>
    <x v="4"/>
    <x v="194"/>
    <n v="43"/>
    <n v="398.61"/>
    <n v="17140.060000000001"/>
    <x v="0"/>
    <n v="44"/>
    <x v="0"/>
    <x v="2"/>
  </r>
  <r>
    <s v="PO004421"/>
    <d v="2023-03-08T00:00:00"/>
    <s v="EMP0030"/>
    <x v="13"/>
    <x v="35"/>
    <x v="43"/>
    <n v="19"/>
    <n v="3365.55"/>
    <n v="63945.37"/>
    <x v="0"/>
    <n v="13"/>
    <x v="1"/>
    <x v="2"/>
  </r>
  <r>
    <s v="PO004422"/>
    <d v="2023-02-07T00:00:00"/>
    <s v="EMP0068"/>
    <x v="3"/>
    <x v="5"/>
    <x v="126"/>
    <n v="21"/>
    <n v="7425.65"/>
    <n v="155938.72"/>
    <x v="1"/>
    <n v="3"/>
    <x v="0"/>
    <x v="2"/>
  </r>
  <r>
    <s v="PO004423"/>
    <d v="2025-09-04T00:00:00"/>
    <s v="EMP0068"/>
    <x v="3"/>
    <x v="39"/>
    <x v="74"/>
    <n v="18"/>
    <n v="3550.25"/>
    <n v="63904.43"/>
    <x v="1"/>
    <n v="21"/>
    <x v="0"/>
    <x v="2"/>
  </r>
  <r>
    <s v="PO004424"/>
    <d v="2023-04-27T00:00:00"/>
    <s v="EMP0069"/>
    <x v="3"/>
    <x v="40"/>
    <x v="76"/>
    <n v="35"/>
    <n v="7473.67"/>
    <n v="261578.56"/>
    <x v="0"/>
    <n v="11"/>
    <x v="2"/>
    <x v="2"/>
  </r>
  <r>
    <s v="PO004425"/>
    <d v="2024-02-07T00:00:00"/>
    <s v="EMP0089"/>
    <x v="14"/>
    <x v="48"/>
    <x v="18"/>
    <n v="6"/>
    <n v="8351.76"/>
    <n v="50110.54"/>
    <x v="2"/>
    <n v="21"/>
    <x v="0"/>
    <x v="1"/>
  </r>
  <r>
    <s v="PO004426"/>
    <d v="2023-05-31T00:00:00"/>
    <s v="EMP0090"/>
    <x v="14"/>
    <x v="32"/>
    <x v="146"/>
    <n v="40"/>
    <n v="5491.58"/>
    <n v="219663.02"/>
    <x v="0"/>
    <n v="18"/>
    <x v="2"/>
    <x v="2"/>
  </r>
  <r>
    <s v="PO004427"/>
    <d v="2024-07-11T00:00:00"/>
    <s v="EMP0092"/>
    <x v="12"/>
    <x v="49"/>
    <x v="105"/>
    <n v="27"/>
    <n v="9344.07"/>
    <n v="252290.01"/>
    <x v="1"/>
    <n v="27"/>
    <x v="0"/>
    <x v="2"/>
  </r>
  <r>
    <s v="PO004428"/>
    <d v="2023-09-28T00:00:00"/>
    <s v="EMP0060"/>
    <x v="0"/>
    <x v="30"/>
    <x v="40"/>
    <n v="27"/>
    <n v="5008.7299999999996"/>
    <n v="135235.84"/>
    <x v="1"/>
    <n v="39"/>
    <x v="0"/>
    <x v="2"/>
  </r>
  <r>
    <s v="PO004429"/>
    <d v="2023-01-06T00:00:00"/>
    <s v="EMP0020"/>
    <x v="2"/>
    <x v="11"/>
    <x v="42"/>
    <n v="24"/>
    <n v="2350.5700000000002"/>
    <n v="56413.58"/>
    <x v="2"/>
    <n v="11"/>
    <x v="2"/>
    <x v="0"/>
  </r>
  <r>
    <s v="PO004430"/>
    <d v="2025-02-26T00:00:00"/>
    <s v="EMP0058"/>
    <x v="2"/>
    <x v="20"/>
    <x v="60"/>
    <n v="5"/>
    <n v="7119.95"/>
    <n v="35599.760000000002"/>
    <x v="1"/>
    <n v="4"/>
    <x v="1"/>
    <x v="2"/>
  </r>
  <r>
    <s v="PO004431"/>
    <d v="2025-02-04T00:00:00"/>
    <s v="EMP0009"/>
    <x v="7"/>
    <x v="35"/>
    <x v="134"/>
    <n v="32"/>
    <n v="7373.89"/>
    <n v="235964.41"/>
    <x v="1"/>
    <n v="3"/>
    <x v="1"/>
    <x v="2"/>
  </r>
  <r>
    <s v="PO004432"/>
    <d v="2025-03-06T00:00:00"/>
    <s v="EMP0005"/>
    <x v="14"/>
    <x v="15"/>
    <x v="16"/>
    <n v="34"/>
    <n v="6401.63"/>
    <n v="217655.51"/>
    <x v="1"/>
    <n v="6"/>
    <x v="0"/>
    <x v="2"/>
  </r>
  <r>
    <s v="PO004433"/>
    <d v="2024-04-29T00:00:00"/>
    <s v="EMP0091"/>
    <x v="12"/>
    <x v="38"/>
    <x v="147"/>
    <n v="3"/>
    <n v="4450.01"/>
    <n v="13350.03"/>
    <x v="2"/>
    <n v="30"/>
    <x v="1"/>
    <x v="3"/>
  </r>
  <r>
    <s v="PO004434"/>
    <d v="2025-01-29T00:00:00"/>
    <s v="EMP0040"/>
    <x v="13"/>
    <x v="23"/>
    <x v="124"/>
    <n v="3"/>
    <n v="6448.99"/>
    <n v="19346.96"/>
    <x v="0"/>
    <n v="44"/>
    <x v="1"/>
    <x v="2"/>
  </r>
  <r>
    <s v="PO004435"/>
    <d v="2025-05-28T00:00:00"/>
    <s v="EMP0037"/>
    <x v="8"/>
    <x v="28"/>
    <x v="58"/>
    <n v="18"/>
    <n v="5561.19"/>
    <n v="100101.43"/>
    <x v="0"/>
    <n v="37"/>
    <x v="2"/>
    <x v="2"/>
  </r>
  <r>
    <s v="PO004436"/>
    <d v="2023-09-05T00:00:00"/>
    <s v="EMP0011"/>
    <x v="0"/>
    <x v="8"/>
    <x v="155"/>
    <n v="1"/>
    <n v="6934.19"/>
    <n v="6934.19"/>
    <x v="0"/>
    <n v="5"/>
    <x v="2"/>
    <x v="2"/>
  </r>
  <r>
    <s v="PO004437"/>
    <d v="2023-08-31T00:00:00"/>
    <s v="EMP0093"/>
    <x v="13"/>
    <x v="44"/>
    <x v="164"/>
    <n v="11"/>
    <n v="4893.32"/>
    <n v="53826.57"/>
    <x v="0"/>
    <n v="18"/>
    <x v="2"/>
    <x v="2"/>
  </r>
  <r>
    <s v="PO004438"/>
    <d v="2023-03-01T00:00:00"/>
    <s v="EMP0068"/>
    <x v="3"/>
    <x v="12"/>
    <x v="59"/>
    <n v="10"/>
    <n v="4741.6099999999997"/>
    <n v="47416.07"/>
    <x v="2"/>
    <n v="41"/>
    <x v="0"/>
    <x v="1"/>
  </r>
  <r>
    <s v="PO004439"/>
    <d v="2024-11-25T00:00:00"/>
    <s v="EMP0082"/>
    <x v="2"/>
    <x v="43"/>
    <x v="43"/>
    <n v="11"/>
    <n v="3096.8"/>
    <n v="34064.800000000003"/>
    <x v="1"/>
    <n v="26"/>
    <x v="2"/>
    <x v="2"/>
  </r>
  <r>
    <s v="PO004440"/>
    <d v="2025-08-15T00:00:00"/>
    <s v="EMP0010"/>
    <x v="1"/>
    <x v="41"/>
    <x v="11"/>
    <n v="45"/>
    <n v="5311.89"/>
    <n v="239035.09"/>
    <x v="2"/>
    <n v="10"/>
    <x v="2"/>
    <x v="3"/>
  </r>
  <r>
    <s v="PO004441"/>
    <d v="2024-01-18T00:00:00"/>
    <s v="EMP0026"/>
    <x v="0"/>
    <x v="15"/>
    <x v="166"/>
    <n v="26"/>
    <n v="3946.79"/>
    <n v="102616.56"/>
    <x v="0"/>
    <n v="37"/>
    <x v="0"/>
    <x v="2"/>
  </r>
  <r>
    <s v="PO004442"/>
    <d v="2023-03-30T00:00:00"/>
    <s v="EMP0093"/>
    <x v="13"/>
    <x v="34"/>
    <x v="183"/>
    <n v="9"/>
    <n v="7400.88"/>
    <n v="66607.91"/>
    <x v="1"/>
    <n v="25"/>
    <x v="0"/>
    <x v="2"/>
  </r>
  <r>
    <s v="PO004443"/>
    <d v="2024-08-27T00:00:00"/>
    <s v="EMP0059"/>
    <x v="0"/>
    <x v="28"/>
    <x v="112"/>
    <n v="43"/>
    <n v="5044.87"/>
    <n v="216929.3"/>
    <x v="1"/>
    <n v="43"/>
    <x v="2"/>
    <x v="2"/>
  </r>
  <r>
    <s v="PO004444"/>
    <d v="2023-10-08T00:00:00"/>
    <s v="EMP0078"/>
    <x v="4"/>
    <x v="24"/>
    <x v="90"/>
    <n v="3"/>
    <n v="4628.29"/>
    <n v="13884.87"/>
    <x v="0"/>
    <n v="38"/>
    <x v="2"/>
    <x v="2"/>
  </r>
  <r>
    <s v="PO004445"/>
    <d v="2024-07-30T00:00:00"/>
    <s v="EMP0078"/>
    <x v="4"/>
    <x v="49"/>
    <x v="184"/>
    <n v="45"/>
    <n v="4050.19"/>
    <n v="182258.39"/>
    <x v="1"/>
    <n v="17"/>
    <x v="2"/>
    <x v="2"/>
  </r>
  <r>
    <s v="PO004446"/>
    <d v="2023-07-05T00:00:00"/>
    <s v="EMP0028"/>
    <x v="0"/>
    <x v="10"/>
    <x v="158"/>
    <n v="8"/>
    <n v="7657.72"/>
    <n v="61261.74"/>
    <x v="0"/>
    <n v="38"/>
    <x v="1"/>
    <x v="2"/>
  </r>
  <r>
    <s v="PO004447"/>
    <d v="2025-03-08T00:00:00"/>
    <s v="EMP0027"/>
    <x v="1"/>
    <x v="12"/>
    <x v="143"/>
    <n v="23"/>
    <n v="6439.37"/>
    <n v="148105.44"/>
    <x v="0"/>
    <n v="16"/>
    <x v="0"/>
    <x v="2"/>
  </r>
  <r>
    <s v="PO004448"/>
    <d v="2024-08-02T00:00:00"/>
    <s v="EMP0056"/>
    <x v="0"/>
    <x v="6"/>
    <x v="133"/>
    <n v="49"/>
    <n v="7405.45"/>
    <n v="362866.95"/>
    <x v="1"/>
    <n v="13"/>
    <x v="1"/>
    <x v="2"/>
  </r>
  <r>
    <s v="PO004449"/>
    <d v="2025-01-29T00:00:00"/>
    <s v="EMP0081"/>
    <x v="14"/>
    <x v="9"/>
    <x v="145"/>
    <n v="10"/>
    <n v="1854.73"/>
    <n v="18547.259999999998"/>
    <x v="0"/>
    <n v="34"/>
    <x v="1"/>
    <x v="2"/>
  </r>
  <r>
    <s v="PO004450"/>
    <d v="2024-10-06T00:00:00"/>
    <s v="EMP0043"/>
    <x v="8"/>
    <x v="24"/>
    <x v="172"/>
    <n v="45"/>
    <n v="1729.58"/>
    <n v="77831.100000000006"/>
    <x v="2"/>
    <n v="18"/>
    <x v="0"/>
    <x v="1"/>
  </r>
  <r>
    <s v="PO004451"/>
    <d v="2023-07-30T00:00:00"/>
    <s v="EMP0070"/>
    <x v="6"/>
    <x v="42"/>
    <x v="102"/>
    <n v="27"/>
    <n v="544.44000000000005"/>
    <n v="14699.9"/>
    <x v="1"/>
    <n v="37"/>
    <x v="0"/>
    <x v="2"/>
  </r>
  <r>
    <s v="PO004452"/>
    <d v="2023-03-04T00:00:00"/>
    <s v="EMP0055"/>
    <x v="14"/>
    <x v="23"/>
    <x v="107"/>
    <n v="29"/>
    <n v="3498.75"/>
    <n v="101463.74"/>
    <x v="1"/>
    <n v="43"/>
    <x v="1"/>
    <x v="2"/>
  </r>
  <r>
    <s v="PO004453"/>
    <d v="2025-05-13T00:00:00"/>
    <s v="EMP0071"/>
    <x v="5"/>
    <x v="21"/>
    <x v="17"/>
    <n v="26"/>
    <n v="4809.16"/>
    <n v="125038.28"/>
    <x v="2"/>
    <n v="25"/>
    <x v="1"/>
    <x v="1"/>
  </r>
  <r>
    <s v="PO004454"/>
    <d v="2025-01-19T00:00:00"/>
    <s v="EMP0005"/>
    <x v="14"/>
    <x v="29"/>
    <x v="151"/>
    <n v="33"/>
    <n v="6084.51"/>
    <n v="200788.67"/>
    <x v="2"/>
    <n v="26"/>
    <x v="1"/>
    <x v="3"/>
  </r>
  <r>
    <s v="PO004455"/>
    <d v="2023-01-09T00:00:00"/>
    <s v="EMP0012"/>
    <x v="3"/>
    <x v="35"/>
    <x v="74"/>
    <n v="5"/>
    <n v="3636.72"/>
    <n v="18183.59"/>
    <x v="0"/>
    <n v="43"/>
    <x v="1"/>
    <x v="2"/>
  </r>
  <r>
    <s v="PO004456"/>
    <d v="2025-05-16T00:00:00"/>
    <s v="EMP0054"/>
    <x v="12"/>
    <x v="21"/>
    <x v="57"/>
    <n v="32"/>
    <n v="3982.85"/>
    <n v="127451.24"/>
    <x v="1"/>
    <n v="30"/>
    <x v="1"/>
    <x v="2"/>
  </r>
  <r>
    <s v="PO004457"/>
    <d v="2024-12-11T00:00:00"/>
    <s v="EMP0068"/>
    <x v="3"/>
    <x v="17"/>
    <x v="17"/>
    <n v="34"/>
    <n v="5524.8"/>
    <n v="187843.05"/>
    <x v="2"/>
    <n v="26"/>
    <x v="1"/>
    <x v="1"/>
  </r>
  <r>
    <s v="PO004458"/>
    <d v="2024-01-03T00:00:00"/>
    <s v="EMP0080"/>
    <x v="0"/>
    <x v="8"/>
    <x v="182"/>
    <n v="17"/>
    <n v="8029.53"/>
    <n v="136502.01999999999"/>
    <x v="2"/>
    <n v="18"/>
    <x v="2"/>
    <x v="0"/>
  </r>
  <r>
    <s v="PO004459"/>
    <d v="2024-10-30T00:00:00"/>
    <s v="EMP0056"/>
    <x v="0"/>
    <x v="18"/>
    <x v="19"/>
    <n v="20"/>
    <n v="7898.95"/>
    <n v="157979.06"/>
    <x v="1"/>
    <n v="6"/>
    <x v="2"/>
    <x v="2"/>
  </r>
  <r>
    <s v="PO004460"/>
    <d v="2025-02-07T00:00:00"/>
    <s v="EMP0024"/>
    <x v="1"/>
    <x v="41"/>
    <x v="132"/>
    <n v="17"/>
    <n v="7952.3"/>
    <n v="135189.17000000001"/>
    <x v="1"/>
    <n v="16"/>
    <x v="1"/>
    <x v="2"/>
  </r>
  <r>
    <s v="PO004461"/>
    <d v="2024-10-17T00:00:00"/>
    <s v="EMP0010"/>
    <x v="1"/>
    <x v="9"/>
    <x v="3"/>
    <n v="45"/>
    <n v="3709.68"/>
    <n v="166935.70000000001"/>
    <x v="1"/>
    <n v="40"/>
    <x v="1"/>
    <x v="2"/>
  </r>
  <r>
    <s v="PO004462"/>
    <d v="2024-10-15T00:00:00"/>
    <s v="EMP0079"/>
    <x v="5"/>
    <x v="12"/>
    <x v="75"/>
    <n v="47"/>
    <n v="5073.74"/>
    <n v="238465.88"/>
    <x v="0"/>
    <n v="8"/>
    <x v="2"/>
    <x v="2"/>
  </r>
  <r>
    <s v="PO004463"/>
    <d v="2025-12-10T00:00:00"/>
    <s v="EMP0039"/>
    <x v="9"/>
    <x v="30"/>
    <x v="102"/>
    <n v="41"/>
    <n v="505.2"/>
    <n v="20713.23"/>
    <x v="1"/>
    <n v="30"/>
    <x v="2"/>
    <x v="2"/>
  </r>
  <r>
    <s v="PO004464"/>
    <d v="2024-09-07T00:00:00"/>
    <s v="EMP0067"/>
    <x v="1"/>
    <x v="8"/>
    <x v="53"/>
    <n v="46"/>
    <n v="5176.51"/>
    <n v="238119.42"/>
    <x v="2"/>
    <n v="30"/>
    <x v="0"/>
    <x v="0"/>
  </r>
  <r>
    <s v="PO004465"/>
    <d v="2025-03-06T00:00:00"/>
    <s v="EMP0027"/>
    <x v="1"/>
    <x v="33"/>
    <x v="142"/>
    <n v="8"/>
    <n v="9633.82"/>
    <n v="77070.570000000007"/>
    <x v="2"/>
    <n v="23"/>
    <x v="2"/>
    <x v="0"/>
  </r>
  <r>
    <s v="PO004466"/>
    <d v="2025-10-10T00:00:00"/>
    <s v="EMP0018"/>
    <x v="0"/>
    <x v="1"/>
    <x v="105"/>
    <n v="17"/>
    <n v="8716.39"/>
    <n v="148178.71"/>
    <x v="0"/>
    <n v="32"/>
    <x v="0"/>
    <x v="2"/>
  </r>
  <r>
    <s v="PO004467"/>
    <d v="2023-01-15T00:00:00"/>
    <s v="EMP0009"/>
    <x v="7"/>
    <x v="39"/>
    <x v="1"/>
    <n v="24"/>
    <n v="10440.67"/>
    <n v="250575.99"/>
    <x v="2"/>
    <n v="14"/>
    <x v="1"/>
    <x v="0"/>
  </r>
  <r>
    <s v="PO004468"/>
    <d v="2025-09-06T00:00:00"/>
    <s v="EMP0063"/>
    <x v="3"/>
    <x v="2"/>
    <x v="165"/>
    <n v="31"/>
    <n v="1493.83"/>
    <n v="46308.72"/>
    <x v="2"/>
    <n v="37"/>
    <x v="0"/>
    <x v="0"/>
  </r>
  <r>
    <s v="PO004469"/>
    <d v="2024-05-15T00:00:00"/>
    <s v="EMP0011"/>
    <x v="0"/>
    <x v="26"/>
    <x v="62"/>
    <n v="1"/>
    <n v="2102.64"/>
    <n v="2102.64"/>
    <x v="2"/>
    <n v="39"/>
    <x v="1"/>
    <x v="0"/>
  </r>
  <r>
    <s v="PO004470"/>
    <d v="2023-12-02T00:00:00"/>
    <s v="EMP0043"/>
    <x v="8"/>
    <x v="6"/>
    <x v="69"/>
    <n v="2"/>
    <n v="5994.47"/>
    <n v="11988.94"/>
    <x v="1"/>
    <n v="34"/>
    <x v="1"/>
    <x v="2"/>
  </r>
  <r>
    <s v="PO004471"/>
    <d v="2024-03-20T00:00:00"/>
    <s v="EMP0006"/>
    <x v="6"/>
    <x v="25"/>
    <x v="6"/>
    <n v="13"/>
    <n v="2126.1999999999998"/>
    <n v="27640.58"/>
    <x v="2"/>
    <n v="41"/>
    <x v="2"/>
    <x v="1"/>
  </r>
  <r>
    <s v="PO004472"/>
    <d v="2025-09-08T00:00:00"/>
    <s v="EMP0014"/>
    <x v="4"/>
    <x v="21"/>
    <x v="64"/>
    <n v="14"/>
    <n v="6366.28"/>
    <n v="89127.93"/>
    <x v="2"/>
    <n v="16"/>
    <x v="2"/>
    <x v="3"/>
  </r>
  <r>
    <s v="PO004473"/>
    <d v="2025-04-09T00:00:00"/>
    <s v="EMP0018"/>
    <x v="0"/>
    <x v="26"/>
    <x v="95"/>
    <n v="19"/>
    <n v="4747.16"/>
    <n v="90196"/>
    <x v="2"/>
    <n v="38"/>
    <x v="1"/>
    <x v="0"/>
  </r>
  <r>
    <s v="PO004474"/>
    <d v="2024-10-21T00:00:00"/>
    <s v="EMP0084"/>
    <x v="0"/>
    <x v="18"/>
    <x v="12"/>
    <n v="16"/>
    <n v="10333.950000000001"/>
    <n v="165343.25"/>
    <x v="1"/>
    <n v="32"/>
    <x v="0"/>
    <x v="2"/>
  </r>
  <r>
    <s v="PO004475"/>
    <d v="2024-01-18T00:00:00"/>
    <s v="EMP0081"/>
    <x v="14"/>
    <x v="27"/>
    <x v="80"/>
    <n v="17"/>
    <n v="5383.21"/>
    <n v="91514.65"/>
    <x v="1"/>
    <n v="18"/>
    <x v="2"/>
    <x v="2"/>
  </r>
  <r>
    <s v="PO004476"/>
    <d v="2023-11-23T00:00:00"/>
    <s v="EMP0081"/>
    <x v="14"/>
    <x v="20"/>
    <x v="116"/>
    <n v="15"/>
    <n v="10643.6"/>
    <n v="159653.96"/>
    <x v="1"/>
    <n v="44"/>
    <x v="1"/>
    <x v="2"/>
  </r>
  <r>
    <s v="PO004477"/>
    <d v="2023-04-06T00:00:00"/>
    <s v="EMP0080"/>
    <x v="0"/>
    <x v="10"/>
    <x v="58"/>
    <n v="9"/>
    <n v="4653.5200000000004"/>
    <n v="41881.699999999997"/>
    <x v="2"/>
    <n v="4"/>
    <x v="2"/>
    <x v="1"/>
  </r>
  <r>
    <s v="PO004478"/>
    <d v="2023-07-12T00:00:00"/>
    <s v="EMP0051"/>
    <x v="3"/>
    <x v="42"/>
    <x v="10"/>
    <n v="17"/>
    <n v="2807.44"/>
    <n v="47726.559999999998"/>
    <x v="2"/>
    <n v="7"/>
    <x v="0"/>
    <x v="1"/>
  </r>
  <r>
    <s v="PO004479"/>
    <d v="2024-01-22T00:00:00"/>
    <s v="EMP0077"/>
    <x v="12"/>
    <x v="12"/>
    <x v="156"/>
    <n v="15"/>
    <n v="10586.1"/>
    <n v="158791.49"/>
    <x v="2"/>
    <n v="36"/>
    <x v="0"/>
    <x v="1"/>
  </r>
  <r>
    <s v="PO004480"/>
    <d v="2024-08-23T00:00:00"/>
    <s v="EMP0029"/>
    <x v="9"/>
    <x v="4"/>
    <x v="62"/>
    <n v="9"/>
    <n v="1759.84"/>
    <n v="15838.52"/>
    <x v="1"/>
    <n v="34"/>
    <x v="2"/>
    <x v="2"/>
  </r>
  <r>
    <s v="PO004481"/>
    <d v="2023-05-25T00:00:00"/>
    <s v="EMP0060"/>
    <x v="0"/>
    <x v="40"/>
    <x v="16"/>
    <n v="39"/>
    <n v="6777.08"/>
    <n v="264306.03000000003"/>
    <x v="2"/>
    <n v="41"/>
    <x v="1"/>
    <x v="1"/>
  </r>
  <r>
    <s v="PO004482"/>
    <d v="2025-09-16T00:00:00"/>
    <s v="EMP0080"/>
    <x v="0"/>
    <x v="7"/>
    <x v="185"/>
    <n v="22"/>
    <n v="956.78"/>
    <n v="21049.07"/>
    <x v="2"/>
    <n v="24"/>
    <x v="0"/>
    <x v="3"/>
  </r>
  <r>
    <s v="PO004483"/>
    <d v="2024-12-01T00:00:00"/>
    <s v="EMP0043"/>
    <x v="8"/>
    <x v="18"/>
    <x v="45"/>
    <n v="9"/>
    <n v="6420.88"/>
    <n v="57787.9"/>
    <x v="2"/>
    <n v="31"/>
    <x v="0"/>
    <x v="3"/>
  </r>
  <r>
    <s v="PO004484"/>
    <d v="2025-06-12T00:00:00"/>
    <s v="EMP0015"/>
    <x v="13"/>
    <x v="45"/>
    <x v="4"/>
    <n v="37"/>
    <n v="7702.82"/>
    <n v="285004.24"/>
    <x v="0"/>
    <n v="7"/>
    <x v="1"/>
    <x v="2"/>
  </r>
  <r>
    <s v="PO004485"/>
    <d v="2024-03-28T00:00:00"/>
    <s v="EMP0080"/>
    <x v="0"/>
    <x v="33"/>
    <x v="186"/>
    <n v="8"/>
    <n v="2403.88"/>
    <n v="19231.060000000001"/>
    <x v="0"/>
    <n v="28"/>
    <x v="0"/>
    <x v="2"/>
  </r>
  <r>
    <s v="PO004486"/>
    <d v="2024-05-18T00:00:00"/>
    <s v="EMP0070"/>
    <x v="6"/>
    <x v="34"/>
    <x v="129"/>
    <n v="14"/>
    <n v="3371.76"/>
    <n v="47204.6"/>
    <x v="2"/>
    <n v="30"/>
    <x v="2"/>
    <x v="3"/>
  </r>
  <r>
    <s v="PO004487"/>
    <d v="2023-11-05T00:00:00"/>
    <s v="EMP0059"/>
    <x v="0"/>
    <x v="2"/>
    <x v="114"/>
    <n v="9"/>
    <n v="5700.6"/>
    <n v="51305.37"/>
    <x v="1"/>
    <n v="32"/>
    <x v="1"/>
    <x v="2"/>
  </r>
  <r>
    <s v="PO004488"/>
    <d v="2024-02-22T00:00:00"/>
    <s v="EMP0083"/>
    <x v="7"/>
    <x v="33"/>
    <x v="91"/>
    <n v="5"/>
    <n v="3426.44"/>
    <n v="17132.189999999999"/>
    <x v="0"/>
    <n v="35"/>
    <x v="2"/>
    <x v="2"/>
  </r>
  <r>
    <s v="PO004489"/>
    <d v="2023-03-11T00:00:00"/>
    <s v="EMP0043"/>
    <x v="8"/>
    <x v="42"/>
    <x v="153"/>
    <n v="26"/>
    <n v="322.22000000000003"/>
    <n v="8377.7199999999993"/>
    <x v="1"/>
    <n v="33"/>
    <x v="1"/>
    <x v="2"/>
  </r>
  <r>
    <s v="PO004490"/>
    <d v="2025-06-26T00:00:00"/>
    <s v="EMP0023"/>
    <x v="9"/>
    <x v="42"/>
    <x v="17"/>
    <n v="1"/>
    <n v="5132.04"/>
    <n v="5132.04"/>
    <x v="1"/>
    <n v="6"/>
    <x v="1"/>
    <x v="2"/>
  </r>
  <r>
    <s v="PO004491"/>
    <d v="2025-02-14T00:00:00"/>
    <s v="EMP0015"/>
    <x v="13"/>
    <x v="45"/>
    <x v="45"/>
    <n v="3"/>
    <n v="5454.07"/>
    <n v="16362.21"/>
    <x v="1"/>
    <n v="13"/>
    <x v="2"/>
    <x v="2"/>
  </r>
  <r>
    <s v="PO004492"/>
    <d v="2025-10-28T00:00:00"/>
    <s v="EMP0086"/>
    <x v="2"/>
    <x v="45"/>
    <x v="169"/>
    <n v="20"/>
    <n v="1731.29"/>
    <n v="34625.81"/>
    <x v="1"/>
    <n v="8"/>
    <x v="2"/>
    <x v="2"/>
  </r>
  <r>
    <s v="PO004493"/>
    <d v="2023-03-18T00:00:00"/>
    <s v="EMP0049"/>
    <x v="13"/>
    <x v="37"/>
    <x v="117"/>
    <n v="41"/>
    <n v="6784.43"/>
    <n v="278161.43"/>
    <x v="0"/>
    <n v="22"/>
    <x v="2"/>
    <x v="2"/>
  </r>
  <r>
    <s v="PO004494"/>
    <d v="2023-04-20T00:00:00"/>
    <s v="EMP0064"/>
    <x v="2"/>
    <x v="27"/>
    <x v="76"/>
    <n v="9"/>
    <n v="7939.49"/>
    <n v="71455.44"/>
    <x v="1"/>
    <n v="4"/>
    <x v="2"/>
    <x v="2"/>
  </r>
  <r>
    <s v="PO004495"/>
    <d v="2025-06-08T00:00:00"/>
    <s v="EMP0039"/>
    <x v="9"/>
    <x v="25"/>
    <x v="65"/>
    <n v="31"/>
    <n v="10832.57"/>
    <n v="335809.82"/>
    <x v="1"/>
    <n v="35"/>
    <x v="1"/>
    <x v="2"/>
  </r>
  <r>
    <s v="PO004496"/>
    <d v="2025-05-26T00:00:00"/>
    <s v="EMP0038"/>
    <x v="3"/>
    <x v="18"/>
    <x v="8"/>
    <n v="30"/>
    <n v="489.99"/>
    <n v="14699.68"/>
    <x v="1"/>
    <n v="39"/>
    <x v="1"/>
    <x v="2"/>
  </r>
  <r>
    <s v="PO004497"/>
    <d v="2025-05-30T00:00:00"/>
    <s v="EMP0008"/>
    <x v="6"/>
    <x v="45"/>
    <x v="37"/>
    <n v="11"/>
    <n v="7343.88"/>
    <n v="80782.67"/>
    <x v="2"/>
    <n v="18"/>
    <x v="2"/>
    <x v="0"/>
  </r>
  <r>
    <s v="PO004498"/>
    <d v="2025-04-09T00:00:00"/>
    <s v="EMP0040"/>
    <x v="13"/>
    <x v="16"/>
    <x v="12"/>
    <n v="13"/>
    <n v="10453.959999999999"/>
    <n v="135901.44"/>
    <x v="0"/>
    <n v="25"/>
    <x v="2"/>
    <x v="2"/>
  </r>
  <r>
    <s v="PO004499"/>
    <d v="2025-04-06T00:00:00"/>
    <s v="EMP0016"/>
    <x v="11"/>
    <x v="23"/>
    <x v="133"/>
    <n v="17"/>
    <n v="8846.7199999999993"/>
    <n v="150394.29999999999"/>
    <x v="0"/>
    <n v="7"/>
    <x v="0"/>
    <x v="2"/>
  </r>
  <r>
    <s v="PO004500"/>
    <d v="2025-07-06T00:00:00"/>
    <s v="EMP0065"/>
    <x v="8"/>
    <x v="27"/>
    <x v="135"/>
    <n v="18"/>
    <n v="8344.82"/>
    <n v="150206.76"/>
    <x v="1"/>
    <n v="44"/>
    <x v="2"/>
    <x v="2"/>
  </r>
  <r>
    <s v="PO004501"/>
    <d v="2024-03-03T00:00:00"/>
    <s v="EMP0097"/>
    <x v="5"/>
    <x v="39"/>
    <x v="36"/>
    <n v="7"/>
    <n v="3575.2"/>
    <n v="25026.42"/>
    <x v="2"/>
    <n v="40"/>
    <x v="2"/>
    <x v="1"/>
  </r>
  <r>
    <s v="PO004502"/>
    <d v="2025-09-19T00:00:00"/>
    <s v="EMP0072"/>
    <x v="2"/>
    <x v="13"/>
    <x v="6"/>
    <n v="48"/>
    <n v="1966.89"/>
    <n v="94410.95"/>
    <x v="0"/>
    <n v="20"/>
    <x v="2"/>
    <x v="2"/>
  </r>
  <r>
    <s v="PO004503"/>
    <d v="2023-06-08T00:00:00"/>
    <s v="EMP0020"/>
    <x v="2"/>
    <x v="44"/>
    <x v="188"/>
    <n v="17"/>
    <n v="3410.11"/>
    <n v="57971.87"/>
    <x v="0"/>
    <n v="35"/>
    <x v="0"/>
    <x v="2"/>
  </r>
  <r>
    <s v="PO004504"/>
    <d v="2023-03-12T00:00:00"/>
    <s v="EMP0057"/>
    <x v="6"/>
    <x v="16"/>
    <x v="110"/>
    <n v="38"/>
    <n v="9382.39"/>
    <n v="356530.73"/>
    <x v="1"/>
    <n v="23"/>
    <x v="1"/>
    <x v="2"/>
  </r>
  <r>
    <s v="PO004505"/>
    <d v="2024-07-31T00:00:00"/>
    <s v="EMP0057"/>
    <x v="6"/>
    <x v="7"/>
    <x v="128"/>
    <n v="39"/>
    <n v="59.4"/>
    <n v="2316.48"/>
    <x v="0"/>
    <n v="16"/>
    <x v="1"/>
    <x v="2"/>
  </r>
  <r>
    <s v="PO004506"/>
    <d v="2025-05-03T00:00:00"/>
    <s v="EMP0098"/>
    <x v="5"/>
    <x v="1"/>
    <x v="120"/>
    <n v="50"/>
    <n v="7862.07"/>
    <n v="393103.48"/>
    <x v="1"/>
    <n v="16"/>
    <x v="1"/>
    <x v="2"/>
  </r>
  <r>
    <s v="PO004507"/>
    <d v="2023-09-27T00:00:00"/>
    <s v="EMP0091"/>
    <x v="12"/>
    <x v="43"/>
    <x v="142"/>
    <n v="48"/>
    <n v="8691.51"/>
    <n v="417192.6"/>
    <x v="0"/>
    <n v="19"/>
    <x v="0"/>
    <x v="2"/>
  </r>
  <r>
    <s v="PO004508"/>
    <d v="2023-07-27T00:00:00"/>
    <s v="EMP0030"/>
    <x v="13"/>
    <x v="1"/>
    <x v="57"/>
    <n v="9"/>
    <n v="3208.52"/>
    <n v="28876.71"/>
    <x v="0"/>
    <n v="38"/>
    <x v="2"/>
    <x v="2"/>
  </r>
  <r>
    <s v="PO004509"/>
    <d v="2025-12-28T00:00:00"/>
    <s v="EMP0066"/>
    <x v="8"/>
    <x v="27"/>
    <x v="72"/>
    <n v="42"/>
    <n v="5462.03"/>
    <n v="229405.14"/>
    <x v="2"/>
    <n v="24"/>
    <x v="2"/>
    <x v="1"/>
  </r>
  <r>
    <s v="PO004510"/>
    <d v="2024-08-13T00:00:00"/>
    <s v="EMP0071"/>
    <x v="5"/>
    <x v="39"/>
    <x v="156"/>
    <n v="36"/>
    <n v="11091.6"/>
    <n v="399297.49"/>
    <x v="2"/>
    <n v="19"/>
    <x v="1"/>
    <x v="1"/>
  </r>
  <r>
    <s v="PO004511"/>
    <d v="2023-01-09T00:00:00"/>
    <s v="EMP0036"/>
    <x v="2"/>
    <x v="11"/>
    <x v="21"/>
    <n v="45"/>
    <n v="4352"/>
    <n v="195840.16"/>
    <x v="0"/>
    <n v="31"/>
    <x v="0"/>
    <x v="2"/>
  </r>
  <r>
    <s v="PO004512"/>
    <d v="2023-12-01T00:00:00"/>
    <s v="EMP0043"/>
    <x v="8"/>
    <x v="34"/>
    <x v="197"/>
    <n v="9"/>
    <n v="4560.04"/>
    <n v="41040.35"/>
    <x v="0"/>
    <n v="36"/>
    <x v="2"/>
    <x v="2"/>
  </r>
  <r>
    <s v="PO004513"/>
    <d v="2024-09-14T00:00:00"/>
    <s v="EMP0026"/>
    <x v="0"/>
    <x v="2"/>
    <x v="165"/>
    <n v="32"/>
    <n v="1287.8699999999999"/>
    <n v="41211.85"/>
    <x v="0"/>
    <n v="13"/>
    <x v="0"/>
    <x v="2"/>
  </r>
  <r>
    <s v="PO004514"/>
    <d v="2025-03-25T00:00:00"/>
    <s v="EMP0059"/>
    <x v="0"/>
    <x v="26"/>
    <x v="15"/>
    <n v="46"/>
    <n v="3176.49"/>
    <n v="146118.45000000001"/>
    <x v="0"/>
    <n v="34"/>
    <x v="1"/>
    <x v="2"/>
  </r>
  <r>
    <s v="PO004515"/>
    <d v="2025-11-17T00:00:00"/>
    <s v="EMP0070"/>
    <x v="6"/>
    <x v="18"/>
    <x v="174"/>
    <n v="50"/>
    <n v="9760.4699999999993"/>
    <n v="488023.72"/>
    <x v="2"/>
    <n v="11"/>
    <x v="1"/>
    <x v="1"/>
  </r>
  <r>
    <s v="PO004516"/>
    <d v="2025-07-11T00:00:00"/>
    <s v="EMP0023"/>
    <x v="9"/>
    <x v="46"/>
    <x v="78"/>
    <n v="34"/>
    <n v="9382.86"/>
    <n v="319017.36"/>
    <x v="0"/>
    <n v="33"/>
    <x v="1"/>
    <x v="2"/>
  </r>
  <r>
    <s v="PO004517"/>
    <d v="2024-11-06T00:00:00"/>
    <s v="EMP0074"/>
    <x v="6"/>
    <x v="17"/>
    <x v="147"/>
    <n v="43"/>
    <n v="4657.29"/>
    <n v="200263.33"/>
    <x v="1"/>
    <n v="7"/>
    <x v="0"/>
    <x v="2"/>
  </r>
  <r>
    <s v="PO004518"/>
    <d v="2025-12-05T00:00:00"/>
    <s v="EMP0034"/>
    <x v="7"/>
    <x v="14"/>
    <x v="128"/>
    <n v="4"/>
    <n v="54.06"/>
    <n v="216.23"/>
    <x v="2"/>
    <n v="15"/>
    <x v="2"/>
    <x v="0"/>
  </r>
  <r>
    <s v="PO004519"/>
    <d v="2024-06-07T00:00:00"/>
    <s v="EMP0074"/>
    <x v="6"/>
    <x v="20"/>
    <x v="178"/>
    <n v="37"/>
    <n v="4308.5600000000004"/>
    <n v="159416.76"/>
    <x v="1"/>
    <n v="22"/>
    <x v="0"/>
    <x v="2"/>
  </r>
  <r>
    <s v="PO004520"/>
    <d v="2024-07-09T00:00:00"/>
    <s v="EMP0084"/>
    <x v="0"/>
    <x v="21"/>
    <x v="11"/>
    <n v="26"/>
    <n v="4424.79"/>
    <n v="115044.42"/>
    <x v="0"/>
    <n v="23"/>
    <x v="2"/>
    <x v="2"/>
  </r>
  <r>
    <s v="PO004521"/>
    <d v="2025-05-27T00:00:00"/>
    <s v="EMP0009"/>
    <x v="7"/>
    <x v="15"/>
    <x v="33"/>
    <n v="44"/>
    <n v="5378.8"/>
    <n v="236667.04"/>
    <x v="1"/>
    <n v="39"/>
    <x v="0"/>
    <x v="2"/>
  </r>
  <r>
    <s v="PO004522"/>
    <d v="2024-01-30T00:00:00"/>
    <s v="EMP0089"/>
    <x v="14"/>
    <x v="34"/>
    <x v="39"/>
    <n v="44"/>
    <n v="3219.66"/>
    <n v="141665.22"/>
    <x v="2"/>
    <n v="42"/>
    <x v="0"/>
    <x v="0"/>
  </r>
  <r>
    <s v="PO004523"/>
    <d v="2023-11-12T00:00:00"/>
    <s v="EMP0001"/>
    <x v="8"/>
    <x v="33"/>
    <x v="181"/>
    <n v="13"/>
    <n v="8857.82"/>
    <n v="115151.7"/>
    <x v="2"/>
    <n v="6"/>
    <x v="2"/>
    <x v="1"/>
  </r>
  <r>
    <s v="PO004524"/>
    <d v="2023-05-02T00:00:00"/>
    <s v="EMP0045"/>
    <x v="0"/>
    <x v="29"/>
    <x v="3"/>
    <n v="37"/>
    <n v="3651.75"/>
    <n v="135114.68"/>
    <x v="1"/>
    <n v="8"/>
    <x v="0"/>
    <x v="2"/>
  </r>
  <r>
    <s v="PO004525"/>
    <d v="2025-03-31T00:00:00"/>
    <s v="EMP0096"/>
    <x v="4"/>
    <x v="41"/>
    <x v="173"/>
    <n v="9"/>
    <n v="2411.79"/>
    <n v="21706.11"/>
    <x v="1"/>
    <n v="23"/>
    <x v="0"/>
    <x v="2"/>
  </r>
  <r>
    <s v="PO004526"/>
    <d v="2024-10-14T00:00:00"/>
    <s v="EMP0087"/>
    <x v="12"/>
    <x v="42"/>
    <x v="148"/>
    <n v="47"/>
    <n v="6961.17"/>
    <n v="327175.05"/>
    <x v="0"/>
    <n v="29"/>
    <x v="0"/>
    <x v="2"/>
  </r>
  <r>
    <s v="PO004527"/>
    <d v="2024-11-07T00:00:00"/>
    <s v="EMP0013"/>
    <x v="11"/>
    <x v="12"/>
    <x v="69"/>
    <n v="32"/>
    <n v="6102.68"/>
    <n v="195285.82"/>
    <x v="0"/>
    <n v="28"/>
    <x v="0"/>
    <x v="2"/>
  </r>
  <r>
    <s v="PO004528"/>
    <d v="2024-11-02T00:00:00"/>
    <s v="EMP0063"/>
    <x v="3"/>
    <x v="48"/>
    <x v="91"/>
    <n v="49"/>
    <n v="3789.9"/>
    <n v="185705.13"/>
    <x v="1"/>
    <n v="25"/>
    <x v="1"/>
    <x v="2"/>
  </r>
  <r>
    <s v="PO004529"/>
    <d v="2023-12-19T00:00:00"/>
    <s v="EMP0008"/>
    <x v="6"/>
    <x v="49"/>
    <x v="66"/>
    <n v="17"/>
    <n v="4925.66"/>
    <n v="83736.19"/>
    <x v="1"/>
    <n v="3"/>
    <x v="1"/>
    <x v="2"/>
  </r>
  <r>
    <s v="PO004530"/>
    <d v="2023-04-18T00:00:00"/>
    <s v="EMP0065"/>
    <x v="8"/>
    <x v="30"/>
    <x v="77"/>
    <n v="25"/>
    <n v="8950.39"/>
    <n v="223759.66"/>
    <x v="1"/>
    <n v="36"/>
    <x v="0"/>
    <x v="2"/>
  </r>
  <r>
    <s v="PO004531"/>
    <d v="2025-12-23T00:00:00"/>
    <s v="EMP0060"/>
    <x v="0"/>
    <x v="22"/>
    <x v="182"/>
    <n v="9"/>
    <n v="8001.23"/>
    <n v="72011.06"/>
    <x v="2"/>
    <n v="25"/>
    <x v="1"/>
    <x v="0"/>
  </r>
  <r>
    <s v="PO004532"/>
    <d v="2025-04-29T00:00:00"/>
    <s v="EMP0085"/>
    <x v="8"/>
    <x v="27"/>
    <x v="65"/>
    <n v="25"/>
    <n v="9548.19"/>
    <n v="238704.65"/>
    <x v="1"/>
    <n v="9"/>
    <x v="1"/>
    <x v="2"/>
  </r>
  <r>
    <s v="PO004533"/>
    <d v="2023-12-25T00:00:00"/>
    <s v="EMP0068"/>
    <x v="3"/>
    <x v="8"/>
    <x v="86"/>
    <n v="17"/>
    <n v="2822.17"/>
    <n v="47976.9"/>
    <x v="1"/>
    <n v="7"/>
    <x v="2"/>
    <x v="2"/>
  </r>
  <r>
    <s v="PO004534"/>
    <d v="2025-08-25T00:00:00"/>
    <s v="EMP0036"/>
    <x v="2"/>
    <x v="40"/>
    <x v="99"/>
    <n v="19"/>
    <n v="5887.99"/>
    <n v="111871.89"/>
    <x v="2"/>
    <n v="15"/>
    <x v="2"/>
    <x v="1"/>
  </r>
  <r>
    <s v="PO004535"/>
    <d v="2025-04-12T00:00:00"/>
    <s v="EMP0036"/>
    <x v="2"/>
    <x v="32"/>
    <x v="188"/>
    <n v="35"/>
    <n v="3806.92"/>
    <n v="133242.32999999999"/>
    <x v="2"/>
    <n v="35"/>
    <x v="1"/>
    <x v="3"/>
  </r>
  <r>
    <s v="PO004536"/>
    <d v="2024-10-13T00:00:00"/>
    <s v="EMP0055"/>
    <x v="14"/>
    <x v="35"/>
    <x v="131"/>
    <n v="31"/>
    <n v="4471.8"/>
    <n v="138625.82"/>
    <x v="0"/>
    <n v="7"/>
    <x v="0"/>
    <x v="2"/>
  </r>
  <r>
    <s v="PO004537"/>
    <d v="2023-02-10T00:00:00"/>
    <s v="EMP0025"/>
    <x v="8"/>
    <x v="42"/>
    <x v="54"/>
    <n v="16"/>
    <n v="4735.8900000000003"/>
    <n v="75774.3"/>
    <x v="2"/>
    <n v="42"/>
    <x v="0"/>
    <x v="3"/>
  </r>
  <r>
    <s v="PO004538"/>
    <d v="2024-07-02T00:00:00"/>
    <s v="EMP0027"/>
    <x v="1"/>
    <x v="36"/>
    <x v="188"/>
    <n v="10"/>
    <n v="3725.64"/>
    <n v="37256.43"/>
    <x v="0"/>
    <n v="44"/>
    <x v="0"/>
    <x v="2"/>
  </r>
  <r>
    <s v="PO004539"/>
    <d v="2023-05-05T00:00:00"/>
    <s v="EMP0035"/>
    <x v="5"/>
    <x v="2"/>
    <x v="61"/>
    <n v="12"/>
    <n v="5406.79"/>
    <n v="64881.49"/>
    <x v="0"/>
    <n v="24"/>
    <x v="2"/>
    <x v="2"/>
  </r>
  <r>
    <s v="PO004540"/>
    <d v="2023-04-10T00:00:00"/>
    <s v="EMP0014"/>
    <x v="4"/>
    <x v="43"/>
    <x v="110"/>
    <n v="35"/>
    <n v="9044.66"/>
    <n v="316563.05"/>
    <x v="0"/>
    <n v="17"/>
    <x v="1"/>
    <x v="2"/>
  </r>
  <r>
    <s v="PO004541"/>
    <d v="2024-07-23T00:00:00"/>
    <s v="EMP0053"/>
    <x v="4"/>
    <x v="30"/>
    <x v="193"/>
    <n v="48"/>
    <n v="8094.48"/>
    <n v="388535.14"/>
    <x v="1"/>
    <n v="45"/>
    <x v="2"/>
    <x v="2"/>
  </r>
  <r>
    <s v="PO004542"/>
    <d v="2023-01-25T00:00:00"/>
    <s v="EMP0032"/>
    <x v="2"/>
    <x v="27"/>
    <x v="20"/>
    <n v="38"/>
    <n v="7401.93"/>
    <n v="281273.40000000002"/>
    <x v="0"/>
    <n v="7"/>
    <x v="2"/>
    <x v="2"/>
  </r>
  <r>
    <s v="PO004543"/>
    <d v="2025-09-01T00:00:00"/>
    <s v="EMP0093"/>
    <x v="13"/>
    <x v="30"/>
    <x v="178"/>
    <n v="39"/>
    <n v="4113.1499999999996"/>
    <n v="160412.73000000001"/>
    <x v="0"/>
    <n v="34"/>
    <x v="1"/>
    <x v="2"/>
  </r>
  <r>
    <s v="PO004544"/>
    <d v="2024-07-12T00:00:00"/>
    <s v="EMP0045"/>
    <x v="0"/>
    <x v="12"/>
    <x v="79"/>
    <n v="22"/>
    <n v="2455.75"/>
    <n v="54026.46"/>
    <x v="0"/>
    <n v="20"/>
    <x v="1"/>
    <x v="2"/>
  </r>
  <r>
    <s v="PO004545"/>
    <d v="2024-03-05T00:00:00"/>
    <s v="EMP0014"/>
    <x v="4"/>
    <x v="21"/>
    <x v="91"/>
    <n v="24"/>
    <n v="3400.14"/>
    <n v="81603.31"/>
    <x v="1"/>
    <n v="36"/>
    <x v="1"/>
    <x v="2"/>
  </r>
  <r>
    <s v="PO004546"/>
    <d v="2024-09-03T00:00:00"/>
    <s v="EMP0078"/>
    <x v="4"/>
    <x v="28"/>
    <x v="18"/>
    <n v="21"/>
    <n v="9551.0300000000007"/>
    <n v="200571.62"/>
    <x v="1"/>
    <n v="16"/>
    <x v="0"/>
    <x v="2"/>
  </r>
  <r>
    <s v="PO004547"/>
    <d v="2025-02-12T00:00:00"/>
    <s v="EMP0022"/>
    <x v="8"/>
    <x v="27"/>
    <x v="159"/>
    <n v="49"/>
    <n v="6136.04"/>
    <n v="300665.81"/>
    <x v="1"/>
    <n v="35"/>
    <x v="1"/>
    <x v="2"/>
  </r>
  <r>
    <s v="PO004548"/>
    <d v="2024-10-21T00:00:00"/>
    <s v="EMP0041"/>
    <x v="12"/>
    <x v="36"/>
    <x v="113"/>
    <n v="32"/>
    <n v="6524.37"/>
    <n v="208780"/>
    <x v="2"/>
    <n v="39"/>
    <x v="0"/>
    <x v="0"/>
  </r>
  <r>
    <s v="PO004549"/>
    <d v="2023-02-08T00:00:00"/>
    <s v="EMP0064"/>
    <x v="2"/>
    <x v="33"/>
    <x v="161"/>
    <n v="22"/>
    <n v="7192.78"/>
    <n v="158241.25"/>
    <x v="0"/>
    <n v="38"/>
    <x v="1"/>
    <x v="2"/>
  </r>
  <r>
    <s v="PO004550"/>
    <d v="2023-10-15T00:00:00"/>
    <s v="EMP0078"/>
    <x v="4"/>
    <x v="1"/>
    <x v="78"/>
    <n v="43"/>
    <n v="10299.56"/>
    <n v="442881.14"/>
    <x v="2"/>
    <n v="13"/>
    <x v="2"/>
    <x v="0"/>
  </r>
  <r>
    <s v="PO004551"/>
    <d v="2024-05-28T00:00:00"/>
    <s v="EMP0085"/>
    <x v="8"/>
    <x v="14"/>
    <x v="131"/>
    <n v="18"/>
    <n v="3601.6"/>
    <n v="64828.85"/>
    <x v="2"/>
    <n v="17"/>
    <x v="1"/>
    <x v="0"/>
  </r>
  <r>
    <s v="PO004552"/>
    <d v="2024-12-25T00:00:00"/>
    <s v="EMP0090"/>
    <x v="14"/>
    <x v="49"/>
    <x v="30"/>
    <n v="34"/>
    <n v="5623.53"/>
    <n v="191200.05"/>
    <x v="2"/>
    <n v="24"/>
    <x v="2"/>
    <x v="3"/>
  </r>
  <r>
    <s v="PO004553"/>
    <d v="2024-07-28T00:00:00"/>
    <s v="EMP0050"/>
    <x v="10"/>
    <x v="18"/>
    <x v="87"/>
    <n v="40"/>
    <n v="9172.4599999999991"/>
    <n v="366898.52"/>
    <x v="2"/>
    <n v="32"/>
    <x v="1"/>
    <x v="0"/>
  </r>
  <r>
    <s v="PO004554"/>
    <d v="2024-10-01T00:00:00"/>
    <s v="EMP0054"/>
    <x v="12"/>
    <x v="20"/>
    <x v="44"/>
    <n v="10"/>
    <n v="316.45"/>
    <n v="3164.5"/>
    <x v="2"/>
    <n v="39"/>
    <x v="2"/>
    <x v="1"/>
  </r>
  <r>
    <s v="PO004555"/>
    <d v="2025-06-20T00:00:00"/>
    <s v="EMP0013"/>
    <x v="11"/>
    <x v="11"/>
    <x v="191"/>
    <n v="43"/>
    <n v="5011.87"/>
    <n v="215510.62"/>
    <x v="1"/>
    <n v="37"/>
    <x v="0"/>
    <x v="2"/>
  </r>
  <r>
    <s v="PO004556"/>
    <d v="2025-07-31T00:00:00"/>
    <s v="EMP0039"/>
    <x v="9"/>
    <x v="47"/>
    <x v="43"/>
    <n v="24"/>
    <n v="3027.43"/>
    <n v="72658.23"/>
    <x v="2"/>
    <n v="45"/>
    <x v="0"/>
    <x v="3"/>
  </r>
  <r>
    <s v="PO004557"/>
    <d v="2023-05-17T00:00:00"/>
    <s v="EMP0027"/>
    <x v="1"/>
    <x v="33"/>
    <x v="48"/>
    <n v="33"/>
    <n v="9338.06"/>
    <n v="308156.11"/>
    <x v="0"/>
    <n v="20"/>
    <x v="2"/>
    <x v="2"/>
  </r>
  <r>
    <s v="PO004558"/>
    <d v="2025-12-06T00:00:00"/>
    <s v="EMP0083"/>
    <x v="7"/>
    <x v="7"/>
    <x v="109"/>
    <n v="47"/>
    <n v="3813.39"/>
    <n v="179229.21"/>
    <x v="2"/>
    <n v="35"/>
    <x v="2"/>
    <x v="1"/>
  </r>
  <r>
    <s v="PO004559"/>
    <d v="2023-09-22T00:00:00"/>
    <s v="EMP0063"/>
    <x v="3"/>
    <x v="9"/>
    <x v="95"/>
    <n v="39"/>
    <n v="4840.68"/>
    <n v="188786.6"/>
    <x v="0"/>
    <n v="36"/>
    <x v="0"/>
    <x v="2"/>
  </r>
  <r>
    <s v="PO004560"/>
    <d v="2025-11-19T00:00:00"/>
    <s v="EMP0022"/>
    <x v="8"/>
    <x v="33"/>
    <x v="34"/>
    <n v="18"/>
    <n v="3170.09"/>
    <n v="57061.69"/>
    <x v="1"/>
    <n v="13"/>
    <x v="1"/>
    <x v="2"/>
  </r>
  <r>
    <s v="PO004561"/>
    <d v="2024-03-26T00:00:00"/>
    <s v="EMP0022"/>
    <x v="8"/>
    <x v="45"/>
    <x v="84"/>
    <n v="11"/>
    <n v="7655.99"/>
    <n v="84215.88"/>
    <x v="1"/>
    <n v="4"/>
    <x v="2"/>
    <x v="2"/>
  </r>
  <r>
    <s v="PO004562"/>
    <d v="2025-01-08T00:00:00"/>
    <s v="EMP0017"/>
    <x v="9"/>
    <x v="35"/>
    <x v="50"/>
    <n v="47"/>
    <n v="9157.7000000000007"/>
    <n v="430411.76"/>
    <x v="0"/>
    <n v="42"/>
    <x v="0"/>
    <x v="2"/>
  </r>
  <r>
    <s v="PO004563"/>
    <d v="2023-12-06T00:00:00"/>
    <s v="EMP0063"/>
    <x v="3"/>
    <x v="48"/>
    <x v="7"/>
    <n v="30"/>
    <n v="3219.81"/>
    <n v="96594.42"/>
    <x v="1"/>
    <n v="21"/>
    <x v="2"/>
    <x v="2"/>
  </r>
  <r>
    <s v="PO004564"/>
    <d v="2024-03-05T00:00:00"/>
    <s v="EMP0053"/>
    <x v="4"/>
    <x v="29"/>
    <x v="153"/>
    <n v="7"/>
    <n v="366.79"/>
    <n v="2567.54"/>
    <x v="1"/>
    <n v="15"/>
    <x v="2"/>
    <x v="2"/>
  </r>
  <r>
    <s v="PO004565"/>
    <d v="2023-01-06T00:00:00"/>
    <s v="EMP0087"/>
    <x v="12"/>
    <x v="49"/>
    <x v="175"/>
    <n v="25"/>
    <n v="6480.47"/>
    <n v="162011.68"/>
    <x v="0"/>
    <n v="16"/>
    <x v="2"/>
    <x v="2"/>
  </r>
  <r>
    <s v="PO004566"/>
    <d v="2023-06-27T00:00:00"/>
    <s v="EMP0100"/>
    <x v="11"/>
    <x v="13"/>
    <x v="154"/>
    <n v="24"/>
    <n v="1858.93"/>
    <n v="44614.32"/>
    <x v="0"/>
    <n v="8"/>
    <x v="0"/>
    <x v="2"/>
  </r>
  <r>
    <s v="PO004567"/>
    <d v="2025-10-22T00:00:00"/>
    <s v="EMP0023"/>
    <x v="9"/>
    <x v="17"/>
    <x v="197"/>
    <n v="10"/>
    <n v="3811.13"/>
    <n v="38111.279999999999"/>
    <x v="2"/>
    <n v="27"/>
    <x v="0"/>
    <x v="3"/>
  </r>
  <r>
    <s v="PO004568"/>
    <d v="2024-11-27T00:00:00"/>
    <s v="EMP0062"/>
    <x v="2"/>
    <x v="2"/>
    <x v="157"/>
    <n v="37"/>
    <n v="7408.22"/>
    <n v="274104.28000000003"/>
    <x v="0"/>
    <n v="38"/>
    <x v="2"/>
    <x v="2"/>
  </r>
  <r>
    <s v="PO004569"/>
    <d v="2023-02-17T00:00:00"/>
    <s v="EMP0042"/>
    <x v="14"/>
    <x v="35"/>
    <x v="118"/>
    <n v="27"/>
    <n v="1339.36"/>
    <n v="36162.660000000003"/>
    <x v="2"/>
    <n v="11"/>
    <x v="0"/>
    <x v="1"/>
  </r>
  <r>
    <s v="PO004570"/>
    <d v="2023-10-23T00:00:00"/>
    <s v="EMP0088"/>
    <x v="12"/>
    <x v="26"/>
    <x v="140"/>
    <n v="15"/>
    <n v="9934.0400000000009"/>
    <n v="149010.62"/>
    <x v="2"/>
    <n v="31"/>
    <x v="2"/>
    <x v="1"/>
  </r>
  <r>
    <s v="PO004571"/>
    <d v="2025-10-26T00:00:00"/>
    <s v="EMP0023"/>
    <x v="9"/>
    <x v="35"/>
    <x v="9"/>
    <n v="38"/>
    <n v="4768.42"/>
    <n v="181199.95"/>
    <x v="2"/>
    <n v="13"/>
    <x v="1"/>
    <x v="1"/>
  </r>
  <r>
    <s v="PO004572"/>
    <d v="2025-08-23T00:00:00"/>
    <s v="EMP0063"/>
    <x v="3"/>
    <x v="23"/>
    <x v="98"/>
    <n v="44"/>
    <n v="8414.85"/>
    <n v="370253.31"/>
    <x v="2"/>
    <n v="5"/>
    <x v="2"/>
    <x v="3"/>
  </r>
  <r>
    <s v="PO004573"/>
    <d v="2025-05-27T00:00:00"/>
    <s v="EMP0024"/>
    <x v="1"/>
    <x v="44"/>
    <x v="18"/>
    <n v="21"/>
    <n v="9320.52"/>
    <n v="195730.82"/>
    <x v="0"/>
    <n v="37"/>
    <x v="2"/>
    <x v="2"/>
  </r>
  <r>
    <s v="PO004574"/>
    <d v="2025-07-06T00:00:00"/>
    <s v="EMP0091"/>
    <x v="12"/>
    <x v="25"/>
    <x v="135"/>
    <n v="4"/>
    <n v="9288.5"/>
    <n v="37153.99"/>
    <x v="0"/>
    <n v="20"/>
    <x v="0"/>
    <x v="2"/>
  </r>
  <r>
    <s v="PO004575"/>
    <d v="2025-07-03T00:00:00"/>
    <s v="EMP0033"/>
    <x v="8"/>
    <x v="27"/>
    <x v="37"/>
    <n v="38"/>
    <n v="8141.35"/>
    <n v="309371.11"/>
    <x v="1"/>
    <n v="7"/>
    <x v="2"/>
    <x v="2"/>
  </r>
  <r>
    <s v="PO004576"/>
    <d v="2025-06-30T00:00:00"/>
    <s v="EMP0037"/>
    <x v="8"/>
    <x v="27"/>
    <x v="16"/>
    <n v="27"/>
    <n v="6589.87"/>
    <n v="177926.61"/>
    <x v="1"/>
    <n v="15"/>
    <x v="2"/>
    <x v="2"/>
  </r>
  <r>
    <s v="PO004577"/>
    <d v="2025-12-10T00:00:00"/>
    <s v="EMP0021"/>
    <x v="10"/>
    <x v="42"/>
    <x v="167"/>
    <n v="5"/>
    <n v="4152.0200000000004"/>
    <n v="20760.099999999999"/>
    <x v="0"/>
    <n v="37"/>
    <x v="2"/>
    <x v="2"/>
  </r>
  <r>
    <s v="PO004578"/>
    <d v="2023-03-23T00:00:00"/>
    <s v="EMP0016"/>
    <x v="11"/>
    <x v="23"/>
    <x v="83"/>
    <n v="29"/>
    <n v="761.95"/>
    <n v="22096.58"/>
    <x v="1"/>
    <n v="35"/>
    <x v="1"/>
    <x v="2"/>
  </r>
  <r>
    <s v="PO004579"/>
    <d v="2024-12-23T00:00:00"/>
    <s v="EMP0028"/>
    <x v="0"/>
    <x v="4"/>
    <x v="106"/>
    <n v="38"/>
    <n v="5499.21"/>
    <n v="208970.05"/>
    <x v="1"/>
    <n v="41"/>
    <x v="1"/>
    <x v="2"/>
  </r>
  <r>
    <s v="PO004580"/>
    <d v="2024-09-11T00:00:00"/>
    <s v="EMP0053"/>
    <x v="4"/>
    <x v="15"/>
    <x v="78"/>
    <n v="24"/>
    <n v="9023.7999999999993"/>
    <n v="216571.1"/>
    <x v="0"/>
    <n v="43"/>
    <x v="0"/>
    <x v="2"/>
  </r>
  <r>
    <s v="PO004581"/>
    <d v="2023-12-10T00:00:00"/>
    <s v="EMP0045"/>
    <x v="0"/>
    <x v="38"/>
    <x v="58"/>
    <n v="26"/>
    <n v="5545.06"/>
    <n v="144171.64000000001"/>
    <x v="2"/>
    <n v="35"/>
    <x v="0"/>
    <x v="1"/>
  </r>
  <r>
    <s v="PO004582"/>
    <d v="2025-11-14T00:00:00"/>
    <s v="EMP0012"/>
    <x v="3"/>
    <x v="7"/>
    <x v="26"/>
    <n v="29"/>
    <n v="372.78"/>
    <n v="10810.53"/>
    <x v="0"/>
    <n v="4"/>
    <x v="1"/>
    <x v="2"/>
  </r>
  <r>
    <s v="PO004583"/>
    <d v="2023-02-04T00:00:00"/>
    <s v="EMP0099"/>
    <x v="12"/>
    <x v="24"/>
    <x v="6"/>
    <n v="44"/>
    <n v="1911.87"/>
    <n v="84122.33"/>
    <x v="2"/>
    <n v="12"/>
    <x v="1"/>
    <x v="1"/>
  </r>
  <r>
    <s v="PO004584"/>
    <d v="2025-03-28T00:00:00"/>
    <s v="EMP0029"/>
    <x v="9"/>
    <x v="37"/>
    <x v="187"/>
    <n v="44"/>
    <n v="6700.06"/>
    <n v="294802.7"/>
    <x v="2"/>
    <n v="43"/>
    <x v="2"/>
    <x v="3"/>
  </r>
  <r>
    <s v="PO004585"/>
    <d v="2023-02-27T00:00:00"/>
    <s v="EMP0042"/>
    <x v="14"/>
    <x v="16"/>
    <x v="109"/>
    <n v="41"/>
    <n v="4693.6899999999996"/>
    <n v="192441.25"/>
    <x v="0"/>
    <n v="8"/>
    <x v="2"/>
    <x v="2"/>
  </r>
  <r>
    <s v="PO004586"/>
    <d v="2023-07-24T00:00:00"/>
    <s v="EMP0080"/>
    <x v="0"/>
    <x v="21"/>
    <x v="76"/>
    <n v="10"/>
    <n v="8004.59"/>
    <n v="80045.89"/>
    <x v="0"/>
    <n v="37"/>
    <x v="2"/>
    <x v="2"/>
  </r>
  <r>
    <s v="PO004587"/>
    <d v="2025-03-03T00:00:00"/>
    <s v="EMP0022"/>
    <x v="8"/>
    <x v="33"/>
    <x v="15"/>
    <n v="42"/>
    <n v="3487.97"/>
    <n v="146494.57"/>
    <x v="2"/>
    <n v="35"/>
    <x v="1"/>
    <x v="3"/>
  </r>
  <r>
    <s v="PO004588"/>
    <d v="2023-02-24T00:00:00"/>
    <s v="EMP0099"/>
    <x v="12"/>
    <x v="1"/>
    <x v="133"/>
    <n v="42"/>
    <n v="8569.69"/>
    <n v="359927.03"/>
    <x v="2"/>
    <n v="28"/>
    <x v="0"/>
    <x v="1"/>
  </r>
  <r>
    <s v="PO004589"/>
    <d v="2023-03-17T00:00:00"/>
    <s v="EMP0045"/>
    <x v="0"/>
    <x v="35"/>
    <x v="156"/>
    <n v="8"/>
    <n v="8483.09"/>
    <n v="67864.73"/>
    <x v="0"/>
    <n v="11"/>
    <x v="1"/>
    <x v="2"/>
  </r>
  <r>
    <s v="PO004590"/>
    <d v="2025-09-12T00:00:00"/>
    <s v="EMP0019"/>
    <x v="5"/>
    <x v="45"/>
    <x v="146"/>
    <n v="50"/>
    <n v="4805.3599999999997"/>
    <n v="240267.97"/>
    <x v="0"/>
    <n v="12"/>
    <x v="0"/>
    <x v="2"/>
  </r>
  <r>
    <s v="PO004591"/>
    <d v="2024-04-18T00:00:00"/>
    <s v="EMP0080"/>
    <x v="0"/>
    <x v="29"/>
    <x v="115"/>
    <n v="15"/>
    <n v="4429.2299999999996"/>
    <n v="66438.509999999995"/>
    <x v="0"/>
    <n v="35"/>
    <x v="2"/>
    <x v="2"/>
  </r>
  <r>
    <s v="PO004592"/>
    <d v="2025-06-13T00:00:00"/>
    <s v="EMP0069"/>
    <x v="3"/>
    <x v="22"/>
    <x v="165"/>
    <n v="43"/>
    <n v="1289.3599999999999"/>
    <n v="55442.35"/>
    <x v="1"/>
    <n v="5"/>
    <x v="1"/>
    <x v="2"/>
  </r>
  <r>
    <s v="PO004593"/>
    <d v="2024-10-09T00:00:00"/>
    <s v="EMP0075"/>
    <x v="14"/>
    <x v="40"/>
    <x v="62"/>
    <n v="3"/>
    <n v="1880.19"/>
    <n v="5640.58"/>
    <x v="1"/>
    <n v="32"/>
    <x v="2"/>
    <x v="2"/>
  </r>
  <r>
    <s v="PO004594"/>
    <d v="2025-04-27T00:00:00"/>
    <s v="EMP0040"/>
    <x v="13"/>
    <x v="26"/>
    <x v="174"/>
    <n v="34"/>
    <n v="10585.2"/>
    <n v="359896.64"/>
    <x v="2"/>
    <n v="15"/>
    <x v="0"/>
    <x v="1"/>
  </r>
  <r>
    <s v="PO004595"/>
    <d v="2024-12-26T00:00:00"/>
    <s v="EMP0013"/>
    <x v="11"/>
    <x v="43"/>
    <x v="94"/>
    <n v="45"/>
    <n v="5340.21"/>
    <n v="240309.66"/>
    <x v="1"/>
    <n v="31"/>
    <x v="1"/>
    <x v="2"/>
  </r>
  <r>
    <s v="PO004596"/>
    <d v="2023-07-27T00:00:00"/>
    <s v="EMP0027"/>
    <x v="1"/>
    <x v="23"/>
    <x v="95"/>
    <n v="50"/>
    <n v="4611.66"/>
    <n v="230582.91"/>
    <x v="0"/>
    <n v="16"/>
    <x v="1"/>
    <x v="2"/>
  </r>
  <r>
    <s v="PO004597"/>
    <d v="2024-10-23T00:00:00"/>
    <s v="EMP0085"/>
    <x v="8"/>
    <x v="1"/>
    <x v="27"/>
    <n v="22"/>
    <n v="7298.64"/>
    <n v="160570.04"/>
    <x v="2"/>
    <n v="23"/>
    <x v="0"/>
    <x v="1"/>
  </r>
  <r>
    <s v="PO004598"/>
    <d v="2023-03-09T00:00:00"/>
    <s v="EMP0084"/>
    <x v="0"/>
    <x v="45"/>
    <x v="165"/>
    <n v="23"/>
    <n v="1216.69"/>
    <n v="27983.83"/>
    <x v="2"/>
    <n v="36"/>
    <x v="0"/>
    <x v="0"/>
  </r>
  <r>
    <s v="PO004599"/>
    <d v="2024-03-31T00:00:00"/>
    <s v="EMP0025"/>
    <x v="8"/>
    <x v="36"/>
    <x v="45"/>
    <n v="34"/>
    <n v="5348.7"/>
    <n v="181855.89"/>
    <x v="1"/>
    <n v="19"/>
    <x v="1"/>
    <x v="2"/>
  </r>
  <r>
    <s v="PO004600"/>
    <d v="2024-09-29T00:00:00"/>
    <s v="EMP0078"/>
    <x v="4"/>
    <x v="20"/>
    <x v="88"/>
    <n v="24"/>
    <n v="8144.67"/>
    <n v="195471.97"/>
    <x v="0"/>
    <n v="16"/>
    <x v="1"/>
    <x v="2"/>
  </r>
  <r>
    <s v="PO004601"/>
    <d v="2023-06-06T00:00:00"/>
    <s v="EMP0086"/>
    <x v="2"/>
    <x v="33"/>
    <x v="132"/>
    <n v="20"/>
    <n v="6462.26"/>
    <n v="129245.2"/>
    <x v="1"/>
    <n v="6"/>
    <x v="2"/>
    <x v="2"/>
  </r>
  <r>
    <s v="PO004602"/>
    <d v="2023-07-29T00:00:00"/>
    <s v="EMP0090"/>
    <x v="14"/>
    <x v="2"/>
    <x v="119"/>
    <n v="49"/>
    <n v="8537.06"/>
    <n v="418316.07"/>
    <x v="2"/>
    <n v="44"/>
    <x v="0"/>
    <x v="3"/>
  </r>
  <r>
    <s v="PO004603"/>
    <d v="2023-04-11T00:00:00"/>
    <s v="EMP0044"/>
    <x v="2"/>
    <x v="21"/>
    <x v="185"/>
    <n v="13"/>
    <n v="846.97"/>
    <n v="11010.56"/>
    <x v="1"/>
    <n v="10"/>
    <x v="0"/>
    <x v="2"/>
  </r>
  <r>
    <s v="PO004604"/>
    <d v="2025-03-16T00:00:00"/>
    <s v="EMP0005"/>
    <x v="14"/>
    <x v="37"/>
    <x v="127"/>
    <n v="50"/>
    <n v="3865.82"/>
    <n v="193291.15"/>
    <x v="2"/>
    <n v="5"/>
    <x v="2"/>
    <x v="1"/>
  </r>
  <r>
    <s v="PO004605"/>
    <d v="2025-06-15T00:00:00"/>
    <s v="EMP0073"/>
    <x v="9"/>
    <x v="21"/>
    <x v="45"/>
    <n v="29"/>
    <n v="5940.97"/>
    <n v="172288.15"/>
    <x v="0"/>
    <n v="6"/>
    <x v="1"/>
    <x v="2"/>
  </r>
  <r>
    <s v="PO004606"/>
    <d v="2024-04-20T00:00:00"/>
    <s v="EMP0004"/>
    <x v="12"/>
    <x v="7"/>
    <x v="24"/>
    <n v="41"/>
    <n v="2817.45"/>
    <n v="115515.62"/>
    <x v="0"/>
    <n v="20"/>
    <x v="0"/>
    <x v="2"/>
  </r>
  <r>
    <s v="PO004607"/>
    <d v="2025-05-23T00:00:00"/>
    <s v="EMP0093"/>
    <x v="13"/>
    <x v="49"/>
    <x v="50"/>
    <n v="33"/>
    <n v="8462.57"/>
    <n v="279264.74"/>
    <x v="1"/>
    <n v="33"/>
    <x v="2"/>
    <x v="2"/>
  </r>
  <r>
    <s v="PO004608"/>
    <d v="2024-08-23T00:00:00"/>
    <s v="EMP0055"/>
    <x v="14"/>
    <x v="43"/>
    <x v="124"/>
    <n v="2"/>
    <n v="8159.33"/>
    <n v="16318.65"/>
    <x v="2"/>
    <n v="30"/>
    <x v="2"/>
    <x v="1"/>
  </r>
  <r>
    <s v="PO004609"/>
    <d v="2025-05-25T00:00:00"/>
    <s v="EMP0073"/>
    <x v="9"/>
    <x v="29"/>
    <x v="138"/>
    <n v="20"/>
    <n v="6328.46"/>
    <n v="126569.17"/>
    <x v="2"/>
    <n v="30"/>
    <x v="1"/>
    <x v="3"/>
  </r>
  <r>
    <s v="PO004610"/>
    <d v="2023-10-03T00:00:00"/>
    <s v="EMP0004"/>
    <x v="12"/>
    <x v="37"/>
    <x v="72"/>
    <n v="40"/>
    <n v="5921.59"/>
    <n v="236863.5"/>
    <x v="2"/>
    <n v="34"/>
    <x v="2"/>
    <x v="1"/>
  </r>
  <r>
    <s v="PO004611"/>
    <d v="2024-03-02T00:00:00"/>
    <s v="EMP0015"/>
    <x v="13"/>
    <x v="35"/>
    <x v="128"/>
    <n v="8"/>
    <n v="53.57"/>
    <n v="428.52"/>
    <x v="1"/>
    <n v="26"/>
    <x v="0"/>
    <x v="2"/>
  </r>
  <r>
    <s v="PO004612"/>
    <d v="2023-11-25T00:00:00"/>
    <s v="EMP0076"/>
    <x v="7"/>
    <x v="35"/>
    <x v="143"/>
    <n v="39"/>
    <n v="6961.5"/>
    <n v="271498.48"/>
    <x v="0"/>
    <n v="12"/>
    <x v="2"/>
    <x v="2"/>
  </r>
  <r>
    <s v="PO004613"/>
    <d v="2025-06-18T00:00:00"/>
    <s v="EMP0002"/>
    <x v="7"/>
    <x v="6"/>
    <x v="198"/>
    <n v="15"/>
    <n v="8477.59"/>
    <n v="127163.88"/>
    <x v="1"/>
    <n v="38"/>
    <x v="2"/>
    <x v="2"/>
  </r>
  <r>
    <s v="PO004614"/>
    <d v="2024-03-02T00:00:00"/>
    <s v="EMP0051"/>
    <x v="3"/>
    <x v="33"/>
    <x v="149"/>
    <n v="46"/>
    <n v="2372.09"/>
    <n v="109115.94"/>
    <x v="0"/>
    <n v="8"/>
    <x v="0"/>
    <x v="2"/>
  </r>
  <r>
    <s v="PO004615"/>
    <d v="2025-01-24T00:00:00"/>
    <s v="EMP0059"/>
    <x v="0"/>
    <x v="45"/>
    <x v="33"/>
    <n v="46"/>
    <n v="5736.71"/>
    <n v="263888.57"/>
    <x v="0"/>
    <n v="13"/>
    <x v="1"/>
    <x v="2"/>
  </r>
  <r>
    <s v="PO004616"/>
    <d v="2024-04-09T00:00:00"/>
    <s v="EMP0065"/>
    <x v="8"/>
    <x v="39"/>
    <x v="66"/>
    <n v="12"/>
    <n v="4671.93"/>
    <n v="56063.14"/>
    <x v="1"/>
    <n v="26"/>
    <x v="1"/>
    <x v="2"/>
  </r>
  <r>
    <s v="PO004617"/>
    <d v="2024-12-11T00:00:00"/>
    <s v="EMP0078"/>
    <x v="4"/>
    <x v="44"/>
    <x v="97"/>
    <n v="41"/>
    <n v="5560.84"/>
    <n v="227994.56"/>
    <x v="0"/>
    <n v="18"/>
    <x v="2"/>
    <x v="2"/>
  </r>
  <r>
    <s v="PO004618"/>
    <d v="2025-06-05T00:00:00"/>
    <s v="EMP0006"/>
    <x v="6"/>
    <x v="35"/>
    <x v="158"/>
    <n v="25"/>
    <n v="6452.92"/>
    <n v="161323.12"/>
    <x v="1"/>
    <n v="16"/>
    <x v="0"/>
    <x v="2"/>
  </r>
  <r>
    <s v="PO004619"/>
    <d v="2024-08-20T00:00:00"/>
    <s v="EMP0036"/>
    <x v="2"/>
    <x v="19"/>
    <x v="51"/>
    <n v="25"/>
    <n v="8405.61"/>
    <n v="210140.25"/>
    <x v="0"/>
    <n v="19"/>
    <x v="0"/>
    <x v="2"/>
  </r>
  <r>
    <s v="PO004620"/>
    <d v="2023-12-28T00:00:00"/>
    <s v="EMP0031"/>
    <x v="8"/>
    <x v="14"/>
    <x v="129"/>
    <n v="47"/>
    <n v="2841.87"/>
    <n v="133567.98000000001"/>
    <x v="0"/>
    <n v="43"/>
    <x v="2"/>
    <x v="2"/>
  </r>
  <r>
    <s v="PO004621"/>
    <d v="2024-12-31T00:00:00"/>
    <s v="EMP0043"/>
    <x v="8"/>
    <x v="12"/>
    <x v="97"/>
    <n v="35"/>
    <n v="4851.87"/>
    <n v="169815.59"/>
    <x v="2"/>
    <n v="43"/>
    <x v="0"/>
    <x v="0"/>
  </r>
  <r>
    <s v="PO004622"/>
    <d v="2024-07-02T00:00:00"/>
    <s v="EMP0053"/>
    <x v="4"/>
    <x v="15"/>
    <x v="187"/>
    <n v="48"/>
    <n v="8574.5499999999993"/>
    <n v="411578.21"/>
    <x v="0"/>
    <n v="10"/>
    <x v="0"/>
    <x v="2"/>
  </r>
  <r>
    <s v="PO004623"/>
    <d v="2023-05-11T00:00:00"/>
    <s v="EMP0061"/>
    <x v="5"/>
    <x v="20"/>
    <x v="147"/>
    <n v="29"/>
    <n v="3908.1"/>
    <n v="113334.83"/>
    <x v="2"/>
    <n v="13"/>
    <x v="1"/>
    <x v="3"/>
  </r>
  <r>
    <s v="PO004624"/>
    <d v="2023-06-07T00:00:00"/>
    <s v="EMP0017"/>
    <x v="9"/>
    <x v="21"/>
    <x v="148"/>
    <n v="33"/>
    <n v="7416.6"/>
    <n v="244747.9"/>
    <x v="1"/>
    <n v="39"/>
    <x v="2"/>
    <x v="2"/>
  </r>
  <r>
    <s v="PO004625"/>
    <d v="2023-05-28T00:00:00"/>
    <s v="EMP0012"/>
    <x v="3"/>
    <x v="4"/>
    <x v="35"/>
    <n v="42"/>
    <n v="7910.72"/>
    <n v="332250.09999999998"/>
    <x v="1"/>
    <n v="9"/>
    <x v="1"/>
    <x v="2"/>
  </r>
  <r>
    <s v="PO004626"/>
    <d v="2024-09-06T00:00:00"/>
    <s v="EMP0043"/>
    <x v="8"/>
    <x v="45"/>
    <x v="95"/>
    <n v="18"/>
    <n v="5374.35"/>
    <n v="96738.37"/>
    <x v="1"/>
    <n v="6"/>
    <x v="2"/>
    <x v="2"/>
  </r>
  <r>
    <s v="PO004627"/>
    <d v="2024-06-06T00:00:00"/>
    <s v="EMP0057"/>
    <x v="6"/>
    <x v="6"/>
    <x v="154"/>
    <n v="36"/>
    <n v="1929.54"/>
    <n v="69463.350000000006"/>
    <x v="1"/>
    <n v="31"/>
    <x v="0"/>
    <x v="2"/>
  </r>
  <r>
    <s v="PO004628"/>
    <d v="2023-02-22T00:00:00"/>
    <s v="EMP0086"/>
    <x v="2"/>
    <x v="6"/>
    <x v="12"/>
    <n v="48"/>
    <n v="11003.85"/>
    <n v="528184.78"/>
    <x v="0"/>
    <n v="11"/>
    <x v="2"/>
    <x v="2"/>
  </r>
  <r>
    <s v="PO004629"/>
    <d v="2025-04-09T00:00:00"/>
    <s v="EMP0011"/>
    <x v="0"/>
    <x v="19"/>
    <x v="162"/>
    <n v="19"/>
    <n v="2645.36"/>
    <n v="50261.919999999998"/>
    <x v="2"/>
    <n v="15"/>
    <x v="1"/>
    <x v="3"/>
  </r>
  <r>
    <s v="PO004630"/>
    <d v="2023-11-07T00:00:00"/>
    <s v="EMP0077"/>
    <x v="12"/>
    <x v="19"/>
    <x v="168"/>
    <n v="28"/>
    <n v="6020.51"/>
    <n v="168574.26"/>
    <x v="0"/>
    <n v="25"/>
    <x v="2"/>
    <x v="2"/>
  </r>
  <r>
    <s v="PO004631"/>
    <d v="2023-03-02T00:00:00"/>
    <s v="EMP0010"/>
    <x v="1"/>
    <x v="16"/>
    <x v="52"/>
    <n v="37"/>
    <n v="2144.15"/>
    <n v="79333.47"/>
    <x v="0"/>
    <n v="27"/>
    <x v="2"/>
    <x v="2"/>
  </r>
  <r>
    <s v="PO004632"/>
    <d v="2024-01-19T00:00:00"/>
    <s v="EMP0089"/>
    <x v="14"/>
    <x v="15"/>
    <x v="123"/>
    <n v="8"/>
    <n v="9224.2999999999993"/>
    <n v="73794.429999999993"/>
    <x v="2"/>
    <n v="29"/>
    <x v="0"/>
    <x v="0"/>
  </r>
  <r>
    <s v="PO004633"/>
    <d v="2025-07-15T00:00:00"/>
    <s v="EMP0014"/>
    <x v="4"/>
    <x v="11"/>
    <x v="140"/>
    <n v="30"/>
    <n v="8422.33"/>
    <n v="252669.84"/>
    <x v="0"/>
    <n v="27"/>
    <x v="0"/>
    <x v="2"/>
  </r>
  <r>
    <s v="PO004634"/>
    <d v="2025-04-27T00:00:00"/>
    <s v="EMP0023"/>
    <x v="9"/>
    <x v="21"/>
    <x v="34"/>
    <n v="28"/>
    <n v="4083.07"/>
    <n v="114326"/>
    <x v="2"/>
    <n v="11"/>
    <x v="0"/>
    <x v="3"/>
  </r>
  <r>
    <s v="PO004635"/>
    <d v="2025-03-18T00:00:00"/>
    <s v="EMP0083"/>
    <x v="7"/>
    <x v="20"/>
    <x v="182"/>
    <n v="16"/>
    <n v="7967.21"/>
    <n v="127475.32"/>
    <x v="2"/>
    <n v="11"/>
    <x v="1"/>
    <x v="0"/>
  </r>
  <r>
    <s v="PO004636"/>
    <d v="2023-10-01T00:00:00"/>
    <s v="EMP0080"/>
    <x v="0"/>
    <x v="17"/>
    <x v="68"/>
    <n v="44"/>
    <n v="9079.3799999999992"/>
    <n v="399492.58"/>
    <x v="2"/>
    <n v="20"/>
    <x v="2"/>
    <x v="3"/>
  </r>
  <r>
    <s v="PO004637"/>
    <d v="2023-03-23T00:00:00"/>
    <s v="EMP0039"/>
    <x v="9"/>
    <x v="21"/>
    <x v="74"/>
    <n v="5"/>
    <n v="4145.8500000000004"/>
    <n v="20729.23"/>
    <x v="2"/>
    <n v="31"/>
    <x v="0"/>
    <x v="3"/>
  </r>
  <r>
    <s v="PO004638"/>
    <d v="2024-03-28T00:00:00"/>
    <s v="EMP0013"/>
    <x v="11"/>
    <x v="21"/>
    <x v="194"/>
    <n v="27"/>
    <n v="448.41"/>
    <n v="12107.07"/>
    <x v="0"/>
    <n v="4"/>
    <x v="1"/>
    <x v="2"/>
  </r>
  <r>
    <s v="PO004639"/>
    <d v="2025-08-29T00:00:00"/>
    <s v="EMP0085"/>
    <x v="8"/>
    <x v="40"/>
    <x v="161"/>
    <n v="29"/>
    <n v="7255.48"/>
    <n v="210408.84"/>
    <x v="1"/>
    <n v="12"/>
    <x v="2"/>
    <x v="2"/>
  </r>
  <r>
    <s v="PO004640"/>
    <d v="2024-09-15T00:00:00"/>
    <s v="EMP0063"/>
    <x v="3"/>
    <x v="24"/>
    <x v="69"/>
    <n v="18"/>
    <n v="6362.12"/>
    <n v="114518.14"/>
    <x v="2"/>
    <n v="20"/>
    <x v="0"/>
    <x v="1"/>
  </r>
  <r>
    <s v="PO004641"/>
    <d v="2023-02-25T00:00:00"/>
    <s v="EMP0044"/>
    <x v="2"/>
    <x v="13"/>
    <x v="193"/>
    <n v="40"/>
    <n v="8359.5300000000007"/>
    <n v="334381.34999999998"/>
    <x v="2"/>
    <n v="25"/>
    <x v="1"/>
    <x v="0"/>
  </r>
  <r>
    <s v="PO004642"/>
    <d v="2025-07-26T00:00:00"/>
    <s v="EMP0003"/>
    <x v="1"/>
    <x v="5"/>
    <x v="145"/>
    <n v="20"/>
    <n v="2311.4699999999998"/>
    <n v="46229.49"/>
    <x v="1"/>
    <n v="30"/>
    <x v="0"/>
    <x v="2"/>
  </r>
  <r>
    <s v="PO004643"/>
    <d v="2023-10-14T00:00:00"/>
    <s v="EMP0051"/>
    <x v="3"/>
    <x v="12"/>
    <x v="150"/>
    <n v="25"/>
    <n v="3889.41"/>
    <n v="97235.19"/>
    <x v="2"/>
    <n v="38"/>
    <x v="0"/>
    <x v="0"/>
  </r>
  <r>
    <s v="PO004644"/>
    <d v="2024-05-19T00:00:00"/>
    <s v="EMP0059"/>
    <x v="0"/>
    <x v="19"/>
    <x v="50"/>
    <n v="32"/>
    <n v="9707.2999999999993"/>
    <n v="310633.71999999997"/>
    <x v="1"/>
    <n v="16"/>
    <x v="1"/>
    <x v="2"/>
  </r>
  <r>
    <s v="PO004645"/>
    <d v="2024-12-31T00:00:00"/>
    <s v="EMP0020"/>
    <x v="2"/>
    <x v="47"/>
    <x v="180"/>
    <n v="48"/>
    <n v="4371.13"/>
    <n v="209814.45"/>
    <x v="1"/>
    <n v="42"/>
    <x v="2"/>
    <x v="2"/>
  </r>
  <r>
    <s v="PO004646"/>
    <d v="2024-11-16T00:00:00"/>
    <s v="EMP0035"/>
    <x v="5"/>
    <x v="33"/>
    <x v="42"/>
    <n v="23"/>
    <n v="2619.37"/>
    <n v="60245.61"/>
    <x v="2"/>
    <n v="43"/>
    <x v="1"/>
    <x v="0"/>
  </r>
  <r>
    <s v="PO004647"/>
    <d v="2025-09-22T00:00:00"/>
    <s v="EMP0081"/>
    <x v="14"/>
    <x v="45"/>
    <x v="191"/>
    <n v="44"/>
    <n v="4979.66"/>
    <n v="219105.23"/>
    <x v="1"/>
    <n v="8"/>
    <x v="0"/>
    <x v="2"/>
  </r>
  <r>
    <s v="PO004648"/>
    <d v="2023-04-03T00:00:00"/>
    <s v="EMP0038"/>
    <x v="3"/>
    <x v="1"/>
    <x v="158"/>
    <n v="2"/>
    <n v="6887.36"/>
    <n v="13774.73"/>
    <x v="0"/>
    <n v="23"/>
    <x v="1"/>
    <x v="2"/>
  </r>
  <r>
    <s v="PO004649"/>
    <d v="2024-01-02T00:00:00"/>
    <s v="EMP0057"/>
    <x v="6"/>
    <x v="22"/>
    <x v="173"/>
    <n v="48"/>
    <n v="3086.04"/>
    <n v="148130.04999999999"/>
    <x v="1"/>
    <n v="7"/>
    <x v="2"/>
    <x v="2"/>
  </r>
  <r>
    <s v="PO004650"/>
    <d v="2024-03-02T00:00:00"/>
    <s v="EMP0014"/>
    <x v="4"/>
    <x v="32"/>
    <x v="104"/>
    <n v="18"/>
    <n v="3970.13"/>
    <n v="71462.320000000007"/>
    <x v="0"/>
    <n v="19"/>
    <x v="2"/>
    <x v="2"/>
  </r>
  <r>
    <s v="PO004651"/>
    <d v="2025-03-28T00:00:00"/>
    <s v="EMP0057"/>
    <x v="6"/>
    <x v="49"/>
    <x v="60"/>
    <n v="31"/>
    <n v="5926.02"/>
    <n v="183706.7"/>
    <x v="0"/>
    <n v="37"/>
    <x v="1"/>
    <x v="2"/>
  </r>
  <r>
    <s v="PO004652"/>
    <d v="2023-01-02T00:00:00"/>
    <s v="EMP0019"/>
    <x v="5"/>
    <x v="10"/>
    <x v="30"/>
    <n v="20"/>
    <n v="5407.94"/>
    <n v="108158.8"/>
    <x v="2"/>
    <n v="17"/>
    <x v="1"/>
    <x v="3"/>
  </r>
  <r>
    <s v="PO004653"/>
    <d v="2024-06-01T00:00:00"/>
    <s v="EMP0087"/>
    <x v="12"/>
    <x v="6"/>
    <x v="2"/>
    <n v="24"/>
    <n v="7277.69"/>
    <n v="174664.56"/>
    <x v="0"/>
    <n v="8"/>
    <x v="0"/>
    <x v="2"/>
  </r>
  <r>
    <s v="PO004654"/>
    <d v="2025-09-14T00:00:00"/>
    <s v="EMP0069"/>
    <x v="3"/>
    <x v="14"/>
    <x v="160"/>
    <n v="19"/>
    <n v="4844.91"/>
    <n v="92053.34"/>
    <x v="2"/>
    <n v="12"/>
    <x v="0"/>
    <x v="3"/>
  </r>
  <r>
    <s v="PO004655"/>
    <d v="2023-07-10T00:00:00"/>
    <s v="EMP0098"/>
    <x v="5"/>
    <x v="9"/>
    <x v="101"/>
    <n v="8"/>
    <n v="3919.85"/>
    <n v="31358.79"/>
    <x v="0"/>
    <n v="32"/>
    <x v="2"/>
    <x v="2"/>
  </r>
  <r>
    <s v="PO004656"/>
    <d v="2025-11-24T00:00:00"/>
    <s v="EMP0058"/>
    <x v="2"/>
    <x v="3"/>
    <x v="132"/>
    <n v="30"/>
    <n v="7634.95"/>
    <n v="229048.62"/>
    <x v="1"/>
    <n v="16"/>
    <x v="1"/>
    <x v="2"/>
  </r>
  <r>
    <s v="PO004657"/>
    <d v="2023-10-02T00:00:00"/>
    <s v="EMP0065"/>
    <x v="8"/>
    <x v="28"/>
    <x v="178"/>
    <n v="45"/>
    <n v="3522.21"/>
    <n v="158499.56"/>
    <x v="2"/>
    <n v="40"/>
    <x v="0"/>
    <x v="0"/>
  </r>
  <r>
    <s v="PO004658"/>
    <d v="2024-08-07T00:00:00"/>
    <s v="EMP0055"/>
    <x v="14"/>
    <x v="11"/>
    <x v="81"/>
    <n v="16"/>
    <n v="515.67999999999995"/>
    <n v="8250.85"/>
    <x v="0"/>
    <n v="30"/>
    <x v="0"/>
    <x v="2"/>
  </r>
  <r>
    <s v="PO004659"/>
    <d v="2023-07-14T00:00:00"/>
    <s v="EMP0017"/>
    <x v="9"/>
    <x v="48"/>
    <x v="192"/>
    <n v="33"/>
    <n v="5559.68"/>
    <n v="183469.38"/>
    <x v="0"/>
    <n v="36"/>
    <x v="0"/>
    <x v="2"/>
  </r>
  <r>
    <s v="PO004660"/>
    <d v="2025-10-25T00:00:00"/>
    <s v="EMP0033"/>
    <x v="8"/>
    <x v="27"/>
    <x v="138"/>
    <n v="4"/>
    <n v="5019.25"/>
    <n v="20077.009999999998"/>
    <x v="0"/>
    <n v="37"/>
    <x v="0"/>
    <x v="2"/>
  </r>
  <r>
    <s v="PO004661"/>
    <d v="2024-05-13T00:00:00"/>
    <s v="EMP0023"/>
    <x v="9"/>
    <x v="35"/>
    <x v="102"/>
    <n v="6"/>
    <n v="466.14"/>
    <n v="2796.85"/>
    <x v="0"/>
    <n v="8"/>
    <x v="0"/>
    <x v="2"/>
  </r>
  <r>
    <s v="PO004662"/>
    <d v="2023-07-08T00:00:00"/>
    <s v="EMP0070"/>
    <x v="6"/>
    <x v="49"/>
    <x v="61"/>
    <n v="5"/>
    <n v="5791.75"/>
    <n v="28958.73"/>
    <x v="1"/>
    <n v="33"/>
    <x v="2"/>
    <x v="2"/>
  </r>
  <r>
    <s v="PO004663"/>
    <d v="2025-04-24T00:00:00"/>
    <s v="EMP0061"/>
    <x v="5"/>
    <x v="47"/>
    <x v="112"/>
    <n v="11"/>
    <n v="5539.96"/>
    <n v="60939.56"/>
    <x v="2"/>
    <n v="34"/>
    <x v="2"/>
    <x v="1"/>
  </r>
  <r>
    <s v="PO004664"/>
    <d v="2023-06-08T00:00:00"/>
    <s v="EMP0040"/>
    <x v="13"/>
    <x v="12"/>
    <x v="111"/>
    <n v="36"/>
    <n v="138.16"/>
    <n v="4973.63"/>
    <x v="2"/>
    <n v="42"/>
    <x v="2"/>
    <x v="0"/>
  </r>
  <r>
    <s v="PO004665"/>
    <d v="2025-04-10T00:00:00"/>
    <s v="EMP0086"/>
    <x v="2"/>
    <x v="0"/>
    <x v="104"/>
    <n v="41"/>
    <n v="3689.93"/>
    <n v="151287.09"/>
    <x v="1"/>
    <n v="22"/>
    <x v="1"/>
    <x v="2"/>
  </r>
  <r>
    <s v="PO004666"/>
    <d v="2024-11-08T00:00:00"/>
    <s v="EMP0051"/>
    <x v="3"/>
    <x v="0"/>
    <x v="57"/>
    <n v="49"/>
    <n v="3594.85"/>
    <n v="176147.83"/>
    <x v="2"/>
    <n v="29"/>
    <x v="2"/>
    <x v="1"/>
  </r>
  <r>
    <s v="PO004667"/>
    <d v="2023-01-05T00:00:00"/>
    <s v="EMP0072"/>
    <x v="2"/>
    <x v="4"/>
    <x v="130"/>
    <n v="10"/>
    <n v="10339.19"/>
    <n v="103391.93"/>
    <x v="0"/>
    <n v="45"/>
    <x v="1"/>
    <x v="2"/>
  </r>
  <r>
    <s v="PO004668"/>
    <d v="2024-05-15T00:00:00"/>
    <s v="EMP0048"/>
    <x v="2"/>
    <x v="25"/>
    <x v="141"/>
    <n v="47"/>
    <n v="6270.51"/>
    <n v="294714"/>
    <x v="1"/>
    <n v="14"/>
    <x v="2"/>
    <x v="2"/>
  </r>
  <r>
    <s v="PO004669"/>
    <d v="2024-02-06T00:00:00"/>
    <s v="EMP0027"/>
    <x v="1"/>
    <x v="12"/>
    <x v="80"/>
    <n v="1"/>
    <n v="5812.1"/>
    <n v="5812.1"/>
    <x v="2"/>
    <n v="14"/>
    <x v="1"/>
    <x v="1"/>
  </r>
  <r>
    <s v="PO004670"/>
    <d v="2023-04-22T00:00:00"/>
    <s v="EMP0073"/>
    <x v="9"/>
    <x v="1"/>
    <x v="54"/>
    <n v="12"/>
    <n v="5540.51"/>
    <n v="66486.09"/>
    <x v="1"/>
    <n v="24"/>
    <x v="2"/>
    <x v="2"/>
  </r>
  <r>
    <s v="PO004671"/>
    <d v="2024-11-17T00:00:00"/>
    <s v="EMP0066"/>
    <x v="8"/>
    <x v="12"/>
    <x v="140"/>
    <n v="45"/>
    <n v="8125.35"/>
    <n v="365640.66"/>
    <x v="1"/>
    <n v="11"/>
    <x v="1"/>
    <x v="2"/>
  </r>
  <r>
    <s v="PO004672"/>
    <d v="2024-08-13T00:00:00"/>
    <s v="EMP0059"/>
    <x v="0"/>
    <x v="45"/>
    <x v="178"/>
    <n v="48"/>
    <n v="3630.68"/>
    <n v="174272.47"/>
    <x v="1"/>
    <n v="12"/>
    <x v="1"/>
    <x v="2"/>
  </r>
  <r>
    <s v="PO004673"/>
    <d v="2025-04-06T00:00:00"/>
    <s v="EMP0070"/>
    <x v="6"/>
    <x v="31"/>
    <x v="102"/>
    <n v="27"/>
    <n v="491.1"/>
    <n v="13259.57"/>
    <x v="2"/>
    <n v="23"/>
    <x v="1"/>
    <x v="0"/>
  </r>
  <r>
    <s v="PO004674"/>
    <d v="2024-06-08T00:00:00"/>
    <s v="EMP0037"/>
    <x v="8"/>
    <x v="14"/>
    <x v="166"/>
    <n v="21"/>
    <n v="4903.46"/>
    <n v="102972.69"/>
    <x v="0"/>
    <n v="12"/>
    <x v="1"/>
    <x v="2"/>
  </r>
  <r>
    <s v="PO004675"/>
    <d v="2023-07-15T00:00:00"/>
    <s v="EMP0011"/>
    <x v="0"/>
    <x v="46"/>
    <x v="93"/>
    <n v="26"/>
    <n v="7649.52"/>
    <n v="198887.48"/>
    <x v="2"/>
    <n v="16"/>
    <x v="2"/>
    <x v="0"/>
  </r>
  <r>
    <s v="PO004676"/>
    <d v="2025-11-29T00:00:00"/>
    <s v="EMP0099"/>
    <x v="12"/>
    <x v="46"/>
    <x v="169"/>
    <n v="10"/>
    <n v="1727.47"/>
    <n v="17274.72"/>
    <x v="2"/>
    <n v="20"/>
    <x v="1"/>
    <x v="0"/>
  </r>
  <r>
    <s v="PO004677"/>
    <d v="2023-03-06T00:00:00"/>
    <s v="EMP0043"/>
    <x v="8"/>
    <x v="21"/>
    <x v="86"/>
    <n v="21"/>
    <n v="2341.38"/>
    <n v="49169.05"/>
    <x v="0"/>
    <n v="11"/>
    <x v="1"/>
    <x v="2"/>
  </r>
  <r>
    <s v="PO004678"/>
    <d v="2023-12-27T00:00:00"/>
    <s v="EMP0020"/>
    <x v="2"/>
    <x v="14"/>
    <x v="58"/>
    <n v="4"/>
    <n v="4856.74"/>
    <n v="19426.98"/>
    <x v="2"/>
    <n v="44"/>
    <x v="1"/>
    <x v="1"/>
  </r>
  <r>
    <s v="PO004679"/>
    <d v="2023-07-15T00:00:00"/>
    <s v="EMP0032"/>
    <x v="2"/>
    <x v="18"/>
    <x v="33"/>
    <n v="43"/>
    <n v="5863.53"/>
    <n v="252131.95"/>
    <x v="2"/>
    <n v="7"/>
    <x v="1"/>
    <x v="1"/>
  </r>
  <r>
    <s v="PO004680"/>
    <d v="2024-03-01T00:00:00"/>
    <s v="EMP0087"/>
    <x v="12"/>
    <x v="24"/>
    <x v="55"/>
    <n v="17"/>
    <n v="7009.15"/>
    <n v="119155.6"/>
    <x v="2"/>
    <n v="17"/>
    <x v="2"/>
    <x v="3"/>
  </r>
  <r>
    <s v="PO004681"/>
    <d v="2023-07-26T00:00:00"/>
    <s v="EMP0008"/>
    <x v="6"/>
    <x v="26"/>
    <x v="109"/>
    <n v="13"/>
    <n v="3901.14"/>
    <n v="50714.82"/>
    <x v="2"/>
    <n v="26"/>
    <x v="1"/>
    <x v="1"/>
  </r>
  <r>
    <s v="PO004682"/>
    <d v="2025-11-24T00:00:00"/>
    <s v="EMP0081"/>
    <x v="14"/>
    <x v="12"/>
    <x v="107"/>
    <n v="25"/>
    <n v="4661.2299999999996"/>
    <n v="116530.64"/>
    <x v="2"/>
    <n v="16"/>
    <x v="1"/>
    <x v="3"/>
  </r>
  <r>
    <s v="PO004683"/>
    <d v="2024-05-13T00:00:00"/>
    <s v="EMP0012"/>
    <x v="3"/>
    <x v="0"/>
    <x v="71"/>
    <n v="47"/>
    <n v="7136.22"/>
    <n v="335402.17"/>
    <x v="1"/>
    <n v="29"/>
    <x v="2"/>
    <x v="2"/>
  </r>
  <r>
    <s v="PO004684"/>
    <d v="2024-08-03T00:00:00"/>
    <s v="EMP0009"/>
    <x v="7"/>
    <x v="35"/>
    <x v="127"/>
    <n v="22"/>
    <n v="3397.89"/>
    <n v="74753.509999999995"/>
    <x v="1"/>
    <n v="14"/>
    <x v="2"/>
    <x v="2"/>
  </r>
  <r>
    <s v="PO004685"/>
    <d v="2025-03-29T00:00:00"/>
    <s v="EMP0072"/>
    <x v="2"/>
    <x v="19"/>
    <x v="158"/>
    <n v="20"/>
    <n v="8143.45"/>
    <n v="162868.96"/>
    <x v="1"/>
    <n v="42"/>
    <x v="0"/>
    <x v="2"/>
  </r>
  <r>
    <s v="PO004686"/>
    <d v="2025-05-26T00:00:00"/>
    <s v="EMP0086"/>
    <x v="2"/>
    <x v="40"/>
    <x v="91"/>
    <n v="1"/>
    <n v="3172.26"/>
    <n v="3172.26"/>
    <x v="0"/>
    <n v="35"/>
    <x v="0"/>
    <x v="2"/>
  </r>
  <r>
    <s v="PO004687"/>
    <d v="2025-05-29T00:00:00"/>
    <s v="EMP0094"/>
    <x v="1"/>
    <x v="38"/>
    <x v="100"/>
    <n v="13"/>
    <n v="6448.75"/>
    <n v="83833.73"/>
    <x v="0"/>
    <n v="6"/>
    <x v="2"/>
    <x v="2"/>
  </r>
  <r>
    <s v="PO004688"/>
    <d v="2024-12-31T00:00:00"/>
    <s v="EMP0089"/>
    <x v="14"/>
    <x v="26"/>
    <x v="85"/>
    <n v="16"/>
    <n v="4215.1499999999996"/>
    <n v="67442.36"/>
    <x v="1"/>
    <n v="43"/>
    <x v="2"/>
    <x v="2"/>
  </r>
  <r>
    <s v="PO004689"/>
    <d v="2025-08-27T00:00:00"/>
    <s v="EMP0092"/>
    <x v="12"/>
    <x v="4"/>
    <x v="97"/>
    <n v="41"/>
    <n v="5819.32"/>
    <n v="238592.31"/>
    <x v="2"/>
    <n v="20"/>
    <x v="2"/>
    <x v="0"/>
  </r>
  <r>
    <s v="PO004690"/>
    <d v="2025-01-08T00:00:00"/>
    <s v="EMP0055"/>
    <x v="14"/>
    <x v="12"/>
    <x v="144"/>
    <n v="12"/>
    <n v="383.52"/>
    <n v="4602.28"/>
    <x v="2"/>
    <n v="25"/>
    <x v="0"/>
    <x v="0"/>
  </r>
  <r>
    <s v="PO004691"/>
    <d v="2023-07-08T00:00:00"/>
    <s v="EMP0051"/>
    <x v="3"/>
    <x v="4"/>
    <x v="180"/>
    <n v="22"/>
    <n v="4118.2700000000004"/>
    <n v="90601.85"/>
    <x v="1"/>
    <n v="28"/>
    <x v="0"/>
    <x v="2"/>
  </r>
  <r>
    <s v="PO004692"/>
    <d v="2024-11-11T00:00:00"/>
    <s v="EMP0019"/>
    <x v="5"/>
    <x v="19"/>
    <x v="37"/>
    <n v="37"/>
    <n v="9493.2099999999991"/>
    <n v="351248.9"/>
    <x v="1"/>
    <n v="34"/>
    <x v="0"/>
    <x v="2"/>
  </r>
  <r>
    <s v="PO004693"/>
    <d v="2023-11-19T00:00:00"/>
    <s v="EMP0087"/>
    <x v="12"/>
    <x v="14"/>
    <x v="157"/>
    <n v="24"/>
    <n v="8527.14"/>
    <n v="204651.43"/>
    <x v="0"/>
    <n v="35"/>
    <x v="1"/>
    <x v="2"/>
  </r>
  <r>
    <s v="PO004694"/>
    <d v="2025-05-03T00:00:00"/>
    <s v="EMP0047"/>
    <x v="0"/>
    <x v="12"/>
    <x v="143"/>
    <n v="27"/>
    <n v="5827.33"/>
    <n v="157337.97"/>
    <x v="1"/>
    <n v="33"/>
    <x v="0"/>
    <x v="2"/>
  </r>
  <r>
    <s v="PO004695"/>
    <d v="2024-03-24T00:00:00"/>
    <s v="EMP0010"/>
    <x v="1"/>
    <x v="5"/>
    <x v="12"/>
    <n v="16"/>
    <n v="9303.07"/>
    <n v="148849.16"/>
    <x v="0"/>
    <n v="26"/>
    <x v="1"/>
    <x v="2"/>
  </r>
  <r>
    <s v="PO004696"/>
    <d v="2024-08-13T00:00:00"/>
    <s v="EMP0038"/>
    <x v="3"/>
    <x v="18"/>
    <x v="106"/>
    <n v="29"/>
    <n v="6851.47"/>
    <n v="198692.64"/>
    <x v="1"/>
    <n v="28"/>
    <x v="0"/>
    <x v="2"/>
  </r>
  <r>
    <s v="PO004697"/>
    <d v="2024-10-12T00:00:00"/>
    <s v="EMP0049"/>
    <x v="13"/>
    <x v="9"/>
    <x v="2"/>
    <n v="43"/>
    <n v="7177.82"/>
    <n v="308646.31"/>
    <x v="2"/>
    <n v="38"/>
    <x v="2"/>
    <x v="0"/>
  </r>
  <r>
    <s v="PO004698"/>
    <d v="2025-04-15T00:00:00"/>
    <s v="EMP0041"/>
    <x v="12"/>
    <x v="29"/>
    <x v="7"/>
    <n v="9"/>
    <n v="3558.19"/>
    <n v="32023.73"/>
    <x v="0"/>
    <n v="38"/>
    <x v="0"/>
    <x v="2"/>
  </r>
  <r>
    <s v="PO004699"/>
    <d v="2024-05-26T00:00:00"/>
    <s v="EMP0031"/>
    <x v="8"/>
    <x v="37"/>
    <x v="50"/>
    <n v="10"/>
    <n v="8456.3799999999992"/>
    <n v="84563.77"/>
    <x v="0"/>
    <n v="27"/>
    <x v="0"/>
    <x v="2"/>
  </r>
  <r>
    <s v="PO004700"/>
    <d v="2023-11-05T00:00:00"/>
    <s v="EMP0040"/>
    <x v="13"/>
    <x v="1"/>
    <x v="141"/>
    <n v="20"/>
    <n v="6337.75"/>
    <n v="126755.02"/>
    <x v="1"/>
    <n v="8"/>
    <x v="1"/>
    <x v="2"/>
  </r>
  <r>
    <s v="PO004701"/>
    <d v="2025-07-26T00:00:00"/>
    <s v="EMP0028"/>
    <x v="0"/>
    <x v="44"/>
    <x v="70"/>
    <n v="42"/>
    <n v="10592.47"/>
    <n v="444883.62"/>
    <x v="1"/>
    <n v="15"/>
    <x v="2"/>
    <x v="2"/>
  </r>
  <r>
    <s v="PO004702"/>
    <d v="2024-04-04T00:00:00"/>
    <s v="EMP0001"/>
    <x v="8"/>
    <x v="39"/>
    <x v="44"/>
    <n v="21"/>
    <n v="341.84"/>
    <n v="7178.58"/>
    <x v="0"/>
    <n v="21"/>
    <x v="0"/>
    <x v="2"/>
  </r>
  <r>
    <s v="PO004703"/>
    <d v="2024-11-03T00:00:00"/>
    <s v="EMP0041"/>
    <x v="12"/>
    <x v="13"/>
    <x v="93"/>
    <n v="33"/>
    <n v="8411.8700000000008"/>
    <n v="277591.76"/>
    <x v="2"/>
    <n v="45"/>
    <x v="2"/>
    <x v="0"/>
  </r>
  <r>
    <s v="PO004704"/>
    <d v="2023-02-23T00:00:00"/>
    <s v="EMP0094"/>
    <x v="1"/>
    <x v="1"/>
    <x v="160"/>
    <n v="27"/>
    <n v="5135.21"/>
    <n v="138650.54999999999"/>
    <x v="1"/>
    <n v="37"/>
    <x v="1"/>
    <x v="2"/>
  </r>
  <r>
    <s v="PO004705"/>
    <d v="2024-08-29T00:00:00"/>
    <s v="EMP0027"/>
    <x v="1"/>
    <x v="0"/>
    <x v="146"/>
    <n v="37"/>
    <n v="5327.25"/>
    <n v="197108.33"/>
    <x v="0"/>
    <n v="18"/>
    <x v="2"/>
    <x v="2"/>
  </r>
  <r>
    <s v="PO004706"/>
    <d v="2023-06-08T00:00:00"/>
    <s v="EMP0029"/>
    <x v="9"/>
    <x v="36"/>
    <x v="59"/>
    <n v="27"/>
    <n v="4343.3"/>
    <n v="117269.06"/>
    <x v="2"/>
    <n v="35"/>
    <x v="1"/>
    <x v="1"/>
  </r>
  <r>
    <s v="PO004707"/>
    <d v="2023-07-27T00:00:00"/>
    <s v="EMP0088"/>
    <x v="12"/>
    <x v="25"/>
    <x v="34"/>
    <n v="26"/>
    <n v="4023.1"/>
    <n v="104600.52"/>
    <x v="0"/>
    <n v="44"/>
    <x v="1"/>
    <x v="2"/>
  </r>
  <r>
    <s v="PO004708"/>
    <d v="2025-08-03T00:00:00"/>
    <s v="EMP0096"/>
    <x v="4"/>
    <x v="10"/>
    <x v="98"/>
    <n v="6"/>
    <n v="6579.88"/>
    <n v="39479.29"/>
    <x v="2"/>
    <n v="34"/>
    <x v="1"/>
    <x v="3"/>
  </r>
  <r>
    <s v="PO004709"/>
    <d v="2025-08-28T00:00:00"/>
    <s v="EMP0046"/>
    <x v="7"/>
    <x v="45"/>
    <x v="120"/>
    <n v="9"/>
    <n v="6816.43"/>
    <n v="61347.88"/>
    <x v="1"/>
    <n v="13"/>
    <x v="1"/>
    <x v="2"/>
  </r>
  <r>
    <s v="PO004710"/>
    <d v="2023-07-15T00:00:00"/>
    <s v="EMP0017"/>
    <x v="9"/>
    <x v="47"/>
    <x v="98"/>
    <n v="18"/>
    <n v="7745.45"/>
    <n v="139418.13"/>
    <x v="1"/>
    <n v="33"/>
    <x v="2"/>
    <x v="2"/>
  </r>
  <r>
    <s v="PO004711"/>
    <d v="2023-02-09T00:00:00"/>
    <s v="EMP0067"/>
    <x v="1"/>
    <x v="4"/>
    <x v="104"/>
    <n v="36"/>
    <n v="4098.43"/>
    <n v="147543.31"/>
    <x v="1"/>
    <n v="20"/>
    <x v="2"/>
    <x v="2"/>
  </r>
  <r>
    <s v="PO004712"/>
    <d v="2024-03-01T00:00:00"/>
    <s v="EMP0002"/>
    <x v="7"/>
    <x v="10"/>
    <x v="121"/>
    <n v="8"/>
    <n v="6744.53"/>
    <n v="53956.21"/>
    <x v="2"/>
    <n v="21"/>
    <x v="0"/>
    <x v="0"/>
  </r>
  <r>
    <s v="PO004713"/>
    <d v="2024-02-07T00:00:00"/>
    <s v="EMP0030"/>
    <x v="13"/>
    <x v="14"/>
    <x v="89"/>
    <n v="38"/>
    <n v="4835.08"/>
    <n v="183732.92"/>
    <x v="1"/>
    <n v="28"/>
    <x v="1"/>
    <x v="2"/>
  </r>
  <r>
    <s v="PO004714"/>
    <d v="2024-10-24T00:00:00"/>
    <s v="EMP0018"/>
    <x v="0"/>
    <x v="39"/>
    <x v="144"/>
    <n v="42"/>
    <n v="345.35"/>
    <n v="14504.9"/>
    <x v="2"/>
    <n v="40"/>
    <x v="2"/>
    <x v="0"/>
  </r>
  <r>
    <s v="PO004715"/>
    <d v="2023-12-03T00:00:00"/>
    <s v="EMP0088"/>
    <x v="12"/>
    <x v="8"/>
    <x v="131"/>
    <n v="25"/>
    <n v="4441.8100000000004"/>
    <n v="111045.35"/>
    <x v="1"/>
    <n v="25"/>
    <x v="0"/>
    <x v="2"/>
  </r>
  <r>
    <s v="PO004716"/>
    <d v="2024-02-25T00:00:00"/>
    <s v="EMP0073"/>
    <x v="9"/>
    <x v="47"/>
    <x v="114"/>
    <n v="13"/>
    <n v="5880.7"/>
    <n v="76449.119999999995"/>
    <x v="1"/>
    <n v="11"/>
    <x v="2"/>
    <x v="2"/>
  </r>
  <r>
    <s v="PO004717"/>
    <d v="2024-09-07T00:00:00"/>
    <s v="EMP0091"/>
    <x v="12"/>
    <x v="33"/>
    <x v="29"/>
    <n v="1"/>
    <n v="6361.75"/>
    <n v="6361.75"/>
    <x v="0"/>
    <n v="19"/>
    <x v="2"/>
    <x v="2"/>
  </r>
  <r>
    <s v="PO004718"/>
    <d v="2023-06-13T00:00:00"/>
    <s v="EMP0092"/>
    <x v="12"/>
    <x v="2"/>
    <x v="38"/>
    <n v="43"/>
    <n v="6199.2"/>
    <n v="266565.61"/>
    <x v="0"/>
    <n v="29"/>
    <x v="2"/>
    <x v="2"/>
  </r>
  <r>
    <s v="PO004719"/>
    <d v="2025-02-23T00:00:00"/>
    <s v="EMP0041"/>
    <x v="12"/>
    <x v="16"/>
    <x v="150"/>
    <n v="46"/>
    <n v="3333.31"/>
    <n v="153332.19"/>
    <x v="1"/>
    <n v="8"/>
    <x v="2"/>
    <x v="2"/>
  </r>
  <r>
    <s v="PO004720"/>
    <d v="2025-04-19T00:00:00"/>
    <s v="EMP0008"/>
    <x v="6"/>
    <x v="21"/>
    <x v="71"/>
    <n v="29"/>
    <n v="7951.27"/>
    <n v="230586.71"/>
    <x v="2"/>
    <n v="29"/>
    <x v="2"/>
    <x v="3"/>
  </r>
  <r>
    <s v="PO004721"/>
    <d v="2024-04-04T00:00:00"/>
    <s v="EMP0020"/>
    <x v="2"/>
    <x v="47"/>
    <x v="150"/>
    <n v="14"/>
    <n v="3372.24"/>
    <n v="47211.37"/>
    <x v="0"/>
    <n v="10"/>
    <x v="1"/>
    <x v="2"/>
  </r>
  <r>
    <s v="PO004722"/>
    <d v="2023-08-03T00:00:00"/>
    <s v="EMP0099"/>
    <x v="12"/>
    <x v="23"/>
    <x v="60"/>
    <n v="25"/>
    <n v="5859.78"/>
    <n v="146494.43"/>
    <x v="1"/>
    <n v="39"/>
    <x v="1"/>
    <x v="2"/>
  </r>
  <r>
    <s v="PO004723"/>
    <d v="2023-08-21T00:00:00"/>
    <s v="EMP0098"/>
    <x v="5"/>
    <x v="28"/>
    <x v="129"/>
    <n v="26"/>
    <n v="3470.44"/>
    <n v="90231.49"/>
    <x v="2"/>
    <n v="39"/>
    <x v="2"/>
    <x v="3"/>
  </r>
  <r>
    <s v="PO004724"/>
    <d v="2024-07-11T00:00:00"/>
    <s v="EMP0056"/>
    <x v="0"/>
    <x v="17"/>
    <x v="19"/>
    <n v="47"/>
    <n v="8243.2099999999991"/>
    <n v="387431.01"/>
    <x v="2"/>
    <n v="15"/>
    <x v="1"/>
    <x v="3"/>
  </r>
  <r>
    <s v="PO004725"/>
    <d v="2024-04-19T00:00:00"/>
    <s v="EMP0069"/>
    <x v="3"/>
    <x v="44"/>
    <x v="179"/>
    <n v="18"/>
    <n v="7426.23"/>
    <n v="133672.15"/>
    <x v="2"/>
    <n v="33"/>
    <x v="2"/>
    <x v="3"/>
  </r>
  <r>
    <s v="PO004726"/>
    <d v="2025-05-08T00:00:00"/>
    <s v="EMP0042"/>
    <x v="14"/>
    <x v="15"/>
    <x v="121"/>
    <n v="31"/>
    <n v="7938.64"/>
    <n v="246097.77"/>
    <x v="2"/>
    <n v="20"/>
    <x v="2"/>
    <x v="0"/>
  </r>
  <r>
    <s v="PO004727"/>
    <d v="2023-07-25T00:00:00"/>
    <s v="EMP0061"/>
    <x v="5"/>
    <x v="30"/>
    <x v="132"/>
    <n v="19"/>
    <n v="6421.44"/>
    <n v="122007.35"/>
    <x v="0"/>
    <n v="37"/>
    <x v="2"/>
    <x v="2"/>
  </r>
  <r>
    <s v="PO004728"/>
    <d v="2024-06-27T00:00:00"/>
    <s v="EMP0042"/>
    <x v="14"/>
    <x v="7"/>
    <x v="109"/>
    <n v="6"/>
    <n v="4539.04"/>
    <n v="27234.21"/>
    <x v="2"/>
    <n v="30"/>
    <x v="0"/>
    <x v="1"/>
  </r>
  <r>
    <s v="PO004729"/>
    <d v="2024-03-19T00:00:00"/>
    <s v="EMP0065"/>
    <x v="8"/>
    <x v="7"/>
    <x v="163"/>
    <n v="3"/>
    <n v="8339.73"/>
    <n v="25019.18"/>
    <x v="1"/>
    <n v="37"/>
    <x v="1"/>
    <x v="2"/>
  </r>
  <r>
    <s v="PO004730"/>
    <d v="2023-08-01T00:00:00"/>
    <s v="EMP0021"/>
    <x v="10"/>
    <x v="18"/>
    <x v="32"/>
    <n v="26"/>
    <n v="3415.92"/>
    <n v="88813.89"/>
    <x v="1"/>
    <n v="40"/>
    <x v="2"/>
    <x v="2"/>
  </r>
  <r>
    <s v="PO004731"/>
    <d v="2023-06-20T00:00:00"/>
    <s v="EMP0048"/>
    <x v="2"/>
    <x v="18"/>
    <x v="188"/>
    <n v="50"/>
    <n v="2839.96"/>
    <n v="141997.79"/>
    <x v="1"/>
    <n v="44"/>
    <x v="1"/>
    <x v="2"/>
  </r>
  <r>
    <s v="PO004732"/>
    <d v="2023-03-21T00:00:00"/>
    <s v="EMP0062"/>
    <x v="2"/>
    <x v="19"/>
    <x v="100"/>
    <n v="10"/>
    <n v="6993.63"/>
    <n v="69936.33"/>
    <x v="1"/>
    <n v="29"/>
    <x v="1"/>
    <x v="2"/>
  </r>
  <r>
    <s v="PO004733"/>
    <d v="2025-04-07T00:00:00"/>
    <s v="EMP0023"/>
    <x v="9"/>
    <x v="13"/>
    <x v="185"/>
    <n v="35"/>
    <n v="1003.75"/>
    <n v="35131.39"/>
    <x v="0"/>
    <n v="7"/>
    <x v="2"/>
    <x v="2"/>
  </r>
  <r>
    <s v="PO004734"/>
    <d v="2023-03-23T00:00:00"/>
    <s v="EMP0009"/>
    <x v="7"/>
    <x v="46"/>
    <x v="54"/>
    <n v="16"/>
    <n v="4566.08"/>
    <n v="73057.279999999999"/>
    <x v="2"/>
    <n v="15"/>
    <x v="0"/>
    <x v="3"/>
  </r>
  <r>
    <s v="PO004735"/>
    <d v="2025-10-24T00:00:00"/>
    <s v="EMP0038"/>
    <x v="3"/>
    <x v="48"/>
    <x v="121"/>
    <n v="48"/>
    <n v="8570.39"/>
    <n v="411378.88"/>
    <x v="1"/>
    <n v="38"/>
    <x v="0"/>
    <x v="2"/>
  </r>
  <r>
    <s v="PO004736"/>
    <d v="2023-11-16T00:00:00"/>
    <s v="EMP0015"/>
    <x v="13"/>
    <x v="41"/>
    <x v="28"/>
    <n v="4"/>
    <n v="796.01"/>
    <n v="3184.05"/>
    <x v="2"/>
    <n v="7"/>
    <x v="0"/>
    <x v="1"/>
  </r>
  <r>
    <s v="PO004737"/>
    <d v="2023-05-06T00:00:00"/>
    <s v="EMP0080"/>
    <x v="0"/>
    <x v="18"/>
    <x v="169"/>
    <n v="45"/>
    <n v="1931.2"/>
    <n v="86904.08"/>
    <x v="0"/>
    <n v="9"/>
    <x v="0"/>
    <x v="2"/>
  </r>
  <r>
    <s v="PO004738"/>
    <d v="2023-07-24T00:00:00"/>
    <s v="EMP0077"/>
    <x v="12"/>
    <x v="22"/>
    <x v="51"/>
    <n v="14"/>
    <n v="8575.15"/>
    <n v="120052.06"/>
    <x v="1"/>
    <n v="6"/>
    <x v="1"/>
    <x v="2"/>
  </r>
  <r>
    <s v="PO004739"/>
    <d v="2024-10-25T00:00:00"/>
    <s v="EMP0097"/>
    <x v="5"/>
    <x v="30"/>
    <x v="84"/>
    <n v="31"/>
    <n v="5900.79"/>
    <n v="182924.5"/>
    <x v="0"/>
    <n v="8"/>
    <x v="0"/>
    <x v="2"/>
  </r>
  <r>
    <s v="PO004740"/>
    <d v="2023-08-26T00:00:00"/>
    <s v="EMP0010"/>
    <x v="1"/>
    <x v="11"/>
    <x v="194"/>
    <n v="14"/>
    <n v="500.88"/>
    <n v="7012.35"/>
    <x v="0"/>
    <n v="9"/>
    <x v="2"/>
    <x v="2"/>
  </r>
  <r>
    <s v="PO004741"/>
    <d v="2024-09-25T00:00:00"/>
    <s v="EMP0098"/>
    <x v="5"/>
    <x v="30"/>
    <x v="182"/>
    <n v="2"/>
    <n v="9807.08"/>
    <n v="19614.150000000001"/>
    <x v="1"/>
    <n v="32"/>
    <x v="2"/>
    <x v="2"/>
  </r>
  <r>
    <s v="PO004742"/>
    <d v="2023-01-09T00:00:00"/>
    <s v="EMP0059"/>
    <x v="0"/>
    <x v="7"/>
    <x v="141"/>
    <n v="11"/>
    <n v="8209.76"/>
    <n v="90307.31"/>
    <x v="0"/>
    <n v="38"/>
    <x v="2"/>
    <x v="2"/>
  </r>
  <r>
    <s v="PO004743"/>
    <d v="2023-06-30T00:00:00"/>
    <s v="EMP0006"/>
    <x v="6"/>
    <x v="1"/>
    <x v="63"/>
    <n v="19"/>
    <n v="1220.75"/>
    <n v="23194.21"/>
    <x v="2"/>
    <n v="37"/>
    <x v="0"/>
    <x v="1"/>
  </r>
  <r>
    <s v="PO004744"/>
    <d v="2024-09-04T00:00:00"/>
    <s v="EMP0020"/>
    <x v="2"/>
    <x v="13"/>
    <x v="176"/>
    <n v="21"/>
    <n v="2584.84"/>
    <n v="54281.54"/>
    <x v="1"/>
    <n v="7"/>
    <x v="2"/>
    <x v="2"/>
  </r>
  <r>
    <s v="PO004745"/>
    <d v="2024-03-12T00:00:00"/>
    <s v="EMP0057"/>
    <x v="6"/>
    <x v="2"/>
    <x v="73"/>
    <n v="28"/>
    <n v="671.22"/>
    <n v="18794.2"/>
    <x v="0"/>
    <n v="26"/>
    <x v="0"/>
    <x v="2"/>
  </r>
  <r>
    <s v="PO004746"/>
    <d v="2025-02-18T00:00:00"/>
    <s v="EMP0055"/>
    <x v="14"/>
    <x v="21"/>
    <x v="77"/>
    <n v="19"/>
    <n v="9847.2900000000009"/>
    <n v="187098.56"/>
    <x v="2"/>
    <n v="41"/>
    <x v="1"/>
    <x v="0"/>
  </r>
  <r>
    <s v="PO004747"/>
    <d v="2024-05-04T00:00:00"/>
    <s v="EMP0031"/>
    <x v="8"/>
    <x v="20"/>
    <x v="9"/>
    <n v="36"/>
    <n v="6038.16"/>
    <n v="217373.58"/>
    <x v="2"/>
    <n v="5"/>
    <x v="2"/>
    <x v="1"/>
  </r>
  <r>
    <s v="PO004748"/>
    <d v="2025-10-19T00:00:00"/>
    <s v="EMP0048"/>
    <x v="2"/>
    <x v="34"/>
    <x v="134"/>
    <n v="20"/>
    <n v="6972.89"/>
    <n v="139457.79"/>
    <x v="2"/>
    <n v="45"/>
    <x v="0"/>
    <x v="0"/>
  </r>
  <r>
    <s v="PO004749"/>
    <d v="2023-09-08T00:00:00"/>
    <s v="EMP0097"/>
    <x v="5"/>
    <x v="15"/>
    <x v="60"/>
    <n v="37"/>
    <n v="7635.82"/>
    <n v="282525.37"/>
    <x v="2"/>
    <n v="18"/>
    <x v="2"/>
    <x v="1"/>
  </r>
  <r>
    <s v="PO004750"/>
    <d v="2023-11-07T00:00:00"/>
    <s v="EMP0025"/>
    <x v="8"/>
    <x v="6"/>
    <x v="174"/>
    <n v="8"/>
    <n v="9313.11"/>
    <n v="74504.87"/>
    <x v="2"/>
    <n v="7"/>
    <x v="2"/>
    <x v="1"/>
  </r>
  <r>
    <s v="PO004751"/>
    <d v="2024-05-01T00:00:00"/>
    <s v="EMP0035"/>
    <x v="5"/>
    <x v="7"/>
    <x v="71"/>
    <n v="6"/>
    <n v="7806.73"/>
    <n v="46840.36"/>
    <x v="2"/>
    <n v="24"/>
    <x v="1"/>
    <x v="3"/>
  </r>
  <r>
    <s v="PO004752"/>
    <d v="2025-04-21T00:00:00"/>
    <s v="EMP0033"/>
    <x v="8"/>
    <x v="27"/>
    <x v="63"/>
    <n v="39"/>
    <n v="1459.21"/>
    <n v="56909.25"/>
    <x v="0"/>
    <n v="14"/>
    <x v="0"/>
    <x v="2"/>
  </r>
  <r>
    <s v="PO004753"/>
    <d v="2023-05-17T00:00:00"/>
    <s v="EMP0070"/>
    <x v="6"/>
    <x v="12"/>
    <x v="149"/>
    <n v="27"/>
    <n v="2793.55"/>
    <n v="75425.8"/>
    <x v="1"/>
    <n v="24"/>
    <x v="1"/>
    <x v="2"/>
  </r>
  <r>
    <s v="PO004754"/>
    <d v="2024-10-23T00:00:00"/>
    <s v="EMP0034"/>
    <x v="7"/>
    <x v="28"/>
    <x v="163"/>
    <n v="12"/>
    <n v="10301.120000000001"/>
    <n v="123613.48"/>
    <x v="1"/>
    <n v="22"/>
    <x v="1"/>
    <x v="2"/>
  </r>
  <r>
    <s v="PO004755"/>
    <d v="2023-01-05T00:00:00"/>
    <s v="EMP0094"/>
    <x v="1"/>
    <x v="9"/>
    <x v="108"/>
    <n v="9"/>
    <n v="1220.8399999999999"/>
    <n v="10987.57"/>
    <x v="1"/>
    <n v="34"/>
    <x v="2"/>
    <x v="2"/>
  </r>
  <r>
    <s v="PO004756"/>
    <d v="2023-05-14T00:00:00"/>
    <s v="EMP0070"/>
    <x v="6"/>
    <x v="11"/>
    <x v="88"/>
    <n v="46"/>
    <n v="7044.58"/>
    <n v="324050.65999999997"/>
    <x v="0"/>
    <n v="41"/>
    <x v="2"/>
    <x v="2"/>
  </r>
  <r>
    <s v="PO004757"/>
    <d v="2024-07-19T00:00:00"/>
    <s v="EMP0047"/>
    <x v="0"/>
    <x v="24"/>
    <x v="108"/>
    <n v="34"/>
    <n v="1183.06"/>
    <n v="40223.89"/>
    <x v="1"/>
    <n v="30"/>
    <x v="0"/>
    <x v="2"/>
  </r>
  <r>
    <s v="PO004758"/>
    <d v="2024-08-01T00:00:00"/>
    <s v="EMP0004"/>
    <x v="12"/>
    <x v="26"/>
    <x v="184"/>
    <n v="33"/>
    <n v="4420.1899999999996"/>
    <n v="145866.13"/>
    <x v="0"/>
    <n v="17"/>
    <x v="1"/>
    <x v="2"/>
  </r>
  <r>
    <s v="PO004759"/>
    <d v="2023-03-04T00:00:00"/>
    <s v="EMP0060"/>
    <x v="0"/>
    <x v="44"/>
    <x v="76"/>
    <n v="24"/>
    <n v="6254.54"/>
    <n v="150108.89000000001"/>
    <x v="0"/>
    <n v="24"/>
    <x v="0"/>
    <x v="2"/>
  </r>
  <r>
    <s v="PO004760"/>
    <d v="2025-07-13T00:00:00"/>
    <s v="EMP0020"/>
    <x v="2"/>
    <x v="21"/>
    <x v="150"/>
    <n v="23"/>
    <n v="4023.28"/>
    <n v="92535.42"/>
    <x v="1"/>
    <n v="16"/>
    <x v="0"/>
    <x v="2"/>
  </r>
  <r>
    <s v="PO004761"/>
    <d v="2025-01-15T00:00:00"/>
    <s v="EMP0019"/>
    <x v="5"/>
    <x v="45"/>
    <x v="72"/>
    <n v="50"/>
    <n v="6270.14"/>
    <n v="313506.96999999997"/>
    <x v="2"/>
    <n v="14"/>
    <x v="0"/>
    <x v="1"/>
  </r>
  <r>
    <s v="PO004762"/>
    <d v="2023-06-26T00:00:00"/>
    <s v="EMP0075"/>
    <x v="14"/>
    <x v="8"/>
    <x v="159"/>
    <n v="30"/>
    <n v="5204.24"/>
    <n v="156127.17000000001"/>
    <x v="1"/>
    <n v="11"/>
    <x v="2"/>
    <x v="2"/>
  </r>
  <r>
    <s v="PO004763"/>
    <d v="2025-01-10T00:00:00"/>
    <s v="EMP0006"/>
    <x v="6"/>
    <x v="39"/>
    <x v="91"/>
    <n v="26"/>
    <n v="3376.63"/>
    <n v="87792.320000000007"/>
    <x v="1"/>
    <n v="27"/>
    <x v="1"/>
    <x v="2"/>
  </r>
  <r>
    <s v="PO004764"/>
    <d v="2025-09-02T00:00:00"/>
    <s v="EMP0092"/>
    <x v="12"/>
    <x v="9"/>
    <x v="172"/>
    <n v="2"/>
    <n v="1866.17"/>
    <n v="3732.35"/>
    <x v="2"/>
    <n v="21"/>
    <x v="2"/>
    <x v="1"/>
  </r>
  <r>
    <s v="PO004765"/>
    <d v="2024-07-16T00:00:00"/>
    <s v="EMP0084"/>
    <x v="0"/>
    <x v="0"/>
    <x v="62"/>
    <n v="8"/>
    <n v="2121.7800000000002"/>
    <n v="16974.22"/>
    <x v="2"/>
    <n v="27"/>
    <x v="2"/>
    <x v="0"/>
  </r>
  <r>
    <s v="PO004766"/>
    <d v="2025-05-12T00:00:00"/>
    <s v="EMP0069"/>
    <x v="3"/>
    <x v="11"/>
    <x v="62"/>
    <n v="12"/>
    <n v="1787.72"/>
    <n v="21452.63"/>
    <x v="0"/>
    <n v="35"/>
    <x v="0"/>
    <x v="2"/>
  </r>
  <r>
    <s v="PO004767"/>
    <d v="2023-07-30T00:00:00"/>
    <s v="EMP0045"/>
    <x v="0"/>
    <x v="44"/>
    <x v="137"/>
    <n v="1"/>
    <n v="910.6"/>
    <n v="910.6"/>
    <x v="0"/>
    <n v="29"/>
    <x v="0"/>
    <x v="2"/>
  </r>
  <r>
    <s v="PO004768"/>
    <d v="2023-05-01T00:00:00"/>
    <s v="EMP0001"/>
    <x v="8"/>
    <x v="6"/>
    <x v="35"/>
    <n v="44"/>
    <n v="6698.08"/>
    <n v="294715.59999999998"/>
    <x v="2"/>
    <n v="34"/>
    <x v="1"/>
    <x v="1"/>
  </r>
  <r>
    <s v="PO004769"/>
    <d v="2023-10-16T00:00:00"/>
    <s v="EMP0058"/>
    <x v="2"/>
    <x v="32"/>
    <x v="115"/>
    <n v="1"/>
    <n v="4709.6899999999996"/>
    <n v="4709.6899999999996"/>
    <x v="2"/>
    <n v="15"/>
    <x v="2"/>
    <x v="1"/>
  </r>
  <r>
    <s v="PO004770"/>
    <d v="2023-08-16T00:00:00"/>
    <s v="EMP0011"/>
    <x v="0"/>
    <x v="15"/>
    <x v="90"/>
    <n v="8"/>
    <n v="4675.49"/>
    <n v="37403.949999999997"/>
    <x v="0"/>
    <n v="13"/>
    <x v="1"/>
    <x v="2"/>
  </r>
  <r>
    <s v="PO004771"/>
    <d v="2024-04-14T00:00:00"/>
    <s v="EMP0010"/>
    <x v="1"/>
    <x v="27"/>
    <x v="116"/>
    <n v="10"/>
    <n v="10138.36"/>
    <n v="101383.61"/>
    <x v="2"/>
    <n v="14"/>
    <x v="2"/>
    <x v="1"/>
  </r>
  <r>
    <s v="PO004772"/>
    <d v="2023-11-14T00:00:00"/>
    <s v="EMP0086"/>
    <x v="2"/>
    <x v="43"/>
    <x v="69"/>
    <n v="19"/>
    <n v="4964.87"/>
    <n v="94332.58"/>
    <x v="1"/>
    <n v="33"/>
    <x v="0"/>
    <x v="2"/>
  </r>
  <r>
    <s v="PO004773"/>
    <d v="2023-11-15T00:00:00"/>
    <s v="EMP0066"/>
    <x v="8"/>
    <x v="26"/>
    <x v="69"/>
    <n v="34"/>
    <n v="5277.84"/>
    <n v="179446.6"/>
    <x v="0"/>
    <n v="40"/>
    <x v="2"/>
    <x v="2"/>
  </r>
  <r>
    <s v="PO004774"/>
    <d v="2024-08-31T00:00:00"/>
    <s v="EMP0076"/>
    <x v="7"/>
    <x v="6"/>
    <x v="72"/>
    <n v="3"/>
    <n v="5324.27"/>
    <n v="15972.81"/>
    <x v="2"/>
    <n v="5"/>
    <x v="2"/>
    <x v="1"/>
  </r>
  <r>
    <s v="PO004775"/>
    <d v="2024-07-02T00:00:00"/>
    <s v="EMP0094"/>
    <x v="1"/>
    <x v="41"/>
    <x v="111"/>
    <n v="29"/>
    <n v="144.41999999999999"/>
    <n v="4188.3"/>
    <x v="2"/>
    <n v="17"/>
    <x v="0"/>
    <x v="0"/>
  </r>
  <r>
    <s v="PO004776"/>
    <d v="2023-07-28T00:00:00"/>
    <s v="EMP0064"/>
    <x v="2"/>
    <x v="40"/>
    <x v="145"/>
    <n v="46"/>
    <n v="1849.78"/>
    <n v="85089.83"/>
    <x v="2"/>
    <n v="25"/>
    <x v="2"/>
    <x v="0"/>
  </r>
  <r>
    <s v="PO004777"/>
    <d v="2023-03-02T00:00:00"/>
    <s v="EMP0040"/>
    <x v="13"/>
    <x v="44"/>
    <x v="25"/>
    <n v="50"/>
    <n v="1387.21"/>
    <n v="69360.710000000006"/>
    <x v="1"/>
    <n v="31"/>
    <x v="1"/>
    <x v="2"/>
  </r>
  <r>
    <s v="PO004778"/>
    <d v="2023-12-04T00:00:00"/>
    <s v="EMP0074"/>
    <x v="6"/>
    <x v="27"/>
    <x v="18"/>
    <n v="50"/>
    <n v="8859.76"/>
    <n v="442988.15"/>
    <x v="0"/>
    <n v="11"/>
    <x v="1"/>
    <x v="2"/>
  </r>
  <r>
    <s v="PO004779"/>
    <d v="2025-06-13T00:00:00"/>
    <s v="EMP0064"/>
    <x v="2"/>
    <x v="36"/>
    <x v="84"/>
    <n v="19"/>
    <n v="5938.58"/>
    <n v="112833.01"/>
    <x v="0"/>
    <n v="45"/>
    <x v="0"/>
    <x v="2"/>
  </r>
  <r>
    <s v="PO004780"/>
    <d v="2025-09-29T00:00:00"/>
    <s v="EMP0015"/>
    <x v="13"/>
    <x v="39"/>
    <x v="53"/>
    <n v="36"/>
    <n v="6097.25"/>
    <n v="219500.86"/>
    <x v="0"/>
    <n v="32"/>
    <x v="2"/>
    <x v="2"/>
  </r>
  <r>
    <s v="PO004781"/>
    <d v="2024-05-07T00:00:00"/>
    <s v="EMP0060"/>
    <x v="0"/>
    <x v="23"/>
    <x v="155"/>
    <n v="2"/>
    <n v="5559.79"/>
    <n v="11119.59"/>
    <x v="0"/>
    <n v="4"/>
    <x v="1"/>
    <x v="2"/>
  </r>
  <r>
    <s v="PO004782"/>
    <d v="2023-02-18T00:00:00"/>
    <s v="EMP0021"/>
    <x v="10"/>
    <x v="23"/>
    <x v="9"/>
    <n v="20"/>
    <n v="4894.04"/>
    <n v="97880.78"/>
    <x v="1"/>
    <n v="24"/>
    <x v="1"/>
    <x v="2"/>
  </r>
  <r>
    <s v="PO004783"/>
    <d v="2024-09-09T00:00:00"/>
    <s v="EMP0046"/>
    <x v="7"/>
    <x v="39"/>
    <x v="46"/>
    <n v="5"/>
    <n v="5588.66"/>
    <n v="27943.29"/>
    <x v="2"/>
    <n v="35"/>
    <x v="1"/>
    <x v="1"/>
  </r>
  <r>
    <s v="PO004784"/>
    <d v="2024-06-21T00:00:00"/>
    <s v="EMP0058"/>
    <x v="2"/>
    <x v="6"/>
    <x v="101"/>
    <n v="19"/>
    <n v="4184.3999999999996"/>
    <n v="79503.58"/>
    <x v="1"/>
    <n v="32"/>
    <x v="0"/>
    <x v="2"/>
  </r>
  <r>
    <s v="PO004785"/>
    <d v="2023-09-21T00:00:00"/>
    <s v="EMP0046"/>
    <x v="7"/>
    <x v="7"/>
    <x v="160"/>
    <n v="36"/>
    <n v="4073.03"/>
    <n v="146629.1"/>
    <x v="2"/>
    <n v="44"/>
    <x v="2"/>
    <x v="3"/>
  </r>
  <r>
    <s v="PO004786"/>
    <d v="2024-04-02T00:00:00"/>
    <s v="EMP0072"/>
    <x v="2"/>
    <x v="40"/>
    <x v="18"/>
    <n v="2"/>
    <n v="8203.26"/>
    <n v="16406.53"/>
    <x v="1"/>
    <n v="34"/>
    <x v="2"/>
    <x v="2"/>
  </r>
  <r>
    <s v="PO004787"/>
    <d v="2023-02-21T00:00:00"/>
    <s v="EMP0097"/>
    <x v="5"/>
    <x v="44"/>
    <x v="39"/>
    <n v="44"/>
    <n v="3652.6"/>
    <n v="160714.35999999999"/>
    <x v="1"/>
    <n v="38"/>
    <x v="2"/>
    <x v="2"/>
  </r>
  <r>
    <s v="PO004788"/>
    <d v="2023-08-25T00:00:00"/>
    <s v="EMP0006"/>
    <x v="6"/>
    <x v="40"/>
    <x v="117"/>
    <n v="43"/>
    <n v="6113.41"/>
    <n v="262876.42"/>
    <x v="2"/>
    <n v="45"/>
    <x v="2"/>
    <x v="1"/>
  </r>
  <r>
    <s v="PO004789"/>
    <d v="2025-06-29T00:00:00"/>
    <s v="EMP0033"/>
    <x v="8"/>
    <x v="21"/>
    <x v="147"/>
    <n v="17"/>
    <n v="5187.1000000000004"/>
    <n v="88180.69"/>
    <x v="2"/>
    <n v="28"/>
    <x v="2"/>
    <x v="3"/>
  </r>
  <r>
    <s v="PO004790"/>
    <d v="2023-01-29T00:00:00"/>
    <s v="EMP0032"/>
    <x v="2"/>
    <x v="17"/>
    <x v="109"/>
    <n v="21"/>
    <n v="4648.57"/>
    <n v="97619.99"/>
    <x v="0"/>
    <n v="23"/>
    <x v="0"/>
    <x v="2"/>
  </r>
  <r>
    <s v="PO004791"/>
    <d v="2025-10-06T00:00:00"/>
    <s v="EMP0005"/>
    <x v="14"/>
    <x v="16"/>
    <x v="45"/>
    <n v="24"/>
    <n v="5896.98"/>
    <n v="141527.57999999999"/>
    <x v="1"/>
    <n v="4"/>
    <x v="2"/>
    <x v="2"/>
  </r>
  <r>
    <s v="PO004792"/>
    <d v="2024-07-23T00:00:00"/>
    <s v="EMP0095"/>
    <x v="5"/>
    <x v="49"/>
    <x v="85"/>
    <n v="12"/>
    <n v="4393.84"/>
    <n v="52726.03"/>
    <x v="0"/>
    <n v="3"/>
    <x v="0"/>
    <x v="2"/>
  </r>
  <r>
    <s v="PO004793"/>
    <d v="2025-05-30T00:00:00"/>
    <s v="EMP0080"/>
    <x v="0"/>
    <x v="18"/>
    <x v="0"/>
    <n v="37"/>
    <n v="5407.42"/>
    <n v="200074.47"/>
    <x v="0"/>
    <n v="22"/>
    <x v="0"/>
    <x v="2"/>
  </r>
  <r>
    <s v="PO004794"/>
    <d v="2023-11-10T00:00:00"/>
    <s v="EMP0068"/>
    <x v="3"/>
    <x v="0"/>
    <x v="53"/>
    <n v="34"/>
    <n v="5501.24"/>
    <n v="187042.12"/>
    <x v="0"/>
    <n v="30"/>
    <x v="1"/>
    <x v="2"/>
  </r>
  <r>
    <s v="PO004795"/>
    <d v="2025-02-11T00:00:00"/>
    <s v="EMP0094"/>
    <x v="1"/>
    <x v="38"/>
    <x v="176"/>
    <n v="5"/>
    <n v="3099.33"/>
    <n v="15496.65"/>
    <x v="1"/>
    <n v="24"/>
    <x v="0"/>
    <x v="2"/>
  </r>
  <r>
    <s v="PO004796"/>
    <d v="2025-07-30T00:00:00"/>
    <s v="EMP0041"/>
    <x v="12"/>
    <x v="48"/>
    <x v="73"/>
    <n v="16"/>
    <n v="621.96"/>
    <n v="9951.35"/>
    <x v="1"/>
    <n v="26"/>
    <x v="0"/>
    <x v="2"/>
  </r>
  <r>
    <s v="PO004797"/>
    <d v="2023-03-30T00:00:00"/>
    <s v="EMP0064"/>
    <x v="2"/>
    <x v="34"/>
    <x v="32"/>
    <n v="6"/>
    <n v="3882.77"/>
    <n v="23296.6"/>
    <x v="2"/>
    <n v="31"/>
    <x v="0"/>
    <x v="3"/>
  </r>
  <r>
    <s v="PO004798"/>
    <d v="2023-07-10T00:00:00"/>
    <s v="EMP0067"/>
    <x v="1"/>
    <x v="41"/>
    <x v="70"/>
    <n v="15"/>
    <n v="9753.7900000000009"/>
    <n v="146306.82999999999"/>
    <x v="0"/>
    <n v="7"/>
    <x v="0"/>
    <x v="2"/>
  </r>
  <r>
    <s v="PO004799"/>
    <d v="2023-04-30T00:00:00"/>
    <s v="EMP0082"/>
    <x v="2"/>
    <x v="10"/>
    <x v="183"/>
    <n v="9"/>
    <n v="6389.12"/>
    <n v="57502.04"/>
    <x v="0"/>
    <n v="4"/>
    <x v="2"/>
    <x v="2"/>
  </r>
  <r>
    <s v="PO004800"/>
    <d v="2024-07-28T00:00:00"/>
    <s v="EMP0100"/>
    <x v="11"/>
    <x v="45"/>
    <x v="192"/>
    <n v="13"/>
    <n v="6082.27"/>
    <n v="79069.56"/>
    <x v="1"/>
    <n v="42"/>
    <x v="2"/>
    <x v="2"/>
  </r>
  <r>
    <s v="PO004801"/>
    <d v="2023-11-26T00:00:00"/>
    <s v="EMP0051"/>
    <x v="3"/>
    <x v="0"/>
    <x v="27"/>
    <n v="41"/>
    <n v="7925.58"/>
    <n v="324948.68"/>
    <x v="1"/>
    <n v="21"/>
    <x v="0"/>
    <x v="2"/>
  </r>
  <r>
    <s v="PO004802"/>
    <d v="2024-09-09T00:00:00"/>
    <s v="EMP0082"/>
    <x v="2"/>
    <x v="17"/>
    <x v="125"/>
    <n v="30"/>
    <n v="3336.3"/>
    <n v="100089.13"/>
    <x v="1"/>
    <n v="14"/>
    <x v="0"/>
    <x v="2"/>
  </r>
  <r>
    <s v="PO004803"/>
    <d v="2023-01-19T00:00:00"/>
    <s v="EMP0038"/>
    <x v="3"/>
    <x v="26"/>
    <x v="59"/>
    <n v="35"/>
    <n v="4618.7700000000004"/>
    <n v="161656.94"/>
    <x v="2"/>
    <n v="18"/>
    <x v="2"/>
    <x v="1"/>
  </r>
  <r>
    <s v="PO004804"/>
    <d v="2023-10-16T00:00:00"/>
    <s v="EMP0055"/>
    <x v="14"/>
    <x v="27"/>
    <x v="165"/>
    <n v="17"/>
    <n v="1236.06"/>
    <n v="21013"/>
    <x v="1"/>
    <n v="35"/>
    <x v="1"/>
    <x v="2"/>
  </r>
  <r>
    <s v="PO004805"/>
    <d v="2023-03-07T00:00:00"/>
    <s v="EMP0034"/>
    <x v="7"/>
    <x v="0"/>
    <x v="81"/>
    <n v="18"/>
    <n v="458.85"/>
    <n v="8259.35"/>
    <x v="0"/>
    <n v="11"/>
    <x v="0"/>
    <x v="2"/>
  </r>
  <r>
    <s v="PO004806"/>
    <d v="2023-08-15T00:00:00"/>
    <s v="EMP0023"/>
    <x v="9"/>
    <x v="11"/>
    <x v="136"/>
    <n v="47"/>
    <n v="205.05"/>
    <n v="9637.2800000000007"/>
    <x v="2"/>
    <n v="28"/>
    <x v="2"/>
    <x v="0"/>
  </r>
  <r>
    <s v="PO004807"/>
    <d v="2023-08-10T00:00:00"/>
    <s v="EMP0057"/>
    <x v="6"/>
    <x v="49"/>
    <x v="199"/>
    <n v="21"/>
    <n v="147.51"/>
    <n v="3097.8"/>
    <x v="1"/>
    <n v="32"/>
    <x v="0"/>
    <x v="2"/>
  </r>
  <r>
    <s v="PO004808"/>
    <d v="2023-02-28T00:00:00"/>
    <s v="EMP0028"/>
    <x v="0"/>
    <x v="31"/>
    <x v="182"/>
    <n v="25"/>
    <n v="7701.48"/>
    <n v="192536.98"/>
    <x v="1"/>
    <n v="39"/>
    <x v="0"/>
    <x v="2"/>
  </r>
  <r>
    <s v="PO004809"/>
    <d v="2023-01-31T00:00:00"/>
    <s v="EMP0070"/>
    <x v="6"/>
    <x v="38"/>
    <x v="164"/>
    <n v="11"/>
    <n v="5263.62"/>
    <n v="57899.77"/>
    <x v="1"/>
    <n v="31"/>
    <x v="1"/>
    <x v="2"/>
  </r>
  <r>
    <s v="PO004810"/>
    <d v="2024-05-04T00:00:00"/>
    <s v="EMP0098"/>
    <x v="5"/>
    <x v="22"/>
    <x v="134"/>
    <n v="49"/>
    <n v="6160.39"/>
    <n v="301858.98"/>
    <x v="0"/>
    <n v="12"/>
    <x v="2"/>
    <x v="2"/>
  </r>
  <r>
    <s v="PO004811"/>
    <d v="2024-11-23T00:00:00"/>
    <s v="EMP0005"/>
    <x v="14"/>
    <x v="48"/>
    <x v="165"/>
    <n v="44"/>
    <n v="1411.01"/>
    <n v="62084.49"/>
    <x v="1"/>
    <n v="14"/>
    <x v="1"/>
    <x v="2"/>
  </r>
  <r>
    <s v="PO004812"/>
    <d v="2023-06-19T00:00:00"/>
    <s v="EMP0011"/>
    <x v="0"/>
    <x v="8"/>
    <x v="169"/>
    <n v="21"/>
    <n v="2025.67"/>
    <n v="42539.05"/>
    <x v="2"/>
    <n v="36"/>
    <x v="0"/>
    <x v="0"/>
  </r>
  <r>
    <s v="PO004813"/>
    <d v="2024-04-08T00:00:00"/>
    <s v="EMP0046"/>
    <x v="7"/>
    <x v="22"/>
    <x v="106"/>
    <n v="3"/>
    <n v="5906.67"/>
    <n v="17720"/>
    <x v="2"/>
    <n v="41"/>
    <x v="0"/>
    <x v="3"/>
  </r>
  <r>
    <s v="PO004814"/>
    <d v="2025-03-14T00:00:00"/>
    <s v="EMP0012"/>
    <x v="3"/>
    <x v="22"/>
    <x v="66"/>
    <n v="12"/>
    <n v="5573.59"/>
    <n v="66883.06"/>
    <x v="0"/>
    <n v="42"/>
    <x v="2"/>
    <x v="2"/>
  </r>
  <r>
    <s v="PO004815"/>
    <d v="2023-07-05T00:00:00"/>
    <s v="EMP0030"/>
    <x v="13"/>
    <x v="22"/>
    <x v="127"/>
    <n v="29"/>
    <n v="3434.27"/>
    <n v="99593.87"/>
    <x v="1"/>
    <n v="21"/>
    <x v="1"/>
    <x v="2"/>
  </r>
  <r>
    <s v="PO004816"/>
    <d v="2023-10-12T00:00:00"/>
    <s v="EMP0094"/>
    <x v="1"/>
    <x v="45"/>
    <x v="67"/>
    <n v="9"/>
    <n v="5750.72"/>
    <n v="51756.51"/>
    <x v="2"/>
    <n v="29"/>
    <x v="0"/>
    <x v="1"/>
  </r>
  <r>
    <s v="PO004817"/>
    <d v="2023-12-29T00:00:00"/>
    <s v="EMP0042"/>
    <x v="14"/>
    <x v="43"/>
    <x v="72"/>
    <n v="8"/>
    <n v="5996.5"/>
    <n v="47972.02"/>
    <x v="2"/>
    <n v="40"/>
    <x v="1"/>
    <x v="1"/>
  </r>
  <r>
    <s v="PO004818"/>
    <d v="2025-04-11T00:00:00"/>
    <s v="EMP0076"/>
    <x v="7"/>
    <x v="2"/>
    <x v="113"/>
    <n v="25"/>
    <n v="6456.58"/>
    <n v="161414.38"/>
    <x v="1"/>
    <n v="3"/>
    <x v="0"/>
    <x v="2"/>
  </r>
  <r>
    <s v="PO004819"/>
    <d v="2024-03-29T00:00:00"/>
    <s v="EMP0008"/>
    <x v="6"/>
    <x v="25"/>
    <x v="184"/>
    <n v="9"/>
    <n v="4743.8100000000004"/>
    <n v="42694.32"/>
    <x v="2"/>
    <n v="16"/>
    <x v="1"/>
    <x v="3"/>
  </r>
  <r>
    <s v="PO004820"/>
    <d v="2024-04-17T00:00:00"/>
    <s v="EMP0086"/>
    <x v="2"/>
    <x v="46"/>
    <x v="16"/>
    <n v="38"/>
    <n v="5917.95"/>
    <n v="224882.25"/>
    <x v="2"/>
    <n v="22"/>
    <x v="2"/>
    <x v="1"/>
  </r>
  <r>
    <s v="PO004821"/>
    <d v="2025-01-03T00:00:00"/>
    <s v="EMP0069"/>
    <x v="3"/>
    <x v="35"/>
    <x v="9"/>
    <n v="1"/>
    <n v="5031.7700000000004"/>
    <n v="5031.7700000000004"/>
    <x v="2"/>
    <n v="29"/>
    <x v="1"/>
    <x v="1"/>
  </r>
  <r>
    <s v="PO004822"/>
    <d v="2023-04-10T00:00:00"/>
    <s v="EMP0055"/>
    <x v="14"/>
    <x v="21"/>
    <x v="113"/>
    <n v="7"/>
    <n v="6404.6"/>
    <n v="44832.23"/>
    <x v="0"/>
    <n v="18"/>
    <x v="1"/>
    <x v="2"/>
  </r>
  <r>
    <s v="PO004823"/>
    <d v="2025-02-04T00:00:00"/>
    <s v="EMP0074"/>
    <x v="6"/>
    <x v="16"/>
    <x v="199"/>
    <n v="40"/>
    <n v="133.99"/>
    <n v="5359.41"/>
    <x v="0"/>
    <n v="34"/>
    <x v="1"/>
    <x v="2"/>
  </r>
  <r>
    <s v="PO004824"/>
    <d v="2023-05-07T00:00:00"/>
    <s v="EMP0067"/>
    <x v="1"/>
    <x v="43"/>
    <x v="28"/>
    <n v="1"/>
    <n v="756.41"/>
    <n v="756.41"/>
    <x v="2"/>
    <n v="14"/>
    <x v="2"/>
    <x v="1"/>
  </r>
  <r>
    <s v="PO004825"/>
    <d v="2024-11-30T00:00:00"/>
    <s v="EMP0062"/>
    <x v="2"/>
    <x v="11"/>
    <x v="58"/>
    <n v="28"/>
    <n v="4443.17"/>
    <n v="124408.67"/>
    <x v="2"/>
    <n v="14"/>
    <x v="0"/>
    <x v="1"/>
  </r>
  <r>
    <s v="PO004826"/>
    <d v="2025-02-10T00:00:00"/>
    <s v="EMP0028"/>
    <x v="0"/>
    <x v="20"/>
    <x v="44"/>
    <n v="46"/>
    <n v="391"/>
    <n v="17985.79"/>
    <x v="1"/>
    <n v="34"/>
    <x v="1"/>
    <x v="2"/>
  </r>
  <r>
    <s v="PO004827"/>
    <d v="2025-11-18T00:00:00"/>
    <s v="EMP0019"/>
    <x v="5"/>
    <x v="4"/>
    <x v="167"/>
    <n v="48"/>
    <n v="3478.11"/>
    <n v="166949.51"/>
    <x v="0"/>
    <n v="22"/>
    <x v="1"/>
    <x v="2"/>
  </r>
  <r>
    <s v="PO004828"/>
    <d v="2025-07-09T00:00:00"/>
    <s v="EMP0038"/>
    <x v="3"/>
    <x v="19"/>
    <x v="173"/>
    <n v="38"/>
    <n v="3252.38"/>
    <n v="123590.37"/>
    <x v="2"/>
    <n v="17"/>
    <x v="1"/>
    <x v="0"/>
  </r>
  <r>
    <s v="PO004829"/>
    <d v="2024-08-08T00:00:00"/>
    <s v="EMP0053"/>
    <x v="4"/>
    <x v="15"/>
    <x v="124"/>
    <n v="50"/>
    <n v="6916.7"/>
    <n v="345834.97"/>
    <x v="2"/>
    <n v="11"/>
    <x v="2"/>
    <x v="1"/>
  </r>
  <r>
    <s v="PO004830"/>
    <d v="2024-04-24T00:00:00"/>
    <s v="EMP0093"/>
    <x v="13"/>
    <x v="31"/>
    <x v="191"/>
    <n v="6"/>
    <n v="5776.69"/>
    <n v="34660.11"/>
    <x v="0"/>
    <n v="43"/>
    <x v="0"/>
    <x v="2"/>
  </r>
  <r>
    <s v="PO004831"/>
    <d v="2025-08-11T00:00:00"/>
    <s v="EMP0007"/>
    <x v="1"/>
    <x v="31"/>
    <x v="108"/>
    <n v="35"/>
    <n v="1268.52"/>
    <n v="44398.31"/>
    <x v="1"/>
    <n v="24"/>
    <x v="0"/>
    <x v="2"/>
  </r>
  <r>
    <s v="PO004832"/>
    <d v="2024-08-16T00:00:00"/>
    <s v="EMP0044"/>
    <x v="2"/>
    <x v="48"/>
    <x v="191"/>
    <n v="29"/>
    <n v="5429"/>
    <n v="157440.95000000001"/>
    <x v="2"/>
    <n v="31"/>
    <x v="1"/>
    <x v="1"/>
  </r>
  <r>
    <s v="PO004833"/>
    <d v="2023-08-31T00:00:00"/>
    <s v="EMP0053"/>
    <x v="4"/>
    <x v="23"/>
    <x v="121"/>
    <n v="40"/>
    <n v="7117.32"/>
    <n v="284692.73"/>
    <x v="1"/>
    <n v="15"/>
    <x v="2"/>
    <x v="2"/>
  </r>
  <r>
    <s v="PO004834"/>
    <d v="2023-08-02T00:00:00"/>
    <s v="EMP0073"/>
    <x v="9"/>
    <x v="29"/>
    <x v="7"/>
    <n v="6"/>
    <n v="3467.33"/>
    <n v="20803.97"/>
    <x v="1"/>
    <n v="30"/>
    <x v="0"/>
    <x v="2"/>
  </r>
  <r>
    <s v="PO004835"/>
    <d v="2025-05-26T00:00:00"/>
    <s v="EMP0083"/>
    <x v="7"/>
    <x v="22"/>
    <x v="171"/>
    <n v="22"/>
    <n v="3904.73"/>
    <n v="85903.96"/>
    <x v="2"/>
    <n v="45"/>
    <x v="0"/>
    <x v="3"/>
  </r>
  <r>
    <s v="PO004836"/>
    <d v="2025-05-06T00:00:00"/>
    <s v="EMP0051"/>
    <x v="3"/>
    <x v="17"/>
    <x v="82"/>
    <n v="5"/>
    <n v="1103.17"/>
    <n v="5515.85"/>
    <x v="0"/>
    <n v="13"/>
    <x v="2"/>
    <x v="2"/>
  </r>
  <r>
    <s v="PO004837"/>
    <d v="2023-06-27T00:00:00"/>
    <s v="EMP0089"/>
    <x v="14"/>
    <x v="49"/>
    <x v="87"/>
    <n v="45"/>
    <n v="8689.42"/>
    <n v="391023.7"/>
    <x v="1"/>
    <n v="38"/>
    <x v="1"/>
    <x v="2"/>
  </r>
  <r>
    <s v="PO004838"/>
    <d v="2025-04-13T00:00:00"/>
    <s v="EMP0007"/>
    <x v="1"/>
    <x v="13"/>
    <x v="125"/>
    <n v="43"/>
    <n v="2689.16"/>
    <n v="115633.8"/>
    <x v="0"/>
    <n v="42"/>
    <x v="1"/>
    <x v="2"/>
  </r>
  <r>
    <s v="PO004839"/>
    <d v="2023-11-16T00:00:00"/>
    <s v="EMP0055"/>
    <x v="14"/>
    <x v="49"/>
    <x v="11"/>
    <n v="9"/>
    <n v="4767.59"/>
    <n v="42908.28"/>
    <x v="0"/>
    <n v="10"/>
    <x v="0"/>
    <x v="2"/>
  </r>
  <r>
    <s v="PO004840"/>
    <d v="2025-09-06T00:00:00"/>
    <s v="EMP0095"/>
    <x v="5"/>
    <x v="21"/>
    <x v="138"/>
    <n v="41"/>
    <n v="5864.7"/>
    <n v="240452.87"/>
    <x v="1"/>
    <n v="4"/>
    <x v="0"/>
    <x v="2"/>
  </r>
  <r>
    <s v="PO004841"/>
    <d v="2025-09-05T00:00:00"/>
    <s v="EMP0008"/>
    <x v="6"/>
    <x v="6"/>
    <x v="164"/>
    <n v="41"/>
    <n v="5517.46"/>
    <n v="226215.94"/>
    <x v="1"/>
    <n v="18"/>
    <x v="1"/>
    <x v="2"/>
  </r>
  <r>
    <s v="PO004842"/>
    <d v="2023-11-06T00:00:00"/>
    <s v="EMP0021"/>
    <x v="10"/>
    <x v="3"/>
    <x v="162"/>
    <n v="13"/>
    <n v="2660.13"/>
    <n v="34581.629999999997"/>
    <x v="2"/>
    <n v="37"/>
    <x v="0"/>
    <x v="3"/>
  </r>
  <r>
    <s v="PO004843"/>
    <d v="2023-11-15T00:00:00"/>
    <s v="EMP0044"/>
    <x v="2"/>
    <x v="33"/>
    <x v="158"/>
    <n v="5"/>
    <n v="8361.36"/>
    <n v="41806.800000000003"/>
    <x v="1"/>
    <n v="43"/>
    <x v="2"/>
    <x v="2"/>
  </r>
  <r>
    <s v="PO004844"/>
    <d v="2024-08-05T00:00:00"/>
    <s v="EMP0026"/>
    <x v="0"/>
    <x v="30"/>
    <x v="151"/>
    <n v="42"/>
    <n v="6365.02"/>
    <n v="267330.99"/>
    <x v="1"/>
    <n v="17"/>
    <x v="0"/>
    <x v="2"/>
  </r>
  <r>
    <s v="PO004845"/>
    <d v="2023-06-21T00:00:00"/>
    <s v="EMP0040"/>
    <x v="13"/>
    <x v="16"/>
    <x v="120"/>
    <n v="6"/>
    <n v="6618.12"/>
    <n v="39708.720000000001"/>
    <x v="2"/>
    <n v="41"/>
    <x v="0"/>
    <x v="3"/>
  </r>
  <r>
    <s v="PO004846"/>
    <d v="2024-01-30T00:00:00"/>
    <s v="EMP0058"/>
    <x v="2"/>
    <x v="28"/>
    <x v="49"/>
    <n v="2"/>
    <n v="6886.62"/>
    <n v="13773.24"/>
    <x v="0"/>
    <n v="18"/>
    <x v="0"/>
    <x v="2"/>
  </r>
  <r>
    <s v="PO004847"/>
    <d v="2024-11-20T00:00:00"/>
    <s v="EMP0041"/>
    <x v="12"/>
    <x v="34"/>
    <x v="54"/>
    <n v="50"/>
    <n v="5466.57"/>
    <n v="273328.55"/>
    <x v="0"/>
    <n v="37"/>
    <x v="2"/>
    <x v="2"/>
  </r>
  <r>
    <s v="PO004848"/>
    <d v="2023-11-01T00:00:00"/>
    <s v="EMP0067"/>
    <x v="1"/>
    <x v="11"/>
    <x v="155"/>
    <n v="16"/>
    <n v="6640.25"/>
    <n v="106243.94"/>
    <x v="2"/>
    <n v="16"/>
    <x v="1"/>
    <x v="0"/>
  </r>
  <r>
    <s v="PO004849"/>
    <d v="2024-06-15T00:00:00"/>
    <s v="EMP0098"/>
    <x v="5"/>
    <x v="12"/>
    <x v="30"/>
    <n v="28"/>
    <n v="5204.47"/>
    <n v="145725.1"/>
    <x v="0"/>
    <n v="43"/>
    <x v="2"/>
    <x v="2"/>
  </r>
  <r>
    <s v="PO004850"/>
    <d v="2025-02-17T00:00:00"/>
    <s v="EMP0044"/>
    <x v="2"/>
    <x v="31"/>
    <x v="32"/>
    <n v="25"/>
    <n v="4139.26"/>
    <n v="103481.55"/>
    <x v="2"/>
    <n v="33"/>
    <x v="2"/>
    <x v="3"/>
  </r>
  <r>
    <s v="PO004851"/>
    <d v="2024-06-12T00:00:00"/>
    <s v="EMP0008"/>
    <x v="6"/>
    <x v="43"/>
    <x v="4"/>
    <n v="7"/>
    <n v="7268.08"/>
    <n v="50876.55"/>
    <x v="0"/>
    <n v="15"/>
    <x v="2"/>
    <x v="2"/>
  </r>
  <r>
    <s v="PO004852"/>
    <d v="2025-10-14T00:00:00"/>
    <s v="EMP0032"/>
    <x v="2"/>
    <x v="36"/>
    <x v="141"/>
    <n v="27"/>
    <n v="6854.08"/>
    <n v="185060.17"/>
    <x v="2"/>
    <n v="24"/>
    <x v="1"/>
    <x v="3"/>
  </r>
  <r>
    <s v="PO004853"/>
    <d v="2025-12-08T00:00:00"/>
    <s v="EMP0077"/>
    <x v="12"/>
    <x v="1"/>
    <x v="125"/>
    <n v="9"/>
    <n v="2658.7"/>
    <n v="23928.27"/>
    <x v="2"/>
    <n v="20"/>
    <x v="2"/>
    <x v="0"/>
  </r>
  <r>
    <s v="PO004854"/>
    <d v="2023-03-04T00:00:00"/>
    <s v="EMP0028"/>
    <x v="0"/>
    <x v="15"/>
    <x v="156"/>
    <n v="25"/>
    <n v="10711.81"/>
    <n v="267795.13"/>
    <x v="2"/>
    <n v="30"/>
    <x v="0"/>
    <x v="1"/>
  </r>
  <r>
    <s v="PO004855"/>
    <d v="2024-08-22T00:00:00"/>
    <s v="EMP0077"/>
    <x v="12"/>
    <x v="26"/>
    <x v="178"/>
    <n v="12"/>
    <n v="4046.57"/>
    <n v="48558.84"/>
    <x v="2"/>
    <n v="26"/>
    <x v="1"/>
    <x v="0"/>
  </r>
  <r>
    <s v="PO004856"/>
    <d v="2023-10-23T00:00:00"/>
    <s v="EMP0076"/>
    <x v="7"/>
    <x v="9"/>
    <x v="197"/>
    <n v="32"/>
    <n v="3674.89"/>
    <n v="117596.63"/>
    <x v="1"/>
    <n v="23"/>
    <x v="0"/>
    <x v="2"/>
  </r>
  <r>
    <s v="PO004857"/>
    <d v="2024-03-27T00:00:00"/>
    <s v="EMP0057"/>
    <x v="6"/>
    <x v="23"/>
    <x v="29"/>
    <n v="16"/>
    <n v="6933.06"/>
    <n v="110929.02"/>
    <x v="1"/>
    <n v="28"/>
    <x v="0"/>
    <x v="2"/>
  </r>
  <r>
    <s v="PO004858"/>
    <d v="2025-03-01T00:00:00"/>
    <s v="EMP0010"/>
    <x v="1"/>
    <x v="44"/>
    <x v="127"/>
    <n v="40"/>
    <n v="3791.71"/>
    <n v="151668.37"/>
    <x v="1"/>
    <n v="19"/>
    <x v="2"/>
    <x v="2"/>
  </r>
  <r>
    <s v="PO004859"/>
    <d v="2025-06-22T00:00:00"/>
    <s v="EMP0034"/>
    <x v="7"/>
    <x v="38"/>
    <x v="71"/>
    <n v="33"/>
    <n v="6503.51"/>
    <n v="214615.88"/>
    <x v="1"/>
    <n v="13"/>
    <x v="1"/>
    <x v="2"/>
  </r>
  <r>
    <s v="PO004860"/>
    <d v="2024-07-24T00:00:00"/>
    <s v="EMP0083"/>
    <x v="7"/>
    <x v="45"/>
    <x v="4"/>
    <n v="37"/>
    <n v="6824.44"/>
    <n v="252504.19"/>
    <x v="1"/>
    <n v="10"/>
    <x v="1"/>
    <x v="2"/>
  </r>
  <r>
    <s v="PO004861"/>
    <d v="2024-09-20T00:00:00"/>
    <s v="EMP0026"/>
    <x v="0"/>
    <x v="47"/>
    <x v="141"/>
    <n v="27"/>
    <n v="7464.8"/>
    <n v="201549.56"/>
    <x v="1"/>
    <n v="3"/>
    <x v="0"/>
    <x v="2"/>
  </r>
  <r>
    <s v="PO004862"/>
    <d v="2023-09-23T00:00:00"/>
    <s v="EMP0056"/>
    <x v="0"/>
    <x v="39"/>
    <x v="181"/>
    <n v="37"/>
    <n v="8923.2199999999993"/>
    <n v="330159.2"/>
    <x v="1"/>
    <n v="37"/>
    <x v="0"/>
    <x v="2"/>
  </r>
  <r>
    <s v="PO004863"/>
    <d v="2023-08-13T00:00:00"/>
    <s v="EMP0057"/>
    <x v="6"/>
    <x v="27"/>
    <x v="141"/>
    <n v="10"/>
    <n v="7881.22"/>
    <n v="78812.210000000006"/>
    <x v="2"/>
    <n v="29"/>
    <x v="1"/>
    <x v="3"/>
  </r>
  <r>
    <s v="PO004864"/>
    <d v="2025-07-05T00:00:00"/>
    <s v="EMP0020"/>
    <x v="2"/>
    <x v="24"/>
    <x v="77"/>
    <n v="27"/>
    <n v="9449.4500000000007"/>
    <n v="255135.03"/>
    <x v="2"/>
    <n v="41"/>
    <x v="1"/>
    <x v="0"/>
  </r>
  <r>
    <s v="PO004865"/>
    <d v="2024-10-16T00:00:00"/>
    <s v="EMP0071"/>
    <x v="5"/>
    <x v="1"/>
    <x v="199"/>
    <n v="45"/>
    <n v="125.05"/>
    <n v="5627.44"/>
    <x v="1"/>
    <n v="40"/>
    <x v="1"/>
    <x v="2"/>
  </r>
  <r>
    <s v="PO004866"/>
    <d v="2024-06-11T00:00:00"/>
    <s v="EMP0021"/>
    <x v="10"/>
    <x v="4"/>
    <x v="36"/>
    <n v="44"/>
    <n v="3952.98"/>
    <n v="173930.93"/>
    <x v="2"/>
    <n v="7"/>
    <x v="1"/>
    <x v="1"/>
  </r>
  <r>
    <s v="PO004867"/>
    <d v="2023-08-14T00:00:00"/>
    <s v="EMP0087"/>
    <x v="12"/>
    <x v="25"/>
    <x v="177"/>
    <n v="20"/>
    <n v="3959.82"/>
    <n v="79196.479999999996"/>
    <x v="0"/>
    <n v="26"/>
    <x v="1"/>
    <x v="2"/>
  </r>
  <r>
    <s v="PO004868"/>
    <d v="2024-01-17T00:00:00"/>
    <s v="EMP0015"/>
    <x v="13"/>
    <x v="9"/>
    <x v="179"/>
    <n v="10"/>
    <n v="7065.9"/>
    <n v="70659.039999999994"/>
    <x v="1"/>
    <n v="34"/>
    <x v="0"/>
    <x v="2"/>
  </r>
  <r>
    <s v="PO004869"/>
    <d v="2023-01-13T00:00:00"/>
    <s v="EMP0024"/>
    <x v="1"/>
    <x v="3"/>
    <x v="155"/>
    <n v="19"/>
    <n v="7030.19"/>
    <n v="133573.54"/>
    <x v="1"/>
    <n v="39"/>
    <x v="0"/>
    <x v="2"/>
  </r>
  <r>
    <s v="PO004870"/>
    <d v="2023-10-08T00:00:00"/>
    <s v="EMP0038"/>
    <x v="3"/>
    <x v="10"/>
    <x v="25"/>
    <n v="24"/>
    <n v="1299.8699999999999"/>
    <n v="31196.81"/>
    <x v="0"/>
    <n v="21"/>
    <x v="2"/>
    <x v="2"/>
  </r>
  <r>
    <s v="PO004871"/>
    <d v="2023-04-17T00:00:00"/>
    <s v="EMP0067"/>
    <x v="1"/>
    <x v="34"/>
    <x v="10"/>
    <n v="30"/>
    <n v="2277.7600000000002"/>
    <n v="68332.850000000006"/>
    <x v="2"/>
    <n v="44"/>
    <x v="2"/>
    <x v="1"/>
  </r>
  <r>
    <s v="PO004872"/>
    <d v="2025-12-20T00:00:00"/>
    <s v="EMP0038"/>
    <x v="3"/>
    <x v="21"/>
    <x v="178"/>
    <n v="9"/>
    <n v="3628.24"/>
    <n v="32654.12"/>
    <x v="1"/>
    <n v="38"/>
    <x v="2"/>
    <x v="2"/>
  </r>
  <r>
    <s v="PO004873"/>
    <d v="2023-10-22T00:00:00"/>
    <s v="EMP0092"/>
    <x v="12"/>
    <x v="27"/>
    <x v="23"/>
    <n v="50"/>
    <n v="8998.32"/>
    <n v="449916.01"/>
    <x v="1"/>
    <n v="44"/>
    <x v="2"/>
    <x v="2"/>
  </r>
  <r>
    <s v="PO004874"/>
    <d v="2023-11-16T00:00:00"/>
    <s v="EMP0038"/>
    <x v="3"/>
    <x v="44"/>
    <x v="160"/>
    <n v="45"/>
    <n v="4100.97"/>
    <n v="184543.79"/>
    <x v="0"/>
    <n v="20"/>
    <x v="0"/>
    <x v="2"/>
  </r>
  <r>
    <s v="PO004875"/>
    <d v="2023-05-12T00:00:00"/>
    <s v="EMP0068"/>
    <x v="3"/>
    <x v="3"/>
    <x v="64"/>
    <n v="46"/>
    <n v="6606.19"/>
    <n v="303884.56"/>
    <x v="1"/>
    <n v="28"/>
    <x v="2"/>
    <x v="2"/>
  </r>
  <r>
    <s v="PO004876"/>
    <d v="2025-06-30T00:00:00"/>
    <s v="EMP0010"/>
    <x v="1"/>
    <x v="13"/>
    <x v="89"/>
    <n v="1"/>
    <n v="4334.6099999999997"/>
    <n v="4334.6099999999997"/>
    <x v="1"/>
    <n v="43"/>
    <x v="1"/>
    <x v="2"/>
  </r>
  <r>
    <s v="PO004877"/>
    <d v="2023-10-15T00:00:00"/>
    <s v="EMP0017"/>
    <x v="9"/>
    <x v="21"/>
    <x v="10"/>
    <n v="34"/>
    <n v="2598.2800000000002"/>
    <n v="88341.67"/>
    <x v="2"/>
    <n v="10"/>
    <x v="1"/>
    <x v="1"/>
  </r>
  <r>
    <s v="PO004878"/>
    <d v="2023-10-11T00:00:00"/>
    <s v="EMP0057"/>
    <x v="6"/>
    <x v="32"/>
    <x v="104"/>
    <n v="10"/>
    <n v="3143.29"/>
    <n v="31432.94"/>
    <x v="2"/>
    <n v="36"/>
    <x v="0"/>
    <x v="0"/>
  </r>
  <r>
    <s v="PO004879"/>
    <d v="2025-10-27T00:00:00"/>
    <s v="EMP0074"/>
    <x v="6"/>
    <x v="3"/>
    <x v="69"/>
    <n v="18"/>
    <n v="5162.54"/>
    <n v="92925.75"/>
    <x v="1"/>
    <n v="37"/>
    <x v="1"/>
    <x v="2"/>
  </r>
  <r>
    <s v="PO004880"/>
    <d v="2024-02-24T00:00:00"/>
    <s v="EMP0042"/>
    <x v="14"/>
    <x v="14"/>
    <x v="174"/>
    <n v="49"/>
    <n v="8915.51"/>
    <n v="436859.81"/>
    <x v="1"/>
    <n v="39"/>
    <x v="0"/>
    <x v="2"/>
  </r>
  <r>
    <s v="PO004881"/>
    <d v="2023-02-16T00:00:00"/>
    <s v="EMP0054"/>
    <x v="12"/>
    <x v="10"/>
    <x v="160"/>
    <n v="33"/>
    <n v="4257.5"/>
    <n v="140497.54"/>
    <x v="0"/>
    <n v="37"/>
    <x v="2"/>
    <x v="2"/>
  </r>
  <r>
    <s v="PO004882"/>
    <d v="2025-04-10T00:00:00"/>
    <s v="EMP0096"/>
    <x v="4"/>
    <x v="49"/>
    <x v="36"/>
    <n v="32"/>
    <n v="3789.39"/>
    <n v="121260.63"/>
    <x v="0"/>
    <n v="8"/>
    <x v="2"/>
    <x v="2"/>
  </r>
  <r>
    <s v="PO004883"/>
    <d v="2024-02-28T00:00:00"/>
    <s v="EMP0073"/>
    <x v="9"/>
    <x v="42"/>
    <x v="127"/>
    <n v="25"/>
    <n v="3262.97"/>
    <n v="81574.240000000005"/>
    <x v="1"/>
    <n v="43"/>
    <x v="2"/>
    <x v="2"/>
  </r>
  <r>
    <s v="PO004884"/>
    <d v="2024-06-02T00:00:00"/>
    <s v="EMP0027"/>
    <x v="1"/>
    <x v="5"/>
    <x v="179"/>
    <n v="39"/>
    <n v="7319.47"/>
    <n v="285459.23"/>
    <x v="1"/>
    <n v="41"/>
    <x v="1"/>
    <x v="2"/>
  </r>
  <r>
    <s v="PO004885"/>
    <d v="2023-02-19T00:00:00"/>
    <s v="EMP0032"/>
    <x v="2"/>
    <x v="20"/>
    <x v="123"/>
    <n v="36"/>
    <n v="10387.26"/>
    <n v="373941.34"/>
    <x v="1"/>
    <n v="20"/>
    <x v="2"/>
    <x v="2"/>
  </r>
  <r>
    <s v="PO004886"/>
    <d v="2023-04-17T00:00:00"/>
    <s v="EMP0066"/>
    <x v="8"/>
    <x v="16"/>
    <x v="197"/>
    <n v="8"/>
    <n v="4508.22"/>
    <n v="36065.78"/>
    <x v="2"/>
    <n v="19"/>
    <x v="2"/>
    <x v="3"/>
  </r>
  <r>
    <s v="PO004887"/>
    <d v="2025-01-26T00:00:00"/>
    <s v="EMP0069"/>
    <x v="3"/>
    <x v="22"/>
    <x v="148"/>
    <n v="49"/>
    <n v="7846.54"/>
    <n v="384480.36"/>
    <x v="0"/>
    <n v="16"/>
    <x v="0"/>
    <x v="2"/>
  </r>
  <r>
    <s v="PO004888"/>
    <d v="2023-04-13T00:00:00"/>
    <s v="EMP0096"/>
    <x v="4"/>
    <x v="36"/>
    <x v="10"/>
    <n v="42"/>
    <n v="3030.94"/>
    <n v="127299.41"/>
    <x v="2"/>
    <n v="7"/>
    <x v="1"/>
    <x v="1"/>
  </r>
  <r>
    <s v="PO004889"/>
    <d v="2024-11-10T00:00:00"/>
    <s v="EMP0027"/>
    <x v="1"/>
    <x v="4"/>
    <x v="152"/>
    <n v="19"/>
    <n v="1392.16"/>
    <n v="26451.09"/>
    <x v="1"/>
    <n v="25"/>
    <x v="2"/>
    <x v="2"/>
  </r>
  <r>
    <s v="PO004890"/>
    <d v="2023-05-03T00:00:00"/>
    <s v="EMP0080"/>
    <x v="0"/>
    <x v="14"/>
    <x v="56"/>
    <n v="35"/>
    <n v="8531.4699999999993"/>
    <n v="298601.34999999998"/>
    <x v="2"/>
    <n v="36"/>
    <x v="2"/>
    <x v="3"/>
  </r>
  <r>
    <s v="PO004891"/>
    <d v="2025-11-09T00:00:00"/>
    <s v="EMP0047"/>
    <x v="0"/>
    <x v="9"/>
    <x v="10"/>
    <n v="37"/>
    <n v="2767.73"/>
    <n v="102406.19"/>
    <x v="0"/>
    <n v="5"/>
    <x v="0"/>
    <x v="2"/>
  </r>
  <r>
    <s v="PO004892"/>
    <d v="2024-06-06T00:00:00"/>
    <s v="EMP0091"/>
    <x v="12"/>
    <x v="40"/>
    <x v="51"/>
    <n v="41"/>
    <n v="6627.54"/>
    <n v="271729.15000000002"/>
    <x v="1"/>
    <n v="6"/>
    <x v="0"/>
    <x v="2"/>
  </r>
  <r>
    <s v="PO004893"/>
    <d v="2024-05-10T00:00:00"/>
    <s v="EMP0098"/>
    <x v="5"/>
    <x v="0"/>
    <x v="3"/>
    <n v="5"/>
    <n v="3129.08"/>
    <n v="15645.42"/>
    <x v="1"/>
    <n v="35"/>
    <x v="0"/>
    <x v="2"/>
  </r>
  <r>
    <s v="PO004894"/>
    <d v="2023-06-05T00:00:00"/>
    <s v="EMP0088"/>
    <x v="12"/>
    <x v="25"/>
    <x v="120"/>
    <n v="44"/>
    <n v="6464.32"/>
    <n v="284430.28999999998"/>
    <x v="1"/>
    <n v="15"/>
    <x v="2"/>
    <x v="2"/>
  </r>
  <r>
    <s v="PO004895"/>
    <d v="2023-07-31T00:00:00"/>
    <s v="EMP0047"/>
    <x v="0"/>
    <x v="14"/>
    <x v="39"/>
    <n v="18"/>
    <n v="3194.36"/>
    <n v="57498.47"/>
    <x v="2"/>
    <n v="33"/>
    <x v="0"/>
    <x v="0"/>
  </r>
  <r>
    <s v="PO004896"/>
    <d v="2025-07-27T00:00:00"/>
    <s v="EMP0062"/>
    <x v="2"/>
    <x v="41"/>
    <x v="172"/>
    <n v="21"/>
    <n v="1700.15"/>
    <n v="35703.21"/>
    <x v="2"/>
    <n v="15"/>
    <x v="1"/>
    <x v="1"/>
  </r>
  <r>
    <s v="PO004897"/>
    <d v="2023-01-25T00:00:00"/>
    <s v="EMP0073"/>
    <x v="9"/>
    <x v="0"/>
    <x v="141"/>
    <n v="7"/>
    <n v="8105.14"/>
    <n v="56735.96"/>
    <x v="0"/>
    <n v="23"/>
    <x v="0"/>
    <x v="2"/>
  </r>
  <r>
    <s v="PO004898"/>
    <d v="2024-07-31T00:00:00"/>
    <s v="EMP0079"/>
    <x v="5"/>
    <x v="30"/>
    <x v="159"/>
    <n v="29"/>
    <n v="5124.03"/>
    <n v="148596.91"/>
    <x v="1"/>
    <n v="38"/>
    <x v="0"/>
    <x v="2"/>
  </r>
  <r>
    <s v="PO004899"/>
    <d v="2023-03-15T00:00:00"/>
    <s v="EMP0039"/>
    <x v="9"/>
    <x v="1"/>
    <x v="43"/>
    <n v="6"/>
    <n v="3337.3"/>
    <n v="20023.77"/>
    <x v="0"/>
    <n v="5"/>
    <x v="1"/>
    <x v="2"/>
  </r>
  <r>
    <s v="PO004900"/>
    <d v="2025-08-05T00:00:00"/>
    <s v="EMP0035"/>
    <x v="5"/>
    <x v="27"/>
    <x v="113"/>
    <n v="43"/>
    <n v="5514.77"/>
    <n v="237134.91"/>
    <x v="0"/>
    <n v="36"/>
    <x v="2"/>
    <x v="2"/>
  </r>
  <r>
    <s v="PO004901"/>
    <d v="2024-02-23T00:00:00"/>
    <s v="EMP0091"/>
    <x v="12"/>
    <x v="44"/>
    <x v="7"/>
    <n v="31"/>
    <n v="3498.65"/>
    <n v="108458.12"/>
    <x v="1"/>
    <n v="8"/>
    <x v="1"/>
    <x v="2"/>
  </r>
  <r>
    <s v="PO004902"/>
    <d v="2025-01-19T00:00:00"/>
    <s v="EMP0044"/>
    <x v="2"/>
    <x v="47"/>
    <x v="85"/>
    <n v="34"/>
    <n v="4847.3999999999996"/>
    <n v="164811.74"/>
    <x v="1"/>
    <n v="36"/>
    <x v="0"/>
    <x v="2"/>
  </r>
  <r>
    <s v="PO004903"/>
    <d v="2023-08-20T00:00:00"/>
    <s v="EMP0059"/>
    <x v="0"/>
    <x v="0"/>
    <x v="57"/>
    <n v="6"/>
    <n v="3720.18"/>
    <n v="22321.07"/>
    <x v="1"/>
    <n v="27"/>
    <x v="0"/>
    <x v="2"/>
  </r>
  <r>
    <s v="PO004904"/>
    <d v="2024-12-30T00:00:00"/>
    <s v="EMP0054"/>
    <x v="12"/>
    <x v="3"/>
    <x v="92"/>
    <n v="38"/>
    <n v="4249.82"/>
    <n v="161493.1"/>
    <x v="0"/>
    <n v="15"/>
    <x v="2"/>
    <x v="2"/>
  </r>
  <r>
    <s v="PO004905"/>
    <d v="2024-02-12T00:00:00"/>
    <s v="EMP0012"/>
    <x v="3"/>
    <x v="19"/>
    <x v="169"/>
    <n v="11"/>
    <n v="1893.74"/>
    <n v="20831.16"/>
    <x v="1"/>
    <n v="5"/>
    <x v="2"/>
    <x v="2"/>
  </r>
  <r>
    <s v="PO004906"/>
    <d v="2024-10-19T00:00:00"/>
    <s v="EMP0061"/>
    <x v="5"/>
    <x v="6"/>
    <x v="173"/>
    <n v="2"/>
    <n v="2688.08"/>
    <n v="5376.16"/>
    <x v="0"/>
    <n v="16"/>
    <x v="0"/>
    <x v="2"/>
  </r>
  <r>
    <s v="PO004907"/>
    <d v="2024-01-24T00:00:00"/>
    <s v="EMP0096"/>
    <x v="4"/>
    <x v="33"/>
    <x v="85"/>
    <n v="17"/>
    <n v="4111.1000000000004"/>
    <n v="69888.78"/>
    <x v="0"/>
    <n v="7"/>
    <x v="2"/>
    <x v="2"/>
  </r>
  <r>
    <s v="PO004908"/>
    <d v="2024-12-13T00:00:00"/>
    <s v="EMP0035"/>
    <x v="5"/>
    <x v="9"/>
    <x v="157"/>
    <n v="28"/>
    <n v="7442.94"/>
    <n v="208402.21"/>
    <x v="0"/>
    <n v="12"/>
    <x v="2"/>
    <x v="2"/>
  </r>
  <r>
    <s v="PO004909"/>
    <d v="2025-01-26T00:00:00"/>
    <s v="EMP0010"/>
    <x v="1"/>
    <x v="15"/>
    <x v="81"/>
    <n v="16"/>
    <n v="503.7"/>
    <n v="8059.16"/>
    <x v="2"/>
    <n v="18"/>
    <x v="2"/>
    <x v="1"/>
  </r>
  <r>
    <s v="PO004910"/>
    <d v="2025-11-08T00:00:00"/>
    <s v="EMP0030"/>
    <x v="13"/>
    <x v="13"/>
    <x v="11"/>
    <n v="11"/>
    <n v="4823.92"/>
    <n v="53063.09"/>
    <x v="1"/>
    <n v="28"/>
    <x v="2"/>
    <x v="2"/>
  </r>
  <r>
    <s v="PO004911"/>
    <d v="2023-10-18T00:00:00"/>
    <s v="EMP0088"/>
    <x v="12"/>
    <x v="38"/>
    <x v="169"/>
    <n v="7"/>
    <n v="1925.41"/>
    <n v="13477.87"/>
    <x v="0"/>
    <n v="33"/>
    <x v="0"/>
    <x v="2"/>
  </r>
  <r>
    <s v="PO004912"/>
    <d v="2023-03-30T00:00:00"/>
    <s v="EMP0081"/>
    <x v="14"/>
    <x v="9"/>
    <x v="78"/>
    <n v="5"/>
    <n v="9486.4"/>
    <n v="47432"/>
    <x v="0"/>
    <n v="20"/>
    <x v="0"/>
    <x v="2"/>
  </r>
  <r>
    <s v="PO004913"/>
    <d v="2025-05-26T00:00:00"/>
    <s v="EMP0075"/>
    <x v="14"/>
    <x v="10"/>
    <x v="172"/>
    <n v="36"/>
    <n v="1770.93"/>
    <n v="63753.45"/>
    <x v="2"/>
    <n v="3"/>
    <x v="1"/>
    <x v="1"/>
  </r>
  <r>
    <s v="PO004914"/>
    <d v="2023-01-14T00:00:00"/>
    <s v="EMP0080"/>
    <x v="0"/>
    <x v="20"/>
    <x v="31"/>
    <n v="10"/>
    <n v="10185.86"/>
    <n v="101858.63"/>
    <x v="1"/>
    <n v="16"/>
    <x v="1"/>
    <x v="2"/>
  </r>
  <r>
    <s v="PO004915"/>
    <d v="2025-08-04T00:00:00"/>
    <s v="EMP0040"/>
    <x v="13"/>
    <x v="28"/>
    <x v="68"/>
    <n v="12"/>
    <n v="8514"/>
    <n v="102167.95"/>
    <x v="1"/>
    <n v="30"/>
    <x v="2"/>
    <x v="2"/>
  </r>
  <r>
    <s v="PO004916"/>
    <d v="2024-03-30T00:00:00"/>
    <s v="EMP0019"/>
    <x v="5"/>
    <x v="48"/>
    <x v="155"/>
    <n v="17"/>
    <n v="5914.73"/>
    <n v="100550.49"/>
    <x v="0"/>
    <n v="26"/>
    <x v="2"/>
    <x v="2"/>
  </r>
  <r>
    <s v="PO004917"/>
    <d v="2023-05-06T00:00:00"/>
    <s v="EMP0012"/>
    <x v="3"/>
    <x v="49"/>
    <x v="15"/>
    <n v="11"/>
    <n v="3040.38"/>
    <n v="33444.199999999997"/>
    <x v="0"/>
    <n v="26"/>
    <x v="0"/>
    <x v="2"/>
  </r>
  <r>
    <s v="PO004918"/>
    <d v="2025-05-23T00:00:00"/>
    <s v="EMP0087"/>
    <x v="12"/>
    <x v="24"/>
    <x v="134"/>
    <n v="7"/>
    <n v="7688"/>
    <n v="53816.03"/>
    <x v="2"/>
    <n v="37"/>
    <x v="0"/>
    <x v="0"/>
  </r>
  <r>
    <s v="PO004919"/>
    <d v="2024-01-26T00:00:00"/>
    <s v="EMP0089"/>
    <x v="14"/>
    <x v="9"/>
    <x v="66"/>
    <n v="1"/>
    <n v="5022.4399999999996"/>
    <n v="5022.4399999999996"/>
    <x v="0"/>
    <n v="33"/>
    <x v="1"/>
    <x v="2"/>
  </r>
  <r>
    <s v="PO004920"/>
    <d v="2023-01-17T00:00:00"/>
    <s v="EMP0093"/>
    <x v="13"/>
    <x v="6"/>
    <x v="60"/>
    <n v="41"/>
    <n v="6555.68"/>
    <n v="268782.90000000002"/>
    <x v="2"/>
    <n v="38"/>
    <x v="2"/>
    <x v="1"/>
  </r>
  <r>
    <s v="PO004921"/>
    <d v="2023-12-08T00:00:00"/>
    <s v="EMP0036"/>
    <x v="2"/>
    <x v="29"/>
    <x v="17"/>
    <n v="31"/>
    <n v="6121.13"/>
    <n v="189755.03"/>
    <x v="1"/>
    <n v="32"/>
    <x v="2"/>
    <x v="2"/>
  </r>
  <r>
    <s v="PO004922"/>
    <d v="2023-08-26T00:00:00"/>
    <s v="EMP0008"/>
    <x v="6"/>
    <x v="42"/>
    <x v="50"/>
    <n v="8"/>
    <n v="10051.77"/>
    <n v="80414.14"/>
    <x v="0"/>
    <n v="21"/>
    <x v="1"/>
    <x v="2"/>
  </r>
  <r>
    <s v="PO004923"/>
    <d v="2024-10-15T00:00:00"/>
    <s v="EMP0082"/>
    <x v="2"/>
    <x v="33"/>
    <x v="157"/>
    <n v="9"/>
    <n v="8305.2099999999991"/>
    <n v="74746.87"/>
    <x v="1"/>
    <n v="44"/>
    <x v="2"/>
    <x v="2"/>
  </r>
  <r>
    <s v="PO004924"/>
    <d v="2025-03-09T00:00:00"/>
    <s v="EMP0058"/>
    <x v="2"/>
    <x v="9"/>
    <x v="116"/>
    <n v="13"/>
    <n v="8487.98"/>
    <n v="110343.79"/>
    <x v="0"/>
    <n v="6"/>
    <x v="1"/>
    <x v="2"/>
  </r>
  <r>
    <s v="PO004925"/>
    <d v="2025-06-25T00:00:00"/>
    <s v="EMP0084"/>
    <x v="0"/>
    <x v="19"/>
    <x v="92"/>
    <n v="6"/>
    <n v="3548"/>
    <n v="21288"/>
    <x v="2"/>
    <n v="12"/>
    <x v="2"/>
    <x v="0"/>
  </r>
  <r>
    <s v="PO004926"/>
    <d v="2024-07-24T00:00:00"/>
    <s v="EMP0055"/>
    <x v="14"/>
    <x v="15"/>
    <x v="61"/>
    <n v="10"/>
    <n v="5685.23"/>
    <n v="56852.3"/>
    <x v="0"/>
    <n v="21"/>
    <x v="0"/>
    <x v="2"/>
  </r>
  <r>
    <s v="PO004927"/>
    <d v="2024-03-19T00:00:00"/>
    <s v="EMP0078"/>
    <x v="4"/>
    <x v="44"/>
    <x v="3"/>
    <n v="44"/>
    <n v="3734.6"/>
    <n v="164322.59"/>
    <x v="1"/>
    <n v="45"/>
    <x v="0"/>
    <x v="2"/>
  </r>
  <r>
    <s v="PO004928"/>
    <d v="2025-07-04T00:00:00"/>
    <s v="EMP0078"/>
    <x v="4"/>
    <x v="47"/>
    <x v="33"/>
    <n v="31"/>
    <n v="4804.53"/>
    <n v="148940.32"/>
    <x v="0"/>
    <n v="30"/>
    <x v="1"/>
    <x v="2"/>
  </r>
  <r>
    <s v="PO004929"/>
    <d v="2025-08-30T00:00:00"/>
    <s v="EMP0044"/>
    <x v="2"/>
    <x v="5"/>
    <x v="92"/>
    <n v="7"/>
    <n v="3821.59"/>
    <n v="26751.119999999999"/>
    <x v="0"/>
    <n v="42"/>
    <x v="0"/>
    <x v="2"/>
  </r>
  <r>
    <s v="PO004930"/>
    <d v="2024-12-17T00:00:00"/>
    <s v="EMP0023"/>
    <x v="9"/>
    <x v="39"/>
    <x v="168"/>
    <n v="50"/>
    <n v="5127.3900000000003"/>
    <n v="256369.72"/>
    <x v="1"/>
    <n v="29"/>
    <x v="0"/>
    <x v="2"/>
  </r>
  <r>
    <s v="PO004931"/>
    <d v="2023-03-25T00:00:00"/>
    <s v="EMP0026"/>
    <x v="0"/>
    <x v="20"/>
    <x v="198"/>
    <n v="39"/>
    <n v="9934.7000000000007"/>
    <n v="387453.13"/>
    <x v="0"/>
    <n v="27"/>
    <x v="2"/>
    <x v="2"/>
  </r>
  <r>
    <s v="PO004932"/>
    <d v="2024-04-25T00:00:00"/>
    <s v="EMP0023"/>
    <x v="9"/>
    <x v="5"/>
    <x v="97"/>
    <n v="13"/>
    <n v="4858.3100000000004"/>
    <n v="63158.07"/>
    <x v="1"/>
    <n v="4"/>
    <x v="1"/>
    <x v="2"/>
  </r>
  <r>
    <s v="PO004933"/>
    <d v="2025-01-20T00:00:00"/>
    <s v="EMP0083"/>
    <x v="7"/>
    <x v="35"/>
    <x v="32"/>
    <n v="10"/>
    <n v="3597.37"/>
    <n v="35973.660000000003"/>
    <x v="1"/>
    <n v="11"/>
    <x v="2"/>
    <x v="2"/>
  </r>
  <r>
    <s v="PO004934"/>
    <d v="2025-02-16T00:00:00"/>
    <s v="EMP0024"/>
    <x v="1"/>
    <x v="2"/>
    <x v="96"/>
    <n v="44"/>
    <n v="9306.07"/>
    <n v="409467.05"/>
    <x v="2"/>
    <n v="32"/>
    <x v="2"/>
    <x v="0"/>
  </r>
  <r>
    <s v="PO004935"/>
    <d v="2024-02-15T00:00:00"/>
    <s v="EMP0085"/>
    <x v="8"/>
    <x v="9"/>
    <x v="70"/>
    <n v="45"/>
    <n v="9045.99"/>
    <n v="407069.65"/>
    <x v="2"/>
    <n v="40"/>
    <x v="1"/>
    <x v="0"/>
  </r>
  <r>
    <s v="PO004936"/>
    <d v="2024-06-13T00:00:00"/>
    <s v="EMP0046"/>
    <x v="7"/>
    <x v="1"/>
    <x v="150"/>
    <n v="16"/>
    <n v="4071.27"/>
    <n v="65140.24"/>
    <x v="0"/>
    <n v="3"/>
    <x v="0"/>
    <x v="2"/>
  </r>
  <r>
    <s v="PO004937"/>
    <d v="2023-02-13T00:00:00"/>
    <s v="EMP0056"/>
    <x v="0"/>
    <x v="29"/>
    <x v="45"/>
    <n v="24"/>
    <n v="6070.71"/>
    <n v="145697.07"/>
    <x v="1"/>
    <n v="45"/>
    <x v="1"/>
    <x v="2"/>
  </r>
  <r>
    <s v="PO004938"/>
    <d v="2025-05-12T00:00:00"/>
    <s v="EMP0099"/>
    <x v="12"/>
    <x v="15"/>
    <x v="148"/>
    <n v="4"/>
    <n v="7624.1"/>
    <n v="30496.41"/>
    <x v="1"/>
    <n v="34"/>
    <x v="2"/>
    <x v="2"/>
  </r>
  <r>
    <s v="PO004939"/>
    <d v="2023-08-23T00:00:00"/>
    <s v="EMP0061"/>
    <x v="5"/>
    <x v="8"/>
    <x v="180"/>
    <n v="6"/>
    <n v="4374.97"/>
    <n v="26249.8"/>
    <x v="1"/>
    <n v="5"/>
    <x v="2"/>
    <x v="2"/>
  </r>
  <r>
    <s v="PO004940"/>
    <d v="2023-07-16T00:00:00"/>
    <s v="EMP0084"/>
    <x v="0"/>
    <x v="29"/>
    <x v="146"/>
    <n v="3"/>
    <n v="4680.3999999999996"/>
    <n v="14041.21"/>
    <x v="0"/>
    <n v="12"/>
    <x v="0"/>
    <x v="2"/>
  </r>
  <r>
    <s v="PO004941"/>
    <d v="2023-01-19T00:00:00"/>
    <s v="EMP0018"/>
    <x v="0"/>
    <x v="22"/>
    <x v="30"/>
    <n v="2"/>
    <n v="5465.42"/>
    <n v="10930.84"/>
    <x v="2"/>
    <n v="28"/>
    <x v="0"/>
    <x v="3"/>
  </r>
  <r>
    <s v="PO004942"/>
    <d v="2024-03-03T00:00:00"/>
    <s v="EMP0100"/>
    <x v="11"/>
    <x v="37"/>
    <x v="149"/>
    <n v="43"/>
    <n v="2557.08"/>
    <n v="109954.38"/>
    <x v="1"/>
    <n v="24"/>
    <x v="2"/>
    <x v="2"/>
  </r>
  <r>
    <s v="PO004943"/>
    <d v="2025-07-22T00:00:00"/>
    <s v="EMP0070"/>
    <x v="6"/>
    <x v="22"/>
    <x v="32"/>
    <n v="36"/>
    <n v="4506.72"/>
    <n v="162241.88"/>
    <x v="2"/>
    <n v="17"/>
    <x v="0"/>
    <x v="3"/>
  </r>
  <r>
    <s v="PO004944"/>
    <d v="2024-08-14T00:00:00"/>
    <s v="EMP0008"/>
    <x v="6"/>
    <x v="12"/>
    <x v="147"/>
    <n v="33"/>
    <n v="4593.54"/>
    <n v="151586.9"/>
    <x v="2"/>
    <n v="25"/>
    <x v="0"/>
    <x v="3"/>
  </r>
  <r>
    <s v="PO004945"/>
    <d v="2023-07-02T00:00:00"/>
    <s v="EMP0064"/>
    <x v="2"/>
    <x v="3"/>
    <x v="40"/>
    <n v="39"/>
    <n v="5020.5200000000004"/>
    <n v="195800.24"/>
    <x v="1"/>
    <n v="39"/>
    <x v="0"/>
    <x v="2"/>
  </r>
  <r>
    <s v="PO004946"/>
    <d v="2025-08-24T00:00:00"/>
    <s v="EMP0017"/>
    <x v="9"/>
    <x v="30"/>
    <x v="138"/>
    <n v="37"/>
    <n v="5073.93"/>
    <n v="187735.35"/>
    <x v="1"/>
    <n v="27"/>
    <x v="1"/>
    <x v="2"/>
  </r>
  <r>
    <s v="PO004947"/>
    <d v="2025-10-31T00:00:00"/>
    <s v="EMP0079"/>
    <x v="5"/>
    <x v="0"/>
    <x v="53"/>
    <n v="27"/>
    <n v="6104.29"/>
    <n v="164815.87"/>
    <x v="1"/>
    <n v="21"/>
    <x v="2"/>
    <x v="2"/>
  </r>
  <r>
    <s v="PO004948"/>
    <d v="2024-05-06T00:00:00"/>
    <s v="EMP0012"/>
    <x v="3"/>
    <x v="38"/>
    <x v="138"/>
    <n v="10"/>
    <n v="4955.3599999999997"/>
    <n v="49553.59"/>
    <x v="2"/>
    <n v="8"/>
    <x v="0"/>
    <x v="3"/>
  </r>
  <r>
    <s v="PO004949"/>
    <d v="2023-10-12T00:00:00"/>
    <s v="EMP0100"/>
    <x v="11"/>
    <x v="28"/>
    <x v="96"/>
    <n v="43"/>
    <n v="8505.68"/>
    <n v="365744.43"/>
    <x v="1"/>
    <n v="12"/>
    <x v="2"/>
    <x v="2"/>
  </r>
  <r>
    <s v="PO004950"/>
    <d v="2023-10-18T00:00:00"/>
    <s v="EMP0033"/>
    <x v="8"/>
    <x v="8"/>
    <x v="142"/>
    <n v="20"/>
    <n v="9176.2199999999993"/>
    <n v="183524.4"/>
    <x v="1"/>
    <n v="19"/>
    <x v="2"/>
    <x v="2"/>
  </r>
  <r>
    <s v="PO004951"/>
    <d v="2023-12-07T00:00:00"/>
    <s v="EMP0079"/>
    <x v="5"/>
    <x v="9"/>
    <x v="170"/>
    <n v="47"/>
    <n v="9818.2800000000007"/>
    <n v="461459.27"/>
    <x v="2"/>
    <n v="21"/>
    <x v="1"/>
    <x v="3"/>
  </r>
  <r>
    <s v="PO004952"/>
    <d v="2023-03-22T00:00:00"/>
    <s v="EMP0098"/>
    <x v="5"/>
    <x v="40"/>
    <x v="102"/>
    <n v="3"/>
    <n v="522.04"/>
    <n v="1566.12"/>
    <x v="0"/>
    <n v="45"/>
    <x v="1"/>
    <x v="2"/>
  </r>
  <r>
    <s v="PO004953"/>
    <d v="2023-02-12T00:00:00"/>
    <s v="EMP0097"/>
    <x v="5"/>
    <x v="46"/>
    <x v="126"/>
    <n v="35"/>
    <n v="7826.72"/>
    <n v="273935.3"/>
    <x v="2"/>
    <n v="8"/>
    <x v="0"/>
    <x v="0"/>
  </r>
  <r>
    <s v="PO004954"/>
    <d v="2025-02-11T00:00:00"/>
    <s v="EMP0098"/>
    <x v="5"/>
    <x v="27"/>
    <x v="141"/>
    <n v="2"/>
    <n v="6804.72"/>
    <n v="13609.45"/>
    <x v="0"/>
    <n v="4"/>
    <x v="2"/>
    <x v="2"/>
  </r>
  <r>
    <s v="PO004955"/>
    <d v="2024-11-23T00:00:00"/>
    <s v="EMP0076"/>
    <x v="7"/>
    <x v="9"/>
    <x v="147"/>
    <n v="18"/>
    <n v="4191.3"/>
    <n v="75443.45"/>
    <x v="2"/>
    <n v="34"/>
    <x v="1"/>
    <x v="3"/>
  </r>
  <r>
    <s v="PO004956"/>
    <d v="2025-03-31T00:00:00"/>
    <s v="EMP0012"/>
    <x v="3"/>
    <x v="23"/>
    <x v="49"/>
    <n v="42"/>
    <n v="7276.98"/>
    <n v="305633.33"/>
    <x v="2"/>
    <n v="44"/>
    <x v="2"/>
    <x v="0"/>
  </r>
  <r>
    <s v="PO004957"/>
    <d v="2024-02-10T00:00:00"/>
    <s v="EMP0071"/>
    <x v="5"/>
    <x v="10"/>
    <x v="195"/>
    <n v="16"/>
    <n v="8388.9"/>
    <n v="134222.32999999999"/>
    <x v="1"/>
    <n v="44"/>
    <x v="1"/>
    <x v="2"/>
  </r>
  <r>
    <s v="PO004958"/>
    <d v="2025-02-20T00:00:00"/>
    <s v="EMP0083"/>
    <x v="7"/>
    <x v="48"/>
    <x v="132"/>
    <n v="39"/>
    <n v="7909.58"/>
    <n v="308473.61"/>
    <x v="2"/>
    <n v="3"/>
    <x v="1"/>
    <x v="1"/>
  </r>
  <r>
    <s v="PO004959"/>
    <d v="2023-04-30T00:00:00"/>
    <s v="EMP0016"/>
    <x v="11"/>
    <x v="24"/>
    <x v="93"/>
    <n v="4"/>
    <n v="8349.17"/>
    <n v="33396.699999999997"/>
    <x v="0"/>
    <n v="6"/>
    <x v="2"/>
    <x v="2"/>
  </r>
  <r>
    <s v="PO004960"/>
    <d v="2024-04-25T00:00:00"/>
    <s v="EMP0026"/>
    <x v="0"/>
    <x v="18"/>
    <x v="110"/>
    <n v="5"/>
    <n v="8891.27"/>
    <n v="44456.37"/>
    <x v="0"/>
    <n v="10"/>
    <x v="2"/>
    <x v="2"/>
  </r>
  <r>
    <s v="PO004961"/>
    <d v="2023-01-08T00:00:00"/>
    <s v="EMP0033"/>
    <x v="8"/>
    <x v="20"/>
    <x v="101"/>
    <n v="20"/>
    <n v="4670.99"/>
    <n v="93419.72"/>
    <x v="0"/>
    <n v="5"/>
    <x v="1"/>
    <x v="2"/>
  </r>
  <r>
    <s v="PO004962"/>
    <d v="2025-12-14T00:00:00"/>
    <s v="EMP0033"/>
    <x v="8"/>
    <x v="28"/>
    <x v="77"/>
    <n v="42"/>
    <n v="10173.120000000001"/>
    <n v="427271.01"/>
    <x v="2"/>
    <n v="24"/>
    <x v="2"/>
    <x v="0"/>
  </r>
  <r>
    <s v="PO004963"/>
    <d v="2024-07-24T00:00:00"/>
    <s v="EMP0061"/>
    <x v="5"/>
    <x v="38"/>
    <x v="43"/>
    <n v="5"/>
    <n v="2786.01"/>
    <n v="13930.03"/>
    <x v="0"/>
    <n v="14"/>
    <x v="2"/>
    <x v="2"/>
  </r>
  <r>
    <s v="PO004964"/>
    <d v="2023-04-14T00:00:00"/>
    <s v="EMP0062"/>
    <x v="2"/>
    <x v="0"/>
    <x v="12"/>
    <n v="40"/>
    <n v="10266.450000000001"/>
    <n v="410658.1"/>
    <x v="2"/>
    <n v="19"/>
    <x v="2"/>
    <x v="1"/>
  </r>
  <r>
    <s v="PO004965"/>
    <d v="2024-03-27T00:00:00"/>
    <s v="EMP0087"/>
    <x v="12"/>
    <x v="16"/>
    <x v="127"/>
    <n v="41"/>
    <n v="3762.11"/>
    <n v="154246.56"/>
    <x v="1"/>
    <n v="8"/>
    <x v="1"/>
    <x v="2"/>
  </r>
  <r>
    <s v="PO004966"/>
    <d v="2025-05-05T00:00:00"/>
    <s v="EMP0075"/>
    <x v="14"/>
    <x v="45"/>
    <x v="181"/>
    <n v="26"/>
    <n v="8241.6299999999992"/>
    <n v="214282.28"/>
    <x v="0"/>
    <n v="4"/>
    <x v="2"/>
    <x v="2"/>
  </r>
  <r>
    <s v="PO004967"/>
    <d v="2023-06-18T00:00:00"/>
    <s v="EMP0058"/>
    <x v="2"/>
    <x v="23"/>
    <x v="46"/>
    <n v="9"/>
    <n v="6191.5"/>
    <n v="55723.51"/>
    <x v="0"/>
    <n v="43"/>
    <x v="0"/>
    <x v="2"/>
  </r>
  <r>
    <s v="PO004968"/>
    <d v="2025-11-30T00:00:00"/>
    <s v="EMP0084"/>
    <x v="0"/>
    <x v="39"/>
    <x v="188"/>
    <n v="5"/>
    <n v="3161.76"/>
    <n v="15808.79"/>
    <x v="0"/>
    <n v="22"/>
    <x v="0"/>
    <x v="2"/>
  </r>
  <r>
    <s v="PO004969"/>
    <d v="2024-06-09T00:00:00"/>
    <s v="EMP0080"/>
    <x v="0"/>
    <x v="2"/>
    <x v="121"/>
    <n v="50"/>
    <n v="7486.46"/>
    <n v="374323.17"/>
    <x v="2"/>
    <n v="25"/>
    <x v="2"/>
    <x v="0"/>
  </r>
  <r>
    <s v="PO004970"/>
    <d v="2024-03-27T00:00:00"/>
    <s v="EMP0036"/>
    <x v="2"/>
    <x v="25"/>
    <x v="172"/>
    <n v="5"/>
    <n v="2042.39"/>
    <n v="10211.93"/>
    <x v="2"/>
    <n v="5"/>
    <x v="0"/>
    <x v="1"/>
  </r>
  <r>
    <s v="PO004971"/>
    <d v="2024-03-10T00:00:00"/>
    <s v="EMP0048"/>
    <x v="2"/>
    <x v="13"/>
    <x v="143"/>
    <n v="44"/>
    <n v="6719.26"/>
    <n v="295647.45"/>
    <x v="2"/>
    <n v="3"/>
    <x v="2"/>
    <x v="0"/>
  </r>
  <r>
    <s v="PO004972"/>
    <d v="2025-06-05T00:00:00"/>
    <s v="EMP0091"/>
    <x v="12"/>
    <x v="21"/>
    <x v="118"/>
    <n v="32"/>
    <n v="1340.08"/>
    <n v="42882.44"/>
    <x v="0"/>
    <n v="31"/>
    <x v="2"/>
    <x v="2"/>
  </r>
  <r>
    <s v="PO004973"/>
    <d v="2025-10-28T00:00:00"/>
    <s v="EMP0045"/>
    <x v="0"/>
    <x v="4"/>
    <x v="176"/>
    <n v="19"/>
    <n v="3317.64"/>
    <n v="63035.17"/>
    <x v="2"/>
    <n v="38"/>
    <x v="2"/>
    <x v="0"/>
  </r>
  <r>
    <s v="PO004974"/>
    <d v="2023-09-13T00:00:00"/>
    <s v="EMP0097"/>
    <x v="5"/>
    <x v="23"/>
    <x v="82"/>
    <n v="48"/>
    <n v="1171.56"/>
    <n v="56234.96"/>
    <x v="0"/>
    <n v="30"/>
    <x v="2"/>
    <x v="2"/>
  </r>
  <r>
    <s v="PO004975"/>
    <d v="2024-04-21T00:00:00"/>
    <s v="EMP0004"/>
    <x v="12"/>
    <x v="44"/>
    <x v="182"/>
    <n v="31"/>
    <n v="9813.07"/>
    <n v="304205.06"/>
    <x v="0"/>
    <n v="25"/>
    <x v="2"/>
    <x v="2"/>
  </r>
  <r>
    <s v="PO004976"/>
    <d v="2023-02-28T00:00:00"/>
    <s v="EMP0073"/>
    <x v="9"/>
    <x v="40"/>
    <x v="20"/>
    <n v="49"/>
    <n v="7316.31"/>
    <n v="358499.04"/>
    <x v="1"/>
    <n v="34"/>
    <x v="0"/>
    <x v="2"/>
  </r>
  <r>
    <s v="PO004977"/>
    <d v="2025-09-07T00:00:00"/>
    <s v="EMP0028"/>
    <x v="0"/>
    <x v="3"/>
    <x v="127"/>
    <n v="45"/>
    <n v="4248.09"/>
    <n v="191164.19"/>
    <x v="0"/>
    <n v="34"/>
    <x v="0"/>
    <x v="2"/>
  </r>
  <r>
    <s v="PO004978"/>
    <d v="2025-03-26T00:00:00"/>
    <s v="EMP0011"/>
    <x v="0"/>
    <x v="13"/>
    <x v="128"/>
    <n v="9"/>
    <n v="58.66"/>
    <n v="527.91999999999996"/>
    <x v="0"/>
    <n v="16"/>
    <x v="0"/>
    <x v="2"/>
  </r>
  <r>
    <s v="PO004979"/>
    <d v="2024-04-28T00:00:00"/>
    <s v="EMP0015"/>
    <x v="13"/>
    <x v="17"/>
    <x v="183"/>
    <n v="28"/>
    <n v="6763.59"/>
    <n v="189380.59"/>
    <x v="0"/>
    <n v="45"/>
    <x v="0"/>
    <x v="2"/>
  </r>
  <r>
    <s v="PO004980"/>
    <d v="2023-02-20T00:00:00"/>
    <s v="EMP0009"/>
    <x v="7"/>
    <x v="8"/>
    <x v="115"/>
    <n v="6"/>
    <n v="5075.91"/>
    <n v="30455.47"/>
    <x v="1"/>
    <n v="43"/>
    <x v="1"/>
    <x v="2"/>
  </r>
  <r>
    <s v="PO004981"/>
    <d v="2025-07-30T00:00:00"/>
    <s v="EMP0021"/>
    <x v="10"/>
    <x v="38"/>
    <x v="107"/>
    <n v="26"/>
    <n v="3697.34"/>
    <n v="96130.72"/>
    <x v="2"/>
    <n v="14"/>
    <x v="0"/>
    <x v="3"/>
  </r>
  <r>
    <s v="PO004982"/>
    <d v="2025-06-04T00:00:00"/>
    <s v="EMP0082"/>
    <x v="2"/>
    <x v="11"/>
    <x v="51"/>
    <n v="28"/>
    <n v="7485.75"/>
    <n v="209600.99"/>
    <x v="0"/>
    <n v="35"/>
    <x v="1"/>
    <x v="2"/>
  </r>
  <r>
    <s v="PO004983"/>
    <d v="2024-02-03T00:00:00"/>
    <s v="EMP0037"/>
    <x v="8"/>
    <x v="19"/>
    <x v="2"/>
    <n v="29"/>
    <n v="8138.07"/>
    <n v="236003.93"/>
    <x v="2"/>
    <n v="28"/>
    <x v="0"/>
    <x v="0"/>
  </r>
  <r>
    <s v="PO004984"/>
    <d v="2023-12-13T00:00:00"/>
    <s v="EMP0015"/>
    <x v="13"/>
    <x v="44"/>
    <x v="121"/>
    <n v="12"/>
    <n v="7696.41"/>
    <n v="92356.87"/>
    <x v="0"/>
    <n v="41"/>
    <x v="2"/>
    <x v="2"/>
  </r>
  <r>
    <s v="PO004985"/>
    <d v="2023-01-02T00:00:00"/>
    <s v="EMP0096"/>
    <x v="4"/>
    <x v="26"/>
    <x v="35"/>
    <n v="30"/>
    <n v="6740.12"/>
    <n v="202203.69"/>
    <x v="0"/>
    <n v="18"/>
    <x v="0"/>
    <x v="2"/>
  </r>
  <r>
    <s v="PO004986"/>
    <d v="2023-08-06T00:00:00"/>
    <s v="EMP0100"/>
    <x v="11"/>
    <x v="4"/>
    <x v="88"/>
    <n v="9"/>
    <n v="6739.12"/>
    <n v="60652.08"/>
    <x v="0"/>
    <n v="33"/>
    <x v="0"/>
    <x v="2"/>
  </r>
  <r>
    <s v="PO004987"/>
    <d v="2025-08-10T00:00:00"/>
    <s v="EMP0021"/>
    <x v="10"/>
    <x v="13"/>
    <x v="58"/>
    <n v="10"/>
    <n v="4949.76"/>
    <n v="49497.59"/>
    <x v="0"/>
    <n v="34"/>
    <x v="0"/>
    <x v="2"/>
  </r>
  <r>
    <s v="PO004988"/>
    <d v="2024-08-29T00:00:00"/>
    <s v="EMP0017"/>
    <x v="9"/>
    <x v="24"/>
    <x v="74"/>
    <n v="2"/>
    <n v="3756.47"/>
    <n v="7512.94"/>
    <x v="2"/>
    <n v="38"/>
    <x v="0"/>
    <x v="3"/>
  </r>
  <r>
    <s v="PO004989"/>
    <d v="2025-12-25T00:00:00"/>
    <s v="EMP0063"/>
    <x v="3"/>
    <x v="18"/>
    <x v="153"/>
    <n v="2"/>
    <n v="313.77999999999997"/>
    <n v="627.55999999999995"/>
    <x v="2"/>
    <n v="21"/>
    <x v="1"/>
    <x v="1"/>
  </r>
  <r>
    <s v="PO004990"/>
    <d v="2025-06-21T00:00:00"/>
    <s v="EMP0061"/>
    <x v="5"/>
    <x v="45"/>
    <x v="182"/>
    <n v="7"/>
    <n v="9539.68"/>
    <n v="66777.789999999994"/>
    <x v="1"/>
    <n v="24"/>
    <x v="0"/>
    <x v="2"/>
  </r>
  <r>
    <s v="PO004991"/>
    <d v="2024-01-21T00:00:00"/>
    <s v="EMP0100"/>
    <x v="11"/>
    <x v="9"/>
    <x v="127"/>
    <n v="37"/>
    <n v="3333.28"/>
    <n v="123331.5"/>
    <x v="2"/>
    <n v="40"/>
    <x v="0"/>
    <x v="1"/>
  </r>
  <r>
    <s v="PO004992"/>
    <d v="2025-03-22T00:00:00"/>
    <s v="EMP0091"/>
    <x v="12"/>
    <x v="1"/>
    <x v="41"/>
    <n v="23"/>
    <n v="2783.87"/>
    <n v="64028.94"/>
    <x v="0"/>
    <n v="37"/>
    <x v="0"/>
    <x v="2"/>
  </r>
  <r>
    <s v="PO004993"/>
    <d v="2023-06-14T00:00:00"/>
    <s v="EMP0099"/>
    <x v="12"/>
    <x v="23"/>
    <x v="83"/>
    <n v="42"/>
    <n v="626.92999999999995"/>
    <n v="26331.05"/>
    <x v="1"/>
    <n v="36"/>
    <x v="0"/>
    <x v="2"/>
  </r>
  <r>
    <s v="PO004994"/>
    <d v="2023-03-22T00:00:00"/>
    <s v="EMP0029"/>
    <x v="9"/>
    <x v="11"/>
    <x v="183"/>
    <n v="4"/>
    <n v="7420.9"/>
    <n v="29683.58"/>
    <x v="1"/>
    <n v="5"/>
    <x v="1"/>
    <x v="2"/>
  </r>
  <r>
    <s v="PO004995"/>
    <d v="2024-01-12T00:00:00"/>
    <s v="EMP0018"/>
    <x v="0"/>
    <x v="36"/>
    <x v="91"/>
    <n v="17"/>
    <n v="3274.08"/>
    <n v="55659.43"/>
    <x v="0"/>
    <n v="43"/>
    <x v="1"/>
    <x v="2"/>
  </r>
  <r>
    <s v="PO004996"/>
    <d v="2025-12-06T00:00:00"/>
    <s v="EMP0092"/>
    <x v="12"/>
    <x v="34"/>
    <x v="100"/>
    <n v="29"/>
    <n v="7059.23"/>
    <n v="204717.56"/>
    <x v="1"/>
    <n v="25"/>
    <x v="2"/>
    <x v="2"/>
  </r>
  <r>
    <s v="PO004997"/>
    <d v="2025-08-06T00:00:00"/>
    <s v="EMP0058"/>
    <x v="2"/>
    <x v="8"/>
    <x v="106"/>
    <n v="4"/>
    <n v="6564.96"/>
    <n v="26259.83"/>
    <x v="0"/>
    <n v="4"/>
    <x v="1"/>
    <x v="2"/>
  </r>
  <r>
    <s v="PO004998"/>
    <d v="2024-02-06T00:00:00"/>
    <s v="EMP0057"/>
    <x v="6"/>
    <x v="42"/>
    <x v="32"/>
    <n v="2"/>
    <n v="3551.74"/>
    <n v="7103.48"/>
    <x v="0"/>
    <n v="12"/>
    <x v="0"/>
    <x v="2"/>
  </r>
  <r>
    <s v="PO004999"/>
    <d v="2023-01-28T00:00:00"/>
    <s v="EMP0012"/>
    <x v="3"/>
    <x v="4"/>
    <x v="168"/>
    <n v="5"/>
    <n v="5516.04"/>
    <n v="27580.19"/>
    <x v="1"/>
    <n v="43"/>
    <x v="1"/>
    <x v="2"/>
  </r>
  <r>
    <s v="PO005000"/>
    <d v="2025-10-07T00:00:00"/>
    <s v="EMP0047"/>
    <x v="0"/>
    <x v="31"/>
    <x v="148"/>
    <n v="18"/>
    <n v="6370.21"/>
    <n v="114663.76"/>
    <x v="2"/>
    <n v="28"/>
    <x v="2"/>
    <x v="0"/>
  </r>
  <r>
    <s v="PO005001"/>
    <d v="2024-12-06T00:00:00"/>
    <s v="EMP0071"/>
    <x v="5"/>
    <x v="37"/>
    <x v="165"/>
    <n v="10"/>
    <n v="1573.64"/>
    <n v="15736.36"/>
    <x v="2"/>
    <n v="17"/>
    <x v="1"/>
    <x v="0"/>
  </r>
  <r>
    <s v="PO005002"/>
    <d v="2025-04-15T00:00:00"/>
    <s v="EMP0044"/>
    <x v="2"/>
    <x v="35"/>
    <x v="161"/>
    <n v="39"/>
    <n v="6406.42"/>
    <n v="249850.46"/>
    <x v="2"/>
    <n v="43"/>
    <x v="2"/>
    <x v="3"/>
  </r>
  <r>
    <s v="PO005003"/>
    <d v="2023-02-02T00:00:00"/>
    <s v="EMP0049"/>
    <x v="13"/>
    <x v="5"/>
    <x v="21"/>
    <n v="25"/>
    <n v="4494.12"/>
    <n v="112352.96000000001"/>
    <x v="2"/>
    <n v="3"/>
    <x v="0"/>
    <x v="3"/>
  </r>
  <r>
    <s v="PO005004"/>
    <d v="2024-02-05T00:00:00"/>
    <s v="EMP0081"/>
    <x v="14"/>
    <x v="6"/>
    <x v="165"/>
    <n v="2"/>
    <n v="1551.01"/>
    <n v="3102.03"/>
    <x v="1"/>
    <n v="14"/>
    <x v="0"/>
    <x v="2"/>
  </r>
  <r>
    <s v="PO005005"/>
    <d v="2025-05-17T00:00:00"/>
    <s v="EMP0042"/>
    <x v="14"/>
    <x v="33"/>
    <x v="11"/>
    <n v="9"/>
    <n v="4788.7299999999996"/>
    <n v="43098.57"/>
    <x v="0"/>
    <n v="31"/>
    <x v="0"/>
    <x v="2"/>
  </r>
  <r>
    <s v="PO005006"/>
    <d v="2024-05-04T00:00:00"/>
    <s v="EMP0066"/>
    <x v="8"/>
    <x v="25"/>
    <x v="48"/>
    <n v="31"/>
    <n v="9452.73"/>
    <n v="293034.74"/>
    <x v="0"/>
    <n v="43"/>
    <x v="0"/>
    <x v="2"/>
  </r>
  <r>
    <s v="PO005007"/>
    <d v="2023-02-20T00:00:00"/>
    <s v="EMP0043"/>
    <x v="8"/>
    <x v="25"/>
    <x v="8"/>
    <n v="45"/>
    <n v="548.53"/>
    <n v="24683.91"/>
    <x v="1"/>
    <n v="8"/>
    <x v="2"/>
    <x v="2"/>
  </r>
  <r>
    <s v="PO005008"/>
    <d v="2024-07-21T00:00:00"/>
    <s v="EMP0030"/>
    <x v="13"/>
    <x v="34"/>
    <x v="176"/>
    <n v="20"/>
    <n v="2806.16"/>
    <n v="56123.24"/>
    <x v="0"/>
    <n v="41"/>
    <x v="0"/>
    <x v="2"/>
  </r>
  <r>
    <s v="PO005009"/>
    <d v="2025-04-15T00:00:00"/>
    <s v="EMP0014"/>
    <x v="4"/>
    <x v="6"/>
    <x v="157"/>
    <n v="44"/>
    <n v="8502.27"/>
    <n v="374099.92"/>
    <x v="1"/>
    <n v="19"/>
    <x v="1"/>
    <x v="2"/>
  </r>
  <r>
    <s v="PO005010"/>
    <d v="2025-02-18T00:00:00"/>
    <s v="EMP0013"/>
    <x v="11"/>
    <x v="5"/>
    <x v="74"/>
    <n v="35"/>
    <n v="4149.8100000000004"/>
    <n v="145243.49"/>
    <x v="2"/>
    <n v="26"/>
    <x v="2"/>
    <x v="3"/>
  </r>
  <r>
    <s v="PO005011"/>
    <d v="2024-09-14T00:00:00"/>
    <s v="EMP0018"/>
    <x v="0"/>
    <x v="15"/>
    <x v="186"/>
    <n v="17"/>
    <n v="3168.25"/>
    <n v="53860.31"/>
    <x v="2"/>
    <n v="19"/>
    <x v="0"/>
    <x v="1"/>
  </r>
  <r>
    <s v="PO005012"/>
    <d v="2023-05-15T00:00:00"/>
    <s v="EMP0098"/>
    <x v="5"/>
    <x v="44"/>
    <x v="143"/>
    <n v="18"/>
    <n v="5977.36"/>
    <n v="107592.4"/>
    <x v="1"/>
    <n v="38"/>
    <x v="2"/>
    <x v="2"/>
  </r>
  <r>
    <s v="PO005013"/>
    <d v="2025-05-07T00:00:00"/>
    <s v="EMP0090"/>
    <x v="14"/>
    <x v="43"/>
    <x v="149"/>
    <n v="23"/>
    <n v="3107.18"/>
    <n v="71465.2"/>
    <x v="0"/>
    <n v="15"/>
    <x v="2"/>
    <x v="2"/>
  </r>
  <r>
    <s v="PO005014"/>
    <d v="2024-07-02T00:00:00"/>
    <s v="EMP0074"/>
    <x v="6"/>
    <x v="30"/>
    <x v="2"/>
    <n v="33"/>
    <n v="7095.84"/>
    <n v="234162.69"/>
    <x v="1"/>
    <n v="38"/>
    <x v="2"/>
    <x v="2"/>
  </r>
  <r>
    <s v="PO005015"/>
    <d v="2024-04-13T00:00:00"/>
    <s v="EMP0075"/>
    <x v="14"/>
    <x v="48"/>
    <x v="184"/>
    <n v="43"/>
    <n v="4900.1400000000003"/>
    <n v="210706.05"/>
    <x v="1"/>
    <n v="44"/>
    <x v="2"/>
    <x v="2"/>
  </r>
  <r>
    <s v="PO005016"/>
    <d v="2025-05-28T00:00:00"/>
    <s v="EMP0039"/>
    <x v="9"/>
    <x v="36"/>
    <x v="193"/>
    <n v="41"/>
    <n v="8347.8700000000008"/>
    <n v="342262.54"/>
    <x v="1"/>
    <n v="34"/>
    <x v="1"/>
    <x v="2"/>
  </r>
  <r>
    <s v="PO005017"/>
    <d v="2025-06-08T00:00:00"/>
    <s v="EMP0022"/>
    <x v="8"/>
    <x v="19"/>
    <x v="172"/>
    <n v="26"/>
    <n v="1955.05"/>
    <n v="50831.35"/>
    <x v="0"/>
    <n v="23"/>
    <x v="1"/>
    <x v="2"/>
  </r>
  <r>
    <s v="PO005018"/>
    <d v="2023-11-12T00:00:00"/>
    <s v="EMP0020"/>
    <x v="2"/>
    <x v="27"/>
    <x v="52"/>
    <n v="2"/>
    <n v="2225.27"/>
    <n v="4450.54"/>
    <x v="1"/>
    <n v="33"/>
    <x v="0"/>
    <x v="2"/>
  </r>
  <r>
    <s v="PO005019"/>
    <d v="2025-12-10T00:00:00"/>
    <s v="EMP0033"/>
    <x v="8"/>
    <x v="27"/>
    <x v="29"/>
    <n v="31"/>
    <n v="5922.15"/>
    <n v="183586.59"/>
    <x v="0"/>
    <n v="41"/>
    <x v="0"/>
    <x v="2"/>
  </r>
  <r>
    <s v="PO005020"/>
    <d v="2024-05-14T00:00:00"/>
    <s v="EMP0024"/>
    <x v="1"/>
    <x v="26"/>
    <x v="135"/>
    <n v="11"/>
    <n v="9558.9599999999991"/>
    <n v="105148.52"/>
    <x v="0"/>
    <n v="29"/>
    <x v="2"/>
    <x v="2"/>
  </r>
  <r>
    <s v="PO005021"/>
    <d v="2024-03-23T00:00:00"/>
    <s v="EMP0084"/>
    <x v="0"/>
    <x v="10"/>
    <x v="143"/>
    <n v="43"/>
    <n v="6811.07"/>
    <n v="292875.83"/>
    <x v="1"/>
    <n v="22"/>
    <x v="1"/>
    <x v="2"/>
  </r>
  <r>
    <s v="PO005022"/>
    <d v="2025-05-31T00:00:00"/>
    <s v="EMP0039"/>
    <x v="9"/>
    <x v="1"/>
    <x v="16"/>
    <n v="39"/>
    <n v="6974.04"/>
    <n v="271987.40000000002"/>
    <x v="0"/>
    <n v="5"/>
    <x v="0"/>
    <x v="2"/>
  </r>
  <r>
    <s v="PO005023"/>
    <d v="2023-02-18T00:00:00"/>
    <s v="EMP0032"/>
    <x v="2"/>
    <x v="14"/>
    <x v="187"/>
    <n v="49"/>
    <n v="8101.25"/>
    <n v="396961.31"/>
    <x v="1"/>
    <n v="23"/>
    <x v="1"/>
    <x v="2"/>
  </r>
  <r>
    <s v="PO005024"/>
    <d v="2025-01-09T00:00:00"/>
    <s v="EMP0082"/>
    <x v="2"/>
    <x v="32"/>
    <x v="51"/>
    <n v="47"/>
    <n v="6544.72"/>
    <n v="307601.96999999997"/>
    <x v="2"/>
    <n v="37"/>
    <x v="0"/>
    <x v="3"/>
  </r>
  <r>
    <s v="PO005025"/>
    <d v="2025-04-01T00:00:00"/>
    <s v="EMP0055"/>
    <x v="14"/>
    <x v="39"/>
    <x v="191"/>
    <n v="30"/>
    <n v="4563.4399999999996"/>
    <n v="136903.35"/>
    <x v="2"/>
    <n v="6"/>
    <x v="0"/>
    <x v="1"/>
  </r>
  <r>
    <s v="PO005026"/>
    <d v="2024-02-08T00:00:00"/>
    <s v="EMP0082"/>
    <x v="2"/>
    <x v="6"/>
    <x v="57"/>
    <n v="18"/>
    <n v="3286.57"/>
    <n v="59158.21"/>
    <x v="0"/>
    <n v="15"/>
    <x v="2"/>
    <x v="2"/>
  </r>
  <r>
    <s v="PO005027"/>
    <d v="2023-04-04T00:00:00"/>
    <s v="EMP0067"/>
    <x v="1"/>
    <x v="27"/>
    <x v="37"/>
    <n v="45"/>
    <n v="8514.02"/>
    <n v="383130.73"/>
    <x v="2"/>
    <n v="34"/>
    <x v="1"/>
    <x v="0"/>
  </r>
  <r>
    <s v="PO005028"/>
    <d v="2024-10-06T00:00:00"/>
    <s v="EMP0098"/>
    <x v="5"/>
    <x v="39"/>
    <x v="80"/>
    <n v="18"/>
    <n v="6226.24"/>
    <n v="112072.28"/>
    <x v="1"/>
    <n v="45"/>
    <x v="2"/>
    <x v="2"/>
  </r>
  <r>
    <s v="PO005029"/>
    <d v="2023-01-10T00:00:00"/>
    <s v="EMP0015"/>
    <x v="13"/>
    <x v="6"/>
    <x v="138"/>
    <n v="16"/>
    <n v="5890.96"/>
    <n v="94255.35"/>
    <x v="2"/>
    <n v="7"/>
    <x v="0"/>
    <x v="3"/>
  </r>
  <r>
    <s v="PO005030"/>
    <d v="2023-10-10T00:00:00"/>
    <s v="EMP0042"/>
    <x v="14"/>
    <x v="20"/>
    <x v="79"/>
    <n v="22"/>
    <n v="2178.96"/>
    <n v="47937.04"/>
    <x v="1"/>
    <n v="10"/>
    <x v="0"/>
    <x v="2"/>
  </r>
  <r>
    <s v="PO005031"/>
    <d v="2023-03-20T00:00:00"/>
    <s v="EMP0044"/>
    <x v="2"/>
    <x v="43"/>
    <x v="180"/>
    <n v="44"/>
    <n v="3468.43"/>
    <n v="152610.79"/>
    <x v="0"/>
    <n v="43"/>
    <x v="1"/>
    <x v="2"/>
  </r>
  <r>
    <s v="PO005032"/>
    <d v="2024-09-06T00:00:00"/>
    <s v="EMP0034"/>
    <x v="7"/>
    <x v="1"/>
    <x v="162"/>
    <n v="22"/>
    <n v="2160.37"/>
    <n v="47528.04"/>
    <x v="2"/>
    <n v="38"/>
    <x v="1"/>
    <x v="3"/>
  </r>
  <r>
    <s v="PO005033"/>
    <d v="2024-09-30T00:00:00"/>
    <s v="EMP0027"/>
    <x v="1"/>
    <x v="19"/>
    <x v="97"/>
    <n v="14"/>
    <n v="4945.25"/>
    <n v="69233.48"/>
    <x v="2"/>
    <n v="11"/>
    <x v="0"/>
    <x v="0"/>
  </r>
  <r>
    <s v="PO005034"/>
    <d v="2024-06-26T00:00:00"/>
    <s v="EMP0013"/>
    <x v="11"/>
    <x v="12"/>
    <x v="12"/>
    <n v="50"/>
    <n v="10106.07"/>
    <n v="505303.69"/>
    <x v="0"/>
    <n v="17"/>
    <x v="1"/>
    <x v="2"/>
  </r>
  <r>
    <s v="PO005035"/>
    <d v="2025-10-03T00:00:00"/>
    <s v="EMP0080"/>
    <x v="0"/>
    <x v="21"/>
    <x v="15"/>
    <n v="40"/>
    <n v="3559.64"/>
    <n v="142385.57"/>
    <x v="1"/>
    <n v="15"/>
    <x v="1"/>
    <x v="2"/>
  </r>
  <r>
    <s v="PO005036"/>
    <d v="2023-07-25T00:00:00"/>
    <s v="EMP0029"/>
    <x v="9"/>
    <x v="1"/>
    <x v="86"/>
    <n v="8"/>
    <n v="2272.7399999999998"/>
    <n v="18181.919999999998"/>
    <x v="0"/>
    <n v="25"/>
    <x v="2"/>
    <x v="2"/>
  </r>
  <r>
    <s v="PO005037"/>
    <d v="2023-03-01T00:00:00"/>
    <s v="EMP0073"/>
    <x v="9"/>
    <x v="27"/>
    <x v="103"/>
    <n v="18"/>
    <n v="8382.48"/>
    <n v="150884.63"/>
    <x v="2"/>
    <n v="28"/>
    <x v="0"/>
    <x v="1"/>
  </r>
  <r>
    <s v="PO005038"/>
    <d v="2024-01-14T00:00:00"/>
    <s v="EMP0044"/>
    <x v="2"/>
    <x v="16"/>
    <x v="115"/>
    <n v="30"/>
    <n v="5201.8900000000003"/>
    <n v="156056.67000000001"/>
    <x v="2"/>
    <n v="38"/>
    <x v="0"/>
    <x v="1"/>
  </r>
  <r>
    <s v="PO005039"/>
    <d v="2025-02-17T00:00:00"/>
    <s v="EMP0005"/>
    <x v="14"/>
    <x v="18"/>
    <x v="82"/>
    <n v="12"/>
    <n v="1357.15"/>
    <n v="16285.85"/>
    <x v="1"/>
    <n v="10"/>
    <x v="2"/>
    <x v="2"/>
  </r>
  <r>
    <s v="PO005040"/>
    <d v="2023-04-15T00:00:00"/>
    <s v="EMP0036"/>
    <x v="2"/>
    <x v="9"/>
    <x v="28"/>
    <n v="34"/>
    <n v="836.29"/>
    <n v="28433.71"/>
    <x v="2"/>
    <n v="36"/>
    <x v="1"/>
    <x v="1"/>
  </r>
  <r>
    <s v="PO005041"/>
    <d v="2024-12-17T00:00:00"/>
    <s v="EMP0078"/>
    <x v="4"/>
    <x v="10"/>
    <x v="153"/>
    <n v="23"/>
    <n v="311.33999999999997"/>
    <n v="7160.79"/>
    <x v="2"/>
    <n v="19"/>
    <x v="2"/>
    <x v="1"/>
  </r>
  <r>
    <s v="PO005042"/>
    <d v="2025-06-02T00:00:00"/>
    <s v="EMP0002"/>
    <x v="7"/>
    <x v="33"/>
    <x v="186"/>
    <n v="3"/>
    <n v="3049.39"/>
    <n v="9148.16"/>
    <x v="0"/>
    <n v="8"/>
    <x v="2"/>
    <x v="2"/>
  </r>
  <r>
    <s v="PO005043"/>
    <d v="2024-04-20T00:00:00"/>
    <s v="EMP0035"/>
    <x v="5"/>
    <x v="24"/>
    <x v="139"/>
    <n v="21"/>
    <n v="4518.8599999999997"/>
    <n v="94896.01"/>
    <x v="1"/>
    <n v="45"/>
    <x v="0"/>
    <x v="2"/>
  </r>
  <r>
    <s v="PO005044"/>
    <d v="2024-12-05T00:00:00"/>
    <s v="EMP0031"/>
    <x v="8"/>
    <x v="17"/>
    <x v="41"/>
    <n v="23"/>
    <n v="2409.52"/>
    <n v="55418.95"/>
    <x v="0"/>
    <n v="17"/>
    <x v="2"/>
    <x v="2"/>
  </r>
  <r>
    <s v="PO005045"/>
    <d v="2025-07-18T00:00:00"/>
    <s v="EMP0092"/>
    <x v="12"/>
    <x v="11"/>
    <x v="192"/>
    <n v="45"/>
    <n v="5260.24"/>
    <n v="236710.6"/>
    <x v="1"/>
    <n v="11"/>
    <x v="0"/>
    <x v="2"/>
  </r>
  <r>
    <s v="PO005046"/>
    <d v="2024-01-17T00:00:00"/>
    <s v="EMP0097"/>
    <x v="5"/>
    <x v="7"/>
    <x v="181"/>
    <n v="35"/>
    <n v="10093.16"/>
    <n v="353260.69"/>
    <x v="1"/>
    <n v="32"/>
    <x v="1"/>
    <x v="2"/>
  </r>
  <r>
    <s v="PO005047"/>
    <d v="2024-05-21T00:00:00"/>
    <s v="EMP0004"/>
    <x v="12"/>
    <x v="26"/>
    <x v="84"/>
    <n v="29"/>
    <n v="6205.26"/>
    <n v="179952.59"/>
    <x v="2"/>
    <n v="11"/>
    <x v="1"/>
    <x v="0"/>
  </r>
  <r>
    <s v="PO005048"/>
    <d v="2024-10-12T00:00:00"/>
    <s v="EMP0051"/>
    <x v="3"/>
    <x v="39"/>
    <x v="8"/>
    <n v="31"/>
    <n v="483.11"/>
    <n v="14976.33"/>
    <x v="1"/>
    <n v="13"/>
    <x v="0"/>
    <x v="2"/>
  </r>
  <r>
    <s v="PO005049"/>
    <d v="2024-06-11T00:00:00"/>
    <s v="EMP0028"/>
    <x v="0"/>
    <x v="13"/>
    <x v="86"/>
    <n v="7"/>
    <n v="2296.85"/>
    <n v="16077.94"/>
    <x v="1"/>
    <n v="4"/>
    <x v="2"/>
    <x v="2"/>
  </r>
  <r>
    <s v="PO005050"/>
    <d v="2024-06-11T00:00:00"/>
    <s v="EMP0083"/>
    <x v="7"/>
    <x v="0"/>
    <x v="36"/>
    <n v="34"/>
    <n v="3144.62"/>
    <n v="106917.02"/>
    <x v="0"/>
    <n v="31"/>
    <x v="0"/>
    <x v="2"/>
  </r>
  <r>
    <s v="PO005051"/>
    <d v="2023-11-24T00:00:00"/>
    <s v="EMP0008"/>
    <x v="6"/>
    <x v="30"/>
    <x v="23"/>
    <n v="1"/>
    <n v="10010.780000000001"/>
    <n v="10010.780000000001"/>
    <x v="2"/>
    <n v="30"/>
    <x v="2"/>
    <x v="3"/>
  </r>
  <r>
    <s v="PO005052"/>
    <d v="2024-04-24T00:00:00"/>
    <s v="EMP0099"/>
    <x v="12"/>
    <x v="40"/>
    <x v="123"/>
    <n v="6"/>
    <n v="9348.5499999999993"/>
    <n v="56091.3"/>
    <x v="1"/>
    <n v="18"/>
    <x v="1"/>
    <x v="2"/>
  </r>
  <r>
    <s v="PO005053"/>
    <d v="2024-04-26T00:00:00"/>
    <s v="EMP0046"/>
    <x v="7"/>
    <x v="47"/>
    <x v="158"/>
    <n v="40"/>
    <n v="7748.67"/>
    <n v="309946.99"/>
    <x v="2"/>
    <n v="30"/>
    <x v="2"/>
    <x v="3"/>
  </r>
  <r>
    <s v="PO005054"/>
    <d v="2025-10-08T00:00:00"/>
    <s v="EMP0007"/>
    <x v="1"/>
    <x v="14"/>
    <x v="197"/>
    <n v="4"/>
    <n v="3830.45"/>
    <n v="15321.82"/>
    <x v="2"/>
    <n v="24"/>
    <x v="2"/>
    <x v="3"/>
  </r>
  <r>
    <s v="PO005055"/>
    <d v="2023-10-20T00:00:00"/>
    <s v="EMP0003"/>
    <x v="1"/>
    <x v="28"/>
    <x v="168"/>
    <n v="9"/>
    <n v="5945.37"/>
    <n v="53508.35"/>
    <x v="0"/>
    <n v="29"/>
    <x v="0"/>
    <x v="2"/>
  </r>
  <r>
    <s v="PO005056"/>
    <d v="2024-04-11T00:00:00"/>
    <s v="EMP0026"/>
    <x v="0"/>
    <x v="16"/>
    <x v="2"/>
    <n v="44"/>
    <n v="8513.14"/>
    <n v="374578.26"/>
    <x v="2"/>
    <n v="16"/>
    <x v="0"/>
    <x v="0"/>
  </r>
  <r>
    <s v="PO005057"/>
    <d v="2024-04-14T00:00:00"/>
    <s v="EMP0078"/>
    <x v="4"/>
    <x v="17"/>
    <x v="79"/>
    <n v="50"/>
    <n v="2160.92"/>
    <n v="108046.07"/>
    <x v="0"/>
    <n v="36"/>
    <x v="1"/>
    <x v="2"/>
  </r>
  <r>
    <s v="PO005058"/>
    <d v="2024-09-23T00:00:00"/>
    <s v="EMP0035"/>
    <x v="5"/>
    <x v="29"/>
    <x v="27"/>
    <n v="33"/>
    <n v="7307.59"/>
    <n v="241150.49"/>
    <x v="2"/>
    <n v="45"/>
    <x v="0"/>
    <x v="1"/>
  </r>
  <r>
    <s v="PO005059"/>
    <d v="2023-11-08T00:00:00"/>
    <s v="EMP0077"/>
    <x v="12"/>
    <x v="45"/>
    <x v="128"/>
    <n v="4"/>
    <n v="50.04"/>
    <n v="200.16"/>
    <x v="0"/>
    <n v="18"/>
    <x v="0"/>
    <x v="2"/>
  </r>
  <r>
    <s v="PO005060"/>
    <d v="2024-09-01T00:00:00"/>
    <s v="EMP0050"/>
    <x v="10"/>
    <x v="13"/>
    <x v="118"/>
    <n v="24"/>
    <n v="1025.4000000000001"/>
    <n v="24609.63"/>
    <x v="0"/>
    <n v="12"/>
    <x v="2"/>
    <x v="2"/>
  </r>
  <r>
    <s v="PO005061"/>
    <d v="2023-12-26T00:00:00"/>
    <s v="EMP0100"/>
    <x v="11"/>
    <x v="22"/>
    <x v="86"/>
    <n v="47"/>
    <n v="2345.54"/>
    <n v="110240.28"/>
    <x v="2"/>
    <n v="19"/>
    <x v="1"/>
    <x v="0"/>
  </r>
  <r>
    <s v="PO005062"/>
    <d v="2025-08-23T00:00:00"/>
    <s v="EMP0058"/>
    <x v="2"/>
    <x v="47"/>
    <x v="133"/>
    <n v="24"/>
    <n v="8428.27"/>
    <n v="202278.59"/>
    <x v="1"/>
    <n v="27"/>
    <x v="0"/>
    <x v="2"/>
  </r>
  <r>
    <s v="PO005063"/>
    <d v="2024-01-14T00:00:00"/>
    <s v="EMP0011"/>
    <x v="0"/>
    <x v="31"/>
    <x v="42"/>
    <n v="39"/>
    <n v="2640.07"/>
    <n v="102962.62"/>
    <x v="2"/>
    <n v="24"/>
    <x v="0"/>
    <x v="0"/>
  </r>
  <r>
    <s v="PO005064"/>
    <d v="2023-02-19T00:00:00"/>
    <s v="EMP0009"/>
    <x v="7"/>
    <x v="1"/>
    <x v="163"/>
    <n v="48"/>
    <n v="8945.93"/>
    <n v="429404.76"/>
    <x v="1"/>
    <n v="15"/>
    <x v="1"/>
    <x v="2"/>
  </r>
  <r>
    <s v="PO005065"/>
    <d v="2025-12-03T00:00:00"/>
    <s v="EMP0030"/>
    <x v="13"/>
    <x v="31"/>
    <x v="184"/>
    <n v="46"/>
    <n v="3943.45"/>
    <n v="181398.53"/>
    <x v="1"/>
    <n v="18"/>
    <x v="0"/>
    <x v="2"/>
  </r>
  <r>
    <s v="PO005066"/>
    <d v="2025-02-01T00:00:00"/>
    <s v="EMP0079"/>
    <x v="5"/>
    <x v="39"/>
    <x v="138"/>
    <n v="15"/>
    <n v="6503.59"/>
    <n v="97553.9"/>
    <x v="2"/>
    <n v="5"/>
    <x v="2"/>
    <x v="3"/>
  </r>
  <r>
    <s v="PO005067"/>
    <d v="2023-11-18T00:00:00"/>
    <s v="EMP0017"/>
    <x v="9"/>
    <x v="35"/>
    <x v="183"/>
    <n v="43"/>
    <n v="7637.7"/>
    <n v="328421.26"/>
    <x v="1"/>
    <n v="33"/>
    <x v="1"/>
    <x v="2"/>
  </r>
  <r>
    <s v="PO005068"/>
    <d v="2023-08-08T00:00:00"/>
    <s v="EMP0096"/>
    <x v="4"/>
    <x v="1"/>
    <x v="156"/>
    <n v="21"/>
    <n v="8390.98"/>
    <n v="176210.61"/>
    <x v="2"/>
    <n v="40"/>
    <x v="1"/>
    <x v="1"/>
  </r>
  <r>
    <s v="PO005069"/>
    <d v="2025-08-15T00:00:00"/>
    <s v="EMP0050"/>
    <x v="10"/>
    <x v="0"/>
    <x v="88"/>
    <n v="39"/>
    <n v="6318.67"/>
    <n v="246428.02"/>
    <x v="1"/>
    <n v="7"/>
    <x v="0"/>
    <x v="2"/>
  </r>
  <r>
    <s v="PO005070"/>
    <d v="2024-03-13T00:00:00"/>
    <s v="EMP0022"/>
    <x v="8"/>
    <x v="42"/>
    <x v="141"/>
    <n v="11"/>
    <n v="7213.93"/>
    <n v="79353.210000000006"/>
    <x v="1"/>
    <n v="12"/>
    <x v="2"/>
    <x v="2"/>
  </r>
  <r>
    <s v="PO005071"/>
    <d v="2023-06-20T00:00:00"/>
    <s v="EMP0044"/>
    <x v="2"/>
    <x v="25"/>
    <x v="136"/>
    <n v="48"/>
    <n v="187.07"/>
    <n v="8979.44"/>
    <x v="0"/>
    <n v="34"/>
    <x v="1"/>
    <x v="2"/>
  </r>
  <r>
    <s v="PO005072"/>
    <d v="2023-11-15T00:00:00"/>
    <s v="EMP0094"/>
    <x v="1"/>
    <x v="9"/>
    <x v="100"/>
    <n v="11"/>
    <n v="6095.9"/>
    <n v="67054.87"/>
    <x v="0"/>
    <n v="18"/>
    <x v="0"/>
    <x v="2"/>
  </r>
  <r>
    <s v="PO005073"/>
    <d v="2023-06-04T00:00:00"/>
    <s v="EMP0047"/>
    <x v="0"/>
    <x v="36"/>
    <x v="94"/>
    <n v="21"/>
    <n v="5334.62"/>
    <n v="112026.96"/>
    <x v="0"/>
    <n v="32"/>
    <x v="0"/>
    <x v="2"/>
  </r>
  <r>
    <s v="PO005074"/>
    <d v="2025-09-18T00:00:00"/>
    <s v="EMP0058"/>
    <x v="2"/>
    <x v="15"/>
    <x v="105"/>
    <n v="8"/>
    <n v="9083.32"/>
    <n v="72666.559999999998"/>
    <x v="1"/>
    <n v="11"/>
    <x v="2"/>
    <x v="2"/>
  </r>
  <r>
    <s v="PO005075"/>
    <d v="2025-11-18T00:00:00"/>
    <s v="EMP0081"/>
    <x v="14"/>
    <x v="28"/>
    <x v="128"/>
    <n v="44"/>
    <n v="55.18"/>
    <n v="2427.94"/>
    <x v="2"/>
    <n v="31"/>
    <x v="2"/>
    <x v="0"/>
  </r>
  <r>
    <s v="PO005076"/>
    <d v="2024-08-21T00:00:00"/>
    <s v="EMP0025"/>
    <x v="8"/>
    <x v="9"/>
    <x v="118"/>
    <n v="23"/>
    <n v="1311.79"/>
    <n v="30171.23"/>
    <x v="0"/>
    <n v="42"/>
    <x v="2"/>
    <x v="2"/>
  </r>
  <r>
    <s v="PO005077"/>
    <d v="2023-06-15T00:00:00"/>
    <s v="EMP0096"/>
    <x v="4"/>
    <x v="12"/>
    <x v="34"/>
    <n v="24"/>
    <n v="3986.91"/>
    <n v="95685.95"/>
    <x v="2"/>
    <n v="19"/>
    <x v="0"/>
    <x v="3"/>
  </r>
  <r>
    <s v="PO005078"/>
    <d v="2024-10-12T00:00:00"/>
    <s v="EMP0025"/>
    <x v="8"/>
    <x v="41"/>
    <x v="30"/>
    <n v="4"/>
    <n v="4657.1000000000004"/>
    <n v="18628.419999999998"/>
    <x v="2"/>
    <n v="3"/>
    <x v="1"/>
    <x v="3"/>
  </r>
  <r>
    <s v="PO005079"/>
    <d v="2025-02-11T00:00:00"/>
    <s v="EMP0029"/>
    <x v="9"/>
    <x v="6"/>
    <x v="2"/>
    <n v="48"/>
    <n v="8520.3700000000008"/>
    <n v="408977.71"/>
    <x v="2"/>
    <n v="38"/>
    <x v="0"/>
    <x v="0"/>
  </r>
  <r>
    <s v="PO005080"/>
    <d v="2023-03-12T00:00:00"/>
    <s v="EMP0094"/>
    <x v="1"/>
    <x v="19"/>
    <x v="9"/>
    <n v="14"/>
    <n v="5965.07"/>
    <n v="83510.929999999993"/>
    <x v="1"/>
    <n v="43"/>
    <x v="0"/>
    <x v="2"/>
  </r>
  <r>
    <s v="PO005081"/>
    <d v="2023-04-24T00:00:00"/>
    <s v="EMP0009"/>
    <x v="7"/>
    <x v="49"/>
    <x v="53"/>
    <n v="11"/>
    <n v="5479.99"/>
    <n v="60279.89"/>
    <x v="0"/>
    <n v="28"/>
    <x v="0"/>
    <x v="2"/>
  </r>
  <r>
    <s v="PO005082"/>
    <d v="2025-03-23T00:00:00"/>
    <s v="EMP0044"/>
    <x v="2"/>
    <x v="29"/>
    <x v="158"/>
    <n v="4"/>
    <n v="6935.71"/>
    <n v="27742.85"/>
    <x v="2"/>
    <n v="20"/>
    <x v="1"/>
    <x v="3"/>
  </r>
  <r>
    <s v="PO005083"/>
    <d v="2024-02-26T00:00:00"/>
    <s v="EMP0045"/>
    <x v="0"/>
    <x v="26"/>
    <x v="91"/>
    <n v="18"/>
    <n v="3420.02"/>
    <n v="61560.41"/>
    <x v="0"/>
    <n v="32"/>
    <x v="2"/>
    <x v="2"/>
  </r>
  <r>
    <s v="PO005084"/>
    <d v="2024-12-13T00:00:00"/>
    <s v="EMP0087"/>
    <x v="12"/>
    <x v="1"/>
    <x v="111"/>
    <n v="20"/>
    <n v="145.27000000000001"/>
    <n v="2905.36"/>
    <x v="0"/>
    <n v="12"/>
    <x v="1"/>
    <x v="2"/>
  </r>
  <r>
    <s v="PO005085"/>
    <d v="2025-05-18T00:00:00"/>
    <s v="EMP0075"/>
    <x v="14"/>
    <x v="16"/>
    <x v="96"/>
    <n v="35"/>
    <n v="8761.09"/>
    <n v="306638.21999999997"/>
    <x v="2"/>
    <n v="7"/>
    <x v="1"/>
    <x v="0"/>
  </r>
  <r>
    <s v="PO005086"/>
    <d v="2023-09-28T00:00:00"/>
    <s v="EMP0100"/>
    <x v="11"/>
    <x v="7"/>
    <x v="157"/>
    <n v="29"/>
    <n v="7078.79"/>
    <n v="205284.97"/>
    <x v="2"/>
    <n v="23"/>
    <x v="1"/>
    <x v="3"/>
  </r>
  <r>
    <s v="PO005087"/>
    <d v="2024-05-14T00:00:00"/>
    <s v="EMP0028"/>
    <x v="0"/>
    <x v="28"/>
    <x v="137"/>
    <n v="16"/>
    <n v="999.64"/>
    <n v="15994.28"/>
    <x v="2"/>
    <n v="9"/>
    <x v="2"/>
    <x v="1"/>
  </r>
  <r>
    <s v="PO005088"/>
    <d v="2024-09-27T00:00:00"/>
    <s v="EMP0042"/>
    <x v="14"/>
    <x v="5"/>
    <x v="41"/>
    <n v="11"/>
    <n v="2284.09"/>
    <n v="25124.99"/>
    <x v="2"/>
    <n v="18"/>
    <x v="2"/>
    <x v="0"/>
  </r>
  <r>
    <s v="PO005089"/>
    <d v="2023-12-13T00:00:00"/>
    <s v="EMP0017"/>
    <x v="9"/>
    <x v="18"/>
    <x v="50"/>
    <n v="24"/>
    <n v="9827.76"/>
    <n v="235866.34"/>
    <x v="2"/>
    <n v="5"/>
    <x v="2"/>
    <x v="1"/>
  </r>
  <r>
    <s v="PO005090"/>
    <d v="2024-02-08T00:00:00"/>
    <s v="EMP0094"/>
    <x v="1"/>
    <x v="17"/>
    <x v="16"/>
    <n v="44"/>
    <n v="7054.58"/>
    <n v="310401.34000000003"/>
    <x v="0"/>
    <n v="27"/>
    <x v="2"/>
    <x v="2"/>
  </r>
  <r>
    <s v="PO005091"/>
    <d v="2023-09-06T00:00:00"/>
    <s v="EMP0011"/>
    <x v="0"/>
    <x v="49"/>
    <x v="56"/>
    <n v="47"/>
    <n v="8306.08"/>
    <n v="390385.91"/>
    <x v="1"/>
    <n v="17"/>
    <x v="0"/>
    <x v="2"/>
  </r>
  <r>
    <s v="PO005092"/>
    <d v="2023-01-19T00:00:00"/>
    <s v="EMP0090"/>
    <x v="14"/>
    <x v="48"/>
    <x v="68"/>
    <n v="16"/>
    <n v="8664.32"/>
    <n v="138629.04999999999"/>
    <x v="0"/>
    <n v="45"/>
    <x v="2"/>
    <x v="2"/>
  </r>
  <r>
    <s v="PO005093"/>
    <d v="2023-06-26T00:00:00"/>
    <s v="EMP0074"/>
    <x v="6"/>
    <x v="11"/>
    <x v="70"/>
    <n v="42"/>
    <n v="11314.1"/>
    <n v="475192.33"/>
    <x v="1"/>
    <n v="18"/>
    <x v="2"/>
    <x v="2"/>
  </r>
  <r>
    <s v="PO005094"/>
    <d v="2025-02-18T00:00:00"/>
    <s v="EMP0006"/>
    <x v="6"/>
    <x v="48"/>
    <x v="187"/>
    <n v="39"/>
    <n v="6481.11"/>
    <n v="252763.41"/>
    <x v="0"/>
    <n v="35"/>
    <x v="2"/>
    <x v="2"/>
  </r>
  <r>
    <s v="PO005095"/>
    <d v="2024-09-19T00:00:00"/>
    <s v="EMP0052"/>
    <x v="12"/>
    <x v="3"/>
    <x v="43"/>
    <n v="42"/>
    <n v="2918.77"/>
    <n v="122588.37"/>
    <x v="1"/>
    <n v="14"/>
    <x v="1"/>
    <x v="2"/>
  </r>
  <r>
    <s v="PO005096"/>
    <d v="2023-03-29T00:00:00"/>
    <s v="EMP0072"/>
    <x v="2"/>
    <x v="1"/>
    <x v="104"/>
    <n v="2"/>
    <n v="3502.11"/>
    <n v="7004.22"/>
    <x v="2"/>
    <n v="19"/>
    <x v="2"/>
    <x v="0"/>
  </r>
  <r>
    <s v="PO005097"/>
    <d v="2023-07-24T00:00:00"/>
    <s v="EMP0066"/>
    <x v="8"/>
    <x v="14"/>
    <x v="149"/>
    <n v="50"/>
    <n v="2382.5"/>
    <n v="119125.13"/>
    <x v="1"/>
    <n v="3"/>
    <x v="0"/>
    <x v="2"/>
  </r>
  <r>
    <s v="PO005098"/>
    <d v="2023-08-22T00:00:00"/>
    <s v="EMP0094"/>
    <x v="1"/>
    <x v="48"/>
    <x v="169"/>
    <n v="28"/>
    <n v="1793.21"/>
    <n v="50209.89"/>
    <x v="0"/>
    <n v="26"/>
    <x v="1"/>
    <x v="2"/>
  </r>
  <r>
    <s v="PO005099"/>
    <d v="2025-12-27T00:00:00"/>
    <s v="EMP0058"/>
    <x v="2"/>
    <x v="38"/>
    <x v="156"/>
    <n v="39"/>
    <n v="9288.77"/>
    <n v="362262.02"/>
    <x v="2"/>
    <n v="16"/>
    <x v="0"/>
    <x v="1"/>
  </r>
  <r>
    <s v="PO005100"/>
    <d v="2023-01-14T00:00:00"/>
    <s v="EMP0010"/>
    <x v="1"/>
    <x v="2"/>
    <x v="79"/>
    <n v="34"/>
    <n v="2058.35"/>
    <n v="69983.740000000005"/>
    <x v="2"/>
    <n v="40"/>
    <x v="1"/>
    <x v="1"/>
  </r>
  <r>
    <s v="PO005101"/>
    <d v="2024-06-26T00:00:00"/>
    <s v="EMP0078"/>
    <x v="4"/>
    <x v="12"/>
    <x v="191"/>
    <n v="42"/>
    <n v="4774.6000000000004"/>
    <n v="200533.38"/>
    <x v="1"/>
    <n v="26"/>
    <x v="0"/>
    <x v="2"/>
  </r>
  <r>
    <s v="PO005102"/>
    <d v="2025-08-25T00:00:00"/>
    <s v="EMP0085"/>
    <x v="8"/>
    <x v="30"/>
    <x v="98"/>
    <n v="10"/>
    <n v="7930.56"/>
    <n v="79305.58"/>
    <x v="1"/>
    <n v="24"/>
    <x v="0"/>
    <x v="2"/>
  </r>
  <r>
    <s v="PO005103"/>
    <d v="2023-08-24T00:00:00"/>
    <s v="EMP0080"/>
    <x v="0"/>
    <x v="38"/>
    <x v="80"/>
    <n v="39"/>
    <n v="5420.42"/>
    <n v="211396.49"/>
    <x v="1"/>
    <n v="34"/>
    <x v="1"/>
    <x v="2"/>
  </r>
  <r>
    <s v="PO005104"/>
    <d v="2024-04-28T00:00:00"/>
    <s v="EMP0020"/>
    <x v="2"/>
    <x v="39"/>
    <x v="86"/>
    <n v="29"/>
    <n v="2504.87"/>
    <n v="72641.149999999994"/>
    <x v="0"/>
    <n v="10"/>
    <x v="2"/>
    <x v="2"/>
  </r>
  <r>
    <s v="PO005105"/>
    <d v="2025-10-23T00:00:00"/>
    <s v="EMP0084"/>
    <x v="0"/>
    <x v="38"/>
    <x v="27"/>
    <n v="33"/>
    <n v="7471.15"/>
    <n v="246547.83"/>
    <x v="2"/>
    <n v="30"/>
    <x v="1"/>
    <x v="1"/>
  </r>
  <r>
    <s v="PO005106"/>
    <d v="2024-12-26T00:00:00"/>
    <s v="EMP0093"/>
    <x v="13"/>
    <x v="2"/>
    <x v="49"/>
    <n v="26"/>
    <n v="7046.02"/>
    <n v="183196.59"/>
    <x v="0"/>
    <n v="28"/>
    <x v="0"/>
    <x v="2"/>
  </r>
  <r>
    <s v="PO005107"/>
    <d v="2025-06-21T00:00:00"/>
    <s v="EMP0092"/>
    <x v="12"/>
    <x v="18"/>
    <x v="183"/>
    <n v="35"/>
    <n v="6110.9"/>
    <n v="213881.45"/>
    <x v="2"/>
    <n v="26"/>
    <x v="0"/>
    <x v="0"/>
  </r>
  <r>
    <s v="PO005108"/>
    <d v="2025-10-09T00:00:00"/>
    <s v="EMP0087"/>
    <x v="12"/>
    <x v="8"/>
    <x v="146"/>
    <n v="14"/>
    <n v="5308.51"/>
    <n v="74319.149999999994"/>
    <x v="2"/>
    <n v="37"/>
    <x v="2"/>
    <x v="1"/>
  </r>
  <r>
    <s v="PO005109"/>
    <d v="2025-09-05T00:00:00"/>
    <s v="EMP0050"/>
    <x v="10"/>
    <x v="14"/>
    <x v="113"/>
    <n v="48"/>
    <n v="5859.97"/>
    <n v="281278.78000000003"/>
    <x v="2"/>
    <n v="13"/>
    <x v="2"/>
    <x v="0"/>
  </r>
  <r>
    <s v="PO005110"/>
    <d v="2023-10-14T00:00:00"/>
    <s v="EMP0012"/>
    <x v="3"/>
    <x v="42"/>
    <x v="178"/>
    <n v="14"/>
    <n v="4364.29"/>
    <n v="61100.05"/>
    <x v="0"/>
    <n v="21"/>
    <x v="2"/>
    <x v="2"/>
  </r>
  <r>
    <s v="PO005111"/>
    <d v="2025-02-18T00:00:00"/>
    <s v="EMP0082"/>
    <x v="2"/>
    <x v="42"/>
    <x v="108"/>
    <n v="5"/>
    <n v="1104.24"/>
    <n v="5521.19"/>
    <x v="1"/>
    <n v="27"/>
    <x v="1"/>
    <x v="2"/>
  </r>
  <r>
    <s v="PO005112"/>
    <d v="2025-10-09T00:00:00"/>
    <s v="EMP0009"/>
    <x v="7"/>
    <x v="30"/>
    <x v="41"/>
    <n v="28"/>
    <n v="2326.9"/>
    <n v="65153.24"/>
    <x v="2"/>
    <n v="3"/>
    <x v="0"/>
    <x v="0"/>
  </r>
  <r>
    <s v="PO005113"/>
    <d v="2023-08-15T00:00:00"/>
    <s v="EMP0013"/>
    <x v="11"/>
    <x v="25"/>
    <x v="34"/>
    <n v="5"/>
    <n v="3924.52"/>
    <n v="19622.599999999999"/>
    <x v="1"/>
    <n v="9"/>
    <x v="2"/>
    <x v="2"/>
  </r>
  <r>
    <s v="PO005114"/>
    <d v="2024-09-02T00:00:00"/>
    <s v="EMP0009"/>
    <x v="7"/>
    <x v="38"/>
    <x v="56"/>
    <n v="12"/>
    <n v="7953.14"/>
    <n v="95437.72"/>
    <x v="2"/>
    <n v="26"/>
    <x v="1"/>
    <x v="3"/>
  </r>
  <r>
    <s v="PO005115"/>
    <d v="2024-08-28T00:00:00"/>
    <s v="EMP0040"/>
    <x v="13"/>
    <x v="22"/>
    <x v="67"/>
    <n v="33"/>
    <n v="6153.55"/>
    <n v="203067.16"/>
    <x v="0"/>
    <n v="28"/>
    <x v="2"/>
    <x v="2"/>
  </r>
  <r>
    <s v="PO005116"/>
    <d v="2025-05-13T00:00:00"/>
    <s v="EMP0006"/>
    <x v="6"/>
    <x v="12"/>
    <x v="116"/>
    <n v="14"/>
    <n v="11141.43"/>
    <n v="155980.07999999999"/>
    <x v="1"/>
    <n v="19"/>
    <x v="0"/>
    <x v="2"/>
  </r>
  <r>
    <s v="PO005117"/>
    <d v="2023-02-25T00:00:00"/>
    <s v="EMP0066"/>
    <x v="8"/>
    <x v="12"/>
    <x v="74"/>
    <n v="17"/>
    <n v="3577.94"/>
    <n v="60825.05"/>
    <x v="1"/>
    <n v="37"/>
    <x v="2"/>
    <x v="2"/>
  </r>
  <r>
    <s v="PO005118"/>
    <d v="2025-03-04T00:00:00"/>
    <s v="EMP0047"/>
    <x v="0"/>
    <x v="25"/>
    <x v="123"/>
    <n v="38"/>
    <n v="9095.6"/>
    <n v="345632.75"/>
    <x v="1"/>
    <n v="4"/>
    <x v="1"/>
    <x v="2"/>
  </r>
  <r>
    <s v="PO005119"/>
    <d v="2025-02-11T00:00:00"/>
    <s v="EMP0011"/>
    <x v="0"/>
    <x v="5"/>
    <x v="177"/>
    <n v="36"/>
    <n v="4107.1099999999997"/>
    <n v="147856.09"/>
    <x v="2"/>
    <n v="3"/>
    <x v="1"/>
    <x v="0"/>
  </r>
  <r>
    <s v="PO005120"/>
    <d v="2024-07-23T00:00:00"/>
    <s v="EMP0056"/>
    <x v="0"/>
    <x v="22"/>
    <x v="7"/>
    <n v="35"/>
    <n v="3021.77"/>
    <n v="105762.11"/>
    <x v="0"/>
    <n v="41"/>
    <x v="2"/>
    <x v="2"/>
  </r>
  <r>
    <s v="PO005121"/>
    <d v="2024-04-11T00:00:00"/>
    <s v="EMP0066"/>
    <x v="8"/>
    <x v="16"/>
    <x v="99"/>
    <n v="26"/>
    <n v="7389.93"/>
    <n v="192138.15"/>
    <x v="0"/>
    <n v="8"/>
    <x v="0"/>
    <x v="2"/>
  </r>
  <r>
    <s v="PO005122"/>
    <d v="2024-01-06T00:00:00"/>
    <s v="EMP0039"/>
    <x v="9"/>
    <x v="19"/>
    <x v="42"/>
    <n v="48"/>
    <n v="2902.66"/>
    <n v="139327.75"/>
    <x v="0"/>
    <n v="41"/>
    <x v="1"/>
    <x v="2"/>
  </r>
  <r>
    <s v="PO005123"/>
    <d v="2023-12-10T00:00:00"/>
    <s v="EMP0086"/>
    <x v="2"/>
    <x v="30"/>
    <x v="69"/>
    <n v="31"/>
    <n v="6572.8"/>
    <n v="203756.82"/>
    <x v="1"/>
    <n v="24"/>
    <x v="2"/>
    <x v="2"/>
  </r>
  <r>
    <s v="PO005124"/>
    <d v="2024-04-01T00:00:00"/>
    <s v="EMP0077"/>
    <x v="12"/>
    <x v="13"/>
    <x v="31"/>
    <n v="18"/>
    <n v="8149.04"/>
    <n v="146682.81"/>
    <x v="1"/>
    <n v="6"/>
    <x v="0"/>
    <x v="2"/>
  </r>
  <r>
    <s v="PO005125"/>
    <d v="2023-10-25T00:00:00"/>
    <s v="EMP0061"/>
    <x v="5"/>
    <x v="3"/>
    <x v="147"/>
    <n v="38"/>
    <n v="4033.83"/>
    <n v="153285.59"/>
    <x v="0"/>
    <n v="31"/>
    <x v="1"/>
    <x v="2"/>
  </r>
  <r>
    <s v="PO005126"/>
    <d v="2023-09-20T00:00:00"/>
    <s v="EMP0090"/>
    <x v="14"/>
    <x v="20"/>
    <x v="158"/>
    <n v="33"/>
    <n v="6753.09"/>
    <n v="222852.09"/>
    <x v="1"/>
    <n v="10"/>
    <x v="2"/>
    <x v="2"/>
  </r>
  <r>
    <s v="PO005127"/>
    <d v="2024-01-30T00:00:00"/>
    <s v="EMP0073"/>
    <x v="9"/>
    <x v="0"/>
    <x v="188"/>
    <n v="2"/>
    <n v="2902.15"/>
    <n v="5804.29"/>
    <x v="2"/>
    <n v="31"/>
    <x v="2"/>
    <x v="3"/>
  </r>
  <r>
    <s v="PO005128"/>
    <d v="2025-03-31T00:00:00"/>
    <s v="EMP0030"/>
    <x v="13"/>
    <x v="14"/>
    <x v="154"/>
    <n v="42"/>
    <n v="1834.25"/>
    <n v="77038.429999999993"/>
    <x v="1"/>
    <n v="24"/>
    <x v="2"/>
    <x v="2"/>
  </r>
  <r>
    <s v="PO005129"/>
    <d v="2025-07-06T00:00:00"/>
    <s v="EMP0032"/>
    <x v="2"/>
    <x v="19"/>
    <x v="96"/>
    <n v="34"/>
    <n v="9044.09"/>
    <n v="307499.06"/>
    <x v="0"/>
    <n v="36"/>
    <x v="2"/>
    <x v="2"/>
  </r>
  <r>
    <s v="PO005130"/>
    <d v="2024-05-31T00:00:00"/>
    <s v="EMP0088"/>
    <x v="12"/>
    <x v="46"/>
    <x v="31"/>
    <n v="37"/>
    <n v="9309.5"/>
    <n v="344451.51"/>
    <x v="1"/>
    <n v="40"/>
    <x v="2"/>
    <x v="2"/>
  </r>
  <r>
    <s v="PO005131"/>
    <d v="2025-07-08T00:00:00"/>
    <s v="EMP0030"/>
    <x v="13"/>
    <x v="33"/>
    <x v="157"/>
    <n v="40"/>
    <n v="8086.13"/>
    <n v="323445.19"/>
    <x v="1"/>
    <n v="13"/>
    <x v="1"/>
    <x v="2"/>
  </r>
  <r>
    <s v="PO005132"/>
    <d v="2023-08-07T00:00:00"/>
    <s v="EMP0090"/>
    <x v="14"/>
    <x v="35"/>
    <x v="164"/>
    <n v="32"/>
    <n v="5004.21"/>
    <n v="160134.79"/>
    <x v="1"/>
    <n v="37"/>
    <x v="0"/>
    <x v="2"/>
  </r>
  <r>
    <s v="PO005133"/>
    <d v="2024-11-18T00:00:00"/>
    <s v="EMP0035"/>
    <x v="5"/>
    <x v="5"/>
    <x v="63"/>
    <n v="27"/>
    <n v="1330.89"/>
    <n v="35933.93"/>
    <x v="0"/>
    <n v="9"/>
    <x v="2"/>
    <x v="2"/>
  </r>
  <r>
    <s v="PO005134"/>
    <d v="2025-12-30T00:00:00"/>
    <s v="EMP0028"/>
    <x v="0"/>
    <x v="14"/>
    <x v="46"/>
    <n v="43"/>
    <n v="4759.6499999999996"/>
    <n v="204665.03"/>
    <x v="2"/>
    <n v="30"/>
    <x v="1"/>
    <x v="1"/>
  </r>
  <r>
    <s v="PO005135"/>
    <d v="2025-10-05T00:00:00"/>
    <s v="EMP0098"/>
    <x v="5"/>
    <x v="10"/>
    <x v="100"/>
    <n v="14"/>
    <n v="7206.18"/>
    <n v="100886.52"/>
    <x v="0"/>
    <n v="23"/>
    <x v="0"/>
    <x v="2"/>
  </r>
  <r>
    <s v="PO005136"/>
    <d v="2024-05-13T00:00:00"/>
    <s v="EMP0022"/>
    <x v="8"/>
    <x v="49"/>
    <x v="195"/>
    <n v="7"/>
    <n v="10178.84"/>
    <n v="71251.86"/>
    <x v="2"/>
    <n v="9"/>
    <x v="1"/>
    <x v="0"/>
  </r>
  <r>
    <s v="PO005137"/>
    <d v="2025-08-02T00:00:00"/>
    <s v="EMP0054"/>
    <x v="12"/>
    <x v="16"/>
    <x v="104"/>
    <n v="24"/>
    <n v="4028.72"/>
    <n v="96689.21"/>
    <x v="1"/>
    <n v="14"/>
    <x v="2"/>
    <x v="2"/>
  </r>
  <r>
    <s v="PO005138"/>
    <d v="2025-04-28T00:00:00"/>
    <s v="EMP0014"/>
    <x v="4"/>
    <x v="39"/>
    <x v="53"/>
    <n v="7"/>
    <n v="5198.79"/>
    <n v="36391.53"/>
    <x v="1"/>
    <n v="41"/>
    <x v="0"/>
    <x v="2"/>
  </r>
  <r>
    <s v="PO005139"/>
    <d v="2024-03-22T00:00:00"/>
    <s v="EMP0032"/>
    <x v="2"/>
    <x v="23"/>
    <x v="15"/>
    <n v="32"/>
    <n v="3613.04"/>
    <n v="115617.28"/>
    <x v="0"/>
    <n v="7"/>
    <x v="1"/>
    <x v="2"/>
  </r>
  <r>
    <s v="PO005140"/>
    <d v="2024-03-08T00:00:00"/>
    <s v="EMP0053"/>
    <x v="4"/>
    <x v="11"/>
    <x v="131"/>
    <n v="34"/>
    <n v="4454.5"/>
    <n v="151452.98000000001"/>
    <x v="0"/>
    <n v="40"/>
    <x v="2"/>
    <x v="2"/>
  </r>
  <r>
    <s v="PO005141"/>
    <d v="2023-04-20T00:00:00"/>
    <s v="EMP0075"/>
    <x v="14"/>
    <x v="16"/>
    <x v="150"/>
    <n v="26"/>
    <n v="3587.42"/>
    <n v="93273"/>
    <x v="2"/>
    <n v="6"/>
    <x v="1"/>
    <x v="0"/>
  </r>
  <r>
    <s v="PO005142"/>
    <d v="2024-02-29T00:00:00"/>
    <s v="EMP0083"/>
    <x v="7"/>
    <x v="41"/>
    <x v="11"/>
    <n v="42"/>
    <n v="5661.56"/>
    <n v="237785.63"/>
    <x v="1"/>
    <n v="7"/>
    <x v="0"/>
    <x v="2"/>
  </r>
  <r>
    <s v="PO005143"/>
    <d v="2025-10-08T00:00:00"/>
    <s v="EMP0094"/>
    <x v="1"/>
    <x v="27"/>
    <x v="50"/>
    <n v="23"/>
    <n v="8182.59"/>
    <n v="188199.53"/>
    <x v="0"/>
    <n v="13"/>
    <x v="1"/>
    <x v="2"/>
  </r>
  <r>
    <s v="PO005144"/>
    <d v="2025-03-07T00:00:00"/>
    <s v="EMP0040"/>
    <x v="13"/>
    <x v="48"/>
    <x v="103"/>
    <n v="15"/>
    <n v="7963.51"/>
    <n v="119452.69"/>
    <x v="0"/>
    <n v="15"/>
    <x v="0"/>
    <x v="2"/>
  </r>
  <r>
    <s v="PO005145"/>
    <d v="2023-09-04T00:00:00"/>
    <s v="EMP0020"/>
    <x v="2"/>
    <x v="5"/>
    <x v="57"/>
    <n v="16"/>
    <n v="3182.32"/>
    <n v="50917.120000000003"/>
    <x v="0"/>
    <n v="36"/>
    <x v="0"/>
    <x v="2"/>
  </r>
  <r>
    <s v="PO005146"/>
    <d v="2024-07-02T00:00:00"/>
    <s v="EMP0099"/>
    <x v="12"/>
    <x v="27"/>
    <x v="158"/>
    <n v="38"/>
    <n v="6481.53"/>
    <n v="246298.04"/>
    <x v="2"/>
    <n v="22"/>
    <x v="2"/>
    <x v="3"/>
  </r>
  <r>
    <s v="PO005147"/>
    <d v="2023-04-26T00:00:00"/>
    <s v="EMP0009"/>
    <x v="7"/>
    <x v="26"/>
    <x v="161"/>
    <n v="16"/>
    <n v="6964.96"/>
    <n v="111439.33"/>
    <x v="2"/>
    <n v="41"/>
    <x v="0"/>
    <x v="3"/>
  </r>
  <r>
    <s v="PO005148"/>
    <d v="2024-08-28T00:00:00"/>
    <s v="EMP0028"/>
    <x v="0"/>
    <x v="49"/>
    <x v="111"/>
    <n v="24"/>
    <n v="140.66999999999999"/>
    <n v="3376.02"/>
    <x v="1"/>
    <n v="35"/>
    <x v="1"/>
    <x v="2"/>
  </r>
  <r>
    <s v="PO005149"/>
    <d v="2024-11-30T00:00:00"/>
    <s v="EMP0058"/>
    <x v="2"/>
    <x v="39"/>
    <x v="9"/>
    <n v="45"/>
    <n v="5425.46"/>
    <n v="244145.81"/>
    <x v="2"/>
    <n v="41"/>
    <x v="2"/>
    <x v="1"/>
  </r>
  <r>
    <s v="PO005150"/>
    <d v="2023-09-11T00:00:00"/>
    <s v="EMP0074"/>
    <x v="6"/>
    <x v="26"/>
    <x v="124"/>
    <n v="10"/>
    <n v="7216.45"/>
    <n v="72164.460000000006"/>
    <x v="1"/>
    <n v="16"/>
    <x v="2"/>
    <x v="2"/>
  </r>
  <r>
    <s v="PO005151"/>
    <d v="2023-11-12T00:00:00"/>
    <s v="EMP0070"/>
    <x v="6"/>
    <x v="27"/>
    <x v="79"/>
    <n v="10"/>
    <n v="2404.84"/>
    <n v="24048.41"/>
    <x v="1"/>
    <n v="9"/>
    <x v="0"/>
    <x v="2"/>
  </r>
  <r>
    <s v="PO005152"/>
    <d v="2024-07-11T00:00:00"/>
    <s v="EMP0015"/>
    <x v="13"/>
    <x v="43"/>
    <x v="49"/>
    <n v="5"/>
    <n v="8788.6"/>
    <n v="43943.02"/>
    <x v="0"/>
    <n v="14"/>
    <x v="0"/>
    <x v="2"/>
  </r>
  <r>
    <s v="PO005153"/>
    <d v="2023-05-17T00:00:00"/>
    <s v="EMP0057"/>
    <x v="6"/>
    <x v="46"/>
    <x v="82"/>
    <n v="41"/>
    <n v="1332.14"/>
    <n v="54617.87"/>
    <x v="1"/>
    <n v="34"/>
    <x v="0"/>
    <x v="2"/>
  </r>
  <r>
    <s v="PO005154"/>
    <d v="2024-01-03T00:00:00"/>
    <s v="EMP0033"/>
    <x v="8"/>
    <x v="43"/>
    <x v="73"/>
    <n v="7"/>
    <n v="740.67"/>
    <n v="5184.71"/>
    <x v="2"/>
    <n v="15"/>
    <x v="0"/>
    <x v="1"/>
  </r>
  <r>
    <s v="PO005155"/>
    <d v="2023-03-18T00:00:00"/>
    <s v="EMP0024"/>
    <x v="1"/>
    <x v="7"/>
    <x v="48"/>
    <n v="8"/>
    <n v="8829.8700000000008"/>
    <n v="70638.94"/>
    <x v="1"/>
    <n v="17"/>
    <x v="2"/>
    <x v="2"/>
  </r>
  <r>
    <s v="PO005156"/>
    <d v="2024-06-18T00:00:00"/>
    <s v="EMP0019"/>
    <x v="5"/>
    <x v="37"/>
    <x v="53"/>
    <n v="23"/>
    <n v="4942.45"/>
    <n v="113676.28"/>
    <x v="2"/>
    <n v="38"/>
    <x v="0"/>
    <x v="0"/>
  </r>
  <r>
    <s v="PO005157"/>
    <d v="2024-10-13T00:00:00"/>
    <s v="EMP0055"/>
    <x v="14"/>
    <x v="33"/>
    <x v="84"/>
    <n v="15"/>
    <n v="5890.6"/>
    <n v="88358.93"/>
    <x v="1"/>
    <n v="16"/>
    <x v="1"/>
    <x v="2"/>
  </r>
  <r>
    <s v="PO005158"/>
    <d v="2024-05-11T00:00:00"/>
    <s v="EMP0099"/>
    <x v="12"/>
    <x v="10"/>
    <x v="87"/>
    <n v="1"/>
    <n v="9305.31"/>
    <n v="9305.31"/>
    <x v="1"/>
    <n v="41"/>
    <x v="0"/>
    <x v="2"/>
  </r>
  <r>
    <s v="PO005159"/>
    <d v="2025-12-03T00:00:00"/>
    <s v="EMP0085"/>
    <x v="8"/>
    <x v="28"/>
    <x v="159"/>
    <n v="43"/>
    <n v="6215.38"/>
    <n v="267261.40999999997"/>
    <x v="0"/>
    <n v="5"/>
    <x v="2"/>
    <x v="2"/>
  </r>
  <r>
    <s v="PO005160"/>
    <d v="2025-05-27T00:00:00"/>
    <s v="EMP0099"/>
    <x v="12"/>
    <x v="35"/>
    <x v="143"/>
    <n v="45"/>
    <n v="6499.53"/>
    <n v="292478.89"/>
    <x v="1"/>
    <n v="40"/>
    <x v="2"/>
    <x v="2"/>
  </r>
  <r>
    <s v="PO005161"/>
    <d v="2025-08-09T00:00:00"/>
    <s v="EMP0007"/>
    <x v="1"/>
    <x v="17"/>
    <x v="160"/>
    <n v="9"/>
    <n v="4914.99"/>
    <n v="44234.95"/>
    <x v="0"/>
    <n v="5"/>
    <x v="2"/>
    <x v="2"/>
  </r>
  <r>
    <s v="PO005162"/>
    <d v="2023-12-27T00:00:00"/>
    <s v="EMP0032"/>
    <x v="2"/>
    <x v="41"/>
    <x v="146"/>
    <n v="45"/>
    <n v="4742.2700000000004"/>
    <n v="213402.28"/>
    <x v="1"/>
    <n v="43"/>
    <x v="1"/>
    <x v="2"/>
  </r>
  <r>
    <s v="PO005163"/>
    <d v="2024-11-04T00:00:00"/>
    <s v="EMP0053"/>
    <x v="4"/>
    <x v="22"/>
    <x v="64"/>
    <n v="42"/>
    <n v="6646.96"/>
    <n v="279172.15000000002"/>
    <x v="2"/>
    <n v="29"/>
    <x v="0"/>
    <x v="3"/>
  </r>
  <r>
    <s v="PO005164"/>
    <d v="2025-11-06T00:00:00"/>
    <s v="EMP0060"/>
    <x v="0"/>
    <x v="27"/>
    <x v="46"/>
    <n v="5"/>
    <n v="4702.1499999999996"/>
    <n v="23510.74"/>
    <x v="2"/>
    <n v="16"/>
    <x v="2"/>
    <x v="1"/>
  </r>
  <r>
    <s v="PO005165"/>
    <d v="2025-08-21T00:00:00"/>
    <s v="EMP0069"/>
    <x v="3"/>
    <x v="46"/>
    <x v="160"/>
    <n v="13"/>
    <n v="5347.41"/>
    <n v="69516.33"/>
    <x v="1"/>
    <n v="4"/>
    <x v="0"/>
    <x v="2"/>
  </r>
  <r>
    <s v="PO005166"/>
    <d v="2023-10-06T00:00:00"/>
    <s v="EMP0002"/>
    <x v="7"/>
    <x v="42"/>
    <x v="17"/>
    <n v="8"/>
    <n v="5590.26"/>
    <n v="44722.04"/>
    <x v="2"/>
    <n v="21"/>
    <x v="1"/>
    <x v="1"/>
  </r>
  <r>
    <s v="PO005167"/>
    <d v="2024-01-05T00:00:00"/>
    <s v="EMP0085"/>
    <x v="8"/>
    <x v="3"/>
    <x v="36"/>
    <n v="20"/>
    <n v="3159.61"/>
    <n v="63192.26"/>
    <x v="2"/>
    <n v="44"/>
    <x v="1"/>
    <x v="1"/>
  </r>
  <r>
    <s v="PO005168"/>
    <d v="2024-07-07T00:00:00"/>
    <s v="EMP0080"/>
    <x v="0"/>
    <x v="21"/>
    <x v="122"/>
    <n v="7"/>
    <n v="549.38"/>
    <n v="3845.67"/>
    <x v="0"/>
    <n v="17"/>
    <x v="1"/>
    <x v="2"/>
  </r>
  <r>
    <s v="PO005169"/>
    <d v="2025-04-23T00:00:00"/>
    <s v="EMP0055"/>
    <x v="14"/>
    <x v="27"/>
    <x v="75"/>
    <n v="44"/>
    <n v="5770.24"/>
    <n v="253890.77"/>
    <x v="2"/>
    <n v="18"/>
    <x v="0"/>
    <x v="0"/>
  </r>
  <r>
    <s v="PO005170"/>
    <d v="2024-10-02T00:00:00"/>
    <s v="EMP0028"/>
    <x v="0"/>
    <x v="24"/>
    <x v="169"/>
    <n v="20"/>
    <n v="2178.3200000000002"/>
    <n v="43566.45"/>
    <x v="2"/>
    <n v="37"/>
    <x v="1"/>
    <x v="0"/>
  </r>
  <r>
    <s v="PO005171"/>
    <d v="2024-09-26T00:00:00"/>
    <s v="EMP0068"/>
    <x v="3"/>
    <x v="31"/>
    <x v="97"/>
    <n v="19"/>
    <n v="4828.55"/>
    <n v="91742.54"/>
    <x v="1"/>
    <n v="38"/>
    <x v="0"/>
    <x v="2"/>
  </r>
  <r>
    <s v="PO005172"/>
    <d v="2023-11-15T00:00:00"/>
    <s v="EMP0074"/>
    <x v="6"/>
    <x v="26"/>
    <x v="169"/>
    <n v="43"/>
    <n v="2227"/>
    <n v="95760.9"/>
    <x v="2"/>
    <n v="13"/>
    <x v="2"/>
    <x v="0"/>
  </r>
  <r>
    <s v="PO005173"/>
    <d v="2024-07-26T00:00:00"/>
    <s v="EMP0065"/>
    <x v="8"/>
    <x v="39"/>
    <x v="198"/>
    <n v="16"/>
    <n v="10509.27"/>
    <n v="168148.27"/>
    <x v="1"/>
    <n v="3"/>
    <x v="2"/>
    <x v="2"/>
  </r>
  <r>
    <s v="PO005174"/>
    <d v="2024-09-22T00:00:00"/>
    <s v="EMP0060"/>
    <x v="0"/>
    <x v="21"/>
    <x v="199"/>
    <n v="29"/>
    <n v="142.12"/>
    <n v="4121.3999999999996"/>
    <x v="0"/>
    <n v="8"/>
    <x v="1"/>
    <x v="2"/>
  </r>
  <r>
    <s v="PO005175"/>
    <d v="2025-11-20T00:00:00"/>
    <s v="EMP0041"/>
    <x v="12"/>
    <x v="13"/>
    <x v="29"/>
    <n v="28"/>
    <n v="7284.4"/>
    <n v="203963.19"/>
    <x v="1"/>
    <n v="29"/>
    <x v="0"/>
    <x v="2"/>
  </r>
  <r>
    <s v="PO005176"/>
    <d v="2023-01-17T00:00:00"/>
    <s v="EMP0028"/>
    <x v="0"/>
    <x v="36"/>
    <x v="184"/>
    <n v="40"/>
    <n v="4722.13"/>
    <n v="188885"/>
    <x v="1"/>
    <n v="9"/>
    <x v="0"/>
    <x v="2"/>
  </r>
  <r>
    <s v="PO005177"/>
    <d v="2025-10-10T00:00:00"/>
    <s v="EMP0092"/>
    <x v="12"/>
    <x v="21"/>
    <x v="190"/>
    <n v="23"/>
    <n v="6793.39"/>
    <n v="156247.94"/>
    <x v="0"/>
    <n v="42"/>
    <x v="2"/>
    <x v="2"/>
  </r>
  <r>
    <s v="PO005178"/>
    <d v="2023-05-14T00:00:00"/>
    <s v="EMP0085"/>
    <x v="8"/>
    <x v="48"/>
    <x v="53"/>
    <n v="13"/>
    <n v="5276.98"/>
    <n v="68600.679999999993"/>
    <x v="1"/>
    <n v="22"/>
    <x v="2"/>
    <x v="2"/>
  </r>
  <r>
    <s v="PO005179"/>
    <d v="2023-10-02T00:00:00"/>
    <s v="EMP0062"/>
    <x v="2"/>
    <x v="1"/>
    <x v="6"/>
    <n v="20"/>
    <n v="2119.54"/>
    <n v="42390.77"/>
    <x v="2"/>
    <n v="43"/>
    <x v="2"/>
    <x v="1"/>
  </r>
  <r>
    <s v="PO005180"/>
    <d v="2023-04-25T00:00:00"/>
    <s v="EMP0077"/>
    <x v="12"/>
    <x v="38"/>
    <x v="176"/>
    <n v="33"/>
    <n v="3257.21"/>
    <n v="107488.01"/>
    <x v="2"/>
    <n v="27"/>
    <x v="1"/>
    <x v="0"/>
  </r>
  <r>
    <s v="PO005181"/>
    <d v="2023-05-25T00:00:00"/>
    <s v="EMP0056"/>
    <x v="0"/>
    <x v="1"/>
    <x v="169"/>
    <n v="2"/>
    <n v="2027.4"/>
    <n v="4054.8"/>
    <x v="1"/>
    <n v="27"/>
    <x v="0"/>
    <x v="2"/>
  </r>
  <r>
    <s v="PO005182"/>
    <d v="2024-07-01T00:00:00"/>
    <s v="EMP0023"/>
    <x v="9"/>
    <x v="14"/>
    <x v="28"/>
    <n v="12"/>
    <n v="937.23"/>
    <n v="11246.76"/>
    <x v="0"/>
    <n v="14"/>
    <x v="1"/>
    <x v="2"/>
  </r>
  <r>
    <s v="PO005183"/>
    <d v="2023-12-24T00:00:00"/>
    <s v="EMP0067"/>
    <x v="1"/>
    <x v="32"/>
    <x v="4"/>
    <n v="16"/>
    <n v="7244.89"/>
    <n v="115918.32"/>
    <x v="0"/>
    <n v="27"/>
    <x v="0"/>
    <x v="2"/>
  </r>
  <r>
    <s v="PO005184"/>
    <d v="2025-05-17T00:00:00"/>
    <s v="EMP0016"/>
    <x v="11"/>
    <x v="44"/>
    <x v="140"/>
    <n v="39"/>
    <n v="8565.2099999999991"/>
    <n v="334043.15000000002"/>
    <x v="2"/>
    <n v="39"/>
    <x v="0"/>
    <x v="1"/>
  </r>
  <r>
    <s v="PO005185"/>
    <d v="2024-04-23T00:00:00"/>
    <s v="EMP0045"/>
    <x v="0"/>
    <x v="1"/>
    <x v="77"/>
    <n v="15"/>
    <n v="8986.34"/>
    <n v="134795.06"/>
    <x v="2"/>
    <n v="39"/>
    <x v="0"/>
    <x v="0"/>
  </r>
  <r>
    <s v="PO005186"/>
    <d v="2023-07-10T00:00:00"/>
    <s v="EMP0062"/>
    <x v="2"/>
    <x v="30"/>
    <x v="154"/>
    <n v="5"/>
    <n v="2197.5"/>
    <n v="10987.48"/>
    <x v="0"/>
    <n v="15"/>
    <x v="2"/>
    <x v="2"/>
  </r>
  <r>
    <s v="PO005187"/>
    <d v="2023-02-03T00:00:00"/>
    <s v="EMP0008"/>
    <x v="6"/>
    <x v="46"/>
    <x v="0"/>
    <n v="40"/>
    <n v="5649.54"/>
    <n v="225981.68"/>
    <x v="1"/>
    <n v="11"/>
    <x v="0"/>
    <x v="2"/>
  </r>
  <r>
    <s v="PO005188"/>
    <d v="2023-11-01T00:00:00"/>
    <s v="EMP0084"/>
    <x v="0"/>
    <x v="34"/>
    <x v="59"/>
    <n v="19"/>
    <n v="4203.96"/>
    <n v="79875.289999999994"/>
    <x v="1"/>
    <n v="14"/>
    <x v="2"/>
    <x v="2"/>
  </r>
  <r>
    <s v="PO005189"/>
    <d v="2024-01-20T00:00:00"/>
    <s v="EMP0075"/>
    <x v="14"/>
    <x v="31"/>
    <x v="171"/>
    <n v="18"/>
    <n v="4379.62"/>
    <n v="78833.22"/>
    <x v="2"/>
    <n v="22"/>
    <x v="2"/>
    <x v="3"/>
  </r>
  <r>
    <s v="PO005190"/>
    <d v="2025-11-25T00:00:00"/>
    <s v="EMP0036"/>
    <x v="2"/>
    <x v="8"/>
    <x v="9"/>
    <n v="35"/>
    <n v="5731.23"/>
    <n v="200592.88"/>
    <x v="2"/>
    <n v="19"/>
    <x v="1"/>
    <x v="1"/>
  </r>
  <r>
    <s v="PO005191"/>
    <d v="2025-08-25T00:00:00"/>
    <s v="EMP0036"/>
    <x v="2"/>
    <x v="25"/>
    <x v="98"/>
    <n v="24"/>
    <n v="6748.37"/>
    <n v="161960.88"/>
    <x v="0"/>
    <n v="36"/>
    <x v="0"/>
    <x v="2"/>
  </r>
  <r>
    <s v="PO005192"/>
    <d v="2025-06-12T00:00:00"/>
    <s v="EMP0063"/>
    <x v="3"/>
    <x v="48"/>
    <x v="129"/>
    <n v="40"/>
    <n v="2968.86"/>
    <n v="118754.29"/>
    <x v="2"/>
    <n v="35"/>
    <x v="0"/>
    <x v="3"/>
  </r>
  <r>
    <s v="PO005193"/>
    <d v="2025-01-11T00:00:00"/>
    <s v="EMP0035"/>
    <x v="5"/>
    <x v="1"/>
    <x v="109"/>
    <n v="19"/>
    <n v="3834.75"/>
    <n v="72860.2"/>
    <x v="2"/>
    <n v="38"/>
    <x v="1"/>
    <x v="1"/>
  </r>
  <r>
    <s v="PO005194"/>
    <d v="2025-02-24T00:00:00"/>
    <s v="EMP0053"/>
    <x v="4"/>
    <x v="23"/>
    <x v="182"/>
    <n v="40"/>
    <n v="9674.82"/>
    <n v="386992.99"/>
    <x v="0"/>
    <n v="24"/>
    <x v="0"/>
    <x v="2"/>
  </r>
  <r>
    <s v="PO005195"/>
    <d v="2023-02-12T00:00:00"/>
    <s v="EMP0061"/>
    <x v="5"/>
    <x v="24"/>
    <x v="168"/>
    <n v="29"/>
    <n v="4921.5200000000004"/>
    <n v="142724.18"/>
    <x v="1"/>
    <n v="4"/>
    <x v="2"/>
    <x v="2"/>
  </r>
  <r>
    <s v="PO005196"/>
    <d v="2024-12-12T00:00:00"/>
    <s v="EMP0055"/>
    <x v="14"/>
    <x v="49"/>
    <x v="60"/>
    <n v="11"/>
    <n v="7586.65"/>
    <n v="83453.2"/>
    <x v="0"/>
    <n v="43"/>
    <x v="2"/>
    <x v="2"/>
  </r>
  <r>
    <s v="PO005197"/>
    <d v="2025-02-03T00:00:00"/>
    <s v="EMP0054"/>
    <x v="12"/>
    <x v="2"/>
    <x v="45"/>
    <n v="39"/>
    <n v="5345.49"/>
    <n v="208473.93"/>
    <x v="1"/>
    <n v="43"/>
    <x v="1"/>
    <x v="2"/>
  </r>
  <r>
    <s v="PO005198"/>
    <d v="2024-05-24T00:00:00"/>
    <s v="EMP0007"/>
    <x v="1"/>
    <x v="13"/>
    <x v="104"/>
    <n v="37"/>
    <n v="3582.69"/>
    <n v="132559.62"/>
    <x v="0"/>
    <n v="30"/>
    <x v="0"/>
    <x v="2"/>
  </r>
  <r>
    <s v="PO005199"/>
    <d v="2024-10-31T00:00:00"/>
    <s v="EMP0029"/>
    <x v="9"/>
    <x v="39"/>
    <x v="123"/>
    <n v="14"/>
    <n v="8584.77"/>
    <n v="120186.77"/>
    <x v="2"/>
    <n v="33"/>
    <x v="0"/>
    <x v="0"/>
  </r>
  <r>
    <s v="PO005200"/>
    <d v="2024-11-03T00:00:00"/>
    <s v="EMP0002"/>
    <x v="7"/>
    <x v="39"/>
    <x v="98"/>
    <n v="3"/>
    <n v="7107.15"/>
    <n v="21321.45"/>
    <x v="2"/>
    <n v="38"/>
    <x v="2"/>
    <x v="3"/>
  </r>
  <r>
    <s v="PO005201"/>
    <d v="2024-02-17T00:00:00"/>
    <s v="EMP0072"/>
    <x v="2"/>
    <x v="26"/>
    <x v="16"/>
    <n v="1"/>
    <n v="5681.93"/>
    <n v="5681.93"/>
    <x v="0"/>
    <n v="40"/>
    <x v="0"/>
    <x v="2"/>
  </r>
  <r>
    <s v="PO005202"/>
    <d v="2024-07-15T00:00:00"/>
    <s v="EMP0078"/>
    <x v="4"/>
    <x v="10"/>
    <x v="34"/>
    <n v="9"/>
    <n v="3649.44"/>
    <n v="32844.97"/>
    <x v="1"/>
    <n v="16"/>
    <x v="0"/>
    <x v="2"/>
  </r>
  <r>
    <s v="PO005203"/>
    <d v="2024-08-06T00:00:00"/>
    <s v="EMP0013"/>
    <x v="11"/>
    <x v="40"/>
    <x v="12"/>
    <n v="48"/>
    <n v="10238.09"/>
    <n v="491428.52"/>
    <x v="0"/>
    <n v="28"/>
    <x v="2"/>
    <x v="2"/>
  </r>
  <r>
    <s v="PO005204"/>
    <d v="2025-02-11T00:00:00"/>
    <s v="EMP0072"/>
    <x v="2"/>
    <x v="27"/>
    <x v="195"/>
    <n v="34"/>
    <n v="10098.280000000001"/>
    <n v="343341.67"/>
    <x v="1"/>
    <n v="31"/>
    <x v="2"/>
    <x v="2"/>
  </r>
  <r>
    <s v="PO005205"/>
    <d v="2024-06-12T00:00:00"/>
    <s v="EMP0016"/>
    <x v="11"/>
    <x v="24"/>
    <x v="80"/>
    <n v="30"/>
    <n v="5115.84"/>
    <n v="153475.29999999999"/>
    <x v="0"/>
    <n v="9"/>
    <x v="0"/>
    <x v="2"/>
  </r>
  <r>
    <s v="PO005206"/>
    <d v="2023-02-15T00:00:00"/>
    <s v="EMP0018"/>
    <x v="0"/>
    <x v="23"/>
    <x v="17"/>
    <n v="28"/>
    <n v="5768.18"/>
    <n v="161509.15"/>
    <x v="2"/>
    <n v="19"/>
    <x v="2"/>
    <x v="1"/>
  </r>
  <r>
    <s v="PO005207"/>
    <d v="2025-06-20T00:00:00"/>
    <s v="EMP0058"/>
    <x v="2"/>
    <x v="12"/>
    <x v="34"/>
    <n v="6"/>
    <n v="3142.89"/>
    <n v="18857.32"/>
    <x v="2"/>
    <n v="36"/>
    <x v="0"/>
    <x v="3"/>
  </r>
  <r>
    <s v="PO005208"/>
    <d v="2025-07-06T00:00:00"/>
    <s v="EMP0091"/>
    <x v="12"/>
    <x v="21"/>
    <x v="194"/>
    <n v="7"/>
    <n v="427.96"/>
    <n v="2995.7"/>
    <x v="1"/>
    <n v="25"/>
    <x v="0"/>
    <x v="2"/>
  </r>
  <r>
    <s v="PO005209"/>
    <d v="2025-06-04T00:00:00"/>
    <s v="EMP0025"/>
    <x v="8"/>
    <x v="37"/>
    <x v="54"/>
    <n v="47"/>
    <n v="4615.4799999999996"/>
    <n v="216927.68"/>
    <x v="0"/>
    <n v="24"/>
    <x v="1"/>
    <x v="2"/>
  </r>
  <r>
    <s v="PO005210"/>
    <d v="2025-10-31T00:00:00"/>
    <s v="EMP0012"/>
    <x v="3"/>
    <x v="10"/>
    <x v="172"/>
    <n v="28"/>
    <n v="2015.79"/>
    <n v="56442.22"/>
    <x v="0"/>
    <n v="9"/>
    <x v="0"/>
    <x v="2"/>
  </r>
  <r>
    <s v="PO005211"/>
    <d v="2025-10-03T00:00:00"/>
    <s v="EMP0072"/>
    <x v="2"/>
    <x v="21"/>
    <x v="83"/>
    <n v="43"/>
    <n v="664.87"/>
    <n v="28589.47"/>
    <x v="0"/>
    <n v="14"/>
    <x v="1"/>
    <x v="2"/>
  </r>
  <r>
    <s v="PO005212"/>
    <d v="2024-08-04T00:00:00"/>
    <s v="EMP0047"/>
    <x v="0"/>
    <x v="27"/>
    <x v="110"/>
    <n v="45"/>
    <n v="7983.98"/>
    <n v="359279.02"/>
    <x v="1"/>
    <n v="42"/>
    <x v="2"/>
    <x v="2"/>
  </r>
  <r>
    <s v="PO005213"/>
    <d v="2025-06-09T00:00:00"/>
    <s v="EMP0054"/>
    <x v="12"/>
    <x v="46"/>
    <x v="11"/>
    <n v="37"/>
    <n v="5187.51"/>
    <n v="191937.92000000001"/>
    <x v="2"/>
    <n v="20"/>
    <x v="0"/>
    <x v="3"/>
  </r>
  <r>
    <s v="PO005214"/>
    <d v="2023-02-04T00:00:00"/>
    <s v="EMP0041"/>
    <x v="12"/>
    <x v="31"/>
    <x v="114"/>
    <n v="42"/>
    <n v="5430.42"/>
    <n v="228077.58"/>
    <x v="1"/>
    <n v="29"/>
    <x v="2"/>
    <x v="2"/>
  </r>
  <r>
    <s v="PO005215"/>
    <d v="2024-04-14T00:00:00"/>
    <s v="EMP0074"/>
    <x v="6"/>
    <x v="11"/>
    <x v="25"/>
    <n v="32"/>
    <n v="1399.88"/>
    <n v="44796.12"/>
    <x v="2"/>
    <n v="11"/>
    <x v="2"/>
    <x v="3"/>
  </r>
  <r>
    <s v="PO005216"/>
    <d v="2024-06-25T00:00:00"/>
    <s v="EMP0052"/>
    <x v="12"/>
    <x v="18"/>
    <x v="81"/>
    <n v="12"/>
    <n v="571.53"/>
    <n v="6858.32"/>
    <x v="1"/>
    <n v="7"/>
    <x v="0"/>
    <x v="2"/>
  </r>
  <r>
    <s v="PO005217"/>
    <d v="2023-12-10T00:00:00"/>
    <s v="EMP0070"/>
    <x v="6"/>
    <x v="35"/>
    <x v="140"/>
    <n v="22"/>
    <n v="10355.02"/>
    <n v="227810.43"/>
    <x v="2"/>
    <n v="22"/>
    <x v="1"/>
    <x v="1"/>
  </r>
  <r>
    <s v="PO005218"/>
    <d v="2023-09-24T00:00:00"/>
    <s v="EMP0099"/>
    <x v="12"/>
    <x v="42"/>
    <x v="191"/>
    <n v="22"/>
    <n v="4396.82"/>
    <n v="96729.94"/>
    <x v="0"/>
    <n v="18"/>
    <x v="2"/>
    <x v="2"/>
  </r>
  <r>
    <s v="PO005219"/>
    <d v="2024-10-24T00:00:00"/>
    <s v="EMP0048"/>
    <x v="2"/>
    <x v="29"/>
    <x v="59"/>
    <n v="46"/>
    <n v="5681.81"/>
    <n v="261363.05"/>
    <x v="1"/>
    <n v="14"/>
    <x v="0"/>
    <x v="2"/>
  </r>
  <r>
    <s v="PO005220"/>
    <d v="2024-09-08T00:00:00"/>
    <s v="EMP0008"/>
    <x v="6"/>
    <x v="23"/>
    <x v="172"/>
    <n v="33"/>
    <n v="2041.96"/>
    <n v="67384.77"/>
    <x v="2"/>
    <n v="43"/>
    <x v="0"/>
    <x v="1"/>
  </r>
  <r>
    <s v="PO005221"/>
    <d v="2024-05-25T00:00:00"/>
    <s v="EMP0087"/>
    <x v="12"/>
    <x v="4"/>
    <x v="0"/>
    <n v="34"/>
    <n v="5421.74"/>
    <n v="184339.12"/>
    <x v="0"/>
    <n v="18"/>
    <x v="2"/>
    <x v="2"/>
  </r>
  <r>
    <s v="PO005222"/>
    <d v="2025-04-13T00:00:00"/>
    <s v="EMP0073"/>
    <x v="9"/>
    <x v="2"/>
    <x v="50"/>
    <n v="36"/>
    <n v="10022.94"/>
    <n v="360825.74"/>
    <x v="0"/>
    <n v="27"/>
    <x v="1"/>
    <x v="2"/>
  </r>
  <r>
    <s v="PO005223"/>
    <d v="2024-10-23T00:00:00"/>
    <s v="EMP0082"/>
    <x v="2"/>
    <x v="1"/>
    <x v="191"/>
    <n v="33"/>
    <n v="4845.92"/>
    <n v="159915.47"/>
    <x v="2"/>
    <n v="8"/>
    <x v="1"/>
    <x v="1"/>
  </r>
  <r>
    <s v="PO005224"/>
    <d v="2023-06-12T00:00:00"/>
    <s v="EMP0077"/>
    <x v="12"/>
    <x v="37"/>
    <x v="178"/>
    <n v="49"/>
    <n v="3687.36"/>
    <n v="180680.55"/>
    <x v="0"/>
    <n v="39"/>
    <x v="0"/>
    <x v="2"/>
  </r>
  <r>
    <s v="PO005225"/>
    <d v="2024-11-13T00:00:00"/>
    <s v="EMP0050"/>
    <x v="10"/>
    <x v="8"/>
    <x v="90"/>
    <n v="6"/>
    <n v="5579.41"/>
    <n v="33476.47"/>
    <x v="0"/>
    <n v="44"/>
    <x v="1"/>
    <x v="2"/>
  </r>
  <r>
    <s v="PO005226"/>
    <d v="2023-01-04T00:00:00"/>
    <s v="EMP0006"/>
    <x v="6"/>
    <x v="47"/>
    <x v="188"/>
    <n v="49"/>
    <n v="3107.26"/>
    <n v="152255.97"/>
    <x v="0"/>
    <n v="26"/>
    <x v="1"/>
    <x v="2"/>
  </r>
  <r>
    <s v="PO005227"/>
    <d v="2025-09-29T00:00:00"/>
    <s v="EMP0083"/>
    <x v="7"/>
    <x v="12"/>
    <x v="136"/>
    <n v="30"/>
    <n v="206.3"/>
    <n v="6188.94"/>
    <x v="1"/>
    <n v="33"/>
    <x v="1"/>
    <x v="2"/>
  </r>
  <r>
    <s v="PO005228"/>
    <d v="2024-03-18T00:00:00"/>
    <s v="EMP0030"/>
    <x v="13"/>
    <x v="1"/>
    <x v="30"/>
    <n v="25"/>
    <n v="5176.58"/>
    <n v="129414.38"/>
    <x v="2"/>
    <n v="6"/>
    <x v="1"/>
    <x v="3"/>
  </r>
  <r>
    <s v="PO005229"/>
    <d v="2025-05-15T00:00:00"/>
    <s v="EMP0095"/>
    <x v="5"/>
    <x v="14"/>
    <x v="91"/>
    <n v="14"/>
    <n v="3257.16"/>
    <n v="45600.24"/>
    <x v="0"/>
    <n v="21"/>
    <x v="1"/>
    <x v="2"/>
  </r>
  <r>
    <s v="PO005230"/>
    <d v="2024-06-12T00:00:00"/>
    <s v="EMP0100"/>
    <x v="11"/>
    <x v="40"/>
    <x v="144"/>
    <n v="26"/>
    <n v="370.96"/>
    <n v="9645.02"/>
    <x v="0"/>
    <n v="27"/>
    <x v="2"/>
    <x v="2"/>
  </r>
  <r>
    <s v="PO005231"/>
    <d v="2024-05-15T00:00:00"/>
    <s v="EMP0078"/>
    <x v="4"/>
    <x v="18"/>
    <x v="154"/>
    <n v="15"/>
    <n v="1866.99"/>
    <n v="28004.79"/>
    <x v="2"/>
    <n v="12"/>
    <x v="1"/>
    <x v="3"/>
  </r>
  <r>
    <s v="PO005232"/>
    <d v="2024-03-31T00:00:00"/>
    <s v="EMP0025"/>
    <x v="8"/>
    <x v="21"/>
    <x v="186"/>
    <n v="24"/>
    <n v="2748.4"/>
    <n v="65961.679999999993"/>
    <x v="1"/>
    <n v="8"/>
    <x v="0"/>
    <x v="2"/>
  </r>
  <r>
    <s v="PO005233"/>
    <d v="2023-04-08T00:00:00"/>
    <s v="EMP0053"/>
    <x v="4"/>
    <x v="28"/>
    <x v="94"/>
    <n v="29"/>
    <n v="6051.34"/>
    <n v="175488.97"/>
    <x v="2"/>
    <n v="31"/>
    <x v="0"/>
    <x v="1"/>
  </r>
  <r>
    <s v="PO005234"/>
    <d v="2024-07-27T00:00:00"/>
    <s v="EMP0064"/>
    <x v="2"/>
    <x v="45"/>
    <x v="198"/>
    <n v="23"/>
    <n v="9506.41"/>
    <n v="218647.47"/>
    <x v="1"/>
    <n v="14"/>
    <x v="2"/>
    <x v="2"/>
  </r>
  <r>
    <s v="PO005235"/>
    <d v="2025-04-26T00:00:00"/>
    <s v="EMP0041"/>
    <x v="12"/>
    <x v="2"/>
    <x v="134"/>
    <n v="9"/>
    <n v="6514.75"/>
    <n v="58632.78"/>
    <x v="1"/>
    <n v="31"/>
    <x v="2"/>
    <x v="2"/>
  </r>
  <r>
    <s v="PO005236"/>
    <d v="2024-10-03T00:00:00"/>
    <s v="EMP0065"/>
    <x v="8"/>
    <x v="24"/>
    <x v="20"/>
    <n v="45"/>
    <n v="5904.46"/>
    <n v="265700.52"/>
    <x v="0"/>
    <n v="38"/>
    <x v="2"/>
    <x v="2"/>
  </r>
  <r>
    <s v="PO005237"/>
    <d v="2025-09-27T00:00:00"/>
    <s v="EMP0070"/>
    <x v="6"/>
    <x v="23"/>
    <x v="30"/>
    <n v="32"/>
    <n v="5074.09"/>
    <n v="162370.72"/>
    <x v="1"/>
    <n v="26"/>
    <x v="2"/>
    <x v="2"/>
  </r>
  <r>
    <s v="PO005238"/>
    <d v="2024-07-12T00:00:00"/>
    <s v="EMP0058"/>
    <x v="2"/>
    <x v="15"/>
    <x v="121"/>
    <n v="44"/>
    <n v="7097.18"/>
    <n v="312275.87"/>
    <x v="2"/>
    <n v="21"/>
    <x v="2"/>
    <x v="0"/>
  </r>
  <r>
    <s v="PO005239"/>
    <d v="2024-11-15T00:00:00"/>
    <s v="EMP0016"/>
    <x v="11"/>
    <x v="28"/>
    <x v="10"/>
    <n v="9"/>
    <n v="2726.69"/>
    <n v="24540.240000000002"/>
    <x v="2"/>
    <n v="31"/>
    <x v="2"/>
    <x v="1"/>
  </r>
  <r>
    <s v="PO005240"/>
    <d v="2025-07-30T00:00:00"/>
    <s v="EMP0089"/>
    <x v="14"/>
    <x v="48"/>
    <x v="47"/>
    <n v="17"/>
    <n v="8554.66"/>
    <n v="145429.25"/>
    <x v="2"/>
    <n v="18"/>
    <x v="0"/>
    <x v="0"/>
  </r>
  <r>
    <s v="PO005241"/>
    <d v="2025-03-08T00:00:00"/>
    <s v="EMP0023"/>
    <x v="9"/>
    <x v="15"/>
    <x v="34"/>
    <n v="30"/>
    <n v="3508.6"/>
    <n v="105258.09"/>
    <x v="1"/>
    <n v="21"/>
    <x v="1"/>
    <x v="2"/>
  </r>
  <r>
    <s v="PO005242"/>
    <d v="2024-06-27T00:00:00"/>
    <s v="EMP0008"/>
    <x v="6"/>
    <x v="4"/>
    <x v="130"/>
    <n v="10"/>
    <n v="7986.7"/>
    <n v="79867"/>
    <x v="1"/>
    <n v="29"/>
    <x v="0"/>
    <x v="2"/>
  </r>
  <r>
    <s v="PO005243"/>
    <d v="2024-12-27T00:00:00"/>
    <s v="EMP0003"/>
    <x v="1"/>
    <x v="16"/>
    <x v="167"/>
    <n v="6"/>
    <n v="3412.57"/>
    <n v="20475.400000000001"/>
    <x v="1"/>
    <n v="25"/>
    <x v="1"/>
    <x v="2"/>
  </r>
  <r>
    <s v="PO005244"/>
    <d v="2024-09-02T00:00:00"/>
    <s v="EMP0057"/>
    <x v="6"/>
    <x v="14"/>
    <x v="39"/>
    <n v="6"/>
    <n v="2775.53"/>
    <n v="16653.2"/>
    <x v="1"/>
    <n v="16"/>
    <x v="2"/>
    <x v="2"/>
  </r>
  <r>
    <s v="PO005245"/>
    <d v="2024-03-01T00:00:00"/>
    <s v="EMP0067"/>
    <x v="1"/>
    <x v="18"/>
    <x v="56"/>
    <n v="4"/>
    <n v="7943.44"/>
    <n v="31773.77"/>
    <x v="2"/>
    <n v="5"/>
    <x v="2"/>
    <x v="3"/>
  </r>
  <r>
    <s v="PO005246"/>
    <d v="2023-04-06T00:00:00"/>
    <s v="EMP0065"/>
    <x v="8"/>
    <x v="24"/>
    <x v="1"/>
    <n v="37"/>
    <n v="10928.41"/>
    <n v="404351.35"/>
    <x v="0"/>
    <n v="5"/>
    <x v="0"/>
    <x v="2"/>
  </r>
  <r>
    <s v="PO005247"/>
    <d v="2025-02-02T00:00:00"/>
    <s v="EMP0005"/>
    <x v="14"/>
    <x v="15"/>
    <x v="185"/>
    <n v="26"/>
    <n v="835.57"/>
    <n v="21724.720000000001"/>
    <x v="0"/>
    <n v="12"/>
    <x v="1"/>
    <x v="2"/>
  </r>
  <r>
    <s v="PO005248"/>
    <d v="2024-08-17T00:00:00"/>
    <s v="EMP0073"/>
    <x v="9"/>
    <x v="34"/>
    <x v="149"/>
    <n v="47"/>
    <n v="2558.5100000000002"/>
    <n v="120250.16"/>
    <x v="2"/>
    <n v="36"/>
    <x v="0"/>
    <x v="0"/>
  </r>
  <r>
    <s v="PO005249"/>
    <d v="2025-05-15T00:00:00"/>
    <s v="EMP0010"/>
    <x v="1"/>
    <x v="43"/>
    <x v="116"/>
    <n v="24"/>
    <n v="9221.3799999999992"/>
    <n v="221313.05"/>
    <x v="2"/>
    <n v="15"/>
    <x v="2"/>
    <x v="1"/>
  </r>
  <r>
    <s v="PO005250"/>
    <d v="2023-09-24T00:00:00"/>
    <s v="EMP0093"/>
    <x v="13"/>
    <x v="16"/>
    <x v="154"/>
    <n v="27"/>
    <n v="2073.42"/>
    <n v="55982.3"/>
    <x v="2"/>
    <n v="43"/>
    <x v="2"/>
    <x v="3"/>
  </r>
  <r>
    <s v="PO005251"/>
    <d v="2023-01-28T00:00:00"/>
    <s v="EMP0025"/>
    <x v="8"/>
    <x v="6"/>
    <x v="128"/>
    <n v="3"/>
    <n v="51.97"/>
    <n v="155.91999999999999"/>
    <x v="2"/>
    <n v="39"/>
    <x v="2"/>
    <x v="0"/>
  </r>
  <r>
    <s v="PO005252"/>
    <d v="2023-06-11T00:00:00"/>
    <s v="EMP0064"/>
    <x v="2"/>
    <x v="42"/>
    <x v="193"/>
    <n v="5"/>
    <n v="8068.73"/>
    <n v="40343.660000000003"/>
    <x v="2"/>
    <n v="22"/>
    <x v="2"/>
    <x v="0"/>
  </r>
  <r>
    <s v="PO005253"/>
    <d v="2025-01-10T00:00:00"/>
    <s v="EMP0009"/>
    <x v="7"/>
    <x v="35"/>
    <x v="150"/>
    <n v="27"/>
    <n v="3104.72"/>
    <n v="83827.44"/>
    <x v="0"/>
    <n v="41"/>
    <x v="2"/>
    <x v="2"/>
  </r>
  <r>
    <s v="PO005254"/>
    <d v="2025-03-28T00:00:00"/>
    <s v="EMP0034"/>
    <x v="7"/>
    <x v="26"/>
    <x v="178"/>
    <n v="21"/>
    <n v="4743.8900000000003"/>
    <n v="99621.68"/>
    <x v="2"/>
    <n v="38"/>
    <x v="1"/>
    <x v="0"/>
  </r>
  <r>
    <s v="PO005255"/>
    <d v="2024-10-13T00:00:00"/>
    <s v="EMP0053"/>
    <x v="4"/>
    <x v="4"/>
    <x v="70"/>
    <n v="33"/>
    <n v="9144.19"/>
    <n v="301758.43"/>
    <x v="1"/>
    <n v="20"/>
    <x v="0"/>
    <x v="2"/>
  </r>
  <r>
    <s v="PO005256"/>
    <d v="2025-05-23T00:00:00"/>
    <s v="EMP0099"/>
    <x v="12"/>
    <x v="31"/>
    <x v="7"/>
    <n v="5"/>
    <n v="3112.9"/>
    <n v="15564.48"/>
    <x v="1"/>
    <n v="33"/>
    <x v="0"/>
    <x v="2"/>
  </r>
  <r>
    <s v="PO005257"/>
    <d v="2025-05-20T00:00:00"/>
    <s v="EMP0036"/>
    <x v="2"/>
    <x v="42"/>
    <x v="167"/>
    <n v="6"/>
    <n v="3632.65"/>
    <n v="21795.91"/>
    <x v="0"/>
    <n v="29"/>
    <x v="2"/>
    <x v="2"/>
  </r>
  <r>
    <s v="PO005258"/>
    <d v="2025-09-24T00:00:00"/>
    <s v="EMP0067"/>
    <x v="1"/>
    <x v="39"/>
    <x v="24"/>
    <n v="43"/>
    <n v="2096.9899999999998"/>
    <n v="90170.76"/>
    <x v="0"/>
    <n v="32"/>
    <x v="2"/>
    <x v="2"/>
  </r>
  <r>
    <s v="PO005259"/>
    <d v="2025-04-22T00:00:00"/>
    <s v="EMP0054"/>
    <x v="12"/>
    <x v="9"/>
    <x v="164"/>
    <n v="26"/>
    <n v="5929.7"/>
    <n v="154172.07999999999"/>
    <x v="1"/>
    <n v="38"/>
    <x v="1"/>
    <x v="2"/>
  </r>
  <r>
    <s v="PO005260"/>
    <d v="2023-02-02T00:00:00"/>
    <s v="EMP0004"/>
    <x v="12"/>
    <x v="32"/>
    <x v="15"/>
    <n v="48"/>
    <n v="3091.42"/>
    <n v="148387.94"/>
    <x v="2"/>
    <n v="26"/>
    <x v="0"/>
    <x v="3"/>
  </r>
  <r>
    <s v="PO005261"/>
    <d v="2024-12-03T00:00:00"/>
    <s v="EMP0023"/>
    <x v="9"/>
    <x v="19"/>
    <x v="54"/>
    <n v="39"/>
    <n v="4995.8900000000003"/>
    <n v="194839.7"/>
    <x v="2"/>
    <n v="36"/>
    <x v="2"/>
    <x v="3"/>
  </r>
  <r>
    <s v="PO005262"/>
    <d v="2023-05-19T00:00:00"/>
    <s v="EMP0047"/>
    <x v="0"/>
    <x v="26"/>
    <x v="92"/>
    <n v="18"/>
    <n v="4228.96"/>
    <n v="76121.36"/>
    <x v="0"/>
    <n v="17"/>
    <x v="2"/>
    <x v="2"/>
  </r>
  <r>
    <s v="PO005263"/>
    <d v="2024-04-19T00:00:00"/>
    <s v="EMP0041"/>
    <x v="12"/>
    <x v="44"/>
    <x v="193"/>
    <n v="1"/>
    <n v="9937.41"/>
    <n v="9937.41"/>
    <x v="0"/>
    <n v="14"/>
    <x v="0"/>
    <x v="2"/>
  </r>
  <r>
    <s v="PO005264"/>
    <d v="2025-05-15T00:00:00"/>
    <s v="EMP0029"/>
    <x v="9"/>
    <x v="19"/>
    <x v="4"/>
    <n v="19"/>
    <n v="8064.97"/>
    <n v="153234.45000000001"/>
    <x v="1"/>
    <n v="20"/>
    <x v="0"/>
    <x v="2"/>
  </r>
  <r>
    <s v="PO005265"/>
    <d v="2024-05-10T00:00:00"/>
    <s v="EMP0041"/>
    <x v="12"/>
    <x v="38"/>
    <x v="114"/>
    <n v="40"/>
    <n v="5773.04"/>
    <n v="230921.51"/>
    <x v="2"/>
    <n v="12"/>
    <x v="1"/>
    <x v="1"/>
  </r>
  <r>
    <s v="PO005266"/>
    <d v="2024-06-02T00:00:00"/>
    <s v="EMP0051"/>
    <x v="3"/>
    <x v="22"/>
    <x v="24"/>
    <n v="4"/>
    <n v="2359.35"/>
    <n v="9437.42"/>
    <x v="2"/>
    <n v="8"/>
    <x v="2"/>
    <x v="3"/>
  </r>
  <r>
    <s v="PO005267"/>
    <d v="2025-03-06T00:00:00"/>
    <s v="EMP0038"/>
    <x v="3"/>
    <x v="17"/>
    <x v="31"/>
    <n v="25"/>
    <n v="8058.54"/>
    <n v="201463.54"/>
    <x v="1"/>
    <n v="22"/>
    <x v="0"/>
    <x v="2"/>
  </r>
  <r>
    <s v="PO005268"/>
    <d v="2024-05-13T00:00:00"/>
    <s v="EMP0020"/>
    <x v="2"/>
    <x v="45"/>
    <x v="157"/>
    <n v="14"/>
    <n v="7971.9"/>
    <n v="111606.64"/>
    <x v="2"/>
    <n v="19"/>
    <x v="0"/>
    <x v="3"/>
  </r>
  <r>
    <s v="PO005269"/>
    <d v="2025-10-21T00:00:00"/>
    <s v="EMP0096"/>
    <x v="4"/>
    <x v="24"/>
    <x v="183"/>
    <n v="22"/>
    <n v="6008.59"/>
    <n v="132188.94"/>
    <x v="1"/>
    <n v="22"/>
    <x v="0"/>
    <x v="2"/>
  </r>
  <r>
    <s v="PO005270"/>
    <d v="2023-09-20T00:00:00"/>
    <s v="EMP0053"/>
    <x v="4"/>
    <x v="46"/>
    <x v="110"/>
    <n v="1"/>
    <n v="7932.75"/>
    <n v="7932.75"/>
    <x v="0"/>
    <n v="19"/>
    <x v="0"/>
    <x v="2"/>
  </r>
  <r>
    <s v="PO005271"/>
    <d v="2023-07-31T00:00:00"/>
    <s v="EMP0050"/>
    <x v="10"/>
    <x v="22"/>
    <x v="33"/>
    <n v="2"/>
    <n v="6176.8"/>
    <n v="12353.59"/>
    <x v="0"/>
    <n v="13"/>
    <x v="2"/>
    <x v="2"/>
  </r>
  <r>
    <s v="PO005272"/>
    <d v="2024-04-07T00:00:00"/>
    <s v="EMP0037"/>
    <x v="8"/>
    <x v="25"/>
    <x v="145"/>
    <n v="33"/>
    <n v="2078.9899999999998"/>
    <n v="68606.600000000006"/>
    <x v="2"/>
    <n v="25"/>
    <x v="1"/>
    <x v="0"/>
  </r>
  <r>
    <s v="PO005273"/>
    <d v="2025-04-12T00:00:00"/>
    <s v="EMP0030"/>
    <x v="13"/>
    <x v="24"/>
    <x v="161"/>
    <n v="27"/>
    <n v="6615.34"/>
    <n v="178614.24"/>
    <x v="1"/>
    <n v="33"/>
    <x v="0"/>
    <x v="2"/>
  </r>
  <r>
    <s v="PO005274"/>
    <d v="2023-07-15T00:00:00"/>
    <s v="EMP0069"/>
    <x v="3"/>
    <x v="45"/>
    <x v="3"/>
    <n v="14"/>
    <n v="2874.98"/>
    <n v="40249.660000000003"/>
    <x v="2"/>
    <n v="26"/>
    <x v="1"/>
    <x v="0"/>
  </r>
  <r>
    <s v="PO005275"/>
    <d v="2025-11-01T00:00:00"/>
    <s v="EMP0013"/>
    <x v="11"/>
    <x v="36"/>
    <x v="102"/>
    <n v="44"/>
    <n v="447.75"/>
    <n v="19700.849999999999"/>
    <x v="2"/>
    <n v="25"/>
    <x v="2"/>
    <x v="0"/>
  </r>
  <r>
    <s v="PO005276"/>
    <d v="2025-02-04T00:00:00"/>
    <s v="EMP0014"/>
    <x v="4"/>
    <x v="21"/>
    <x v="15"/>
    <n v="13"/>
    <n v="2989.86"/>
    <n v="38868.15"/>
    <x v="1"/>
    <n v="23"/>
    <x v="2"/>
    <x v="2"/>
  </r>
  <r>
    <s v="PO005277"/>
    <d v="2023-06-10T00:00:00"/>
    <s v="EMP0088"/>
    <x v="12"/>
    <x v="2"/>
    <x v="191"/>
    <n v="23"/>
    <n v="4631.71"/>
    <n v="106529.24"/>
    <x v="0"/>
    <n v="36"/>
    <x v="2"/>
    <x v="2"/>
  </r>
  <r>
    <s v="PO005278"/>
    <d v="2025-01-16T00:00:00"/>
    <s v="EMP0014"/>
    <x v="4"/>
    <x v="47"/>
    <x v="107"/>
    <n v="41"/>
    <n v="3692.28"/>
    <n v="151383.44"/>
    <x v="2"/>
    <n v="34"/>
    <x v="2"/>
    <x v="3"/>
  </r>
  <r>
    <s v="PO005279"/>
    <d v="2024-11-02T00:00:00"/>
    <s v="EMP0085"/>
    <x v="8"/>
    <x v="26"/>
    <x v="104"/>
    <n v="22"/>
    <n v="4077.09"/>
    <n v="89696.03"/>
    <x v="0"/>
    <n v="6"/>
    <x v="2"/>
    <x v="2"/>
  </r>
  <r>
    <s v="PO005280"/>
    <d v="2025-12-06T00:00:00"/>
    <s v="EMP0077"/>
    <x v="12"/>
    <x v="12"/>
    <x v="192"/>
    <n v="20"/>
    <n v="6499.06"/>
    <n v="129981.22"/>
    <x v="0"/>
    <n v="7"/>
    <x v="1"/>
    <x v="2"/>
  </r>
  <r>
    <s v="PO005281"/>
    <d v="2025-02-07T00:00:00"/>
    <s v="EMP0098"/>
    <x v="5"/>
    <x v="0"/>
    <x v="87"/>
    <n v="22"/>
    <n v="7973.07"/>
    <n v="175407.56"/>
    <x v="0"/>
    <n v="10"/>
    <x v="0"/>
    <x v="2"/>
  </r>
  <r>
    <s v="PO005282"/>
    <d v="2025-08-01T00:00:00"/>
    <s v="EMP0029"/>
    <x v="9"/>
    <x v="25"/>
    <x v="57"/>
    <n v="23"/>
    <n v="3927.01"/>
    <n v="90321.27"/>
    <x v="2"/>
    <n v="16"/>
    <x v="2"/>
    <x v="1"/>
  </r>
  <r>
    <s v="PO005283"/>
    <d v="2024-02-25T00:00:00"/>
    <s v="EMP0033"/>
    <x v="8"/>
    <x v="21"/>
    <x v="177"/>
    <n v="7"/>
    <n v="4142.0600000000004"/>
    <n v="28994.43"/>
    <x v="1"/>
    <n v="37"/>
    <x v="2"/>
    <x v="2"/>
  </r>
  <r>
    <s v="PO005284"/>
    <d v="2023-07-07T00:00:00"/>
    <s v="EMP0019"/>
    <x v="5"/>
    <x v="16"/>
    <x v="175"/>
    <n v="36"/>
    <n v="7459.04"/>
    <n v="268525.3"/>
    <x v="2"/>
    <n v="6"/>
    <x v="1"/>
    <x v="3"/>
  </r>
  <r>
    <s v="PO005285"/>
    <d v="2025-12-27T00:00:00"/>
    <s v="EMP0099"/>
    <x v="12"/>
    <x v="39"/>
    <x v="83"/>
    <n v="5"/>
    <n v="776.88"/>
    <n v="3884.39"/>
    <x v="1"/>
    <n v="15"/>
    <x v="0"/>
    <x v="2"/>
  </r>
  <r>
    <s v="PO005286"/>
    <d v="2023-09-18T00:00:00"/>
    <s v="EMP0047"/>
    <x v="0"/>
    <x v="4"/>
    <x v="106"/>
    <n v="46"/>
    <n v="6527.46"/>
    <n v="300263.34000000003"/>
    <x v="2"/>
    <n v="22"/>
    <x v="1"/>
    <x v="3"/>
  </r>
  <r>
    <s v="PO005287"/>
    <d v="2023-07-30T00:00:00"/>
    <s v="EMP0010"/>
    <x v="1"/>
    <x v="46"/>
    <x v="125"/>
    <n v="45"/>
    <n v="3183.14"/>
    <n v="143241.09"/>
    <x v="1"/>
    <n v="39"/>
    <x v="0"/>
    <x v="2"/>
  </r>
  <r>
    <s v="PO005288"/>
    <d v="2024-05-10T00:00:00"/>
    <s v="EMP0015"/>
    <x v="13"/>
    <x v="16"/>
    <x v="92"/>
    <n v="49"/>
    <n v="4382.16"/>
    <n v="214725.99"/>
    <x v="0"/>
    <n v="9"/>
    <x v="1"/>
    <x v="2"/>
  </r>
  <r>
    <s v="PO005289"/>
    <d v="2023-05-10T00:00:00"/>
    <s v="EMP0047"/>
    <x v="0"/>
    <x v="19"/>
    <x v="88"/>
    <n v="33"/>
    <n v="6719.77"/>
    <n v="221752.41"/>
    <x v="1"/>
    <n v="15"/>
    <x v="0"/>
    <x v="2"/>
  </r>
  <r>
    <s v="PO005290"/>
    <d v="2023-07-05T00:00:00"/>
    <s v="EMP0016"/>
    <x v="11"/>
    <x v="40"/>
    <x v="188"/>
    <n v="6"/>
    <n v="3109.03"/>
    <n v="18654.18"/>
    <x v="1"/>
    <n v="8"/>
    <x v="1"/>
    <x v="2"/>
  </r>
  <r>
    <s v="PO005291"/>
    <d v="2024-05-25T00:00:00"/>
    <s v="EMP0029"/>
    <x v="9"/>
    <x v="15"/>
    <x v="197"/>
    <n v="6"/>
    <n v="3856.74"/>
    <n v="23140.44"/>
    <x v="0"/>
    <n v="25"/>
    <x v="0"/>
    <x v="2"/>
  </r>
  <r>
    <s v="PO005292"/>
    <d v="2024-02-05T00:00:00"/>
    <s v="EMP0081"/>
    <x v="14"/>
    <x v="47"/>
    <x v="117"/>
    <n v="4"/>
    <n v="7768.06"/>
    <n v="31072.23"/>
    <x v="1"/>
    <n v="17"/>
    <x v="1"/>
    <x v="2"/>
  </r>
  <r>
    <s v="PO005293"/>
    <d v="2024-01-24T00:00:00"/>
    <s v="EMP0061"/>
    <x v="5"/>
    <x v="32"/>
    <x v="93"/>
    <n v="4"/>
    <n v="8551.31"/>
    <n v="34205.25"/>
    <x v="1"/>
    <n v="3"/>
    <x v="0"/>
    <x v="2"/>
  </r>
  <r>
    <s v="PO005294"/>
    <d v="2025-06-22T00:00:00"/>
    <s v="EMP0063"/>
    <x v="3"/>
    <x v="11"/>
    <x v="127"/>
    <n v="35"/>
    <n v="3353.93"/>
    <n v="117387.42"/>
    <x v="0"/>
    <n v="9"/>
    <x v="1"/>
    <x v="2"/>
  </r>
  <r>
    <s v="PO005295"/>
    <d v="2025-04-14T00:00:00"/>
    <s v="EMP0051"/>
    <x v="3"/>
    <x v="7"/>
    <x v="107"/>
    <n v="24"/>
    <n v="4241.1499999999996"/>
    <n v="101787.48"/>
    <x v="1"/>
    <n v="45"/>
    <x v="0"/>
    <x v="2"/>
  </r>
  <r>
    <s v="PO005296"/>
    <d v="2024-10-16T00:00:00"/>
    <s v="EMP0011"/>
    <x v="0"/>
    <x v="32"/>
    <x v="77"/>
    <n v="30"/>
    <n v="8638.4599999999991"/>
    <n v="259153.76"/>
    <x v="0"/>
    <n v="30"/>
    <x v="1"/>
    <x v="2"/>
  </r>
  <r>
    <s v="PO005297"/>
    <d v="2024-09-17T00:00:00"/>
    <s v="EMP0036"/>
    <x v="2"/>
    <x v="9"/>
    <x v="38"/>
    <n v="21"/>
    <n v="8048.78"/>
    <n v="169024.3"/>
    <x v="1"/>
    <n v="10"/>
    <x v="2"/>
    <x v="2"/>
  </r>
  <r>
    <s v="PO005298"/>
    <d v="2024-01-12T00:00:00"/>
    <s v="EMP0052"/>
    <x v="12"/>
    <x v="33"/>
    <x v="136"/>
    <n v="39"/>
    <n v="221.9"/>
    <n v="8654.01"/>
    <x v="2"/>
    <n v="29"/>
    <x v="2"/>
    <x v="0"/>
  </r>
  <r>
    <s v="PO005299"/>
    <d v="2024-06-30T00:00:00"/>
    <s v="EMP0005"/>
    <x v="14"/>
    <x v="4"/>
    <x v="185"/>
    <n v="22"/>
    <n v="782.04"/>
    <n v="17204.93"/>
    <x v="1"/>
    <n v="22"/>
    <x v="2"/>
    <x v="2"/>
  </r>
  <r>
    <s v="PO005300"/>
    <d v="2023-06-18T00:00:00"/>
    <s v="EMP0023"/>
    <x v="9"/>
    <x v="36"/>
    <x v="111"/>
    <n v="40"/>
    <n v="157.53"/>
    <n v="6301.17"/>
    <x v="2"/>
    <n v="4"/>
    <x v="0"/>
    <x v="0"/>
  </r>
  <r>
    <s v="PO005301"/>
    <d v="2023-08-03T00:00:00"/>
    <s v="EMP0077"/>
    <x v="12"/>
    <x v="21"/>
    <x v="147"/>
    <n v="45"/>
    <n v="4935.01"/>
    <n v="222075.57"/>
    <x v="0"/>
    <n v="27"/>
    <x v="2"/>
    <x v="2"/>
  </r>
  <r>
    <s v="PO005302"/>
    <d v="2023-07-11T00:00:00"/>
    <s v="EMP0085"/>
    <x v="8"/>
    <x v="48"/>
    <x v="20"/>
    <n v="2"/>
    <n v="5940.88"/>
    <n v="11881.76"/>
    <x v="0"/>
    <n v="36"/>
    <x v="2"/>
    <x v="2"/>
  </r>
  <r>
    <s v="PO005303"/>
    <d v="2023-09-29T00:00:00"/>
    <s v="EMP0011"/>
    <x v="0"/>
    <x v="20"/>
    <x v="69"/>
    <n v="11"/>
    <n v="6100.32"/>
    <n v="67103.490000000005"/>
    <x v="2"/>
    <n v="10"/>
    <x v="0"/>
    <x v="1"/>
  </r>
  <r>
    <s v="PO005304"/>
    <d v="2023-10-17T00:00:00"/>
    <s v="EMP0034"/>
    <x v="7"/>
    <x v="29"/>
    <x v="54"/>
    <n v="27"/>
    <n v="5343.7"/>
    <n v="144279.78"/>
    <x v="2"/>
    <n v="12"/>
    <x v="2"/>
    <x v="3"/>
  </r>
  <r>
    <s v="PO005305"/>
    <d v="2023-06-21T00:00:00"/>
    <s v="EMP0006"/>
    <x v="6"/>
    <x v="40"/>
    <x v="112"/>
    <n v="41"/>
    <n v="5826.57"/>
    <n v="238889.49"/>
    <x v="1"/>
    <n v="43"/>
    <x v="0"/>
    <x v="2"/>
  </r>
  <r>
    <s v="PO005306"/>
    <d v="2023-12-16T00:00:00"/>
    <s v="EMP0027"/>
    <x v="1"/>
    <x v="31"/>
    <x v="134"/>
    <n v="42"/>
    <n v="7311.62"/>
    <n v="307088.05"/>
    <x v="0"/>
    <n v="39"/>
    <x v="0"/>
    <x v="2"/>
  </r>
  <r>
    <s v="PO005307"/>
    <d v="2023-10-27T00:00:00"/>
    <s v="EMP0013"/>
    <x v="11"/>
    <x v="31"/>
    <x v="46"/>
    <n v="2"/>
    <n v="5452.15"/>
    <n v="10904.3"/>
    <x v="0"/>
    <n v="20"/>
    <x v="0"/>
    <x v="2"/>
  </r>
  <r>
    <s v="PO005308"/>
    <d v="2023-06-26T00:00:00"/>
    <s v="EMP0056"/>
    <x v="0"/>
    <x v="30"/>
    <x v="9"/>
    <n v="48"/>
    <n v="4729.92"/>
    <n v="227036.26"/>
    <x v="1"/>
    <n v="39"/>
    <x v="1"/>
    <x v="2"/>
  </r>
  <r>
    <s v="PO005309"/>
    <d v="2023-10-12T00:00:00"/>
    <s v="EMP0058"/>
    <x v="2"/>
    <x v="2"/>
    <x v="123"/>
    <n v="43"/>
    <n v="9882.09"/>
    <n v="424929.7"/>
    <x v="0"/>
    <n v="43"/>
    <x v="0"/>
    <x v="2"/>
  </r>
  <r>
    <s v="PO005310"/>
    <d v="2025-10-05T00:00:00"/>
    <s v="EMP0005"/>
    <x v="14"/>
    <x v="11"/>
    <x v="84"/>
    <n v="9"/>
    <n v="7231.35"/>
    <n v="65082.16"/>
    <x v="0"/>
    <n v="43"/>
    <x v="0"/>
    <x v="2"/>
  </r>
  <r>
    <s v="PO005311"/>
    <d v="2023-04-11T00:00:00"/>
    <s v="EMP0040"/>
    <x v="13"/>
    <x v="42"/>
    <x v="51"/>
    <n v="46"/>
    <n v="6931.56"/>
    <n v="318851.99"/>
    <x v="2"/>
    <n v="4"/>
    <x v="1"/>
    <x v="3"/>
  </r>
  <r>
    <s v="PO005312"/>
    <d v="2025-08-06T00:00:00"/>
    <s v="EMP0084"/>
    <x v="0"/>
    <x v="16"/>
    <x v="71"/>
    <n v="18"/>
    <n v="7055.42"/>
    <n v="126997.49"/>
    <x v="0"/>
    <n v="34"/>
    <x v="2"/>
    <x v="2"/>
  </r>
  <r>
    <s v="PO005313"/>
    <d v="2023-09-21T00:00:00"/>
    <s v="EMP0065"/>
    <x v="8"/>
    <x v="21"/>
    <x v="159"/>
    <n v="17"/>
    <n v="6334.08"/>
    <n v="107679.39"/>
    <x v="0"/>
    <n v="32"/>
    <x v="1"/>
    <x v="2"/>
  </r>
  <r>
    <s v="PO005314"/>
    <d v="2023-10-24T00:00:00"/>
    <s v="EMP0048"/>
    <x v="2"/>
    <x v="4"/>
    <x v="12"/>
    <n v="40"/>
    <n v="9145.98"/>
    <n v="365839.16"/>
    <x v="1"/>
    <n v="24"/>
    <x v="1"/>
    <x v="2"/>
  </r>
  <r>
    <s v="PO005315"/>
    <d v="2023-04-02T00:00:00"/>
    <s v="EMP0027"/>
    <x v="1"/>
    <x v="18"/>
    <x v="36"/>
    <n v="22"/>
    <n v="3739.44"/>
    <n v="82267.73"/>
    <x v="0"/>
    <n v="44"/>
    <x v="1"/>
    <x v="2"/>
  </r>
  <r>
    <s v="PO005316"/>
    <d v="2023-10-29T00:00:00"/>
    <s v="EMP0083"/>
    <x v="7"/>
    <x v="40"/>
    <x v="124"/>
    <n v="41"/>
    <n v="8230.61"/>
    <n v="337454.93"/>
    <x v="1"/>
    <n v="4"/>
    <x v="0"/>
    <x v="2"/>
  </r>
  <r>
    <s v="PO005317"/>
    <d v="2023-03-31T00:00:00"/>
    <s v="EMP0059"/>
    <x v="0"/>
    <x v="29"/>
    <x v="154"/>
    <n v="19"/>
    <n v="2151.31"/>
    <n v="40874.82"/>
    <x v="2"/>
    <n v="14"/>
    <x v="0"/>
    <x v="3"/>
  </r>
  <r>
    <s v="PO005318"/>
    <d v="2023-01-27T00:00:00"/>
    <s v="EMP0058"/>
    <x v="2"/>
    <x v="24"/>
    <x v="34"/>
    <n v="27"/>
    <n v="3900.4"/>
    <n v="105310.93"/>
    <x v="1"/>
    <n v="33"/>
    <x v="0"/>
    <x v="2"/>
  </r>
  <r>
    <s v="PO005319"/>
    <d v="2025-07-12T00:00:00"/>
    <s v="EMP0049"/>
    <x v="13"/>
    <x v="6"/>
    <x v="64"/>
    <n v="26"/>
    <n v="6201.75"/>
    <n v="161245.41"/>
    <x v="0"/>
    <n v="24"/>
    <x v="1"/>
    <x v="2"/>
  </r>
  <r>
    <s v="PO005320"/>
    <d v="2023-02-17T00:00:00"/>
    <s v="EMP0100"/>
    <x v="11"/>
    <x v="29"/>
    <x v="106"/>
    <n v="17"/>
    <n v="7028.26"/>
    <n v="119480.43"/>
    <x v="0"/>
    <n v="35"/>
    <x v="2"/>
    <x v="2"/>
  </r>
  <r>
    <s v="PO005321"/>
    <d v="2025-10-31T00:00:00"/>
    <s v="EMP0025"/>
    <x v="8"/>
    <x v="19"/>
    <x v="110"/>
    <n v="22"/>
    <n v="8583.0499999999993"/>
    <n v="188827.03"/>
    <x v="0"/>
    <n v="19"/>
    <x v="1"/>
    <x v="2"/>
  </r>
  <r>
    <s v="PO005322"/>
    <d v="2023-03-14T00:00:00"/>
    <s v="EMP0098"/>
    <x v="5"/>
    <x v="49"/>
    <x v="101"/>
    <n v="7"/>
    <n v="4730.49"/>
    <n v="33113.46"/>
    <x v="1"/>
    <n v="43"/>
    <x v="0"/>
    <x v="2"/>
  </r>
  <r>
    <s v="PO005323"/>
    <d v="2025-06-02T00:00:00"/>
    <s v="EMP0067"/>
    <x v="1"/>
    <x v="41"/>
    <x v="188"/>
    <n v="9"/>
    <n v="3034.35"/>
    <n v="27309.11"/>
    <x v="0"/>
    <n v="34"/>
    <x v="2"/>
    <x v="2"/>
  </r>
  <r>
    <s v="PO005324"/>
    <d v="2025-11-07T00:00:00"/>
    <s v="EMP0088"/>
    <x v="12"/>
    <x v="32"/>
    <x v="174"/>
    <n v="33"/>
    <n v="9589.56"/>
    <n v="316455.57"/>
    <x v="1"/>
    <n v="25"/>
    <x v="0"/>
    <x v="2"/>
  </r>
  <r>
    <s v="PO005325"/>
    <d v="2024-05-01T00:00:00"/>
    <s v="EMP0024"/>
    <x v="1"/>
    <x v="14"/>
    <x v="74"/>
    <n v="5"/>
    <n v="3375.49"/>
    <n v="16877.439999999999"/>
    <x v="0"/>
    <n v="6"/>
    <x v="0"/>
    <x v="2"/>
  </r>
  <r>
    <s v="PO005326"/>
    <d v="2023-09-20T00:00:00"/>
    <s v="EMP0036"/>
    <x v="2"/>
    <x v="11"/>
    <x v="18"/>
    <n v="9"/>
    <n v="9370.02"/>
    <n v="84330.15"/>
    <x v="2"/>
    <n v="8"/>
    <x v="1"/>
    <x v="1"/>
  </r>
  <r>
    <s v="PO005327"/>
    <d v="2024-02-01T00:00:00"/>
    <s v="EMP0042"/>
    <x v="14"/>
    <x v="11"/>
    <x v="172"/>
    <n v="36"/>
    <n v="1716.13"/>
    <n v="61780.5"/>
    <x v="1"/>
    <n v="33"/>
    <x v="2"/>
    <x v="2"/>
  </r>
  <r>
    <s v="PO005328"/>
    <d v="2024-07-21T00:00:00"/>
    <s v="EMP0079"/>
    <x v="5"/>
    <x v="23"/>
    <x v="195"/>
    <n v="43"/>
    <n v="9540.6299999999992"/>
    <n v="410247.25"/>
    <x v="2"/>
    <n v="39"/>
    <x v="2"/>
    <x v="0"/>
  </r>
  <r>
    <s v="PO005329"/>
    <d v="2023-02-01T00:00:00"/>
    <s v="EMP0072"/>
    <x v="2"/>
    <x v="7"/>
    <x v="136"/>
    <n v="14"/>
    <n v="216.58"/>
    <n v="3032.11"/>
    <x v="2"/>
    <n v="24"/>
    <x v="1"/>
    <x v="0"/>
  </r>
  <r>
    <s v="PO005330"/>
    <d v="2024-06-09T00:00:00"/>
    <s v="EMP0078"/>
    <x v="4"/>
    <x v="3"/>
    <x v="129"/>
    <n v="34"/>
    <n v="3288.52"/>
    <n v="111809.65"/>
    <x v="1"/>
    <n v="18"/>
    <x v="2"/>
    <x v="2"/>
  </r>
  <r>
    <s v="PO005331"/>
    <d v="2023-12-12T00:00:00"/>
    <s v="EMP0095"/>
    <x v="5"/>
    <x v="45"/>
    <x v="66"/>
    <n v="46"/>
    <n v="5073.68"/>
    <n v="233389.32"/>
    <x v="1"/>
    <n v="7"/>
    <x v="2"/>
    <x v="2"/>
  </r>
  <r>
    <s v="PO005332"/>
    <d v="2023-09-07T00:00:00"/>
    <s v="EMP0045"/>
    <x v="0"/>
    <x v="5"/>
    <x v="139"/>
    <n v="17"/>
    <n v="5083.63"/>
    <n v="86421.759999999995"/>
    <x v="0"/>
    <n v="6"/>
    <x v="0"/>
    <x v="2"/>
  </r>
  <r>
    <s v="PO005333"/>
    <d v="2024-04-22T00:00:00"/>
    <s v="EMP0084"/>
    <x v="0"/>
    <x v="18"/>
    <x v="13"/>
    <n v="20"/>
    <n v="8671.4"/>
    <n v="173428.03"/>
    <x v="0"/>
    <n v="18"/>
    <x v="2"/>
    <x v="2"/>
  </r>
  <r>
    <s v="PO005334"/>
    <d v="2025-01-04T00:00:00"/>
    <s v="EMP0018"/>
    <x v="0"/>
    <x v="41"/>
    <x v="109"/>
    <n v="6"/>
    <n v="4830.8"/>
    <n v="28984.799999999999"/>
    <x v="1"/>
    <n v="33"/>
    <x v="1"/>
    <x v="2"/>
  </r>
  <r>
    <s v="PO005335"/>
    <d v="2023-04-26T00:00:00"/>
    <s v="EMP0096"/>
    <x v="4"/>
    <x v="45"/>
    <x v="121"/>
    <n v="37"/>
    <n v="7198.46"/>
    <n v="266343"/>
    <x v="2"/>
    <n v="11"/>
    <x v="2"/>
    <x v="0"/>
  </r>
  <r>
    <s v="PO005336"/>
    <d v="2025-03-17T00:00:00"/>
    <s v="EMP0058"/>
    <x v="2"/>
    <x v="45"/>
    <x v="132"/>
    <n v="32"/>
    <n v="6337.21"/>
    <n v="202790.63"/>
    <x v="0"/>
    <n v="19"/>
    <x v="2"/>
    <x v="2"/>
  </r>
  <r>
    <s v="PO005337"/>
    <d v="2025-11-24T00:00:00"/>
    <s v="EMP0083"/>
    <x v="7"/>
    <x v="36"/>
    <x v="157"/>
    <n v="26"/>
    <n v="8591.1"/>
    <n v="223368.62"/>
    <x v="0"/>
    <n v="29"/>
    <x v="0"/>
    <x v="2"/>
  </r>
  <r>
    <s v="PO005338"/>
    <d v="2025-02-17T00:00:00"/>
    <s v="EMP0008"/>
    <x v="6"/>
    <x v="43"/>
    <x v="103"/>
    <n v="45"/>
    <n v="7653.26"/>
    <n v="344396.92"/>
    <x v="0"/>
    <n v="13"/>
    <x v="0"/>
    <x v="2"/>
  </r>
  <r>
    <s v="PO005339"/>
    <d v="2025-12-31T00:00:00"/>
    <s v="EMP0055"/>
    <x v="14"/>
    <x v="20"/>
    <x v="102"/>
    <n v="43"/>
    <n v="447.4"/>
    <n v="19238.27"/>
    <x v="2"/>
    <n v="36"/>
    <x v="1"/>
    <x v="0"/>
  </r>
  <r>
    <s v="PO005340"/>
    <d v="2023-01-04T00:00:00"/>
    <s v="EMP0022"/>
    <x v="8"/>
    <x v="30"/>
    <x v="79"/>
    <n v="49"/>
    <n v="2310.5300000000002"/>
    <n v="113215.96"/>
    <x v="0"/>
    <n v="16"/>
    <x v="1"/>
    <x v="2"/>
  </r>
  <r>
    <s v="PO005341"/>
    <d v="2024-05-17T00:00:00"/>
    <s v="EMP0081"/>
    <x v="14"/>
    <x v="21"/>
    <x v="68"/>
    <n v="24"/>
    <n v="7821.73"/>
    <n v="187721.57"/>
    <x v="1"/>
    <n v="35"/>
    <x v="2"/>
    <x v="2"/>
  </r>
  <r>
    <s v="PO005342"/>
    <d v="2024-12-03T00:00:00"/>
    <s v="EMP0059"/>
    <x v="0"/>
    <x v="35"/>
    <x v="140"/>
    <n v="28"/>
    <n v="9596.2099999999991"/>
    <n v="268694.01"/>
    <x v="1"/>
    <n v="30"/>
    <x v="0"/>
    <x v="2"/>
  </r>
  <r>
    <s v="PO005343"/>
    <d v="2025-04-18T00:00:00"/>
    <s v="EMP0005"/>
    <x v="14"/>
    <x v="23"/>
    <x v="80"/>
    <n v="41"/>
    <n v="5975.4"/>
    <n v="244991.37"/>
    <x v="2"/>
    <n v="42"/>
    <x v="0"/>
    <x v="1"/>
  </r>
  <r>
    <s v="PO005344"/>
    <d v="2024-07-24T00:00:00"/>
    <s v="EMP0016"/>
    <x v="11"/>
    <x v="15"/>
    <x v="117"/>
    <n v="21"/>
    <n v="7459.11"/>
    <n v="156641.29"/>
    <x v="2"/>
    <n v="33"/>
    <x v="0"/>
    <x v="1"/>
  </r>
  <r>
    <s v="PO005345"/>
    <d v="2024-07-28T00:00:00"/>
    <s v="EMP0058"/>
    <x v="2"/>
    <x v="33"/>
    <x v="170"/>
    <n v="37"/>
    <n v="9309.58"/>
    <n v="344454.36"/>
    <x v="0"/>
    <n v="33"/>
    <x v="0"/>
    <x v="2"/>
  </r>
  <r>
    <s v="PO005346"/>
    <d v="2023-10-28T00:00:00"/>
    <s v="EMP0068"/>
    <x v="3"/>
    <x v="18"/>
    <x v="13"/>
    <n v="6"/>
    <n v="8116.63"/>
    <n v="48699.81"/>
    <x v="0"/>
    <n v="15"/>
    <x v="1"/>
    <x v="2"/>
  </r>
  <r>
    <s v="PO005347"/>
    <d v="2025-09-05T00:00:00"/>
    <s v="EMP0052"/>
    <x v="12"/>
    <x v="6"/>
    <x v="130"/>
    <n v="21"/>
    <n v="10432.870000000001"/>
    <n v="219090.36"/>
    <x v="0"/>
    <n v="24"/>
    <x v="2"/>
    <x v="2"/>
  </r>
  <r>
    <s v="PO005348"/>
    <d v="2023-11-21T00:00:00"/>
    <s v="EMP0064"/>
    <x v="2"/>
    <x v="45"/>
    <x v="155"/>
    <n v="33"/>
    <n v="6634.58"/>
    <n v="218941.07"/>
    <x v="1"/>
    <n v="20"/>
    <x v="2"/>
    <x v="2"/>
  </r>
  <r>
    <s v="PO005349"/>
    <d v="2025-07-25T00:00:00"/>
    <s v="EMP0037"/>
    <x v="8"/>
    <x v="20"/>
    <x v="67"/>
    <n v="18"/>
    <n v="5872.47"/>
    <n v="105704.45"/>
    <x v="0"/>
    <n v="7"/>
    <x v="2"/>
    <x v="2"/>
  </r>
  <r>
    <s v="PO005350"/>
    <d v="2024-08-19T00:00:00"/>
    <s v="EMP0061"/>
    <x v="5"/>
    <x v="10"/>
    <x v="91"/>
    <n v="34"/>
    <n v="3396.48"/>
    <n v="115480.24"/>
    <x v="2"/>
    <n v="30"/>
    <x v="0"/>
    <x v="1"/>
  </r>
  <r>
    <s v="PO005351"/>
    <d v="2024-10-23T00:00:00"/>
    <s v="EMP0043"/>
    <x v="8"/>
    <x v="44"/>
    <x v="172"/>
    <n v="49"/>
    <n v="1576.35"/>
    <n v="77241.36"/>
    <x v="0"/>
    <n v="44"/>
    <x v="1"/>
    <x v="2"/>
  </r>
  <r>
    <s v="PO005352"/>
    <d v="2025-10-06T00:00:00"/>
    <s v="EMP0059"/>
    <x v="0"/>
    <x v="19"/>
    <x v="72"/>
    <n v="28"/>
    <n v="5804.9"/>
    <n v="162537.09"/>
    <x v="2"/>
    <n v="20"/>
    <x v="2"/>
    <x v="1"/>
  </r>
  <r>
    <s v="PO005353"/>
    <d v="2025-04-12T00:00:00"/>
    <s v="EMP0003"/>
    <x v="1"/>
    <x v="46"/>
    <x v="114"/>
    <n v="23"/>
    <n v="6205.11"/>
    <n v="142717.59"/>
    <x v="2"/>
    <n v="25"/>
    <x v="2"/>
    <x v="1"/>
  </r>
  <r>
    <s v="PO005354"/>
    <d v="2025-06-11T00:00:00"/>
    <s v="EMP0035"/>
    <x v="5"/>
    <x v="22"/>
    <x v="106"/>
    <n v="20"/>
    <n v="7058.8"/>
    <n v="141176.04999999999"/>
    <x v="0"/>
    <n v="28"/>
    <x v="0"/>
    <x v="2"/>
  </r>
  <r>
    <s v="PO005355"/>
    <d v="2025-12-20T00:00:00"/>
    <s v="EMP0009"/>
    <x v="7"/>
    <x v="26"/>
    <x v="169"/>
    <n v="39"/>
    <n v="1901.29"/>
    <n v="74150.350000000006"/>
    <x v="0"/>
    <n v="3"/>
    <x v="1"/>
    <x v="2"/>
  </r>
  <r>
    <s v="PO005356"/>
    <d v="2024-02-28T00:00:00"/>
    <s v="EMP0016"/>
    <x v="11"/>
    <x v="32"/>
    <x v="182"/>
    <n v="23"/>
    <n v="9141.3700000000008"/>
    <n v="210251.46"/>
    <x v="2"/>
    <n v="6"/>
    <x v="1"/>
    <x v="0"/>
  </r>
  <r>
    <s v="PO005357"/>
    <d v="2025-03-22T00:00:00"/>
    <s v="EMP0011"/>
    <x v="0"/>
    <x v="41"/>
    <x v="54"/>
    <n v="13"/>
    <n v="5362.54"/>
    <n v="69712.990000000005"/>
    <x v="2"/>
    <n v="23"/>
    <x v="2"/>
    <x v="3"/>
  </r>
  <r>
    <s v="PO005358"/>
    <d v="2025-08-31T00:00:00"/>
    <s v="EMP0063"/>
    <x v="3"/>
    <x v="13"/>
    <x v="168"/>
    <n v="42"/>
    <n v="5508.99"/>
    <n v="231377.49"/>
    <x v="2"/>
    <n v="20"/>
    <x v="1"/>
    <x v="1"/>
  </r>
  <r>
    <s v="PO005359"/>
    <d v="2023-09-16T00:00:00"/>
    <s v="EMP0059"/>
    <x v="0"/>
    <x v="11"/>
    <x v="57"/>
    <n v="34"/>
    <n v="3405.27"/>
    <n v="115779.04"/>
    <x v="0"/>
    <n v="16"/>
    <x v="0"/>
    <x v="2"/>
  </r>
  <r>
    <s v="PO005360"/>
    <d v="2023-12-09T00:00:00"/>
    <s v="EMP0053"/>
    <x v="4"/>
    <x v="47"/>
    <x v="37"/>
    <n v="31"/>
    <n v="8292.52"/>
    <n v="257068.2"/>
    <x v="0"/>
    <n v="6"/>
    <x v="2"/>
    <x v="2"/>
  </r>
  <r>
    <s v="PO005361"/>
    <d v="2025-11-30T00:00:00"/>
    <s v="EMP0070"/>
    <x v="6"/>
    <x v="43"/>
    <x v="50"/>
    <n v="50"/>
    <n v="8359.99"/>
    <n v="417999.44"/>
    <x v="0"/>
    <n v="6"/>
    <x v="1"/>
    <x v="2"/>
  </r>
  <r>
    <s v="PO005362"/>
    <d v="2025-11-02T00:00:00"/>
    <s v="EMP0099"/>
    <x v="12"/>
    <x v="6"/>
    <x v="29"/>
    <n v="3"/>
    <n v="6485.62"/>
    <n v="19456.87"/>
    <x v="2"/>
    <n v="15"/>
    <x v="0"/>
    <x v="1"/>
  </r>
  <r>
    <s v="PO005363"/>
    <d v="2023-01-11T00:00:00"/>
    <s v="EMP0057"/>
    <x v="6"/>
    <x v="46"/>
    <x v="32"/>
    <n v="5"/>
    <n v="4410.6099999999997"/>
    <n v="22053.06"/>
    <x v="1"/>
    <n v="17"/>
    <x v="0"/>
    <x v="2"/>
  </r>
  <r>
    <s v="PO005364"/>
    <d v="2024-05-10T00:00:00"/>
    <s v="EMP0017"/>
    <x v="9"/>
    <x v="20"/>
    <x v="187"/>
    <n v="24"/>
    <n v="8261.7999999999993"/>
    <n v="198283.26"/>
    <x v="0"/>
    <n v="28"/>
    <x v="0"/>
    <x v="2"/>
  </r>
  <r>
    <s v="PO005365"/>
    <d v="2025-09-22T00:00:00"/>
    <s v="EMP0037"/>
    <x v="8"/>
    <x v="47"/>
    <x v="36"/>
    <n v="7"/>
    <n v="4007.53"/>
    <n v="28052.69"/>
    <x v="1"/>
    <n v="19"/>
    <x v="0"/>
    <x v="2"/>
  </r>
  <r>
    <s v="PO005366"/>
    <d v="2025-05-03T00:00:00"/>
    <s v="EMP0014"/>
    <x v="4"/>
    <x v="42"/>
    <x v="19"/>
    <n v="2"/>
    <n v="7664.35"/>
    <n v="15328.71"/>
    <x v="0"/>
    <n v="12"/>
    <x v="0"/>
    <x v="2"/>
  </r>
  <r>
    <s v="PO005367"/>
    <d v="2023-03-25T00:00:00"/>
    <s v="EMP0098"/>
    <x v="5"/>
    <x v="4"/>
    <x v="73"/>
    <n v="40"/>
    <n v="755.2"/>
    <n v="30207.99"/>
    <x v="1"/>
    <n v="20"/>
    <x v="2"/>
    <x v="2"/>
  </r>
  <r>
    <s v="PO005368"/>
    <d v="2025-04-05T00:00:00"/>
    <s v="EMP0073"/>
    <x v="9"/>
    <x v="43"/>
    <x v="110"/>
    <n v="41"/>
    <n v="9278.4699999999993"/>
    <n v="380417.38"/>
    <x v="1"/>
    <n v="11"/>
    <x v="1"/>
    <x v="2"/>
  </r>
  <r>
    <s v="PO005369"/>
    <d v="2024-11-12T00:00:00"/>
    <s v="EMP0047"/>
    <x v="0"/>
    <x v="8"/>
    <x v="11"/>
    <n v="48"/>
    <n v="4706.13"/>
    <n v="225894.01"/>
    <x v="0"/>
    <n v="22"/>
    <x v="2"/>
    <x v="2"/>
  </r>
  <r>
    <s v="PO005370"/>
    <d v="2023-05-09T00:00:00"/>
    <s v="EMP0087"/>
    <x v="12"/>
    <x v="47"/>
    <x v="161"/>
    <n v="7"/>
    <n v="7223.98"/>
    <n v="50567.85"/>
    <x v="2"/>
    <n v="36"/>
    <x v="0"/>
    <x v="3"/>
  </r>
  <r>
    <s v="PO005371"/>
    <d v="2025-04-17T00:00:00"/>
    <s v="EMP0016"/>
    <x v="11"/>
    <x v="32"/>
    <x v="50"/>
    <n v="29"/>
    <n v="9672.86"/>
    <n v="280512.8"/>
    <x v="0"/>
    <n v="12"/>
    <x v="2"/>
    <x v="2"/>
  </r>
  <r>
    <s v="PO005372"/>
    <d v="2025-01-16T00:00:00"/>
    <s v="EMP0071"/>
    <x v="5"/>
    <x v="12"/>
    <x v="45"/>
    <n v="48"/>
    <n v="4950.59"/>
    <n v="237628.15"/>
    <x v="2"/>
    <n v="25"/>
    <x v="0"/>
    <x v="3"/>
  </r>
  <r>
    <s v="PO005373"/>
    <d v="2024-03-21T00:00:00"/>
    <s v="EMP0077"/>
    <x v="12"/>
    <x v="34"/>
    <x v="154"/>
    <n v="36"/>
    <n v="1956.54"/>
    <n v="70435.62"/>
    <x v="2"/>
    <n v="34"/>
    <x v="0"/>
    <x v="3"/>
  </r>
  <r>
    <s v="PO005374"/>
    <d v="2024-11-27T00:00:00"/>
    <s v="EMP0030"/>
    <x v="13"/>
    <x v="18"/>
    <x v="120"/>
    <n v="21"/>
    <n v="7176.01"/>
    <n v="150696.13"/>
    <x v="2"/>
    <n v="13"/>
    <x v="0"/>
    <x v="3"/>
  </r>
  <r>
    <s v="PO005375"/>
    <d v="2024-01-09T00:00:00"/>
    <s v="EMP0069"/>
    <x v="3"/>
    <x v="5"/>
    <x v="107"/>
    <n v="27"/>
    <n v="3805.51"/>
    <n v="102748.73"/>
    <x v="0"/>
    <n v="26"/>
    <x v="0"/>
    <x v="2"/>
  </r>
  <r>
    <s v="PO005376"/>
    <d v="2025-09-05T00:00:00"/>
    <s v="EMP0036"/>
    <x v="2"/>
    <x v="22"/>
    <x v="72"/>
    <n v="42"/>
    <n v="6283.54"/>
    <n v="263908.53999999998"/>
    <x v="1"/>
    <n v="28"/>
    <x v="1"/>
    <x v="2"/>
  </r>
  <r>
    <s v="PO005377"/>
    <d v="2025-07-02T00:00:00"/>
    <s v="EMP0042"/>
    <x v="14"/>
    <x v="40"/>
    <x v="20"/>
    <n v="36"/>
    <n v="7071.95"/>
    <n v="254590.02"/>
    <x v="2"/>
    <n v="33"/>
    <x v="0"/>
    <x v="3"/>
  </r>
  <r>
    <s v="PO005378"/>
    <d v="2023-06-18T00:00:00"/>
    <s v="EMP0093"/>
    <x v="13"/>
    <x v="36"/>
    <x v="96"/>
    <n v="43"/>
    <n v="9486.18"/>
    <n v="407905.84"/>
    <x v="0"/>
    <n v="39"/>
    <x v="1"/>
    <x v="2"/>
  </r>
  <r>
    <s v="PO005379"/>
    <d v="2025-10-30T00:00:00"/>
    <s v="EMP0028"/>
    <x v="0"/>
    <x v="26"/>
    <x v="92"/>
    <n v="5"/>
    <n v="3916.71"/>
    <n v="19583.55"/>
    <x v="1"/>
    <n v="26"/>
    <x v="1"/>
    <x v="2"/>
  </r>
  <r>
    <s v="PO005380"/>
    <d v="2023-11-10T00:00:00"/>
    <s v="EMP0063"/>
    <x v="3"/>
    <x v="40"/>
    <x v="167"/>
    <n v="37"/>
    <n v="3813.91"/>
    <n v="141114.74"/>
    <x v="1"/>
    <n v="22"/>
    <x v="1"/>
    <x v="2"/>
  </r>
  <r>
    <s v="PO005381"/>
    <d v="2024-09-20T00:00:00"/>
    <s v="EMP0089"/>
    <x v="14"/>
    <x v="28"/>
    <x v="42"/>
    <n v="39"/>
    <n v="2771.28"/>
    <n v="108079.96"/>
    <x v="1"/>
    <n v="16"/>
    <x v="2"/>
    <x v="2"/>
  </r>
  <r>
    <s v="PO005382"/>
    <d v="2023-07-25T00:00:00"/>
    <s v="EMP0094"/>
    <x v="1"/>
    <x v="45"/>
    <x v="71"/>
    <n v="28"/>
    <n v="7801.68"/>
    <n v="218446.93"/>
    <x v="0"/>
    <n v="37"/>
    <x v="1"/>
    <x v="2"/>
  </r>
  <r>
    <s v="PO005383"/>
    <d v="2025-11-30T00:00:00"/>
    <s v="EMP0072"/>
    <x v="2"/>
    <x v="22"/>
    <x v="125"/>
    <n v="49"/>
    <n v="3242.97"/>
    <n v="158905.74"/>
    <x v="2"/>
    <n v="36"/>
    <x v="2"/>
    <x v="0"/>
  </r>
  <r>
    <s v="PO005384"/>
    <d v="2024-11-19T00:00:00"/>
    <s v="EMP0025"/>
    <x v="8"/>
    <x v="41"/>
    <x v="177"/>
    <n v="43"/>
    <n v="4121.2"/>
    <n v="177211.49"/>
    <x v="1"/>
    <n v="31"/>
    <x v="0"/>
    <x v="2"/>
  </r>
  <r>
    <s v="PO005385"/>
    <d v="2025-06-08T00:00:00"/>
    <s v="EMP0013"/>
    <x v="11"/>
    <x v="45"/>
    <x v="139"/>
    <n v="23"/>
    <n v="4959.5600000000004"/>
    <n v="114069.96"/>
    <x v="1"/>
    <n v="40"/>
    <x v="1"/>
    <x v="2"/>
  </r>
  <r>
    <s v="PO005386"/>
    <d v="2025-09-12T00:00:00"/>
    <s v="EMP0030"/>
    <x v="13"/>
    <x v="48"/>
    <x v="123"/>
    <n v="2"/>
    <n v="8690.66"/>
    <n v="17381.32"/>
    <x v="1"/>
    <n v="42"/>
    <x v="0"/>
    <x v="2"/>
  </r>
  <r>
    <s v="PO005387"/>
    <d v="2024-03-06T00:00:00"/>
    <s v="EMP0076"/>
    <x v="7"/>
    <x v="19"/>
    <x v="147"/>
    <n v="41"/>
    <n v="5055.07"/>
    <n v="207257.91"/>
    <x v="2"/>
    <n v="30"/>
    <x v="2"/>
    <x v="3"/>
  </r>
  <r>
    <s v="PO005388"/>
    <d v="2025-08-22T00:00:00"/>
    <s v="EMP0001"/>
    <x v="8"/>
    <x v="19"/>
    <x v="68"/>
    <n v="43"/>
    <n v="8549.0499999999993"/>
    <n v="367609.33"/>
    <x v="1"/>
    <n v="29"/>
    <x v="2"/>
    <x v="2"/>
  </r>
  <r>
    <s v="PO005389"/>
    <d v="2023-12-24T00:00:00"/>
    <s v="EMP0036"/>
    <x v="2"/>
    <x v="18"/>
    <x v="95"/>
    <n v="10"/>
    <n v="5463.82"/>
    <n v="54638.16"/>
    <x v="0"/>
    <n v="20"/>
    <x v="2"/>
    <x v="2"/>
  </r>
  <r>
    <s v="PO005390"/>
    <d v="2023-04-21T00:00:00"/>
    <s v="EMP0045"/>
    <x v="0"/>
    <x v="20"/>
    <x v="89"/>
    <n v="32"/>
    <n v="4347.3500000000004"/>
    <n v="139115.16"/>
    <x v="0"/>
    <n v="18"/>
    <x v="0"/>
    <x v="2"/>
  </r>
  <r>
    <s v="PO005391"/>
    <d v="2023-08-19T00:00:00"/>
    <s v="EMP0058"/>
    <x v="2"/>
    <x v="18"/>
    <x v="90"/>
    <n v="23"/>
    <n v="4468.97"/>
    <n v="102786.3"/>
    <x v="0"/>
    <n v="32"/>
    <x v="0"/>
    <x v="2"/>
  </r>
  <r>
    <s v="PO005392"/>
    <d v="2023-09-13T00:00:00"/>
    <s v="EMP0031"/>
    <x v="8"/>
    <x v="47"/>
    <x v="144"/>
    <n v="4"/>
    <n v="388.2"/>
    <n v="1552.81"/>
    <x v="2"/>
    <n v="10"/>
    <x v="0"/>
    <x v="0"/>
  </r>
  <r>
    <s v="PO005393"/>
    <d v="2024-05-31T00:00:00"/>
    <s v="EMP0099"/>
    <x v="12"/>
    <x v="35"/>
    <x v="151"/>
    <n v="30"/>
    <n v="6255.12"/>
    <n v="187653.57"/>
    <x v="2"/>
    <n v="21"/>
    <x v="2"/>
    <x v="3"/>
  </r>
  <r>
    <s v="PO005394"/>
    <d v="2024-06-22T00:00:00"/>
    <s v="EMP0092"/>
    <x v="12"/>
    <x v="21"/>
    <x v="76"/>
    <n v="16"/>
    <n v="7440.3"/>
    <n v="119044.79"/>
    <x v="0"/>
    <n v="19"/>
    <x v="2"/>
    <x v="2"/>
  </r>
  <r>
    <s v="PO005395"/>
    <d v="2025-09-17T00:00:00"/>
    <s v="EMP0100"/>
    <x v="11"/>
    <x v="36"/>
    <x v="29"/>
    <n v="9"/>
    <n v="6273.51"/>
    <n v="56461.59"/>
    <x v="1"/>
    <n v="32"/>
    <x v="2"/>
    <x v="2"/>
  </r>
  <r>
    <s v="PO005396"/>
    <d v="2024-11-20T00:00:00"/>
    <s v="EMP0076"/>
    <x v="7"/>
    <x v="35"/>
    <x v="177"/>
    <n v="26"/>
    <n v="3738.82"/>
    <n v="97209.43"/>
    <x v="2"/>
    <n v="24"/>
    <x v="0"/>
    <x v="0"/>
  </r>
  <r>
    <s v="PO005397"/>
    <d v="2025-09-26T00:00:00"/>
    <s v="EMP0076"/>
    <x v="7"/>
    <x v="38"/>
    <x v="76"/>
    <n v="20"/>
    <n v="6231.69"/>
    <n v="124633.83"/>
    <x v="0"/>
    <n v="24"/>
    <x v="2"/>
    <x v="2"/>
  </r>
  <r>
    <s v="PO005398"/>
    <d v="2025-02-05T00:00:00"/>
    <s v="EMP0100"/>
    <x v="11"/>
    <x v="21"/>
    <x v="48"/>
    <n v="30"/>
    <n v="7623.51"/>
    <n v="228705.16"/>
    <x v="0"/>
    <n v="23"/>
    <x v="1"/>
    <x v="2"/>
  </r>
  <r>
    <s v="PO005399"/>
    <d v="2024-05-01T00:00:00"/>
    <s v="EMP0068"/>
    <x v="3"/>
    <x v="17"/>
    <x v="40"/>
    <n v="10"/>
    <n v="5601.52"/>
    <n v="56015.19"/>
    <x v="1"/>
    <n v="25"/>
    <x v="2"/>
    <x v="2"/>
  </r>
  <r>
    <s v="PO005400"/>
    <d v="2023-02-06T00:00:00"/>
    <s v="EMP0095"/>
    <x v="5"/>
    <x v="38"/>
    <x v="185"/>
    <n v="50"/>
    <n v="918.61"/>
    <n v="45930.51"/>
    <x v="0"/>
    <n v="25"/>
    <x v="0"/>
    <x v="2"/>
  </r>
  <r>
    <s v="PO005401"/>
    <d v="2024-09-09T00:00:00"/>
    <s v="EMP0005"/>
    <x v="14"/>
    <x v="36"/>
    <x v="2"/>
    <n v="32"/>
    <n v="7479.29"/>
    <n v="239337.3"/>
    <x v="0"/>
    <n v="9"/>
    <x v="2"/>
    <x v="2"/>
  </r>
  <r>
    <s v="PO005402"/>
    <d v="2025-04-17T00:00:00"/>
    <s v="EMP0096"/>
    <x v="4"/>
    <x v="49"/>
    <x v="12"/>
    <n v="26"/>
    <n v="8268.6200000000008"/>
    <n v="214984.23"/>
    <x v="0"/>
    <n v="19"/>
    <x v="2"/>
    <x v="2"/>
  </r>
  <r>
    <s v="PO005403"/>
    <d v="2023-08-29T00:00:00"/>
    <s v="EMP0089"/>
    <x v="14"/>
    <x v="35"/>
    <x v="169"/>
    <n v="50"/>
    <n v="1765.2"/>
    <n v="88260.03"/>
    <x v="2"/>
    <n v="18"/>
    <x v="1"/>
    <x v="0"/>
  </r>
  <r>
    <s v="PO005404"/>
    <d v="2024-09-10T00:00:00"/>
    <s v="EMP0056"/>
    <x v="0"/>
    <x v="28"/>
    <x v="31"/>
    <n v="29"/>
    <n v="7973.19"/>
    <n v="231222.5"/>
    <x v="2"/>
    <n v="32"/>
    <x v="1"/>
    <x v="0"/>
  </r>
  <r>
    <s v="PO005405"/>
    <d v="2024-05-30T00:00:00"/>
    <s v="EMP0095"/>
    <x v="5"/>
    <x v="25"/>
    <x v="40"/>
    <n v="26"/>
    <n v="6051.1"/>
    <n v="157328.59"/>
    <x v="1"/>
    <n v="43"/>
    <x v="2"/>
    <x v="2"/>
  </r>
  <r>
    <s v="PO005406"/>
    <d v="2023-07-16T00:00:00"/>
    <s v="EMP0061"/>
    <x v="5"/>
    <x v="41"/>
    <x v="2"/>
    <n v="17"/>
    <n v="8339.25"/>
    <n v="141767.18"/>
    <x v="1"/>
    <n v="45"/>
    <x v="2"/>
    <x v="2"/>
  </r>
  <r>
    <s v="PO005407"/>
    <d v="2025-09-28T00:00:00"/>
    <s v="EMP0074"/>
    <x v="6"/>
    <x v="11"/>
    <x v="157"/>
    <n v="47"/>
    <n v="8578.5400000000009"/>
    <n v="403191.23"/>
    <x v="0"/>
    <n v="18"/>
    <x v="0"/>
    <x v="2"/>
  </r>
  <r>
    <s v="PO005408"/>
    <d v="2023-09-12T00:00:00"/>
    <s v="EMP0010"/>
    <x v="1"/>
    <x v="2"/>
    <x v="156"/>
    <n v="36"/>
    <n v="9373.17"/>
    <n v="337434.19"/>
    <x v="1"/>
    <n v="39"/>
    <x v="0"/>
    <x v="2"/>
  </r>
  <r>
    <s v="PO005409"/>
    <d v="2023-03-27T00:00:00"/>
    <s v="EMP0007"/>
    <x v="1"/>
    <x v="13"/>
    <x v="159"/>
    <n v="34"/>
    <n v="6173.58"/>
    <n v="209901.78"/>
    <x v="1"/>
    <n v="21"/>
    <x v="0"/>
    <x v="2"/>
  </r>
  <r>
    <s v="PO005410"/>
    <d v="2025-04-04T00:00:00"/>
    <s v="EMP0067"/>
    <x v="1"/>
    <x v="9"/>
    <x v="11"/>
    <n v="3"/>
    <n v="4576.7700000000004"/>
    <n v="13730.3"/>
    <x v="2"/>
    <n v="15"/>
    <x v="2"/>
    <x v="3"/>
  </r>
  <r>
    <s v="PO005411"/>
    <d v="2025-03-06T00:00:00"/>
    <s v="EMP0077"/>
    <x v="12"/>
    <x v="36"/>
    <x v="187"/>
    <n v="7"/>
    <n v="6496.29"/>
    <n v="45474.03"/>
    <x v="1"/>
    <n v="25"/>
    <x v="2"/>
    <x v="2"/>
  </r>
  <r>
    <s v="PO005412"/>
    <d v="2023-03-05T00:00:00"/>
    <s v="EMP0004"/>
    <x v="12"/>
    <x v="13"/>
    <x v="39"/>
    <n v="43"/>
    <n v="3510.45"/>
    <n v="150949.35999999999"/>
    <x v="2"/>
    <n v="31"/>
    <x v="2"/>
    <x v="0"/>
  </r>
  <r>
    <s v="PO005413"/>
    <d v="2023-03-14T00:00:00"/>
    <s v="EMP0097"/>
    <x v="5"/>
    <x v="26"/>
    <x v="157"/>
    <n v="25"/>
    <n v="7755.83"/>
    <n v="193895.7"/>
    <x v="0"/>
    <n v="20"/>
    <x v="2"/>
    <x v="2"/>
  </r>
  <r>
    <s v="PO005414"/>
    <d v="2023-03-10T00:00:00"/>
    <s v="EMP0005"/>
    <x v="14"/>
    <x v="46"/>
    <x v="157"/>
    <n v="32"/>
    <n v="7951.26"/>
    <n v="254440.18"/>
    <x v="0"/>
    <n v="41"/>
    <x v="1"/>
    <x v="2"/>
  </r>
  <r>
    <s v="PO005415"/>
    <d v="2025-12-19T00:00:00"/>
    <s v="EMP0002"/>
    <x v="7"/>
    <x v="3"/>
    <x v="140"/>
    <n v="21"/>
    <n v="8965.6"/>
    <n v="188277.58"/>
    <x v="2"/>
    <n v="28"/>
    <x v="2"/>
    <x v="1"/>
  </r>
  <r>
    <s v="PO005416"/>
    <d v="2023-11-16T00:00:00"/>
    <s v="EMP0032"/>
    <x v="2"/>
    <x v="12"/>
    <x v="102"/>
    <n v="8"/>
    <n v="530.94000000000005"/>
    <n v="4247.5200000000004"/>
    <x v="1"/>
    <n v="40"/>
    <x v="1"/>
    <x v="2"/>
  </r>
  <r>
    <s v="PO005417"/>
    <d v="2025-05-18T00:00:00"/>
    <s v="EMP0034"/>
    <x v="7"/>
    <x v="20"/>
    <x v="116"/>
    <n v="29"/>
    <n v="9687.94"/>
    <n v="280950.34999999998"/>
    <x v="2"/>
    <n v="25"/>
    <x v="1"/>
    <x v="1"/>
  </r>
  <r>
    <s v="PO005418"/>
    <d v="2025-05-27T00:00:00"/>
    <s v="EMP0063"/>
    <x v="3"/>
    <x v="35"/>
    <x v="78"/>
    <n v="32"/>
    <n v="10346.16"/>
    <n v="331077.26"/>
    <x v="1"/>
    <n v="25"/>
    <x v="2"/>
    <x v="2"/>
  </r>
  <r>
    <s v="PO005419"/>
    <d v="2025-12-15T00:00:00"/>
    <s v="EMP0088"/>
    <x v="12"/>
    <x v="12"/>
    <x v="65"/>
    <n v="39"/>
    <n v="9711.86"/>
    <n v="378762.65"/>
    <x v="1"/>
    <n v="6"/>
    <x v="0"/>
    <x v="2"/>
  </r>
  <r>
    <s v="PO005420"/>
    <d v="2023-09-20T00:00:00"/>
    <s v="EMP0096"/>
    <x v="4"/>
    <x v="2"/>
    <x v="143"/>
    <n v="9"/>
    <n v="6262.19"/>
    <n v="56359.71"/>
    <x v="2"/>
    <n v="20"/>
    <x v="1"/>
    <x v="0"/>
  </r>
  <r>
    <s v="PO005421"/>
    <d v="2024-03-13T00:00:00"/>
    <s v="EMP0089"/>
    <x v="14"/>
    <x v="9"/>
    <x v="107"/>
    <n v="15"/>
    <n v="4471.13"/>
    <n v="67066.95"/>
    <x v="2"/>
    <n v="15"/>
    <x v="2"/>
    <x v="3"/>
  </r>
  <r>
    <s v="PO005422"/>
    <d v="2023-01-15T00:00:00"/>
    <s v="EMP0048"/>
    <x v="2"/>
    <x v="40"/>
    <x v="124"/>
    <n v="5"/>
    <n v="6759.92"/>
    <n v="33799.589999999997"/>
    <x v="2"/>
    <n v="41"/>
    <x v="0"/>
    <x v="1"/>
  </r>
  <r>
    <s v="PO005423"/>
    <d v="2024-09-26T00:00:00"/>
    <s v="EMP0034"/>
    <x v="7"/>
    <x v="35"/>
    <x v="43"/>
    <n v="11"/>
    <n v="2924.4"/>
    <n v="32168.45"/>
    <x v="1"/>
    <n v="42"/>
    <x v="1"/>
    <x v="2"/>
  </r>
  <r>
    <s v="PO005424"/>
    <d v="2025-06-04T00:00:00"/>
    <s v="EMP0048"/>
    <x v="2"/>
    <x v="21"/>
    <x v="84"/>
    <n v="26"/>
    <n v="7414.48"/>
    <n v="192776.61"/>
    <x v="2"/>
    <n v="23"/>
    <x v="0"/>
    <x v="0"/>
  </r>
  <r>
    <s v="PO005425"/>
    <d v="2025-04-27T00:00:00"/>
    <s v="EMP0078"/>
    <x v="4"/>
    <x v="45"/>
    <x v="188"/>
    <n v="29"/>
    <n v="3578.91"/>
    <n v="103788.28"/>
    <x v="2"/>
    <n v="20"/>
    <x v="2"/>
    <x v="3"/>
  </r>
  <r>
    <s v="PO005426"/>
    <d v="2023-02-15T00:00:00"/>
    <s v="EMP0022"/>
    <x v="8"/>
    <x v="35"/>
    <x v="15"/>
    <n v="13"/>
    <n v="3410.31"/>
    <n v="44333.97"/>
    <x v="0"/>
    <n v="3"/>
    <x v="2"/>
    <x v="2"/>
  </r>
  <r>
    <s v="PO005427"/>
    <d v="2023-04-16T00:00:00"/>
    <s v="EMP0087"/>
    <x v="12"/>
    <x v="34"/>
    <x v="132"/>
    <n v="30"/>
    <n v="7822.09"/>
    <n v="234662.72"/>
    <x v="2"/>
    <n v="26"/>
    <x v="2"/>
    <x v="1"/>
  </r>
  <r>
    <s v="PO005428"/>
    <d v="2025-06-13T00:00:00"/>
    <s v="EMP0009"/>
    <x v="7"/>
    <x v="42"/>
    <x v="51"/>
    <n v="24"/>
    <n v="7752.7"/>
    <n v="186064.71"/>
    <x v="2"/>
    <n v="27"/>
    <x v="1"/>
    <x v="3"/>
  </r>
  <r>
    <s v="PO005429"/>
    <d v="2025-11-17T00:00:00"/>
    <s v="EMP0029"/>
    <x v="9"/>
    <x v="37"/>
    <x v="15"/>
    <n v="12"/>
    <n v="3671.33"/>
    <n v="44055.95"/>
    <x v="1"/>
    <n v="14"/>
    <x v="2"/>
    <x v="2"/>
  </r>
  <r>
    <s v="PO005430"/>
    <d v="2025-04-30T00:00:00"/>
    <s v="EMP0034"/>
    <x v="7"/>
    <x v="11"/>
    <x v="32"/>
    <n v="16"/>
    <n v="4480.79"/>
    <n v="71692.61"/>
    <x v="1"/>
    <n v="40"/>
    <x v="0"/>
    <x v="2"/>
  </r>
  <r>
    <s v="PO005431"/>
    <d v="2023-05-20T00:00:00"/>
    <s v="EMP0089"/>
    <x v="14"/>
    <x v="16"/>
    <x v="198"/>
    <n v="10"/>
    <n v="10733.91"/>
    <n v="107339.07"/>
    <x v="0"/>
    <n v="27"/>
    <x v="0"/>
    <x v="2"/>
  </r>
  <r>
    <s v="PO005432"/>
    <d v="2023-08-01T00:00:00"/>
    <s v="EMP0055"/>
    <x v="14"/>
    <x v="12"/>
    <x v="164"/>
    <n v="6"/>
    <n v="6164.94"/>
    <n v="36989.64"/>
    <x v="0"/>
    <n v="11"/>
    <x v="1"/>
    <x v="2"/>
  </r>
  <r>
    <s v="PO005433"/>
    <d v="2023-12-07T00:00:00"/>
    <s v="EMP0062"/>
    <x v="2"/>
    <x v="27"/>
    <x v="171"/>
    <n v="5"/>
    <n v="4182.13"/>
    <n v="20910.66"/>
    <x v="0"/>
    <n v="13"/>
    <x v="0"/>
    <x v="2"/>
  </r>
  <r>
    <s v="PO005434"/>
    <d v="2023-11-22T00:00:00"/>
    <s v="EMP0042"/>
    <x v="14"/>
    <x v="5"/>
    <x v="161"/>
    <n v="25"/>
    <n v="6136.6"/>
    <n v="153414.98000000001"/>
    <x v="2"/>
    <n v="40"/>
    <x v="0"/>
    <x v="3"/>
  </r>
  <r>
    <s v="PO005435"/>
    <d v="2023-10-28T00:00:00"/>
    <s v="EMP0100"/>
    <x v="11"/>
    <x v="48"/>
    <x v="127"/>
    <n v="22"/>
    <n v="4182.92"/>
    <n v="92024.34"/>
    <x v="1"/>
    <n v="28"/>
    <x v="0"/>
    <x v="2"/>
  </r>
  <r>
    <s v="PO005436"/>
    <d v="2025-07-13T00:00:00"/>
    <s v="EMP0030"/>
    <x v="13"/>
    <x v="11"/>
    <x v="60"/>
    <n v="17"/>
    <n v="6899.4"/>
    <n v="117289.77"/>
    <x v="1"/>
    <n v="27"/>
    <x v="0"/>
    <x v="2"/>
  </r>
  <r>
    <s v="PO005437"/>
    <d v="2024-03-15T00:00:00"/>
    <s v="EMP0069"/>
    <x v="3"/>
    <x v="30"/>
    <x v="181"/>
    <n v="12"/>
    <n v="8802.43"/>
    <n v="105629.21"/>
    <x v="1"/>
    <n v="20"/>
    <x v="0"/>
    <x v="2"/>
  </r>
  <r>
    <s v="PO005438"/>
    <d v="2023-06-06T00:00:00"/>
    <s v="EMP0010"/>
    <x v="1"/>
    <x v="49"/>
    <x v="82"/>
    <n v="8"/>
    <n v="1250.75"/>
    <n v="10005.969999999999"/>
    <x v="0"/>
    <n v="37"/>
    <x v="2"/>
    <x v="2"/>
  </r>
  <r>
    <s v="PO005439"/>
    <d v="2024-12-02T00:00:00"/>
    <s v="EMP0090"/>
    <x v="14"/>
    <x v="21"/>
    <x v="24"/>
    <n v="6"/>
    <n v="2255.1999999999998"/>
    <n v="13531.23"/>
    <x v="1"/>
    <n v="15"/>
    <x v="2"/>
    <x v="2"/>
  </r>
  <r>
    <s v="PO005440"/>
    <d v="2023-02-07T00:00:00"/>
    <s v="EMP0088"/>
    <x v="12"/>
    <x v="36"/>
    <x v="77"/>
    <n v="44"/>
    <n v="8455.43"/>
    <n v="372038.99"/>
    <x v="2"/>
    <n v="16"/>
    <x v="2"/>
    <x v="0"/>
  </r>
  <r>
    <s v="PO005441"/>
    <d v="2023-07-25T00:00:00"/>
    <s v="EMP0054"/>
    <x v="12"/>
    <x v="10"/>
    <x v="114"/>
    <n v="45"/>
    <n v="5872.58"/>
    <n v="264266.31"/>
    <x v="1"/>
    <n v="30"/>
    <x v="2"/>
    <x v="2"/>
  </r>
  <r>
    <s v="PO005442"/>
    <d v="2024-09-08T00:00:00"/>
    <s v="EMP0063"/>
    <x v="3"/>
    <x v="10"/>
    <x v="46"/>
    <n v="50"/>
    <n v="4755.9399999999996"/>
    <n v="237797.06"/>
    <x v="1"/>
    <n v="34"/>
    <x v="1"/>
    <x v="2"/>
  </r>
  <r>
    <s v="PO005443"/>
    <d v="2024-06-16T00:00:00"/>
    <s v="EMP0045"/>
    <x v="0"/>
    <x v="17"/>
    <x v="91"/>
    <n v="25"/>
    <n v="3697.17"/>
    <n v="92429.24"/>
    <x v="2"/>
    <n v="4"/>
    <x v="1"/>
    <x v="1"/>
  </r>
  <r>
    <s v="PO005444"/>
    <d v="2024-06-18T00:00:00"/>
    <s v="EMP0031"/>
    <x v="8"/>
    <x v="37"/>
    <x v="42"/>
    <n v="43"/>
    <n v="2573.04"/>
    <n v="110640.9"/>
    <x v="2"/>
    <n v="18"/>
    <x v="0"/>
    <x v="0"/>
  </r>
  <r>
    <s v="PO005445"/>
    <d v="2024-06-30T00:00:00"/>
    <s v="EMP0050"/>
    <x v="10"/>
    <x v="23"/>
    <x v="144"/>
    <n v="4"/>
    <n v="414.33"/>
    <n v="1657.33"/>
    <x v="2"/>
    <n v="14"/>
    <x v="0"/>
    <x v="0"/>
  </r>
  <r>
    <s v="PO005446"/>
    <d v="2023-12-13T00:00:00"/>
    <s v="EMP0076"/>
    <x v="7"/>
    <x v="3"/>
    <x v="135"/>
    <n v="35"/>
    <n v="8058.56"/>
    <n v="282049.58"/>
    <x v="1"/>
    <n v="3"/>
    <x v="1"/>
    <x v="2"/>
  </r>
  <r>
    <s v="PO005447"/>
    <d v="2023-01-04T00:00:00"/>
    <s v="EMP0084"/>
    <x v="0"/>
    <x v="0"/>
    <x v="127"/>
    <n v="33"/>
    <n v="3805.97"/>
    <n v="125597.03"/>
    <x v="1"/>
    <n v="21"/>
    <x v="0"/>
    <x v="2"/>
  </r>
  <r>
    <s v="PO005448"/>
    <d v="2025-09-15T00:00:00"/>
    <s v="EMP0022"/>
    <x v="8"/>
    <x v="10"/>
    <x v="120"/>
    <n v="3"/>
    <n v="7564.88"/>
    <n v="22694.639999999999"/>
    <x v="2"/>
    <n v="29"/>
    <x v="2"/>
    <x v="3"/>
  </r>
  <r>
    <s v="PO005449"/>
    <d v="2025-09-16T00:00:00"/>
    <s v="EMP0008"/>
    <x v="6"/>
    <x v="30"/>
    <x v="61"/>
    <n v="28"/>
    <n v="5525.47"/>
    <n v="154713.20000000001"/>
    <x v="0"/>
    <n v="18"/>
    <x v="0"/>
    <x v="2"/>
  </r>
  <r>
    <s v="PO005450"/>
    <d v="2025-02-11T00:00:00"/>
    <s v="EMP0023"/>
    <x v="9"/>
    <x v="35"/>
    <x v="77"/>
    <n v="10"/>
    <n v="9528.1"/>
    <n v="95280.97"/>
    <x v="1"/>
    <n v="3"/>
    <x v="0"/>
    <x v="2"/>
  </r>
  <r>
    <s v="PO005451"/>
    <d v="2025-05-12T00:00:00"/>
    <s v="EMP0004"/>
    <x v="12"/>
    <x v="6"/>
    <x v="127"/>
    <n v="42"/>
    <n v="3807.23"/>
    <n v="159903.66"/>
    <x v="2"/>
    <n v="43"/>
    <x v="0"/>
    <x v="1"/>
  </r>
  <r>
    <s v="PO005452"/>
    <d v="2024-01-15T00:00:00"/>
    <s v="EMP0032"/>
    <x v="2"/>
    <x v="37"/>
    <x v="128"/>
    <n v="7"/>
    <n v="55.98"/>
    <n v="391.88"/>
    <x v="2"/>
    <n v="21"/>
    <x v="2"/>
    <x v="0"/>
  </r>
  <r>
    <s v="PO005453"/>
    <d v="2025-12-08T00:00:00"/>
    <s v="EMP0094"/>
    <x v="1"/>
    <x v="12"/>
    <x v="190"/>
    <n v="34"/>
    <n v="7247.7"/>
    <n v="246421.69"/>
    <x v="2"/>
    <n v="45"/>
    <x v="0"/>
    <x v="0"/>
  </r>
  <r>
    <s v="PO005454"/>
    <d v="2023-07-30T00:00:00"/>
    <s v="EMP0028"/>
    <x v="0"/>
    <x v="0"/>
    <x v="9"/>
    <n v="33"/>
    <n v="5373.5"/>
    <n v="177325.63"/>
    <x v="0"/>
    <n v="17"/>
    <x v="1"/>
    <x v="2"/>
  </r>
  <r>
    <s v="PO005455"/>
    <d v="2024-04-08T00:00:00"/>
    <s v="EMP0034"/>
    <x v="7"/>
    <x v="15"/>
    <x v="40"/>
    <n v="43"/>
    <n v="4978.87"/>
    <n v="214091.36"/>
    <x v="1"/>
    <n v="44"/>
    <x v="0"/>
    <x v="2"/>
  </r>
  <r>
    <s v="PO005456"/>
    <d v="2025-03-31T00:00:00"/>
    <s v="EMP0022"/>
    <x v="8"/>
    <x v="23"/>
    <x v="170"/>
    <n v="17"/>
    <n v="10162.219999999999"/>
    <n v="172757.67"/>
    <x v="1"/>
    <n v="22"/>
    <x v="1"/>
    <x v="2"/>
  </r>
  <r>
    <s v="PO005457"/>
    <d v="2023-06-20T00:00:00"/>
    <s v="EMP0073"/>
    <x v="9"/>
    <x v="8"/>
    <x v="119"/>
    <n v="26"/>
    <n v="8207.16"/>
    <n v="213386.12"/>
    <x v="0"/>
    <n v="17"/>
    <x v="2"/>
    <x v="2"/>
  </r>
  <r>
    <s v="PO005458"/>
    <d v="2023-02-11T00:00:00"/>
    <s v="EMP0010"/>
    <x v="1"/>
    <x v="48"/>
    <x v="45"/>
    <n v="25"/>
    <n v="6227.96"/>
    <n v="155698.94"/>
    <x v="1"/>
    <n v="39"/>
    <x v="1"/>
    <x v="2"/>
  </r>
  <r>
    <s v="PO005459"/>
    <d v="2025-09-23T00:00:00"/>
    <s v="EMP0067"/>
    <x v="1"/>
    <x v="23"/>
    <x v="166"/>
    <n v="42"/>
    <n v="3910.83"/>
    <n v="164254.92000000001"/>
    <x v="1"/>
    <n v="11"/>
    <x v="0"/>
    <x v="2"/>
  </r>
  <r>
    <s v="PO005460"/>
    <d v="2023-08-23T00:00:00"/>
    <s v="EMP0048"/>
    <x v="2"/>
    <x v="13"/>
    <x v="14"/>
    <n v="46"/>
    <n v="3341.2"/>
    <n v="153695.17000000001"/>
    <x v="1"/>
    <n v="6"/>
    <x v="1"/>
    <x v="2"/>
  </r>
  <r>
    <s v="PO005461"/>
    <d v="2023-05-22T00:00:00"/>
    <s v="EMP0019"/>
    <x v="5"/>
    <x v="39"/>
    <x v="20"/>
    <n v="48"/>
    <n v="7593.41"/>
    <n v="364483.75"/>
    <x v="0"/>
    <n v="39"/>
    <x v="1"/>
    <x v="2"/>
  </r>
  <r>
    <s v="PO005462"/>
    <d v="2024-01-20T00:00:00"/>
    <s v="EMP0072"/>
    <x v="2"/>
    <x v="48"/>
    <x v="172"/>
    <n v="26"/>
    <n v="2042.36"/>
    <n v="53101.49"/>
    <x v="2"/>
    <n v="40"/>
    <x v="0"/>
    <x v="1"/>
  </r>
  <r>
    <s v="PO005463"/>
    <d v="2025-08-09T00:00:00"/>
    <s v="EMP0054"/>
    <x v="12"/>
    <x v="29"/>
    <x v="6"/>
    <n v="1"/>
    <n v="1902.28"/>
    <n v="1902.28"/>
    <x v="2"/>
    <n v="10"/>
    <x v="0"/>
    <x v="1"/>
  </r>
  <r>
    <s v="PO005464"/>
    <d v="2024-05-20T00:00:00"/>
    <s v="EMP0054"/>
    <x v="12"/>
    <x v="31"/>
    <x v="174"/>
    <n v="5"/>
    <n v="10044.91"/>
    <n v="50224.56"/>
    <x v="0"/>
    <n v="28"/>
    <x v="2"/>
    <x v="2"/>
  </r>
  <r>
    <s v="PO005465"/>
    <d v="2023-10-11T00:00:00"/>
    <s v="EMP0050"/>
    <x v="10"/>
    <x v="10"/>
    <x v="2"/>
    <n v="50"/>
    <n v="8678.86"/>
    <n v="433942.86"/>
    <x v="2"/>
    <n v="28"/>
    <x v="1"/>
    <x v="0"/>
  </r>
  <r>
    <s v="PO005466"/>
    <d v="2023-10-15T00:00:00"/>
    <s v="EMP0049"/>
    <x v="13"/>
    <x v="27"/>
    <x v="45"/>
    <n v="12"/>
    <n v="5071.96"/>
    <n v="60863.5"/>
    <x v="0"/>
    <n v="4"/>
    <x v="2"/>
    <x v="2"/>
  </r>
  <r>
    <s v="PO005467"/>
    <d v="2025-11-10T00:00:00"/>
    <s v="EMP0045"/>
    <x v="0"/>
    <x v="42"/>
    <x v="40"/>
    <n v="30"/>
    <n v="5319.65"/>
    <n v="159589.35999999999"/>
    <x v="1"/>
    <n v="35"/>
    <x v="1"/>
    <x v="2"/>
  </r>
  <r>
    <s v="PO005468"/>
    <d v="2023-10-17T00:00:00"/>
    <s v="EMP0074"/>
    <x v="6"/>
    <x v="33"/>
    <x v="165"/>
    <n v="39"/>
    <n v="1259.81"/>
    <n v="49132.71"/>
    <x v="1"/>
    <n v="37"/>
    <x v="1"/>
    <x v="2"/>
  </r>
  <r>
    <s v="PO005469"/>
    <d v="2025-10-28T00:00:00"/>
    <s v="EMP0065"/>
    <x v="8"/>
    <x v="49"/>
    <x v="174"/>
    <n v="20"/>
    <n v="8855.82"/>
    <n v="177116.33"/>
    <x v="0"/>
    <n v="43"/>
    <x v="1"/>
    <x v="2"/>
  </r>
  <r>
    <s v="PO005470"/>
    <d v="2023-01-09T00:00:00"/>
    <s v="EMP0094"/>
    <x v="1"/>
    <x v="32"/>
    <x v="11"/>
    <n v="27"/>
    <n v="4947.47"/>
    <n v="133581.70000000001"/>
    <x v="2"/>
    <n v="23"/>
    <x v="1"/>
    <x v="3"/>
  </r>
  <r>
    <s v="PO005471"/>
    <d v="2025-09-10T00:00:00"/>
    <s v="EMP0077"/>
    <x v="12"/>
    <x v="9"/>
    <x v="33"/>
    <n v="20"/>
    <n v="5205.2299999999996"/>
    <n v="104104.55"/>
    <x v="1"/>
    <n v="27"/>
    <x v="2"/>
    <x v="2"/>
  </r>
  <r>
    <s v="PO005472"/>
    <d v="2024-03-21T00:00:00"/>
    <s v="EMP0069"/>
    <x v="3"/>
    <x v="38"/>
    <x v="127"/>
    <n v="50"/>
    <n v="4045.45"/>
    <n v="202272.32"/>
    <x v="1"/>
    <n v="10"/>
    <x v="1"/>
    <x v="2"/>
  </r>
  <r>
    <s v="PO005473"/>
    <d v="2023-11-30T00:00:00"/>
    <s v="EMP0018"/>
    <x v="0"/>
    <x v="23"/>
    <x v="1"/>
    <n v="48"/>
    <n v="8645.65"/>
    <n v="414991.2"/>
    <x v="2"/>
    <n v="8"/>
    <x v="1"/>
    <x v="0"/>
  </r>
  <r>
    <s v="PO005474"/>
    <d v="2024-05-15T00:00:00"/>
    <s v="EMP0081"/>
    <x v="14"/>
    <x v="32"/>
    <x v="124"/>
    <n v="13"/>
    <n v="6356.5"/>
    <n v="82634.55"/>
    <x v="1"/>
    <n v="26"/>
    <x v="2"/>
    <x v="2"/>
  </r>
  <r>
    <s v="PO005475"/>
    <d v="2025-09-14T00:00:00"/>
    <s v="EMP0055"/>
    <x v="14"/>
    <x v="35"/>
    <x v="42"/>
    <n v="37"/>
    <n v="2615.96"/>
    <n v="96790.34"/>
    <x v="2"/>
    <n v="24"/>
    <x v="2"/>
    <x v="0"/>
  </r>
  <r>
    <s v="PO005476"/>
    <d v="2025-07-18T00:00:00"/>
    <s v="EMP0011"/>
    <x v="0"/>
    <x v="4"/>
    <x v="143"/>
    <n v="7"/>
    <n v="6185.58"/>
    <n v="43299.040000000001"/>
    <x v="1"/>
    <n v="8"/>
    <x v="0"/>
    <x v="2"/>
  </r>
  <r>
    <s v="PO005477"/>
    <d v="2023-02-24T00:00:00"/>
    <s v="EMP0002"/>
    <x v="7"/>
    <x v="29"/>
    <x v="140"/>
    <n v="13"/>
    <n v="8164.64"/>
    <n v="106140.28"/>
    <x v="1"/>
    <n v="35"/>
    <x v="0"/>
    <x v="2"/>
  </r>
  <r>
    <s v="PO005478"/>
    <d v="2023-04-27T00:00:00"/>
    <s v="EMP0069"/>
    <x v="3"/>
    <x v="47"/>
    <x v="194"/>
    <n v="37"/>
    <n v="423.47"/>
    <n v="15668.31"/>
    <x v="2"/>
    <n v="19"/>
    <x v="2"/>
    <x v="3"/>
  </r>
  <r>
    <s v="PO005479"/>
    <d v="2025-02-21T00:00:00"/>
    <s v="EMP0061"/>
    <x v="5"/>
    <x v="33"/>
    <x v="142"/>
    <n v="1"/>
    <n v="8997.35"/>
    <n v="8997.35"/>
    <x v="1"/>
    <n v="19"/>
    <x v="2"/>
    <x v="2"/>
  </r>
  <r>
    <s v="PO005480"/>
    <d v="2024-04-19T00:00:00"/>
    <s v="EMP0086"/>
    <x v="2"/>
    <x v="6"/>
    <x v="83"/>
    <n v="49"/>
    <n v="737.63"/>
    <n v="36143.760000000002"/>
    <x v="0"/>
    <n v="40"/>
    <x v="0"/>
    <x v="2"/>
  </r>
  <r>
    <s v="PO005481"/>
    <d v="2024-03-03T00:00:00"/>
    <s v="EMP0079"/>
    <x v="5"/>
    <x v="43"/>
    <x v="76"/>
    <n v="16"/>
    <n v="6982.81"/>
    <n v="111725.01"/>
    <x v="0"/>
    <n v="19"/>
    <x v="1"/>
    <x v="2"/>
  </r>
  <r>
    <s v="PO005482"/>
    <d v="2025-07-17T00:00:00"/>
    <s v="EMP0090"/>
    <x v="14"/>
    <x v="31"/>
    <x v="181"/>
    <n v="49"/>
    <n v="10058.94"/>
    <n v="492888.06"/>
    <x v="1"/>
    <n v="32"/>
    <x v="2"/>
    <x v="2"/>
  </r>
  <r>
    <s v="PO005483"/>
    <d v="2025-06-11T00:00:00"/>
    <s v="EMP0010"/>
    <x v="1"/>
    <x v="40"/>
    <x v="134"/>
    <n v="4"/>
    <n v="5748.84"/>
    <n v="22995.360000000001"/>
    <x v="1"/>
    <n v="17"/>
    <x v="0"/>
    <x v="2"/>
  </r>
  <r>
    <s v="PO005484"/>
    <d v="2024-10-26T00:00:00"/>
    <s v="EMP0062"/>
    <x v="2"/>
    <x v="4"/>
    <x v="88"/>
    <n v="42"/>
    <n v="7847.79"/>
    <n v="329607.24"/>
    <x v="0"/>
    <n v="32"/>
    <x v="2"/>
    <x v="2"/>
  </r>
  <r>
    <s v="PO005485"/>
    <d v="2024-04-22T00:00:00"/>
    <s v="EMP0045"/>
    <x v="0"/>
    <x v="34"/>
    <x v="52"/>
    <n v="6"/>
    <n v="2091.77"/>
    <n v="12550.59"/>
    <x v="1"/>
    <n v="18"/>
    <x v="1"/>
    <x v="2"/>
  </r>
  <r>
    <s v="PO005486"/>
    <d v="2024-04-11T00:00:00"/>
    <s v="EMP0059"/>
    <x v="0"/>
    <x v="41"/>
    <x v="50"/>
    <n v="15"/>
    <n v="8151.51"/>
    <n v="122272.62"/>
    <x v="0"/>
    <n v="29"/>
    <x v="2"/>
    <x v="2"/>
  </r>
  <r>
    <s v="PO005487"/>
    <d v="2025-07-13T00:00:00"/>
    <s v="EMP0060"/>
    <x v="0"/>
    <x v="16"/>
    <x v="135"/>
    <n v="22"/>
    <n v="9928.09"/>
    <n v="218417.97"/>
    <x v="1"/>
    <n v="19"/>
    <x v="0"/>
    <x v="2"/>
  </r>
  <r>
    <s v="PO005488"/>
    <d v="2023-08-27T00:00:00"/>
    <s v="EMP0009"/>
    <x v="7"/>
    <x v="46"/>
    <x v="47"/>
    <n v="50"/>
    <n v="6531.29"/>
    <n v="326564.64"/>
    <x v="0"/>
    <n v="20"/>
    <x v="2"/>
    <x v="2"/>
  </r>
  <r>
    <s v="PO005489"/>
    <d v="2023-03-30T00:00:00"/>
    <s v="EMP0071"/>
    <x v="5"/>
    <x v="47"/>
    <x v="92"/>
    <n v="38"/>
    <n v="3734.99"/>
    <n v="141929.71"/>
    <x v="1"/>
    <n v="16"/>
    <x v="1"/>
    <x v="2"/>
  </r>
  <r>
    <s v="PO005490"/>
    <d v="2023-07-09T00:00:00"/>
    <s v="EMP0009"/>
    <x v="7"/>
    <x v="47"/>
    <x v="1"/>
    <n v="23"/>
    <n v="9551.8799999999992"/>
    <n v="219693.25"/>
    <x v="1"/>
    <n v="21"/>
    <x v="1"/>
    <x v="2"/>
  </r>
  <r>
    <s v="PO005491"/>
    <d v="2025-09-17T00:00:00"/>
    <s v="EMP0050"/>
    <x v="10"/>
    <x v="29"/>
    <x v="63"/>
    <n v="4"/>
    <n v="1372.23"/>
    <n v="5488.91"/>
    <x v="0"/>
    <n v="26"/>
    <x v="2"/>
    <x v="2"/>
  </r>
  <r>
    <s v="PO005492"/>
    <d v="2024-09-04T00:00:00"/>
    <s v="EMP0012"/>
    <x v="3"/>
    <x v="8"/>
    <x v="12"/>
    <n v="31"/>
    <n v="9329.61"/>
    <n v="289218.02"/>
    <x v="2"/>
    <n v="9"/>
    <x v="1"/>
    <x v="1"/>
  </r>
  <r>
    <s v="PO005493"/>
    <d v="2023-04-15T00:00:00"/>
    <s v="EMP0023"/>
    <x v="9"/>
    <x v="38"/>
    <x v="95"/>
    <n v="31"/>
    <n v="5812.96"/>
    <n v="180201.69"/>
    <x v="0"/>
    <n v="33"/>
    <x v="0"/>
    <x v="2"/>
  </r>
  <r>
    <s v="PO005494"/>
    <d v="2024-09-20T00:00:00"/>
    <s v="EMP0012"/>
    <x v="3"/>
    <x v="33"/>
    <x v="148"/>
    <n v="29"/>
    <n v="6775.51"/>
    <n v="196489.68"/>
    <x v="0"/>
    <n v="25"/>
    <x v="0"/>
    <x v="2"/>
  </r>
  <r>
    <s v="PO005495"/>
    <d v="2024-11-30T00:00:00"/>
    <s v="EMP0037"/>
    <x v="8"/>
    <x v="45"/>
    <x v="43"/>
    <n v="30"/>
    <n v="2623.12"/>
    <n v="78693.61"/>
    <x v="0"/>
    <n v="32"/>
    <x v="1"/>
    <x v="2"/>
  </r>
  <r>
    <s v="PO005496"/>
    <d v="2023-12-07T00:00:00"/>
    <s v="EMP0010"/>
    <x v="1"/>
    <x v="42"/>
    <x v="30"/>
    <n v="25"/>
    <n v="5758.9"/>
    <n v="143972.53"/>
    <x v="2"/>
    <n v="21"/>
    <x v="2"/>
    <x v="3"/>
  </r>
  <r>
    <s v="PO005497"/>
    <d v="2024-11-22T00:00:00"/>
    <s v="EMP0016"/>
    <x v="11"/>
    <x v="31"/>
    <x v="125"/>
    <n v="18"/>
    <n v="3492.98"/>
    <n v="62873.7"/>
    <x v="0"/>
    <n v="4"/>
    <x v="1"/>
    <x v="2"/>
  </r>
  <r>
    <s v="PO005498"/>
    <d v="2023-01-22T00:00:00"/>
    <s v="EMP0095"/>
    <x v="5"/>
    <x v="33"/>
    <x v="191"/>
    <n v="39"/>
    <n v="5084.37"/>
    <n v="198290.41"/>
    <x v="0"/>
    <n v="27"/>
    <x v="2"/>
    <x v="2"/>
  </r>
  <r>
    <s v="PO005499"/>
    <d v="2024-12-15T00:00:00"/>
    <s v="EMP0077"/>
    <x v="12"/>
    <x v="20"/>
    <x v="173"/>
    <n v="48"/>
    <n v="2759.42"/>
    <n v="132451.97"/>
    <x v="1"/>
    <n v="27"/>
    <x v="2"/>
    <x v="2"/>
  </r>
  <r>
    <s v="PO005500"/>
    <d v="2024-01-08T00:00:00"/>
    <s v="EMP0074"/>
    <x v="6"/>
    <x v="34"/>
    <x v="36"/>
    <n v="42"/>
    <n v="3783.05"/>
    <n v="158888.22"/>
    <x v="1"/>
    <n v="7"/>
    <x v="1"/>
    <x v="2"/>
  </r>
  <r>
    <s v="PO005501"/>
    <d v="2025-11-29T00:00:00"/>
    <s v="EMP0012"/>
    <x v="3"/>
    <x v="39"/>
    <x v="160"/>
    <n v="9"/>
    <n v="5343.41"/>
    <n v="48090.7"/>
    <x v="0"/>
    <n v="33"/>
    <x v="1"/>
    <x v="2"/>
  </r>
  <r>
    <s v="PO005502"/>
    <d v="2025-06-25T00:00:00"/>
    <s v="EMP0002"/>
    <x v="7"/>
    <x v="32"/>
    <x v="162"/>
    <n v="29"/>
    <n v="2816.24"/>
    <n v="81670.880000000005"/>
    <x v="1"/>
    <n v="41"/>
    <x v="0"/>
    <x v="2"/>
  </r>
  <r>
    <s v="PO005503"/>
    <d v="2025-08-17T00:00:00"/>
    <s v="EMP0051"/>
    <x v="3"/>
    <x v="8"/>
    <x v="131"/>
    <n v="3"/>
    <n v="4338.3999999999996"/>
    <n v="13015.2"/>
    <x v="2"/>
    <n v="39"/>
    <x v="2"/>
    <x v="0"/>
  </r>
  <r>
    <s v="PO005504"/>
    <d v="2025-04-12T00:00:00"/>
    <s v="EMP0064"/>
    <x v="2"/>
    <x v="33"/>
    <x v="187"/>
    <n v="10"/>
    <n v="7309.18"/>
    <n v="73091.81"/>
    <x v="1"/>
    <n v="32"/>
    <x v="2"/>
    <x v="2"/>
  </r>
  <r>
    <s v="PO005505"/>
    <d v="2024-01-12T00:00:00"/>
    <s v="EMP0038"/>
    <x v="3"/>
    <x v="16"/>
    <x v="75"/>
    <n v="48"/>
    <n v="5609.32"/>
    <n v="269247.14"/>
    <x v="1"/>
    <n v="7"/>
    <x v="2"/>
    <x v="2"/>
  </r>
  <r>
    <s v="PO005506"/>
    <d v="2023-06-24T00:00:00"/>
    <s v="EMP0076"/>
    <x v="7"/>
    <x v="36"/>
    <x v="172"/>
    <n v="4"/>
    <n v="2017.22"/>
    <n v="8068.87"/>
    <x v="2"/>
    <n v="25"/>
    <x v="1"/>
    <x v="1"/>
  </r>
  <r>
    <s v="PO005507"/>
    <d v="2023-09-24T00:00:00"/>
    <s v="EMP0050"/>
    <x v="10"/>
    <x v="39"/>
    <x v="70"/>
    <n v="36"/>
    <n v="10290.19"/>
    <n v="370446.94"/>
    <x v="2"/>
    <n v="14"/>
    <x v="2"/>
    <x v="0"/>
  </r>
  <r>
    <s v="PO005508"/>
    <d v="2023-03-08T00:00:00"/>
    <s v="EMP0030"/>
    <x v="13"/>
    <x v="27"/>
    <x v="190"/>
    <n v="27"/>
    <n v="7573"/>
    <n v="204470.94"/>
    <x v="0"/>
    <n v="13"/>
    <x v="0"/>
    <x v="2"/>
  </r>
  <r>
    <s v="PO005509"/>
    <d v="2024-02-18T00:00:00"/>
    <s v="EMP0077"/>
    <x v="12"/>
    <x v="0"/>
    <x v="198"/>
    <n v="11"/>
    <n v="8845.14"/>
    <n v="97296.51"/>
    <x v="0"/>
    <n v="18"/>
    <x v="1"/>
    <x v="2"/>
  </r>
  <r>
    <s v="PO005510"/>
    <d v="2023-10-21T00:00:00"/>
    <s v="EMP0087"/>
    <x v="12"/>
    <x v="7"/>
    <x v="151"/>
    <n v="14"/>
    <n v="6563.16"/>
    <n v="91884.18"/>
    <x v="2"/>
    <n v="19"/>
    <x v="0"/>
    <x v="3"/>
  </r>
  <r>
    <s v="PO005511"/>
    <d v="2025-02-15T00:00:00"/>
    <s v="EMP0082"/>
    <x v="2"/>
    <x v="8"/>
    <x v="29"/>
    <n v="2"/>
    <n v="7555.95"/>
    <n v="15111.9"/>
    <x v="0"/>
    <n v="4"/>
    <x v="0"/>
    <x v="2"/>
  </r>
  <r>
    <s v="PO005512"/>
    <d v="2024-06-13T00:00:00"/>
    <s v="EMP0039"/>
    <x v="9"/>
    <x v="23"/>
    <x v="88"/>
    <n v="46"/>
    <n v="6532.27"/>
    <n v="300484.53999999998"/>
    <x v="2"/>
    <n v="28"/>
    <x v="2"/>
    <x v="1"/>
  </r>
  <r>
    <s v="PO005513"/>
    <d v="2024-12-05T00:00:00"/>
    <s v="EMP0080"/>
    <x v="0"/>
    <x v="36"/>
    <x v="94"/>
    <n v="42"/>
    <n v="4826.33"/>
    <n v="202705.87"/>
    <x v="1"/>
    <n v="31"/>
    <x v="2"/>
    <x v="2"/>
  </r>
  <r>
    <s v="PO005514"/>
    <d v="2025-03-13T00:00:00"/>
    <s v="EMP0089"/>
    <x v="14"/>
    <x v="9"/>
    <x v="185"/>
    <n v="21"/>
    <n v="945.95"/>
    <n v="19864.88"/>
    <x v="0"/>
    <n v="22"/>
    <x v="1"/>
    <x v="2"/>
  </r>
  <r>
    <s v="PO005515"/>
    <d v="2023-10-07T00:00:00"/>
    <s v="EMP0050"/>
    <x v="10"/>
    <x v="19"/>
    <x v="196"/>
    <n v="33"/>
    <n v="8388.15"/>
    <n v="276808.89"/>
    <x v="1"/>
    <n v="6"/>
    <x v="1"/>
    <x v="2"/>
  </r>
  <r>
    <s v="PO005516"/>
    <d v="2025-02-22T00:00:00"/>
    <s v="EMP0017"/>
    <x v="9"/>
    <x v="34"/>
    <x v="147"/>
    <n v="17"/>
    <n v="4253.7700000000004"/>
    <n v="72314.13"/>
    <x v="0"/>
    <n v="24"/>
    <x v="0"/>
    <x v="2"/>
  </r>
  <r>
    <s v="PO005517"/>
    <d v="2025-12-24T00:00:00"/>
    <s v="EMP0080"/>
    <x v="0"/>
    <x v="9"/>
    <x v="189"/>
    <n v="31"/>
    <n v="2314.2600000000002"/>
    <n v="71742.009999999995"/>
    <x v="1"/>
    <n v="18"/>
    <x v="1"/>
    <x v="2"/>
  </r>
  <r>
    <s v="PO005518"/>
    <d v="2023-08-27T00:00:00"/>
    <s v="EMP0058"/>
    <x v="2"/>
    <x v="20"/>
    <x v="169"/>
    <n v="38"/>
    <n v="2020.84"/>
    <n v="76791.820000000007"/>
    <x v="0"/>
    <n v="3"/>
    <x v="0"/>
    <x v="2"/>
  </r>
  <r>
    <s v="PO005519"/>
    <d v="2023-12-08T00:00:00"/>
    <s v="EMP0026"/>
    <x v="0"/>
    <x v="40"/>
    <x v="148"/>
    <n v="24"/>
    <n v="6750.07"/>
    <n v="162001.78"/>
    <x v="1"/>
    <n v="12"/>
    <x v="2"/>
    <x v="2"/>
  </r>
  <r>
    <s v="PO005520"/>
    <d v="2023-01-14T00:00:00"/>
    <s v="EMP0035"/>
    <x v="5"/>
    <x v="0"/>
    <x v="115"/>
    <n v="21"/>
    <n v="4390.3"/>
    <n v="92196.37"/>
    <x v="1"/>
    <n v="29"/>
    <x v="0"/>
    <x v="2"/>
  </r>
  <r>
    <s v="PO005521"/>
    <d v="2023-09-28T00:00:00"/>
    <s v="EMP0067"/>
    <x v="1"/>
    <x v="24"/>
    <x v="82"/>
    <n v="24"/>
    <n v="1180.73"/>
    <n v="28337.61"/>
    <x v="2"/>
    <n v="33"/>
    <x v="2"/>
    <x v="1"/>
  </r>
  <r>
    <s v="PO005522"/>
    <d v="2025-05-18T00:00:00"/>
    <s v="EMP0054"/>
    <x v="12"/>
    <x v="38"/>
    <x v="19"/>
    <n v="36"/>
    <n v="8110.42"/>
    <n v="291975.26"/>
    <x v="1"/>
    <n v="37"/>
    <x v="0"/>
    <x v="2"/>
  </r>
  <r>
    <s v="PO005523"/>
    <d v="2023-02-26T00:00:00"/>
    <s v="EMP0015"/>
    <x v="13"/>
    <x v="20"/>
    <x v="29"/>
    <n v="44"/>
    <n v="6289.11"/>
    <n v="276720.99"/>
    <x v="2"/>
    <n v="40"/>
    <x v="1"/>
    <x v="1"/>
  </r>
  <r>
    <s v="PO005524"/>
    <d v="2023-12-12T00:00:00"/>
    <s v="EMP0065"/>
    <x v="8"/>
    <x v="13"/>
    <x v="17"/>
    <n v="8"/>
    <n v="5202.54"/>
    <n v="41620.33"/>
    <x v="2"/>
    <n v="33"/>
    <x v="1"/>
    <x v="1"/>
  </r>
  <r>
    <s v="PO005525"/>
    <d v="2023-07-10T00:00:00"/>
    <s v="EMP0017"/>
    <x v="9"/>
    <x v="49"/>
    <x v="47"/>
    <n v="40"/>
    <n v="8763.6299999999992"/>
    <n v="350545.07"/>
    <x v="1"/>
    <n v="38"/>
    <x v="0"/>
    <x v="2"/>
  </r>
  <r>
    <s v="PO005526"/>
    <d v="2025-04-29T00:00:00"/>
    <s v="EMP0016"/>
    <x v="11"/>
    <x v="19"/>
    <x v="153"/>
    <n v="14"/>
    <n v="376.96"/>
    <n v="5277.46"/>
    <x v="0"/>
    <n v="45"/>
    <x v="1"/>
    <x v="2"/>
  </r>
  <r>
    <s v="PO005527"/>
    <d v="2025-08-24T00:00:00"/>
    <s v="EMP0003"/>
    <x v="1"/>
    <x v="19"/>
    <x v="173"/>
    <n v="37"/>
    <n v="2850.79"/>
    <n v="105479.1"/>
    <x v="1"/>
    <n v="13"/>
    <x v="2"/>
    <x v="2"/>
  </r>
  <r>
    <s v="PO005528"/>
    <d v="2025-10-14T00:00:00"/>
    <s v="EMP0097"/>
    <x v="5"/>
    <x v="14"/>
    <x v="140"/>
    <n v="13"/>
    <n v="10425.75"/>
    <n v="135534.78"/>
    <x v="0"/>
    <n v="7"/>
    <x v="0"/>
    <x v="2"/>
  </r>
  <r>
    <s v="PO005529"/>
    <d v="2023-11-19T00:00:00"/>
    <s v="EMP0082"/>
    <x v="2"/>
    <x v="43"/>
    <x v="103"/>
    <n v="20"/>
    <n v="7448.59"/>
    <n v="148971.82"/>
    <x v="1"/>
    <n v="14"/>
    <x v="2"/>
    <x v="2"/>
  </r>
  <r>
    <s v="PO005530"/>
    <d v="2023-08-20T00:00:00"/>
    <s v="EMP0065"/>
    <x v="8"/>
    <x v="46"/>
    <x v="32"/>
    <n v="31"/>
    <n v="4503.3599999999997"/>
    <n v="139604.01"/>
    <x v="0"/>
    <n v="28"/>
    <x v="0"/>
    <x v="2"/>
  </r>
  <r>
    <s v="PO005531"/>
    <d v="2024-09-07T00:00:00"/>
    <s v="EMP0073"/>
    <x v="9"/>
    <x v="0"/>
    <x v="86"/>
    <n v="8"/>
    <n v="2490.33"/>
    <n v="19922.61"/>
    <x v="2"/>
    <n v="15"/>
    <x v="1"/>
    <x v="0"/>
  </r>
  <r>
    <s v="PO005532"/>
    <d v="2025-11-03T00:00:00"/>
    <s v="EMP0047"/>
    <x v="0"/>
    <x v="31"/>
    <x v="83"/>
    <n v="1"/>
    <n v="702.83"/>
    <n v="702.83"/>
    <x v="2"/>
    <n v="23"/>
    <x v="1"/>
    <x v="0"/>
  </r>
  <r>
    <s v="PO005533"/>
    <d v="2023-03-26T00:00:00"/>
    <s v="EMP0062"/>
    <x v="2"/>
    <x v="4"/>
    <x v="78"/>
    <n v="12"/>
    <n v="9070.07"/>
    <n v="108840.81"/>
    <x v="1"/>
    <n v="24"/>
    <x v="2"/>
    <x v="2"/>
  </r>
  <r>
    <s v="PO005534"/>
    <d v="2023-06-12T00:00:00"/>
    <s v="EMP0053"/>
    <x v="4"/>
    <x v="37"/>
    <x v="13"/>
    <n v="10"/>
    <n v="9991.77"/>
    <n v="99917.71"/>
    <x v="2"/>
    <n v="13"/>
    <x v="2"/>
    <x v="0"/>
  </r>
  <r>
    <s v="PO005535"/>
    <d v="2023-01-08T00:00:00"/>
    <s v="EMP0062"/>
    <x v="2"/>
    <x v="8"/>
    <x v="169"/>
    <n v="6"/>
    <n v="2074.15"/>
    <n v="12444.88"/>
    <x v="1"/>
    <n v="26"/>
    <x v="0"/>
    <x v="2"/>
  </r>
  <r>
    <s v="PO005536"/>
    <d v="2025-01-20T00:00:00"/>
    <s v="EMP0012"/>
    <x v="3"/>
    <x v="0"/>
    <x v="129"/>
    <n v="18"/>
    <n v="2788.5"/>
    <n v="50193.01"/>
    <x v="1"/>
    <n v="36"/>
    <x v="0"/>
    <x v="2"/>
  </r>
  <r>
    <s v="PO005537"/>
    <d v="2023-10-09T00:00:00"/>
    <s v="EMP0058"/>
    <x v="2"/>
    <x v="9"/>
    <x v="179"/>
    <n v="43"/>
    <n v="7217.08"/>
    <n v="310334.42"/>
    <x v="2"/>
    <n v="6"/>
    <x v="0"/>
    <x v="3"/>
  </r>
  <r>
    <s v="PO005538"/>
    <d v="2025-04-11T00:00:00"/>
    <s v="EMP0012"/>
    <x v="3"/>
    <x v="38"/>
    <x v="152"/>
    <n v="27"/>
    <n v="1279.97"/>
    <n v="34559.06"/>
    <x v="1"/>
    <n v="23"/>
    <x v="2"/>
    <x v="2"/>
  </r>
  <r>
    <s v="PO005539"/>
    <d v="2023-02-06T00:00:00"/>
    <s v="EMP0092"/>
    <x v="12"/>
    <x v="26"/>
    <x v="58"/>
    <n v="50"/>
    <n v="4440.4799999999996"/>
    <n v="222023.9"/>
    <x v="2"/>
    <n v="28"/>
    <x v="2"/>
    <x v="1"/>
  </r>
  <r>
    <s v="PO005540"/>
    <d v="2025-07-05T00:00:00"/>
    <s v="EMP0091"/>
    <x v="12"/>
    <x v="7"/>
    <x v="59"/>
    <n v="17"/>
    <n v="4609.5600000000004"/>
    <n v="78362.59"/>
    <x v="2"/>
    <n v="17"/>
    <x v="2"/>
    <x v="1"/>
  </r>
  <r>
    <s v="PO005541"/>
    <d v="2025-03-26T00:00:00"/>
    <s v="EMP0094"/>
    <x v="1"/>
    <x v="44"/>
    <x v="101"/>
    <n v="4"/>
    <n v="4199.29"/>
    <n v="16797.14"/>
    <x v="1"/>
    <n v="21"/>
    <x v="2"/>
    <x v="2"/>
  </r>
  <r>
    <s v="PO005542"/>
    <d v="2024-01-22T00:00:00"/>
    <s v="EMP0069"/>
    <x v="3"/>
    <x v="15"/>
    <x v="34"/>
    <n v="13"/>
    <n v="3070.2"/>
    <n v="39912.58"/>
    <x v="1"/>
    <n v="35"/>
    <x v="0"/>
    <x v="2"/>
  </r>
  <r>
    <s v="PO005543"/>
    <d v="2023-10-18T00:00:00"/>
    <s v="EMP0035"/>
    <x v="5"/>
    <x v="39"/>
    <x v="100"/>
    <n v="16"/>
    <n v="7324.62"/>
    <n v="117193.87"/>
    <x v="2"/>
    <n v="28"/>
    <x v="2"/>
    <x v="3"/>
  </r>
  <r>
    <s v="PO005544"/>
    <d v="2023-01-22T00:00:00"/>
    <s v="EMP0025"/>
    <x v="8"/>
    <x v="7"/>
    <x v="58"/>
    <n v="28"/>
    <n v="4366.7"/>
    <n v="122267.49"/>
    <x v="2"/>
    <n v="19"/>
    <x v="0"/>
    <x v="1"/>
  </r>
  <r>
    <s v="PO005545"/>
    <d v="2025-07-01T00:00:00"/>
    <s v="EMP0061"/>
    <x v="5"/>
    <x v="32"/>
    <x v="21"/>
    <n v="39"/>
    <n v="4472.2299999999996"/>
    <n v="174416.94"/>
    <x v="2"/>
    <n v="28"/>
    <x v="0"/>
    <x v="3"/>
  </r>
  <r>
    <s v="PO005546"/>
    <d v="2023-06-04T00:00:00"/>
    <s v="EMP0036"/>
    <x v="2"/>
    <x v="23"/>
    <x v="73"/>
    <n v="18"/>
    <n v="724.98"/>
    <n v="13049.67"/>
    <x v="0"/>
    <n v="24"/>
    <x v="2"/>
    <x v="2"/>
  </r>
  <r>
    <s v="PO005547"/>
    <d v="2023-07-24T00:00:00"/>
    <s v="EMP0090"/>
    <x v="14"/>
    <x v="16"/>
    <x v="59"/>
    <n v="40"/>
    <n v="5141.07"/>
    <n v="205642.62"/>
    <x v="2"/>
    <n v="9"/>
    <x v="0"/>
    <x v="1"/>
  </r>
  <r>
    <s v="PO005548"/>
    <d v="2023-04-01T00:00:00"/>
    <s v="EMP0010"/>
    <x v="1"/>
    <x v="18"/>
    <x v="116"/>
    <n v="47"/>
    <n v="8804.7000000000007"/>
    <n v="413820.68"/>
    <x v="1"/>
    <n v="34"/>
    <x v="2"/>
    <x v="2"/>
  </r>
  <r>
    <s v="PO005549"/>
    <d v="2025-09-16T00:00:00"/>
    <s v="EMP0012"/>
    <x v="3"/>
    <x v="42"/>
    <x v="150"/>
    <n v="43"/>
    <n v="3162.78"/>
    <n v="135999.46"/>
    <x v="0"/>
    <n v="11"/>
    <x v="0"/>
    <x v="2"/>
  </r>
  <r>
    <s v="PO005550"/>
    <d v="2023-05-31T00:00:00"/>
    <s v="EMP0061"/>
    <x v="5"/>
    <x v="7"/>
    <x v="161"/>
    <n v="37"/>
    <n v="6237.8"/>
    <n v="230798.58"/>
    <x v="2"/>
    <n v="38"/>
    <x v="1"/>
    <x v="3"/>
  </r>
  <r>
    <s v="PO005551"/>
    <d v="2024-12-23T00:00:00"/>
    <s v="EMP0042"/>
    <x v="14"/>
    <x v="18"/>
    <x v="199"/>
    <n v="9"/>
    <n v="134.54"/>
    <n v="1210.83"/>
    <x v="0"/>
    <n v="12"/>
    <x v="2"/>
    <x v="2"/>
  </r>
  <r>
    <s v="PO005552"/>
    <d v="2025-07-10T00:00:00"/>
    <s v="EMP0068"/>
    <x v="3"/>
    <x v="28"/>
    <x v="103"/>
    <n v="1"/>
    <n v="8026.74"/>
    <n v="8026.74"/>
    <x v="0"/>
    <n v="44"/>
    <x v="1"/>
    <x v="2"/>
  </r>
  <r>
    <s v="PO005553"/>
    <d v="2025-09-03T00:00:00"/>
    <s v="EMP0004"/>
    <x v="12"/>
    <x v="17"/>
    <x v="190"/>
    <n v="38"/>
    <n v="7125.81"/>
    <n v="270780.93"/>
    <x v="2"/>
    <n v="40"/>
    <x v="1"/>
    <x v="0"/>
  </r>
  <r>
    <s v="PO005554"/>
    <d v="2024-12-04T00:00:00"/>
    <s v="EMP0100"/>
    <x v="11"/>
    <x v="6"/>
    <x v="31"/>
    <n v="35"/>
    <n v="10680.74"/>
    <n v="373825.73"/>
    <x v="0"/>
    <n v="26"/>
    <x v="0"/>
    <x v="2"/>
  </r>
  <r>
    <s v="PO005555"/>
    <d v="2023-09-13T00:00:00"/>
    <s v="EMP0028"/>
    <x v="0"/>
    <x v="0"/>
    <x v="62"/>
    <n v="5"/>
    <n v="1885.18"/>
    <n v="9425.91"/>
    <x v="2"/>
    <n v="41"/>
    <x v="2"/>
    <x v="0"/>
  </r>
  <r>
    <s v="PO005556"/>
    <d v="2025-06-27T00:00:00"/>
    <s v="EMP0052"/>
    <x v="12"/>
    <x v="31"/>
    <x v="143"/>
    <n v="6"/>
    <n v="5794.37"/>
    <n v="34766.230000000003"/>
    <x v="2"/>
    <n v="4"/>
    <x v="0"/>
    <x v="0"/>
  </r>
  <r>
    <s v="PO005557"/>
    <d v="2024-11-15T00:00:00"/>
    <s v="EMP0062"/>
    <x v="2"/>
    <x v="32"/>
    <x v="69"/>
    <n v="30"/>
    <n v="5469.88"/>
    <n v="164096.29"/>
    <x v="2"/>
    <n v="22"/>
    <x v="1"/>
    <x v="1"/>
  </r>
  <r>
    <s v="PO005558"/>
    <d v="2024-09-04T00:00:00"/>
    <s v="EMP0017"/>
    <x v="9"/>
    <x v="1"/>
    <x v="169"/>
    <n v="36"/>
    <n v="2125.1999999999998"/>
    <n v="76507.27"/>
    <x v="2"/>
    <n v="40"/>
    <x v="0"/>
    <x v="0"/>
  </r>
  <r>
    <s v="PO005559"/>
    <d v="2023-11-21T00:00:00"/>
    <s v="EMP0006"/>
    <x v="6"/>
    <x v="47"/>
    <x v="20"/>
    <n v="25"/>
    <n v="6087.57"/>
    <n v="152189.26"/>
    <x v="0"/>
    <n v="8"/>
    <x v="2"/>
    <x v="2"/>
  </r>
  <r>
    <s v="PO005560"/>
    <d v="2024-05-01T00:00:00"/>
    <s v="EMP0086"/>
    <x v="2"/>
    <x v="30"/>
    <x v="60"/>
    <n v="45"/>
    <n v="5785.36"/>
    <n v="260341.25"/>
    <x v="1"/>
    <n v="44"/>
    <x v="2"/>
    <x v="2"/>
  </r>
  <r>
    <s v="PO005561"/>
    <d v="2025-08-20T00:00:00"/>
    <s v="EMP0050"/>
    <x v="10"/>
    <x v="15"/>
    <x v="0"/>
    <n v="47"/>
    <n v="5114.38"/>
    <n v="240375.65"/>
    <x v="0"/>
    <n v="30"/>
    <x v="2"/>
    <x v="2"/>
  </r>
  <r>
    <s v="PO005562"/>
    <d v="2025-08-02T00:00:00"/>
    <s v="EMP0001"/>
    <x v="8"/>
    <x v="37"/>
    <x v="94"/>
    <n v="31"/>
    <n v="4893.6400000000003"/>
    <n v="151702.91"/>
    <x v="1"/>
    <n v="22"/>
    <x v="1"/>
    <x v="2"/>
  </r>
  <r>
    <s v="PO005563"/>
    <d v="2024-09-18T00:00:00"/>
    <s v="EMP0011"/>
    <x v="0"/>
    <x v="10"/>
    <x v="193"/>
    <n v="13"/>
    <n v="9657.61"/>
    <n v="125548.91"/>
    <x v="1"/>
    <n v="22"/>
    <x v="2"/>
    <x v="2"/>
  </r>
  <r>
    <s v="PO005564"/>
    <d v="2025-08-05T00:00:00"/>
    <s v="EMP0039"/>
    <x v="9"/>
    <x v="21"/>
    <x v="49"/>
    <n v="34"/>
    <n v="7977.99"/>
    <n v="271251.76"/>
    <x v="0"/>
    <n v="27"/>
    <x v="0"/>
    <x v="2"/>
  </r>
  <r>
    <s v="PO005565"/>
    <d v="2025-09-02T00:00:00"/>
    <s v="EMP0015"/>
    <x v="13"/>
    <x v="14"/>
    <x v="150"/>
    <n v="8"/>
    <n v="3381.76"/>
    <n v="27054.05"/>
    <x v="1"/>
    <n v="22"/>
    <x v="1"/>
    <x v="2"/>
  </r>
  <r>
    <s v="PO005566"/>
    <d v="2025-11-27T00:00:00"/>
    <s v="EMP0100"/>
    <x v="11"/>
    <x v="7"/>
    <x v="137"/>
    <n v="44"/>
    <n v="1117.3800000000001"/>
    <n v="49164.55"/>
    <x v="2"/>
    <n v="42"/>
    <x v="2"/>
    <x v="1"/>
  </r>
  <r>
    <s v="PO005567"/>
    <d v="2023-04-07T00:00:00"/>
    <s v="EMP0012"/>
    <x v="3"/>
    <x v="2"/>
    <x v="185"/>
    <n v="49"/>
    <n v="953.16"/>
    <n v="46704.959999999999"/>
    <x v="1"/>
    <n v="37"/>
    <x v="2"/>
    <x v="2"/>
  </r>
  <r>
    <s v="PO005568"/>
    <d v="2023-02-08T00:00:00"/>
    <s v="EMP0039"/>
    <x v="9"/>
    <x v="29"/>
    <x v="94"/>
    <n v="42"/>
    <n v="5097.16"/>
    <n v="214080.56"/>
    <x v="1"/>
    <n v="33"/>
    <x v="2"/>
    <x v="2"/>
  </r>
  <r>
    <s v="PO005569"/>
    <d v="2025-05-07T00:00:00"/>
    <s v="EMP0098"/>
    <x v="5"/>
    <x v="21"/>
    <x v="161"/>
    <n v="4"/>
    <n v="7281.19"/>
    <n v="29124.74"/>
    <x v="0"/>
    <n v="6"/>
    <x v="2"/>
    <x v="2"/>
  </r>
  <r>
    <s v="PO005570"/>
    <d v="2024-08-10T00:00:00"/>
    <s v="EMP0042"/>
    <x v="14"/>
    <x v="43"/>
    <x v="8"/>
    <n v="1"/>
    <n v="517.27"/>
    <n v="517.27"/>
    <x v="1"/>
    <n v="25"/>
    <x v="0"/>
    <x v="2"/>
  </r>
  <r>
    <s v="PO005571"/>
    <d v="2024-04-12T00:00:00"/>
    <s v="EMP0040"/>
    <x v="13"/>
    <x v="23"/>
    <x v="113"/>
    <n v="31"/>
    <n v="6101.72"/>
    <n v="189153.31"/>
    <x v="1"/>
    <n v="13"/>
    <x v="0"/>
    <x v="2"/>
  </r>
  <r>
    <s v="PO005572"/>
    <d v="2025-02-21T00:00:00"/>
    <s v="EMP0054"/>
    <x v="12"/>
    <x v="31"/>
    <x v="48"/>
    <n v="45"/>
    <n v="9037.49"/>
    <n v="406687.02"/>
    <x v="0"/>
    <n v="11"/>
    <x v="1"/>
    <x v="2"/>
  </r>
  <r>
    <s v="PO005573"/>
    <d v="2025-01-19T00:00:00"/>
    <s v="EMP0079"/>
    <x v="5"/>
    <x v="47"/>
    <x v="0"/>
    <n v="17"/>
    <n v="5339.29"/>
    <n v="90767.86"/>
    <x v="2"/>
    <n v="17"/>
    <x v="0"/>
    <x v="0"/>
  </r>
  <r>
    <s v="PO005574"/>
    <d v="2024-04-17T00:00:00"/>
    <s v="EMP0003"/>
    <x v="1"/>
    <x v="10"/>
    <x v="108"/>
    <n v="4"/>
    <n v="1207.6099999999999"/>
    <n v="4830.45"/>
    <x v="2"/>
    <n v="20"/>
    <x v="2"/>
    <x v="3"/>
  </r>
  <r>
    <s v="PO005575"/>
    <d v="2023-05-01T00:00:00"/>
    <s v="EMP0090"/>
    <x v="14"/>
    <x v="27"/>
    <x v="46"/>
    <n v="7"/>
    <n v="5694.88"/>
    <n v="39864.129999999997"/>
    <x v="2"/>
    <n v="32"/>
    <x v="1"/>
    <x v="1"/>
  </r>
  <r>
    <s v="PO005576"/>
    <d v="2023-08-11T00:00:00"/>
    <s v="EMP0050"/>
    <x v="10"/>
    <x v="24"/>
    <x v="137"/>
    <n v="46"/>
    <n v="945.98"/>
    <n v="43515.14"/>
    <x v="1"/>
    <n v="14"/>
    <x v="1"/>
    <x v="2"/>
  </r>
  <r>
    <s v="PO005577"/>
    <d v="2025-03-22T00:00:00"/>
    <s v="EMP0045"/>
    <x v="0"/>
    <x v="16"/>
    <x v="166"/>
    <n v="20"/>
    <n v="5140.83"/>
    <n v="102816.57"/>
    <x v="1"/>
    <n v="34"/>
    <x v="0"/>
    <x v="2"/>
  </r>
  <r>
    <s v="PO005578"/>
    <d v="2025-05-12T00:00:00"/>
    <s v="EMP0094"/>
    <x v="1"/>
    <x v="2"/>
    <x v="122"/>
    <n v="37"/>
    <n v="593.27"/>
    <n v="21950.87"/>
    <x v="2"/>
    <n v="3"/>
    <x v="2"/>
    <x v="1"/>
  </r>
  <r>
    <s v="PO005579"/>
    <d v="2023-05-15T00:00:00"/>
    <s v="EMP0017"/>
    <x v="9"/>
    <x v="44"/>
    <x v="0"/>
    <n v="34"/>
    <n v="4828.29"/>
    <n v="164161.79999999999"/>
    <x v="0"/>
    <n v="17"/>
    <x v="1"/>
    <x v="2"/>
  </r>
  <r>
    <s v="PO005580"/>
    <d v="2024-11-06T00:00:00"/>
    <s v="EMP0057"/>
    <x v="6"/>
    <x v="4"/>
    <x v="100"/>
    <n v="40"/>
    <n v="6989.16"/>
    <n v="279566.58"/>
    <x v="0"/>
    <n v="20"/>
    <x v="0"/>
    <x v="2"/>
  </r>
  <r>
    <s v="PO005581"/>
    <d v="2024-09-19T00:00:00"/>
    <s v="EMP0029"/>
    <x v="9"/>
    <x v="44"/>
    <x v="53"/>
    <n v="11"/>
    <n v="4782.1099999999997"/>
    <n v="52603.19"/>
    <x v="0"/>
    <n v="43"/>
    <x v="1"/>
    <x v="2"/>
  </r>
  <r>
    <s v="PO005582"/>
    <d v="2024-10-23T00:00:00"/>
    <s v="EMP0048"/>
    <x v="2"/>
    <x v="1"/>
    <x v="130"/>
    <n v="40"/>
    <n v="9090.6"/>
    <n v="363623.96"/>
    <x v="1"/>
    <n v="33"/>
    <x v="0"/>
    <x v="2"/>
  </r>
  <r>
    <s v="PO005583"/>
    <d v="2023-06-18T00:00:00"/>
    <s v="EMP0030"/>
    <x v="13"/>
    <x v="5"/>
    <x v="6"/>
    <n v="23"/>
    <n v="1779.24"/>
    <n v="40922.43"/>
    <x v="0"/>
    <n v="4"/>
    <x v="1"/>
    <x v="2"/>
  </r>
  <r>
    <s v="PO005584"/>
    <d v="2023-12-07T00:00:00"/>
    <s v="EMP0009"/>
    <x v="7"/>
    <x v="5"/>
    <x v="32"/>
    <n v="28"/>
    <n v="4327.3"/>
    <n v="121164.42"/>
    <x v="2"/>
    <n v="22"/>
    <x v="0"/>
    <x v="3"/>
  </r>
  <r>
    <s v="PO005585"/>
    <d v="2024-04-28T00:00:00"/>
    <s v="EMP0057"/>
    <x v="6"/>
    <x v="31"/>
    <x v="84"/>
    <n v="26"/>
    <n v="6354.72"/>
    <n v="165222.66"/>
    <x v="2"/>
    <n v="15"/>
    <x v="1"/>
    <x v="0"/>
  </r>
  <r>
    <s v="PO005586"/>
    <d v="2023-02-02T00:00:00"/>
    <s v="EMP0076"/>
    <x v="7"/>
    <x v="39"/>
    <x v="125"/>
    <n v="37"/>
    <n v="2655.64"/>
    <n v="98258.559999999998"/>
    <x v="0"/>
    <n v="6"/>
    <x v="0"/>
    <x v="2"/>
  </r>
  <r>
    <s v="PO005587"/>
    <d v="2024-09-07T00:00:00"/>
    <s v="EMP0039"/>
    <x v="9"/>
    <x v="42"/>
    <x v="114"/>
    <n v="30"/>
    <n v="5552.89"/>
    <n v="166586.57999999999"/>
    <x v="0"/>
    <n v="22"/>
    <x v="0"/>
    <x v="2"/>
  </r>
  <r>
    <s v="PO005588"/>
    <d v="2023-10-26T00:00:00"/>
    <s v="EMP0056"/>
    <x v="0"/>
    <x v="37"/>
    <x v="108"/>
    <n v="29"/>
    <n v="1175.1400000000001"/>
    <n v="34079.07"/>
    <x v="2"/>
    <n v="23"/>
    <x v="0"/>
    <x v="3"/>
  </r>
  <r>
    <s v="PO005589"/>
    <d v="2024-06-16T00:00:00"/>
    <s v="EMP0035"/>
    <x v="5"/>
    <x v="33"/>
    <x v="168"/>
    <n v="43"/>
    <n v="5983.38"/>
    <n v="257285.48"/>
    <x v="0"/>
    <n v="21"/>
    <x v="1"/>
    <x v="2"/>
  </r>
  <r>
    <s v="PO005590"/>
    <d v="2024-05-24T00:00:00"/>
    <s v="EMP0087"/>
    <x v="12"/>
    <x v="29"/>
    <x v="136"/>
    <n v="8"/>
    <n v="209.56"/>
    <n v="1676.45"/>
    <x v="1"/>
    <n v="41"/>
    <x v="1"/>
    <x v="2"/>
  </r>
  <r>
    <s v="PO005591"/>
    <d v="2023-05-06T00:00:00"/>
    <s v="EMP0007"/>
    <x v="1"/>
    <x v="49"/>
    <x v="71"/>
    <n v="48"/>
    <n v="6793.37"/>
    <n v="326081.86"/>
    <x v="1"/>
    <n v="20"/>
    <x v="2"/>
    <x v="2"/>
  </r>
  <r>
    <s v="PO005592"/>
    <d v="2024-04-05T00:00:00"/>
    <s v="EMP0016"/>
    <x v="11"/>
    <x v="10"/>
    <x v="83"/>
    <n v="40"/>
    <n v="644.44000000000005"/>
    <n v="25777.42"/>
    <x v="2"/>
    <n v="39"/>
    <x v="0"/>
    <x v="0"/>
  </r>
  <r>
    <s v="PO005593"/>
    <d v="2023-02-09T00:00:00"/>
    <s v="EMP0079"/>
    <x v="5"/>
    <x v="39"/>
    <x v="34"/>
    <n v="18"/>
    <n v="3400.29"/>
    <n v="61205.27"/>
    <x v="2"/>
    <n v="45"/>
    <x v="2"/>
    <x v="3"/>
  </r>
  <r>
    <s v="PO005594"/>
    <d v="2024-01-11T00:00:00"/>
    <s v="EMP0088"/>
    <x v="12"/>
    <x v="7"/>
    <x v="121"/>
    <n v="45"/>
    <n v="7233.44"/>
    <n v="325504.77"/>
    <x v="0"/>
    <n v="33"/>
    <x v="2"/>
    <x v="2"/>
  </r>
  <r>
    <s v="PO005595"/>
    <d v="2024-03-31T00:00:00"/>
    <s v="EMP0027"/>
    <x v="1"/>
    <x v="13"/>
    <x v="168"/>
    <n v="22"/>
    <n v="5219.2700000000004"/>
    <n v="114823.87"/>
    <x v="2"/>
    <n v="35"/>
    <x v="1"/>
    <x v="1"/>
  </r>
  <r>
    <s v="PO005596"/>
    <d v="2024-03-29T00:00:00"/>
    <s v="EMP0033"/>
    <x v="8"/>
    <x v="32"/>
    <x v="161"/>
    <n v="16"/>
    <n v="6004.2"/>
    <n v="96067.13"/>
    <x v="1"/>
    <n v="17"/>
    <x v="0"/>
    <x v="2"/>
  </r>
  <r>
    <s v="PO005597"/>
    <d v="2024-11-28T00:00:00"/>
    <s v="EMP0043"/>
    <x v="8"/>
    <x v="39"/>
    <x v="48"/>
    <n v="16"/>
    <n v="8661.9"/>
    <n v="138590.35999999999"/>
    <x v="0"/>
    <n v="16"/>
    <x v="1"/>
    <x v="2"/>
  </r>
  <r>
    <s v="PO005598"/>
    <d v="2024-01-06T00:00:00"/>
    <s v="EMP0029"/>
    <x v="9"/>
    <x v="14"/>
    <x v="75"/>
    <n v="15"/>
    <n v="5016.54"/>
    <n v="75248.05"/>
    <x v="2"/>
    <n v="14"/>
    <x v="1"/>
    <x v="0"/>
  </r>
  <r>
    <s v="PO005599"/>
    <d v="2024-08-23T00:00:00"/>
    <s v="EMP0075"/>
    <x v="14"/>
    <x v="34"/>
    <x v="166"/>
    <n v="49"/>
    <n v="4542.58"/>
    <n v="222586.25"/>
    <x v="1"/>
    <n v="4"/>
    <x v="2"/>
    <x v="2"/>
  </r>
  <r>
    <s v="PO005600"/>
    <d v="2025-02-05T00:00:00"/>
    <s v="EMP0059"/>
    <x v="0"/>
    <x v="3"/>
    <x v="134"/>
    <n v="13"/>
    <n v="7174.94"/>
    <n v="93274.27"/>
    <x v="1"/>
    <n v="13"/>
    <x v="1"/>
    <x v="2"/>
  </r>
  <r>
    <s v="PO005601"/>
    <d v="2024-05-10T00:00:00"/>
    <s v="EMP0044"/>
    <x v="2"/>
    <x v="31"/>
    <x v="163"/>
    <n v="15"/>
    <n v="9122.65"/>
    <n v="136839.71"/>
    <x v="1"/>
    <n v="7"/>
    <x v="0"/>
    <x v="2"/>
  </r>
  <r>
    <s v="PO005602"/>
    <d v="2023-04-09T00:00:00"/>
    <s v="EMP0046"/>
    <x v="7"/>
    <x v="5"/>
    <x v="127"/>
    <n v="9"/>
    <n v="3538.3"/>
    <n v="31844.67"/>
    <x v="2"/>
    <n v="23"/>
    <x v="1"/>
    <x v="1"/>
  </r>
  <r>
    <s v="PO005603"/>
    <d v="2023-02-28T00:00:00"/>
    <s v="EMP0071"/>
    <x v="5"/>
    <x v="29"/>
    <x v="3"/>
    <n v="32"/>
    <n v="3483.24"/>
    <n v="111463.59"/>
    <x v="1"/>
    <n v="25"/>
    <x v="0"/>
    <x v="2"/>
  </r>
  <r>
    <s v="PO005604"/>
    <d v="2025-12-30T00:00:00"/>
    <s v="EMP0066"/>
    <x v="8"/>
    <x v="23"/>
    <x v="70"/>
    <n v="32"/>
    <n v="8661.5499999999993"/>
    <n v="277169.62"/>
    <x v="0"/>
    <n v="20"/>
    <x v="2"/>
    <x v="2"/>
  </r>
  <r>
    <s v="PO005605"/>
    <d v="2023-04-18T00:00:00"/>
    <s v="EMP0028"/>
    <x v="0"/>
    <x v="0"/>
    <x v="133"/>
    <n v="18"/>
    <n v="6988.1"/>
    <n v="125785.78"/>
    <x v="0"/>
    <n v="22"/>
    <x v="0"/>
    <x v="2"/>
  </r>
  <r>
    <s v="PO005606"/>
    <d v="2025-03-16T00:00:00"/>
    <s v="EMP0084"/>
    <x v="0"/>
    <x v="25"/>
    <x v="169"/>
    <n v="20"/>
    <n v="1693.93"/>
    <n v="33878.550000000003"/>
    <x v="0"/>
    <n v="42"/>
    <x v="1"/>
    <x v="2"/>
  </r>
  <r>
    <s v="PO005607"/>
    <d v="2025-01-30T00:00:00"/>
    <s v="EMP0025"/>
    <x v="8"/>
    <x v="4"/>
    <x v="74"/>
    <n v="24"/>
    <n v="4097.21"/>
    <n v="98332.99"/>
    <x v="2"/>
    <n v="23"/>
    <x v="1"/>
    <x v="3"/>
  </r>
  <r>
    <s v="PO005608"/>
    <d v="2025-11-11T00:00:00"/>
    <s v="EMP0079"/>
    <x v="5"/>
    <x v="32"/>
    <x v="110"/>
    <n v="3"/>
    <n v="9910.89"/>
    <n v="29732.66"/>
    <x v="0"/>
    <n v="7"/>
    <x v="2"/>
    <x v="2"/>
  </r>
  <r>
    <s v="PO005609"/>
    <d v="2023-07-06T00:00:00"/>
    <s v="EMP0045"/>
    <x v="0"/>
    <x v="46"/>
    <x v="151"/>
    <n v="16"/>
    <n v="6954.1"/>
    <n v="111265.64"/>
    <x v="0"/>
    <n v="25"/>
    <x v="1"/>
    <x v="2"/>
  </r>
  <r>
    <s v="PO005610"/>
    <d v="2024-12-16T00:00:00"/>
    <s v="EMP0019"/>
    <x v="5"/>
    <x v="42"/>
    <x v="161"/>
    <n v="46"/>
    <n v="7526.23"/>
    <n v="346206.6"/>
    <x v="0"/>
    <n v="22"/>
    <x v="2"/>
    <x v="2"/>
  </r>
  <r>
    <s v="PO005611"/>
    <d v="2024-06-04T00:00:00"/>
    <s v="EMP0071"/>
    <x v="5"/>
    <x v="39"/>
    <x v="91"/>
    <n v="49"/>
    <n v="4017.23"/>
    <n v="196844.26"/>
    <x v="0"/>
    <n v="33"/>
    <x v="1"/>
    <x v="2"/>
  </r>
  <r>
    <s v="PO005612"/>
    <d v="2024-11-13T00:00:00"/>
    <s v="EMP0091"/>
    <x v="12"/>
    <x v="0"/>
    <x v="140"/>
    <n v="45"/>
    <n v="9488.06"/>
    <n v="426962.64"/>
    <x v="1"/>
    <n v="25"/>
    <x v="0"/>
    <x v="2"/>
  </r>
  <r>
    <s v="PO005613"/>
    <d v="2023-09-06T00:00:00"/>
    <s v="EMP0023"/>
    <x v="9"/>
    <x v="24"/>
    <x v="163"/>
    <n v="26"/>
    <n v="9367.6299999999992"/>
    <n v="243558.42"/>
    <x v="2"/>
    <n v="14"/>
    <x v="2"/>
    <x v="3"/>
  </r>
  <r>
    <s v="PO005614"/>
    <d v="2023-09-27T00:00:00"/>
    <s v="EMP0020"/>
    <x v="2"/>
    <x v="49"/>
    <x v="139"/>
    <n v="18"/>
    <n v="5006.41"/>
    <n v="90115.36"/>
    <x v="2"/>
    <n v="30"/>
    <x v="1"/>
    <x v="3"/>
  </r>
  <r>
    <s v="PO005615"/>
    <d v="2025-04-20T00:00:00"/>
    <s v="EMP0096"/>
    <x v="4"/>
    <x v="4"/>
    <x v="96"/>
    <n v="9"/>
    <n v="9654.4"/>
    <n v="86889.64"/>
    <x v="2"/>
    <n v="45"/>
    <x v="2"/>
    <x v="0"/>
  </r>
  <r>
    <s v="PO005616"/>
    <d v="2025-01-16T00:00:00"/>
    <s v="EMP0027"/>
    <x v="1"/>
    <x v="45"/>
    <x v="195"/>
    <n v="46"/>
    <n v="8687.64"/>
    <n v="399631.6"/>
    <x v="1"/>
    <n v="11"/>
    <x v="1"/>
    <x v="2"/>
  </r>
  <r>
    <s v="PO005617"/>
    <d v="2023-01-02T00:00:00"/>
    <s v="EMP0087"/>
    <x v="12"/>
    <x v="33"/>
    <x v="30"/>
    <n v="30"/>
    <n v="5353.89"/>
    <n v="160616.69"/>
    <x v="2"/>
    <n v="23"/>
    <x v="1"/>
    <x v="3"/>
  </r>
  <r>
    <s v="PO005618"/>
    <d v="2024-08-15T00:00:00"/>
    <s v="EMP0066"/>
    <x v="8"/>
    <x v="6"/>
    <x v="27"/>
    <n v="10"/>
    <n v="6641.98"/>
    <n v="66419.789999999994"/>
    <x v="0"/>
    <n v="38"/>
    <x v="2"/>
    <x v="2"/>
  </r>
  <r>
    <s v="PO005619"/>
    <d v="2025-02-28T00:00:00"/>
    <s v="EMP0013"/>
    <x v="11"/>
    <x v="34"/>
    <x v="124"/>
    <n v="33"/>
    <n v="7927.93"/>
    <n v="261621.53"/>
    <x v="0"/>
    <n v="44"/>
    <x v="0"/>
    <x v="2"/>
  </r>
  <r>
    <s v="PO005620"/>
    <d v="2025-07-01T00:00:00"/>
    <s v="EMP0074"/>
    <x v="6"/>
    <x v="30"/>
    <x v="138"/>
    <n v="30"/>
    <n v="6437.52"/>
    <n v="193125.48"/>
    <x v="1"/>
    <n v="15"/>
    <x v="2"/>
    <x v="2"/>
  </r>
  <r>
    <s v="PO005621"/>
    <d v="2024-03-17T00:00:00"/>
    <s v="EMP0031"/>
    <x v="8"/>
    <x v="38"/>
    <x v="183"/>
    <n v="45"/>
    <n v="7603.73"/>
    <n v="342167.68"/>
    <x v="2"/>
    <n v="35"/>
    <x v="1"/>
    <x v="0"/>
  </r>
  <r>
    <s v="PO005622"/>
    <d v="2023-03-19T00:00:00"/>
    <s v="EMP0063"/>
    <x v="3"/>
    <x v="8"/>
    <x v="141"/>
    <n v="7"/>
    <n v="6210.14"/>
    <n v="43471.01"/>
    <x v="1"/>
    <n v="29"/>
    <x v="2"/>
    <x v="2"/>
  </r>
  <r>
    <s v="PO005623"/>
    <d v="2023-07-16T00:00:00"/>
    <s v="EMP0020"/>
    <x v="2"/>
    <x v="27"/>
    <x v="61"/>
    <n v="4"/>
    <n v="6698.04"/>
    <n v="26792.17"/>
    <x v="0"/>
    <n v="12"/>
    <x v="0"/>
    <x v="2"/>
  </r>
  <r>
    <s v="PO005624"/>
    <d v="2025-11-17T00:00:00"/>
    <s v="EMP0099"/>
    <x v="12"/>
    <x v="34"/>
    <x v="155"/>
    <n v="34"/>
    <n v="6260.57"/>
    <n v="212859.41"/>
    <x v="2"/>
    <n v="37"/>
    <x v="2"/>
    <x v="0"/>
  </r>
  <r>
    <s v="PO005625"/>
    <d v="2024-02-29T00:00:00"/>
    <s v="EMP0009"/>
    <x v="7"/>
    <x v="43"/>
    <x v="114"/>
    <n v="3"/>
    <n v="5337.74"/>
    <n v="16013.21"/>
    <x v="1"/>
    <n v="45"/>
    <x v="1"/>
    <x v="2"/>
  </r>
  <r>
    <s v="PO005626"/>
    <d v="2025-03-01T00:00:00"/>
    <s v="EMP0078"/>
    <x v="4"/>
    <x v="20"/>
    <x v="0"/>
    <n v="16"/>
    <n v="5278.47"/>
    <n v="84455.53"/>
    <x v="2"/>
    <n v="29"/>
    <x v="2"/>
    <x v="0"/>
  </r>
  <r>
    <s v="PO005627"/>
    <d v="2025-08-26T00:00:00"/>
    <s v="EMP0047"/>
    <x v="0"/>
    <x v="13"/>
    <x v="126"/>
    <n v="46"/>
    <n v="8177.55"/>
    <n v="376167.29"/>
    <x v="1"/>
    <n v="8"/>
    <x v="2"/>
    <x v="2"/>
  </r>
  <r>
    <s v="PO005628"/>
    <d v="2024-12-24T00:00:00"/>
    <s v="EMP0093"/>
    <x v="13"/>
    <x v="20"/>
    <x v="175"/>
    <n v="27"/>
    <n v="7538"/>
    <n v="203526.13"/>
    <x v="2"/>
    <n v="25"/>
    <x v="2"/>
    <x v="3"/>
  </r>
  <r>
    <s v="PO005629"/>
    <d v="2023-03-14T00:00:00"/>
    <s v="EMP0020"/>
    <x v="2"/>
    <x v="18"/>
    <x v="98"/>
    <n v="43"/>
    <n v="7871.66"/>
    <n v="338481.38"/>
    <x v="1"/>
    <n v="28"/>
    <x v="2"/>
    <x v="2"/>
  </r>
  <r>
    <s v="PO005630"/>
    <d v="2023-11-25T00:00:00"/>
    <s v="EMP0093"/>
    <x v="13"/>
    <x v="48"/>
    <x v="73"/>
    <n v="25"/>
    <n v="671.67"/>
    <n v="16791.669999999998"/>
    <x v="0"/>
    <n v="5"/>
    <x v="1"/>
    <x v="2"/>
  </r>
  <r>
    <s v="PO005631"/>
    <d v="2025-09-08T00:00:00"/>
    <s v="EMP0046"/>
    <x v="7"/>
    <x v="12"/>
    <x v="114"/>
    <n v="10"/>
    <n v="6080.69"/>
    <n v="60806.93"/>
    <x v="2"/>
    <n v="3"/>
    <x v="2"/>
    <x v="1"/>
  </r>
  <r>
    <s v="PO005632"/>
    <d v="2023-08-18T00:00:00"/>
    <s v="EMP0015"/>
    <x v="13"/>
    <x v="11"/>
    <x v="150"/>
    <n v="44"/>
    <n v="3734.99"/>
    <n v="164339.44"/>
    <x v="1"/>
    <n v="31"/>
    <x v="1"/>
    <x v="2"/>
  </r>
  <r>
    <s v="PO005633"/>
    <d v="2024-01-31T00:00:00"/>
    <s v="EMP0058"/>
    <x v="2"/>
    <x v="41"/>
    <x v="51"/>
    <n v="30"/>
    <n v="6953.36"/>
    <n v="208600.8"/>
    <x v="1"/>
    <n v="21"/>
    <x v="1"/>
    <x v="2"/>
  </r>
  <r>
    <s v="PO005634"/>
    <d v="2025-08-12T00:00:00"/>
    <s v="EMP0014"/>
    <x v="4"/>
    <x v="24"/>
    <x v="39"/>
    <n v="34"/>
    <n v="2916.01"/>
    <n v="99144.18"/>
    <x v="0"/>
    <n v="4"/>
    <x v="2"/>
    <x v="2"/>
  </r>
  <r>
    <s v="PO005635"/>
    <d v="2024-03-30T00:00:00"/>
    <s v="EMP0046"/>
    <x v="7"/>
    <x v="41"/>
    <x v="63"/>
    <n v="4"/>
    <n v="1503.11"/>
    <n v="6012.42"/>
    <x v="0"/>
    <n v="31"/>
    <x v="2"/>
    <x v="2"/>
  </r>
  <r>
    <s v="PO005636"/>
    <d v="2025-01-30T00:00:00"/>
    <s v="EMP0082"/>
    <x v="2"/>
    <x v="47"/>
    <x v="66"/>
    <n v="7"/>
    <n v="5181.04"/>
    <n v="36267.29"/>
    <x v="1"/>
    <n v="21"/>
    <x v="2"/>
    <x v="2"/>
  </r>
  <r>
    <s v="PO005637"/>
    <d v="2024-02-23T00:00:00"/>
    <s v="EMP0091"/>
    <x v="12"/>
    <x v="26"/>
    <x v="89"/>
    <n v="27"/>
    <n v="4423.25"/>
    <n v="119427.68"/>
    <x v="2"/>
    <n v="19"/>
    <x v="0"/>
    <x v="0"/>
  </r>
  <r>
    <s v="PO005638"/>
    <d v="2025-09-11T00:00:00"/>
    <s v="EMP0027"/>
    <x v="1"/>
    <x v="12"/>
    <x v="163"/>
    <n v="17"/>
    <n v="9746.4500000000007"/>
    <n v="165689.60000000001"/>
    <x v="1"/>
    <n v="27"/>
    <x v="2"/>
    <x v="2"/>
  </r>
  <r>
    <s v="PO005639"/>
    <d v="2025-11-20T00:00:00"/>
    <s v="EMP0088"/>
    <x v="12"/>
    <x v="28"/>
    <x v="85"/>
    <n v="47"/>
    <n v="4190.13"/>
    <n v="196936.26"/>
    <x v="1"/>
    <n v="7"/>
    <x v="2"/>
    <x v="2"/>
  </r>
  <r>
    <s v="PO005640"/>
    <d v="2024-11-22T00:00:00"/>
    <s v="EMP0027"/>
    <x v="1"/>
    <x v="6"/>
    <x v="10"/>
    <n v="49"/>
    <n v="2650.16"/>
    <n v="129858.02"/>
    <x v="2"/>
    <n v="8"/>
    <x v="0"/>
    <x v="1"/>
  </r>
  <r>
    <s v="PO005641"/>
    <d v="2024-09-15T00:00:00"/>
    <s v="EMP0088"/>
    <x v="12"/>
    <x v="0"/>
    <x v="196"/>
    <n v="23"/>
    <n v="8619.1"/>
    <n v="198239.35999999999"/>
    <x v="1"/>
    <n v="45"/>
    <x v="2"/>
    <x v="2"/>
  </r>
  <r>
    <s v="PO005642"/>
    <d v="2025-01-18T00:00:00"/>
    <s v="EMP0089"/>
    <x v="14"/>
    <x v="26"/>
    <x v="124"/>
    <n v="26"/>
    <n v="6618.69"/>
    <n v="172086.05"/>
    <x v="1"/>
    <n v="18"/>
    <x v="1"/>
    <x v="2"/>
  </r>
  <r>
    <s v="PO005643"/>
    <d v="2025-10-28T00:00:00"/>
    <s v="EMP0030"/>
    <x v="13"/>
    <x v="40"/>
    <x v="171"/>
    <n v="4"/>
    <n v="5062.87"/>
    <n v="20251.47"/>
    <x v="0"/>
    <n v="31"/>
    <x v="1"/>
    <x v="2"/>
  </r>
  <r>
    <s v="PO005644"/>
    <d v="2023-10-28T00:00:00"/>
    <s v="EMP0014"/>
    <x v="4"/>
    <x v="31"/>
    <x v="130"/>
    <n v="2"/>
    <n v="9936.58"/>
    <n v="19873.16"/>
    <x v="2"/>
    <n v="25"/>
    <x v="2"/>
    <x v="3"/>
  </r>
  <r>
    <s v="PO005645"/>
    <d v="2024-12-09T00:00:00"/>
    <s v="EMP0056"/>
    <x v="0"/>
    <x v="17"/>
    <x v="62"/>
    <n v="28"/>
    <n v="1828.51"/>
    <n v="51198.32"/>
    <x v="2"/>
    <n v="18"/>
    <x v="0"/>
    <x v="0"/>
  </r>
  <r>
    <s v="PO005646"/>
    <d v="2025-09-03T00:00:00"/>
    <s v="EMP0059"/>
    <x v="0"/>
    <x v="29"/>
    <x v="134"/>
    <n v="31"/>
    <n v="7336.77"/>
    <n v="227439.98"/>
    <x v="2"/>
    <n v="15"/>
    <x v="1"/>
    <x v="0"/>
  </r>
  <r>
    <s v="PO005647"/>
    <d v="2025-02-14T00:00:00"/>
    <s v="EMP0097"/>
    <x v="5"/>
    <x v="42"/>
    <x v="167"/>
    <n v="32"/>
    <n v="3824.7"/>
    <n v="122390.25"/>
    <x v="1"/>
    <n v="9"/>
    <x v="2"/>
    <x v="2"/>
  </r>
  <r>
    <s v="PO005648"/>
    <d v="2023-11-26T00:00:00"/>
    <s v="EMP0082"/>
    <x v="2"/>
    <x v="6"/>
    <x v="161"/>
    <n v="27"/>
    <n v="6189.47"/>
    <n v="167115.70000000001"/>
    <x v="1"/>
    <n v="38"/>
    <x v="0"/>
    <x v="2"/>
  </r>
  <r>
    <s v="PO005649"/>
    <d v="2023-11-11T00:00:00"/>
    <s v="EMP0032"/>
    <x v="2"/>
    <x v="39"/>
    <x v="176"/>
    <n v="1"/>
    <n v="3207.44"/>
    <n v="3207.44"/>
    <x v="2"/>
    <n v="19"/>
    <x v="2"/>
    <x v="0"/>
  </r>
  <r>
    <s v="PO005650"/>
    <d v="2023-04-28T00:00:00"/>
    <s v="EMP0058"/>
    <x v="2"/>
    <x v="31"/>
    <x v="30"/>
    <n v="9"/>
    <n v="6202.41"/>
    <n v="55821.7"/>
    <x v="1"/>
    <n v="24"/>
    <x v="0"/>
    <x v="2"/>
  </r>
  <r>
    <s v="PO005651"/>
    <d v="2023-02-18T00:00:00"/>
    <s v="EMP0040"/>
    <x v="13"/>
    <x v="26"/>
    <x v="145"/>
    <n v="43"/>
    <n v="1813.61"/>
    <n v="77985.240000000005"/>
    <x v="1"/>
    <n v="21"/>
    <x v="2"/>
    <x v="2"/>
  </r>
  <r>
    <s v="PO005652"/>
    <d v="2023-03-06T00:00:00"/>
    <s v="EMP0002"/>
    <x v="7"/>
    <x v="19"/>
    <x v="99"/>
    <n v="33"/>
    <n v="7938.82"/>
    <n v="261981.18"/>
    <x v="0"/>
    <n v="5"/>
    <x v="2"/>
    <x v="2"/>
  </r>
  <r>
    <s v="PO005653"/>
    <d v="2024-03-03T00:00:00"/>
    <s v="EMP0012"/>
    <x v="3"/>
    <x v="19"/>
    <x v="167"/>
    <n v="37"/>
    <n v="3997.55"/>
    <n v="147909.37"/>
    <x v="1"/>
    <n v="43"/>
    <x v="0"/>
    <x v="2"/>
  </r>
  <r>
    <s v="PO005654"/>
    <d v="2024-04-30T00:00:00"/>
    <s v="EMP0070"/>
    <x v="6"/>
    <x v="35"/>
    <x v="193"/>
    <n v="34"/>
    <n v="9323.89"/>
    <n v="317012.37"/>
    <x v="2"/>
    <n v="22"/>
    <x v="0"/>
    <x v="0"/>
  </r>
  <r>
    <s v="PO005655"/>
    <d v="2023-07-19T00:00:00"/>
    <s v="EMP0010"/>
    <x v="1"/>
    <x v="0"/>
    <x v="48"/>
    <n v="26"/>
    <n v="7624.9"/>
    <n v="198247.47"/>
    <x v="2"/>
    <n v="21"/>
    <x v="1"/>
    <x v="3"/>
  </r>
  <r>
    <s v="PO005656"/>
    <d v="2025-12-13T00:00:00"/>
    <s v="EMP0094"/>
    <x v="1"/>
    <x v="49"/>
    <x v="154"/>
    <n v="15"/>
    <n v="2291.11"/>
    <n v="34366.69"/>
    <x v="2"/>
    <n v="4"/>
    <x v="1"/>
    <x v="3"/>
  </r>
  <r>
    <s v="PO005657"/>
    <d v="2023-06-12T00:00:00"/>
    <s v="EMP0058"/>
    <x v="2"/>
    <x v="18"/>
    <x v="184"/>
    <n v="19"/>
    <n v="3969.78"/>
    <n v="75425.850000000006"/>
    <x v="2"/>
    <n v="42"/>
    <x v="0"/>
    <x v="3"/>
  </r>
  <r>
    <s v="PO005658"/>
    <d v="2024-04-07T00:00:00"/>
    <s v="EMP0019"/>
    <x v="5"/>
    <x v="38"/>
    <x v="67"/>
    <n v="2"/>
    <n v="6686.35"/>
    <n v="13372.69"/>
    <x v="0"/>
    <n v="20"/>
    <x v="1"/>
    <x v="2"/>
  </r>
  <r>
    <s v="PO005659"/>
    <d v="2025-06-15T00:00:00"/>
    <s v="EMP0069"/>
    <x v="3"/>
    <x v="37"/>
    <x v="52"/>
    <n v="37"/>
    <n v="2048"/>
    <n v="75775.83"/>
    <x v="0"/>
    <n v="29"/>
    <x v="0"/>
    <x v="2"/>
  </r>
  <r>
    <s v="PO005660"/>
    <d v="2024-07-09T00:00:00"/>
    <s v="EMP0094"/>
    <x v="1"/>
    <x v="32"/>
    <x v="127"/>
    <n v="27"/>
    <n v="4119.3"/>
    <n v="111221.11"/>
    <x v="2"/>
    <n v="35"/>
    <x v="2"/>
    <x v="1"/>
  </r>
  <r>
    <s v="PO005661"/>
    <d v="2025-10-13T00:00:00"/>
    <s v="EMP0085"/>
    <x v="8"/>
    <x v="25"/>
    <x v="41"/>
    <n v="45"/>
    <n v="2319.13"/>
    <n v="104361.01"/>
    <x v="2"/>
    <n v="36"/>
    <x v="2"/>
    <x v="0"/>
  </r>
  <r>
    <s v="PO005662"/>
    <d v="2025-02-12T00:00:00"/>
    <s v="EMP0003"/>
    <x v="1"/>
    <x v="30"/>
    <x v="75"/>
    <n v="11"/>
    <n v="4588.54"/>
    <n v="50473.96"/>
    <x v="2"/>
    <n v="31"/>
    <x v="0"/>
    <x v="0"/>
  </r>
  <r>
    <s v="PO005663"/>
    <d v="2025-04-07T00:00:00"/>
    <s v="EMP0036"/>
    <x v="2"/>
    <x v="42"/>
    <x v="183"/>
    <n v="4"/>
    <n v="5681.26"/>
    <n v="22725.06"/>
    <x v="2"/>
    <n v="18"/>
    <x v="1"/>
    <x v="0"/>
  </r>
  <r>
    <s v="PO005664"/>
    <d v="2023-09-23T00:00:00"/>
    <s v="EMP0027"/>
    <x v="1"/>
    <x v="38"/>
    <x v="39"/>
    <n v="15"/>
    <n v="3558.39"/>
    <n v="53375.91"/>
    <x v="1"/>
    <n v="5"/>
    <x v="0"/>
    <x v="2"/>
  </r>
  <r>
    <s v="PO005665"/>
    <d v="2025-02-21T00:00:00"/>
    <s v="EMP0077"/>
    <x v="12"/>
    <x v="34"/>
    <x v="140"/>
    <n v="48"/>
    <n v="9405.1200000000008"/>
    <n v="451445.61"/>
    <x v="2"/>
    <n v="14"/>
    <x v="0"/>
    <x v="1"/>
  </r>
  <r>
    <s v="PO005666"/>
    <d v="2023-06-11T00:00:00"/>
    <s v="EMP0020"/>
    <x v="2"/>
    <x v="3"/>
    <x v="153"/>
    <n v="43"/>
    <n v="318.95"/>
    <n v="13714.79"/>
    <x v="0"/>
    <n v="5"/>
    <x v="0"/>
    <x v="2"/>
  </r>
  <r>
    <s v="PO005667"/>
    <d v="2023-07-29T00:00:00"/>
    <s v="EMP0013"/>
    <x v="11"/>
    <x v="5"/>
    <x v="41"/>
    <n v="34"/>
    <n v="2821.71"/>
    <n v="95938.1"/>
    <x v="2"/>
    <n v="35"/>
    <x v="1"/>
    <x v="0"/>
  </r>
  <r>
    <s v="PO005668"/>
    <d v="2024-11-20T00:00:00"/>
    <s v="EMP0050"/>
    <x v="10"/>
    <x v="26"/>
    <x v="183"/>
    <n v="5"/>
    <n v="6499.44"/>
    <n v="32497.22"/>
    <x v="1"/>
    <n v="5"/>
    <x v="2"/>
    <x v="2"/>
  </r>
  <r>
    <s v="PO005669"/>
    <d v="2023-08-24T00:00:00"/>
    <s v="EMP0048"/>
    <x v="2"/>
    <x v="5"/>
    <x v="149"/>
    <n v="12"/>
    <n v="2520.61"/>
    <n v="30247.279999999999"/>
    <x v="2"/>
    <n v="34"/>
    <x v="2"/>
    <x v="0"/>
  </r>
  <r>
    <s v="PO005670"/>
    <d v="2024-08-24T00:00:00"/>
    <s v="EMP0002"/>
    <x v="7"/>
    <x v="18"/>
    <x v="147"/>
    <n v="50"/>
    <n v="4283.54"/>
    <n v="214176.94"/>
    <x v="0"/>
    <n v="42"/>
    <x v="1"/>
    <x v="2"/>
  </r>
  <r>
    <s v="PO005671"/>
    <d v="2025-02-20T00:00:00"/>
    <s v="EMP0038"/>
    <x v="3"/>
    <x v="42"/>
    <x v="2"/>
    <n v="13"/>
    <n v="7606.05"/>
    <n v="98878.71"/>
    <x v="1"/>
    <n v="11"/>
    <x v="0"/>
    <x v="2"/>
  </r>
  <r>
    <s v="PO005672"/>
    <d v="2025-03-11T00:00:00"/>
    <s v="EMP0036"/>
    <x v="2"/>
    <x v="49"/>
    <x v="75"/>
    <n v="40"/>
    <n v="4862.2700000000004"/>
    <n v="194490.74"/>
    <x v="0"/>
    <n v="21"/>
    <x v="0"/>
    <x v="2"/>
  </r>
  <r>
    <s v="PO005673"/>
    <d v="2024-09-12T00:00:00"/>
    <s v="EMP0029"/>
    <x v="9"/>
    <x v="35"/>
    <x v="74"/>
    <n v="10"/>
    <n v="3163.15"/>
    <n v="31631.51"/>
    <x v="2"/>
    <n v="19"/>
    <x v="2"/>
    <x v="3"/>
  </r>
  <r>
    <s v="PO005674"/>
    <d v="2023-11-02T00:00:00"/>
    <s v="EMP0016"/>
    <x v="11"/>
    <x v="20"/>
    <x v="97"/>
    <n v="17"/>
    <n v="5246.12"/>
    <n v="89183.99"/>
    <x v="1"/>
    <n v="15"/>
    <x v="2"/>
    <x v="2"/>
  </r>
  <r>
    <s v="PO005675"/>
    <d v="2023-05-25T00:00:00"/>
    <s v="EMP0041"/>
    <x v="12"/>
    <x v="16"/>
    <x v="59"/>
    <n v="16"/>
    <n v="5488.05"/>
    <n v="87808.82"/>
    <x v="2"/>
    <n v="32"/>
    <x v="1"/>
    <x v="1"/>
  </r>
  <r>
    <s v="PO005676"/>
    <d v="2024-09-06T00:00:00"/>
    <s v="EMP0013"/>
    <x v="11"/>
    <x v="47"/>
    <x v="189"/>
    <n v="24"/>
    <n v="1841.36"/>
    <n v="44192.74"/>
    <x v="2"/>
    <n v="10"/>
    <x v="2"/>
    <x v="0"/>
  </r>
  <r>
    <s v="PO005677"/>
    <d v="2023-03-06T00:00:00"/>
    <s v="EMP0050"/>
    <x v="10"/>
    <x v="45"/>
    <x v="112"/>
    <n v="45"/>
    <n v="4774.3500000000004"/>
    <n v="214845.61"/>
    <x v="0"/>
    <n v="27"/>
    <x v="2"/>
    <x v="2"/>
  </r>
  <r>
    <s v="PO005678"/>
    <d v="2023-09-07T00:00:00"/>
    <s v="EMP0018"/>
    <x v="0"/>
    <x v="45"/>
    <x v="77"/>
    <n v="17"/>
    <n v="9654.7999999999993"/>
    <n v="164131.6"/>
    <x v="0"/>
    <n v="18"/>
    <x v="2"/>
    <x v="2"/>
  </r>
  <r>
    <s v="PO005679"/>
    <d v="2025-04-17T00:00:00"/>
    <s v="EMP0033"/>
    <x v="8"/>
    <x v="28"/>
    <x v="69"/>
    <n v="1"/>
    <n v="5610.34"/>
    <n v="5610.34"/>
    <x v="2"/>
    <n v="19"/>
    <x v="0"/>
    <x v="1"/>
  </r>
  <r>
    <s v="PO005680"/>
    <d v="2023-07-09T00:00:00"/>
    <s v="EMP0070"/>
    <x v="6"/>
    <x v="10"/>
    <x v="169"/>
    <n v="33"/>
    <n v="1983.58"/>
    <n v="65458.02"/>
    <x v="0"/>
    <n v="10"/>
    <x v="1"/>
    <x v="2"/>
  </r>
  <r>
    <s v="PO005681"/>
    <d v="2023-09-14T00:00:00"/>
    <s v="EMP0050"/>
    <x v="10"/>
    <x v="11"/>
    <x v="27"/>
    <n v="47"/>
    <n v="7241.29"/>
    <n v="340340.74"/>
    <x v="1"/>
    <n v="45"/>
    <x v="2"/>
    <x v="2"/>
  </r>
  <r>
    <s v="PO005682"/>
    <d v="2023-10-20T00:00:00"/>
    <s v="EMP0039"/>
    <x v="9"/>
    <x v="26"/>
    <x v="113"/>
    <n v="20"/>
    <n v="6686.02"/>
    <n v="133720.48000000001"/>
    <x v="1"/>
    <n v="38"/>
    <x v="2"/>
    <x v="2"/>
  </r>
  <r>
    <s v="PO005683"/>
    <d v="2024-03-08T00:00:00"/>
    <s v="EMP0028"/>
    <x v="0"/>
    <x v="10"/>
    <x v="11"/>
    <n v="19"/>
    <n v="4485"/>
    <n v="85214.95"/>
    <x v="2"/>
    <n v="17"/>
    <x v="0"/>
    <x v="3"/>
  </r>
  <r>
    <s v="PO005684"/>
    <d v="2023-06-10T00:00:00"/>
    <s v="EMP0072"/>
    <x v="2"/>
    <x v="5"/>
    <x v="146"/>
    <n v="18"/>
    <n v="4719.09"/>
    <n v="84943.69"/>
    <x v="2"/>
    <n v="36"/>
    <x v="1"/>
    <x v="1"/>
  </r>
  <r>
    <s v="PO005685"/>
    <d v="2023-08-16T00:00:00"/>
    <s v="EMP0054"/>
    <x v="12"/>
    <x v="20"/>
    <x v="164"/>
    <n v="36"/>
    <n v="5865.86"/>
    <n v="211171.03"/>
    <x v="1"/>
    <n v="3"/>
    <x v="0"/>
    <x v="2"/>
  </r>
  <r>
    <s v="PO005686"/>
    <d v="2023-06-25T00:00:00"/>
    <s v="EMP0033"/>
    <x v="8"/>
    <x v="11"/>
    <x v="27"/>
    <n v="45"/>
    <n v="8134.86"/>
    <n v="366068.85"/>
    <x v="2"/>
    <n v="23"/>
    <x v="2"/>
    <x v="1"/>
  </r>
  <r>
    <s v="PO005687"/>
    <d v="2023-08-26T00:00:00"/>
    <s v="EMP0099"/>
    <x v="12"/>
    <x v="48"/>
    <x v="165"/>
    <n v="29"/>
    <n v="1523.66"/>
    <n v="44186.21"/>
    <x v="0"/>
    <n v="3"/>
    <x v="0"/>
    <x v="2"/>
  </r>
  <r>
    <s v="PO005688"/>
    <d v="2024-09-30T00:00:00"/>
    <s v="EMP0001"/>
    <x v="8"/>
    <x v="32"/>
    <x v="183"/>
    <n v="29"/>
    <n v="5750.09"/>
    <n v="166752.6"/>
    <x v="1"/>
    <n v="29"/>
    <x v="1"/>
    <x v="2"/>
  </r>
  <r>
    <s v="PO005689"/>
    <d v="2024-07-16T00:00:00"/>
    <s v="EMP0090"/>
    <x v="14"/>
    <x v="19"/>
    <x v="161"/>
    <n v="4"/>
    <n v="7660.39"/>
    <n v="30641.57"/>
    <x v="1"/>
    <n v="32"/>
    <x v="1"/>
    <x v="2"/>
  </r>
  <r>
    <s v="PO005690"/>
    <d v="2024-08-29T00:00:00"/>
    <s v="EMP0072"/>
    <x v="2"/>
    <x v="4"/>
    <x v="76"/>
    <n v="43"/>
    <n v="7768.67"/>
    <n v="334052.74"/>
    <x v="1"/>
    <n v="36"/>
    <x v="1"/>
    <x v="2"/>
  </r>
  <r>
    <s v="PO005691"/>
    <d v="2023-05-22T00:00:00"/>
    <s v="EMP0028"/>
    <x v="0"/>
    <x v="21"/>
    <x v="117"/>
    <n v="2"/>
    <n v="6220.16"/>
    <n v="12440.32"/>
    <x v="1"/>
    <n v="25"/>
    <x v="0"/>
    <x v="2"/>
  </r>
  <r>
    <s v="PO005692"/>
    <d v="2024-07-10T00:00:00"/>
    <s v="EMP0034"/>
    <x v="7"/>
    <x v="37"/>
    <x v="153"/>
    <n v="21"/>
    <n v="329.39"/>
    <n v="6917.2"/>
    <x v="2"/>
    <n v="32"/>
    <x v="0"/>
    <x v="1"/>
  </r>
  <r>
    <s v="PO005693"/>
    <d v="2025-08-25T00:00:00"/>
    <s v="EMP0065"/>
    <x v="8"/>
    <x v="47"/>
    <x v="52"/>
    <n v="39"/>
    <n v="1868.72"/>
    <n v="72880.12"/>
    <x v="2"/>
    <n v="32"/>
    <x v="2"/>
    <x v="1"/>
  </r>
  <r>
    <s v="PO005694"/>
    <d v="2024-07-02T00:00:00"/>
    <s v="EMP0087"/>
    <x v="12"/>
    <x v="4"/>
    <x v="110"/>
    <n v="2"/>
    <n v="8023.35"/>
    <n v="16046.71"/>
    <x v="1"/>
    <n v="19"/>
    <x v="0"/>
    <x v="2"/>
  </r>
  <r>
    <s v="PO005695"/>
    <d v="2025-12-11T00:00:00"/>
    <s v="EMP0077"/>
    <x v="12"/>
    <x v="3"/>
    <x v="24"/>
    <n v="29"/>
    <n v="2099.6999999999998"/>
    <n v="60891.18"/>
    <x v="2"/>
    <n v="18"/>
    <x v="2"/>
    <x v="3"/>
  </r>
  <r>
    <s v="PO005696"/>
    <d v="2023-08-07T00:00:00"/>
    <s v="EMP0011"/>
    <x v="0"/>
    <x v="35"/>
    <x v="50"/>
    <n v="46"/>
    <n v="8291.5300000000007"/>
    <n v="381410.59"/>
    <x v="0"/>
    <n v="42"/>
    <x v="0"/>
    <x v="2"/>
  </r>
  <r>
    <s v="PO005697"/>
    <d v="2023-07-02T00:00:00"/>
    <s v="EMP0094"/>
    <x v="1"/>
    <x v="1"/>
    <x v="116"/>
    <n v="12"/>
    <n v="10927.76"/>
    <n v="131133.07"/>
    <x v="1"/>
    <n v="22"/>
    <x v="1"/>
    <x v="2"/>
  </r>
  <r>
    <s v="PO005698"/>
    <d v="2023-01-09T00:00:00"/>
    <s v="EMP0050"/>
    <x v="10"/>
    <x v="14"/>
    <x v="59"/>
    <n v="25"/>
    <n v="4225.79"/>
    <n v="105644.69"/>
    <x v="2"/>
    <n v="30"/>
    <x v="0"/>
    <x v="1"/>
  </r>
  <r>
    <s v="PO005699"/>
    <d v="2024-12-19T00:00:00"/>
    <s v="EMP0083"/>
    <x v="7"/>
    <x v="21"/>
    <x v="53"/>
    <n v="15"/>
    <n v="6032.91"/>
    <n v="90493.69"/>
    <x v="0"/>
    <n v="44"/>
    <x v="2"/>
    <x v="2"/>
  </r>
  <r>
    <s v="PO005700"/>
    <d v="2023-04-04T00:00:00"/>
    <s v="EMP0018"/>
    <x v="0"/>
    <x v="1"/>
    <x v="14"/>
    <n v="23"/>
    <n v="2925.24"/>
    <n v="67280.42"/>
    <x v="1"/>
    <n v="18"/>
    <x v="1"/>
    <x v="2"/>
  </r>
  <r>
    <s v="PO005701"/>
    <d v="2023-03-16T00:00:00"/>
    <s v="EMP0021"/>
    <x v="10"/>
    <x v="23"/>
    <x v="37"/>
    <n v="6"/>
    <n v="7377.33"/>
    <n v="44263.98"/>
    <x v="0"/>
    <n v="41"/>
    <x v="0"/>
    <x v="2"/>
  </r>
  <r>
    <s v="PO005702"/>
    <d v="2024-11-11T00:00:00"/>
    <s v="EMP0020"/>
    <x v="2"/>
    <x v="5"/>
    <x v="83"/>
    <n v="19"/>
    <n v="689.22"/>
    <n v="13095.17"/>
    <x v="2"/>
    <n v="13"/>
    <x v="0"/>
    <x v="0"/>
  </r>
  <r>
    <s v="PO005703"/>
    <d v="2024-04-07T00:00:00"/>
    <s v="EMP0038"/>
    <x v="3"/>
    <x v="32"/>
    <x v="180"/>
    <n v="26"/>
    <n v="3357.1"/>
    <n v="87284.5"/>
    <x v="1"/>
    <n v="4"/>
    <x v="1"/>
    <x v="2"/>
  </r>
  <r>
    <s v="PO005704"/>
    <d v="2024-07-29T00:00:00"/>
    <s v="EMP0021"/>
    <x v="10"/>
    <x v="24"/>
    <x v="143"/>
    <n v="29"/>
    <n v="5809.57"/>
    <n v="168477.41"/>
    <x v="0"/>
    <n v="28"/>
    <x v="0"/>
    <x v="2"/>
  </r>
  <r>
    <s v="PO005705"/>
    <d v="2024-09-07T00:00:00"/>
    <s v="EMP0080"/>
    <x v="0"/>
    <x v="20"/>
    <x v="87"/>
    <n v="36"/>
    <n v="8016.91"/>
    <n v="288608.88"/>
    <x v="0"/>
    <n v="43"/>
    <x v="2"/>
    <x v="2"/>
  </r>
  <r>
    <s v="PO005706"/>
    <d v="2025-11-28T00:00:00"/>
    <s v="EMP0089"/>
    <x v="14"/>
    <x v="16"/>
    <x v="192"/>
    <n v="38"/>
    <n v="5701.63"/>
    <n v="216662.05"/>
    <x v="1"/>
    <n v="36"/>
    <x v="1"/>
    <x v="2"/>
  </r>
  <r>
    <s v="PO005707"/>
    <d v="2025-08-15T00:00:00"/>
    <s v="EMP0024"/>
    <x v="1"/>
    <x v="4"/>
    <x v="150"/>
    <n v="1"/>
    <n v="3979.66"/>
    <n v="3979.66"/>
    <x v="2"/>
    <n v="28"/>
    <x v="1"/>
    <x v="0"/>
  </r>
  <r>
    <s v="PO005708"/>
    <d v="2023-02-21T00:00:00"/>
    <s v="EMP0009"/>
    <x v="7"/>
    <x v="33"/>
    <x v="14"/>
    <n v="4"/>
    <n v="3306"/>
    <n v="13224.01"/>
    <x v="1"/>
    <n v="32"/>
    <x v="1"/>
    <x v="2"/>
  </r>
  <r>
    <s v="PO005709"/>
    <d v="2023-05-28T00:00:00"/>
    <s v="EMP0019"/>
    <x v="5"/>
    <x v="39"/>
    <x v="150"/>
    <n v="29"/>
    <n v="3540.37"/>
    <n v="102670.86"/>
    <x v="2"/>
    <n v="44"/>
    <x v="0"/>
    <x v="0"/>
  </r>
  <r>
    <s v="PO005710"/>
    <d v="2024-10-03T00:00:00"/>
    <s v="EMP0091"/>
    <x v="12"/>
    <x v="11"/>
    <x v="100"/>
    <n v="37"/>
    <n v="7779.34"/>
    <n v="287835.56"/>
    <x v="0"/>
    <n v="15"/>
    <x v="1"/>
    <x v="2"/>
  </r>
  <r>
    <s v="PO005711"/>
    <d v="2023-03-17T00:00:00"/>
    <s v="EMP0049"/>
    <x v="13"/>
    <x v="19"/>
    <x v="81"/>
    <n v="29"/>
    <n v="529.38"/>
    <n v="15352"/>
    <x v="2"/>
    <n v="7"/>
    <x v="0"/>
    <x v="1"/>
  </r>
  <r>
    <s v="PO005712"/>
    <d v="2023-08-07T00:00:00"/>
    <s v="EMP0046"/>
    <x v="7"/>
    <x v="32"/>
    <x v="197"/>
    <n v="37"/>
    <n v="4308.8999999999996"/>
    <n v="159429.48000000001"/>
    <x v="1"/>
    <n v="6"/>
    <x v="1"/>
    <x v="2"/>
  </r>
  <r>
    <s v="PO005713"/>
    <d v="2024-07-23T00:00:00"/>
    <s v="EMP0025"/>
    <x v="8"/>
    <x v="36"/>
    <x v="160"/>
    <n v="40"/>
    <n v="4054.88"/>
    <n v="162195.29999999999"/>
    <x v="2"/>
    <n v="20"/>
    <x v="0"/>
    <x v="3"/>
  </r>
  <r>
    <s v="PO005714"/>
    <d v="2024-08-24T00:00:00"/>
    <s v="EMP0073"/>
    <x v="9"/>
    <x v="44"/>
    <x v="43"/>
    <n v="6"/>
    <n v="3322.12"/>
    <n v="19932.75"/>
    <x v="1"/>
    <n v="24"/>
    <x v="2"/>
    <x v="2"/>
  </r>
  <r>
    <s v="PO005715"/>
    <d v="2025-05-16T00:00:00"/>
    <s v="EMP0010"/>
    <x v="1"/>
    <x v="34"/>
    <x v="120"/>
    <n v="29"/>
    <n v="6603.8"/>
    <n v="191510.11"/>
    <x v="2"/>
    <n v="17"/>
    <x v="2"/>
    <x v="3"/>
  </r>
  <r>
    <s v="PO005716"/>
    <d v="2025-11-28T00:00:00"/>
    <s v="EMP0052"/>
    <x v="12"/>
    <x v="48"/>
    <x v="127"/>
    <n v="20"/>
    <n v="4014.82"/>
    <n v="80296.399999999994"/>
    <x v="0"/>
    <n v="29"/>
    <x v="2"/>
    <x v="2"/>
  </r>
  <r>
    <s v="PO005717"/>
    <d v="2024-12-02T00:00:00"/>
    <s v="EMP0007"/>
    <x v="1"/>
    <x v="20"/>
    <x v="36"/>
    <n v="24"/>
    <n v="4019.86"/>
    <n v="96476.72"/>
    <x v="2"/>
    <n v="39"/>
    <x v="1"/>
    <x v="1"/>
  </r>
  <r>
    <s v="PO005718"/>
    <d v="2025-09-10T00:00:00"/>
    <s v="EMP0042"/>
    <x v="14"/>
    <x v="21"/>
    <x v="2"/>
    <n v="50"/>
    <n v="8222.6200000000008"/>
    <n v="411131"/>
    <x v="2"/>
    <n v="17"/>
    <x v="0"/>
    <x v="0"/>
  </r>
  <r>
    <s v="PO005719"/>
    <d v="2024-05-14T00:00:00"/>
    <s v="EMP0053"/>
    <x v="4"/>
    <x v="36"/>
    <x v="194"/>
    <n v="1"/>
    <n v="500.82"/>
    <n v="500.82"/>
    <x v="2"/>
    <n v="22"/>
    <x v="2"/>
    <x v="3"/>
  </r>
  <r>
    <s v="PO005720"/>
    <d v="2024-01-04T00:00:00"/>
    <s v="EMP0047"/>
    <x v="0"/>
    <x v="48"/>
    <x v="69"/>
    <n v="25"/>
    <n v="6034.65"/>
    <n v="150866.37"/>
    <x v="1"/>
    <n v="16"/>
    <x v="2"/>
    <x v="2"/>
  </r>
  <r>
    <s v="PO005721"/>
    <d v="2025-03-01T00:00:00"/>
    <s v="EMP0058"/>
    <x v="2"/>
    <x v="33"/>
    <x v="1"/>
    <n v="46"/>
    <n v="8735.17"/>
    <n v="401817.77"/>
    <x v="0"/>
    <n v="42"/>
    <x v="0"/>
    <x v="2"/>
  </r>
  <r>
    <s v="PO005722"/>
    <d v="2025-07-23T00:00:00"/>
    <s v="EMP0061"/>
    <x v="5"/>
    <x v="41"/>
    <x v="52"/>
    <n v="16"/>
    <n v="1769.31"/>
    <n v="28308.93"/>
    <x v="1"/>
    <n v="16"/>
    <x v="2"/>
    <x v="2"/>
  </r>
  <r>
    <s v="PO005723"/>
    <d v="2024-09-13T00:00:00"/>
    <s v="EMP0100"/>
    <x v="11"/>
    <x v="26"/>
    <x v="158"/>
    <n v="49"/>
    <n v="7364.43"/>
    <n v="360856.99"/>
    <x v="2"/>
    <n v="20"/>
    <x v="2"/>
    <x v="3"/>
  </r>
  <r>
    <s v="PO005724"/>
    <d v="2025-10-11T00:00:00"/>
    <s v="EMP0064"/>
    <x v="2"/>
    <x v="21"/>
    <x v="125"/>
    <n v="46"/>
    <n v="3289.04"/>
    <n v="151296.03"/>
    <x v="2"/>
    <n v="38"/>
    <x v="0"/>
    <x v="0"/>
  </r>
  <r>
    <s v="PO005725"/>
    <d v="2025-12-13T00:00:00"/>
    <s v="EMP0023"/>
    <x v="9"/>
    <x v="25"/>
    <x v="108"/>
    <n v="25"/>
    <n v="1300.03"/>
    <n v="32500.63"/>
    <x v="0"/>
    <n v="18"/>
    <x v="2"/>
    <x v="2"/>
  </r>
  <r>
    <s v="PO005726"/>
    <d v="2023-11-11T00:00:00"/>
    <s v="EMP0004"/>
    <x v="12"/>
    <x v="36"/>
    <x v="57"/>
    <n v="31"/>
    <n v="3818.71"/>
    <n v="118379.88"/>
    <x v="1"/>
    <n v="38"/>
    <x v="0"/>
    <x v="2"/>
  </r>
  <r>
    <s v="PO005727"/>
    <d v="2023-07-09T00:00:00"/>
    <s v="EMP0001"/>
    <x v="8"/>
    <x v="12"/>
    <x v="105"/>
    <n v="17"/>
    <n v="8903.02"/>
    <n v="151351.39000000001"/>
    <x v="2"/>
    <n v="20"/>
    <x v="2"/>
    <x v="0"/>
  </r>
  <r>
    <s v="PO005728"/>
    <d v="2024-02-16T00:00:00"/>
    <s v="EMP0029"/>
    <x v="9"/>
    <x v="47"/>
    <x v="188"/>
    <n v="8"/>
    <n v="3704.02"/>
    <n v="29632.17"/>
    <x v="1"/>
    <n v="41"/>
    <x v="0"/>
    <x v="2"/>
  </r>
  <r>
    <s v="PO005729"/>
    <d v="2025-06-20T00:00:00"/>
    <s v="EMP0079"/>
    <x v="5"/>
    <x v="42"/>
    <x v="57"/>
    <n v="3"/>
    <n v="3568.92"/>
    <n v="10706.75"/>
    <x v="1"/>
    <n v="26"/>
    <x v="2"/>
    <x v="2"/>
  </r>
  <r>
    <s v="PO005730"/>
    <d v="2023-07-27T00:00:00"/>
    <s v="EMP0013"/>
    <x v="11"/>
    <x v="45"/>
    <x v="112"/>
    <n v="31"/>
    <n v="5925.97"/>
    <n v="183705.04"/>
    <x v="1"/>
    <n v="32"/>
    <x v="2"/>
    <x v="2"/>
  </r>
  <r>
    <s v="PO005731"/>
    <d v="2023-09-14T00:00:00"/>
    <s v="EMP0092"/>
    <x v="12"/>
    <x v="10"/>
    <x v="59"/>
    <n v="8"/>
    <n v="5506.63"/>
    <n v="44053.02"/>
    <x v="2"/>
    <n v="27"/>
    <x v="1"/>
    <x v="1"/>
  </r>
  <r>
    <s v="PO005732"/>
    <d v="2024-11-25T00:00:00"/>
    <s v="EMP0025"/>
    <x v="8"/>
    <x v="18"/>
    <x v="27"/>
    <n v="2"/>
    <n v="7420.38"/>
    <n v="14840.77"/>
    <x v="0"/>
    <n v="38"/>
    <x v="2"/>
    <x v="2"/>
  </r>
  <r>
    <s v="PO005733"/>
    <d v="2024-01-20T00:00:00"/>
    <s v="EMP0039"/>
    <x v="9"/>
    <x v="12"/>
    <x v="49"/>
    <n v="24"/>
    <n v="8588.4500000000007"/>
    <n v="206122.84"/>
    <x v="1"/>
    <n v="22"/>
    <x v="0"/>
    <x v="2"/>
  </r>
  <r>
    <s v="PO005734"/>
    <d v="2024-03-03T00:00:00"/>
    <s v="EMP0042"/>
    <x v="14"/>
    <x v="29"/>
    <x v="163"/>
    <n v="38"/>
    <n v="9662.73"/>
    <n v="367183.75"/>
    <x v="0"/>
    <n v="31"/>
    <x v="1"/>
    <x v="2"/>
  </r>
  <r>
    <s v="PO005735"/>
    <d v="2023-07-28T00:00:00"/>
    <s v="EMP0019"/>
    <x v="5"/>
    <x v="33"/>
    <x v="32"/>
    <n v="19"/>
    <n v="4199.34"/>
    <n v="79787.48"/>
    <x v="0"/>
    <n v="44"/>
    <x v="0"/>
    <x v="2"/>
  </r>
  <r>
    <s v="PO005736"/>
    <d v="2025-01-08T00:00:00"/>
    <s v="EMP0035"/>
    <x v="5"/>
    <x v="13"/>
    <x v="17"/>
    <n v="32"/>
    <n v="4790.37"/>
    <n v="153291.99"/>
    <x v="2"/>
    <n v="41"/>
    <x v="2"/>
    <x v="1"/>
  </r>
  <r>
    <s v="PO005737"/>
    <d v="2024-05-01T00:00:00"/>
    <s v="EMP0044"/>
    <x v="2"/>
    <x v="0"/>
    <x v="35"/>
    <n v="17"/>
    <n v="7538.17"/>
    <n v="128148.82"/>
    <x v="1"/>
    <n v="9"/>
    <x v="2"/>
    <x v="2"/>
  </r>
  <r>
    <s v="PO005738"/>
    <d v="2025-03-20T00:00:00"/>
    <s v="EMP0089"/>
    <x v="14"/>
    <x v="17"/>
    <x v="118"/>
    <n v="26"/>
    <n v="1348.59"/>
    <n v="35063.230000000003"/>
    <x v="0"/>
    <n v="12"/>
    <x v="0"/>
    <x v="2"/>
  </r>
  <r>
    <s v="PO005739"/>
    <d v="2024-10-21T00:00:00"/>
    <s v="EMP0015"/>
    <x v="13"/>
    <x v="16"/>
    <x v="121"/>
    <n v="9"/>
    <n v="7819.32"/>
    <n v="70373.919999999998"/>
    <x v="0"/>
    <n v="6"/>
    <x v="0"/>
    <x v="2"/>
  </r>
  <r>
    <s v="PO005740"/>
    <d v="2023-02-18T00:00:00"/>
    <s v="EMP0059"/>
    <x v="0"/>
    <x v="24"/>
    <x v="184"/>
    <n v="40"/>
    <n v="4879.54"/>
    <n v="195181.62"/>
    <x v="1"/>
    <n v="6"/>
    <x v="1"/>
    <x v="2"/>
  </r>
  <r>
    <s v="PO005741"/>
    <d v="2023-04-09T00:00:00"/>
    <s v="EMP0080"/>
    <x v="0"/>
    <x v="10"/>
    <x v="138"/>
    <n v="43"/>
    <n v="5054.7"/>
    <n v="217351.95"/>
    <x v="2"/>
    <n v="45"/>
    <x v="2"/>
    <x v="3"/>
  </r>
  <r>
    <s v="PO005742"/>
    <d v="2023-04-24T00:00:00"/>
    <s v="EMP0045"/>
    <x v="0"/>
    <x v="35"/>
    <x v="85"/>
    <n v="6"/>
    <n v="4705.8100000000004"/>
    <n v="28234.85"/>
    <x v="1"/>
    <n v="7"/>
    <x v="0"/>
    <x v="2"/>
  </r>
  <r>
    <s v="PO005743"/>
    <d v="2023-05-25T00:00:00"/>
    <s v="EMP0029"/>
    <x v="9"/>
    <x v="14"/>
    <x v="193"/>
    <n v="38"/>
    <n v="9183.5400000000009"/>
    <n v="348974.38"/>
    <x v="0"/>
    <n v="19"/>
    <x v="0"/>
    <x v="2"/>
  </r>
  <r>
    <s v="PO005744"/>
    <d v="2025-11-19T00:00:00"/>
    <s v="EMP0091"/>
    <x v="12"/>
    <x v="48"/>
    <x v="91"/>
    <n v="6"/>
    <n v="3136.44"/>
    <n v="18818.650000000001"/>
    <x v="2"/>
    <n v="17"/>
    <x v="1"/>
    <x v="1"/>
  </r>
  <r>
    <s v="PO005745"/>
    <d v="2023-04-07T00:00:00"/>
    <s v="EMP0092"/>
    <x v="12"/>
    <x v="36"/>
    <x v="0"/>
    <n v="44"/>
    <n v="5566.69"/>
    <n v="244934.3"/>
    <x v="0"/>
    <n v="11"/>
    <x v="2"/>
    <x v="2"/>
  </r>
  <r>
    <s v="PO005746"/>
    <d v="2024-01-31T00:00:00"/>
    <s v="EMP0023"/>
    <x v="9"/>
    <x v="4"/>
    <x v="5"/>
    <n v="34"/>
    <n v="10845.39"/>
    <n v="368743.33"/>
    <x v="0"/>
    <n v="27"/>
    <x v="2"/>
    <x v="2"/>
  </r>
  <r>
    <s v="PO005747"/>
    <d v="2023-04-15T00:00:00"/>
    <s v="EMP0005"/>
    <x v="14"/>
    <x v="13"/>
    <x v="39"/>
    <n v="49"/>
    <n v="3352.1"/>
    <n v="164252.94"/>
    <x v="0"/>
    <n v="38"/>
    <x v="0"/>
    <x v="2"/>
  </r>
  <r>
    <s v="PO005748"/>
    <d v="2025-09-06T00:00:00"/>
    <s v="EMP0086"/>
    <x v="2"/>
    <x v="28"/>
    <x v="58"/>
    <n v="9"/>
    <n v="4590.41"/>
    <n v="41313.72"/>
    <x v="2"/>
    <n v="7"/>
    <x v="1"/>
    <x v="1"/>
  </r>
  <r>
    <s v="PO005749"/>
    <d v="2024-06-24T00:00:00"/>
    <s v="EMP0041"/>
    <x v="12"/>
    <x v="16"/>
    <x v="128"/>
    <n v="43"/>
    <n v="52.01"/>
    <n v="2236.36"/>
    <x v="2"/>
    <n v="34"/>
    <x v="2"/>
    <x v="0"/>
  </r>
  <r>
    <s v="PO005750"/>
    <d v="2025-08-12T00:00:00"/>
    <s v="EMP0052"/>
    <x v="12"/>
    <x v="25"/>
    <x v="144"/>
    <n v="41"/>
    <n v="341.7"/>
    <n v="14009.55"/>
    <x v="1"/>
    <n v="26"/>
    <x v="0"/>
    <x v="2"/>
  </r>
  <r>
    <s v="PO005751"/>
    <d v="2025-05-08T00:00:00"/>
    <s v="EMP0087"/>
    <x v="12"/>
    <x v="10"/>
    <x v="14"/>
    <n v="5"/>
    <n v="3028.25"/>
    <n v="15141.26"/>
    <x v="2"/>
    <n v="7"/>
    <x v="2"/>
    <x v="1"/>
  </r>
  <r>
    <s v="PO005752"/>
    <d v="2023-10-06T00:00:00"/>
    <s v="EMP0043"/>
    <x v="8"/>
    <x v="45"/>
    <x v="36"/>
    <n v="9"/>
    <n v="3040.71"/>
    <n v="27366.41"/>
    <x v="2"/>
    <n v="8"/>
    <x v="2"/>
    <x v="1"/>
  </r>
  <r>
    <s v="PO005753"/>
    <d v="2025-03-25T00:00:00"/>
    <s v="EMP0051"/>
    <x v="3"/>
    <x v="27"/>
    <x v="151"/>
    <n v="19"/>
    <n v="5621.1"/>
    <n v="106800.93"/>
    <x v="1"/>
    <n v="7"/>
    <x v="2"/>
    <x v="2"/>
  </r>
  <r>
    <s v="PO005754"/>
    <d v="2024-04-02T00:00:00"/>
    <s v="EMP0072"/>
    <x v="2"/>
    <x v="4"/>
    <x v="4"/>
    <n v="2"/>
    <n v="6534.87"/>
    <n v="13069.75"/>
    <x v="1"/>
    <n v="19"/>
    <x v="1"/>
    <x v="2"/>
  </r>
  <r>
    <s v="PO005755"/>
    <d v="2025-06-12T00:00:00"/>
    <s v="EMP0089"/>
    <x v="14"/>
    <x v="20"/>
    <x v="173"/>
    <n v="39"/>
    <n v="2608.19"/>
    <n v="101719.28"/>
    <x v="0"/>
    <n v="15"/>
    <x v="0"/>
    <x v="2"/>
  </r>
  <r>
    <s v="PO005756"/>
    <d v="2023-05-16T00:00:00"/>
    <s v="EMP0021"/>
    <x v="10"/>
    <x v="26"/>
    <x v="155"/>
    <n v="27"/>
    <n v="6911.72"/>
    <n v="186616.44"/>
    <x v="1"/>
    <n v="20"/>
    <x v="1"/>
    <x v="2"/>
  </r>
  <r>
    <s v="PO005757"/>
    <d v="2024-05-14T00:00:00"/>
    <s v="EMP0076"/>
    <x v="7"/>
    <x v="41"/>
    <x v="85"/>
    <n v="10"/>
    <n v="3942"/>
    <n v="39420.03"/>
    <x v="0"/>
    <n v="45"/>
    <x v="1"/>
    <x v="2"/>
  </r>
  <r>
    <s v="PO005758"/>
    <d v="2024-04-12T00:00:00"/>
    <s v="EMP0066"/>
    <x v="8"/>
    <x v="46"/>
    <x v="88"/>
    <n v="43"/>
    <n v="6432.19"/>
    <n v="276584.21999999997"/>
    <x v="1"/>
    <n v="11"/>
    <x v="2"/>
    <x v="2"/>
  </r>
  <r>
    <s v="PO005759"/>
    <d v="2023-11-02T00:00:00"/>
    <s v="EMP0064"/>
    <x v="2"/>
    <x v="33"/>
    <x v="171"/>
    <n v="41"/>
    <n v="4912.8999999999996"/>
    <n v="201428.79"/>
    <x v="1"/>
    <n v="9"/>
    <x v="1"/>
    <x v="2"/>
  </r>
  <r>
    <s v="PO005760"/>
    <d v="2025-02-18T00:00:00"/>
    <s v="EMP0022"/>
    <x v="8"/>
    <x v="46"/>
    <x v="12"/>
    <n v="39"/>
    <n v="8832.06"/>
    <n v="344450.52"/>
    <x v="0"/>
    <n v="19"/>
    <x v="2"/>
    <x v="2"/>
  </r>
  <r>
    <s v="PO005761"/>
    <d v="2024-10-19T00:00:00"/>
    <s v="EMP0051"/>
    <x v="3"/>
    <x v="4"/>
    <x v="2"/>
    <n v="11"/>
    <n v="8823.16"/>
    <n v="97054.79"/>
    <x v="1"/>
    <n v="14"/>
    <x v="2"/>
    <x v="2"/>
  </r>
  <r>
    <s v="PO005762"/>
    <d v="2025-04-28T00:00:00"/>
    <s v="EMP0018"/>
    <x v="0"/>
    <x v="43"/>
    <x v="170"/>
    <n v="49"/>
    <n v="9108.61"/>
    <n v="446321.67"/>
    <x v="1"/>
    <n v="36"/>
    <x v="0"/>
    <x v="2"/>
  </r>
  <r>
    <s v="PO005763"/>
    <d v="2024-05-23T00:00:00"/>
    <s v="EMP0016"/>
    <x v="11"/>
    <x v="46"/>
    <x v="120"/>
    <n v="48"/>
    <n v="7347.37"/>
    <n v="352673.78"/>
    <x v="0"/>
    <n v="37"/>
    <x v="0"/>
    <x v="2"/>
  </r>
  <r>
    <s v="PO005764"/>
    <d v="2025-11-04T00:00:00"/>
    <s v="EMP0098"/>
    <x v="5"/>
    <x v="14"/>
    <x v="158"/>
    <n v="8"/>
    <n v="8368.3700000000008"/>
    <n v="66946.95"/>
    <x v="2"/>
    <n v="7"/>
    <x v="0"/>
    <x v="3"/>
  </r>
  <r>
    <s v="PO005765"/>
    <d v="2024-03-31T00:00:00"/>
    <s v="EMP0032"/>
    <x v="2"/>
    <x v="18"/>
    <x v="69"/>
    <n v="15"/>
    <n v="5022.71"/>
    <n v="75340.69"/>
    <x v="1"/>
    <n v="4"/>
    <x v="2"/>
    <x v="2"/>
  </r>
  <r>
    <s v="PO005766"/>
    <d v="2025-11-30T00:00:00"/>
    <s v="EMP0087"/>
    <x v="12"/>
    <x v="8"/>
    <x v="28"/>
    <n v="2"/>
    <n v="825.04"/>
    <n v="1650.07"/>
    <x v="1"/>
    <n v="33"/>
    <x v="1"/>
    <x v="2"/>
  </r>
  <r>
    <s v="PO005767"/>
    <d v="2024-11-14T00:00:00"/>
    <s v="EMP0015"/>
    <x v="13"/>
    <x v="24"/>
    <x v="81"/>
    <n v="21"/>
    <n v="556.89"/>
    <n v="11694.7"/>
    <x v="0"/>
    <n v="45"/>
    <x v="2"/>
    <x v="2"/>
  </r>
  <r>
    <s v="PO005768"/>
    <d v="2023-04-25T00:00:00"/>
    <s v="EMP0007"/>
    <x v="1"/>
    <x v="38"/>
    <x v="170"/>
    <n v="50"/>
    <n v="10237.52"/>
    <n v="511875.84000000003"/>
    <x v="1"/>
    <n v="13"/>
    <x v="0"/>
    <x v="2"/>
  </r>
  <r>
    <s v="PO005769"/>
    <d v="2025-12-22T00:00:00"/>
    <s v="EMP0058"/>
    <x v="2"/>
    <x v="22"/>
    <x v="60"/>
    <n v="31"/>
    <n v="7496.97"/>
    <n v="232405.99"/>
    <x v="2"/>
    <n v="13"/>
    <x v="0"/>
    <x v="1"/>
  </r>
  <r>
    <s v="PO005770"/>
    <d v="2023-07-20T00:00:00"/>
    <s v="EMP0053"/>
    <x v="4"/>
    <x v="45"/>
    <x v="70"/>
    <n v="45"/>
    <n v="8954.94"/>
    <n v="402972.15"/>
    <x v="0"/>
    <n v="20"/>
    <x v="0"/>
    <x v="2"/>
  </r>
  <r>
    <s v="PO005771"/>
    <d v="2024-04-27T00:00:00"/>
    <s v="EMP0033"/>
    <x v="8"/>
    <x v="44"/>
    <x v="10"/>
    <n v="30"/>
    <n v="2392.6"/>
    <n v="71778.03"/>
    <x v="1"/>
    <n v="14"/>
    <x v="2"/>
    <x v="2"/>
  </r>
  <r>
    <s v="PO005772"/>
    <d v="2025-03-23T00:00:00"/>
    <s v="EMP0006"/>
    <x v="6"/>
    <x v="42"/>
    <x v="59"/>
    <n v="26"/>
    <n v="5275.36"/>
    <n v="137159.26999999999"/>
    <x v="2"/>
    <n v="12"/>
    <x v="1"/>
    <x v="1"/>
  </r>
  <r>
    <s v="PO005773"/>
    <d v="2024-10-25T00:00:00"/>
    <s v="EMP0095"/>
    <x v="5"/>
    <x v="16"/>
    <x v="183"/>
    <n v="33"/>
    <n v="6267.47"/>
    <n v="206826.4"/>
    <x v="0"/>
    <n v="3"/>
    <x v="1"/>
    <x v="2"/>
  </r>
  <r>
    <s v="PO005774"/>
    <d v="2024-10-16T00:00:00"/>
    <s v="EMP0044"/>
    <x v="2"/>
    <x v="35"/>
    <x v="100"/>
    <n v="23"/>
    <n v="7260.36"/>
    <n v="166988.19"/>
    <x v="0"/>
    <n v="39"/>
    <x v="0"/>
    <x v="2"/>
  </r>
  <r>
    <s v="PO005775"/>
    <d v="2025-08-17T00:00:00"/>
    <s v="EMP0049"/>
    <x v="13"/>
    <x v="38"/>
    <x v="191"/>
    <n v="50"/>
    <n v="4658.1000000000004"/>
    <n v="232904.87"/>
    <x v="1"/>
    <n v="39"/>
    <x v="1"/>
    <x v="2"/>
  </r>
  <r>
    <s v="PO005776"/>
    <d v="2025-01-05T00:00:00"/>
    <s v="EMP0022"/>
    <x v="8"/>
    <x v="40"/>
    <x v="181"/>
    <n v="32"/>
    <n v="10113.780000000001"/>
    <n v="323640.93"/>
    <x v="1"/>
    <n v="25"/>
    <x v="1"/>
    <x v="2"/>
  </r>
  <r>
    <s v="PO005777"/>
    <d v="2023-10-27T00:00:00"/>
    <s v="EMP0067"/>
    <x v="1"/>
    <x v="38"/>
    <x v="107"/>
    <n v="17"/>
    <n v="4371.43"/>
    <n v="74314.38"/>
    <x v="1"/>
    <n v="8"/>
    <x v="1"/>
    <x v="2"/>
  </r>
  <r>
    <s v="PO005778"/>
    <d v="2023-05-12T00:00:00"/>
    <s v="EMP0009"/>
    <x v="7"/>
    <x v="12"/>
    <x v="27"/>
    <n v="31"/>
    <n v="8069.41"/>
    <n v="250151.82"/>
    <x v="1"/>
    <n v="32"/>
    <x v="1"/>
    <x v="2"/>
  </r>
  <r>
    <s v="PO005779"/>
    <d v="2024-03-23T00:00:00"/>
    <s v="EMP0087"/>
    <x v="12"/>
    <x v="7"/>
    <x v="175"/>
    <n v="46"/>
    <n v="6730.48"/>
    <n v="309602.14"/>
    <x v="2"/>
    <n v="25"/>
    <x v="0"/>
    <x v="3"/>
  </r>
  <r>
    <s v="PO005780"/>
    <d v="2025-08-06T00:00:00"/>
    <s v="EMP0074"/>
    <x v="6"/>
    <x v="14"/>
    <x v="102"/>
    <n v="28"/>
    <n v="435.32"/>
    <n v="12189.06"/>
    <x v="2"/>
    <n v="26"/>
    <x v="2"/>
    <x v="0"/>
  </r>
  <r>
    <s v="PO005781"/>
    <d v="2024-08-20T00:00:00"/>
    <s v="EMP0093"/>
    <x v="13"/>
    <x v="41"/>
    <x v="184"/>
    <n v="47"/>
    <n v="4783.76"/>
    <n v="224836.52"/>
    <x v="2"/>
    <n v="16"/>
    <x v="1"/>
    <x v="3"/>
  </r>
  <r>
    <s v="PO005782"/>
    <d v="2023-01-30T00:00:00"/>
    <s v="EMP0100"/>
    <x v="11"/>
    <x v="48"/>
    <x v="199"/>
    <n v="35"/>
    <n v="125.98"/>
    <n v="4409.3599999999997"/>
    <x v="1"/>
    <n v="18"/>
    <x v="1"/>
    <x v="2"/>
  </r>
  <r>
    <s v="PO005783"/>
    <d v="2025-11-06T00:00:00"/>
    <s v="EMP0015"/>
    <x v="13"/>
    <x v="49"/>
    <x v="27"/>
    <n v="45"/>
    <n v="6852.22"/>
    <n v="308350.01"/>
    <x v="2"/>
    <n v="43"/>
    <x v="0"/>
    <x v="1"/>
  </r>
  <r>
    <s v="PO005784"/>
    <d v="2023-10-13T00:00:00"/>
    <s v="EMP0020"/>
    <x v="2"/>
    <x v="19"/>
    <x v="0"/>
    <n v="33"/>
    <n v="5140.5600000000004"/>
    <n v="169638.39"/>
    <x v="2"/>
    <n v="10"/>
    <x v="1"/>
    <x v="0"/>
  </r>
  <r>
    <s v="PO005785"/>
    <d v="2025-08-24T00:00:00"/>
    <s v="EMP0026"/>
    <x v="0"/>
    <x v="6"/>
    <x v="120"/>
    <n v="44"/>
    <n v="7530.51"/>
    <n v="331342.58"/>
    <x v="0"/>
    <n v="15"/>
    <x v="1"/>
    <x v="2"/>
  </r>
  <r>
    <s v="PO005786"/>
    <d v="2023-12-18T00:00:00"/>
    <s v="EMP0075"/>
    <x v="14"/>
    <x v="33"/>
    <x v="95"/>
    <n v="41"/>
    <n v="5027.01"/>
    <n v="206107.31"/>
    <x v="0"/>
    <n v="30"/>
    <x v="0"/>
    <x v="2"/>
  </r>
  <r>
    <s v="PO005787"/>
    <d v="2024-08-18T00:00:00"/>
    <s v="EMP0076"/>
    <x v="7"/>
    <x v="41"/>
    <x v="126"/>
    <n v="35"/>
    <n v="7724.32"/>
    <n v="270351.26"/>
    <x v="2"/>
    <n v="3"/>
    <x v="0"/>
    <x v="0"/>
  </r>
  <r>
    <s v="PO005788"/>
    <d v="2023-10-01T00:00:00"/>
    <s v="EMP0046"/>
    <x v="7"/>
    <x v="15"/>
    <x v="33"/>
    <n v="1"/>
    <n v="4755.4799999999996"/>
    <n v="4755.4799999999996"/>
    <x v="1"/>
    <n v="4"/>
    <x v="2"/>
    <x v="2"/>
  </r>
  <r>
    <s v="PO005789"/>
    <d v="2024-08-27T00:00:00"/>
    <s v="EMP0053"/>
    <x v="4"/>
    <x v="17"/>
    <x v="10"/>
    <n v="9"/>
    <n v="2692.69"/>
    <n v="24234.18"/>
    <x v="1"/>
    <n v="7"/>
    <x v="0"/>
    <x v="2"/>
  </r>
  <r>
    <s v="PO005790"/>
    <d v="2023-11-25T00:00:00"/>
    <s v="EMP0050"/>
    <x v="10"/>
    <x v="33"/>
    <x v="127"/>
    <n v="32"/>
    <n v="3956.82"/>
    <n v="126618.17"/>
    <x v="1"/>
    <n v="16"/>
    <x v="2"/>
    <x v="2"/>
  </r>
  <r>
    <s v="PO005791"/>
    <d v="2025-03-21T00:00:00"/>
    <s v="EMP0068"/>
    <x v="3"/>
    <x v="21"/>
    <x v="56"/>
    <n v="21"/>
    <n v="6665.79"/>
    <n v="139981.56"/>
    <x v="0"/>
    <n v="23"/>
    <x v="0"/>
    <x v="2"/>
  </r>
  <r>
    <s v="PO005792"/>
    <d v="2024-11-10T00:00:00"/>
    <s v="EMP0096"/>
    <x v="4"/>
    <x v="38"/>
    <x v="40"/>
    <n v="6"/>
    <n v="5847.58"/>
    <n v="35085.480000000003"/>
    <x v="2"/>
    <n v="4"/>
    <x v="0"/>
    <x v="0"/>
  </r>
  <r>
    <s v="PO005793"/>
    <d v="2023-06-15T00:00:00"/>
    <s v="EMP0020"/>
    <x v="2"/>
    <x v="32"/>
    <x v="39"/>
    <n v="3"/>
    <n v="3192.66"/>
    <n v="9577.9699999999993"/>
    <x v="0"/>
    <n v="22"/>
    <x v="2"/>
    <x v="2"/>
  </r>
  <r>
    <s v="PO005794"/>
    <d v="2024-06-08T00:00:00"/>
    <s v="EMP0098"/>
    <x v="5"/>
    <x v="24"/>
    <x v="123"/>
    <n v="46"/>
    <n v="8057.57"/>
    <n v="370648"/>
    <x v="1"/>
    <n v="14"/>
    <x v="1"/>
    <x v="2"/>
  </r>
  <r>
    <s v="PO005795"/>
    <d v="2023-04-08T00:00:00"/>
    <s v="EMP0073"/>
    <x v="9"/>
    <x v="26"/>
    <x v="105"/>
    <n v="1"/>
    <n v="7665.05"/>
    <n v="7665.05"/>
    <x v="2"/>
    <n v="31"/>
    <x v="1"/>
    <x v="0"/>
  </r>
  <r>
    <s v="PO005796"/>
    <d v="2023-09-22T00:00:00"/>
    <s v="EMP0088"/>
    <x v="12"/>
    <x v="21"/>
    <x v="34"/>
    <n v="16"/>
    <n v="3403.28"/>
    <n v="54452.55"/>
    <x v="2"/>
    <n v="44"/>
    <x v="2"/>
    <x v="3"/>
  </r>
  <r>
    <s v="PO005797"/>
    <d v="2024-04-17T00:00:00"/>
    <s v="EMP0085"/>
    <x v="8"/>
    <x v="20"/>
    <x v="50"/>
    <n v="1"/>
    <n v="9582.15"/>
    <n v="9582.15"/>
    <x v="2"/>
    <n v="45"/>
    <x v="0"/>
    <x v="1"/>
  </r>
  <r>
    <s v="PO005798"/>
    <d v="2023-10-19T00:00:00"/>
    <s v="EMP0066"/>
    <x v="8"/>
    <x v="47"/>
    <x v="81"/>
    <n v="41"/>
    <n v="489.51"/>
    <n v="20069.849999999999"/>
    <x v="1"/>
    <n v="24"/>
    <x v="1"/>
    <x v="2"/>
  </r>
  <r>
    <s v="PO005799"/>
    <d v="2023-08-23T00:00:00"/>
    <s v="EMP0068"/>
    <x v="3"/>
    <x v="49"/>
    <x v="117"/>
    <n v="28"/>
    <n v="7388.95"/>
    <n v="206890.63"/>
    <x v="2"/>
    <n v="38"/>
    <x v="1"/>
    <x v="1"/>
  </r>
  <r>
    <s v="PO005800"/>
    <d v="2023-08-18T00:00:00"/>
    <s v="EMP0021"/>
    <x v="10"/>
    <x v="47"/>
    <x v="187"/>
    <n v="27"/>
    <n v="8068.01"/>
    <n v="217836.35"/>
    <x v="2"/>
    <n v="10"/>
    <x v="0"/>
    <x v="3"/>
  </r>
  <r>
    <s v="PO005801"/>
    <d v="2025-05-23T00:00:00"/>
    <s v="EMP0026"/>
    <x v="0"/>
    <x v="3"/>
    <x v="44"/>
    <n v="40"/>
    <n v="354.39"/>
    <n v="14175.77"/>
    <x v="0"/>
    <n v="33"/>
    <x v="2"/>
    <x v="2"/>
  </r>
  <r>
    <s v="PO005802"/>
    <d v="2024-09-17T00:00:00"/>
    <s v="EMP0056"/>
    <x v="0"/>
    <x v="22"/>
    <x v="121"/>
    <n v="1"/>
    <n v="7010.46"/>
    <n v="7010.46"/>
    <x v="2"/>
    <n v="19"/>
    <x v="0"/>
    <x v="0"/>
  </r>
  <r>
    <s v="PO005803"/>
    <d v="2024-07-24T00:00:00"/>
    <s v="EMP0020"/>
    <x v="2"/>
    <x v="31"/>
    <x v="180"/>
    <n v="17"/>
    <n v="3388.47"/>
    <n v="57603.93"/>
    <x v="2"/>
    <n v="27"/>
    <x v="1"/>
    <x v="3"/>
  </r>
  <r>
    <s v="PO005804"/>
    <d v="2025-06-11T00:00:00"/>
    <s v="EMP0039"/>
    <x v="9"/>
    <x v="29"/>
    <x v="70"/>
    <n v="26"/>
    <n v="9290.7800000000007"/>
    <n v="241560.29"/>
    <x v="1"/>
    <n v="3"/>
    <x v="1"/>
    <x v="2"/>
  </r>
  <r>
    <s v="PO005805"/>
    <d v="2024-08-11T00:00:00"/>
    <s v="EMP0023"/>
    <x v="9"/>
    <x v="4"/>
    <x v="120"/>
    <n v="19"/>
    <n v="7684.67"/>
    <n v="146008.79999999999"/>
    <x v="1"/>
    <n v="38"/>
    <x v="1"/>
    <x v="2"/>
  </r>
  <r>
    <s v="PO005806"/>
    <d v="2023-07-24T00:00:00"/>
    <s v="EMP0046"/>
    <x v="7"/>
    <x v="37"/>
    <x v="141"/>
    <n v="22"/>
    <n v="7687.94"/>
    <n v="169134.75"/>
    <x v="2"/>
    <n v="34"/>
    <x v="0"/>
    <x v="3"/>
  </r>
  <r>
    <s v="PO005807"/>
    <d v="2024-09-05T00:00:00"/>
    <s v="EMP0083"/>
    <x v="7"/>
    <x v="37"/>
    <x v="71"/>
    <n v="10"/>
    <n v="7099.61"/>
    <n v="70996.14"/>
    <x v="1"/>
    <n v="13"/>
    <x v="2"/>
    <x v="2"/>
  </r>
  <r>
    <s v="PO005808"/>
    <d v="2023-01-08T00:00:00"/>
    <s v="EMP0003"/>
    <x v="1"/>
    <x v="47"/>
    <x v="173"/>
    <n v="38"/>
    <n v="2515.5300000000002"/>
    <n v="95589.96"/>
    <x v="2"/>
    <n v="10"/>
    <x v="0"/>
    <x v="0"/>
  </r>
  <r>
    <s v="PO005809"/>
    <d v="2023-01-13T00:00:00"/>
    <s v="EMP0026"/>
    <x v="0"/>
    <x v="9"/>
    <x v="96"/>
    <n v="21"/>
    <n v="9582.86"/>
    <n v="201240.16"/>
    <x v="0"/>
    <n v="42"/>
    <x v="0"/>
    <x v="2"/>
  </r>
  <r>
    <s v="PO005810"/>
    <d v="2025-05-01T00:00:00"/>
    <s v="EMP0047"/>
    <x v="0"/>
    <x v="1"/>
    <x v="119"/>
    <n v="7"/>
    <n v="10190.950000000001"/>
    <n v="71336.639999999999"/>
    <x v="2"/>
    <n v="10"/>
    <x v="0"/>
    <x v="3"/>
  </r>
  <r>
    <s v="PO005811"/>
    <d v="2023-11-29T00:00:00"/>
    <s v="EMP0091"/>
    <x v="12"/>
    <x v="10"/>
    <x v="139"/>
    <n v="46"/>
    <n v="4885.74"/>
    <n v="224744.09"/>
    <x v="2"/>
    <n v="18"/>
    <x v="2"/>
    <x v="3"/>
  </r>
  <r>
    <s v="PO005812"/>
    <d v="2023-11-30T00:00:00"/>
    <s v="EMP0001"/>
    <x v="8"/>
    <x v="14"/>
    <x v="181"/>
    <n v="9"/>
    <n v="9586.82"/>
    <n v="86281.34"/>
    <x v="0"/>
    <n v="6"/>
    <x v="0"/>
    <x v="2"/>
  </r>
  <r>
    <s v="PO005813"/>
    <d v="2025-10-27T00:00:00"/>
    <s v="EMP0092"/>
    <x v="12"/>
    <x v="35"/>
    <x v="103"/>
    <n v="36"/>
    <n v="6628.81"/>
    <n v="238637.21"/>
    <x v="1"/>
    <n v="44"/>
    <x v="0"/>
    <x v="2"/>
  </r>
  <r>
    <s v="PO005814"/>
    <d v="2024-09-14T00:00:00"/>
    <s v="EMP0086"/>
    <x v="2"/>
    <x v="23"/>
    <x v="122"/>
    <n v="16"/>
    <n v="496.58"/>
    <n v="7945.2"/>
    <x v="1"/>
    <n v="6"/>
    <x v="2"/>
    <x v="2"/>
  </r>
  <r>
    <s v="PO005815"/>
    <d v="2024-09-18T00:00:00"/>
    <s v="EMP0057"/>
    <x v="6"/>
    <x v="34"/>
    <x v="32"/>
    <n v="32"/>
    <n v="4598.66"/>
    <n v="147157.26"/>
    <x v="2"/>
    <n v="24"/>
    <x v="2"/>
    <x v="3"/>
  </r>
  <r>
    <s v="PO005816"/>
    <d v="2024-02-11T00:00:00"/>
    <s v="EMP0071"/>
    <x v="5"/>
    <x v="49"/>
    <x v="160"/>
    <n v="39"/>
    <n v="4538.16"/>
    <n v="176988.36"/>
    <x v="2"/>
    <n v="8"/>
    <x v="1"/>
    <x v="3"/>
  </r>
  <r>
    <s v="PO005817"/>
    <d v="2024-11-06T00:00:00"/>
    <s v="EMP0097"/>
    <x v="5"/>
    <x v="10"/>
    <x v="72"/>
    <n v="50"/>
    <n v="5620.8"/>
    <n v="281039.76"/>
    <x v="1"/>
    <n v="23"/>
    <x v="2"/>
    <x v="2"/>
  </r>
  <r>
    <s v="PO005818"/>
    <d v="2025-06-10T00:00:00"/>
    <s v="EMP0080"/>
    <x v="0"/>
    <x v="1"/>
    <x v="70"/>
    <n v="12"/>
    <n v="9888.0300000000007"/>
    <n v="118656.38"/>
    <x v="0"/>
    <n v="37"/>
    <x v="2"/>
    <x v="2"/>
  </r>
  <r>
    <s v="PO005819"/>
    <d v="2023-12-29T00:00:00"/>
    <s v="EMP0052"/>
    <x v="12"/>
    <x v="1"/>
    <x v="30"/>
    <n v="26"/>
    <n v="4706.28"/>
    <n v="122363.15"/>
    <x v="2"/>
    <n v="31"/>
    <x v="0"/>
    <x v="3"/>
  </r>
  <r>
    <s v="PO005820"/>
    <d v="2025-12-24T00:00:00"/>
    <s v="EMP0032"/>
    <x v="2"/>
    <x v="44"/>
    <x v="32"/>
    <n v="38"/>
    <n v="3425.84"/>
    <n v="130181.91"/>
    <x v="2"/>
    <n v="4"/>
    <x v="0"/>
    <x v="3"/>
  </r>
  <r>
    <s v="PO005821"/>
    <d v="2025-01-04T00:00:00"/>
    <s v="EMP0029"/>
    <x v="9"/>
    <x v="29"/>
    <x v="79"/>
    <n v="35"/>
    <n v="2392.0700000000002"/>
    <n v="83722.490000000005"/>
    <x v="0"/>
    <n v="3"/>
    <x v="2"/>
    <x v="2"/>
  </r>
  <r>
    <s v="PO005822"/>
    <d v="2025-08-22T00:00:00"/>
    <s v="EMP0070"/>
    <x v="6"/>
    <x v="13"/>
    <x v="139"/>
    <n v="8"/>
    <n v="5665.91"/>
    <n v="45327.24"/>
    <x v="1"/>
    <n v="7"/>
    <x v="0"/>
    <x v="2"/>
  </r>
  <r>
    <s v="PO005823"/>
    <d v="2023-09-26T00:00:00"/>
    <s v="EMP0070"/>
    <x v="6"/>
    <x v="6"/>
    <x v="166"/>
    <n v="12"/>
    <n v="4725.84"/>
    <n v="56710.13"/>
    <x v="2"/>
    <n v="26"/>
    <x v="2"/>
    <x v="0"/>
  </r>
  <r>
    <s v="PO005824"/>
    <d v="2024-11-03T00:00:00"/>
    <s v="EMP0039"/>
    <x v="9"/>
    <x v="23"/>
    <x v="164"/>
    <n v="45"/>
    <n v="6093.74"/>
    <n v="274218.26"/>
    <x v="0"/>
    <n v="26"/>
    <x v="2"/>
    <x v="2"/>
  </r>
  <r>
    <s v="PO005825"/>
    <d v="2024-01-06T00:00:00"/>
    <s v="EMP0080"/>
    <x v="0"/>
    <x v="25"/>
    <x v="188"/>
    <n v="3"/>
    <n v="3139.1"/>
    <n v="9417.2999999999993"/>
    <x v="1"/>
    <n v="39"/>
    <x v="0"/>
    <x v="2"/>
  </r>
  <r>
    <s v="PO005826"/>
    <d v="2025-06-26T00:00:00"/>
    <s v="EMP0035"/>
    <x v="5"/>
    <x v="37"/>
    <x v="44"/>
    <n v="21"/>
    <n v="360.94"/>
    <n v="7579.64"/>
    <x v="0"/>
    <n v="41"/>
    <x v="1"/>
    <x v="2"/>
  </r>
  <r>
    <s v="PO005827"/>
    <d v="2023-08-08T00:00:00"/>
    <s v="EMP0043"/>
    <x v="8"/>
    <x v="20"/>
    <x v="195"/>
    <n v="44"/>
    <n v="8038.02"/>
    <n v="353673.09"/>
    <x v="1"/>
    <n v="40"/>
    <x v="2"/>
    <x v="2"/>
  </r>
  <r>
    <s v="PO005828"/>
    <d v="2024-04-02T00:00:00"/>
    <s v="EMP0028"/>
    <x v="0"/>
    <x v="6"/>
    <x v="124"/>
    <n v="2"/>
    <n v="7710.17"/>
    <n v="15420.34"/>
    <x v="1"/>
    <n v="32"/>
    <x v="0"/>
    <x v="2"/>
  </r>
  <r>
    <s v="PO005829"/>
    <d v="2023-10-20T00:00:00"/>
    <s v="EMP0013"/>
    <x v="11"/>
    <x v="41"/>
    <x v="14"/>
    <n v="29"/>
    <n v="3264.35"/>
    <n v="94666.16"/>
    <x v="1"/>
    <n v="9"/>
    <x v="1"/>
    <x v="2"/>
  </r>
  <r>
    <s v="PO005830"/>
    <d v="2025-03-07T00:00:00"/>
    <s v="EMP0062"/>
    <x v="2"/>
    <x v="9"/>
    <x v="171"/>
    <n v="1"/>
    <n v="4567.83"/>
    <n v="4567.83"/>
    <x v="1"/>
    <n v="36"/>
    <x v="2"/>
    <x v="2"/>
  </r>
  <r>
    <s v="PO005831"/>
    <d v="2025-08-09T00:00:00"/>
    <s v="EMP0055"/>
    <x v="14"/>
    <x v="41"/>
    <x v="143"/>
    <n v="3"/>
    <n v="6753.18"/>
    <n v="20259.53"/>
    <x v="2"/>
    <n v="25"/>
    <x v="2"/>
    <x v="0"/>
  </r>
  <r>
    <s v="PO005832"/>
    <d v="2023-12-10T00:00:00"/>
    <s v="EMP0075"/>
    <x v="14"/>
    <x v="29"/>
    <x v="160"/>
    <n v="12"/>
    <n v="4186.3900000000003"/>
    <n v="50236.73"/>
    <x v="2"/>
    <n v="15"/>
    <x v="0"/>
    <x v="3"/>
  </r>
  <r>
    <s v="PO005833"/>
    <d v="2025-12-04T00:00:00"/>
    <s v="EMP0076"/>
    <x v="7"/>
    <x v="22"/>
    <x v="100"/>
    <n v="39"/>
    <n v="7507.74"/>
    <n v="292801.93"/>
    <x v="2"/>
    <n v="3"/>
    <x v="2"/>
    <x v="3"/>
  </r>
  <r>
    <s v="PO005834"/>
    <d v="2024-02-05T00:00:00"/>
    <s v="EMP0094"/>
    <x v="1"/>
    <x v="12"/>
    <x v="185"/>
    <n v="18"/>
    <n v="862.13"/>
    <n v="15518.39"/>
    <x v="0"/>
    <n v="7"/>
    <x v="1"/>
    <x v="2"/>
  </r>
  <r>
    <s v="PO005835"/>
    <d v="2025-11-05T00:00:00"/>
    <s v="EMP0070"/>
    <x v="6"/>
    <x v="8"/>
    <x v="6"/>
    <n v="41"/>
    <n v="1968.89"/>
    <n v="80724.37"/>
    <x v="0"/>
    <n v="40"/>
    <x v="2"/>
    <x v="2"/>
  </r>
  <r>
    <s v="PO005836"/>
    <d v="2024-04-10T00:00:00"/>
    <s v="EMP0098"/>
    <x v="5"/>
    <x v="48"/>
    <x v="83"/>
    <n v="1"/>
    <n v="748.74"/>
    <n v="748.74"/>
    <x v="1"/>
    <n v="20"/>
    <x v="0"/>
    <x v="2"/>
  </r>
  <r>
    <s v="PO005837"/>
    <d v="2023-08-05T00:00:00"/>
    <s v="EMP0042"/>
    <x v="14"/>
    <x v="29"/>
    <x v="124"/>
    <n v="48"/>
    <n v="6421.92"/>
    <n v="308252.15000000002"/>
    <x v="2"/>
    <n v="39"/>
    <x v="2"/>
    <x v="1"/>
  </r>
  <r>
    <s v="PO005838"/>
    <d v="2025-09-08T00:00:00"/>
    <s v="EMP0033"/>
    <x v="8"/>
    <x v="31"/>
    <x v="96"/>
    <n v="37"/>
    <n v="9755.39"/>
    <n v="360949.58"/>
    <x v="0"/>
    <n v="11"/>
    <x v="0"/>
    <x v="2"/>
  </r>
  <r>
    <s v="PO005839"/>
    <d v="2023-08-04T00:00:00"/>
    <s v="EMP0055"/>
    <x v="14"/>
    <x v="19"/>
    <x v="46"/>
    <n v="41"/>
    <n v="6063.92"/>
    <n v="248620.62"/>
    <x v="1"/>
    <n v="28"/>
    <x v="1"/>
    <x v="2"/>
  </r>
  <r>
    <s v="PO005840"/>
    <d v="2024-03-27T00:00:00"/>
    <s v="EMP0065"/>
    <x v="8"/>
    <x v="44"/>
    <x v="116"/>
    <n v="14"/>
    <n v="10044.5"/>
    <n v="140622.99"/>
    <x v="1"/>
    <n v="37"/>
    <x v="2"/>
    <x v="2"/>
  </r>
  <r>
    <s v="PO005841"/>
    <d v="2024-12-23T00:00:00"/>
    <s v="EMP0078"/>
    <x v="4"/>
    <x v="12"/>
    <x v="188"/>
    <n v="10"/>
    <n v="3325.28"/>
    <n v="33252.78"/>
    <x v="0"/>
    <n v="44"/>
    <x v="2"/>
    <x v="2"/>
  </r>
  <r>
    <s v="PO005842"/>
    <d v="2025-11-14T00:00:00"/>
    <s v="EMP0012"/>
    <x v="3"/>
    <x v="40"/>
    <x v="25"/>
    <n v="26"/>
    <n v="1474.52"/>
    <n v="38337.57"/>
    <x v="2"/>
    <n v="37"/>
    <x v="0"/>
    <x v="3"/>
  </r>
  <r>
    <s v="PO005843"/>
    <d v="2024-04-25T00:00:00"/>
    <s v="EMP0076"/>
    <x v="7"/>
    <x v="17"/>
    <x v="44"/>
    <n v="37"/>
    <n v="363.41"/>
    <n v="13446.24"/>
    <x v="0"/>
    <n v="18"/>
    <x v="1"/>
    <x v="2"/>
  </r>
  <r>
    <s v="PO005844"/>
    <d v="2023-01-18T00:00:00"/>
    <s v="EMP0080"/>
    <x v="0"/>
    <x v="45"/>
    <x v="146"/>
    <n v="42"/>
    <n v="4575.32"/>
    <n v="192163.33"/>
    <x v="2"/>
    <n v="34"/>
    <x v="2"/>
    <x v="1"/>
  </r>
  <r>
    <s v="PO005845"/>
    <d v="2024-08-05T00:00:00"/>
    <s v="EMP0051"/>
    <x v="3"/>
    <x v="11"/>
    <x v="140"/>
    <n v="40"/>
    <n v="9730.7199999999993"/>
    <n v="389228.78"/>
    <x v="0"/>
    <n v="44"/>
    <x v="0"/>
    <x v="2"/>
  </r>
  <r>
    <s v="PO005846"/>
    <d v="2024-07-20T00:00:00"/>
    <s v="EMP0083"/>
    <x v="7"/>
    <x v="23"/>
    <x v="120"/>
    <n v="21"/>
    <n v="6992.56"/>
    <n v="146843.68"/>
    <x v="0"/>
    <n v="45"/>
    <x v="0"/>
    <x v="2"/>
  </r>
  <r>
    <s v="PO005847"/>
    <d v="2024-09-26T00:00:00"/>
    <s v="EMP0081"/>
    <x v="14"/>
    <x v="28"/>
    <x v="168"/>
    <n v="18"/>
    <n v="4669.8100000000004"/>
    <n v="84056.59"/>
    <x v="2"/>
    <n v="31"/>
    <x v="0"/>
    <x v="1"/>
  </r>
  <r>
    <s v="PO005848"/>
    <d v="2023-12-15T00:00:00"/>
    <s v="EMP0027"/>
    <x v="1"/>
    <x v="2"/>
    <x v="75"/>
    <n v="48"/>
    <n v="5021.07"/>
    <n v="241011.34"/>
    <x v="1"/>
    <n v="43"/>
    <x v="0"/>
    <x v="2"/>
  </r>
  <r>
    <s v="PO005849"/>
    <d v="2024-08-06T00:00:00"/>
    <s v="EMP0094"/>
    <x v="1"/>
    <x v="3"/>
    <x v="152"/>
    <n v="42"/>
    <n v="1323.42"/>
    <n v="55583.49"/>
    <x v="1"/>
    <n v="25"/>
    <x v="2"/>
    <x v="2"/>
  </r>
  <r>
    <s v="PO005850"/>
    <d v="2023-08-12T00:00:00"/>
    <s v="EMP0084"/>
    <x v="0"/>
    <x v="10"/>
    <x v="189"/>
    <n v="45"/>
    <n v="2065.1799999999998"/>
    <n v="92933.32"/>
    <x v="0"/>
    <n v="19"/>
    <x v="1"/>
    <x v="2"/>
  </r>
  <r>
    <s v="PO005851"/>
    <d v="2024-11-29T00:00:00"/>
    <s v="EMP0040"/>
    <x v="13"/>
    <x v="0"/>
    <x v="124"/>
    <n v="38"/>
    <n v="7587.44"/>
    <n v="288322.65999999997"/>
    <x v="0"/>
    <n v="16"/>
    <x v="2"/>
    <x v="2"/>
  </r>
  <r>
    <s v="PO005852"/>
    <d v="2025-11-22T00:00:00"/>
    <s v="EMP0087"/>
    <x v="12"/>
    <x v="17"/>
    <x v="92"/>
    <n v="22"/>
    <n v="4510.54"/>
    <n v="99231.79"/>
    <x v="0"/>
    <n v="39"/>
    <x v="2"/>
    <x v="2"/>
  </r>
  <r>
    <s v="PO005853"/>
    <d v="2023-04-21T00:00:00"/>
    <s v="EMP0056"/>
    <x v="0"/>
    <x v="45"/>
    <x v="158"/>
    <n v="30"/>
    <n v="8233.4699999999993"/>
    <n v="247004.03"/>
    <x v="0"/>
    <n v="39"/>
    <x v="0"/>
    <x v="2"/>
  </r>
  <r>
    <s v="PO005854"/>
    <d v="2025-01-15T00:00:00"/>
    <s v="EMP0078"/>
    <x v="4"/>
    <x v="13"/>
    <x v="57"/>
    <n v="33"/>
    <n v="4033.27"/>
    <n v="133097.95000000001"/>
    <x v="1"/>
    <n v="35"/>
    <x v="1"/>
    <x v="2"/>
  </r>
  <r>
    <s v="PO005855"/>
    <d v="2025-10-14T00:00:00"/>
    <s v="EMP0008"/>
    <x v="6"/>
    <x v="47"/>
    <x v="89"/>
    <n v="22"/>
    <n v="4363.09"/>
    <n v="95987.95"/>
    <x v="0"/>
    <n v="7"/>
    <x v="0"/>
    <x v="2"/>
  </r>
  <r>
    <s v="PO005856"/>
    <d v="2025-09-03T00:00:00"/>
    <s v="EMP0084"/>
    <x v="0"/>
    <x v="15"/>
    <x v="34"/>
    <n v="34"/>
    <n v="3389.47"/>
    <n v="115241.99"/>
    <x v="2"/>
    <n v="22"/>
    <x v="2"/>
    <x v="3"/>
  </r>
  <r>
    <s v="PO005857"/>
    <d v="2023-03-21T00:00:00"/>
    <s v="EMP0062"/>
    <x v="2"/>
    <x v="37"/>
    <x v="10"/>
    <n v="32"/>
    <n v="2928.82"/>
    <n v="93722.17"/>
    <x v="0"/>
    <n v="16"/>
    <x v="1"/>
    <x v="2"/>
  </r>
  <r>
    <s v="PO005858"/>
    <d v="2025-06-25T00:00:00"/>
    <s v="EMP0056"/>
    <x v="0"/>
    <x v="23"/>
    <x v="51"/>
    <n v="42"/>
    <n v="8002.14"/>
    <n v="336089.89"/>
    <x v="0"/>
    <n v="32"/>
    <x v="0"/>
    <x v="2"/>
  </r>
  <r>
    <s v="PO005859"/>
    <d v="2025-03-05T00:00:00"/>
    <s v="EMP0098"/>
    <x v="5"/>
    <x v="9"/>
    <x v="4"/>
    <n v="7"/>
    <n v="8119.18"/>
    <n v="56834.29"/>
    <x v="0"/>
    <n v="43"/>
    <x v="1"/>
    <x v="2"/>
  </r>
  <r>
    <s v="PO005860"/>
    <d v="2024-10-09T00:00:00"/>
    <s v="EMP0053"/>
    <x v="4"/>
    <x v="44"/>
    <x v="90"/>
    <n v="43"/>
    <n v="4197.3999999999996"/>
    <n v="180488.15"/>
    <x v="0"/>
    <n v="3"/>
    <x v="0"/>
    <x v="2"/>
  </r>
  <r>
    <s v="PO005861"/>
    <d v="2025-11-06T00:00:00"/>
    <s v="EMP0089"/>
    <x v="14"/>
    <x v="25"/>
    <x v="102"/>
    <n v="35"/>
    <n v="452.19"/>
    <n v="15826.81"/>
    <x v="0"/>
    <n v="13"/>
    <x v="1"/>
    <x v="2"/>
  </r>
  <r>
    <s v="PO005862"/>
    <d v="2024-01-26T00:00:00"/>
    <s v="EMP0047"/>
    <x v="0"/>
    <x v="7"/>
    <x v="195"/>
    <n v="13"/>
    <n v="9440.24"/>
    <n v="122723.15"/>
    <x v="0"/>
    <n v="23"/>
    <x v="0"/>
    <x v="2"/>
  </r>
  <r>
    <s v="PO005863"/>
    <d v="2023-01-28T00:00:00"/>
    <s v="EMP0071"/>
    <x v="5"/>
    <x v="46"/>
    <x v="59"/>
    <n v="16"/>
    <n v="5541.25"/>
    <n v="88660.03"/>
    <x v="1"/>
    <n v="40"/>
    <x v="2"/>
    <x v="2"/>
  </r>
  <r>
    <s v="PO005864"/>
    <d v="2024-11-27T00:00:00"/>
    <s v="EMP0062"/>
    <x v="2"/>
    <x v="26"/>
    <x v="86"/>
    <n v="9"/>
    <n v="2892.72"/>
    <n v="26034.44"/>
    <x v="1"/>
    <n v="5"/>
    <x v="2"/>
    <x v="2"/>
  </r>
  <r>
    <s v="PO005865"/>
    <d v="2024-01-19T00:00:00"/>
    <s v="EMP0010"/>
    <x v="1"/>
    <x v="29"/>
    <x v="57"/>
    <n v="15"/>
    <n v="3193.38"/>
    <n v="47900.74"/>
    <x v="2"/>
    <n v="28"/>
    <x v="0"/>
    <x v="1"/>
  </r>
  <r>
    <s v="PO005866"/>
    <d v="2024-02-05T00:00:00"/>
    <s v="EMP0043"/>
    <x v="8"/>
    <x v="3"/>
    <x v="15"/>
    <n v="11"/>
    <n v="3174.08"/>
    <n v="34914.910000000003"/>
    <x v="1"/>
    <n v="45"/>
    <x v="2"/>
    <x v="2"/>
  </r>
  <r>
    <s v="PO005867"/>
    <d v="2024-11-08T00:00:00"/>
    <s v="EMP0023"/>
    <x v="9"/>
    <x v="28"/>
    <x v="21"/>
    <n v="8"/>
    <n v="4668.7"/>
    <n v="37349.57"/>
    <x v="1"/>
    <n v="12"/>
    <x v="0"/>
    <x v="2"/>
  </r>
  <r>
    <s v="PO005868"/>
    <d v="2023-04-20T00:00:00"/>
    <s v="EMP0083"/>
    <x v="7"/>
    <x v="34"/>
    <x v="47"/>
    <n v="13"/>
    <n v="6852.44"/>
    <n v="89081.7"/>
    <x v="2"/>
    <n v="18"/>
    <x v="0"/>
    <x v="0"/>
  </r>
  <r>
    <s v="PO005869"/>
    <d v="2025-09-14T00:00:00"/>
    <s v="EMP0061"/>
    <x v="5"/>
    <x v="37"/>
    <x v="14"/>
    <n v="32"/>
    <n v="2560.64"/>
    <n v="81940.600000000006"/>
    <x v="1"/>
    <n v="42"/>
    <x v="0"/>
    <x v="2"/>
  </r>
  <r>
    <s v="PO005870"/>
    <d v="2023-03-10T00:00:00"/>
    <s v="EMP0053"/>
    <x v="4"/>
    <x v="2"/>
    <x v="52"/>
    <n v="38"/>
    <n v="1853.2"/>
    <n v="70421.55"/>
    <x v="1"/>
    <n v="23"/>
    <x v="0"/>
    <x v="2"/>
  </r>
  <r>
    <s v="PO005871"/>
    <d v="2024-12-06T00:00:00"/>
    <s v="EMP0023"/>
    <x v="9"/>
    <x v="3"/>
    <x v="190"/>
    <n v="45"/>
    <n v="7375.07"/>
    <n v="331878.28999999998"/>
    <x v="2"/>
    <n v="12"/>
    <x v="1"/>
    <x v="0"/>
  </r>
  <r>
    <s v="PO005872"/>
    <d v="2023-03-25T00:00:00"/>
    <s v="EMP0091"/>
    <x v="12"/>
    <x v="19"/>
    <x v="50"/>
    <n v="27"/>
    <n v="7979.56"/>
    <n v="215448.13"/>
    <x v="1"/>
    <n v="7"/>
    <x v="1"/>
    <x v="2"/>
  </r>
  <r>
    <s v="PO005873"/>
    <d v="2025-05-06T00:00:00"/>
    <s v="EMP0029"/>
    <x v="9"/>
    <x v="47"/>
    <x v="139"/>
    <n v="20"/>
    <n v="4783.93"/>
    <n v="95678.62"/>
    <x v="1"/>
    <n v="39"/>
    <x v="0"/>
    <x v="2"/>
  </r>
  <r>
    <s v="PO005874"/>
    <d v="2025-08-20T00:00:00"/>
    <s v="EMP0013"/>
    <x v="11"/>
    <x v="4"/>
    <x v="133"/>
    <n v="26"/>
    <n v="6892.76"/>
    <n v="179211.7"/>
    <x v="2"/>
    <n v="9"/>
    <x v="2"/>
    <x v="1"/>
  </r>
  <r>
    <s v="PO005875"/>
    <d v="2024-05-25T00:00:00"/>
    <s v="EMP0005"/>
    <x v="14"/>
    <x v="24"/>
    <x v="153"/>
    <n v="43"/>
    <n v="341.67"/>
    <n v="14691.71"/>
    <x v="0"/>
    <n v="12"/>
    <x v="0"/>
    <x v="2"/>
  </r>
  <r>
    <s v="PO005876"/>
    <d v="2023-01-30T00:00:00"/>
    <s v="EMP0079"/>
    <x v="5"/>
    <x v="39"/>
    <x v="22"/>
    <n v="27"/>
    <n v="5952.06"/>
    <n v="160705.59"/>
    <x v="1"/>
    <n v="28"/>
    <x v="1"/>
    <x v="2"/>
  </r>
  <r>
    <s v="PO005877"/>
    <d v="2023-11-12T00:00:00"/>
    <s v="EMP0029"/>
    <x v="9"/>
    <x v="6"/>
    <x v="173"/>
    <n v="11"/>
    <n v="3143.54"/>
    <n v="34578.93"/>
    <x v="0"/>
    <n v="44"/>
    <x v="1"/>
    <x v="2"/>
  </r>
  <r>
    <s v="PO005878"/>
    <d v="2023-02-24T00:00:00"/>
    <s v="EMP0089"/>
    <x v="14"/>
    <x v="8"/>
    <x v="91"/>
    <n v="24"/>
    <n v="3396.93"/>
    <n v="81526.39"/>
    <x v="1"/>
    <n v="29"/>
    <x v="2"/>
    <x v="2"/>
  </r>
  <r>
    <s v="PO005879"/>
    <d v="2024-12-23T00:00:00"/>
    <s v="EMP0095"/>
    <x v="5"/>
    <x v="8"/>
    <x v="147"/>
    <n v="16"/>
    <n v="4828.8900000000003"/>
    <n v="77262.27"/>
    <x v="1"/>
    <n v="26"/>
    <x v="0"/>
    <x v="2"/>
  </r>
  <r>
    <s v="PO005880"/>
    <d v="2024-10-25T00:00:00"/>
    <s v="EMP0071"/>
    <x v="5"/>
    <x v="46"/>
    <x v="96"/>
    <n v="22"/>
    <n v="8959.61"/>
    <n v="197111.45"/>
    <x v="2"/>
    <n v="11"/>
    <x v="0"/>
    <x v="0"/>
  </r>
  <r>
    <s v="PO005881"/>
    <d v="2024-03-10T00:00:00"/>
    <s v="EMP0092"/>
    <x v="12"/>
    <x v="26"/>
    <x v="27"/>
    <n v="46"/>
    <n v="7281.54"/>
    <n v="334950.98"/>
    <x v="2"/>
    <n v="34"/>
    <x v="0"/>
    <x v="1"/>
  </r>
  <r>
    <s v="PO005882"/>
    <d v="2025-09-24T00:00:00"/>
    <s v="EMP0042"/>
    <x v="14"/>
    <x v="36"/>
    <x v="56"/>
    <n v="50"/>
    <n v="7752.5"/>
    <n v="387625.22"/>
    <x v="0"/>
    <n v="22"/>
    <x v="1"/>
    <x v="2"/>
  </r>
  <r>
    <s v="PO005883"/>
    <d v="2024-04-20T00:00:00"/>
    <s v="EMP0003"/>
    <x v="1"/>
    <x v="33"/>
    <x v="29"/>
    <n v="42"/>
    <n v="6198.28"/>
    <n v="260327.75"/>
    <x v="1"/>
    <n v="15"/>
    <x v="2"/>
    <x v="2"/>
  </r>
  <r>
    <s v="PO005884"/>
    <d v="2023-05-07T00:00:00"/>
    <s v="EMP0071"/>
    <x v="5"/>
    <x v="17"/>
    <x v="109"/>
    <n v="17"/>
    <n v="4475.32"/>
    <n v="76080.44"/>
    <x v="1"/>
    <n v="5"/>
    <x v="1"/>
    <x v="2"/>
  </r>
  <r>
    <s v="PO005885"/>
    <d v="2025-11-30T00:00:00"/>
    <s v="EMP0001"/>
    <x v="8"/>
    <x v="21"/>
    <x v="27"/>
    <n v="12"/>
    <n v="8112.81"/>
    <n v="97353.69"/>
    <x v="2"/>
    <n v="28"/>
    <x v="2"/>
    <x v="1"/>
  </r>
  <r>
    <s v="PO005886"/>
    <d v="2025-02-11T00:00:00"/>
    <s v="EMP0047"/>
    <x v="0"/>
    <x v="25"/>
    <x v="150"/>
    <n v="47"/>
    <n v="3726.38"/>
    <n v="175139.64"/>
    <x v="2"/>
    <n v="30"/>
    <x v="2"/>
    <x v="0"/>
  </r>
  <r>
    <s v="PO005887"/>
    <d v="2023-02-05T00:00:00"/>
    <s v="EMP0060"/>
    <x v="0"/>
    <x v="37"/>
    <x v="103"/>
    <n v="12"/>
    <n v="8279.9500000000007"/>
    <n v="99359.35"/>
    <x v="2"/>
    <n v="12"/>
    <x v="1"/>
    <x v="1"/>
  </r>
  <r>
    <s v="PO005888"/>
    <d v="2025-06-28T00:00:00"/>
    <s v="EMP0091"/>
    <x v="12"/>
    <x v="10"/>
    <x v="172"/>
    <n v="24"/>
    <n v="2018.58"/>
    <n v="48445.84"/>
    <x v="0"/>
    <n v="4"/>
    <x v="0"/>
    <x v="2"/>
  </r>
  <r>
    <s v="PO005889"/>
    <d v="2023-08-02T00:00:00"/>
    <s v="EMP0020"/>
    <x v="2"/>
    <x v="15"/>
    <x v="88"/>
    <n v="30"/>
    <n v="7699.35"/>
    <n v="230980.59"/>
    <x v="2"/>
    <n v="30"/>
    <x v="2"/>
    <x v="1"/>
  </r>
  <r>
    <s v="PO005890"/>
    <d v="2025-08-04T00:00:00"/>
    <s v="EMP0012"/>
    <x v="3"/>
    <x v="39"/>
    <x v="68"/>
    <n v="2"/>
    <n v="9641.6200000000008"/>
    <n v="19283.240000000002"/>
    <x v="2"/>
    <n v="24"/>
    <x v="2"/>
    <x v="3"/>
  </r>
  <r>
    <s v="PO005891"/>
    <d v="2023-08-09T00:00:00"/>
    <s v="EMP0002"/>
    <x v="7"/>
    <x v="44"/>
    <x v="19"/>
    <n v="12"/>
    <n v="6925.56"/>
    <n v="83106.67"/>
    <x v="2"/>
    <n v="40"/>
    <x v="1"/>
    <x v="3"/>
  </r>
  <r>
    <s v="PO005892"/>
    <d v="2024-06-01T00:00:00"/>
    <s v="EMP0012"/>
    <x v="3"/>
    <x v="42"/>
    <x v="160"/>
    <n v="20"/>
    <n v="4889.3999999999996"/>
    <n v="97787.92"/>
    <x v="1"/>
    <n v="30"/>
    <x v="2"/>
    <x v="2"/>
  </r>
  <r>
    <s v="PO005893"/>
    <d v="2025-09-01T00:00:00"/>
    <s v="EMP0083"/>
    <x v="7"/>
    <x v="17"/>
    <x v="82"/>
    <n v="11"/>
    <n v="1396.77"/>
    <n v="15364.48"/>
    <x v="1"/>
    <n v="14"/>
    <x v="2"/>
    <x v="2"/>
  </r>
  <r>
    <s v="PO005894"/>
    <d v="2023-06-01T00:00:00"/>
    <s v="EMP0064"/>
    <x v="2"/>
    <x v="21"/>
    <x v="50"/>
    <n v="36"/>
    <n v="9429.61"/>
    <n v="339465.85"/>
    <x v="0"/>
    <n v="18"/>
    <x v="2"/>
    <x v="2"/>
  </r>
  <r>
    <s v="PO005895"/>
    <d v="2024-04-18T00:00:00"/>
    <s v="EMP0091"/>
    <x v="12"/>
    <x v="39"/>
    <x v="198"/>
    <n v="38"/>
    <n v="10296.25"/>
    <n v="391257.5"/>
    <x v="2"/>
    <n v="41"/>
    <x v="1"/>
    <x v="1"/>
  </r>
  <r>
    <s v="PO005896"/>
    <d v="2025-02-12T00:00:00"/>
    <s v="EMP0001"/>
    <x v="8"/>
    <x v="23"/>
    <x v="37"/>
    <n v="42"/>
    <n v="8880.19"/>
    <n v="372967.86"/>
    <x v="2"/>
    <n v="3"/>
    <x v="0"/>
    <x v="0"/>
  </r>
  <r>
    <s v="PO005897"/>
    <d v="2024-04-04T00:00:00"/>
    <s v="EMP0035"/>
    <x v="5"/>
    <x v="17"/>
    <x v="106"/>
    <n v="2"/>
    <n v="6287.78"/>
    <n v="12575.56"/>
    <x v="2"/>
    <n v="14"/>
    <x v="0"/>
    <x v="3"/>
  </r>
  <r>
    <s v="PO005898"/>
    <d v="2023-03-28T00:00:00"/>
    <s v="EMP0062"/>
    <x v="2"/>
    <x v="9"/>
    <x v="74"/>
    <n v="4"/>
    <n v="4143.7"/>
    <n v="16574.810000000001"/>
    <x v="2"/>
    <n v="12"/>
    <x v="2"/>
    <x v="3"/>
  </r>
  <r>
    <s v="PO005899"/>
    <d v="2024-04-22T00:00:00"/>
    <s v="EMP0088"/>
    <x v="12"/>
    <x v="33"/>
    <x v="50"/>
    <n v="42"/>
    <n v="8926.6299999999992"/>
    <n v="374918.31"/>
    <x v="0"/>
    <n v="20"/>
    <x v="1"/>
    <x v="2"/>
  </r>
  <r>
    <s v="PO005900"/>
    <d v="2025-07-18T00:00:00"/>
    <s v="EMP0081"/>
    <x v="14"/>
    <x v="43"/>
    <x v="190"/>
    <n v="50"/>
    <n v="6482.96"/>
    <n v="324147.87"/>
    <x v="1"/>
    <n v="42"/>
    <x v="2"/>
    <x v="2"/>
  </r>
  <r>
    <s v="PO005901"/>
    <d v="2024-10-25T00:00:00"/>
    <s v="EMP0027"/>
    <x v="1"/>
    <x v="11"/>
    <x v="0"/>
    <n v="32"/>
    <n v="5559.63"/>
    <n v="177908.27"/>
    <x v="0"/>
    <n v="31"/>
    <x v="1"/>
    <x v="2"/>
  </r>
  <r>
    <s v="PO005902"/>
    <d v="2023-10-25T00:00:00"/>
    <s v="EMP0097"/>
    <x v="5"/>
    <x v="0"/>
    <x v="62"/>
    <n v="4"/>
    <n v="1868.35"/>
    <n v="7473.41"/>
    <x v="2"/>
    <n v="13"/>
    <x v="2"/>
    <x v="0"/>
  </r>
  <r>
    <s v="PO005903"/>
    <d v="2025-11-27T00:00:00"/>
    <s v="EMP0098"/>
    <x v="5"/>
    <x v="12"/>
    <x v="143"/>
    <n v="45"/>
    <n v="6658.89"/>
    <n v="299649.89"/>
    <x v="2"/>
    <n v="8"/>
    <x v="1"/>
    <x v="0"/>
  </r>
  <r>
    <s v="PO005904"/>
    <d v="2025-05-13T00:00:00"/>
    <s v="EMP0005"/>
    <x v="14"/>
    <x v="37"/>
    <x v="148"/>
    <n v="37"/>
    <n v="7181.24"/>
    <n v="265705.98"/>
    <x v="1"/>
    <n v="19"/>
    <x v="0"/>
    <x v="2"/>
  </r>
  <r>
    <s v="PO005905"/>
    <d v="2025-05-08T00:00:00"/>
    <s v="EMP0050"/>
    <x v="10"/>
    <x v="14"/>
    <x v="10"/>
    <n v="24"/>
    <n v="2659.61"/>
    <n v="63830.55"/>
    <x v="1"/>
    <n v="11"/>
    <x v="2"/>
    <x v="2"/>
  </r>
  <r>
    <s v="PO005906"/>
    <d v="2024-07-08T00:00:00"/>
    <s v="EMP0080"/>
    <x v="0"/>
    <x v="13"/>
    <x v="187"/>
    <n v="32"/>
    <n v="7382.29"/>
    <n v="236233.27"/>
    <x v="0"/>
    <n v="29"/>
    <x v="2"/>
    <x v="2"/>
  </r>
  <r>
    <s v="PO005907"/>
    <d v="2023-02-09T00:00:00"/>
    <s v="EMP0080"/>
    <x v="0"/>
    <x v="20"/>
    <x v="124"/>
    <n v="42"/>
    <n v="7096.19"/>
    <n v="298040.17"/>
    <x v="1"/>
    <n v="31"/>
    <x v="1"/>
    <x v="2"/>
  </r>
  <r>
    <s v="PO005908"/>
    <d v="2024-06-10T00:00:00"/>
    <s v="EMP0094"/>
    <x v="1"/>
    <x v="26"/>
    <x v="98"/>
    <n v="22"/>
    <n v="6919.29"/>
    <n v="152224.28"/>
    <x v="1"/>
    <n v="16"/>
    <x v="0"/>
    <x v="2"/>
  </r>
  <r>
    <s v="PO005909"/>
    <d v="2025-08-11T00:00:00"/>
    <s v="EMP0050"/>
    <x v="10"/>
    <x v="46"/>
    <x v="37"/>
    <n v="45"/>
    <n v="7954.72"/>
    <n v="357962.37"/>
    <x v="1"/>
    <n v="38"/>
    <x v="2"/>
    <x v="2"/>
  </r>
  <r>
    <s v="PO005910"/>
    <d v="2024-06-18T00:00:00"/>
    <s v="EMP0074"/>
    <x v="6"/>
    <x v="1"/>
    <x v="68"/>
    <n v="1"/>
    <n v="8417.68"/>
    <n v="8417.68"/>
    <x v="0"/>
    <n v="41"/>
    <x v="0"/>
    <x v="2"/>
  </r>
  <r>
    <s v="PO005911"/>
    <d v="2025-05-03T00:00:00"/>
    <s v="EMP0095"/>
    <x v="5"/>
    <x v="10"/>
    <x v="54"/>
    <n v="21"/>
    <n v="4838.66"/>
    <n v="101611.93"/>
    <x v="1"/>
    <n v="6"/>
    <x v="0"/>
    <x v="2"/>
  </r>
  <r>
    <s v="PO005912"/>
    <d v="2023-06-26T00:00:00"/>
    <s v="EMP0040"/>
    <x v="13"/>
    <x v="40"/>
    <x v="55"/>
    <n v="10"/>
    <n v="7780.72"/>
    <n v="77807.210000000006"/>
    <x v="0"/>
    <n v="35"/>
    <x v="2"/>
    <x v="2"/>
  </r>
  <r>
    <s v="PO005913"/>
    <d v="2025-07-18T00:00:00"/>
    <s v="EMP0018"/>
    <x v="0"/>
    <x v="43"/>
    <x v="8"/>
    <n v="10"/>
    <n v="508.89"/>
    <n v="5088.91"/>
    <x v="2"/>
    <n v="28"/>
    <x v="2"/>
    <x v="1"/>
  </r>
  <r>
    <s v="PO005914"/>
    <d v="2023-05-06T00:00:00"/>
    <s v="EMP0059"/>
    <x v="0"/>
    <x v="31"/>
    <x v="190"/>
    <n v="39"/>
    <n v="6667.49"/>
    <n v="260032.11"/>
    <x v="2"/>
    <n v="28"/>
    <x v="2"/>
    <x v="0"/>
  </r>
  <r>
    <s v="PO005915"/>
    <d v="2023-05-26T00:00:00"/>
    <s v="EMP0049"/>
    <x v="13"/>
    <x v="26"/>
    <x v="135"/>
    <n v="46"/>
    <n v="9216.41"/>
    <n v="423954.86"/>
    <x v="1"/>
    <n v="19"/>
    <x v="1"/>
    <x v="2"/>
  </r>
  <r>
    <s v="PO005916"/>
    <d v="2025-06-15T00:00:00"/>
    <s v="EMP0095"/>
    <x v="5"/>
    <x v="36"/>
    <x v="183"/>
    <n v="2"/>
    <n v="5675.52"/>
    <n v="11351.04"/>
    <x v="2"/>
    <n v="34"/>
    <x v="1"/>
    <x v="0"/>
  </r>
  <r>
    <s v="PO005917"/>
    <d v="2025-11-22T00:00:00"/>
    <s v="EMP0004"/>
    <x v="12"/>
    <x v="43"/>
    <x v="112"/>
    <n v="28"/>
    <n v="4583.71"/>
    <n v="128343.81"/>
    <x v="1"/>
    <n v="28"/>
    <x v="2"/>
    <x v="2"/>
  </r>
  <r>
    <s v="PO005918"/>
    <d v="2025-11-21T00:00:00"/>
    <s v="EMP0040"/>
    <x v="13"/>
    <x v="27"/>
    <x v="146"/>
    <n v="1"/>
    <n v="5850.52"/>
    <n v="5850.52"/>
    <x v="2"/>
    <n v="44"/>
    <x v="0"/>
    <x v="1"/>
  </r>
  <r>
    <s v="PO005919"/>
    <d v="2025-02-13T00:00:00"/>
    <s v="EMP0029"/>
    <x v="9"/>
    <x v="14"/>
    <x v="109"/>
    <n v="20"/>
    <n v="4884.51"/>
    <n v="97690.16"/>
    <x v="0"/>
    <n v="26"/>
    <x v="2"/>
    <x v="2"/>
  </r>
  <r>
    <s v="PO005920"/>
    <d v="2023-05-12T00:00:00"/>
    <s v="EMP0060"/>
    <x v="0"/>
    <x v="30"/>
    <x v="82"/>
    <n v="10"/>
    <n v="1230.4000000000001"/>
    <n v="12304"/>
    <x v="0"/>
    <n v="15"/>
    <x v="1"/>
    <x v="2"/>
  </r>
  <r>
    <s v="PO005921"/>
    <d v="2023-12-23T00:00:00"/>
    <s v="EMP0074"/>
    <x v="6"/>
    <x v="2"/>
    <x v="70"/>
    <n v="49"/>
    <n v="10784.18"/>
    <n v="528424.69999999995"/>
    <x v="1"/>
    <n v="11"/>
    <x v="2"/>
    <x v="2"/>
  </r>
  <r>
    <s v="PO005922"/>
    <d v="2025-01-09T00:00:00"/>
    <s v="EMP0033"/>
    <x v="8"/>
    <x v="44"/>
    <x v="59"/>
    <n v="16"/>
    <n v="5658.07"/>
    <n v="90529.1"/>
    <x v="0"/>
    <n v="20"/>
    <x v="1"/>
    <x v="2"/>
  </r>
  <r>
    <s v="PO005923"/>
    <d v="2025-03-27T00:00:00"/>
    <s v="EMP0037"/>
    <x v="8"/>
    <x v="30"/>
    <x v="31"/>
    <n v="2"/>
    <n v="8206.2099999999991"/>
    <n v="16412.419999999998"/>
    <x v="0"/>
    <n v="8"/>
    <x v="2"/>
    <x v="2"/>
  </r>
  <r>
    <s v="PO005924"/>
    <d v="2024-06-19T00:00:00"/>
    <s v="EMP0013"/>
    <x v="11"/>
    <x v="10"/>
    <x v="173"/>
    <n v="36"/>
    <n v="2422.2399999999998"/>
    <n v="87200.74"/>
    <x v="1"/>
    <n v="3"/>
    <x v="2"/>
    <x v="2"/>
  </r>
  <r>
    <s v="PO005925"/>
    <d v="2023-08-31T00:00:00"/>
    <s v="EMP0080"/>
    <x v="0"/>
    <x v="37"/>
    <x v="74"/>
    <n v="31"/>
    <n v="3148"/>
    <n v="97588.14"/>
    <x v="0"/>
    <n v="28"/>
    <x v="0"/>
    <x v="2"/>
  </r>
  <r>
    <s v="PO005926"/>
    <d v="2023-07-30T00:00:00"/>
    <s v="EMP0051"/>
    <x v="3"/>
    <x v="2"/>
    <x v="53"/>
    <n v="24"/>
    <n v="4802.3100000000004"/>
    <n v="115255.4"/>
    <x v="1"/>
    <n v="32"/>
    <x v="2"/>
    <x v="2"/>
  </r>
  <r>
    <s v="PO005927"/>
    <d v="2023-07-31T00:00:00"/>
    <s v="EMP0072"/>
    <x v="2"/>
    <x v="19"/>
    <x v="19"/>
    <n v="47"/>
    <n v="9120.85"/>
    <n v="428679.75"/>
    <x v="1"/>
    <n v="21"/>
    <x v="1"/>
    <x v="2"/>
  </r>
  <r>
    <s v="PO005928"/>
    <d v="2024-08-06T00:00:00"/>
    <s v="EMP0015"/>
    <x v="13"/>
    <x v="35"/>
    <x v="79"/>
    <n v="15"/>
    <n v="1964.33"/>
    <n v="29464.89"/>
    <x v="0"/>
    <n v="40"/>
    <x v="0"/>
    <x v="2"/>
  </r>
  <r>
    <s v="PO005929"/>
    <d v="2025-06-25T00:00:00"/>
    <s v="EMP0079"/>
    <x v="5"/>
    <x v="46"/>
    <x v="38"/>
    <n v="39"/>
    <n v="6766.78"/>
    <n v="263904.59999999998"/>
    <x v="0"/>
    <n v="12"/>
    <x v="2"/>
    <x v="2"/>
  </r>
  <r>
    <s v="PO005930"/>
    <d v="2024-08-24T00:00:00"/>
    <s v="EMP0040"/>
    <x v="13"/>
    <x v="24"/>
    <x v="3"/>
    <n v="27"/>
    <n v="2868.16"/>
    <n v="77440.210000000006"/>
    <x v="2"/>
    <n v="23"/>
    <x v="1"/>
    <x v="0"/>
  </r>
  <r>
    <s v="PO005931"/>
    <d v="2023-07-07T00:00:00"/>
    <s v="EMP0074"/>
    <x v="6"/>
    <x v="3"/>
    <x v="62"/>
    <n v="3"/>
    <n v="2172.36"/>
    <n v="6517.07"/>
    <x v="0"/>
    <n v="3"/>
    <x v="1"/>
    <x v="2"/>
  </r>
  <r>
    <s v="PO005932"/>
    <d v="2025-08-18T00:00:00"/>
    <s v="EMP0049"/>
    <x v="13"/>
    <x v="49"/>
    <x v="146"/>
    <n v="4"/>
    <n v="5883.33"/>
    <n v="23533.31"/>
    <x v="1"/>
    <n v="38"/>
    <x v="2"/>
    <x v="2"/>
  </r>
  <r>
    <s v="PO005933"/>
    <d v="2025-01-11T00:00:00"/>
    <s v="EMP0058"/>
    <x v="2"/>
    <x v="1"/>
    <x v="93"/>
    <n v="2"/>
    <n v="8358.8700000000008"/>
    <n v="16717.75"/>
    <x v="2"/>
    <n v="26"/>
    <x v="1"/>
    <x v="0"/>
  </r>
  <r>
    <s v="PO005934"/>
    <d v="2023-11-01T00:00:00"/>
    <s v="EMP0075"/>
    <x v="14"/>
    <x v="33"/>
    <x v="174"/>
    <n v="23"/>
    <n v="10240.33"/>
    <n v="235527.67999999999"/>
    <x v="0"/>
    <n v="33"/>
    <x v="1"/>
    <x v="2"/>
  </r>
  <r>
    <s v="PO005935"/>
    <d v="2024-04-15T00:00:00"/>
    <s v="EMP0081"/>
    <x v="14"/>
    <x v="11"/>
    <x v="186"/>
    <n v="46"/>
    <n v="2952.39"/>
    <n v="135810.15"/>
    <x v="2"/>
    <n v="5"/>
    <x v="1"/>
    <x v="1"/>
  </r>
  <r>
    <s v="PO005936"/>
    <d v="2023-01-25T00:00:00"/>
    <s v="EMP0081"/>
    <x v="14"/>
    <x v="26"/>
    <x v="92"/>
    <n v="44"/>
    <n v="3578.63"/>
    <n v="157459.6"/>
    <x v="1"/>
    <n v="26"/>
    <x v="2"/>
    <x v="2"/>
  </r>
  <r>
    <s v="PO005937"/>
    <d v="2025-08-27T00:00:00"/>
    <s v="EMP0087"/>
    <x v="12"/>
    <x v="48"/>
    <x v="172"/>
    <n v="18"/>
    <n v="1858.21"/>
    <n v="33447.83"/>
    <x v="0"/>
    <n v="44"/>
    <x v="2"/>
    <x v="2"/>
  </r>
  <r>
    <s v="PO005938"/>
    <d v="2024-11-14T00:00:00"/>
    <s v="EMP0005"/>
    <x v="14"/>
    <x v="34"/>
    <x v="55"/>
    <n v="41"/>
    <n v="6376.16"/>
    <n v="261422.72"/>
    <x v="0"/>
    <n v="30"/>
    <x v="0"/>
    <x v="2"/>
  </r>
  <r>
    <s v="PO005939"/>
    <d v="2025-07-13T00:00:00"/>
    <s v="EMP0013"/>
    <x v="11"/>
    <x v="44"/>
    <x v="119"/>
    <n v="48"/>
    <n v="8985.5400000000009"/>
    <n v="431305.79"/>
    <x v="2"/>
    <n v="25"/>
    <x v="1"/>
    <x v="3"/>
  </r>
  <r>
    <s v="PO005940"/>
    <d v="2025-02-24T00:00:00"/>
    <s v="EMP0094"/>
    <x v="1"/>
    <x v="35"/>
    <x v="33"/>
    <n v="43"/>
    <n v="5763.48"/>
    <n v="247829.72"/>
    <x v="0"/>
    <n v="19"/>
    <x v="2"/>
    <x v="2"/>
  </r>
  <r>
    <s v="PO005941"/>
    <d v="2023-12-06T00:00:00"/>
    <s v="EMP0086"/>
    <x v="2"/>
    <x v="17"/>
    <x v="174"/>
    <n v="4"/>
    <n v="9116.7900000000009"/>
    <n v="36467.15"/>
    <x v="1"/>
    <n v="21"/>
    <x v="1"/>
    <x v="2"/>
  </r>
  <r>
    <s v="PO005942"/>
    <d v="2024-12-16T00:00:00"/>
    <s v="EMP0029"/>
    <x v="9"/>
    <x v="2"/>
    <x v="12"/>
    <n v="50"/>
    <n v="10206.700000000001"/>
    <n v="510334.81"/>
    <x v="1"/>
    <n v="21"/>
    <x v="1"/>
    <x v="2"/>
  </r>
  <r>
    <s v="PO005943"/>
    <d v="2025-01-20T00:00:00"/>
    <s v="EMP0075"/>
    <x v="14"/>
    <x v="34"/>
    <x v="145"/>
    <n v="6"/>
    <n v="2342.21"/>
    <n v="14053.24"/>
    <x v="2"/>
    <n v="18"/>
    <x v="0"/>
    <x v="0"/>
  </r>
  <r>
    <s v="PO005944"/>
    <d v="2024-04-15T00:00:00"/>
    <s v="EMP0081"/>
    <x v="14"/>
    <x v="2"/>
    <x v="111"/>
    <n v="29"/>
    <n v="152.16"/>
    <n v="4412.51"/>
    <x v="1"/>
    <n v="39"/>
    <x v="2"/>
    <x v="2"/>
  </r>
  <r>
    <s v="PO005945"/>
    <d v="2025-07-05T00:00:00"/>
    <s v="EMP0080"/>
    <x v="0"/>
    <x v="19"/>
    <x v="123"/>
    <n v="25"/>
    <n v="9158.32"/>
    <n v="228958.06"/>
    <x v="0"/>
    <n v="27"/>
    <x v="1"/>
    <x v="2"/>
  </r>
  <r>
    <s v="PO005946"/>
    <d v="2025-12-21T00:00:00"/>
    <s v="EMP0049"/>
    <x v="13"/>
    <x v="45"/>
    <x v="185"/>
    <n v="21"/>
    <n v="832.01"/>
    <n v="17472.29"/>
    <x v="2"/>
    <n v="32"/>
    <x v="0"/>
    <x v="3"/>
  </r>
  <r>
    <s v="PO005947"/>
    <d v="2023-04-06T00:00:00"/>
    <s v="EMP0039"/>
    <x v="9"/>
    <x v="40"/>
    <x v="134"/>
    <n v="24"/>
    <n v="6783.4"/>
    <n v="162801.54"/>
    <x v="0"/>
    <n v="28"/>
    <x v="2"/>
    <x v="2"/>
  </r>
  <r>
    <s v="PO005948"/>
    <d v="2025-11-08T00:00:00"/>
    <s v="EMP0052"/>
    <x v="12"/>
    <x v="33"/>
    <x v="50"/>
    <n v="6"/>
    <n v="8416.83"/>
    <n v="50501"/>
    <x v="0"/>
    <n v="42"/>
    <x v="1"/>
    <x v="2"/>
  </r>
  <r>
    <s v="PO005949"/>
    <d v="2025-11-21T00:00:00"/>
    <s v="EMP0094"/>
    <x v="1"/>
    <x v="24"/>
    <x v="157"/>
    <n v="4"/>
    <n v="7170.44"/>
    <n v="28681.75"/>
    <x v="1"/>
    <n v="35"/>
    <x v="0"/>
    <x v="2"/>
  </r>
  <r>
    <s v="PO005950"/>
    <d v="2023-12-17T00:00:00"/>
    <s v="EMP0016"/>
    <x v="11"/>
    <x v="41"/>
    <x v="192"/>
    <n v="19"/>
    <n v="6551.56"/>
    <n v="124479.64"/>
    <x v="0"/>
    <n v="25"/>
    <x v="0"/>
    <x v="2"/>
  </r>
  <r>
    <s v="PO005951"/>
    <d v="2024-06-07T00:00:00"/>
    <s v="EMP0057"/>
    <x v="6"/>
    <x v="20"/>
    <x v="165"/>
    <n v="17"/>
    <n v="1300.42"/>
    <n v="22107.11"/>
    <x v="0"/>
    <n v="42"/>
    <x v="2"/>
    <x v="2"/>
  </r>
  <r>
    <s v="PO005952"/>
    <d v="2025-06-13T00:00:00"/>
    <s v="EMP0098"/>
    <x v="5"/>
    <x v="4"/>
    <x v="143"/>
    <n v="14"/>
    <n v="5608.84"/>
    <n v="78523.73"/>
    <x v="1"/>
    <n v="18"/>
    <x v="0"/>
    <x v="2"/>
  </r>
  <r>
    <s v="PO005953"/>
    <d v="2023-10-25T00:00:00"/>
    <s v="EMP0054"/>
    <x v="12"/>
    <x v="0"/>
    <x v="195"/>
    <n v="29"/>
    <n v="9496.48"/>
    <n v="275397.90000000002"/>
    <x v="2"/>
    <n v="9"/>
    <x v="1"/>
    <x v="0"/>
  </r>
  <r>
    <s v="PO005954"/>
    <d v="2023-07-05T00:00:00"/>
    <s v="EMP0010"/>
    <x v="1"/>
    <x v="47"/>
    <x v="80"/>
    <n v="45"/>
    <n v="6814.81"/>
    <n v="306666.67"/>
    <x v="0"/>
    <n v="36"/>
    <x v="0"/>
    <x v="2"/>
  </r>
  <r>
    <s v="PO005955"/>
    <d v="2023-05-26T00:00:00"/>
    <s v="EMP0073"/>
    <x v="9"/>
    <x v="31"/>
    <x v="49"/>
    <n v="35"/>
    <n v="7390.51"/>
    <n v="258667.81"/>
    <x v="0"/>
    <n v="30"/>
    <x v="2"/>
    <x v="2"/>
  </r>
  <r>
    <s v="PO005956"/>
    <d v="2024-10-20T00:00:00"/>
    <s v="EMP0084"/>
    <x v="0"/>
    <x v="27"/>
    <x v="50"/>
    <n v="39"/>
    <n v="8274.24"/>
    <n v="322695.37"/>
    <x v="2"/>
    <n v="7"/>
    <x v="1"/>
    <x v="1"/>
  </r>
  <r>
    <s v="PO005957"/>
    <d v="2025-01-01T00:00:00"/>
    <s v="EMP0077"/>
    <x v="12"/>
    <x v="33"/>
    <x v="18"/>
    <n v="37"/>
    <n v="8270.86"/>
    <n v="306021.78999999998"/>
    <x v="0"/>
    <n v="45"/>
    <x v="1"/>
    <x v="2"/>
  </r>
  <r>
    <s v="PO005958"/>
    <d v="2023-04-18T00:00:00"/>
    <s v="EMP0085"/>
    <x v="8"/>
    <x v="10"/>
    <x v="151"/>
    <n v="43"/>
    <n v="6253.42"/>
    <n v="268896.96000000002"/>
    <x v="0"/>
    <n v="15"/>
    <x v="2"/>
    <x v="2"/>
  </r>
  <r>
    <s v="PO005959"/>
    <d v="2024-07-17T00:00:00"/>
    <s v="EMP0065"/>
    <x v="8"/>
    <x v="20"/>
    <x v="101"/>
    <n v="45"/>
    <n v="4776.63"/>
    <n v="214948.26"/>
    <x v="0"/>
    <n v="3"/>
    <x v="1"/>
    <x v="2"/>
  </r>
  <r>
    <s v="PO005960"/>
    <d v="2023-11-16T00:00:00"/>
    <s v="EMP0068"/>
    <x v="3"/>
    <x v="10"/>
    <x v="24"/>
    <n v="10"/>
    <n v="2582.9299999999998"/>
    <n v="25829.3"/>
    <x v="1"/>
    <n v="19"/>
    <x v="1"/>
    <x v="2"/>
  </r>
  <r>
    <s v="PO005961"/>
    <d v="2024-12-09T00:00:00"/>
    <s v="EMP0038"/>
    <x v="3"/>
    <x v="46"/>
    <x v="37"/>
    <n v="40"/>
    <n v="9804.66"/>
    <n v="392186.31"/>
    <x v="1"/>
    <n v="45"/>
    <x v="1"/>
    <x v="2"/>
  </r>
  <r>
    <s v="PO005962"/>
    <d v="2023-01-18T00:00:00"/>
    <s v="EMP0027"/>
    <x v="1"/>
    <x v="18"/>
    <x v="50"/>
    <n v="22"/>
    <n v="9977.9599999999991"/>
    <n v="219515.12"/>
    <x v="1"/>
    <n v="37"/>
    <x v="1"/>
    <x v="2"/>
  </r>
  <r>
    <s v="PO005963"/>
    <d v="2025-11-24T00:00:00"/>
    <s v="EMP0099"/>
    <x v="12"/>
    <x v="29"/>
    <x v="62"/>
    <n v="31"/>
    <n v="2169.48"/>
    <n v="67253.83"/>
    <x v="0"/>
    <n v="9"/>
    <x v="2"/>
    <x v="2"/>
  </r>
  <r>
    <s v="PO005964"/>
    <d v="2023-10-16T00:00:00"/>
    <s v="EMP0009"/>
    <x v="7"/>
    <x v="28"/>
    <x v="197"/>
    <n v="5"/>
    <n v="4492.1099999999997"/>
    <n v="22460.57"/>
    <x v="1"/>
    <n v="33"/>
    <x v="2"/>
    <x v="2"/>
  </r>
  <r>
    <s v="PO005965"/>
    <d v="2024-06-07T00:00:00"/>
    <s v="EMP0078"/>
    <x v="4"/>
    <x v="46"/>
    <x v="167"/>
    <n v="39"/>
    <n v="3869.59"/>
    <n v="150914.13"/>
    <x v="1"/>
    <n v="31"/>
    <x v="0"/>
    <x v="2"/>
  </r>
  <r>
    <s v="PO005966"/>
    <d v="2025-03-02T00:00:00"/>
    <s v="EMP0027"/>
    <x v="1"/>
    <x v="33"/>
    <x v="138"/>
    <n v="1"/>
    <n v="5426.8"/>
    <n v="5426.8"/>
    <x v="0"/>
    <n v="18"/>
    <x v="0"/>
    <x v="2"/>
  </r>
  <r>
    <s v="PO005967"/>
    <d v="2023-08-01T00:00:00"/>
    <s v="EMP0049"/>
    <x v="13"/>
    <x v="29"/>
    <x v="24"/>
    <n v="31"/>
    <n v="2630.61"/>
    <n v="81548.759999999995"/>
    <x v="1"/>
    <n v="33"/>
    <x v="1"/>
    <x v="2"/>
  </r>
  <r>
    <s v="PO005968"/>
    <d v="2023-06-15T00:00:00"/>
    <s v="EMP0007"/>
    <x v="1"/>
    <x v="47"/>
    <x v="183"/>
    <n v="17"/>
    <n v="6533.41"/>
    <n v="111067.9"/>
    <x v="1"/>
    <n v="14"/>
    <x v="0"/>
    <x v="2"/>
  </r>
  <r>
    <s v="PO005969"/>
    <d v="2024-11-19T00:00:00"/>
    <s v="EMP0011"/>
    <x v="0"/>
    <x v="3"/>
    <x v="116"/>
    <n v="35"/>
    <n v="8626.7000000000007"/>
    <n v="301934.56"/>
    <x v="1"/>
    <n v="25"/>
    <x v="1"/>
    <x v="2"/>
  </r>
  <r>
    <s v="PO005970"/>
    <d v="2024-01-06T00:00:00"/>
    <s v="EMP0020"/>
    <x v="2"/>
    <x v="35"/>
    <x v="33"/>
    <n v="28"/>
    <n v="5382.39"/>
    <n v="150707.01"/>
    <x v="1"/>
    <n v="42"/>
    <x v="2"/>
    <x v="2"/>
  </r>
  <r>
    <s v="PO005971"/>
    <d v="2025-11-27T00:00:00"/>
    <s v="EMP0074"/>
    <x v="6"/>
    <x v="27"/>
    <x v="101"/>
    <n v="42"/>
    <n v="4373.33"/>
    <n v="183679.84"/>
    <x v="0"/>
    <n v="37"/>
    <x v="2"/>
    <x v="2"/>
  </r>
  <r>
    <s v="PO005972"/>
    <d v="2025-08-02T00:00:00"/>
    <s v="EMP0090"/>
    <x v="14"/>
    <x v="38"/>
    <x v="36"/>
    <n v="31"/>
    <n v="3370.58"/>
    <n v="104488.1"/>
    <x v="1"/>
    <n v="24"/>
    <x v="2"/>
    <x v="2"/>
  </r>
  <r>
    <s v="PO005973"/>
    <d v="2024-06-12T00:00:00"/>
    <s v="EMP0061"/>
    <x v="5"/>
    <x v="2"/>
    <x v="139"/>
    <n v="29"/>
    <n v="5545.06"/>
    <n v="160806.72"/>
    <x v="2"/>
    <n v="18"/>
    <x v="0"/>
    <x v="3"/>
  </r>
  <r>
    <s v="PO005974"/>
    <d v="2023-01-09T00:00:00"/>
    <s v="EMP0023"/>
    <x v="9"/>
    <x v="36"/>
    <x v="119"/>
    <n v="8"/>
    <n v="10726.38"/>
    <n v="85811.04"/>
    <x v="2"/>
    <n v="40"/>
    <x v="2"/>
    <x v="3"/>
  </r>
  <r>
    <s v="PO005975"/>
    <d v="2024-03-12T00:00:00"/>
    <s v="EMP0032"/>
    <x v="2"/>
    <x v="24"/>
    <x v="42"/>
    <n v="27"/>
    <n v="2935.35"/>
    <n v="79254.509999999995"/>
    <x v="2"/>
    <n v="24"/>
    <x v="2"/>
    <x v="0"/>
  </r>
  <r>
    <s v="PO005976"/>
    <d v="2025-06-09T00:00:00"/>
    <s v="EMP0093"/>
    <x v="13"/>
    <x v="44"/>
    <x v="110"/>
    <n v="12"/>
    <n v="9264.99"/>
    <n v="111179.86"/>
    <x v="1"/>
    <n v="45"/>
    <x v="1"/>
    <x v="2"/>
  </r>
  <r>
    <s v="PO005977"/>
    <d v="2024-03-03T00:00:00"/>
    <s v="EMP0037"/>
    <x v="8"/>
    <x v="20"/>
    <x v="8"/>
    <n v="17"/>
    <n v="483.46"/>
    <n v="8218.7800000000007"/>
    <x v="2"/>
    <n v="36"/>
    <x v="2"/>
    <x v="1"/>
  </r>
  <r>
    <s v="PO005978"/>
    <d v="2023-02-25T00:00:00"/>
    <s v="EMP0022"/>
    <x v="8"/>
    <x v="20"/>
    <x v="152"/>
    <n v="8"/>
    <n v="1289.28"/>
    <n v="10314.26"/>
    <x v="1"/>
    <n v="36"/>
    <x v="0"/>
    <x v="2"/>
  </r>
  <r>
    <s v="PO005979"/>
    <d v="2024-08-26T00:00:00"/>
    <s v="EMP0035"/>
    <x v="5"/>
    <x v="15"/>
    <x v="131"/>
    <n v="31"/>
    <n v="4153.7299999999996"/>
    <n v="128765.49"/>
    <x v="1"/>
    <n v="45"/>
    <x v="0"/>
    <x v="2"/>
  </r>
  <r>
    <s v="PO005980"/>
    <d v="2025-04-13T00:00:00"/>
    <s v="EMP0096"/>
    <x v="4"/>
    <x v="45"/>
    <x v="106"/>
    <n v="8"/>
    <n v="7124.08"/>
    <n v="56992.63"/>
    <x v="2"/>
    <n v="26"/>
    <x v="0"/>
    <x v="3"/>
  </r>
  <r>
    <s v="PO005981"/>
    <d v="2025-04-03T00:00:00"/>
    <s v="EMP0049"/>
    <x v="13"/>
    <x v="37"/>
    <x v="123"/>
    <n v="9"/>
    <n v="9625.2999999999993"/>
    <n v="86627.73"/>
    <x v="0"/>
    <n v="18"/>
    <x v="1"/>
    <x v="2"/>
  </r>
  <r>
    <s v="PO005982"/>
    <d v="2025-08-11T00:00:00"/>
    <s v="EMP0011"/>
    <x v="0"/>
    <x v="17"/>
    <x v="39"/>
    <n v="2"/>
    <n v="3330"/>
    <n v="6660"/>
    <x v="1"/>
    <n v="42"/>
    <x v="0"/>
    <x v="2"/>
  </r>
  <r>
    <s v="PO005983"/>
    <d v="2025-11-27T00:00:00"/>
    <s v="EMP0072"/>
    <x v="2"/>
    <x v="17"/>
    <x v="17"/>
    <n v="2"/>
    <n v="6244.39"/>
    <n v="12488.78"/>
    <x v="2"/>
    <n v="9"/>
    <x v="0"/>
    <x v="1"/>
  </r>
  <r>
    <s v="PO005984"/>
    <d v="2023-03-13T00:00:00"/>
    <s v="EMP0086"/>
    <x v="2"/>
    <x v="34"/>
    <x v="2"/>
    <n v="9"/>
    <n v="8285.4599999999991"/>
    <n v="74569.119999999995"/>
    <x v="1"/>
    <n v="43"/>
    <x v="0"/>
    <x v="2"/>
  </r>
  <r>
    <s v="PO005985"/>
    <d v="2024-05-09T00:00:00"/>
    <s v="EMP0028"/>
    <x v="0"/>
    <x v="31"/>
    <x v="163"/>
    <n v="16"/>
    <n v="8279.33"/>
    <n v="132469.23000000001"/>
    <x v="1"/>
    <n v="14"/>
    <x v="2"/>
    <x v="2"/>
  </r>
  <r>
    <s v="PO005986"/>
    <d v="2025-10-04T00:00:00"/>
    <s v="EMP0029"/>
    <x v="9"/>
    <x v="27"/>
    <x v="142"/>
    <n v="5"/>
    <n v="9585.94"/>
    <n v="47929.71"/>
    <x v="0"/>
    <n v="44"/>
    <x v="1"/>
    <x v="2"/>
  </r>
  <r>
    <s v="PO005987"/>
    <d v="2024-08-05T00:00:00"/>
    <s v="EMP0012"/>
    <x v="3"/>
    <x v="2"/>
    <x v="48"/>
    <n v="20"/>
    <n v="8230.35"/>
    <n v="164606.94"/>
    <x v="1"/>
    <n v="29"/>
    <x v="1"/>
    <x v="2"/>
  </r>
  <r>
    <s v="PO005988"/>
    <d v="2023-05-09T00:00:00"/>
    <s v="EMP0098"/>
    <x v="5"/>
    <x v="41"/>
    <x v="47"/>
    <n v="7"/>
    <n v="6830.32"/>
    <n v="47812.25"/>
    <x v="2"/>
    <n v="16"/>
    <x v="2"/>
    <x v="0"/>
  </r>
  <r>
    <s v="PO005989"/>
    <d v="2023-01-30T00:00:00"/>
    <s v="EMP0065"/>
    <x v="8"/>
    <x v="46"/>
    <x v="16"/>
    <n v="32"/>
    <n v="6685.13"/>
    <n v="213924.19"/>
    <x v="2"/>
    <n v="38"/>
    <x v="0"/>
    <x v="1"/>
  </r>
  <r>
    <s v="PO005990"/>
    <d v="2023-04-08T00:00:00"/>
    <s v="EMP0027"/>
    <x v="1"/>
    <x v="29"/>
    <x v="10"/>
    <n v="26"/>
    <n v="2590.1999999999998"/>
    <n v="67345.2"/>
    <x v="1"/>
    <n v="22"/>
    <x v="0"/>
    <x v="2"/>
  </r>
  <r>
    <s v="PO005991"/>
    <d v="2025-11-11T00:00:00"/>
    <s v="EMP0038"/>
    <x v="3"/>
    <x v="25"/>
    <x v="104"/>
    <n v="22"/>
    <n v="3677.94"/>
    <n v="80914.78"/>
    <x v="1"/>
    <n v="17"/>
    <x v="0"/>
    <x v="2"/>
  </r>
  <r>
    <s v="PO005992"/>
    <d v="2025-06-05T00:00:00"/>
    <s v="EMP0059"/>
    <x v="0"/>
    <x v="30"/>
    <x v="144"/>
    <n v="21"/>
    <n v="393.16"/>
    <n v="8256.3700000000008"/>
    <x v="1"/>
    <n v="8"/>
    <x v="2"/>
    <x v="2"/>
  </r>
  <r>
    <s v="PO005993"/>
    <d v="2023-02-28T00:00:00"/>
    <s v="EMP0052"/>
    <x v="12"/>
    <x v="28"/>
    <x v="106"/>
    <n v="11"/>
    <n v="6568.79"/>
    <n v="72256.67"/>
    <x v="0"/>
    <n v="36"/>
    <x v="1"/>
    <x v="2"/>
  </r>
  <r>
    <s v="PO005994"/>
    <d v="2024-11-24T00:00:00"/>
    <s v="EMP0072"/>
    <x v="2"/>
    <x v="33"/>
    <x v="142"/>
    <n v="9"/>
    <n v="8275.09"/>
    <n v="74475.83"/>
    <x v="2"/>
    <n v="45"/>
    <x v="2"/>
    <x v="0"/>
  </r>
  <r>
    <s v="PO005995"/>
    <d v="2025-02-19T00:00:00"/>
    <s v="EMP0033"/>
    <x v="8"/>
    <x v="42"/>
    <x v="153"/>
    <n v="28"/>
    <n v="340.37"/>
    <n v="9530.26"/>
    <x v="1"/>
    <n v="42"/>
    <x v="0"/>
    <x v="2"/>
  </r>
  <r>
    <s v="PO005996"/>
    <d v="2025-03-09T00:00:00"/>
    <s v="EMP0044"/>
    <x v="2"/>
    <x v="0"/>
    <x v="174"/>
    <n v="38"/>
    <n v="10993.24"/>
    <n v="417743.07"/>
    <x v="0"/>
    <n v="36"/>
    <x v="0"/>
    <x v="2"/>
  </r>
  <r>
    <s v="PO005997"/>
    <d v="2023-12-26T00:00:00"/>
    <s v="EMP0085"/>
    <x v="8"/>
    <x v="9"/>
    <x v="93"/>
    <n v="35"/>
    <n v="7830.53"/>
    <n v="274068.40000000002"/>
    <x v="2"/>
    <n v="37"/>
    <x v="0"/>
    <x v="0"/>
  </r>
  <r>
    <s v="PO005998"/>
    <d v="2025-07-08T00:00:00"/>
    <s v="EMP0083"/>
    <x v="7"/>
    <x v="27"/>
    <x v="13"/>
    <n v="3"/>
    <n v="8374.32"/>
    <n v="25122.959999999999"/>
    <x v="2"/>
    <n v="18"/>
    <x v="1"/>
    <x v="0"/>
  </r>
  <r>
    <s v="PO005999"/>
    <d v="2024-03-27T00:00:00"/>
    <s v="EMP0005"/>
    <x v="14"/>
    <x v="39"/>
    <x v="23"/>
    <n v="44"/>
    <n v="8777.6200000000008"/>
    <n v="386215.2"/>
    <x v="0"/>
    <n v="37"/>
    <x v="2"/>
    <x v="2"/>
  </r>
  <r>
    <s v="PO006000"/>
    <d v="2025-07-31T00:00:00"/>
    <s v="EMP0017"/>
    <x v="9"/>
    <x v="39"/>
    <x v="89"/>
    <n v="6"/>
    <n v="4867.91"/>
    <n v="29207.45"/>
    <x v="2"/>
    <n v="16"/>
    <x v="2"/>
    <x v="0"/>
  </r>
  <r>
    <s v="PO006001"/>
    <d v="2023-11-23T00:00:00"/>
    <s v="EMP0025"/>
    <x v="8"/>
    <x v="35"/>
    <x v="16"/>
    <n v="2"/>
    <n v="6019.07"/>
    <n v="12038.15"/>
    <x v="1"/>
    <n v="27"/>
    <x v="2"/>
    <x v="2"/>
  </r>
  <r>
    <s v="PO006002"/>
    <d v="2025-06-12T00:00:00"/>
    <s v="EMP0011"/>
    <x v="0"/>
    <x v="49"/>
    <x v="59"/>
    <n v="19"/>
    <n v="4388.66"/>
    <n v="83384.5"/>
    <x v="1"/>
    <n v="33"/>
    <x v="2"/>
    <x v="2"/>
  </r>
  <r>
    <s v="PO006003"/>
    <d v="2025-03-08T00:00:00"/>
    <s v="EMP0004"/>
    <x v="12"/>
    <x v="7"/>
    <x v="141"/>
    <n v="9"/>
    <n v="7037.48"/>
    <n v="63337.3"/>
    <x v="0"/>
    <n v="45"/>
    <x v="0"/>
    <x v="2"/>
  </r>
  <r>
    <s v="PO006004"/>
    <d v="2024-01-17T00:00:00"/>
    <s v="EMP0018"/>
    <x v="0"/>
    <x v="45"/>
    <x v="28"/>
    <n v="31"/>
    <n v="778.88"/>
    <n v="24145.19"/>
    <x v="1"/>
    <n v="27"/>
    <x v="1"/>
    <x v="2"/>
  </r>
  <r>
    <s v="PO006005"/>
    <d v="2024-05-13T00:00:00"/>
    <s v="EMP0068"/>
    <x v="3"/>
    <x v="18"/>
    <x v="125"/>
    <n v="10"/>
    <n v="2626.37"/>
    <n v="26263.7"/>
    <x v="1"/>
    <n v="31"/>
    <x v="2"/>
    <x v="2"/>
  </r>
  <r>
    <s v="PO006006"/>
    <d v="2024-04-08T00:00:00"/>
    <s v="EMP0025"/>
    <x v="8"/>
    <x v="23"/>
    <x v="100"/>
    <n v="18"/>
    <n v="6802.3"/>
    <n v="122441.37"/>
    <x v="2"/>
    <n v="3"/>
    <x v="0"/>
    <x v="3"/>
  </r>
  <r>
    <s v="PO006007"/>
    <d v="2024-01-08T00:00:00"/>
    <s v="EMP0079"/>
    <x v="5"/>
    <x v="32"/>
    <x v="90"/>
    <n v="43"/>
    <n v="4948.24"/>
    <n v="212774.37"/>
    <x v="2"/>
    <n v="20"/>
    <x v="2"/>
    <x v="0"/>
  </r>
  <r>
    <s v="PO006008"/>
    <d v="2024-12-11T00:00:00"/>
    <s v="EMP0069"/>
    <x v="3"/>
    <x v="16"/>
    <x v="74"/>
    <n v="49"/>
    <n v="3987.14"/>
    <n v="195369.95"/>
    <x v="0"/>
    <n v="26"/>
    <x v="0"/>
    <x v="2"/>
  </r>
  <r>
    <s v="PO006009"/>
    <d v="2024-05-12T00:00:00"/>
    <s v="EMP0009"/>
    <x v="7"/>
    <x v="27"/>
    <x v="15"/>
    <n v="22"/>
    <n v="3590.72"/>
    <n v="78995.839999999997"/>
    <x v="2"/>
    <n v="15"/>
    <x v="2"/>
    <x v="3"/>
  </r>
  <r>
    <s v="PO006010"/>
    <d v="2023-09-22T00:00:00"/>
    <s v="EMP0097"/>
    <x v="5"/>
    <x v="38"/>
    <x v="55"/>
    <n v="29"/>
    <n v="6937.39"/>
    <n v="201184.24"/>
    <x v="0"/>
    <n v="5"/>
    <x v="1"/>
    <x v="2"/>
  </r>
  <r>
    <s v="PO006011"/>
    <d v="2024-06-05T00:00:00"/>
    <s v="EMP0086"/>
    <x v="2"/>
    <x v="40"/>
    <x v="131"/>
    <n v="22"/>
    <n v="3681.15"/>
    <n v="80985.25"/>
    <x v="0"/>
    <n v="25"/>
    <x v="2"/>
    <x v="2"/>
  </r>
  <r>
    <s v="PO006012"/>
    <d v="2025-08-20T00:00:00"/>
    <s v="EMP0061"/>
    <x v="5"/>
    <x v="2"/>
    <x v="38"/>
    <n v="14"/>
    <n v="6096.11"/>
    <n v="85345.600000000006"/>
    <x v="2"/>
    <n v="32"/>
    <x v="1"/>
    <x v="1"/>
  </r>
  <r>
    <s v="PO006013"/>
    <d v="2023-09-17T00:00:00"/>
    <s v="EMP0017"/>
    <x v="9"/>
    <x v="32"/>
    <x v="18"/>
    <n v="11"/>
    <n v="8624.34"/>
    <n v="94867.72"/>
    <x v="1"/>
    <n v="4"/>
    <x v="0"/>
    <x v="2"/>
  </r>
  <r>
    <s v="PO006014"/>
    <d v="2023-12-01T00:00:00"/>
    <s v="EMP0094"/>
    <x v="1"/>
    <x v="8"/>
    <x v="8"/>
    <n v="17"/>
    <n v="432.99"/>
    <n v="7360.81"/>
    <x v="0"/>
    <n v="12"/>
    <x v="0"/>
    <x v="2"/>
  </r>
  <r>
    <s v="PO006015"/>
    <d v="2024-12-01T00:00:00"/>
    <s v="EMP0038"/>
    <x v="3"/>
    <x v="13"/>
    <x v="26"/>
    <n v="22"/>
    <n v="358.91"/>
    <n v="7896.06"/>
    <x v="1"/>
    <n v="36"/>
    <x v="2"/>
    <x v="2"/>
  </r>
  <r>
    <s v="PO006016"/>
    <d v="2024-04-01T00:00:00"/>
    <s v="EMP0013"/>
    <x v="11"/>
    <x v="28"/>
    <x v="141"/>
    <n v="38"/>
    <n v="7832.32"/>
    <n v="297628.06"/>
    <x v="1"/>
    <n v="44"/>
    <x v="1"/>
    <x v="2"/>
  </r>
  <r>
    <s v="PO006017"/>
    <d v="2024-08-23T00:00:00"/>
    <s v="EMP0061"/>
    <x v="5"/>
    <x v="25"/>
    <x v="7"/>
    <n v="7"/>
    <n v="2907.08"/>
    <n v="20349.54"/>
    <x v="1"/>
    <n v="38"/>
    <x v="2"/>
    <x v="2"/>
  </r>
  <r>
    <s v="PO006018"/>
    <d v="2023-05-22T00:00:00"/>
    <s v="EMP0001"/>
    <x v="8"/>
    <x v="17"/>
    <x v="143"/>
    <n v="24"/>
    <n v="6735.92"/>
    <n v="161662.16"/>
    <x v="1"/>
    <n v="43"/>
    <x v="0"/>
    <x v="2"/>
  </r>
  <r>
    <s v="PO006019"/>
    <d v="2025-03-29T00:00:00"/>
    <s v="EMP0048"/>
    <x v="2"/>
    <x v="8"/>
    <x v="150"/>
    <n v="42"/>
    <n v="3512.59"/>
    <n v="147528.79"/>
    <x v="0"/>
    <n v="28"/>
    <x v="0"/>
    <x v="2"/>
  </r>
  <r>
    <s v="PO006020"/>
    <d v="2025-02-17T00:00:00"/>
    <s v="EMP0067"/>
    <x v="1"/>
    <x v="6"/>
    <x v="3"/>
    <n v="39"/>
    <n v="2796.29"/>
    <n v="109055.33"/>
    <x v="1"/>
    <n v="35"/>
    <x v="2"/>
    <x v="2"/>
  </r>
  <r>
    <s v="PO006021"/>
    <d v="2024-06-25T00:00:00"/>
    <s v="EMP0017"/>
    <x v="9"/>
    <x v="18"/>
    <x v="73"/>
    <n v="48"/>
    <n v="710.7"/>
    <n v="34113.839999999997"/>
    <x v="1"/>
    <n v="17"/>
    <x v="1"/>
    <x v="2"/>
  </r>
  <r>
    <s v="PO006022"/>
    <d v="2024-01-19T00:00:00"/>
    <s v="EMP0027"/>
    <x v="1"/>
    <x v="9"/>
    <x v="26"/>
    <n v="46"/>
    <n v="346.04"/>
    <n v="15917.77"/>
    <x v="2"/>
    <n v="13"/>
    <x v="0"/>
    <x v="3"/>
  </r>
  <r>
    <s v="PO006023"/>
    <d v="2024-11-07T00:00:00"/>
    <s v="EMP0079"/>
    <x v="5"/>
    <x v="26"/>
    <x v="28"/>
    <n v="23"/>
    <n v="881.07"/>
    <n v="20264.54"/>
    <x v="0"/>
    <n v="31"/>
    <x v="1"/>
    <x v="2"/>
  </r>
  <r>
    <s v="PO006024"/>
    <d v="2023-01-22T00:00:00"/>
    <s v="EMP0038"/>
    <x v="3"/>
    <x v="13"/>
    <x v="8"/>
    <n v="43"/>
    <n v="554.55999999999995"/>
    <n v="23846.15"/>
    <x v="2"/>
    <n v="18"/>
    <x v="2"/>
    <x v="1"/>
  </r>
  <r>
    <s v="PO006025"/>
    <d v="2024-06-20T00:00:00"/>
    <s v="EMP0022"/>
    <x v="8"/>
    <x v="3"/>
    <x v="177"/>
    <n v="21"/>
    <n v="4136.1099999999997"/>
    <n v="86858.38"/>
    <x v="0"/>
    <n v="20"/>
    <x v="1"/>
    <x v="2"/>
  </r>
  <r>
    <s v="PO006026"/>
    <d v="2025-05-13T00:00:00"/>
    <s v="EMP0095"/>
    <x v="5"/>
    <x v="11"/>
    <x v="53"/>
    <n v="18"/>
    <n v="4580.45"/>
    <n v="82448.039999999994"/>
    <x v="1"/>
    <n v="4"/>
    <x v="2"/>
    <x v="2"/>
  </r>
  <r>
    <s v="PO006027"/>
    <d v="2024-10-23T00:00:00"/>
    <s v="EMP0096"/>
    <x v="4"/>
    <x v="17"/>
    <x v="78"/>
    <n v="14"/>
    <n v="7807.12"/>
    <n v="109299.69"/>
    <x v="2"/>
    <n v="6"/>
    <x v="1"/>
    <x v="0"/>
  </r>
  <r>
    <s v="PO006028"/>
    <d v="2024-05-16T00:00:00"/>
    <s v="EMP0054"/>
    <x v="12"/>
    <x v="33"/>
    <x v="191"/>
    <n v="37"/>
    <n v="5090.7299999999996"/>
    <n v="188357.14"/>
    <x v="0"/>
    <n v="10"/>
    <x v="1"/>
    <x v="2"/>
  </r>
  <r>
    <s v="PO006029"/>
    <d v="2025-10-30T00:00:00"/>
    <s v="EMP0052"/>
    <x v="12"/>
    <x v="29"/>
    <x v="199"/>
    <n v="32"/>
    <n v="128.09"/>
    <n v="4098.91"/>
    <x v="1"/>
    <n v="12"/>
    <x v="2"/>
    <x v="2"/>
  </r>
  <r>
    <s v="PO006030"/>
    <d v="2024-04-03T00:00:00"/>
    <s v="EMP0076"/>
    <x v="7"/>
    <x v="32"/>
    <x v="138"/>
    <n v="16"/>
    <n v="5532.92"/>
    <n v="88526.73"/>
    <x v="0"/>
    <n v="42"/>
    <x v="1"/>
    <x v="2"/>
  </r>
  <r>
    <s v="PO006031"/>
    <d v="2024-10-18T00:00:00"/>
    <s v="EMP0050"/>
    <x v="10"/>
    <x v="21"/>
    <x v="3"/>
    <n v="36"/>
    <n v="3548.49"/>
    <n v="127745.81"/>
    <x v="2"/>
    <n v="5"/>
    <x v="2"/>
    <x v="0"/>
  </r>
  <r>
    <s v="PO006032"/>
    <d v="2023-02-04T00:00:00"/>
    <s v="EMP0028"/>
    <x v="0"/>
    <x v="29"/>
    <x v="19"/>
    <n v="8"/>
    <n v="7714.81"/>
    <n v="61718.5"/>
    <x v="2"/>
    <n v="16"/>
    <x v="0"/>
    <x v="3"/>
  </r>
  <r>
    <s v="PO006033"/>
    <d v="2024-07-27T00:00:00"/>
    <s v="EMP0007"/>
    <x v="1"/>
    <x v="5"/>
    <x v="179"/>
    <n v="13"/>
    <n v="6165.59"/>
    <n v="80152.67"/>
    <x v="1"/>
    <n v="4"/>
    <x v="1"/>
    <x v="2"/>
  </r>
  <r>
    <s v="PO006034"/>
    <d v="2025-07-10T00:00:00"/>
    <s v="EMP0073"/>
    <x v="9"/>
    <x v="5"/>
    <x v="109"/>
    <n v="32"/>
    <n v="3821.97"/>
    <n v="122303.01"/>
    <x v="1"/>
    <n v="7"/>
    <x v="0"/>
    <x v="2"/>
  </r>
  <r>
    <s v="PO006035"/>
    <d v="2025-02-19T00:00:00"/>
    <s v="EMP0001"/>
    <x v="8"/>
    <x v="36"/>
    <x v="65"/>
    <n v="24"/>
    <n v="10313.1"/>
    <n v="247514.45"/>
    <x v="0"/>
    <n v="42"/>
    <x v="0"/>
    <x v="2"/>
  </r>
  <r>
    <s v="PO006036"/>
    <d v="2025-08-05T00:00:00"/>
    <s v="EMP0013"/>
    <x v="11"/>
    <x v="45"/>
    <x v="130"/>
    <n v="45"/>
    <n v="10486.84"/>
    <n v="471907.64"/>
    <x v="0"/>
    <n v="21"/>
    <x v="0"/>
    <x v="2"/>
  </r>
  <r>
    <s v="PO006037"/>
    <d v="2025-10-10T00:00:00"/>
    <s v="EMP0081"/>
    <x v="14"/>
    <x v="33"/>
    <x v="74"/>
    <n v="22"/>
    <n v="3777.91"/>
    <n v="83113.91"/>
    <x v="0"/>
    <n v="39"/>
    <x v="0"/>
    <x v="2"/>
  </r>
  <r>
    <s v="PO006038"/>
    <d v="2025-01-23T00:00:00"/>
    <s v="EMP0083"/>
    <x v="7"/>
    <x v="22"/>
    <x v="114"/>
    <n v="2"/>
    <n v="6383.19"/>
    <n v="12766.38"/>
    <x v="1"/>
    <n v="44"/>
    <x v="1"/>
    <x v="2"/>
  </r>
  <r>
    <s v="PO006039"/>
    <d v="2025-03-03T00:00:00"/>
    <s v="EMP0067"/>
    <x v="1"/>
    <x v="40"/>
    <x v="87"/>
    <n v="9"/>
    <n v="8477.61"/>
    <n v="76298.490000000005"/>
    <x v="0"/>
    <n v="8"/>
    <x v="0"/>
    <x v="2"/>
  </r>
  <r>
    <s v="PO006040"/>
    <d v="2023-08-23T00:00:00"/>
    <s v="EMP0086"/>
    <x v="2"/>
    <x v="31"/>
    <x v="168"/>
    <n v="20"/>
    <n v="5310.12"/>
    <n v="106202.48"/>
    <x v="1"/>
    <n v="7"/>
    <x v="2"/>
    <x v="2"/>
  </r>
  <r>
    <s v="PO006041"/>
    <d v="2024-04-04T00:00:00"/>
    <s v="EMP0049"/>
    <x v="13"/>
    <x v="44"/>
    <x v="196"/>
    <n v="40"/>
    <n v="8391.68"/>
    <n v="335667.4"/>
    <x v="2"/>
    <n v="23"/>
    <x v="1"/>
    <x v="0"/>
  </r>
  <r>
    <s v="PO006042"/>
    <d v="2025-01-21T00:00:00"/>
    <s v="EMP0037"/>
    <x v="8"/>
    <x v="35"/>
    <x v="131"/>
    <n v="10"/>
    <n v="4401.3999999999996"/>
    <n v="44014.02"/>
    <x v="2"/>
    <n v="32"/>
    <x v="2"/>
    <x v="0"/>
  </r>
  <r>
    <s v="PO006043"/>
    <d v="2025-12-20T00:00:00"/>
    <s v="EMP0093"/>
    <x v="13"/>
    <x v="44"/>
    <x v="54"/>
    <n v="42"/>
    <n v="5566.19"/>
    <n v="233780.03"/>
    <x v="2"/>
    <n v="7"/>
    <x v="0"/>
    <x v="3"/>
  </r>
  <r>
    <s v="PO006044"/>
    <d v="2024-10-03T00:00:00"/>
    <s v="EMP0057"/>
    <x v="6"/>
    <x v="33"/>
    <x v="119"/>
    <n v="7"/>
    <n v="10599.42"/>
    <n v="74195.97"/>
    <x v="0"/>
    <n v="43"/>
    <x v="2"/>
    <x v="2"/>
  </r>
  <r>
    <s v="PO006045"/>
    <d v="2024-01-14T00:00:00"/>
    <s v="EMP0003"/>
    <x v="1"/>
    <x v="27"/>
    <x v="56"/>
    <n v="6"/>
    <n v="7201.77"/>
    <n v="43210.62"/>
    <x v="1"/>
    <n v="34"/>
    <x v="0"/>
    <x v="2"/>
  </r>
  <r>
    <s v="PO006046"/>
    <d v="2024-08-28T00:00:00"/>
    <s v="EMP0023"/>
    <x v="9"/>
    <x v="29"/>
    <x v="66"/>
    <n v="21"/>
    <n v="4446.57"/>
    <n v="93377.89"/>
    <x v="2"/>
    <n v="5"/>
    <x v="2"/>
    <x v="0"/>
  </r>
  <r>
    <s v="PO006047"/>
    <d v="2023-10-05T00:00:00"/>
    <s v="EMP0052"/>
    <x v="12"/>
    <x v="17"/>
    <x v="55"/>
    <n v="31"/>
    <n v="7209.99"/>
    <n v="223509.6"/>
    <x v="0"/>
    <n v="19"/>
    <x v="0"/>
    <x v="2"/>
  </r>
  <r>
    <s v="PO006048"/>
    <d v="2024-02-19T00:00:00"/>
    <s v="EMP0088"/>
    <x v="12"/>
    <x v="0"/>
    <x v="39"/>
    <n v="2"/>
    <n v="3192.3"/>
    <n v="6384.6"/>
    <x v="0"/>
    <n v="12"/>
    <x v="0"/>
    <x v="2"/>
  </r>
  <r>
    <s v="PO006049"/>
    <d v="2023-04-27T00:00:00"/>
    <s v="EMP0083"/>
    <x v="7"/>
    <x v="4"/>
    <x v="171"/>
    <n v="13"/>
    <n v="4936.5200000000004"/>
    <n v="64174.73"/>
    <x v="1"/>
    <n v="18"/>
    <x v="1"/>
    <x v="2"/>
  </r>
  <r>
    <s v="PO006050"/>
    <d v="2023-07-07T00:00:00"/>
    <s v="EMP0070"/>
    <x v="6"/>
    <x v="27"/>
    <x v="55"/>
    <n v="11"/>
    <n v="7433.01"/>
    <n v="81763.14"/>
    <x v="1"/>
    <n v="21"/>
    <x v="1"/>
    <x v="2"/>
  </r>
  <r>
    <s v="PO006051"/>
    <d v="2023-12-21T00:00:00"/>
    <s v="EMP0018"/>
    <x v="0"/>
    <x v="43"/>
    <x v="17"/>
    <n v="38"/>
    <n v="5120.12"/>
    <n v="194564.72"/>
    <x v="1"/>
    <n v="17"/>
    <x v="0"/>
    <x v="2"/>
  </r>
  <r>
    <s v="PO006052"/>
    <d v="2023-02-15T00:00:00"/>
    <s v="EMP0048"/>
    <x v="2"/>
    <x v="26"/>
    <x v="179"/>
    <n v="37"/>
    <n v="6018.13"/>
    <n v="222670.77"/>
    <x v="2"/>
    <n v="8"/>
    <x v="2"/>
    <x v="3"/>
  </r>
  <r>
    <s v="PO006053"/>
    <d v="2023-03-21T00:00:00"/>
    <s v="EMP0076"/>
    <x v="7"/>
    <x v="47"/>
    <x v="178"/>
    <n v="24"/>
    <n v="4402.7700000000004"/>
    <n v="105666.38"/>
    <x v="0"/>
    <n v="13"/>
    <x v="0"/>
    <x v="2"/>
  </r>
  <r>
    <s v="PO006054"/>
    <d v="2025-09-06T00:00:00"/>
    <s v="EMP0018"/>
    <x v="0"/>
    <x v="29"/>
    <x v="129"/>
    <n v="37"/>
    <n v="3029.03"/>
    <n v="112074.13"/>
    <x v="0"/>
    <n v="6"/>
    <x v="2"/>
    <x v="2"/>
  </r>
  <r>
    <s v="PO006055"/>
    <d v="2023-02-25T00:00:00"/>
    <s v="EMP0074"/>
    <x v="6"/>
    <x v="3"/>
    <x v="113"/>
    <n v="19"/>
    <n v="7059.41"/>
    <n v="134128.88"/>
    <x v="1"/>
    <n v="41"/>
    <x v="0"/>
    <x v="2"/>
  </r>
  <r>
    <s v="PO006056"/>
    <d v="2023-07-01T00:00:00"/>
    <s v="EMP0097"/>
    <x v="5"/>
    <x v="20"/>
    <x v="157"/>
    <n v="9"/>
    <n v="8557.6200000000008"/>
    <n v="77018.62"/>
    <x v="0"/>
    <n v="18"/>
    <x v="1"/>
    <x v="2"/>
  </r>
  <r>
    <s v="PO006057"/>
    <d v="2024-10-27T00:00:00"/>
    <s v="EMP0067"/>
    <x v="1"/>
    <x v="14"/>
    <x v="64"/>
    <n v="20"/>
    <n v="5698.78"/>
    <n v="113975.65"/>
    <x v="2"/>
    <n v="38"/>
    <x v="2"/>
    <x v="3"/>
  </r>
  <r>
    <s v="PO006058"/>
    <d v="2023-06-28T00:00:00"/>
    <s v="EMP0064"/>
    <x v="2"/>
    <x v="42"/>
    <x v="148"/>
    <n v="8"/>
    <n v="6440.25"/>
    <n v="51521.98"/>
    <x v="1"/>
    <n v="17"/>
    <x v="0"/>
    <x v="2"/>
  </r>
  <r>
    <s v="PO006059"/>
    <d v="2025-10-25T00:00:00"/>
    <s v="EMP0095"/>
    <x v="5"/>
    <x v="8"/>
    <x v="171"/>
    <n v="46"/>
    <n v="4321.26"/>
    <n v="198778.02"/>
    <x v="2"/>
    <n v="15"/>
    <x v="1"/>
    <x v="3"/>
  </r>
  <r>
    <s v="PO006060"/>
    <d v="2025-06-04T00:00:00"/>
    <s v="EMP0033"/>
    <x v="8"/>
    <x v="24"/>
    <x v="41"/>
    <n v="45"/>
    <n v="2304.77"/>
    <n v="103714.75"/>
    <x v="1"/>
    <n v="30"/>
    <x v="2"/>
    <x v="2"/>
  </r>
  <r>
    <s v="PO006061"/>
    <d v="2025-05-01T00:00:00"/>
    <s v="EMP0014"/>
    <x v="4"/>
    <x v="25"/>
    <x v="122"/>
    <n v="6"/>
    <n v="470.96"/>
    <n v="2825.76"/>
    <x v="2"/>
    <n v="21"/>
    <x v="1"/>
    <x v="1"/>
  </r>
  <r>
    <s v="PO006062"/>
    <d v="2023-08-26T00:00:00"/>
    <s v="EMP0003"/>
    <x v="1"/>
    <x v="24"/>
    <x v="15"/>
    <n v="50"/>
    <n v="2844.23"/>
    <n v="142211.32999999999"/>
    <x v="2"/>
    <n v="13"/>
    <x v="2"/>
    <x v="3"/>
  </r>
  <r>
    <s v="PO006063"/>
    <d v="2023-06-26T00:00:00"/>
    <s v="EMP0077"/>
    <x v="12"/>
    <x v="47"/>
    <x v="62"/>
    <n v="45"/>
    <n v="2046.04"/>
    <n v="92071.69"/>
    <x v="0"/>
    <n v="8"/>
    <x v="1"/>
    <x v="2"/>
  </r>
  <r>
    <s v="PO006064"/>
    <d v="2023-03-22T00:00:00"/>
    <s v="EMP0011"/>
    <x v="0"/>
    <x v="0"/>
    <x v="10"/>
    <n v="6"/>
    <n v="2489.61"/>
    <n v="14937.65"/>
    <x v="1"/>
    <n v="38"/>
    <x v="1"/>
    <x v="2"/>
  </r>
  <r>
    <s v="PO006065"/>
    <d v="2023-11-30T00:00:00"/>
    <s v="EMP0089"/>
    <x v="14"/>
    <x v="46"/>
    <x v="104"/>
    <n v="40"/>
    <n v="3691.18"/>
    <n v="147647.14000000001"/>
    <x v="0"/>
    <n v="6"/>
    <x v="2"/>
    <x v="2"/>
  </r>
  <r>
    <s v="PO006066"/>
    <d v="2025-12-17T00:00:00"/>
    <s v="EMP0034"/>
    <x v="7"/>
    <x v="32"/>
    <x v="5"/>
    <n v="46"/>
    <n v="8540.85"/>
    <n v="392879.02"/>
    <x v="1"/>
    <n v="29"/>
    <x v="0"/>
    <x v="2"/>
  </r>
  <r>
    <s v="PO006067"/>
    <d v="2025-01-08T00:00:00"/>
    <s v="EMP0050"/>
    <x v="10"/>
    <x v="35"/>
    <x v="38"/>
    <n v="11"/>
    <n v="6364.37"/>
    <n v="70008.11"/>
    <x v="0"/>
    <n v="9"/>
    <x v="2"/>
    <x v="2"/>
  </r>
  <r>
    <s v="PO006068"/>
    <d v="2023-03-15T00:00:00"/>
    <s v="EMP0055"/>
    <x v="14"/>
    <x v="20"/>
    <x v="183"/>
    <n v="33"/>
    <n v="5981.4"/>
    <n v="197386.15"/>
    <x v="0"/>
    <n v="16"/>
    <x v="1"/>
    <x v="2"/>
  </r>
  <r>
    <s v="PO006069"/>
    <d v="2024-10-19T00:00:00"/>
    <s v="EMP0099"/>
    <x v="12"/>
    <x v="9"/>
    <x v="22"/>
    <n v="26"/>
    <n v="7156.88"/>
    <n v="186078.87"/>
    <x v="0"/>
    <n v="16"/>
    <x v="1"/>
    <x v="2"/>
  </r>
  <r>
    <s v="PO006070"/>
    <d v="2025-06-24T00:00:00"/>
    <s v="EMP0071"/>
    <x v="5"/>
    <x v="49"/>
    <x v="139"/>
    <n v="10"/>
    <n v="4734.58"/>
    <n v="47345.84"/>
    <x v="1"/>
    <n v="43"/>
    <x v="0"/>
    <x v="2"/>
  </r>
  <r>
    <s v="PO006071"/>
    <d v="2025-09-28T00:00:00"/>
    <s v="EMP0039"/>
    <x v="9"/>
    <x v="39"/>
    <x v="76"/>
    <n v="4"/>
    <n v="8139.29"/>
    <n v="32557.16"/>
    <x v="0"/>
    <n v="7"/>
    <x v="0"/>
    <x v="2"/>
  </r>
  <r>
    <s v="PO006072"/>
    <d v="2023-06-24T00:00:00"/>
    <s v="EMP0028"/>
    <x v="0"/>
    <x v="30"/>
    <x v="105"/>
    <n v="1"/>
    <n v="9298.3799999999992"/>
    <n v="9298.3799999999992"/>
    <x v="2"/>
    <n v="38"/>
    <x v="2"/>
    <x v="0"/>
  </r>
  <r>
    <s v="PO006073"/>
    <d v="2023-07-08T00:00:00"/>
    <s v="EMP0026"/>
    <x v="0"/>
    <x v="13"/>
    <x v="107"/>
    <n v="40"/>
    <n v="3627.52"/>
    <n v="145100.84"/>
    <x v="0"/>
    <n v="33"/>
    <x v="0"/>
    <x v="2"/>
  </r>
  <r>
    <s v="PO006074"/>
    <d v="2023-03-15T00:00:00"/>
    <s v="EMP0071"/>
    <x v="5"/>
    <x v="16"/>
    <x v="189"/>
    <n v="21"/>
    <n v="2335.5700000000002"/>
    <n v="49046.9"/>
    <x v="2"/>
    <n v="10"/>
    <x v="1"/>
    <x v="0"/>
  </r>
  <r>
    <s v="PO006075"/>
    <d v="2024-02-26T00:00:00"/>
    <s v="EMP0051"/>
    <x v="3"/>
    <x v="7"/>
    <x v="62"/>
    <n v="11"/>
    <n v="1650.35"/>
    <n v="18153.810000000001"/>
    <x v="2"/>
    <n v="20"/>
    <x v="0"/>
    <x v="0"/>
  </r>
  <r>
    <s v="PO006076"/>
    <d v="2025-01-23T00:00:00"/>
    <s v="EMP0009"/>
    <x v="7"/>
    <x v="29"/>
    <x v="178"/>
    <n v="28"/>
    <n v="3546.68"/>
    <n v="99307.06"/>
    <x v="1"/>
    <n v="7"/>
    <x v="0"/>
    <x v="2"/>
  </r>
  <r>
    <s v="PO006077"/>
    <d v="2025-11-29T00:00:00"/>
    <s v="EMP0049"/>
    <x v="13"/>
    <x v="9"/>
    <x v="76"/>
    <n v="31"/>
    <n v="7667.42"/>
    <n v="237690.01"/>
    <x v="1"/>
    <n v="6"/>
    <x v="2"/>
    <x v="2"/>
  </r>
  <r>
    <s v="PO006078"/>
    <d v="2025-10-12T00:00:00"/>
    <s v="EMP0094"/>
    <x v="1"/>
    <x v="21"/>
    <x v="4"/>
    <n v="30"/>
    <n v="6952.94"/>
    <n v="208588.19"/>
    <x v="0"/>
    <n v="12"/>
    <x v="0"/>
    <x v="2"/>
  </r>
  <r>
    <s v="PO006079"/>
    <d v="2025-07-29T00:00:00"/>
    <s v="EMP0022"/>
    <x v="8"/>
    <x v="0"/>
    <x v="127"/>
    <n v="10"/>
    <n v="3512.53"/>
    <n v="35125.279999999999"/>
    <x v="1"/>
    <n v="16"/>
    <x v="1"/>
    <x v="2"/>
  </r>
  <r>
    <s v="PO006080"/>
    <d v="2025-03-18T00:00:00"/>
    <s v="EMP0021"/>
    <x v="10"/>
    <x v="25"/>
    <x v="173"/>
    <n v="2"/>
    <n v="3114.63"/>
    <n v="6229.25"/>
    <x v="0"/>
    <n v="34"/>
    <x v="2"/>
    <x v="2"/>
  </r>
  <r>
    <s v="PO006081"/>
    <d v="2025-10-28T00:00:00"/>
    <s v="EMP0005"/>
    <x v="14"/>
    <x v="47"/>
    <x v="167"/>
    <n v="47"/>
    <n v="3161.31"/>
    <n v="148581.56"/>
    <x v="0"/>
    <n v="45"/>
    <x v="2"/>
    <x v="2"/>
  </r>
  <r>
    <s v="PO006082"/>
    <d v="2023-04-23T00:00:00"/>
    <s v="EMP0002"/>
    <x v="7"/>
    <x v="18"/>
    <x v="194"/>
    <n v="21"/>
    <n v="486.52"/>
    <n v="10216.99"/>
    <x v="0"/>
    <n v="31"/>
    <x v="1"/>
    <x v="2"/>
  </r>
  <r>
    <s v="PO006083"/>
    <d v="2024-01-20T00:00:00"/>
    <s v="EMP0021"/>
    <x v="10"/>
    <x v="12"/>
    <x v="144"/>
    <n v="49"/>
    <n v="409.62"/>
    <n v="20071.18"/>
    <x v="0"/>
    <n v="27"/>
    <x v="1"/>
    <x v="2"/>
  </r>
  <r>
    <s v="PO006084"/>
    <d v="2023-05-04T00:00:00"/>
    <s v="EMP0060"/>
    <x v="0"/>
    <x v="40"/>
    <x v="19"/>
    <n v="28"/>
    <n v="7794.3"/>
    <n v="218240.33"/>
    <x v="1"/>
    <n v="4"/>
    <x v="1"/>
    <x v="2"/>
  </r>
  <r>
    <s v="PO006085"/>
    <d v="2024-12-08T00:00:00"/>
    <s v="EMP0075"/>
    <x v="14"/>
    <x v="7"/>
    <x v="116"/>
    <n v="39"/>
    <n v="10304.030000000001"/>
    <n v="401857"/>
    <x v="1"/>
    <n v="41"/>
    <x v="0"/>
    <x v="2"/>
  </r>
  <r>
    <s v="PO006086"/>
    <d v="2025-03-24T00:00:00"/>
    <s v="EMP0007"/>
    <x v="1"/>
    <x v="23"/>
    <x v="185"/>
    <n v="44"/>
    <n v="900.39"/>
    <n v="39617.32"/>
    <x v="0"/>
    <n v="11"/>
    <x v="1"/>
    <x v="2"/>
  </r>
  <r>
    <s v="PO006087"/>
    <d v="2024-03-22T00:00:00"/>
    <s v="EMP0068"/>
    <x v="3"/>
    <x v="47"/>
    <x v="3"/>
    <n v="45"/>
    <n v="3239.86"/>
    <n v="145793.54"/>
    <x v="2"/>
    <n v="34"/>
    <x v="1"/>
    <x v="0"/>
  </r>
  <r>
    <s v="PO006088"/>
    <d v="2024-10-13T00:00:00"/>
    <s v="EMP0001"/>
    <x v="8"/>
    <x v="42"/>
    <x v="111"/>
    <n v="34"/>
    <n v="153.38999999999999"/>
    <n v="5215.24"/>
    <x v="2"/>
    <n v="40"/>
    <x v="0"/>
    <x v="0"/>
  </r>
  <r>
    <s v="PO006089"/>
    <d v="2023-05-15T00:00:00"/>
    <s v="EMP0013"/>
    <x v="11"/>
    <x v="27"/>
    <x v="35"/>
    <n v="18"/>
    <n v="7526.42"/>
    <n v="135475.47"/>
    <x v="0"/>
    <n v="29"/>
    <x v="1"/>
    <x v="2"/>
  </r>
  <r>
    <s v="PO006090"/>
    <d v="2024-05-26T00:00:00"/>
    <s v="EMP0066"/>
    <x v="8"/>
    <x v="11"/>
    <x v="21"/>
    <n v="12"/>
    <n v="4566.07"/>
    <n v="54792.84"/>
    <x v="2"/>
    <n v="4"/>
    <x v="0"/>
    <x v="3"/>
  </r>
  <r>
    <s v="PO006091"/>
    <d v="2024-11-22T00:00:00"/>
    <s v="EMP0082"/>
    <x v="2"/>
    <x v="48"/>
    <x v="161"/>
    <n v="35"/>
    <n v="7600.72"/>
    <n v="266025.07"/>
    <x v="1"/>
    <n v="21"/>
    <x v="2"/>
    <x v="2"/>
  </r>
  <r>
    <s v="PO006092"/>
    <d v="2025-12-13T00:00:00"/>
    <s v="EMP0030"/>
    <x v="13"/>
    <x v="37"/>
    <x v="128"/>
    <n v="36"/>
    <n v="50.84"/>
    <n v="1830.14"/>
    <x v="0"/>
    <n v="13"/>
    <x v="1"/>
    <x v="2"/>
  </r>
  <r>
    <s v="PO006093"/>
    <d v="2025-08-16T00:00:00"/>
    <s v="EMP0088"/>
    <x v="12"/>
    <x v="5"/>
    <x v="169"/>
    <n v="22"/>
    <n v="2002.19"/>
    <n v="44048.2"/>
    <x v="2"/>
    <n v="39"/>
    <x v="0"/>
    <x v="0"/>
  </r>
  <r>
    <s v="PO006094"/>
    <d v="2024-01-17T00:00:00"/>
    <s v="EMP0012"/>
    <x v="3"/>
    <x v="19"/>
    <x v="0"/>
    <n v="10"/>
    <n v="5231.32"/>
    <n v="52313.23"/>
    <x v="1"/>
    <n v="37"/>
    <x v="2"/>
    <x v="2"/>
  </r>
  <r>
    <s v="PO006095"/>
    <d v="2023-10-17T00:00:00"/>
    <s v="EMP0039"/>
    <x v="9"/>
    <x v="29"/>
    <x v="63"/>
    <n v="44"/>
    <n v="1338.35"/>
    <n v="58887.44"/>
    <x v="1"/>
    <n v="20"/>
    <x v="0"/>
    <x v="2"/>
  </r>
  <r>
    <s v="PO006096"/>
    <d v="2024-10-09T00:00:00"/>
    <s v="EMP0024"/>
    <x v="1"/>
    <x v="5"/>
    <x v="151"/>
    <n v="8"/>
    <n v="5792.33"/>
    <n v="46338.6"/>
    <x v="2"/>
    <n v="39"/>
    <x v="0"/>
    <x v="3"/>
  </r>
  <r>
    <s v="PO006097"/>
    <d v="2023-02-19T00:00:00"/>
    <s v="EMP0038"/>
    <x v="3"/>
    <x v="25"/>
    <x v="94"/>
    <n v="14"/>
    <n v="6110.85"/>
    <n v="85551.9"/>
    <x v="0"/>
    <n v="13"/>
    <x v="1"/>
    <x v="2"/>
  </r>
  <r>
    <s v="PO006098"/>
    <d v="2025-05-27T00:00:00"/>
    <s v="EMP0057"/>
    <x v="6"/>
    <x v="34"/>
    <x v="63"/>
    <n v="32"/>
    <n v="1408.8"/>
    <n v="45081.68"/>
    <x v="2"/>
    <n v="38"/>
    <x v="2"/>
    <x v="1"/>
  </r>
  <r>
    <s v="PO006099"/>
    <d v="2025-09-28T00:00:00"/>
    <s v="EMP0100"/>
    <x v="11"/>
    <x v="4"/>
    <x v="54"/>
    <n v="13"/>
    <n v="4718.6099999999997"/>
    <n v="61341.93"/>
    <x v="0"/>
    <n v="43"/>
    <x v="1"/>
    <x v="2"/>
  </r>
  <r>
    <s v="PO006100"/>
    <d v="2023-10-25T00:00:00"/>
    <s v="EMP0093"/>
    <x v="13"/>
    <x v="43"/>
    <x v="26"/>
    <n v="16"/>
    <n v="386.66"/>
    <n v="6186.62"/>
    <x v="2"/>
    <n v="19"/>
    <x v="2"/>
    <x v="3"/>
  </r>
  <r>
    <s v="PO006101"/>
    <d v="2024-04-27T00:00:00"/>
    <s v="EMP0080"/>
    <x v="0"/>
    <x v="27"/>
    <x v="104"/>
    <n v="27"/>
    <n v="3394.14"/>
    <n v="91641.75"/>
    <x v="1"/>
    <n v="36"/>
    <x v="0"/>
    <x v="2"/>
  </r>
  <r>
    <s v="PO006102"/>
    <d v="2025-04-26T00:00:00"/>
    <s v="EMP0024"/>
    <x v="1"/>
    <x v="8"/>
    <x v="60"/>
    <n v="27"/>
    <n v="7436.22"/>
    <n v="200778.01"/>
    <x v="1"/>
    <n v="36"/>
    <x v="0"/>
    <x v="2"/>
  </r>
  <r>
    <s v="PO006103"/>
    <d v="2025-09-09T00:00:00"/>
    <s v="EMP0060"/>
    <x v="0"/>
    <x v="26"/>
    <x v="137"/>
    <n v="46"/>
    <n v="994.81"/>
    <n v="45761.05"/>
    <x v="1"/>
    <n v="17"/>
    <x v="0"/>
    <x v="2"/>
  </r>
  <r>
    <s v="PO006104"/>
    <d v="2023-06-30T00:00:00"/>
    <s v="EMP0085"/>
    <x v="8"/>
    <x v="14"/>
    <x v="140"/>
    <n v="9"/>
    <n v="8181.54"/>
    <n v="73633.850000000006"/>
    <x v="2"/>
    <n v="9"/>
    <x v="0"/>
    <x v="1"/>
  </r>
  <r>
    <s v="PO006105"/>
    <d v="2024-11-12T00:00:00"/>
    <s v="EMP0005"/>
    <x v="14"/>
    <x v="12"/>
    <x v="85"/>
    <n v="23"/>
    <n v="4798.97"/>
    <n v="110376.29"/>
    <x v="0"/>
    <n v="31"/>
    <x v="0"/>
    <x v="2"/>
  </r>
  <r>
    <s v="PO006106"/>
    <d v="2025-03-29T00:00:00"/>
    <s v="EMP0013"/>
    <x v="11"/>
    <x v="25"/>
    <x v="186"/>
    <n v="3"/>
    <n v="2481.4499999999998"/>
    <n v="7444.35"/>
    <x v="1"/>
    <n v="35"/>
    <x v="0"/>
    <x v="2"/>
  </r>
  <r>
    <s v="PO006107"/>
    <d v="2023-01-10T00:00:00"/>
    <s v="EMP0084"/>
    <x v="0"/>
    <x v="46"/>
    <x v="42"/>
    <n v="33"/>
    <n v="2251.92"/>
    <n v="74313.25"/>
    <x v="0"/>
    <n v="20"/>
    <x v="0"/>
    <x v="2"/>
  </r>
  <r>
    <s v="PO006108"/>
    <d v="2023-06-12T00:00:00"/>
    <s v="EMP0070"/>
    <x v="6"/>
    <x v="27"/>
    <x v="194"/>
    <n v="24"/>
    <n v="441.82"/>
    <n v="10603.7"/>
    <x v="0"/>
    <n v="10"/>
    <x v="2"/>
    <x v="2"/>
  </r>
  <r>
    <s v="PO006109"/>
    <d v="2024-09-30T00:00:00"/>
    <s v="EMP0035"/>
    <x v="5"/>
    <x v="16"/>
    <x v="105"/>
    <n v="46"/>
    <n v="7676.07"/>
    <n v="353099.05"/>
    <x v="1"/>
    <n v="7"/>
    <x v="1"/>
    <x v="2"/>
  </r>
  <r>
    <s v="PO006110"/>
    <d v="2025-04-28T00:00:00"/>
    <s v="EMP0052"/>
    <x v="12"/>
    <x v="49"/>
    <x v="13"/>
    <n v="35"/>
    <n v="8514.36"/>
    <n v="298002.55"/>
    <x v="2"/>
    <n v="22"/>
    <x v="0"/>
    <x v="0"/>
  </r>
  <r>
    <s v="PO006111"/>
    <d v="2023-03-05T00:00:00"/>
    <s v="EMP0093"/>
    <x v="13"/>
    <x v="26"/>
    <x v="19"/>
    <n v="13"/>
    <n v="8948.18"/>
    <n v="116326.39999999999"/>
    <x v="2"/>
    <n v="8"/>
    <x v="2"/>
    <x v="3"/>
  </r>
  <r>
    <s v="PO006112"/>
    <d v="2023-12-07T00:00:00"/>
    <s v="EMP0041"/>
    <x v="12"/>
    <x v="21"/>
    <x v="139"/>
    <n v="26"/>
    <n v="5529.66"/>
    <n v="143771.12"/>
    <x v="2"/>
    <n v="24"/>
    <x v="0"/>
    <x v="3"/>
  </r>
  <r>
    <s v="PO006113"/>
    <d v="2024-11-26T00:00:00"/>
    <s v="EMP0084"/>
    <x v="0"/>
    <x v="17"/>
    <x v="1"/>
    <n v="46"/>
    <n v="10274.35"/>
    <n v="472620.13"/>
    <x v="1"/>
    <n v="25"/>
    <x v="0"/>
    <x v="2"/>
  </r>
  <r>
    <s v="PO006114"/>
    <d v="2023-12-26T00:00:00"/>
    <s v="EMP0028"/>
    <x v="0"/>
    <x v="40"/>
    <x v="199"/>
    <n v="48"/>
    <n v="141.54"/>
    <n v="6794.05"/>
    <x v="2"/>
    <n v="27"/>
    <x v="2"/>
    <x v="1"/>
  </r>
  <r>
    <s v="PO006115"/>
    <d v="2024-06-07T00:00:00"/>
    <s v="EMP0098"/>
    <x v="5"/>
    <x v="37"/>
    <x v="4"/>
    <n v="50"/>
    <n v="8317.7000000000007"/>
    <n v="415885"/>
    <x v="2"/>
    <n v="34"/>
    <x v="0"/>
    <x v="1"/>
  </r>
  <r>
    <s v="PO006116"/>
    <d v="2023-07-03T00:00:00"/>
    <s v="EMP0042"/>
    <x v="14"/>
    <x v="24"/>
    <x v="7"/>
    <n v="18"/>
    <n v="3602.79"/>
    <n v="64850.28"/>
    <x v="2"/>
    <n v="21"/>
    <x v="2"/>
    <x v="1"/>
  </r>
  <r>
    <s v="PO006117"/>
    <d v="2024-07-12T00:00:00"/>
    <s v="EMP0001"/>
    <x v="8"/>
    <x v="11"/>
    <x v="43"/>
    <n v="41"/>
    <n v="3094.54"/>
    <n v="126876.02"/>
    <x v="1"/>
    <n v="24"/>
    <x v="2"/>
    <x v="2"/>
  </r>
  <r>
    <s v="PO006118"/>
    <d v="2024-12-26T00:00:00"/>
    <s v="EMP0091"/>
    <x v="12"/>
    <x v="12"/>
    <x v="66"/>
    <n v="44"/>
    <n v="4836.21"/>
    <n v="212793.45"/>
    <x v="1"/>
    <n v="4"/>
    <x v="1"/>
    <x v="2"/>
  </r>
  <r>
    <s v="PO006119"/>
    <d v="2024-04-17T00:00:00"/>
    <s v="EMP0082"/>
    <x v="2"/>
    <x v="6"/>
    <x v="188"/>
    <n v="1"/>
    <n v="3660.98"/>
    <n v="3660.98"/>
    <x v="2"/>
    <n v="41"/>
    <x v="0"/>
    <x v="3"/>
  </r>
  <r>
    <s v="PO006120"/>
    <d v="2023-10-09T00:00:00"/>
    <s v="EMP0098"/>
    <x v="5"/>
    <x v="11"/>
    <x v="51"/>
    <n v="10"/>
    <n v="7606.1"/>
    <n v="76061.039999999994"/>
    <x v="2"/>
    <n v="17"/>
    <x v="2"/>
    <x v="3"/>
  </r>
  <r>
    <s v="PO006121"/>
    <d v="2025-02-09T00:00:00"/>
    <s v="EMP0040"/>
    <x v="13"/>
    <x v="0"/>
    <x v="48"/>
    <n v="38"/>
    <n v="8267.89"/>
    <n v="314179.94"/>
    <x v="1"/>
    <n v="11"/>
    <x v="2"/>
    <x v="2"/>
  </r>
  <r>
    <s v="PO006122"/>
    <d v="2023-07-22T00:00:00"/>
    <s v="EMP0013"/>
    <x v="11"/>
    <x v="10"/>
    <x v="123"/>
    <n v="42"/>
    <n v="10038.73"/>
    <n v="421626.66"/>
    <x v="1"/>
    <n v="16"/>
    <x v="0"/>
    <x v="2"/>
  </r>
  <r>
    <s v="PO006123"/>
    <d v="2025-12-22T00:00:00"/>
    <s v="EMP0021"/>
    <x v="10"/>
    <x v="43"/>
    <x v="181"/>
    <n v="15"/>
    <n v="9242.25"/>
    <n v="138633.76"/>
    <x v="0"/>
    <n v="6"/>
    <x v="2"/>
    <x v="2"/>
  </r>
  <r>
    <s v="PO006124"/>
    <d v="2024-10-27T00:00:00"/>
    <s v="EMP0095"/>
    <x v="5"/>
    <x v="44"/>
    <x v="24"/>
    <n v="44"/>
    <n v="2563.94"/>
    <n v="112813.31"/>
    <x v="2"/>
    <n v="40"/>
    <x v="1"/>
    <x v="3"/>
  </r>
  <r>
    <s v="PO006125"/>
    <d v="2024-06-13T00:00:00"/>
    <s v="EMP0068"/>
    <x v="3"/>
    <x v="44"/>
    <x v="178"/>
    <n v="2"/>
    <n v="4480.1899999999996"/>
    <n v="8960.39"/>
    <x v="0"/>
    <n v="39"/>
    <x v="1"/>
    <x v="2"/>
  </r>
  <r>
    <s v="PO006126"/>
    <d v="2025-04-12T00:00:00"/>
    <s v="EMP0042"/>
    <x v="14"/>
    <x v="12"/>
    <x v="121"/>
    <n v="44"/>
    <n v="8534.42"/>
    <n v="375514.67"/>
    <x v="1"/>
    <n v="5"/>
    <x v="2"/>
    <x v="2"/>
  </r>
  <r>
    <s v="PO006127"/>
    <d v="2023-08-21T00:00:00"/>
    <s v="EMP0055"/>
    <x v="14"/>
    <x v="2"/>
    <x v="132"/>
    <n v="5"/>
    <n v="6741.26"/>
    <n v="33706.300000000003"/>
    <x v="0"/>
    <n v="19"/>
    <x v="1"/>
    <x v="2"/>
  </r>
  <r>
    <s v="PO006128"/>
    <d v="2024-05-07T00:00:00"/>
    <s v="EMP0017"/>
    <x v="9"/>
    <x v="6"/>
    <x v="68"/>
    <n v="18"/>
    <n v="9380.8799999999992"/>
    <n v="168855.84"/>
    <x v="0"/>
    <n v="19"/>
    <x v="2"/>
    <x v="2"/>
  </r>
  <r>
    <s v="PO006129"/>
    <d v="2024-07-11T00:00:00"/>
    <s v="EMP0048"/>
    <x v="2"/>
    <x v="48"/>
    <x v="34"/>
    <n v="13"/>
    <n v="3995.78"/>
    <n v="51945.09"/>
    <x v="1"/>
    <n v="32"/>
    <x v="1"/>
    <x v="2"/>
  </r>
  <r>
    <s v="PO006130"/>
    <d v="2023-02-01T00:00:00"/>
    <s v="EMP0084"/>
    <x v="0"/>
    <x v="17"/>
    <x v="141"/>
    <n v="45"/>
    <n v="7021.28"/>
    <n v="315957.8"/>
    <x v="1"/>
    <n v="39"/>
    <x v="0"/>
    <x v="2"/>
  </r>
  <r>
    <s v="PO006131"/>
    <d v="2024-11-17T00:00:00"/>
    <s v="EMP0011"/>
    <x v="0"/>
    <x v="49"/>
    <x v="98"/>
    <n v="46"/>
    <n v="6797.99"/>
    <n v="312707.42"/>
    <x v="2"/>
    <n v="41"/>
    <x v="0"/>
    <x v="3"/>
  </r>
  <r>
    <s v="PO006132"/>
    <d v="2024-06-06T00:00:00"/>
    <s v="EMP0079"/>
    <x v="5"/>
    <x v="8"/>
    <x v="116"/>
    <n v="19"/>
    <n v="10320.56"/>
    <n v="196090.63"/>
    <x v="1"/>
    <n v="30"/>
    <x v="2"/>
    <x v="2"/>
  </r>
  <r>
    <s v="PO006133"/>
    <d v="2024-11-05T00:00:00"/>
    <s v="EMP0100"/>
    <x v="11"/>
    <x v="49"/>
    <x v="31"/>
    <n v="19"/>
    <n v="8356.51"/>
    <n v="158773.74"/>
    <x v="2"/>
    <n v="33"/>
    <x v="2"/>
    <x v="0"/>
  </r>
  <r>
    <s v="PO006134"/>
    <d v="2024-12-25T00:00:00"/>
    <s v="EMP0068"/>
    <x v="3"/>
    <x v="15"/>
    <x v="137"/>
    <n v="28"/>
    <n v="951.37"/>
    <n v="26638.31"/>
    <x v="1"/>
    <n v="13"/>
    <x v="2"/>
    <x v="2"/>
  </r>
  <r>
    <s v="PO006135"/>
    <d v="2023-01-16T00:00:00"/>
    <s v="EMP0016"/>
    <x v="11"/>
    <x v="26"/>
    <x v="92"/>
    <n v="1"/>
    <n v="3507.3"/>
    <n v="3507.3"/>
    <x v="0"/>
    <n v="7"/>
    <x v="2"/>
    <x v="2"/>
  </r>
  <r>
    <s v="PO006136"/>
    <d v="2025-07-04T00:00:00"/>
    <s v="EMP0100"/>
    <x v="11"/>
    <x v="8"/>
    <x v="88"/>
    <n v="14"/>
    <n v="6626.92"/>
    <n v="92776.91"/>
    <x v="1"/>
    <n v="40"/>
    <x v="2"/>
    <x v="2"/>
  </r>
  <r>
    <s v="PO006137"/>
    <d v="2024-08-05T00:00:00"/>
    <s v="EMP0084"/>
    <x v="0"/>
    <x v="8"/>
    <x v="108"/>
    <n v="45"/>
    <n v="1262.49"/>
    <n v="56812.25"/>
    <x v="0"/>
    <n v="14"/>
    <x v="1"/>
    <x v="2"/>
  </r>
  <r>
    <s v="PO006138"/>
    <d v="2024-10-03T00:00:00"/>
    <s v="EMP0047"/>
    <x v="0"/>
    <x v="11"/>
    <x v="23"/>
    <n v="44"/>
    <n v="8631.31"/>
    <n v="379777.79"/>
    <x v="1"/>
    <n v="16"/>
    <x v="2"/>
    <x v="2"/>
  </r>
  <r>
    <s v="PO006139"/>
    <d v="2024-04-11T00:00:00"/>
    <s v="EMP0078"/>
    <x v="4"/>
    <x v="18"/>
    <x v="123"/>
    <n v="11"/>
    <n v="8856.36"/>
    <n v="97419.99"/>
    <x v="0"/>
    <n v="35"/>
    <x v="2"/>
    <x v="2"/>
  </r>
  <r>
    <s v="PO006140"/>
    <d v="2025-09-23T00:00:00"/>
    <s v="EMP0022"/>
    <x v="8"/>
    <x v="1"/>
    <x v="179"/>
    <n v="46"/>
    <n v="5707.02"/>
    <n v="262523.13"/>
    <x v="0"/>
    <n v="5"/>
    <x v="1"/>
    <x v="2"/>
  </r>
  <r>
    <s v="PO006141"/>
    <d v="2023-07-05T00:00:00"/>
    <s v="EMP0016"/>
    <x v="11"/>
    <x v="22"/>
    <x v="197"/>
    <n v="29"/>
    <n v="3467.39"/>
    <n v="100554.44"/>
    <x v="0"/>
    <n v="9"/>
    <x v="1"/>
    <x v="2"/>
  </r>
  <r>
    <s v="PO006142"/>
    <d v="2024-08-04T00:00:00"/>
    <s v="EMP0064"/>
    <x v="2"/>
    <x v="4"/>
    <x v="20"/>
    <n v="41"/>
    <n v="7167.67"/>
    <n v="293874.55"/>
    <x v="1"/>
    <n v="28"/>
    <x v="1"/>
    <x v="2"/>
  </r>
  <r>
    <s v="PO006143"/>
    <d v="2024-05-05T00:00:00"/>
    <s v="EMP0015"/>
    <x v="13"/>
    <x v="41"/>
    <x v="136"/>
    <n v="3"/>
    <n v="239.1"/>
    <n v="717.29"/>
    <x v="0"/>
    <n v="22"/>
    <x v="2"/>
    <x v="2"/>
  </r>
  <r>
    <s v="PO006144"/>
    <d v="2024-07-31T00:00:00"/>
    <s v="EMP0096"/>
    <x v="4"/>
    <x v="30"/>
    <x v="84"/>
    <n v="6"/>
    <n v="7108.17"/>
    <n v="42649.01"/>
    <x v="1"/>
    <n v="14"/>
    <x v="2"/>
    <x v="2"/>
  </r>
  <r>
    <s v="PO006145"/>
    <d v="2024-05-17T00:00:00"/>
    <s v="EMP0093"/>
    <x v="13"/>
    <x v="32"/>
    <x v="44"/>
    <n v="21"/>
    <n v="390.52"/>
    <n v="8200.94"/>
    <x v="2"/>
    <n v="37"/>
    <x v="1"/>
    <x v="1"/>
  </r>
  <r>
    <s v="PO006146"/>
    <d v="2024-03-12T00:00:00"/>
    <s v="EMP0084"/>
    <x v="0"/>
    <x v="27"/>
    <x v="20"/>
    <n v="31"/>
    <n v="6167.06"/>
    <n v="191178.73"/>
    <x v="0"/>
    <n v="33"/>
    <x v="2"/>
    <x v="2"/>
  </r>
  <r>
    <s v="PO006147"/>
    <d v="2025-01-05T00:00:00"/>
    <s v="EMP0096"/>
    <x v="4"/>
    <x v="28"/>
    <x v="29"/>
    <n v="26"/>
    <n v="7286.62"/>
    <n v="189452.17"/>
    <x v="0"/>
    <n v="38"/>
    <x v="1"/>
    <x v="2"/>
  </r>
  <r>
    <s v="PO006148"/>
    <d v="2024-03-02T00:00:00"/>
    <s v="EMP0028"/>
    <x v="0"/>
    <x v="14"/>
    <x v="109"/>
    <n v="4"/>
    <n v="4781.09"/>
    <n v="19124.349999999999"/>
    <x v="1"/>
    <n v="23"/>
    <x v="0"/>
    <x v="2"/>
  </r>
  <r>
    <s v="PO006149"/>
    <d v="2024-07-14T00:00:00"/>
    <s v="EMP0100"/>
    <x v="11"/>
    <x v="15"/>
    <x v="42"/>
    <n v="41"/>
    <n v="2522.5300000000002"/>
    <n v="103423.53"/>
    <x v="0"/>
    <n v="33"/>
    <x v="1"/>
    <x v="2"/>
  </r>
  <r>
    <s v="PO006150"/>
    <d v="2023-06-19T00:00:00"/>
    <s v="EMP0035"/>
    <x v="5"/>
    <x v="17"/>
    <x v="196"/>
    <n v="22"/>
    <n v="8847.61"/>
    <n v="194647.38"/>
    <x v="2"/>
    <n v="7"/>
    <x v="2"/>
    <x v="0"/>
  </r>
  <r>
    <s v="PO006151"/>
    <d v="2025-08-17T00:00:00"/>
    <s v="EMP0085"/>
    <x v="8"/>
    <x v="33"/>
    <x v="130"/>
    <n v="3"/>
    <n v="9811.7800000000007"/>
    <n v="29435.35"/>
    <x v="0"/>
    <n v="41"/>
    <x v="0"/>
    <x v="2"/>
  </r>
  <r>
    <s v="PO006152"/>
    <d v="2023-05-30T00:00:00"/>
    <s v="EMP0024"/>
    <x v="1"/>
    <x v="33"/>
    <x v="153"/>
    <n v="47"/>
    <n v="375.43"/>
    <n v="17645.04"/>
    <x v="1"/>
    <n v="39"/>
    <x v="1"/>
    <x v="2"/>
  </r>
  <r>
    <s v="PO006153"/>
    <d v="2023-08-26T00:00:00"/>
    <s v="EMP0087"/>
    <x v="12"/>
    <x v="43"/>
    <x v="157"/>
    <n v="27"/>
    <n v="6953.36"/>
    <n v="187740.66"/>
    <x v="1"/>
    <n v="28"/>
    <x v="0"/>
    <x v="2"/>
  </r>
  <r>
    <s v="PO006154"/>
    <d v="2024-06-05T00:00:00"/>
    <s v="EMP0047"/>
    <x v="0"/>
    <x v="34"/>
    <x v="66"/>
    <n v="25"/>
    <n v="5286.93"/>
    <n v="132173.32"/>
    <x v="2"/>
    <n v="9"/>
    <x v="2"/>
    <x v="0"/>
  </r>
  <r>
    <s v="PO006155"/>
    <d v="2025-10-30T00:00:00"/>
    <s v="EMP0048"/>
    <x v="2"/>
    <x v="24"/>
    <x v="33"/>
    <n v="16"/>
    <n v="4749.3999999999996"/>
    <n v="75990.460000000006"/>
    <x v="0"/>
    <n v="32"/>
    <x v="0"/>
    <x v="2"/>
  </r>
  <r>
    <s v="PO006156"/>
    <d v="2024-09-13T00:00:00"/>
    <s v="EMP0028"/>
    <x v="0"/>
    <x v="41"/>
    <x v="80"/>
    <n v="12"/>
    <n v="6399.51"/>
    <n v="76794.080000000002"/>
    <x v="1"/>
    <n v="34"/>
    <x v="1"/>
    <x v="2"/>
  </r>
  <r>
    <s v="PO006157"/>
    <d v="2025-11-23T00:00:00"/>
    <s v="EMP0070"/>
    <x v="6"/>
    <x v="20"/>
    <x v="39"/>
    <n v="35"/>
    <n v="3521.51"/>
    <n v="123252.91"/>
    <x v="1"/>
    <n v="14"/>
    <x v="1"/>
    <x v="2"/>
  </r>
  <r>
    <s v="PO006158"/>
    <d v="2025-10-14T00:00:00"/>
    <s v="EMP0050"/>
    <x v="10"/>
    <x v="25"/>
    <x v="165"/>
    <n v="47"/>
    <n v="1439.5"/>
    <n v="67656.61"/>
    <x v="1"/>
    <n v="38"/>
    <x v="2"/>
    <x v="2"/>
  </r>
  <r>
    <s v="PO006159"/>
    <d v="2025-10-11T00:00:00"/>
    <s v="EMP0046"/>
    <x v="7"/>
    <x v="14"/>
    <x v="103"/>
    <n v="30"/>
    <n v="6216.21"/>
    <n v="186486.43"/>
    <x v="1"/>
    <n v="38"/>
    <x v="2"/>
    <x v="2"/>
  </r>
  <r>
    <s v="PO006160"/>
    <d v="2023-09-05T00:00:00"/>
    <s v="EMP0040"/>
    <x v="13"/>
    <x v="49"/>
    <x v="58"/>
    <n v="41"/>
    <n v="4515.25"/>
    <n v="185125.37"/>
    <x v="2"/>
    <n v="14"/>
    <x v="0"/>
    <x v="1"/>
  </r>
  <r>
    <s v="PO006161"/>
    <d v="2023-07-14T00:00:00"/>
    <s v="EMP0023"/>
    <x v="9"/>
    <x v="26"/>
    <x v="171"/>
    <n v="11"/>
    <n v="3942.71"/>
    <n v="43369.85"/>
    <x v="0"/>
    <n v="38"/>
    <x v="1"/>
    <x v="2"/>
  </r>
  <r>
    <s v="PO006162"/>
    <d v="2023-12-01T00:00:00"/>
    <s v="EMP0075"/>
    <x v="14"/>
    <x v="47"/>
    <x v="133"/>
    <n v="49"/>
    <n v="7021.13"/>
    <n v="344035.5"/>
    <x v="1"/>
    <n v="39"/>
    <x v="2"/>
    <x v="2"/>
  </r>
  <r>
    <s v="PO006163"/>
    <d v="2023-05-04T00:00:00"/>
    <s v="EMP0024"/>
    <x v="1"/>
    <x v="36"/>
    <x v="7"/>
    <n v="40"/>
    <n v="3209.04"/>
    <n v="128361.43"/>
    <x v="1"/>
    <n v="29"/>
    <x v="2"/>
    <x v="2"/>
  </r>
  <r>
    <s v="PO006164"/>
    <d v="2023-02-09T00:00:00"/>
    <s v="EMP0082"/>
    <x v="2"/>
    <x v="1"/>
    <x v="23"/>
    <n v="10"/>
    <n v="9870.34"/>
    <n v="98703.42"/>
    <x v="1"/>
    <n v="16"/>
    <x v="2"/>
    <x v="2"/>
  </r>
  <r>
    <s v="PO006165"/>
    <d v="2024-03-16T00:00:00"/>
    <s v="EMP0097"/>
    <x v="5"/>
    <x v="25"/>
    <x v="190"/>
    <n v="37"/>
    <n v="7813.12"/>
    <n v="289085.34999999998"/>
    <x v="1"/>
    <n v="32"/>
    <x v="1"/>
    <x v="2"/>
  </r>
  <r>
    <s v="PO006166"/>
    <d v="2025-04-19T00:00:00"/>
    <s v="EMP0021"/>
    <x v="10"/>
    <x v="6"/>
    <x v="132"/>
    <n v="20"/>
    <n v="7217.55"/>
    <n v="144351.01999999999"/>
    <x v="0"/>
    <n v="36"/>
    <x v="1"/>
    <x v="2"/>
  </r>
  <r>
    <s v="PO006167"/>
    <d v="2023-08-11T00:00:00"/>
    <s v="EMP0039"/>
    <x v="9"/>
    <x v="32"/>
    <x v="37"/>
    <n v="50"/>
    <n v="9158.4500000000007"/>
    <n v="457922.5"/>
    <x v="2"/>
    <n v="15"/>
    <x v="2"/>
    <x v="0"/>
  </r>
  <r>
    <s v="PO006168"/>
    <d v="2025-08-25T00:00:00"/>
    <s v="EMP0028"/>
    <x v="0"/>
    <x v="45"/>
    <x v="168"/>
    <n v="1"/>
    <n v="5814.63"/>
    <n v="5814.63"/>
    <x v="0"/>
    <n v="40"/>
    <x v="1"/>
    <x v="2"/>
  </r>
  <r>
    <s v="PO006169"/>
    <d v="2025-07-04T00:00:00"/>
    <s v="EMP0029"/>
    <x v="9"/>
    <x v="11"/>
    <x v="100"/>
    <n v="3"/>
    <n v="7578.22"/>
    <n v="22734.66"/>
    <x v="1"/>
    <n v="36"/>
    <x v="1"/>
    <x v="2"/>
  </r>
  <r>
    <s v="PO006170"/>
    <d v="2025-12-16T00:00:00"/>
    <s v="EMP0083"/>
    <x v="7"/>
    <x v="29"/>
    <x v="100"/>
    <n v="41"/>
    <n v="6957.2"/>
    <n v="285245.05"/>
    <x v="0"/>
    <n v="29"/>
    <x v="2"/>
    <x v="2"/>
  </r>
  <r>
    <s v="PO006171"/>
    <d v="2025-06-09T00:00:00"/>
    <s v="EMP0048"/>
    <x v="2"/>
    <x v="41"/>
    <x v="89"/>
    <n v="49"/>
    <n v="4887.93"/>
    <n v="239508.58"/>
    <x v="0"/>
    <n v="17"/>
    <x v="1"/>
    <x v="2"/>
  </r>
  <r>
    <s v="PO006172"/>
    <d v="2023-03-16T00:00:00"/>
    <s v="EMP0007"/>
    <x v="1"/>
    <x v="29"/>
    <x v="107"/>
    <n v="32"/>
    <n v="4470.76"/>
    <n v="143064.47"/>
    <x v="0"/>
    <n v="5"/>
    <x v="2"/>
    <x v="2"/>
  </r>
  <r>
    <s v="PO006173"/>
    <d v="2025-11-20T00:00:00"/>
    <s v="EMP0099"/>
    <x v="12"/>
    <x v="39"/>
    <x v="188"/>
    <n v="16"/>
    <n v="3086.42"/>
    <n v="49382.65"/>
    <x v="1"/>
    <n v="41"/>
    <x v="1"/>
    <x v="2"/>
  </r>
  <r>
    <s v="PO006174"/>
    <d v="2025-06-10T00:00:00"/>
    <s v="EMP0007"/>
    <x v="1"/>
    <x v="24"/>
    <x v="168"/>
    <n v="32"/>
    <n v="5641.03"/>
    <n v="180513.01"/>
    <x v="0"/>
    <n v="31"/>
    <x v="0"/>
    <x v="2"/>
  </r>
  <r>
    <s v="PO006175"/>
    <d v="2023-12-27T00:00:00"/>
    <s v="EMP0092"/>
    <x v="12"/>
    <x v="1"/>
    <x v="161"/>
    <n v="40"/>
    <n v="6825.27"/>
    <n v="273010.82"/>
    <x v="2"/>
    <n v="33"/>
    <x v="0"/>
    <x v="3"/>
  </r>
  <r>
    <s v="PO006176"/>
    <d v="2024-07-04T00:00:00"/>
    <s v="EMP0080"/>
    <x v="0"/>
    <x v="44"/>
    <x v="166"/>
    <n v="22"/>
    <n v="4431.8100000000004"/>
    <n v="97499.85"/>
    <x v="1"/>
    <n v="11"/>
    <x v="0"/>
    <x v="2"/>
  </r>
  <r>
    <s v="PO006177"/>
    <d v="2025-08-22T00:00:00"/>
    <s v="EMP0032"/>
    <x v="2"/>
    <x v="16"/>
    <x v="14"/>
    <n v="26"/>
    <n v="2812.13"/>
    <n v="73115.3"/>
    <x v="1"/>
    <n v="8"/>
    <x v="2"/>
    <x v="2"/>
  </r>
  <r>
    <s v="PO006178"/>
    <d v="2025-11-10T00:00:00"/>
    <s v="EMP0002"/>
    <x v="7"/>
    <x v="41"/>
    <x v="15"/>
    <n v="11"/>
    <n v="3216.07"/>
    <n v="35376.75"/>
    <x v="1"/>
    <n v="40"/>
    <x v="0"/>
    <x v="2"/>
  </r>
  <r>
    <s v="PO006179"/>
    <d v="2025-10-17T00:00:00"/>
    <s v="EMP0024"/>
    <x v="1"/>
    <x v="22"/>
    <x v="161"/>
    <n v="31"/>
    <n v="7177.88"/>
    <n v="222514.2"/>
    <x v="2"/>
    <n v="5"/>
    <x v="1"/>
    <x v="3"/>
  </r>
  <r>
    <s v="PO006180"/>
    <d v="2024-09-21T00:00:00"/>
    <s v="EMP0023"/>
    <x v="9"/>
    <x v="29"/>
    <x v="103"/>
    <n v="22"/>
    <n v="7880.8"/>
    <n v="173377.68"/>
    <x v="2"/>
    <n v="6"/>
    <x v="1"/>
    <x v="1"/>
  </r>
  <r>
    <s v="PO006181"/>
    <d v="2025-06-14T00:00:00"/>
    <s v="EMP0050"/>
    <x v="10"/>
    <x v="34"/>
    <x v="49"/>
    <n v="12"/>
    <n v="7742.62"/>
    <n v="92911.49"/>
    <x v="2"/>
    <n v="6"/>
    <x v="1"/>
    <x v="0"/>
  </r>
  <r>
    <s v="PO006182"/>
    <d v="2023-09-14T00:00:00"/>
    <s v="EMP0093"/>
    <x v="13"/>
    <x v="46"/>
    <x v="144"/>
    <n v="48"/>
    <n v="357.67"/>
    <n v="17168.27"/>
    <x v="1"/>
    <n v="25"/>
    <x v="1"/>
    <x v="2"/>
  </r>
  <r>
    <s v="PO006183"/>
    <d v="2025-01-30T00:00:00"/>
    <s v="EMP0022"/>
    <x v="8"/>
    <x v="8"/>
    <x v="21"/>
    <n v="29"/>
    <n v="4575.7700000000004"/>
    <n v="132697.32"/>
    <x v="2"/>
    <n v="42"/>
    <x v="2"/>
    <x v="3"/>
  </r>
  <r>
    <s v="PO006184"/>
    <d v="2023-03-09T00:00:00"/>
    <s v="EMP0059"/>
    <x v="0"/>
    <x v="27"/>
    <x v="169"/>
    <n v="30"/>
    <n v="2091.83"/>
    <n v="62754.99"/>
    <x v="1"/>
    <n v="5"/>
    <x v="2"/>
    <x v="2"/>
  </r>
  <r>
    <s v="PO006185"/>
    <d v="2025-02-19T00:00:00"/>
    <s v="EMP0004"/>
    <x v="12"/>
    <x v="49"/>
    <x v="92"/>
    <n v="15"/>
    <n v="3772.55"/>
    <n v="56588.22"/>
    <x v="1"/>
    <n v="35"/>
    <x v="0"/>
    <x v="2"/>
  </r>
  <r>
    <s v="PO006186"/>
    <d v="2023-10-28T00:00:00"/>
    <s v="EMP0015"/>
    <x v="13"/>
    <x v="27"/>
    <x v="70"/>
    <n v="42"/>
    <n v="8944.56"/>
    <n v="375671.61"/>
    <x v="1"/>
    <n v="28"/>
    <x v="2"/>
    <x v="2"/>
  </r>
  <r>
    <s v="PO006187"/>
    <d v="2025-09-07T00:00:00"/>
    <s v="EMP0043"/>
    <x v="8"/>
    <x v="13"/>
    <x v="69"/>
    <n v="24"/>
    <n v="5154.99"/>
    <n v="123719.8"/>
    <x v="1"/>
    <n v="38"/>
    <x v="1"/>
    <x v="2"/>
  </r>
  <r>
    <s v="PO006188"/>
    <d v="2025-09-14T00:00:00"/>
    <s v="EMP0050"/>
    <x v="10"/>
    <x v="17"/>
    <x v="151"/>
    <n v="49"/>
    <n v="6593.77"/>
    <n v="323094.82"/>
    <x v="0"/>
    <n v="4"/>
    <x v="1"/>
    <x v="2"/>
  </r>
  <r>
    <s v="PO006189"/>
    <d v="2025-01-03T00:00:00"/>
    <s v="EMP0056"/>
    <x v="0"/>
    <x v="15"/>
    <x v="90"/>
    <n v="14"/>
    <n v="4746.3599999999997"/>
    <n v="66449.02"/>
    <x v="1"/>
    <n v="41"/>
    <x v="1"/>
    <x v="2"/>
  </r>
  <r>
    <s v="PO006190"/>
    <d v="2024-02-02T00:00:00"/>
    <s v="EMP0025"/>
    <x v="8"/>
    <x v="37"/>
    <x v="57"/>
    <n v="9"/>
    <n v="3636.87"/>
    <n v="32731.85"/>
    <x v="2"/>
    <n v="16"/>
    <x v="0"/>
    <x v="1"/>
  </r>
  <r>
    <s v="PO006191"/>
    <d v="2023-09-23T00:00:00"/>
    <s v="EMP0060"/>
    <x v="0"/>
    <x v="39"/>
    <x v="23"/>
    <n v="10"/>
    <n v="9845.91"/>
    <n v="98459.11"/>
    <x v="1"/>
    <n v="28"/>
    <x v="1"/>
    <x v="2"/>
  </r>
  <r>
    <s v="PO006192"/>
    <d v="2025-11-30T00:00:00"/>
    <s v="EMP0026"/>
    <x v="0"/>
    <x v="21"/>
    <x v="176"/>
    <n v="15"/>
    <n v="2870.85"/>
    <n v="43062.7"/>
    <x v="2"/>
    <n v="34"/>
    <x v="2"/>
    <x v="0"/>
  </r>
  <r>
    <s v="PO006193"/>
    <d v="2023-12-28T00:00:00"/>
    <s v="EMP0026"/>
    <x v="0"/>
    <x v="35"/>
    <x v="77"/>
    <n v="12"/>
    <n v="8452.48"/>
    <n v="101429.7"/>
    <x v="0"/>
    <n v="16"/>
    <x v="1"/>
    <x v="2"/>
  </r>
  <r>
    <s v="PO006194"/>
    <d v="2023-03-14T00:00:00"/>
    <s v="EMP0053"/>
    <x v="4"/>
    <x v="29"/>
    <x v="106"/>
    <n v="15"/>
    <n v="6913.06"/>
    <n v="103695.9"/>
    <x v="0"/>
    <n v="33"/>
    <x v="2"/>
    <x v="2"/>
  </r>
  <r>
    <s v="PO006195"/>
    <d v="2023-04-19T00:00:00"/>
    <s v="EMP0078"/>
    <x v="4"/>
    <x v="36"/>
    <x v="167"/>
    <n v="1"/>
    <n v="3667.95"/>
    <n v="3667.95"/>
    <x v="0"/>
    <n v="22"/>
    <x v="1"/>
    <x v="2"/>
  </r>
  <r>
    <s v="PO006196"/>
    <d v="2024-03-01T00:00:00"/>
    <s v="EMP0096"/>
    <x v="4"/>
    <x v="9"/>
    <x v="79"/>
    <n v="17"/>
    <n v="2420.79"/>
    <n v="41153.42"/>
    <x v="2"/>
    <n v="16"/>
    <x v="2"/>
    <x v="1"/>
  </r>
  <r>
    <s v="PO006197"/>
    <d v="2025-07-01T00:00:00"/>
    <s v="EMP0072"/>
    <x v="2"/>
    <x v="14"/>
    <x v="48"/>
    <n v="1"/>
    <n v="7756.35"/>
    <n v="7756.35"/>
    <x v="2"/>
    <n v="17"/>
    <x v="1"/>
    <x v="3"/>
  </r>
  <r>
    <s v="PO006198"/>
    <d v="2023-09-11T00:00:00"/>
    <s v="EMP0079"/>
    <x v="5"/>
    <x v="11"/>
    <x v="52"/>
    <n v="41"/>
    <n v="2084.35"/>
    <n v="85458.39"/>
    <x v="0"/>
    <n v="16"/>
    <x v="2"/>
    <x v="2"/>
  </r>
  <r>
    <s v="PO006199"/>
    <d v="2024-07-29T00:00:00"/>
    <s v="EMP0050"/>
    <x v="10"/>
    <x v="10"/>
    <x v="119"/>
    <n v="24"/>
    <n v="9241.1299999999992"/>
    <n v="221787.23"/>
    <x v="2"/>
    <n v="11"/>
    <x v="0"/>
    <x v="3"/>
  </r>
  <r>
    <s v="PO006200"/>
    <d v="2025-09-24T00:00:00"/>
    <s v="EMP0071"/>
    <x v="5"/>
    <x v="47"/>
    <x v="72"/>
    <n v="36"/>
    <n v="6497.55"/>
    <n v="233911.7"/>
    <x v="2"/>
    <n v="20"/>
    <x v="0"/>
    <x v="1"/>
  </r>
  <r>
    <s v="PO006201"/>
    <d v="2024-03-24T00:00:00"/>
    <s v="EMP0061"/>
    <x v="5"/>
    <x v="14"/>
    <x v="22"/>
    <n v="29"/>
    <n v="5530.1"/>
    <n v="160372.79999999999"/>
    <x v="0"/>
    <n v="44"/>
    <x v="2"/>
    <x v="2"/>
  </r>
  <r>
    <s v="PO006202"/>
    <d v="2025-01-31T00:00:00"/>
    <s v="EMP0054"/>
    <x v="12"/>
    <x v="40"/>
    <x v="60"/>
    <n v="49"/>
    <n v="7509.27"/>
    <n v="367954.45"/>
    <x v="0"/>
    <n v="10"/>
    <x v="0"/>
    <x v="2"/>
  </r>
  <r>
    <s v="PO006203"/>
    <d v="2025-05-12T00:00:00"/>
    <s v="EMP0071"/>
    <x v="5"/>
    <x v="44"/>
    <x v="165"/>
    <n v="37"/>
    <n v="1435.24"/>
    <n v="53103.73"/>
    <x v="0"/>
    <n v="4"/>
    <x v="2"/>
    <x v="2"/>
  </r>
  <r>
    <s v="PO006204"/>
    <d v="2025-03-01T00:00:00"/>
    <s v="EMP0028"/>
    <x v="0"/>
    <x v="46"/>
    <x v="185"/>
    <n v="19"/>
    <n v="838.83"/>
    <n v="15937.76"/>
    <x v="0"/>
    <n v="25"/>
    <x v="0"/>
    <x v="2"/>
  </r>
  <r>
    <s v="PO006205"/>
    <d v="2024-09-11T00:00:00"/>
    <s v="EMP0085"/>
    <x v="8"/>
    <x v="40"/>
    <x v="128"/>
    <n v="47"/>
    <n v="61.58"/>
    <n v="2894.15"/>
    <x v="2"/>
    <n v="9"/>
    <x v="0"/>
    <x v="0"/>
  </r>
  <r>
    <s v="PO006206"/>
    <d v="2025-09-29T00:00:00"/>
    <s v="EMP0076"/>
    <x v="7"/>
    <x v="6"/>
    <x v="93"/>
    <n v="43"/>
    <n v="8288.94"/>
    <n v="356424.32"/>
    <x v="2"/>
    <n v="32"/>
    <x v="2"/>
    <x v="0"/>
  </r>
  <r>
    <s v="PO006207"/>
    <d v="2023-11-19T00:00:00"/>
    <s v="EMP0047"/>
    <x v="0"/>
    <x v="4"/>
    <x v="4"/>
    <n v="28"/>
    <n v="6827.47"/>
    <n v="191169.13"/>
    <x v="1"/>
    <n v="16"/>
    <x v="2"/>
    <x v="2"/>
  </r>
  <r>
    <s v="PO006208"/>
    <d v="2023-10-25T00:00:00"/>
    <s v="EMP0082"/>
    <x v="2"/>
    <x v="41"/>
    <x v="35"/>
    <n v="41"/>
    <n v="7888.67"/>
    <n v="323435.43"/>
    <x v="2"/>
    <n v="44"/>
    <x v="2"/>
    <x v="1"/>
  </r>
  <r>
    <s v="PO006209"/>
    <d v="2025-05-27T00:00:00"/>
    <s v="EMP0033"/>
    <x v="8"/>
    <x v="27"/>
    <x v="132"/>
    <n v="34"/>
    <n v="7500.4"/>
    <n v="255013.5"/>
    <x v="0"/>
    <n v="16"/>
    <x v="0"/>
    <x v="2"/>
  </r>
  <r>
    <s v="PO006210"/>
    <d v="2023-09-29T00:00:00"/>
    <s v="EMP0008"/>
    <x v="6"/>
    <x v="28"/>
    <x v="8"/>
    <n v="34"/>
    <n v="576.1"/>
    <n v="19587.47"/>
    <x v="2"/>
    <n v="43"/>
    <x v="2"/>
    <x v="1"/>
  </r>
  <r>
    <s v="PO006211"/>
    <d v="2023-03-19T00:00:00"/>
    <s v="EMP0022"/>
    <x v="8"/>
    <x v="29"/>
    <x v="69"/>
    <n v="15"/>
    <n v="5994.05"/>
    <n v="89910.81"/>
    <x v="0"/>
    <n v="41"/>
    <x v="0"/>
    <x v="2"/>
  </r>
  <r>
    <s v="PO006212"/>
    <d v="2025-11-26T00:00:00"/>
    <s v="EMP0072"/>
    <x v="2"/>
    <x v="37"/>
    <x v="167"/>
    <n v="14"/>
    <n v="3814.06"/>
    <n v="53396.79"/>
    <x v="2"/>
    <n v="26"/>
    <x v="1"/>
    <x v="0"/>
  </r>
  <r>
    <s v="PO006213"/>
    <d v="2024-05-02T00:00:00"/>
    <s v="EMP0028"/>
    <x v="0"/>
    <x v="21"/>
    <x v="175"/>
    <n v="11"/>
    <n v="5863.19"/>
    <n v="64495.12"/>
    <x v="0"/>
    <n v="26"/>
    <x v="2"/>
    <x v="2"/>
  </r>
  <r>
    <s v="PO006214"/>
    <d v="2025-05-11T00:00:00"/>
    <s v="EMP0082"/>
    <x v="2"/>
    <x v="38"/>
    <x v="74"/>
    <n v="23"/>
    <n v="4032.81"/>
    <n v="92754.68"/>
    <x v="2"/>
    <n v="4"/>
    <x v="1"/>
    <x v="3"/>
  </r>
  <r>
    <s v="PO006215"/>
    <d v="2024-11-10T00:00:00"/>
    <s v="EMP0085"/>
    <x v="8"/>
    <x v="21"/>
    <x v="166"/>
    <n v="1"/>
    <n v="4433.3999999999996"/>
    <n v="4433.3999999999996"/>
    <x v="1"/>
    <n v="44"/>
    <x v="2"/>
    <x v="2"/>
  </r>
  <r>
    <s v="PO006216"/>
    <d v="2025-04-09T00:00:00"/>
    <s v="EMP0054"/>
    <x v="12"/>
    <x v="43"/>
    <x v="44"/>
    <n v="41"/>
    <n v="385.84"/>
    <n v="15819.34"/>
    <x v="2"/>
    <n v="28"/>
    <x v="2"/>
    <x v="1"/>
  </r>
  <r>
    <s v="PO006217"/>
    <d v="2025-07-26T00:00:00"/>
    <s v="EMP0070"/>
    <x v="6"/>
    <x v="21"/>
    <x v="120"/>
    <n v="15"/>
    <n v="8112.57"/>
    <n v="121688.62"/>
    <x v="1"/>
    <n v="29"/>
    <x v="0"/>
    <x v="2"/>
  </r>
  <r>
    <s v="PO006218"/>
    <d v="2023-07-11T00:00:00"/>
    <s v="EMP0071"/>
    <x v="5"/>
    <x v="23"/>
    <x v="71"/>
    <n v="20"/>
    <n v="7616.95"/>
    <n v="152339.01"/>
    <x v="0"/>
    <n v="37"/>
    <x v="0"/>
    <x v="2"/>
  </r>
  <r>
    <s v="PO006219"/>
    <d v="2024-05-20T00:00:00"/>
    <s v="EMP0016"/>
    <x v="11"/>
    <x v="42"/>
    <x v="78"/>
    <n v="10"/>
    <n v="9157.6299999999992"/>
    <n v="91576.34"/>
    <x v="1"/>
    <n v="42"/>
    <x v="1"/>
    <x v="2"/>
  </r>
  <r>
    <s v="PO006220"/>
    <d v="2023-01-02T00:00:00"/>
    <s v="EMP0062"/>
    <x v="2"/>
    <x v="32"/>
    <x v="30"/>
    <n v="15"/>
    <n v="5504.43"/>
    <n v="82566.38"/>
    <x v="2"/>
    <n v="22"/>
    <x v="1"/>
    <x v="3"/>
  </r>
  <r>
    <s v="PO006221"/>
    <d v="2025-08-19T00:00:00"/>
    <s v="EMP0048"/>
    <x v="2"/>
    <x v="25"/>
    <x v="100"/>
    <n v="25"/>
    <n v="6243.44"/>
    <n v="156085.92000000001"/>
    <x v="2"/>
    <n v="23"/>
    <x v="0"/>
    <x v="3"/>
  </r>
  <r>
    <s v="PO006222"/>
    <d v="2025-03-31T00:00:00"/>
    <s v="EMP0037"/>
    <x v="8"/>
    <x v="25"/>
    <x v="197"/>
    <n v="16"/>
    <n v="4557.51"/>
    <n v="72920.179999999993"/>
    <x v="1"/>
    <n v="21"/>
    <x v="1"/>
    <x v="2"/>
  </r>
  <r>
    <s v="PO006223"/>
    <d v="2025-04-29T00:00:00"/>
    <s v="EMP0027"/>
    <x v="1"/>
    <x v="12"/>
    <x v="180"/>
    <n v="15"/>
    <n v="4010.93"/>
    <n v="60163.95"/>
    <x v="1"/>
    <n v="42"/>
    <x v="0"/>
    <x v="2"/>
  </r>
  <r>
    <s v="PO006224"/>
    <d v="2024-08-14T00:00:00"/>
    <s v="EMP0008"/>
    <x v="6"/>
    <x v="39"/>
    <x v="28"/>
    <n v="1"/>
    <n v="793.8"/>
    <n v="793.8"/>
    <x v="0"/>
    <n v="25"/>
    <x v="0"/>
    <x v="2"/>
  </r>
  <r>
    <s v="PO006225"/>
    <d v="2024-08-08T00:00:00"/>
    <s v="EMP0058"/>
    <x v="2"/>
    <x v="20"/>
    <x v="130"/>
    <n v="27"/>
    <n v="8936.89"/>
    <n v="241296.06"/>
    <x v="0"/>
    <n v="44"/>
    <x v="0"/>
    <x v="2"/>
  </r>
  <r>
    <s v="PO006226"/>
    <d v="2024-02-11T00:00:00"/>
    <s v="EMP0004"/>
    <x v="12"/>
    <x v="23"/>
    <x v="69"/>
    <n v="5"/>
    <n v="5761.55"/>
    <n v="28807.759999999998"/>
    <x v="0"/>
    <n v="34"/>
    <x v="1"/>
    <x v="2"/>
  </r>
  <r>
    <s v="PO006227"/>
    <d v="2023-03-06T00:00:00"/>
    <s v="EMP0040"/>
    <x v="13"/>
    <x v="7"/>
    <x v="66"/>
    <n v="4"/>
    <n v="4447.58"/>
    <n v="17790.32"/>
    <x v="2"/>
    <n v="4"/>
    <x v="2"/>
    <x v="0"/>
  </r>
  <r>
    <s v="PO006228"/>
    <d v="2023-10-27T00:00:00"/>
    <s v="EMP0035"/>
    <x v="5"/>
    <x v="47"/>
    <x v="119"/>
    <n v="48"/>
    <n v="10407.85"/>
    <n v="499576.68"/>
    <x v="1"/>
    <n v="16"/>
    <x v="0"/>
    <x v="2"/>
  </r>
  <r>
    <s v="PO006229"/>
    <d v="2025-02-09T00:00:00"/>
    <s v="EMP0090"/>
    <x v="14"/>
    <x v="12"/>
    <x v="14"/>
    <n v="15"/>
    <n v="3096.04"/>
    <n v="46440.6"/>
    <x v="2"/>
    <n v="25"/>
    <x v="2"/>
    <x v="1"/>
  </r>
  <r>
    <s v="PO006230"/>
    <d v="2025-03-10T00:00:00"/>
    <s v="EMP0007"/>
    <x v="1"/>
    <x v="1"/>
    <x v="8"/>
    <n v="43"/>
    <n v="546.39"/>
    <n v="23494.61"/>
    <x v="2"/>
    <n v="14"/>
    <x v="1"/>
    <x v="1"/>
  </r>
  <r>
    <s v="PO006231"/>
    <d v="2024-02-23T00:00:00"/>
    <s v="EMP0020"/>
    <x v="2"/>
    <x v="3"/>
    <x v="196"/>
    <n v="19"/>
    <n v="9904.9699999999993"/>
    <n v="188194.49"/>
    <x v="1"/>
    <n v="20"/>
    <x v="2"/>
    <x v="2"/>
  </r>
  <r>
    <s v="PO006232"/>
    <d v="2024-03-13T00:00:00"/>
    <s v="EMP0070"/>
    <x v="6"/>
    <x v="41"/>
    <x v="179"/>
    <n v="39"/>
    <n v="7441.11"/>
    <n v="290203.37"/>
    <x v="1"/>
    <n v="45"/>
    <x v="0"/>
    <x v="2"/>
  </r>
  <r>
    <s v="PO006233"/>
    <d v="2023-01-11T00:00:00"/>
    <s v="EMP0030"/>
    <x v="13"/>
    <x v="33"/>
    <x v="66"/>
    <n v="7"/>
    <n v="5089.67"/>
    <n v="35627.68"/>
    <x v="2"/>
    <n v="41"/>
    <x v="1"/>
    <x v="0"/>
  </r>
  <r>
    <s v="PO006234"/>
    <d v="2024-09-11T00:00:00"/>
    <s v="EMP0021"/>
    <x v="10"/>
    <x v="12"/>
    <x v="162"/>
    <n v="36"/>
    <n v="2535.67"/>
    <n v="91284.13"/>
    <x v="1"/>
    <n v="4"/>
    <x v="2"/>
    <x v="2"/>
  </r>
  <r>
    <s v="PO006235"/>
    <d v="2025-06-24T00:00:00"/>
    <s v="EMP0042"/>
    <x v="14"/>
    <x v="31"/>
    <x v="80"/>
    <n v="14"/>
    <n v="6838.81"/>
    <n v="95743.3"/>
    <x v="0"/>
    <n v="12"/>
    <x v="0"/>
    <x v="2"/>
  </r>
  <r>
    <s v="PO006236"/>
    <d v="2024-09-25T00:00:00"/>
    <s v="EMP0049"/>
    <x v="13"/>
    <x v="3"/>
    <x v="121"/>
    <n v="20"/>
    <n v="8546.3700000000008"/>
    <n v="170927.46"/>
    <x v="1"/>
    <n v="38"/>
    <x v="2"/>
    <x v="2"/>
  </r>
  <r>
    <s v="PO006237"/>
    <d v="2024-02-09T00:00:00"/>
    <s v="EMP0076"/>
    <x v="7"/>
    <x v="47"/>
    <x v="153"/>
    <n v="43"/>
    <n v="328.92"/>
    <n v="14143.36"/>
    <x v="1"/>
    <n v="42"/>
    <x v="0"/>
    <x v="2"/>
  </r>
  <r>
    <s v="PO006238"/>
    <d v="2024-07-26T00:00:00"/>
    <s v="EMP0076"/>
    <x v="7"/>
    <x v="12"/>
    <x v="87"/>
    <n v="6"/>
    <n v="8280.92"/>
    <n v="49685.53"/>
    <x v="1"/>
    <n v="6"/>
    <x v="2"/>
    <x v="2"/>
  </r>
  <r>
    <s v="PO006239"/>
    <d v="2023-02-17T00:00:00"/>
    <s v="EMP0043"/>
    <x v="8"/>
    <x v="18"/>
    <x v="38"/>
    <n v="39"/>
    <n v="6384.53"/>
    <n v="248996.83"/>
    <x v="2"/>
    <n v="29"/>
    <x v="0"/>
    <x v="1"/>
  </r>
  <r>
    <s v="PO006240"/>
    <d v="2025-01-19T00:00:00"/>
    <s v="EMP0078"/>
    <x v="4"/>
    <x v="17"/>
    <x v="40"/>
    <n v="41"/>
    <n v="6288.35"/>
    <n v="257822.29"/>
    <x v="2"/>
    <n v="3"/>
    <x v="0"/>
    <x v="0"/>
  </r>
  <r>
    <s v="PO006241"/>
    <d v="2024-12-17T00:00:00"/>
    <s v="EMP0019"/>
    <x v="5"/>
    <x v="44"/>
    <x v="79"/>
    <n v="49"/>
    <n v="2135.12"/>
    <n v="104620.79"/>
    <x v="2"/>
    <n v="20"/>
    <x v="0"/>
    <x v="1"/>
  </r>
  <r>
    <s v="PO006242"/>
    <d v="2025-06-10T00:00:00"/>
    <s v="EMP0010"/>
    <x v="1"/>
    <x v="32"/>
    <x v="3"/>
    <n v="37"/>
    <n v="3607.82"/>
    <n v="133489.49"/>
    <x v="1"/>
    <n v="34"/>
    <x v="1"/>
    <x v="2"/>
  </r>
  <r>
    <s v="PO006243"/>
    <d v="2024-04-23T00:00:00"/>
    <s v="EMP0004"/>
    <x v="12"/>
    <x v="29"/>
    <x v="67"/>
    <n v="35"/>
    <n v="6583.31"/>
    <n v="230415.89"/>
    <x v="0"/>
    <n v="6"/>
    <x v="2"/>
    <x v="2"/>
  </r>
  <r>
    <s v="PO006244"/>
    <d v="2024-10-28T00:00:00"/>
    <s v="EMP0065"/>
    <x v="8"/>
    <x v="45"/>
    <x v="176"/>
    <n v="9"/>
    <n v="2902.02"/>
    <n v="26118.19"/>
    <x v="0"/>
    <n v="4"/>
    <x v="2"/>
    <x v="2"/>
  </r>
  <r>
    <s v="PO006245"/>
    <d v="2024-11-10T00:00:00"/>
    <s v="EMP0065"/>
    <x v="8"/>
    <x v="14"/>
    <x v="12"/>
    <n v="25"/>
    <n v="9396.24"/>
    <n v="234905.95"/>
    <x v="2"/>
    <n v="38"/>
    <x v="1"/>
    <x v="1"/>
  </r>
  <r>
    <s v="PO006246"/>
    <d v="2025-06-25T00:00:00"/>
    <s v="EMP0031"/>
    <x v="8"/>
    <x v="21"/>
    <x v="48"/>
    <n v="35"/>
    <n v="9086.6299999999992"/>
    <n v="318031.95"/>
    <x v="1"/>
    <n v="31"/>
    <x v="0"/>
    <x v="2"/>
  </r>
  <r>
    <s v="PO006247"/>
    <d v="2023-07-05T00:00:00"/>
    <s v="EMP0098"/>
    <x v="5"/>
    <x v="28"/>
    <x v="141"/>
    <n v="38"/>
    <n v="7255.87"/>
    <n v="275722.88"/>
    <x v="0"/>
    <n v="35"/>
    <x v="1"/>
    <x v="2"/>
  </r>
  <r>
    <s v="PO006248"/>
    <d v="2025-06-30T00:00:00"/>
    <s v="EMP0051"/>
    <x v="3"/>
    <x v="3"/>
    <x v="114"/>
    <n v="18"/>
    <n v="5276.83"/>
    <n v="94982.98"/>
    <x v="1"/>
    <n v="25"/>
    <x v="1"/>
    <x v="2"/>
  </r>
  <r>
    <s v="PO006249"/>
    <d v="2025-04-05T00:00:00"/>
    <s v="EMP0022"/>
    <x v="8"/>
    <x v="25"/>
    <x v="23"/>
    <n v="33"/>
    <n v="9220.32"/>
    <n v="304270.42"/>
    <x v="2"/>
    <n v="35"/>
    <x v="1"/>
    <x v="3"/>
  </r>
  <r>
    <s v="PO006250"/>
    <d v="2025-03-20T00:00:00"/>
    <s v="EMP0010"/>
    <x v="1"/>
    <x v="14"/>
    <x v="90"/>
    <n v="11"/>
    <n v="5256.51"/>
    <n v="57821.59"/>
    <x v="2"/>
    <n v="12"/>
    <x v="1"/>
    <x v="0"/>
  </r>
  <r>
    <s v="PO006251"/>
    <d v="2023-04-03T00:00:00"/>
    <s v="EMP0023"/>
    <x v="9"/>
    <x v="32"/>
    <x v="185"/>
    <n v="33"/>
    <n v="967.43"/>
    <n v="31925.33"/>
    <x v="0"/>
    <n v="40"/>
    <x v="2"/>
    <x v="2"/>
  </r>
  <r>
    <s v="PO006252"/>
    <d v="2025-03-09T00:00:00"/>
    <s v="EMP0029"/>
    <x v="9"/>
    <x v="45"/>
    <x v="93"/>
    <n v="18"/>
    <n v="7576.41"/>
    <n v="136375.45000000001"/>
    <x v="0"/>
    <n v="43"/>
    <x v="1"/>
    <x v="2"/>
  </r>
  <r>
    <s v="PO006253"/>
    <d v="2024-06-27T00:00:00"/>
    <s v="EMP0007"/>
    <x v="1"/>
    <x v="40"/>
    <x v="96"/>
    <n v="15"/>
    <n v="8218.32"/>
    <n v="123274.77"/>
    <x v="2"/>
    <n v="25"/>
    <x v="0"/>
    <x v="0"/>
  </r>
  <r>
    <s v="PO006254"/>
    <d v="2025-12-18T00:00:00"/>
    <s v="EMP0002"/>
    <x v="7"/>
    <x v="18"/>
    <x v="36"/>
    <n v="26"/>
    <n v="3652.06"/>
    <n v="94953.54"/>
    <x v="2"/>
    <n v="10"/>
    <x v="1"/>
    <x v="1"/>
  </r>
  <r>
    <s v="PO006255"/>
    <d v="2023-07-29T00:00:00"/>
    <s v="EMP0058"/>
    <x v="2"/>
    <x v="7"/>
    <x v="131"/>
    <n v="44"/>
    <n v="3853.59"/>
    <n v="169557.99"/>
    <x v="2"/>
    <n v="18"/>
    <x v="2"/>
    <x v="0"/>
  </r>
  <r>
    <s v="PO006256"/>
    <d v="2025-07-14T00:00:00"/>
    <s v="EMP0064"/>
    <x v="2"/>
    <x v="6"/>
    <x v="98"/>
    <n v="5"/>
    <n v="6524.44"/>
    <n v="32622.22"/>
    <x v="0"/>
    <n v="5"/>
    <x v="1"/>
    <x v="2"/>
  </r>
  <r>
    <s v="PO006257"/>
    <d v="2024-11-07T00:00:00"/>
    <s v="EMP0038"/>
    <x v="3"/>
    <x v="49"/>
    <x v="102"/>
    <n v="20"/>
    <n v="482.09"/>
    <n v="9641.7199999999993"/>
    <x v="1"/>
    <n v="27"/>
    <x v="0"/>
    <x v="2"/>
  </r>
  <r>
    <s v="PO006258"/>
    <d v="2023-01-02T00:00:00"/>
    <s v="EMP0092"/>
    <x v="12"/>
    <x v="27"/>
    <x v="120"/>
    <n v="20"/>
    <n v="7257.44"/>
    <n v="145148.79"/>
    <x v="2"/>
    <n v="16"/>
    <x v="0"/>
    <x v="3"/>
  </r>
  <r>
    <s v="PO006259"/>
    <d v="2025-04-04T00:00:00"/>
    <s v="EMP0009"/>
    <x v="7"/>
    <x v="46"/>
    <x v="52"/>
    <n v="17"/>
    <n v="1972.64"/>
    <n v="33534.83"/>
    <x v="1"/>
    <n v="30"/>
    <x v="2"/>
    <x v="2"/>
  </r>
  <r>
    <s v="PO006260"/>
    <d v="2023-09-08T00:00:00"/>
    <s v="EMP0060"/>
    <x v="0"/>
    <x v="0"/>
    <x v="161"/>
    <n v="43"/>
    <n v="7523.61"/>
    <n v="323515.25"/>
    <x v="2"/>
    <n v="30"/>
    <x v="1"/>
    <x v="3"/>
  </r>
  <r>
    <s v="PO006261"/>
    <d v="2024-01-17T00:00:00"/>
    <s v="EMP0019"/>
    <x v="5"/>
    <x v="30"/>
    <x v="27"/>
    <n v="12"/>
    <n v="6782.4"/>
    <n v="81388.789999999994"/>
    <x v="1"/>
    <n v="5"/>
    <x v="1"/>
    <x v="2"/>
  </r>
  <r>
    <s v="PO006262"/>
    <d v="2025-04-09T00:00:00"/>
    <s v="EMP0020"/>
    <x v="2"/>
    <x v="39"/>
    <x v="51"/>
    <n v="45"/>
    <n v="7186.88"/>
    <n v="323409.45"/>
    <x v="1"/>
    <n v="38"/>
    <x v="0"/>
    <x v="2"/>
  </r>
  <r>
    <s v="PO006263"/>
    <d v="2025-10-26T00:00:00"/>
    <s v="EMP0088"/>
    <x v="12"/>
    <x v="10"/>
    <x v="133"/>
    <n v="46"/>
    <n v="8800.68"/>
    <n v="404831.18"/>
    <x v="2"/>
    <n v="43"/>
    <x v="2"/>
    <x v="1"/>
  </r>
  <r>
    <s v="PO006264"/>
    <d v="2023-04-01T00:00:00"/>
    <s v="EMP0099"/>
    <x v="12"/>
    <x v="44"/>
    <x v="54"/>
    <n v="3"/>
    <n v="5290.52"/>
    <n v="15871.55"/>
    <x v="1"/>
    <n v="10"/>
    <x v="0"/>
    <x v="2"/>
  </r>
  <r>
    <s v="PO006265"/>
    <d v="2025-12-03T00:00:00"/>
    <s v="EMP0031"/>
    <x v="8"/>
    <x v="12"/>
    <x v="87"/>
    <n v="39"/>
    <n v="7625.14"/>
    <n v="297380.49"/>
    <x v="2"/>
    <n v="26"/>
    <x v="1"/>
    <x v="0"/>
  </r>
  <r>
    <s v="PO006266"/>
    <d v="2025-05-01T00:00:00"/>
    <s v="EMP0017"/>
    <x v="9"/>
    <x v="3"/>
    <x v="63"/>
    <n v="46"/>
    <n v="1480.77"/>
    <n v="68115.45"/>
    <x v="1"/>
    <n v="3"/>
    <x v="1"/>
    <x v="2"/>
  </r>
  <r>
    <s v="PO006267"/>
    <d v="2024-04-02T00:00:00"/>
    <s v="EMP0060"/>
    <x v="0"/>
    <x v="21"/>
    <x v="31"/>
    <n v="33"/>
    <n v="8850.36"/>
    <n v="292061.71999999997"/>
    <x v="0"/>
    <n v="3"/>
    <x v="1"/>
    <x v="2"/>
  </r>
  <r>
    <s v="PO006268"/>
    <d v="2023-12-09T00:00:00"/>
    <s v="EMP0041"/>
    <x v="12"/>
    <x v="7"/>
    <x v="35"/>
    <n v="38"/>
    <n v="6842.15"/>
    <n v="260001.83"/>
    <x v="1"/>
    <n v="15"/>
    <x v="2"/>
    <x v="2"/>
  </r>
  <r>
    <s v="PO006269"/>
    <d v="2023-01-24T00:00:00"/>
    <s v="EMP0021"/>
    <x v="10"/>
    <x v="26"/>
    <x v="48"/>
    <n v="7"/>
    <n v="9568.6299999999992"/>
    <n v="66980.42"/>
    <x v="2"/>
    <n v="7"/>
    <x v="1"/>
    <x v="3"/>
  </r>
  <r>
    <s v="PO006270"/>
    <d v="2024-08-25T00:00:00"/>
    <s v="EMP0090"/>
    <x v="14"/>
    <x v="18"/>
    <x v="194"/>
    <n v="23"/>
    <n v="498.08"/>
    <n v="11455.85"/>
    <x v="2"/>
    <n v="37"/>
    <x v="1"/>
    <x v="3"/>
  </r>
  <r>
    <s v="PO006271"/>
    <d v="2025-02-06T00:00:00"/>
    <s v="EMP0059"/>
    <x v="0"/>
    <x v="21"/>
    <x v="104"/>
    <n v="36"/>
    <n v="3173.77"/>
    <n v="114255.67"/>
    <x v="0"/>
    <n v="44"/>
    <x v="1"/>
    <x v="2"/>
  </r>
  <r>
    <s v="PO006272"/>
    <d v="2024-08-27T00:00:00"/>
    <s v="EMP0020"/>
    <x v="2"/>
    <x v="41"/>
    <x v="113"/>
    <n v="39"/>
    <n v="6389.11"/>
    <n v="249175.22"/>
    <x v="0"/>
    <n v="10"/>
    <x v="1"/>
    <x v="2"/>
  </r>
  <r>
    <s v="PO006273"/>
    <d v="2025-04-01T00:00:00"/>
    <s v="EMP0081"/>
    <x v="14"/>
    <x v="25"/>
    <x v="169"/>
    <n v="41"/>
    <n v="2109.87"/>
    <n v="86504.59"/>
    <x v="1"/>
    <n v="5"/>
    <x v="0"/>
    <x v="2"/>
  </r>
  <r>
    <s v="PO006274"/>
    <d v="2024-11-19T00:00:00"/>
    <s v="EMP0028"/>
    <x v="0"/>
    <x v="25"/>
    <x v="186"/>
    <n v="8"/>
    <n v="2862.47"/>
    <n v="22899.759999999998"/>
    <x v="0"/>
    <n v="40"/>
    <x v="1"/>
    <x v="2"/>
  </r>
  <r>
    <s v="PO006275"/>
    <d v="2025-04-23T00:00:00"/>
    <s v="EMP0022"/>
    <x v="8"/>
    <x v="0"/>
    <x v="157"/>
    <n v="35"/>
    <n v="7704.04"/>
    <n v="269641.48"/>
    <x v="0"/>
    <n v="30"/>
    <x v="2"/>
    <x v="2"/>
  </r>
  <r>
    <s v="PO006276"/>
    <d v="2025-10-05T00:00:00"/>
    <s v="EMP0008"/>
    <x v="6"/>
    <x v="24"/>
    <x v="31"/>
    <n v="5"/>
    <n v="9326.27"/>
    <n v="46631.35"/>
    <x v="0"/>
    <n v="3"/>
    <x v="2"/>
    <x v="2"/>
  </r>
  <r>
    <s v="PO006277"/>
    <d v="2024-09-29T00:00:00"/>
    <s v="EMP0094"/>
    <x v="1"/>
    <x v="5"/>
    <x v="106"/>
    <n v="40"/>
    <n v="7174.93"/>
    <n v="286997.17"/>
    <x v="0"/>
    <n v="16"/>
    <x v="2"/>
    <x v="2"/>
  </r>
  <r>
    <s v="PO006278"/>
    <d v="2023-11-30T00:00:00"/>
    <s v="EMP0093"/>
    <x v="13"/>
    <x v="0"/>
    <x v="192"/>
    <n v="49"/>
    <n v="6737.22"/>
    <n v="330123.82"/>
    <x v="0"/>
    <n v="26"/>
    <x v="1"/>
    <x v="2"/>
  </r>
  <r>
    <s v="PO006279"/>
    <d v="2025-10-01T00:00:00"/>
    <s v="EMP0033"/>
    <x v="8"/>
    <x v="41"/>
    <x v="107"/>
    <n v="45"/>
    <n v="3610.62"/>
    <n v="162477.84"/>
    <x v="1"/>
    <n v="8"/>
    <x v="1"/>
    <x v="2"/>
  </r>
  <r>
    <s v="PO006280"/>
    <d v="2024-03-26T00:00:00"/>
    <s v="EMP0094"/>
    <x v="1"/>
    <x v="17"/>
    <x v="107"/>
    <n v="14"/>
    <n v="4485.8100000000004"/>
    <n v="62801.39"/>
    <x v="2"/>
    <n v="15"/>
    <x v="0"/>
    <x v="3"/>
  </r>
  <r>
    <s v="PO006281"/>
    <d v="2024-12-23T00:00:00"/>
    <s v="EMP0008"/>
    <x v="6"/>
    <x v="18"/>
    <x v="106"/>
    <n v="11"/>
    <n v="7201.11"/>
    <n v="79212.259999999995"/>
    <x v="2"/>
    <n v="39"/>
    <x v="0"/>
    <x v="3"/>
  </r>
  <r>
    <s v="PO006282"/>
    <d v="2023-03-26T00:00:00"/>
    <s v="EMP0032"/>
    <x v="2"/>
    <x v="4"/>
    <x v="38"/>
    <n v="43"/>
    <n v="6077.72"/>
    <n v="261341.92"/>
    <x v="2"/>
    <n v="33"/>
    <x v="2"/>
    <x v="1"/>
  </r>
  <r>
    <s v="PO006283"/>
    <d v="2023-05-30T00:00:00"/>
    <s v="EMP0078"/>
    <x v="4"/>
    <x v="32"/>
    <x v="144"/>
    <n v="31"/>
    <n v="369.56"/>
    <n v="11456.33"/>
    <x v="0"/>
    <n v="38"/>
    <x v="0"/>
    <x v="2"/>
  </r>
  <r>
    <s v="PO006284"/>
    <d v="2025-02-28T00:00:00"/>
    <s v="EMP0095"/>
    <x v="5"/>
    <x v="23"/>
    <x v="169"/>
    <n v="10"/>
    <n v="2070.17"/>
    <n v="20701.740000000002"/>
    <x v="1"/>
    <n v="37"/>
    <x v="1"/>
    <x v="2"/>
  </r>
  <r>
    <s v="PO006285"/>
    <d v="2025-03-06T00:00:00"/>
    <s v="EMP0063"/>
    <x v="3"/>
    <x v="3"/>
    <x v="31"/>
    <n v="26"/>
    <n v="8266.6"/>
    <n v="214931.67"/>
    <x v="0"/>
    <n v="14"/>
    <x v="0"/>
    <x v="2"/>
  </r>
  <r>
    <s v="PO006286"/>
    <d v="2023-09-26T00:00:00"/>
    <s v="EMP0095"/>
    <x v="5"/>
    <x v="19"/>
    <x v="167"/>
    <n v="47"/>
    <n v="3113.51"/>
    <n v="146334.87"/>
    <x v="2"/>
    <n v="6"/>
    <x v="0"/>
    <x v="0"/>
  </r>
  <r>
    <s v="PO006287"/>
    <d v="2025-01-28T00:00:00"/>
    <s v="EMP0009"/>
    <x v="7"/>
    <x v="40"/>
    <x v="83"/>
    <n v="5"/>
    <n v="693.97"/>
    <n v="3469.84"/>
    <x v="1"/>
    <n v="8"/>
    <x v="1"/>
    <x v="2"/>
  </r>
  <r>
    <s v="PO006288"/>
    <d v="2023-08-14T00:00:00"/>
    <s v="EMP0059"/>
    <x v="0"/>
    <x v="2"/>
    <x v="34"/>
    <n v="8"/>
    <n v="3653.64"/>
    <n v="29229.08"/>
    <x v="2"/>
    <n v="44"/>
    <x v="1"/>
    <x v="3"/>
  </r>
  <r>
    <s v="PO006289"/>
    <d v="2023-06-17T00:00:00"/>
    <s v="EMP0023"/>
    <x v="9"/>
    <x v="30"/>
    <x v="73"/>
    <n v="8"/>
    <n v="709.91"/>
    <n v="5679.31"/>
    <x v="2"/>
    <n v="45"/>
    <x v="2"/>
    <x v="1"/>
  </r>
  <r>
    <s v="PO006290"/>
    <d v="2024-04-16T00:00:00"/>
    <s v="EMP0088"/>
    <x v="12"/>
    <x v="16"/>
    <x v="56"/>
    <n v="44"/>
    <n v="7926.41"/>
    <n v="348762.07"/>
    <x v="0"/>
    <n v="17"/>
    <x v="1"/>
    <x v="2"/>
  </r>
  <r>
    <s v="PO006291"/>
    <d v="2023-05-02T00:00:00"/>
    <s v="EMP0068"/>
    <x v="3"/>
    <x v="4"/>
    <x v="182"/>
    <n v="12"/>
    <n v="8086.7"/>
    <n v="97040.37"/>
    <x v="0"/>
    <n v="35"/>
    <x v="0"/>
    <x v="2"/>
  </r>
  <r>
    <s v="PO006292"/>
    <d v="2023-10-05T00:00:00"/>
    <s v="EMP0076"/>
    <x v="7"/>
    <x v="21"/>
    <x v="77"/>
    <n v="4"/>
    <n v="8698.2199999999993"/>
    <n v="34792.86"/>
    <x v="2"/>
    <n v="17"/>
    <x v="1"/>
    <x v="0"/>
  </r>
  <r>
    <s v="PO006293"/>
    <d v="2024-08-05T00:00:00"/>
    <s v="EMP0087"/>
    <x v="12"/>
    <x v="5"/>
    <x v="168"/>
    <n v="43"/>
    <n v="5035.51"/>
    <n v="216527.12"/>
    <x v="1"/>
    <n v="38"/>
    <x v="2"/>
    <x v="2"/>
  </r>
  <r>
    <s v="PO006294"/>
    <d v="2025-10-31T00:00:00"/>
    <s v="EMP0052"/>
    <x v="12"/>
    <x v="1"/>
    <x v="81"/>
    <n v="45"/>
    <n v="541.58000000000004"/>
    <n v="24371.32"/>
    <x v="2"/>
    <n v="4"/>
    <x v="2"/>
    <x v="1"/>
  </r>
  <r>
    <s v="PO006295"/>
    <d v="2025-03-03T00:00:00"/>
    <s v="EMP0059"/>
    <x v="0"/>
    <x v="44"/>
    <x v="10"/>
    <n v="41"/>
    <n v="2344.33"/>
    <n v="96117.43"/>
    <x v="1"/>
    <n v="38"/>
    <x v="1"/>
    <x v="2"/>
  </r>
  <r>
    <s v="PO006296"/>
    <d v="2024-08-13T00:00:00"/>
    <s v="EMP0022"/>
    <x v="8"/>
    <x v="24"/>
    <x v="195"/>
    <n v="23"/>
    <n v="7618.99"/>
    <n v="175236.81"/>
    <x v="2"/>
    <n v="8"/>
    <x v="1"/>
    <x v="0"/>
  </r>
  <r>
    <s v="PO006297"/>
    <d v="2023-10-16T00:00:00"/>
    <s v="EMP0015"/>
    <x v="13"/>
    <x v="14"/>
    <x v="105"/>
    <n v="49"/>
    <n v="7259.9"/>
    <n v="355735.26"/>
    <x v="2"/>
    <n v="30"/>
    <x v="1"/>
    <x v="0"/>
  </r>
  <r>
    <s v="PO006298"/>
    <d v="2025-11-28T00:00:00"/>
    <s v="EMP0038"/>
    <x v="3"/>
    <x v="21"/>
    <x v="20"/>
    <n v="8"/>
    <n v="6651.75"/>
    <n v="53214.03"/>
    <x v="1"/>
    <n v="9"/>
    <x v="2"/>
    <x v="2"/>
  </r>
  <r>
    <s v="PO006299"/>
    <d v="2023-01-28T00:00:00"/>
    <s v="EMP0072"/>
    <x v="2"/>
    <x v="21"/>
    <x v="69"/>
    <n v="17"/>
    <n v="5386.86"/>
    <n v="91576.63"/>
    <x v="1"/>
    <n v="5"/>
    <x v="2"/>
    <x v="2"/>
  </r>
  <r>
    <s v="PO006300"/>
    <d v="2023-06-04T00:00:00"/>
    <s v="EMP0086"/>
    <x v="2"/>
    <x v="41"/>
    <x v="68"/>
    <n v="45"/>
    <n v="8853.7900000000009"/>
    <n v="398420.52"/>
    <x v="2"/>
    <n v="19"/>
    <x v="1"/>
    <x v="3"/>
  </r>
  <r>
    <s v="PO006301"/>
    <d v="2024-04-28T00:00:00"/>
    <s v="EMP0040"/>
    <x v="13"/>
    <x v="10"/>
    <x v="13"/>
    <n v="18"/>
    <n v="8629.9599999999991"/>
    <n v="155339.20000000001"/>
    <x v="1"/>
    <n v="19"/>
    <x v="0"/>
    <x v="2"/>
  </r>
  <r>
    <s v="PO006302"/>
    <d v="2024-12-22T00:00:00"/>
    <s v="EMP0094"/>
    <x v="1"/>
    <x v="46"/>
    <x v="170"/>
    <n v="2"/>
    <n v="10767.77"/>
    <n v="21535.55"/>
    <x v="2"/>
    <n v="40"/>
    <x v="2"/>
    <x v="3"/>
  </r>
  <r>
    <s v="PO006303"/>
    <d v="2024-11-11T00:00:00"/>
    <s v="EMP0093"/>
    <x v="13"/>
    <x v="7"/>
    <x v="60"/>
    <n v="33"/>
    <n v="5714.91"/>
    <n v="188591.9"/>
    <x v="2"/>
    <n v="32"/>
    <x v="0"/>
    <x v="1"/>
  </r>
  <r>
    <s v="PO006304"/>
    <d v="2024-11-28T00:00:00"/>
    <s v="EMP0047"/>
    <x v="0"/>
    <x v="9"/>
    <x v="92"/>
    <n v="26"/>
    <n v="3888.27"/>
    <n v="101094.98"/>
    <x v="0"/>
    <n v="17"/>
    <x v="2"/>
    <x v="2"/>
  </r>
  <r>
    <s v="PO006305"/>
    <d v="2024-12-14T00:00:00"/>
    <s v="EMP0039"/>
    <x v="9"/>
    <x v="15"/>
    <x v="107"/>
    <n v="37"/>
    <n v="4290.3"/>
    <n v="158740.93"/>
    <x v="1"/>
    <n v="19"/>
    <x v="1"/>
    <x v="2"/>
  </r>
  <r>
    <s v="PO006306"/>
    <d v="2024-07-15T00:00:00"/>
    <s v="EMP0089"/>
    <x v="14"/>
    <x v="13"/>
    <x v="48"/>
    <n v="6"/>
    <n v="7851.29"/>
    <n v="47107.75"/>
    <x v="0"/>
    <n v="42"/>
    <x v="2"/>
    <x v="2"/>
  </r>
  <r>
    <s v="PO006307"/>
    <d v="2023-02-02T00:00:00"/>
    <s v="EMP0081"/>
    <x v="14"/>
    <x v="24"/>
    <x v="156"/>
    <n v="19"/>
    <n v="10171.290000000001"/>
    <n v="193254.5"/>
    <x v="1"/>
    <n v="44"/>
    <x v="0"/>
    <x v="2"/>
  </r>
  <r>
    <s v="PO006308"/>
    <d v="2025-06-01T00:00:00"/>
    <s v="EMP0043"/>
    <x v="8"/>
    <x v="43"/>
    <x v="83"/>
    <n v="12"/>
    <n v="669.9"/>
    <n v="8038.86"/>
    <x v="2"/>
    <n v="43"/>
    <x v="2"/>
    <x v="0"/>
  </r>
  <r>
    <s v="PO006309"/>
    <d v="2024-08-12T00:00:00"/>
    <s v="EMP0074"/>
    <x v="6"/>
    <x v="12"/>
    <x v="176"/>
    <n v="30"/>
    <n v="2819.4"/>
    <n v="84581.93"/>
    <x v="1"/>
    <n v="41"/>
    <x v="1"/>
    <x v="2"/>
  </r>
  <r>
    <s v="PO006310"/>
    <d v="2024-12-08T00:00:00"/>
    <s v="EMP0042"/>
    <x v="14"/>
    <x v="36"/>
    <x v="96"/>
    <n v="13"/>
    <n v="7553.63"/>
    <n v="98197.13"/>
    <x v="1"/>
    <n v="21"/>
    <x v="0"/>
    <x v="2"/>
  </r>
  <r>
    <s v="PO006311"/>
    <d v="2023-10-12T00:00:00"/>
    <s v="EMP0029"/>
    <x v="9"/>
    <x v="25"/>
    <x v="15"/>
    <n v="34"/>
    <n v="3677.21"/>
    <n v="125025.19"/>
    <x v="1"/>
    <n v="10"/>
    <x v="0"/>
    <x v="2"/>
  </r>
  <r>
    <s v="PO006312"/>
    <d v="2024-08-24T00:00:00"/>
    <s v="EMP0015"/>
    <x v="13"/>
    <x v="25"/>
    <x v="167"/>
    <n v="44"/>
    <n v="3851.51"/>
    <n v="169466.56"/>
    <x v="0"/>
    <n v="23"/>
    <x v="2"/>
    <x v="2"/>
  </r>
  <r>
    <s v="PO006313"/>
    <d v="2023-01-30T00:00:00"/>
    <s v="EMP0031"/>
    <x v="8"/>
    <x v="0"/>
    <x v="148"/>
    <n v="9"/>
    <n v="8056.29"/>
    <n v="72506.62"/>
    <x v="0"/>
    <n v="27"/>
    <x v="1"/>
    <x v="2"/>
  </r>
  <r>
    <s v="PO006314"/>
    <d v="2025-07-02T00:00:00"/>
    <s v="EMP0043"/>
    <x v="8"/>
    <x v="1"/>
    <x v="57"/>
    <n v="25"/>
    <n v="3190.98"/>
    <n v="79774.53"/>
    <x v="1"/>
    <n v="27"/>
    <x v="1"/>
    <x v="2"/>
  </r>
  <r>
    <s v="PO006315"/>
    <d v="2025-03-28T00:00:00"/>
    <s v="EMP0041"/>
    <x v="12"/>
    <x v="16"/>
    <x v="15"/>
    <n v="28"/>
    <n v="2739.5"/>
    <n v="76705.89"/>
    <x v="2"/>
    <n v="22"/>
    <x v="2"/>
    <x v="3"/>
  </r>
  <r>
    <s v="PO006316"/>
    <d v="2025-12-05T00:00:00"/>
    <s v="EMP0067"/>
    <x v="1"/>
    <x v="47"/>
    <x v="177"/>
    <n v="9"/>
    <n v="3757.6"/>
    <n v="33818.39"/>
    <x v="1"/>
    <n v="38"/>
    <x v="2"/>
    <x v="2"/>
  </r>
  <r>
    <s v="PO006317"/>
    <d v="2025-04-25T00:00:00"/>
    <s v="EMP0037"/>
    <x v="8"/>
    <x v="1"/>
    <x v="109"/>
    <n v="31"/>
    <n v="4439.76"/>
    <n v="137632.41"/>
    <x v="2"/>
    <n v="28"/>
    <x v="0"/>
    <x v="1"/>
  </r>
  <r>
    <s v="PO006318"/>
    <d v="2025-02-14T00:00:00"/>
    <s v="EMP0076"/>
    <x v="7"/>
    <x v="17"/>
    <x v="70"/>
    <n v="11"/>
    <n v="11016.46"/>
    <n v="121181.06"/>
    <x v="0"/>
    <n v="34"/>
    <x v="2"/>
    <x v="2"/>
  </r>
  <r>
    <s v="PO006319"/>
    <d v="2024-08-27T00:00:00"/>
    <s v="EMP0067"/>
    <x v="1"/>
    <x v="13"/>
    <x v="47"/>
    <n v="3"/>
    <n v="6895.04"/>
    <n v="20685.12"/>
    <x v="1"/>
    <n v="34"/>
    <x v="1"/>
    <x v="2"/>
  </r>
  <r>
    <s v="PO006320"/>
    <d v="2024-02-27T00:00:00"/>
    <s v="EMP0012"/>
    <x v="3"/>
    <x v="30"/>
    <x v="181"/>
    <n v="6"/>
    <n v="9740.85"/>
    <n v="58445.11"/>
    <x v="2"/>
    <n v="23"/>
    <x v="1"/>
    <x v="1"/>
  </r>
  <r>
    <s v="PO006321"/>
    <d v="2024-07-14T00:00:00"/>
    <s v="EMP0079"/>
    <x v="5"/>
    <x v="34"/>
    <x v="178"/>
    <n v="12"/>
    <n v="4703.49"/>
    <n v="56441.82"/>
    <x v="1"/>
    <n v="12"/>
    <x v="0"/>
    <x v="2"/>
  </r>
  <r>
    <s v="PO006322"/>
    <d v="2025-03-10T00:00:00"/>
    <s v="EMP0033"/>
    <x v="8"/>
    <x v="20"/>
    <x v="165"/>
    <n v="3"/>
    <n v="1164.78"/>
    <n v="3494.35"/>
    <x v="1"/>
    <n v="36"/>
    <x v="2"/>
    <x v="2"/>
  </r>
  <r>
    <s v="PO006323"/>
    <d v="2024-09-24T00:00:00"/>
    <s v="EMP0005"/>
    <x v="14"/>
    <x v="34"/>
    <x v="133"/>
    <n v="39"/>
    <n v="7546.62"/>
    <n v="294318.26"/>
    <x v="2"/>
    <n v="31"/>
    <x v="1"/>
    <x v="1"/>
  </r>
  <r>
    <s v="PO006324"/>
    <d v="2023-08-10T00:00:00"/>
    <s v="EMP0096"/>
    <x v="4"/>
    <x v="27"/>
    <x v="50"/>
    <n v="24"/>
    <n v="10260.19"/>
    <n v="246244.51"/>
    <x v="2"/>
    <n v="24"/>
    <x v="1"/>
    <x v="1"/>
  </r>
  <r>
    <s v="PO006325"/>
    <d v="2023-01-17T00:00:00"/>
    <s v="EMP0088"/>
    <x v="12"/>
    <x v="49"/>
    <x v="120"/>
    <n v="41"/>
    <n v="6774.93"/>
    <n v="277772.32"/>
    <x v="0"/>
    <n v="17"/>
    <x v="0"/>
    <x v="2"/>
  </r>
  <r>
    <s v="PO006326"/>
    <d v="2024-02-12T00:00:00"/>
    <s v="EMP0038"/>
    <x v="3"/>
    <x v="6"/>
    <x v="7"/>
    <n v="50"/>
    <n v="2890.9"/>
    <n v="144545.19"/>
    <x v="0"/>
    <n v="10"/>
    <x v="2"/>
    <x v="2"/>
  </r>
  <r>
    <s v="PO006327"/>
    <d v="2024-07-11T00:00:00"/>
    <s v="EMP0019"/>
    <x v="5"/>
    <x v="13"/>
    <x v="156"/>
    <n v="24"/>
    <n v="11049.65"/>
    <n v="265191.56"/>
    <x v="2"/>
    <n v="24"/>
    <x v="2"/>
    <x v="1"/>
  </r>
  <r>
    <s v="PO006328"/>
    <d v="2024-04-15T00:00:00"/>
    <s v="EMP0065"/>
    <x v="8"/>
    <x v="36"/>
    <x v="174"/>
    <n v="19"/>
    <n v="10236.700000000001"/>
    <n v="194497.26"/>
    <x v="2"/>
    <n v="12"/>
    <x v="1"/>
    <x v="1"/>
  </r>
  <r>
    <s v="PO006329"/>
    <d v="2023-09-11T00:00:00"/>
    <s v="EMP0021"/>
    <x v="10"/>
    <x v="47"/>
    <x v="146"/>
    <n v="1"/>
    <n v="5543.56"/>
    <n v="5543.56"/>
    <x v="2"/>
    <n v="40"/>
    <x v="0"/>
    <x v="1"/>
  </r>
  <r>
    <s v="PO006330"/>
    <d v="2024-06-12T00:00:00"/>
    <s v="EMP0098"/>
    <x v="5"/>
    <x v="4"/>
    <x v="188"/>
    <n v="48"/>
    <n v="3039.97"/>
    <n v="145918.70000000001"/>
    <x v="2"/>
    <n v="20"/>
    <x v="2"/>
    <x v="3"/>
  </r>
  <r>
    <s v="PO006331"/>
    <d v="2023-06-03T00:00:00"/>
    <s v="EMP0005"/>
    <x v="14"/>
    <x v="41"/>
    <x v="124"/>
    <n v="18"/>
    <n v="8044.26"/>
    <n v="144796.71"/>
    <x v="0"/>
    <n v="34"/>
    <x v="2"/>
    <x v="2"/>
  </r>
  <r>
    <s v="PO006332"/>
    <d v="2024-03-31T00:00:00"/>
    <s v="EMP0094"/>
    <x v="1"/>
    <x v="13"/>
    <x v="118"/>
    <n v="17"/>
    <n v="1256.32"/>
    <n v="21357.45"/>
    <x v="2"/>
    <n v="43"/>
    <x v="0"/>
    <x v="1"/>
  </r>
  <r>
    <s v="PO006333"/>
    <d v="2025-09-13T00:00:00"/>
    <s v="EMP0098"/>
    <x v="5"/>
    <x v="4"/>
    <x v="91"/>
    <n v="38"/>
    <n v="3793.5"/>
    <n v="144152.95000000001"/>
    <x v="2"/>
    <n v="22"/>
    <x v="1"/>
    <x v="1"/>
  </r>
  <r>
    <s v="PO006334"/>
    <d v="2023-11-01T00:00:00"/>
    <s v="EMP0046"/>
    <x v="7"/>
    <x v="21"/>
    <x v="0"/>
    <n v="7"/>
    <n v="5859.73"/>
    <n v="41018.14"/>
    <x v="1"/>
    <n v="36"/>
    <x v="1"/>
    <x v="2"/>
  </r>
  <r>
    <s v="PO006335"/>
    <d v="2024-04-12T00:00:00"/>
    <s v="EMP0096"/>
    <x v="4"/>
    <x v="43"/>
    <x v="181"/>
    <n v="6"/>
    <n v="8369.5300000000007"/>
    <n v="50217.2"/>
    <x v="0"/>
    <n v="39"/>
    <x v="2"/>
    <x v="2"/>
  </r>
  <r>
    <s v="PO006336"/>
    <d v="2025-11-24T00:00:00"/>
    <s v="EMP0018"/>
    <x v="0"/>
    <x v="46"/>
    <x v="70"/>
    <n v="6"/>
    <n v="10005.74"/>
    <n v="60034.46"/>
    <x v="0"/>
    <n v="3"/>
    <x v="1"/>
    <x v="2"/>
  </r>
  <r>
    <s v="PO006337"/>
    <d v="2025-02-23T00:00:00"/>
    <s v="EMP0046"/>
    <x v="7"/>
    <x v="2"/>
    <x v="121"/>
    <n v="10"/>
    <n v="8404.2999999999993"/>
    <n v="84043.03"/>
    <x v="2"/>
    <n v="29"/>
    <x v="0"/>
    <x v="0"/>
  </r>
  <r>
    <s v="PO006338"/>
    <d v="2025-08-06T00:00:00"/>
    <s v="EMP0035"/>
    <x v="5"/>
    <x v="0"/>
    <x v="100"/>
    <n v="34"/>
    <n v="7498.39"/>
    <n v="254945.38"/>
    <x v="1"/>
    <n v="16"/>
    <x v="2"/>
    <x v="2"/>
  </r>
  <r>
    <s v="PO006339"/>
    <d v="2024-11-11T00:00:00"/>
    <s v="EMP0048"/>
    <x v="2"/>
    <x v="14"/>
    <x v="130"/>
    <n v="24"/>
    <n v="9333"/>
    <n v="223992.1"/>
    <x v="1"/>
    <n v="21"/>
    <x v="0"/>
    <x v="2"/>
  </r>
  <r>
    <s v="PO006340"/>
    <d v="2023-09-19T00:00:00"/>
    <s v="EMP0002"/>
    <x v="7"/>
    <x v="19"/>
    <x v="55"/>
    <n v="27"/>
    <n v="6341.07"/>
    <n v="171208.86"/>
    <x v="0"/>
    <n v="22"/>
    <x v="2"/>
    <x v="2"/>
  </r>
  <r>
    <s v="PO006341"/>
    <d v="2025-12-06T00:00:00"/>
    <s v="EMP0054"/>
    <x v="12"/>
    <x v="17"/>
    <x v="156"/>
    <n v="35"/>
    <n v="8767.68"/>
    <n v="306868.76"/>
    <x v="0"/>
    <n v="34"/>
    <x v="2"/>
    <x v="2"/>
  </r>
  <r>
    <s v="PO006342"/>
    <d v="2023-11-02T00:00:00"/>
    <s v="EMP0025"/>
    <x v="8"/>
    <x v="47"/>
    <x v="17"/>
    <n v="21"/>
    <n v="5306.7"/>
    <n v="111440.61"/>
    <x v="0"/>
    <n v="14"/>
    <x v="1"/>
    <x v="2"/>
  </r>
  <r>
    <s v="PO006343"/>
    <d v="2024-10-21T00:00:00"/>
    <s v="EMP0062"/>
    <x v="2"/>
    <x v="26"/>
    <x v="100"/>
    <n v="13"/>
    <n v="6572.1"/>
    <n v="85437.24"/>
    <x v="2"/>
    <n v="32"/>
    <x v="2"/>
    <x v="3"/>
  </r>
  <r>
    <s v="PO006344"/>
    <d v="2024-01-18T00:00:00"/>
    <s v="EMP0090"/>
    <x v="14"/>
    <x v="21"/>
    <x v="37"/>
    <n v="36"/>
    <n v="7373.41"/>
    <n v="265442.76"/>
    <x v="2"/>
    <n v="18"/>
    <x v="0"/>
    <x v="0"/>
  </r>
  <r>
    <s v="PO006345"/>
    <d v="2024-11-19T00:00:00"/>
    <s v="EMP0033"/>
    <x v="8"/>
    <x v="25"/>
    <x v="98"/>
    <n v="24"/>
    <n v="7042.3"/>
    <n v="169015.21"/>
    <x v="0"/>
    <n v="36"/>
    <x v="1"/>
    <x v="2"/>
  </r>
  <r>
    <s v="PO006346"/>
    <d v="2025-11-12T00:00:00"/>
    <s v="EMP0006"/>
    <x v="6"/>
    <x v="23"/>
    <x v="90"/>
    <n v="31"/>
    <n v="4393.1099999999997"/>
    <n v="136186.28"/>
    <x v="1"/>
    <n v="31"/>
    <x v="0"/>
    <x v="2"/>
  </r>
  <r>
    <s v="PO006347"/>
    <d v="2025-08-26T00:00:00"/>
    <s v="EMP0054"/>
    <x v="12"/>
    <x v="3"/>
    <x v="50"/>
    <n v="28"/>
    <n v="8700.23"/>
    <n v="243606.36"/>
    <x v="1"/>
    <n v="5"/>
    <x v="2"/>
    <x v="2"/>
  </r>
  <r>
    <s v="PO006348"/>
    <d v="2023-09-21T00:00:00"/>
    <s v="EMP0017"/>
    <x v="9"/>
    <x v="4"/>
    <x v="22"/>
    <n v="35"/>
    <n v="6368.66"/>
    <n v="222903.02"/>
    <x v="1"/>
    <n v="22"/>
    <x v="0"/>
    <x v="2"/>
  </r>
  <r>
    <s v="PO006349"/>
    <d v="2025-10-22T00:00:00"/>
    <s v="EMP0072"/>
    <x v="2"/>
    <x v="42"/>
    <x v="199"/>
    <n v="29"/>
    <n v="127.56"/>
    <n v="3699.28"/>
    <x v="0"/>
    <n v="11"/>
    <x v="1"/>
    <x v="2"/>
  </r>
  <r>
    <s v="PO006350"/>
    <d v="2025-08-25T00:00:00"/>
    <s v="EMP0065"/>
    <x v="8"/>
    <x v="26"/>
    <x v="163"/>
    <n v="21"/>
    <n v="8723.24"/>
    <n v="183188.08"/>
    <x v="0"/>
    <n v="16"/>
    <x v="2"/>
    <x v="2"/>
  </r>
  <r>
    <s v="PO006351"/>
    <d v="2025-03-09T00:00:00"/>
    <s v="EMP0010"/>
    <x v="1"/>
    <x v="30"/>
    <x v="148"/>
    <n v="36"/>
    <n v="6770.95"/>
    <n v="243754.14"/>
    <x v="2"/>
    <n v="9"/>
    <x v="0"/>
    <x v="0"/>
  </r>
  <r>
    <s v="PO006352"/>
    <d v="2023-10-07T00:00:00"/>
    <s v="EMP0071"/>
    <x v="5"/>
    <x v="25"/>
    <x v="178"/>
    <n v="26"/>
    <n v="3671.36"/>
    <n v="95455.31"/>
    <x v="0"/>
    <n v="44"/>
    <x v="1"/>
    <x v="2"/>
  </r>
  <r>
    <s v="PO006353"/>
    <d v="2025-09-11T00:00:00"/>
    <s v="EMP0033"/>
    <x v="8"/>
    <x v="15"/>
    <x v="71"/>
    <n v="19"/>
    <n v="7373.67"/>
    <n v="140099.79"/>
    <x v="2"/>
    <n v="19"/>
    <x v="0"/>
    <x v="3"/>
  </r>
  <r>
    <s v="PO006354"/>
    <d v="2024-03-26T00:00:00"/>
    <s v="EMP0094"/>
    <x v="1"/>
    <x v="26"/>
    <x v="123"/>
    <n v="1"/>
    <n v="9435.76"/>
    <n v="9435.76"/>
    <x v="2"/>
    <n v="3"/>
    <x v="0"/>
    <x v="0"/>
  </r>
  <r>
    <s v="PO006355"/>
    <d v="2023-06-17T00:00:00"/>
    <s v="EMP0089"/>
    <x v="14"/>
    <x v="3"/>
    <x v="1"/>
    <n v="18"/>
    <n v="11138.62"/>
    <n v="200495.19"/>
    <x v="1"/>
    <n v="12"/>
    <x v="2"/>
    <x v="2"/>
  </r>
  <r>
    <s v="PO006356"/>
    <d v="2025-02-21T00:00:00"/>
    <s v="EMP0100"/>
    <x v="11"/>
    <x v="38"/>
    <x v="58"/>
    <n v="20"/>
    <n v="4826.58"/>
    <n v="96531.57"/>
    <x v="1"/>
    <n v="22"/>
    <x v="0"/>
    <x v="2"/>
  </r>
  <r>
    <s v="PO006357"/>
    <d v="2024-02-24T00:00:00"/>
    <s v="EMP0028"/>
    <x v="0"/>
    <x v="12"/>
    <x v="19"/>
    <n v="14"/>
    <n v="6998.99"/>
    <n v="97985.919999999998"/>
    <x v="0"/>
    <n v="33"/>
    <x v="1"/>
    <x v="2"/>
  </r>
  <r>
    <s v="PO006358"/>
    <d v="2023-09-08T00:00:00"/>
    <s v="EMP0066"/>
    <x v="8"/>
    <x v="23"/>
    <x v="87"/>
    <n v="44"/>
    <n v="9196.83"/>
    <n v="404660.43"/>
    <x v="2"/>
    <n v="17"/>
    <x v="1"/>
    <x v="0"/>
  </r>
  <r>
    <s v="PO006359"/>
    <d v="2024-07-20T00:00:00"/>
    <s v="EMP0011"/>
    <x v="0"/>
    <x v="26"/>
    <x v="97"/>
    <n v="38"/>
    <n v="5862.8"/>
    <n v="222786.29"/>
    <x v="2"/>
    <n v="42"/>
    <x v="0"/>
    <x v="0"/>
  </r>
  <r>
    <s v="PO006360"/>
    <d v="2025-08-15T00:00:00"/>
    <s v="EMP0029"/>
    <x v="9"/>
    <x v="19"/>
    <x v="124"/>
    <n v="2"/>
    <n v="6368.38"/>
    <n v="12736.75"/>
    <x v="2"/>
    <n v="16"/>
    <x v="2"/>
    <x v="1"/>
  </r>
  <r>
    <s v="PO006361"/>
    <d v="2024-09-11T00:00:00"/>
    <s v="EMP0063"/>
    <x v="3"/>
    <x v="16"/>
    <x v="33"/>
    <n v="15"/>
    <n v="5133.7"/>
    <n v="77005.52"/>
    <x v="0"/>
    <n v="41"/>
    <x v="0"/>
    <x v="2"/>
  </r>
  <r>
    <s v="PO006362"/>
    <d v="2025-01-16T00:00:00"/>
    <s v="EMP0019"/>
    <x v="5"/>
    <x v="3"/>
    <x v="85"/>
    <n v="48"/>
    <n v="4568.5"/>
    <n v="219288.14"/>
    <x v="0"/>
    <n v="25"/>
    <x v="2"/>
    <x v="2"/>
  </r>
  <r>
    <s v="PO006363"/>
    <d v="2025-04-26T00:00:00"/>
    <s v="EMP0056"/>
    <x v="0"/>
    <x v="20"/>
    <x v="159"/>
    <n v="41"/>
    <n v="5052.3599999999997"/>
    <n v="207146.66"/>
    <x v="0"/>
    <n v="36"/>
    <x v="2"/>
    <x v="2"/>
  </r>
  <r>
    <s v="PO006364"/>
    <d v="2023-07-09T00:00:00"/>
    <s v="EMP0075"/>
    <x v="14"/>
    <x v="22"/>
    <x v="14"/>
    <n v="31"/>
    <n v="2945.33"/>
    <n v="91305.32"/>
    <x v="2"/>
    <n v="11"/>
    <x v="1"/>
    <x v="1"/>
  </r>
  <r>
    <s v="PO006365"/>
    <d v="2025-01-20T00:00:00"/>
    <s v="EMP0015"/>
    <x v="13"/>
    <x v="34"/>
    <x v="119"/>
    <n v="37"/>
    <n v="9790.52"/>
    <n v="362249.24"/>
    <x v="1"/>
    <n v="41"/>
    <x v="0"/>
    <x v="2"/>
  </r>
  <r>
    <s v="PO006366"/>
    <d v="2024-03-21T00:00:00"/>
    <s v="EMP0042"/>
    <x v="14"/>
    <x v="34"/>
    <x v="49"/>
    <n v="30"/>
    <n v="7838.26"/>
    <n v="235147.78"/>
    <x v="2"/>
    <n v="35"/>
    <x v="1"/>
    <x v="0"/>
  </r>
  <r>
    <s v="PO006367"/>
    <d v="2025-10-02T00:00:00"/>
    <s v="EMP0100"/>
    <x v="11"/>
    <x v="32"/>
    <x v="11"/>
    <n v="19"/>
    <n v="5290.08"/>
    <n v="100511.6"/>
    <x v="2"/>
    <n v="16"/>
    <x v="1"/>
    <x v="3"/>
  </r>
  <r>
    <s v="PO006368"/>
    <d v="2023-08-29T00:00:00"/>
    <s v="EMP0082"/>
    <x v="2"/>
    <x v="30"/>
    <x v="2"/>
    <n v="11"/>
    <n v="7023.47"/>
    <n v="77258.14"/>
    <x v="2"/>
    <n v="41"/>
    <x v="0"/>
    <x v="0"/>
  </r>
  <r>
    <s v="PO006369"/>
    <d v="2024-06-24T00:00:00"/>
    <s v="EMP0009"/>
    <x v="7"/>
    <x v="15"/>
    <x v="135"/>
    <n v="36"/>
    <n v="7618.31"/>
    <n v="274259.06"/>
    <x v="1"/>
    <n v="3"/>
    <x v="0"/>
    <x v="2"/>
  </r>
  <r>
    <s v="PO006370"/>
    <d v="2025-07-11T00:00:00"/>
    <s v="EMP0020"/>
    <x v="2"/>
    <x v="10"/>
    <x v="114"/>
    <n v="14"/>
    <n v="6031.38"/>
    <n v="84439.29"/>
    <x v="1"/>
    <n v="36"/>
    <x v="1"/>
    <x v="2"/>
  </r>
  <r>
    <s v="PO006371"/>
    <d v="2025-03-22T00:00:00"/>
    <s v="EMP0040"/>
    <x v="13"/>
    <x v="9"/>
    <x v="99"/>
    <n v="36"/>
    <n v="6838.91"/>
    <n v="246200.94"/>
    <x v="1"/>
    <n v="33"/>
    <x v="2"/>
    <x v="2"/>
  </r>
  <r>
    <s v="PO006372"/>
    <d v="2025-10-13T00:00:00"/>
    <s v="EMP0099"/>
    <x v="12"/>
    <x v="10"/>
    <x v="153"/>
    <n v="17"/>
    <n v="282.83999999999997"/>
    <n v="4808.2"/>
    <x v="2"/>
    <n v="17"/>
    <x v="0"/>
    <x v="1"/>
  </r>
  <r>
    <s v="PO006373"/>
    <d v="2025-02-27T00:00:00"/>
    <s v="EMP0069"/>
    <x v="3"/>
    <x v="27"/>
    <x v="138"/>
    <n v="27"/>
    <n v="6406.92"/>
    <n v="172986.82"/>
    <x v="1"/>
    <n v="28"/>
    <x v="1"/>
    <x v="2"/>
  </r>
  <r>
    <s v="PO006374"/>
    <d v="2023-01-08T00:00:00"/>
    <s v="EMP0069"/>
    <x v="3"/>
    <x v="25"/>
    <x v="196"/>
    <n v="44"/>
    <n v="10033.969999999999"/>
    <n v="441494.46"/>
    <x v="1"/>
    <n v="11"/>
    <x v="1"/>
    <x v="2"/>
  </r>
  <r>
    <s v="PO006375"/>
    <d v="2023-11-13T00:00:00"/>
    <s v="EMP0082"/>
    <x v="2"/>
    <x v="8"/>
    <x v="193"/>
    <n v="8"/>
    <n v="10315.18"/>
    <n v="82521.47"/>
    <x v="2"/>
    <n v="44"/>
    <x v="2"/>
    <x v="0"/>
  </r>
  <r>
    <s v="PO006376"/>
    <d v="2023-09-18T00:00:00"/>
    <s v="EMP0014"/>
    <x v="4"/>
    <x v="19"/>
    <x v="57"/>
    <n v="8"/>
    <n v="3733.6"/>
    <n v="29868.84"/>
    <x v="2"/>
    <n v="35"/>
    <x v="0"/>
    <x v="1"/>
  </r>
  <r>
    <s v="PO006377"/>
    <d v="2023-12-04T00:00:00"/>
    <s v="EMP0079"/>
    <x v="5"/>
    <x v="32"/>
    <x v="38"/>
    <n v="31"/>
    <n v="7138.1"/>
    <n v="221281.22"/>
    <x v="1"/>
    <n v="31"/>
    <x v="1"/>
    <x v="2"/>
  </r>
  <r>
    <s v="PO006378"/>
    <d v="2025-05-23T00:00:00"/>
    <s v="EMP0018"/>
    <x v="0"/>
    <x v="7"/>
    <x v="78"/>
    <n v="17"/>
    <n v="9559.26"/>
    <n v="162507.47"/>
    <x v="2"/>
    <n v="41"/>
    <x v="1"/>
    <x v="0"/>
  </r>
  <r>
    <s v="PO006379"/>
    <d v="2024-02-09T00:00:00"/>
    <s v="EMP0059"/>
    <x v="0"/>
    <x v="7"/>
    <x v="159"/>
    <n v="1"/>
    <n v="6510.35"/>
    <n v="6510.35"/>
    <x v="0"/>
    <n v="26"/>
    <x v="2"/>
    <x v="2"/>
  </r>
  <r>
    <s v="PO006380"/>
    <d v="2025-06-01T00:00:00"/>
    <s v="EMP0092"/>
    <x v="12"/>
    <x v="26"/>
    <x v="36"/>
    <n v="37"/>
    <n v="3195.3"/>
    <n v="118225.95"/>
    <x v="2"/>
    <n v="28"/>
    <x v="0"/>
    <x v="1"/>
  </r>
  <r>
    <s v="PO006381"/>
    <d v="2025-03-24T00:00:00"/>
    <s v="EMP0005"/>
    <x v="14"/>
    <x v="7"/>
    <x v="12"/>
    <n v="3"/>
    <n v="10691.28"/>
    <n v="32073.85"/>
    <x v="0"/>
    <n v="25"/>
    <x v="1"/>
    <x v="2"/>
  </r>
  <r>
    <s v="PO006382"/>
    <d v="2023-07-13T00:00:00"/>
    <s v="EMP0018"/>
    <x v="0"/>
    <x v="6"/>
    <x v="68"/>
    <n v="12"/>
    <n v="7803.01"/>
    <n v="93636.11"/>
    <x v="0"/>
    <n v="19"/>
    <x v="1"/>
    <x v="2"/>
  </r>
  <r>
    <s v="PO006383"/>
    <d v="2024-11-27T00:00:00"/>
    <s v="EMP0047"/>
    <x v="0"/>
    <x v="41"/>
    <x v="18"/>
    <n v="34"/>
    <n v="9288.5300000000007"/>
    <n v="315810.11"/>
    <x v="1"/>
    <n v="40"/>
    <x v="2"/>
    <x v="2"/>
  </r>
  <r>
    <s v="PO006384"/>
    <d v="2023-07-07T00:00:00"/>
    <s v="EMP0049"/>
    <x v="13"/>
    <x v="34"/>
    <x v="80"/>
    <n v="8"/>
    <n v="6821.62"/>
    <n v="54572.93"/>
    <x v="0"/>
    <n v="22"/>
    <x v="0"/>
    <x v="2"/>
  </r>
  <r>
    <s v="PO006385"/>
    <d v="2024-12-20T00:00:00"/>
    <s v="EMP0085"/>
    <x v="8"/>
    <x v="22"/>
    <x v="144"/>
    <n v="7"/>
    <n v="331.6"/>
    <n v="2321.17"/>
    <x v="1"/>
    <n v="14"/>
    <x v="1"/>
    <x v="2"/>
  </r>
  <r>
    <s v="PO006386"/>
    <d v="2023-03-01T00:00:00"/>
    <s v="EMP0090"/>
    <x v="14"/>
    <x v="9"/>
    <x v="185"/>
    <n v="25"/>
    <n v="938.31"/>
    <n v="23457.69"/>
    <x v="1"/>
    <n v="38"/>
    <x v="2"/>
    <x v="2"/>
  </r>
  <r>
    <s v="PO006387"/>
    <d v="2023-06-30T00:00:00"/>
    <s v="EMP0010"/>
    <x v="1"/>
    <x v="25"/>
    <x v="112"/>
    <n v="31"/>
    <n v="5741.17"/>
    <n v="177976.28"/>
    <x v="2"/>
    <n v="22"/>
    <x v="2"/>
    <x v="1"/>
  </r>
  <r>
    <s v="PO006388"/>
    <d v="2024-04-06T00:00:00"/>
    <s v="EMP0003"/>
    <x v="1"/>
    <x v="37"/>
    <x v="195"/>
    <n v="25"/>
    <n v="8208.41"/>
    <n v="205210.33"/>
    <x v="0"/>
    <n v="9"/>
    <x v="1"/>
    <x v="2"/>
  </r>
  <r>
    <s v="PO006389"/>
    <d v="2025-04-21T00:00:00"/>
    <s v="EMP0087"/>
    <x v="12"/>
    <x v="14"/>
    <x v="146"/>
    <n v="47"/>
    <n v="5113.8599999999997"/>
    <n v="240351.26"/>
    <x v="1"/>
    <n v="26"/>
    <x v="2"/>
    <x v="2"/>
  </r>
  <r>
    <s v="PO006390"/>
    <d v="2025-02-01T00:00:00"/>
    <s v="EMP0024"/>
    <x v="1"/>
    <x v="4"/>
    <x v="170"/>
    <n v="37"/>
    <n v="11097.34"/>
    <n v="410601.59"/>
    <x v="2"/>
    <n v="7"/>
    <x v="2"/>
    <x v="3"/>
  </r>
  <r>
    <s v="PO006391"/>
    <d v="2024-05-20T00:00:00"/>
    <s v="EMP0085"/>
    <x v="8"/>
    <x v="14"/>
    <x v="129"/>
    <n v="32"/>
    <n v="3275.97"/>
    <n v="104830.93"/>
    <x v="2"/>
    <n v="9"/>
    <x v="1"/>
    <x v="3"/>
  </r>
  <r>
    <s v="PO006392"/>
    <d v="2025-04-19T00:00:00"/>
    <s v="EMP0013"/>
    <x v="11"/>
    <x v="46"/>
    <x v="88"/>
    <n v="13"/>
    <n v="7990.39"/>
    <n v="103875.1"/>
    <x v="1"/>
    <n v="24"/>
    <x v="2"/>
    <x v="2"/>
  </r>
  <r>
    <s v="PO006393"/>
    <d v="2025-10-13T00:00:00"/>
    <s v="EMP0033"/>
    <x v="8"/>
    <x v="46"/>
    <x v="94"/>
    <n v="12"/>
    <n v="5409.86"/>
    <n v="64918.34"/>
    <x v="1"/>
    <n v="30"/>
    <x v="2"/>
    <x v="2"/>
  </r>
  <r>
    <s v="PO006394"/>
    <d v="2025-10-05T00:00:00"/>
    <s v="EMP0044"/>
    <x v="2"/>
    <x v="38"/>
    <x v="81"/>
    <n v="31"/>
    <n v="523.13"/>
    <n v="16216.98"/>
    <x v="0"/>
    <n v="16"/>
    <x v="0"/>
    <x v="2"/>
  </r>
  <r>
    <s v="PO006395"/>
    <d v="2025-05-20T00:00:00"/>
    <s v="EMP0090"/>
    <x v="14"/>
    <x v="9"/>
    <x v="154"/>
    <n v="5"/>
    <n v="1932.86"/>
    <n v="9664.2800000000007"/>
    <x v="1"/>
    <n v="8"/>
    <x v="0"/>
    <x v="2"/>
  </r>
  <r>
    <s v="PO006396"/>
    <d v="2024-06-10T00:00:00"/>
    <s v="EMP0073"/>
    <x v="9"/>
    <x v="14"/>
    <x v="89"/>
    <n v="39"/>
    <n v="3901.72"/>
    <n v="152166.97"/>
    <x v="1"/>
    <n v="17"/>
    <x v="2"/>
    <x v="2"/>
  </r>
  <r>
    <s v="PO006397"/>
    <d v="2023-02-18T00:00:00"/>
    <s v="EMP0028"/>
    <x v="0"/>
    <x v="30"/>
    <x v="142"/>
    <n v="36"/>
    <n v="9914.35"/>
    <n v="356916.59"/>
    <x v="1"/>
    <n v="14"/>
    <x v="0"/>
    <x v="2"/>
  </r>
  <r>
    <s v="PO006398"/>
    <d v="2025-10-03T00:00:00"/>
    <s v="EMP0096"/>
    <x v="4"/>
    <x v="18"/>
    <x v="122"/>
    <n v="9"/>
    <n v="471.95"/>
    <n v="4247.55"/>
    <x v="0"/>
    <n v="41"/>
    <x v="1"/>
    <x v="2"/>
  </r>
  <r>
    <s v="PO006399"/>
    <d v="2025-09-30T00:00:00"/>
    <s v="EMP0015"/>
    <x v="13"/>
    <x v="15"/>
    <x v="52"/>
    <n v="26"/>
    <n v="1776.06"/>
    <n v="46177.69"/>
    <x v="2"/>
    <n v="5"/>
    <x v="1"/>
    <x v="1"/>
  </r>
  <r>
    <s v="PO006400"/>
    <d v="2023-06-03T00:00:00"/>
    <s v="EMP0057"/>
    <x v="6"/>
    <x v="0"/>
    <x v="121"/>
    <n v="6"/>
    <n v="6954.08"/>
    <n v="41724.5"/>
    <x v="2"/>
    <n v="24"/>
    <x v="0"/>
    <x v="0"/>
  </r>
  <r>
    <s v="PO006401"/>
    <d v="2025-12-12T00:00:00"/>
    <s v="EMP0021"/>
    <x v="10"/>
    <x v="49"/>
    <x v="192"/>
    <n v="1"/>
    <n v="5768.1"/>
    <n v="5768.1"/>
    <x v="2"/>
    <n v="15"/>
    <x v="0"/>
    <x v="0"/>
  </r>
  <r>
    <s v="PO006402"/>
    <d v="2024-05-29T00:00:00"/>
    <s v="EMP0015"/>
    <x v="13"/>
    <x v="31"/>
    <x v="175"/>
    <n v="32"/>
    <n v="6912.25"/>
    <n v="221191.85"/>
    <x v="2"/>
    <n v="19"/>
    <x v="2"/>
    <x v="3"/>
  </r>
  <r>
    <s v="PO006403"/>
    <d v="2023-01-27T00:00:00"/>
    <s v="EMP0054"/>
    <x v="12"/>
    <x v="43"/>
    <x v="191"/>
    <n v="6"/>
    <n v="4315.91"/>
    <n v="25895.46"/>
    <x v="0"/>
    <n v="36"/>
    <x v="0"/>
    <x v="2"/>
  </r>
  <r>
    <s v="PO006404"/>
    <d v="2023-07-19T00:00:00"/>
    <s v="EMP0054"/>
    <x v="12"/>
    <x v="44"/>
    <x v="48"/>
    <n v="25"/>
    <n v="9032.81"/>
    <n v="225820.37"/>
    <x v="1"/>
    <n v="32"/>
    <x v="2"/>
    <x v="2"/>
  </r>
  <r>
    <s v="PO006405"/>
    <d v="2023-02-07T00:00:00"/>
    <s v="EMP0020"/>
    <x v="2"/>
    <x v="27"/>
    <x v="42"/>
    <n v="20"/>
    <n v="2816.13"/>
    <n v="56322.67"/>
    <x v="0"/>
    <n v="41"/>
    <x v="2"/>
    <x v="2"/>
  </r>
  <r>
    <s v="PO006406"/>
    <d v="2023-07-03T00:00:00"/>
    <s v="EMP0064"/>
    <x v="2"/>
    <x v="29"/>
    <x v="152"/>
    <n v="22"/>
    <n v="1646.75"/>
    <n v="36228.54"/>
    <x v="1"/>
    <n v="17"/>
    <x v="2"/>
    <x v="2"/>
  </r>
  <r>
    <s v="PO006407"/>
    <d v="2023-02-24T00:00:00"/>
    <s v="EMP0036"/>
    <x v="2"/>
    <x v="42"/>
    <x v="199"/>
    <n v="25"/>
    <n v="143.99"/>
    <n v="3599.84"/>
    <x v="0"/>
    <n v="27"/>
    <x v="0"/>
    <x v="2"/>
  </r>
  <r>
    <s v="PO006408"/>
    <d v="2024-04-18T00:00:00"/>
    <s v="EMP0001"/>
    <x v="8"/>
    <x v="49"/>
    <x v="26"/>
    <n v="25"/>
    <n v="377.5"/>
    <n v="9437.3799999999992"/>
    <x v="2"/>
    <n v="40"/>
    <x v="2"/>
    <x v="3"/>
  </r>
  <r>
    <s v="PO006409"/>
    <d v="2025-03-18T00:00:00"/>
    <s v="EMP0008"/>
    <x v="6"/>
    <x v="15"/>
    <x v="116"/>
    <n v="8"/>
    <n v="8619.6200000000008"/>
    <n v="68956.960000000006"/>
    <x v="2"/>
    <n v="15"/>
    <x v="0"/>
    <x v="1"/>
  </r>
  <r>
    <s v="PO006410"/>
    <d v="2024-01-07T00:00:00"/>
    <s v="EMP0020"/>
    <x v="2"/>
    <x v="30"/>
    <x v="191"/>
    <n v="28"/>
    <n v="4777.07"/>
    <n v="133757.98000000001"/>
    <x v="0"/>
    <n v="14"/>
    <x v="1"/>
    <x v="2"/>
  </r>
  <r>
    <s v="PO006411"/>
    <d v="2025-01-15T00:00:00"/>
    <s v="EMP0014"/>
    <x v="4"/>
    <x v="25"/>
    <x v="100"/>
    <n v="33"/>
    <n v="7552.63"/>
    <n v="249236.89"/>
    <x v="0"/>
    <n v="39"/>
    <x v="0"/>
    <x v="2"/>
  </r>
  <r>
    <s v="PO006412"/>
    <d v="2023-11-21T00:00:00"/>
    <s v="EMP0034"/>
    <x v="7"/>
    <x v="34"/>
    <x v="115"/>
    <n v="18"/>
    <n v="5335.92"/>
    <n v="96046.55"/>
    <x v="0"/>
    <n v="33"/>
    <x v="1"/>
    <x v="2"/>
  </r>
  <r>
    <s v="PO006413"/>
    <d v="2025-01-15T00:00:00"/>
    <s v="EMP0028"/>
    <x v="0"/>
    <x v="31"/>
    <x v="155"/>
    <n v="24"/>
    <n v="7038.26"/>
    <n v="168918.14"/>
    <x v="1"/>
    <n v="42"/>
    <x v="1"/>
    <x v="2"/>
  </r>
  <r>
    <s v="PO006414"/>
    <d v="2023-11-18T00:00:00"/>
    <s v="EMP0043"/>
    <x v="8"/>
    <x v="18"/>
    <x v="165"/>
    <n v="50"/>
    <n v="1524.72"/>
    <n v="76235.92"/>
    <x v="1"/>
    <n v="3"/>
    <x v="1"/>
    <x v="2"/>
  </r>
  <r>
    <s v="PO006415"/>
    <d v="2023-08-25T00:00:00"/>
    <s v="EMP0037"/>
    <x v="8"/>
    <x v="27"/>
    <x v="108"/>
    <n v="44"/>
    <n v="1116.1099999999999"/>
    <n v="49108.99"/>
    <x v="0"/>
    <n v="42"/>
    <x v="1"/>
    <x v="2"/>
  </r>
  <r>
    <s v="PO006416"/>
    <d v="2025-08-13T00:00:00"/>
    <s v="EMP0097"/>
    <x v="5"/>
    <x v="32"/>
    <x v="102"/>
    <n v="44"/>
    <n v="493.87"/>
    <n v="21730.38"/>
    <x v="0"/>
    <n v="14"/>
    <x v="2"/>
    <x v="2"/>
  </r>
  <r>
    <s v="PO006417"/>
    <d v="2025-04-27T00:00:00"/>
    <s v="EMP0059"/>
    <x v="0"/>
    <x v="24"/>
    <x v="135"/>
    <n v="1"/>
    <n v="9675.6200000000008"/>
    <n v="9675.6200000000008"/>
    <x v="0"/>
    <n v="30"/>
    <x v="2"/>
    <x v="2"/>
  </r>
  <r>
    <s v="PO006418"/>
    <d v="2024-11-27T00:00:00"/>
    <s v="EMP0085"/>
    <x v="8"/>
    <x v="25"/>
    <x v="153"/>
    <n v="27"/>
    <n v="332.84"/>
    <n v="8986.5499999999993"/>
    <x v="0"/>
    <n v="37"/>
    <x v="2"/>
    <x v="2"/>
  </r>
  <r>
    <s v="PO006419"/>
    <d v="2025-05-10T00:00:00"/>
    <s v="EMP0014"/>
    <x v="4"/>
    <x v="39"/>
    <x v="191"/>
    <n v="49"/>
    <n v="4407.68"/>
    <n v="215976.36"/>
    <x v="0"/>
    <n v="24"/>
    <x v="2"/>
    <x v="2"/>
  </r>
  <r>
    <s v="PO006420"/>
    <d v="2025-08-29T00:00:00"/>
    <s v="EMP0015"/>
    <x v="13"/>
    <x v="46"/>
    <x v="59"/>
    <n v="13"/>
    <n v="5596.96"/>
    <n v="72760.47"/>
    <x v="0"/>
    <n v="27"/>
    <x v="0"/>
    <x v="2"/>
  </r>
  <r>
    <s v="PO006421"/>
    <d v="2024-08-23T00:00:00"/>
    <s v="EMP0056"/>
    <x v="0"/>
    <x v="38"/>
    <x v="47"/>
    <n v="14"/>
    <n v="8717.65"/>
    <n v="122047.14"/>
    <x v="2"/>
    <n v="29"/>
    <x v="0"/>
    <x v="0"/>
  </r>
  <r>
    <s v="PO006422"/>
    <d v="2024-07-10T00:00:00"/>
    <s v="EMP0031"/>
    <x v="8"/>
    <x v="39"/>
    <x v="189"/>
    <n v="32"/>
    <n v="1847.45"/>
    <n v="59118.53"/>
    <x v="1"/>
    <n v="15"/>
    <x v="1"/>
    <x v="2"/>
  </r>
  <r>
    <s v="PO006423"/>
    <d v="2025-09-30T00:00:00"/>
    <s v="EMP0057"/>
    <x v="6"/>
    <x v="5"/>
    <x v="129"/>
    <n v="26"/>
    <n v="3531.58"/>
    <n v="91821.09"/>
    <x v="0"/>
    <n v="30"/>
    <x v="0"/>
    <x v="2"/>
  </r>
  <r>
    <s v="PO006424"/>
    <d v="2025-03-17T00:00:00"/>
    <s v="EMP0082"/>
    <x v="2"/>
    <x v="23"/>
    <x v="50"/>
    <n v="17"/>
    <n v="9663.2900000000009"/>
    <n v="164275.85999999999"/>
    <x v="0"/>
    <n v="31"/>
    <x v="2"/>
    <x v="2"/>
  </r>
  <r>
    <s v="PO006425"/>
    <d v="2025-03-04T00:00:00"/>
    <s v="EMP0078"/>
    <x v="4"/>
    <x v="37"/>
    <x v="65"/>
    <n v="25"/>
    <n v="10345.67"/>
    <n v="258641.72"/>
    <x v="0"/>
    <n v="43"/>
    <x v="0"/>
    <x v="2"/>
  </r>
  <r>
    <s v="PO006426"/>
    <d v="2025-06-25T00:00:00"/>
    <s v="EMP0045"/>
    <x v="0"/>
    <x v="43"/>
    <x v="178"/>
    <n v="48"/>
    <n v="3609.27"/>
    <n v="173244.92"/>
    <x v="1"/>
    <n v="43"/>
    <x v="2"/>
    <x v="2"/>
  </r>
  <r>
    <s v="PO006427"/>
    <d v="2024-05-03T00:00:00"/>
    <s v="EMP0076"/>
    <x v="7"/>
    <x v="30"/>
    <x v="38"/>
    <n v="18"/>
    <n v="7765.93"/>
    <n v="139786.79"/>
    <x v="1"/>
    <n v="23"/>
    <x v="2"/>
    <x v="2"/>
  </r>
  <r>
    <s v="PO006428"/>
    <d v="2023-03-15T00:00:00"/>
    <s v="EMP0070"/>
    <x v="6"/>
    <x v="12"/>
    <x v="31"/>
    <n v="46"/>
    <n v="9763.56"/>
    <n v="449123.91"/>
    <x v="1"/>
    <n v="4"/>
    <x v="0"/>
    <x v="2"/>
  </r>
  <r>
    <s v="PO006429"/>
    <d v="2024-05-09T00:00:00"/>
    <s v="EMP0045"/>
    <x v="0"/>
    <x v="46"/>
    <x v="60"/>
    <n v="29"/>
    <n v="6632.35"/>
    <n v="192338.03"/>
    <x v="0"/>
    <n v="44"/>
    <x v="1"/>
    <x v="2"/>
  </r>
  <r>
    <s v="PO006430"/>
    <d v="2024-07-12T00:00:00"/>
    <s v="EMP0021"/>
    <x v="10"/>
    <x v="24"/>
    <x v="21"/>
    <n v="44"/>
    <n v="5487.73"/>
    <n v="241460.06"/>
    <x v="0"/>
    <n v="42"/>
    <x v="0"/>
    <x v="2"/>
  </r>
  <r>
    <s v="PO006431"/>
    <d v="2024-10-06T00:00:00"/>
    <s v="EMP0001"/>
    <x v="8"/>
    <x v="30"/>
    <x v="193"/>
    <n v="15"/>
    <n v="9691.1200000000008"/>
    <n v="145366.87"/>
    <x v="1"/>
    <n v="24"/>
    <x v="1"/>
    <x v="2"/>
  </r>
  <r>
    <s v="PO006432"/>
    <d v="2024-04-30T00:00:00"/>
    <s v="EMP0065"/>
    <x v="8"/>
    <x v="33"/>
    <x v="119"/>
    <n v="29"/>
    <n v="10402.31"/>
    <n v="301667.08"/>
    <x v="1"/>
    <n v="20"/>
    <x v="2"/>
    <x v="2"/>
  </r>
  <r>
    <s v="PO006433"/>
    <d v="2023-03-08T00:00:00"/>
    <s v="EMP0040"/>
    <x v="13"/>
    <x v="20"/>
    <x v="59"/>
    <n v="50"/>
    <n v="5635.62"/>
    <n v="281780.78999999998"/>
    <x v="0"/>
    <n v="3"/>
    <x v="0"/>
    <x v="2"/>
  </r>
  <r>
    <s v="PO006434"/>
    <d v="2024-04-15T00:00:00"/>
    <s v="EMP0049"/>
    <x v="13"/>
    <x v="17"/>
    <x v="97"/>
    <n v="35"/>
    <n v="4746.76"/>
    <n v="166136.62"/>
    <x v="0"/>
    <n v="37"/>
    <x v="0"/>
    <x v="2"/>
  </r>
  <r>
    <s v="PO006435"/>
    <d v="2025-04-05T00:00:00"/>
    <s v="EMP0022"/>
    <x v="8"/>
    <x v="37"/>
    <x v="196"/>
    <n v="38"/>
    <n v="7978.52"/>
    <n v="303183.65999999997"/>
    <x v="0"/>
    <n v="41"/>
    <x v="1"/>
    <x v="2"/>
  </r>
  <r>
    <s v="PO006436"/>
    <d v="2024-05-22T00:00:00"/>
    <s v="EMP0095"/>
    <x v="5"/>
    <x v="37"/>
    <x v="5"/>
    <n v="27"/>
    <n v="10101.61"/>
    <n v="272743.42"/>
    <x v="1"/>
    <n v="36"/>
    <x v="1"/>
    <x v="2"/>
  </r>
  <r>
    <s v="PO006437"/>
    <d v="2024-07-20T00:00:00"/>
    <s v="EMP0092"/>
    <x v="12"/>
    <x v="49"/>
    <x v="53"/>
    <n v="50"/>
    <n v="4576.29"/>
    <n v="228814.65"/>
    <x v="2"/>
    <n v="32"/>
    <x v="1"/>
    <x v="0"/>
  </r>
  <r>
    <s v="PO006438"/>
    <d v="2023-04-24T00:00:00"/>
    <s v="EMP0049"/>
    <x v="13"/>
    <x v="33"/>
    <x v="158"/>
    <n v="18"/>
    <n v="6596.1"/>
    <n v="118729.73"/>
    <x v="2"/>
    <n v="27"/>
    <x v="1"/>
    <x v="3"/>
  </r>
  <r>
    <s v="PO006439"/>
    <d v="2023-12-28T00:00:00"/>
    <s v="EMP0062"/>
    <x v="2"/>
    <x v="2"/>
    <x v="125"/>
    <n v="46"/>
    <n v="2858.77"/>
    <n v="131503.63"/>
    <x v="2"/>
    <n v="23"/>
    <x v="1"/>
    <x v="0"/>
  </r>
  <r>
    <s v="PO006440"/>
    <d v="2023-04-04T00:00:00"/>
    <s v="EMP0016"/>
    <x v="11"/>
    <x v="4"/>
    <x v="184"/>
    <n v="48"/>
    <n v="4821.8599999999997"/>
    <n v="231449.09"/>
    <x v="1"/>
    <n v="26"/>
    <x v="2"/>
    <x v="2"/>
  </r>
  <r>
    <s v="PO006441"/>
    <d v="2024-04-16T00:00:00"/>
    <s v="EMP0061"/>
    <x v="5"/>
    <x v="36"/>
    <x v="194"/>
    <n v="35"/>
    <n v="443.51"/>
    <n v="15522.99"/>
    <x v="0"/>
    <n v="30"/>
    <x v="1"/>
    <x v="2"/>
  </r>
  <r>
    <s v="PO006442"/>
    <d v="2024-02-18T00:00:00"/>
    <s v="EMP0027"/>
    <x v="1"/>
    <x v="33"/>
    <x v="91"/>
    <n v="19"/>
    <n v="3964.92"/>
    <n v="75333.42"/>
    <x v="1"/>
    <n v="20"/>
    <x v="2"/>
    <x v="2"/>
  </r>
  <r>
    <s v="PO006443"/>
    <d v="2025-05-24T00:00:00"/>
    <s v="EMP0074"/>
    <x v="6"/>
    <x v="21"/>
    <x v="107"/>
    <n v="18"/>
    <n v="4336.8"/>
    <n v="78062.320000000007"/>
    <x v="1"/>
    <n v="30"/>
    <x v="2"/>
    <x v="2"/>
  </r>
  <r>
    <s v="PO006444"/>
    <d v="2023-03-18T00:00:00"/>
    <s v="EMP0043"/>
    <x v="8"/>
    <x v="23"/>
    <x v="13"/>
    <n v="16"/>
    <n v="8083.15"/>
    <n v="129330.46"/>
    <x v="2"/>
    <n v="34"/>
    <x v="1"/>
    <x v="0"/>
  </r>
  <r>
    <s v="PO006445"/>
    <d v="2025-08-29T00:00:00"/>
    <s v="EMP0040"/>
    <x v="13"/>
    <x v="46"/>
    <x v="101"/>
    <n v="17"/>
    <n v="3730.76"/>
    <n v="63422.879999999997"/>
    <x v="0"/>
    <n v="12"/>
    <x v="1"/>
    <x v="2"/>
  </r>
  <r>
    <s v="PO006446"/>
    <d v="2024-08-03T00:00:00"/>
    <s v="EMP0054"/>
    <x v="12"/>
    <x v="23"/>
    <x v="73"/>
    <n v="5"/>
    <n v="585.41999999999996"/>
    <n v="2927.12"/>
    <x v="2"/>
    <n v="4"/>
    <x v="1"/>
    <x v="1"/>
  </r>
  <r>
    <s v="PO006447"/>
    <d v="2025-09-28T00:00:00"/>
    <s v="EMP0065"/>
    <x v="8"/>
    <x v="2"/>
    <x v="195"/>
    <n v="28"/>
    <n v="7656.44"/>
    <n v="214380.41"/>
    <x v="0"/>
    <n v="10"/>
    <x v="2"/>
    <x v="2"/>
  </r>
  <r>
    <s v="PO006448"/>
    <d v="2024-11-02T00:00:00"/>
    <s v="EMP0083"/>
    <x v="7"/>
    <x v="42"/>
    <x v="96"/>
    <n v="8"/>
    <n v="8463.8799999999992"/>
    <n v="67711.06"/>
    <x v="0"/>
    <n v="19"/>
    <x v="2"/>
    <x v="2"/>
  </r>
  <r>
    <s v="PO006449"/>
    <d v="2025-08-03T00:00:00"/>
    <s v="EMP0035"/>
    <x v="5"/>
    <x v="15"/>
    <x v="159"/>
    <n v="31"/>
    <n v="5917.52"/>
    <n v="183443.09"/>
    <x v="1"/>
    <n v="15"/>
    <x v="2"/>
    <x v="2"/>
  </r>
  <r>
    <s v="PO006450"/>
    <d v="2024-02-07T00:00:00"/>
    <s v="EMP0065"/>
    <x v="8"/>
    <x v="21"/>
    <x v="60"/>
    <n v="16"/>
    <n v="7365.4"/>
    <n v="117846.36"/>
    <x v="2"/>
    <n v="30"/>
    <x v="1"/>
    <x v="1"/>
  </r>
  <r>
    <s v="PO006451"/>
    <d v="2024-06-23T00:00:00"/>
    <s v="EMP0044"/>
    <x v="2"/>
    <x v="27"/>
    <x v="169"/>
    <n v="17"/>
    <n v="1777.77"/>
    <n v="30222.03"/>
    <x v="1"/>
    <n v="31"/>
    <x v="2"/>
    <x v="2"/>
  </r>
  <r>
    <s v="PO006452"/>
    <d v="2025-01-30T00:00:00"/>
    <s v="EMP0003"/>
    <x v="1"/>
    <x v="48"/>
    <x v="12"/>
    <n v="18"/>
    <n v="10169.39"/>
    <n v="183048.97"/>
    <x v="1"/>
    <n v="36"/>
    <x v="2"/>
    <x v="2"/>
  </r>
  <r>
    <s v="PO006453"/>
    <d v="2024-03-06T00:00:00"/>
    <s v="EMP0099"/>
    <x v="12"/>
    <x v="15"/>
    <x v="159"/>
    <n v="22"/>
    <n v="4972.46"/>
    <n v="109394.2"/>
    <x v="1"/>
    <n v="45"/>
    <x v="2"/>
    <x v="2"/>
  </r>
  <r>
    <s v="PO006454"/>
    <d v="2024-01-11T00:00:00"/>
    <s v="EMP0055"/>
    <x v="14"/>
    <x v="26"/>
    <x v="94"/>
    <n v="27"/>
    <n v="4665.43"/>
    <n v="125966.54"/>
    <x v="1"/>
    <n v="4"/>
    <x v="2"/>
    <x v="2"/>
  </r>
  <r>
    <s v="PO006455"/>
    <d v="2025-04-06T00:00:00"/>
    <s v="EMP0066"/>
    <x v="8"/>
    <x v="8"/>
    <x v="102"/>
    <n v="34"/>
    <n v="489.61"/>
    <n v="16646.71"/>
    <x v="1"/>
    <n v="33"/>
    <x v="1"/>
    <x v="2"/>
  </r>
  <r>
    <s v="PO006456"/>
    <d v="2025-09-11T00:00:00"/>
    <s v="EMP0020"/>
    <x v="2"/>
    <x v="45"/>
    <x v="66"/>
    <n v="6"/>
    <n v="5173.53"/>
    <n v="31041.21"/>
    <x v="0"/>
    <n v="37"/>
    <x v="2"/>
    <x v="2"/>
  </r>
  <r>
    <s v="PO006457"/>
    <d v="2023-09-03T00:00:00"/>
    <s v="EMP0014"/>
    <x v="4"/>
    <x v="21"/>
    <x v="122"/>
    <n v="11"/>
    <n v="535.55999999999995"/>
    <n v="5891.11"/>
    <x v="2"/>
    <n v="28"/>
    <x v="1"/>
    <x v="1"/>
  </r>
  <r>
    <s v="PO006458"/>
    <d v="2024-03-23T00:00:00"/>
    <s v="EMP0041"/>
    <x v="12"/>
    <x v="21"/>
    <x v="126"/>
    <n v="37"/>
    <n v="7143.84"/>
    <n v="264321.96999999997"/>
    <x v="2"/>
    <n v="34"/>
    <x v="0"/>
    <x v="0"/>
  </r>
  <r>
    <s v="PO006459"/>
    <d v="2024-06-03T00:00:00"/>
    <s v="EMP0086"/>
    <x v="2"/>
    <x v="39"/>
    <x v="185"/>
    <n v="24"/>
    <n v="898.72"/>
    <n v="21569.38"/>
    <x v="0"/>
    <n v="36"/>
    <x v="0"/>
    <x v="2"/>
  </r>
  <r>
    <s v="PO006460"/>
    <d v="2023-07-29T00:00:00"/>
    <s v="EMP0008"/>
    <x v="6"/>
    <x v="0"/>
    <x v="117"/>
    <n v="45"/>
    <n v="7325.13"/>
    <n v="329630.96000000002"/>
    <x v="2"/>
    <n v="18"/>
    <x v="0"/>
    <x v="1"/>
  </r>
  <r>
    <s v="PO006461"/>
    <d v="2025-04-22T00:00:00"/>
    <s v="EMP0045"/>
    <x v="0"/>
    <x v="3"/>
    <x v="60"/>
    <n v="33"/>
    <n v="6534.19"/>
    <n v="215628.23"/>
    <x v="1"/>
    <n v="35"/>
    <x v="1"/>
    <x v="2"/>
  </r>
  <r>
    <s v="PO006462"/>
    <d v="2025-09-29T00:00:00"/>
    <s v="EMP0056"/>
    <x v="0"/>
    <x v="20"/>
    <x v="187"/>
    <n v="38"/>
    <n v="6602.97"/>
    <n v="250912.73"/>
    <x v="2"/>
    <n v="43"/>
    <x v="0"/>
    <x v="3"/>
  </r>
  <r>
    <s v="PO006463"/>
    <d v="2025-01-14T00:00:00"/>
    <s v="EMP0060"/>
    <x v="0"/>
    <x v="46"/>
    <x v="181"/>
    <n v="8"/>
    <n v="10206.34"/>
    <n v="81650.679999999993"/>
    <x v="1"/>
    <n v="20"/>
    <x v="1"/>
    <x v="2"/>
  </r>
  <r>
    <s v="PO006464"/>
    <d v="2025-10-12T00:00:00"/>
    <s v="EMP0059"/>
    <x v="0"/>
    <x v="33"/>
    <x v="4"/>
    <n v="3"/>
    <n v="8306.0300000000007"/>
    <n v="24918.080000000002"/>
    <x v="0"/>
    <n v="16"/>
    <x v="2"/>
    <x v="2"/>
  </r>
  <r>
    <s v="PO006465"/>
    <d v="2024-09-09T00:00:00"/>
    <s v="EMP0054"/>
    <x v="12"/>
    <x v="17"/>
    <x v="106"/>
    <n v="29"/>
    <n v="6383.65"/>
    <n v="185125.79"/>
    <x v="1"/>
    <n v="35"/>
    <x v="1"/>
    <x v="2"/>
  </r>
  <r>
    <s v="PO006466"/>
    <d v="2023-01-22T00:00:00"/>
    <s v="EMP0044"/>
    <x v="2"/>
    <x v="25"/>
    <x v="167"/>
    <n v="15"/>
    <n v="3354.1"/>
    <n v="50311.53"/>
    <x v="1"/>
    <n v="32"/>
    <x v="1"/>
    <x v="2"/>
  </r>
  <r>
    <s v="PO006467"/>
    <d v="2025-06-05T00:00:00"/>
    <s v="EMP0049"/>
    <x v="13"/>
    <x v="26"/>
    <x v="144"/>
    <n v="22"/>
    <n v="387.75"/>
    <n v="8530.56"/>
    <x v="0"/>
    <n v="3"/>
    <x v="0"/>
    <x v="2"/>
  </r>
  <r>
    <s v="PO006468"/>
    <d v="2024-06-21T00:00:00"/>
    <s v="EMP0049"/>
    <x v="13"/>
    <x v="42"/>
    <x v="91"/>
    <n v="40"/>
    <n v="3125.87"/>
    <n v="125034.82"/>
    <x v="2"/>
    <n v="35"/>
    <x v="1"/>
    <x v="1"/>
  </r>
  <r>
    <s v="PO006469"/>
    <d v="2023-01-21T00:00:00"/>
    <s v="EMP0082"/>
    <x v="2"/>
    <x v="21"/>
    <x v="126"/>
    <n v="13"/>
    <n v="7163"/>
    <n v="93119.06"/>
    <x v="1"/>
    <n v="38"/>
    <x v="2"/>
    <x v="2"/>
  </r>
  <r>
    <s v="PO006470"/>
    <d v="2024-05-16T00:00:00"/>
    <s v="EMP0096"/>
    <x v="4"/>
    <x v="39"/>
    <x v="78"/>
    <n v="43"/>
    <n v="9768.61"/>
    <n v="420050.03"/>
    <x v="1"/>
    <n v="18"/>
    <x v="2"/>
    <x v="2"/>
  </r>
  <r>
    <s v="PO006471"/>
    <d v="2023-06-19T00:00:00"/>
    <s v="EMP0082"/>
    <x v="2"/>
    <x v="37"/>
    <x v="51"/>
    <n v="28"/>
    <n v="7596.75"/>
    <n v="212708.99"/>
    <x v="0"/>
    <n v="23"/>
    <x v="2"/>
    <x v="2"/>
  </r>
  <r>
    <s v="PO006472"/>
    <d v="2025-10-26T00:00:00"/>
    <s v="EMP0072"/>
    <x v="2"/>
    <x v="47"/>
    <x v="89"/>
    <n v="18"/>
    <n v="5076.66"/>
    <n v="91379.92"/>
    <x v="1"/>
    <n v="5"/>
    <x v="2"/>
    <x v="2"/>
  </r>
  <r>
    <s v="PO006473"/>
    <d v="2024-10-08T00:00:00"/>
    <s v="EMP0025"/>
    <x v="8"/>
    <x v="39"/>
    <x v="46"/>
    <n v="48"/>
    <n v="5547.08"/>
    <n v="266259.92"/>
    <x v="2"/>
    <n v="15"/>
    <x v="1"/>
    <x v="1"/>
  </r>
  <r>
    <s v="PO006474"/>
    <d v="2023-03-10T00:00:00"/>
    <s v="EMP0064"/>
    <x v="2"/>
    <x v="36"/>
    <x v="72"/>
    <n v="30"/>
    <n v="6498.29"/>
    <n v="194948.76"/>
    <x v="1"/>
    <n v="30"/>
    <x v="1"/>
    <x v="2"/>
  </r>
  <r>
    <s v="PO006475"/>
    <d v="2024-12-01T00:00:00"/>
    <s v="EMP0026"/>
    <x v="0"/>
    <x v="4"/>
    <x v="138"/>
    <n v="10"/>
    <n v="5649.98"/>
    <n v="56499.77"/>
    <x v="0"/>
    <n v="6"/>
    <x v="1"/>
    <x v="2"/>
  </r>
  <r>
    <s v="PO006476"/>
    <d v="2025-01-10T00:00:00"/>
    <s v="EMP0095"/>
    <x v="5"/>
    <x v="43"/>
    <x v="182"/>
    <n v="11"/>
    <n v="7784.98"/>
    <n v="85634.73"/>
    <x v="0"/>
    <n v="5"/>
    <x v="1"/>
    <x v="2"/>
  </r>
  <r>
    <s v="PO006477"/>
    <d v="2025-04-03T00:00:00"/>
    <s v="EMP0004"/>
    <x v="12"/>
    <x v="8"/>
    <x v="44"/>
    <n v="25"/>
    <n v="333.51"/>
    <n v="8337.7800000000007"/>
    <x v="2"/>
    <n v="41"/>
    <x v="1"/>
    <x v="1"/>
  </r>
  <r>
    <s v="PO006478"/>
    <d v="2024-05-18T00:00:00"/>
    <s v="EMP0045"/>
    <x v="0"/>
    <x v="3"/>
    <x v="97"/>
    <n v="23"/>
    <n v="5733.36"/>
    <n v="131867.20000000001"/>
    <x v="1"/>
    <n v="25"/>
    <x v="0"/>
    <x v="2"/>
  </r>
  <r>
    <s v="PO006479"/>
    <d v="2023-01-07T00:00:00"/>
    <s v="EMP0027"/>
    <x v="1"/>
    <x v="41"/>
    <x v="62"/>
    <n v="16"/>
    <n v="1654.06"/>
    <n v="26464.95"/>
    <x v="0"/>
    <n v="44"/>
    <x v="2"/>
    <x v="2"/>
  </r>
  <r>
    <s v="PO006480"/>
    <d v="2023-08-29T00:00:00"/>
    <s v="EMP0077"/>
    <x v="12"/>
    <x v="10"/>
    <x v="104"/>
    <n v="23"/>
    <n v="3415.94"/>
    <n v="78566.7"/>
    <x v="2"/>
    <n v="14"/>
    <x v="2"/>
    <x v="0"/>
  </r>
  <r>
    <s v="PO006481"/>
    <d v="2025-08-06T00:00:00"/>
    <s v="EMP0026"/>
    <x v="0"/>
    <x v="47"/>
    <x v="55"/>
    <n v="14"/>
    <n v="7821.33"/>
    <n v="109498.6"/>
    <x v="2"/>
    <n v="10"/>
    <x v="1"/>
    <x v="3"/>
  </r>
  <r>
    <s v="PO006482"/>
    <d v="2025-01-01T00:00:00"/>
    <s v="EMP0042"/>
    <x v="14"/>
    <x v="8"/>
    <x v="169"/>
    <n v="14"/>
    <n v="1706.88"/>
    <n v="23896.34"/>
    <x v="1"/>
    <n v="3"/>
    <x v="1"/>
    <x v="2"/>
  </r>
  <r>
    <s v="PO006483"/>
    <d v="2024-08-21T00:00:00"/>
    <s v="EMP0074"/>
    <x v="6"/>
    <x v="29"/>
    <x v="17"/>
    <n v="9"/>
    <n v="5120.47"/>
    <n v="46084.2"/>
    <x v="0"/>
    <n v="37"/>
    <x v="1"/>
    <x v="2"/>
  </r>
  <r>
    <s v="PO006484"/>
    <d v="2023-03-21T00:00:00"/>
    <s v="EMP0022"/>
    <x v="8"/>
    <x v="6"/>
    <x v="146"/>
    <n v="49"/>
    <n v="6175.95"/>
    <n v="302621.33"/>
    <x v="1"/>
    <n v="36"/>
    <x v="1"/>
    <x v="2"/>
  </r>
  <r>
    <s v="PO006485"/>
    <d v="2023-04-24T00:00:00"/>
    <s v="EMP0004"/>
    <x v="12"/>
    <x v="37"/>
    <x v="148"/>
    <n v="20"/>
    <n v="7128.1"/>
    <n v="142562.07999999999"/>
    <x v="2"/>
    <n v="5"/>
    <x v="2"/>
    <x v="0"/>
  </r>
  <r>
    <s v="PO006486"/>
    <d v="2024-05-01T00:00:00"/>
    <s v="EMP0084"/>
    <x v="0"/>
    <x v="43"/>
    <x v="116"/>
    <n v="4"/>
    <n v="11208.42"/>
    <n v="44833.68"/>
    <x v="1"/>
    <n v="22"/>
    <x v="2"/>
    <x v="2"/>
  </r>
  <r>
    <s v="PO006487"/>
    <d v="2024-08-12T00:00:00"/>
    <s v="EMP0090"/>
    <x v="14"/>
    <x v="14"/>
    <x v="132"/>
    <n v="46"/>
    <n v="7319.66"/>
    <n v="336704.14"/>
    <x v="0"/>
    <n v="25"/>
    <x v="0"/>
    <x v="2"/>
  </r>
  <r>
    <s v="PO006488"/>
    <d v="2025-09-21T00:00:00"/>
    <s v="EMP0080"/>
    <x v="0"/>
    <x v="32"/>
    <x v="102"/>
    <n v="39"/>
    <n v="486.16"/>
    <n v="18960.080000000002"/>
    <x v="2"/>
    <n v="40"/>
    <x v="2"/>
    <x v="0"/>
  </r>
  <r>
    <s v="PO006489"/>
    <d v="2023-11-04T00:00:00"/>
    <s v="EMP0080"/>
    <x v="0"/>
    <x v="28"/>
    <x v="42"/>
    <n v="18"/>
    <n v="2809.83"/>
    <n v="50576.98"/>
    <x v="1"/>
    <n v="43"/>
    <x v="2"/>
    <x v="2"/>
  </r>
  <r>
    <s v="PO006490"/>
    <d v="2024-11-01T00:00:00"/>
    <s v="EMP0043"/>
    <x v="8"/>
    <x v="11"/>
    <x v="23"/>
    <n v="16"/>
    <n v="9826.83"/>
    <n v="157229.28"/>
    <x v="2"/>
    <n v="26"/>
    <x v="1"/>
    <x v="3"/>
  </r>
  <r>
    <s v="PO006491"/>
    <d v="2023-11-18T00:00:00"/>
    <s v="EMP0013"/>
    <x v="11"/>
    <x v="5"/>
    <x v="37"/>
    <n v="32"/>
    <n v="7683.19"/>
    <n v="245862.05"/>
    <x v="0"/>
    <n v="15"/>
    <x v="2"/>
    <x v="2"/>
  </r>
  <r>
    <s v="PO006492"/>
    <d v="2023-10-10T00:00:00"/>
    <s v="EMP0064"/>
    <x v="2"/>
    <x v="21"/>
    <x v="171"/>
    <n v="28"/>
    <n v="5084.0600000000004"/>
    <n v="142353.57999999999"/>
    <x v="2"/>
    <n v="40"/>
    <x v="0"/>
    <x v="3"/>
  </r>
  <r>
    <s v="PO006493"/>
    <d v="2023-07-21T00:00:00"/>
    <s v="EMP0051"/>
    <x v="3"/>
    <x v="4"/>
    <x v="58"/>
    <n v="33"/>
    <n v="4812.59"/>
    <n v="158815.54"/>
    <x v="1"/>
    <n v="26"/>
    <x v="2"/>
    <x v="2"/>
  </r>
  <r>
    <s v="PO006494"/>
    <d v="2025-08-14T00:00:00"/>
    <s v="EMP0029"/>
    <x v="9"/>
    <x v="20"/>
    <x v="85"/>
    <n v="44"/>
    <n v="4191.3500000000004"/>
    <n v="184419.53"/>
    <x v="0"/>
    <n v="36"/>
    <x v="2"/>
    <x v="2"/>
  </r>
  <r>
    <s v="PO006495"/>
    <d v="2023-06-12T00:00:00"/>
    <s v="EMP0056"/>
    <x v="0"/>
    <x v="8"/>
    <x v="38"/>
    <n v="22"/>
    <n v="7874.61"/>
    <n v="173241.35"/>
    <x v="0"/>
    <n v="5"/>
    <x v="1"/>
    <x v="2"/>
  </r>
  <r>
    <s v="PO006496"/>
    <d v="2023-04-20T00:00:00"/>
    <s v="EMP0006"/>
    <x v="6"/>
    <x v="12"/>
    <x v="128"/>
    <n v="33"/>
    <n v="49.68"/>
    <n v="1639.51"/>
    <x v="1"/>
    <n v="42"/>
    <x v="0"/>
    <x v="2"/>
  </r>
  <r>
    <s v="PO006497"/>
    <d v="2024-09-13T00:00:00"/>
    <s v="EMP0007"/>
    <x v="1"/>
    <x v="49"/>
    <x v="46"/>
    <n v="17"/>
    <n v="5796.98"/>
    <n v="98548.72"/>
    <x v="1"/>
    <n v="27"/>
    <x v="1"/>
    <x v="2"/>
  </r>
  <r>
    <s v="PO006498"/>
    <d v="2024-11-24T00:00:00"/>
    <s v="EMP0083"/>
    <x v="7"/>
    <x v="39"/>
    <x v="98"/>
    <n v="1"/>
    <n v="8408.0300000000007"/>
    <n v="8408.0300000000007"/>
    <x v="1"/>
    <n v="35"/>
    <x v="2"/>
    <x v="2"/>
  </r>
  <r>
    <s v="PO006499"/>
    <d v="2024-07-30T00:00:00"/>
    <s v="EMP0089"/>
    <x v="14"/>
    <x v="39"/>
    <x v="168"/>
    <n v="38"/>
    <n v="5667.87"/>
    <n v="215378.87"/>
    <x v="0"/>
    <n v="23"/>
    <x v="2"/>
    <x v="2"/>
  </r>
  <r>
    <s v="PO006500"/>
    <d v="2023-03-04T00:00:00"/>
    <s v="EMP0086"/>
    <x v="2"/>
    <x v="43"/>
    <x v="76"/>
    <n v="33"/>
    <n v="7246.44"/>
    <n v="239132.52"/>
    <x v="0"/>
    <n v="19"/>
    <x v="0"/>
    <x v="2"/>
  </r>
  <r>
    <s v="PO006501"/>
    <d v="2025-04-13T00:00:00"/>
    <s v="EMP0088"/>
    <x v="12"/>
    <x v="20"/>
    <x v="47"/>
    <n v="46"/>
    <n v="7200.08"/>
    <n v="331203.65000000002"/>
    <x v="2"/>
    <n v="24"/>
    <x v="1"/>
    <x v="0"/>
  </r>
  <r>
    <s v="PO006502"/>
    <d v="2025-06-27T00:00:00"/>
    <s v="EMP0086"/>
    <x v="2"/>
    <x v="22"/>
    <x v="143"/>
    <n v="27"/>
    <n v="6376.9"/>
    <n v="172176.26"/>
    <x v="1"/>
    <n v="25"/>
    <x v="0"/>
    <x v="2"/>
  </r>
  <r>
    <s v="PO006503"/>
    <d v="2024-03-06T00:00:00"/>
    <s v="EMP0012"/>
    <x v="3"/>
    <x v="9"/>
    <x v="76"/>
    <n v="24"/>
    <n v="7861.05"/>
    <n v="188665.2"/>
    <x v="0"/>
    <n v="35"/>
    <x v="1"/>
    <x v="2"/>
  </r>
  <r>
    <s v="PO006504"/>
    <d v="2023-05-07T00:00:00"/>
    <s v="EMP0025"/>
    <x v="8"/>
    <x v="33"/>
    <x v="188"/>
    <n v="33"/>
    <n v="3566.99"/>
    <n v="117710.66"/>
    <x v="2"/>
    <n v="45"/>
    <x v="1"/>
    <x v="3"/>
  </r>
  <r>
    <s v="PO006505"/>
    <d v="2025-07-03T00:00:00"/>
    <s v="EMP0092"/>
    <x v="12"/>
    <x v="40"/>
    <x v="128"/>
    <n v="29"/>
    <n v="60.64"/>
    <n v="1758.45"/>
    <x v="1"/>
    <n v="31"/>
    <x v="0"/>
    <x v="2"/>
  </r>
  <r>
    <s v="PO006506"/>
    <d v="2025-10-14T00:00:00"/>
    <s v="EMP0013"/>
    <x v="11"/>
    <x v="27"/>
    <x v="48"/>
    <n v="32"/>
    <n v="7767.39"/>
    <n v="248556.32"/>
    <x v="0"/>
    <n v="14"/>
    <x v="0"/>
    <x v="2"/>
  </r>
  <r>
    <s v="PO006507"/>
    <d v="2024-08-04T00:00:00"/>
    <s v="EMP0099"/>
    <x v="12"/>
    <x v="20"/>
    <x v="109"/>
    <n v="46"/>
    <n v="3760.51"/>
    <n v="172983.29"/>
    <x v="2"/>
    <n v="35"/>
    <x v="0"/>
    <x v="1"/>
  </r>
  <r>
    <s v="PO006508"/>
    <d v="2023-10-31T00:00:00"/>
    <s v="EMP0012"/>
    <x v="3"/>
    <x v="38"/>
    <x v="94"/>
    <n v="19"/>
    <n v="5813.38"/>
    <n v="110454.19"/>
    <x v="2"/>
    <n v="33"/>
    <x v="2"/>
    <x v="1"/>
  </r>
  <r>
    <s v="PO006509"/>
    <d v="2025-08-20T00:00:00"/>
    <s v="EMP0054"/>
    <x v="12"/>
    <x v="47"/>
    <x v="179"/>
    <n v="40"/>
    <n v="5604.46"/>
    <n v="224178.24"/>
    <x v="1"/>
    <n v="6"/>
    <x v="2"/>
    <x v="2"/>
  </r>
  <r>
    <s v="PO006510"/>
    <d v="2024-08-06T00:00:00"/>
    <s v="EMP0071"/>
    <x v="5"/>
    <x v="4"/>
    <x v="87"/>
    <n v="22"/>
    <n v="9300.2000000000007"/>
    <n v="204604.34"/>
    <x v="0"/>
    <n v="21"/>
    <x v="2"/>
    <x v="2"/>
  </r>
  <r>
    <s v="PO006511"/>
    <d v="2024-09-27T00:00:00"/>
    <s v="EMP0089"/>
    <x v="14"/>
    <x v="41"/>
    <x v="90"/>
    <n v="37"/>
    <n v="5170.01"/>
    <n v="191290.2"/>
    <x v="1"/>
    <n v="32"/>
    <x v="0"/>
    <x v="2"/>
  </r>
  <r>
    <s v="PO006512"/>
    <d v="2023-08-05T00:00:00"/>
    <s v="EMP0057"/>
    <x v="6"/>
    <x v="28"/>
    <x v="32"/>
    <n v="28"/>
    <n v="3915.56"/>
    <n v="109635.61"/>
    <x v="2"/>
    <n v="39"/>
    <x v="0"/>
    <x v="3"/>
  </r>
  <r>
    <s v="PO006513"/>
    <d v="2025-05-13T00:00:00"/>
    <s v="EMP0097"/>
    <x v="5"/>
    <x v="29"/>
    <x v="142"/>
    <n v="43"/>
    <n v="10463.58"/>
    <n v="449933.75"/>
    <x v="2"/>
    <n v="12"/>
    <x v="0"/>
    <x v="0"/>
  </r>
  <r>
    <s v="PO006514"/>
    <d v="2025-01-15T00:00:00"/>
    <s v="EMP0069"/>
    <x v="3"/>
    <x v="15"/>
    <x v="174"/>
    <n v="38"/>
    <n v="8940.33"/>
    <n v="339732.54"/>
    <x v="2"/>
    <n v="13"/>
    <x v="0"/>
    <x v="1"/>
  </r>
  <r>
    <s v="PO006515"/>
    <d v="2025-06-01T00:00:00"/>
    <s v="EMP0095"/>
    <x v="5"/>
    <x v="6"/>
    <x v="165"/>
    <n v="29"/>
    <n v="1272.8"/>
    <n v="36911.24"/>
    <x v="0"/>
    <n v="4"/>
    <x v="0"/>
    <x v="2"/>
  </r>
  <r>
    <s v="PO006516"/>
    <d v="2024-09-08T00:00:00"/>
    <s v="EMP0074"/>
    <x v="6"/>
    <x v="30"/>
    <x v="47"/>
    <n v="8"/>
    <n v="8333.5300000000007"/>
    <n v="66668.25"/>
    <x v="2"/>
    <n v="34"/>
    <x v="1"/>
    <x v="0"/>
  </r>
  <r>
    <s v="PO006517"/>
    <d v="2025-09-15T00:00:00"/>
    <s v="EMP0023"/>
    <x v="9"/>
    <x v="39"/>
    <x v="51"/>
    <n v="26"/>
    <n v="7295.23"/>
    <n v="189676.05"/>
    <x v="2"/>
    <n v="21"/>
    <x v="0"/>
    <x v="3"/>
  </r>
  <r>
    <s v="PO006518"/>
    <d v="2023-08-20T00:00:00"/>
    <s v="EMP0004"/>
    <x v="12"/>
    <x v="8"/>
    <x v="103"/>
    <n v="45"/>
    <n v="7580.52"/>
    <n v="341123.19"/>
    <x v="1"/>
    <n v="9"/>
    <x v="0"/>
    <x v="2"/>
  </r>
  <r>
    <s v="PO006519"/>
    <d v="2023-04-12T00:00:00"/>
    <s v="EMP0012"/>
    <x v="3"/>
    <x v="10"/>
    <x v="46"/>
    <n v="4"/>
    <n v="5143.91"/>
    <n v="20575.66"/>
    <x v="1"/>
    <n v="24"/>
    <x v="2"/>
    <x v="2"/>
  </r>
  <r>
    <s v="PO006520"/>
    <d v="2024-05-07T00:00:00"/>
    <s v="EMP0001"/>
    <x v="8"/>
    <x v="24"/>
    <x v="77"/>
    <n v="19"/>
    <n v="8495.6"/>
    <n v="161416.32000000001"/>
    <x v="0"/>
    <n v="24"/>
    <x v="0"/>
    <x v="2"/>
  </r>
  <r>
    <s v="PO006521"/>
    <d v="2025-06-10T00:00:00"/>
    <s v="EMP0016"/>
    <x v="11"/>
    <x v="18"/>
    <x v="190"/>
    <n v="12"/>
    <n v="8512.7900000000009"/>
    <n v="102153.53"/>
    <x v="1"/>
    <n v="38"/>
    <x v="2"/>
    <x v="2"/>
  </r>
  <r>
    <s v="PO006522"/>
    <d v="2024-03-15T00:00:00"/>
    <s v="EMP0098"/>
    <x v="5"/>
    <x v="15"/>
    <x v="86"/>
    <n v="14"/>
    <n v="2449.0100000000002"/>
    <n v="34286.089999999997"/>
    <x v="0"/>
    <n v="33"/>
    <x v="2"/>
    <x v="2"/>
  </r>
  <r>
    <s v="PO006523"/>
    <d v="2025-04-29T00:00:00"/>
    <s v="EMP0100"/>
    <x v="11"/>
    <x v="21"/>
    <x v="126"/>
    <n v="27"/>
    <n v="8112.78"/>
    <n v="219045.17"/>
    <x v="0"/>
    <n v="42"/>
    <x v="0"/>
    <x v="2"/>
  </r>
  <r>
    <s v="PO006524"/>
    <d v="2023-01-16T00:00:00"/>
    <s v="EMP0004"/>
    <x v="12"/>
    <x v="14"/>
    <x v="59"/>
    <n v="20"/>
    <n v="5666.27"/>
    <n v="113325.37"/>
    <x v="0"/>
    <n v="40"/>
    <x v="1"/>
    <x v="2"/>
  </r>
  <r>
    <s v="PO006525"/>
    <d v="2023-03-03T00:00:00"/>
    <s v="EMP0098"/>
    <x v="5"/>
    <x v="8"/>
    <x v="139"/>
    <n v="33"/>
    <n v="5018.4399999999996"/>
    <n v="165608.65"/>
    <x v="0"/>
    <n v="6"/>
    <x v="0"/>
    <x v="2"/>
  </r>
  <r>
    <s v="PO006526"/>
    <d v="2024-02-16T00:00:00"/>
    <s v="EMP0089"/>
    <x v="14"/>
    <x v="16"/>
    <x v="113"/>
    <n v="6"/>
    <n v="6211.51"/>
    <n v="37269.03"/>
    <x v="1"/>
    <n v="24"/>
    <x v="2"/>
    <x v="2"/>
  </r>
  <r>
    <s v="PO006527"/>
    <d v="2025-08-23T00:00:00"/>
    <s v="EMP0079"/>
    <x v="5"/>
    <x v="33"/>
    <x v="79"/>
    <n v="36"/>
    <n v="2026.07"/>
    <n v="72938.41"/>
    <x v="2"/>
    <n v="8"/>
    <x v="2"/>
    <x v="1"/>
  </r>
  <r>
    <s v="PO006528"/>
    <d v="2025-07-24T00:00:00"/>
    <s v="EMP0073"/>
    <x v="9"/>
    <x v="48"/>
    <x v="5"/>
    <n v="38"/>
    <n v="9015.25"/>
    <n v="342579.39"/>
    <x v="1"/>
    <n v="38"/>
    <x v="0"/>
    <x v="2"/>
  </r>
  <r>
    <s v="PO006529"/>
    <d v="2023-04-05T00:00:00"/>
    <s v="EMP0016"/>
    <x v="11"/>
    <x v="29"/>
    <x v="173"/>
    <n v="50"/>
    <n v="3201.97"/>
    <n v="160098.59"/>
    <x v="0"/>
    <n v="18"/>
    <x v="1"/>
    <x v="2"/>
  </r>
  <r>
    <s v="PO006530"/>
    <d v="2025-05-10T00:00:00"/>
    <s v="EMP0034"/>
    <x v="7"/>
    <x v="42"/>
    <x v="46"/>
    <n v="3"/>
    <n v="5443.12"/>
    <n v="16329.37"/>
    <x v="0"/>
    <n v="35"/>
    <x v="2"/>
    <x v="2"/>
  </r>
  <r>
    <s v="PO006531"/>
    <d v="2024-12-18T00:00:00"/>
    <s v="EMP0007"/>
    <x v="1"/>
    <x v="23"/>
    <x v="195"/>
    <n v="42"/>
    <n v="9343.73"/>
    <n v="392436.85"/>
    <x v="2"/>
    <n v="5"/>
    <x v="0"/>
    <x v="0"/>
  </r>
  <r>
    <s v="PO006532"/>
    <d v="2025-01-31T00:00:00"/>
    <s v="EMP0046"/>
    <x v="7"/>
    <x v="48"/>
    <x v="85"/>
    <n v="49"/>
    <n v="4362.8500000000004"/>
    <n v="213779.52"/>
    <x v="0"/>
    <n v="8"/>
    <x v="1"/>
    <x v="2"/>
  </r>
  <r>
    <s v="PO006533"/>
    <d v="2023-08-10T00:00:00"/>
    <s v="EMP0055"/>
    <x v="14"/>
    <x v="27"/>
    <x v="30"/>
    <n v="24"/>
    <n v="6017.81"/>
    <n v="144427.54999999999"/>
    <x v="2"/>
    <n v="5"/>
    <x v="1"/>
    <x v="3"/>
  </r>
  <r>
    <s v="PO006534"/>
    <d v="2025-04-11T00:00:00"/>
    <s v="EMP0042"/>
    <x v="14"/>
    <x v="1"/>
    <x v="116"/>
    <n v="19"/>
    <n v="8629.9"/>
    <n v="163968.12"/>
    <x v="0"/>
    <n v="15"/>
    <x v="2"/>
    <x v="2"/>
  </r>
  <r>
    <s v="PO006535"/>
    <d v="2024-05-01T00:00:00"/>
    <s v="EMP0090"/>
    <x v="14"/>
    <x v="40"/>
    <x v="72"/>
    <n v="46"/>
    <n v="5729.69"/>
    <n v="263565.83"/>
    <x v="0"/>
    <n v="30"/>
    <x v="1"/>
    <x v="2"/>
  </r>
  <r>
    <s v="PO006536"/>
    <d v="2025-10-20T00:00:00"/>
    <s v="EMP0081"/>
    <x v="14"/>
    <x v="17"/>
    <x v="100"/>
    <n v="38"/>
    <n v="5980.72"/>
    <n v="227267.28"/>
    <x v="2"/>
    <n v="45"/>
    <x v="2"/>
    <x v="3"/>
  </r>
  <r>
    <s v="PO006537"/>
    <d v="2024-04-28T00:00:00"/>
    <s v="EMP0062"/>
    <x v="2"/>
    <x v="23"/>
    <x v="20"/>
    <n v="35"/>
    <n v="6971.31"/>
    <n v="243995.73"/>
    <x v="1"/>
    <n v="36"/>
    <x v="1"/>
    <x v="2"/>
  </r>
  <r>
    <s v="PO006538"/>
    <d v="2023-05-09T00:00:00"/>
    <s v="EMP0069"/>
    <x v="3"/>
    <x v="45"/>
    <x v="167"/>
    <n v="36"/>
    <n v="3656.08"/>
    <n v="131618.98000000001"/>
    <x v="2"/>
    <n v="36"/>
    <x v="0"/>
    <x v="0"/>
  </r>
  <r>
    <s v="PO006539"/>
    <d v="2024-08-03T00:00:00"/>
    <s v="EMP0090"/>
    <x v="14"/>
    <x v="33"/>
    <x v="74"/>
    <n v="29"/>
    <n v="3723.92"/>
    <n v="107993.55"/>
    <x v="1"/>
    <n v="31"/>
    <x v="0"/>
    <x v="2"/>
  </r>
  <r>
    <s v="PO006540"/>
    <d v="2025-04-07T00:00:00"/>
    <s v="EMP0004"/>
    <x v="12"/>
    <x v="17"/>
    <x v="65"/>
    <n v="16"/>
    <n v="10731.38"/>
    <n v="171702.02"/>
    <x v="1"/>
    <n v="11"/>
    <x v="2"/>
    <x v="2"/>
  </r>
  <r>
    <s v="PO006541"/>
    <d v="2023-01-17T00:00:00"/>
    <s v="EMP0070"/>
    <x v="6"/>
    <x v="7"/>
    <x v="187"/>
    <n v="35"/>
    <n v="6982.02"/>
    <n v="244370.6"/>
    <x v="0"/>
    <n v="8"/>
    <x v="1"/>
    <x v="2"/>
  </r>
  <r>
    <s v="PO006542"/>
    <d v="2024-08-25T00:00:00"/>
    <s v="EMP0007"/>
    <x v="1"/>
    <x v="47"/>
    <x v="158"/>
    <n v="12"/>
    <n v="8076.47"/>
    <n v="96917.64"/>
    <x v="1"/>
    <n v="30"/>
    <x v="0"/>
    <x v="2"/>
  </r>
  <r>
    <s v="PO006543"/>
    <d v="2025-09-11T00:00:00"/>
    <s v="EMP0077"/>
    <x v="12"/>
    <x v="12"/>
    <x v="110"/>
    <n v="18"/>
    <n v="7830.15"/>
    <n v="140942.70000000001"/>
    <x v="1"/>
    <n v="22"/>
    <x v="0"/>
    <x v="2"/>
  </r>
  <r>
    <s v="PO006544"/>
    <d v="2023-03-03T00:00:00"/>
    <s v="EMP0063"/>
    <x v="3"/>
    <x v="25"/>
    <x v="185"/>
    <n v="17"/>
    <n v="863.34"/>
    <n v="14676.71"/>
    <x v="0"/>
    <n v="15"/>
    <x v="2"/>
    <x v="2"/>
  </r>
  <r>
    <s v="PO006545"/>
    <d v="2023-12-07T00:00:00"/>
    <s v="EMP0032"/>
    <x v="2"/>
    <x v="1"/>
    <x v="166"/>
    <n v="49"/>
    <n v="4569.01"/>
    <n v="223881.25"/>
    <x v="1"/>
    <n v="29"/>
    <x v="1"/>
    <x v="2"/>
  </r>
  <r>
    <s v="PO006546"/>
    <d v="2025-06-24T00:00:00"/>
    <s v="EMP0052"/>
    <x v="12"/>
    <x v="40"/>
    <x v="62"/>
    <n v="39"/>
    <n v="2090.61"/>
    <n v="81533.89"/>
    <x v="1"/>
    <n v="36"/>
    <x v="1"/>
    <x v="2"/>
  </r>
  <r>
    <s v="PO006547"/>
    <d v="2025-08-29T00:00:00"/>
    <s v="EMP0027"/>
    <x v="1"/>
    <x v="29"/>
    <x v="78"/>
    <n v="29"/>
    <n v="9873.64"/>
    <n v="286335.49"/>
    <x v="1"/>
    <n v="20"/>
    <x v="2"/>
    <x v="2"/>
  </r>
  <r>
    <s v="PO006548"/>
    <d v="2023-12-12T00:00:00"/>
    <s v="EMP0098"/>
    <x v="5"/>
    <x v="33"/>
    <x v="136"/>
    <n v="20"/>
    <n v="208.75"/>
    <n v="4175.07"/>
    <x v="1"/>
    <n v="45"/>
    <x v="1"/>
    <x v="2"/>
  </r>
  <r>
    <s v="PO006549"/>
    <d v="2024-09-18T00:00:00"/>
    <s v="EMP0014"/>
    <x v="4"/>
    <x v="28"/>
    <x v="77"/>
    <n v="17"/>
    <n v="8577.7900000000009"/>
    <n v="145822.46"/>
    <x v="0"/>
    <n v="16"/>
    <x v="2"/>
    <x v="2"/>
  </r>
  <r>
    <s v="PO006550"/>
    <d v="2024-11-16T00:00:00"/>
    <s v="EMP0024"/>
    <x v="1"/>
    <x v="31"/>
    <x v="52"/>
    <n v="16"/>
    <n v="1762.13"/>
    <n v="28194.1"/>
    <x v="1"/>
    <n v="24"/>
    <x v="0"/>
    <x v="2"/>
  </r>
  <r>
    <s v="PO006551"/>
    <d v="2025-04-06T00:00:00"/>
    <s v="EMP0059"/>
    <x v="0"/>
    <x v="7"/>
    <x v="146"/>
    <n v="20"/>
    <n v="5622.67"/>
    <n v="112453.42"/>
    <x v="2"/>
    <n v="42"/>
    <x v="0"/>
    <x v="1"/>
  </r>
  <r>
    <s v="PO006552"/>
    <d v="2023-01-21T00:00:00"/>
    <s v="EMP0098"/>
    <x v="5"/>
    <x v="32"/>
    <x v="47"/>
    <n v="10"/>
    <n v="7974.81"/>
    <n v="79748.12"/>
    <x v="0"/>
    <n v="3"/>
    <x v="2"/>
    <x v="2"/>
  </r>
  <r>
    <s v="PO006553"/>
    <d v="2025-02-07T00:00:00"/>
    <s v="EMP0066"/>
    <x v="8"/>
    <x v="7"/>
    <x v="8"/>
    <n v="18"/>
    <n v="542.01"/>
    <n v="9756.18"/>
    <x v="0"/>
    <n v="27"/>
    <x v="0"/>
    <x v="2"/>
  </r>
  <r>
    <s v="PO006554"/>
    <d v="2025-05-06T00:00:00"/>
    <s v="EMP0038"/>
    <x v="3"/>
    <x v="32"/>
    <x v="32"/>
    <n v="43"/>
    <n v="4599.79"/>
    <n v="197791.18"/>
    <x v="0"/>
    <n v="7"/>
    <x v="1"/>
    <x v="2"/>
  </r>
  <r>
    <s v="PO006555"/>
    <d v="2024-01-08T00:00:00"/>
    <s v="EMP0093"/>
    <x v="13"/>
    <x v="31"/>
    <x v="125"/>
    <n v="9"/>
    <n v="3153.79"/>
    <n v="28384.11"/>
    <x v="2"/>
    <n v="18"/>
    <x v="2"/>
    <x v="0"/>
  </r>
  <r>
    <s v="PO006556"/>
    <d v="2023-10-07T00:00:00"/>
    <s v="EMP0042"/>
    <x v="14"/>
    <x v="48"/>
    <x v="183"/>
    <n v="18"/>
    <n v="6441.16"/>
    <n v="115940.91"/>
    <x v="1"/>
    <n v="11"/>
    <x v="1"/>
    <x v="2"/>
  </r>
  <r>
    <s v="PO006557"/>
    <d v="2023-04-18T00:00:00"/>
    <s v="EMP0091"/>
    <x v="12"/>
    <x v="49"/>
    <x v="116"/>
    <n v="15"/>
    <n v="9885.31"/>
    <n v="148279.57999999999"/>
    <x v="2"/>
    <n v="34"/>
    <x v="2"/>
    <x v="1"/>
  </r>
  <r>
    <s v="PO006558"/>
    <d v="2024-07-06T00:00:00"/>
    <s v="EMP0066"/>
    <x v="8"/>
    <x v="37"/>
    <x v="142"/>
    <n v="4"/>
    <n v="10849.82"/>
    <n v="43399.26"/>
    <x v="0"/>
    <n v="7"/>
    <x v="1"/>
    <x v="2"/>
  </r>
  <r>
    <s v="PO006559"/>
    <d v="2025-11-20T00:00:00"/>
    <s v="EMP0078"/>
    <x v="4"/>
    <x v="0"/>
    <x v="61"/>
    <n v="27"/>
    <n v="6245.86"/>
    <n v="168638.23"/>
    <x v="1"/>
    <n v="36"/>
    <x v="0"/>
    <x v="2"/>
  </r>
  <r>
    <s v="PO006560"/>
    <d v="2025-10-12T00:00:00"/>
    <s v="EMP0043"/>
    <x v="8"/>
    <x v="26"/>
    <x v="155"/>
    <n v="33"/>
    <n v="5779.45"/>
    <n v="190721.84"/>
    <x v="1"/>
    <n v="24"/>
    <x v="0"/>
    <x v="2"/>
  </r>
  <r>
    <s v="PO006561"/>
    <d v="2025-02-27T00:00:00"/>
    <s v="EMP0097"/>
    <x v="5"/>
    <x v="28"/>
    <x v="52"/>
    <n v="44"/>
    <n v="2188.77"/>
    <n v="96305.88"/>
    <x v="1"/>
    <n v="31"/>
    <x v="2"/>
    <x v="2"/>
  </r>
  <r>
    <s v="PO006562"/>
    <d v="2025-03-28T00:00:00"/>
    <s v="EMP0058"/>
    <x v="2"/>
    <x v="9"/>
    <x v="72"/>
    <n v="42"/>
    <n v="6861.02"/>
    <n v="288162.64"/>
    <x v="1"/>
    <n v="32"/>
    <x v="2"/>
    <x v="2"/>
  </r>
  <r>
    <s v="PO006563"/>
    <d v="2025-02-28T00:00:00"/>
    <s v="EMP0009"/>
    <x v="7"/>
    <x v="12"/>
    <x v="130"/>
    <n v="36"/>
    <n v="9817"/>
    <n v="353412.07"/>
    <x v="2"/>
    <n v="25"/>
    <x v="0"/>
    <x v="3"/>
  </r>
  <r>
    <s v="PO006564"/>
    <d v="2023-05-18T00:00:00"/>
    <s v="EMP0063"/>
    <x v="3"/>
    <x v="23"/>
    <x v="96"/>
    <n v="48"/>
    <n v="7781.6"/>
    <n v="373516.96"/>
    <x v="1"/>
    <n v="43"/>
    <x v="2"/>
    <x v="2"/>
  </r>
  <r>
    <s v="PO006565"/>
    <d v="2025-09-07T00:00:00"/>
    <s v="EMP0037"/>
    <x v="8"/>
    <x v="41"/>
    <x v="131"/>
    <n v="42"/>
    <n v="3936.58"/>
    <n v="165336.5"/>
    <x v="0"/>
    <n v="19"/>
    <x v="2"/>
    <x v="2"/>
  </r>
  <r>
    <s v="PO006566"/>
    <d v="2024-06-24T00:00:00"/>
    <s v="EMP0009"/>
    <x v="7"/>
    <x v="5"/>
    <x v="154"/>
    <n v="14"/>
    <n v="2415.44"/>
    <n v="33816.17"/>
    <x v="2"/>
    <n v="13"/>
    <x v="0"/>
    <x v="3"/>
  </r>
  <r>
    <s v="PO006567"/>
    <d v="2023-03-16T00:00:00"/>
    <s v="EMP0051"/>
    <x v="3"/>
    <x v="17"/>
    <x v="181"/>
    <n v="24"/>
    <n v="8902.0400000000009"/>
    <n v="213648.96"/>
    <x v="1"/>
    <n v="30"/>
    <x v="0"/>
    <x v="2"/>
  </r>
  <r>
    <s v="PO006568"/>
    <d v="2024-01-31T00:00:00"/>
    <s v="EMP0023"/>
    <x v="9"/>
    <x v="16"/>
    <x v="81"/>
    <n v="17"/>
    <n v="572.19000000000005"/>
    <n v="9727.2800000000007"/>
    <x v="2"/>
    <n v="5"/>
    <x v="1"/>
    <x v="1"/>
  </r>
  <r>
    <s v="PO006569"/>
    <d v="2024-08-20T00:00:00"/>
    <s v="EMP0053"/>
    <x v="4"/>
    <x v="26"/>
    <x v="153"/>
    <n v="10"/>
    <n v="290.94"/>
    <n v="2909.43"/>
    <x v="0"/>
    <n v="35"/>
    <x v="0"/>
    <x v="2"/>
  </r>
  <r>
    <s v="PO006570"/>
    <d v="2025-06-26T00:00:00"/>
    <s v="EMP0063"/>
    <x v="3"/>
    <x v="44"/>
    <x v="118"/>
    <n v="17"/>
    <n v="1171.3"/>
    <n v="19912.11"/>
    <x v="2"/>
    <n v="26"/>
    <x v="1"/>
    <x v="1"/>
  </r>
  <r>
    <s v="PO006571"/>
    <d v="2023-04-14T00:00:00"/>
    <s v="EMP0039"/>
    <x v="9"/>
    <x v="15"/>
    <x v="115"/>
    <n v="16"/>
    <n v="4501.76"/>
    <n v="72028.17"/>
    <x v="0"/>
    <n v="39"/>
    <x v="1"/>
    <x v="2"/>
  </r>
  <r>
    <s v="PO006572"/>
    <d v="2025-12-16T00:00:00"/>
    <s v="EMP0073"/>
    <x v="9"/>
    <x v="6"/>
    <x v="189"/>
    <n v="23"/>
    <n v="2244.31"/>
    <n v="51619.22"/>
    <x v="0"/>
    <n v="4"/>
    <x v="0"/>
    <x v="2"/>
  </r>
  <r>
    <s v="PO006573"/>
    <d v="2025-04-17T00:00:00"/>
    <s v="EMP0076"/>
    <x v="7"/>
    <x v="45"/>
    <x v="153"/>
    <n v="24"/>
    <n v="344.68"/>
    <n v="8272.42"/>
    <x v="2"/>
    <n v="17"/>
    <x v="0"/>
    <x v="1"/>
  </r>
  <r>
    <s v="PO006574"/>
    <d v="2024-10-16T00:00:00"/>
    <s v="EMP0024"/>
    <x v="1"/>
    <x v="28"/>
    <x v="0"/>
    <n v="4"/>
    <n v="5260.65"/>
    <n v="21042.6"/>
    <x v="0"/>
    <n v="19"/>
    <x v="1"/>
    <x v="2"/>
  </r>
  <r>
    <s v="PO006575"/>
    <d v="2024-01-16T00:00:00"/>
    <s v="EMP0031"/>
    <x v="8"/>
    <x v="32"/>
    <x v="102"/>
    <n v="12"/>
    <n v="525.05999999999995"/>
    <n v="6300.7"/>
    <x v="0"/>
    <n v="33"/>
    <x v="0"/>
    <x v="2"/>
  </r>
  <r>
    <s v="PO006576"/>
    <d v="2025-04-21T00:00:00"/>
    <s v="EMP0087"/>
    <x v="12"/>
    <x v="16"/>
    <x v="58"/>
    <n v="46"/>
    <n v="5800.08"/>
    <n v="266803.75"/>
    <x v="2"/>
    <n v="34"/>
    <x v="2"/>
    <x v="1"/>
  </r>
  <r>
    <s v="PO006577"/>
    <d v="2023-04-08T00:00:00"/>
    <s v="EMP0032"/>
    <x v="2"/>
    <x v="36"/>
    <x v="197"/>
    <n v="50"/>
    <n v="3791.94"/>
    <n v="189596.87"/>
    <x v="2"/>
    <n v="16"/>
    <x v="2"/>
    <x v="3"/>
  </r>
  <r>
    <s v="PO006578"/>
    <d v="2023-07-16T00:00:00"/>
    <s v="EMP0090"/>
    <x v="14"/>
    <x v="3"/>
    <x v="149"/>
    <n v="1"/>
    <n v="2673.21"/>
    <n v="2673.21"/>
    <x v="0"/>
    <n v="35"/>
    <x v="2"/>
    <x v="2"/>
  </r>
  <r>
    <s v="PO006579"/>
    <d v="2023-06-08T00:00:00"/>
    <s v="EMP0098"/>
    <x v="5"/>
    <x v="25"/>
    <x v="118"/>
    <n v="48"/>
    <n v="1302.19"/>
    <n v="62505.07"/>
    <x v="2"/>
    <n v="5"/>
    <x v="0"/>
    <x v="1"/>
  </r>
  <r>
    <s v="PO006580"/>
    <d v="2023-11-06T00:00:00"/>
    <s v="EMP0092"/>
    <x v="12"/>
    <x v="46"/>
    <x v="19"/>
    <n v="9"/>
    <n v="8286.7099999999991"/>
    <n v="74580.38"/>
    <x v="0"/>
    <n v="20"/>
    <x v="0"/>
    <x v="2"/>
  </r>
  <r>
    <s v="PO006581"/>
    <d v="2025-07-29T00:00:00"/>
    <s v="EMP0072"/>
    <x v="2"/>
    <x v="40"/>
    <x v="95"/>
    <n v="42"/>
    <n v="5544.54"/>
    <n v="232870.52"/>
    <x v="1"/>
    <n v="40"/>
    <x v="0"/>
    <x v="2"/>
  </r>
  <r>
    <s v="PO006582"/>
    <d v="2025-01-11T00:00:00"/>
    <s v="EMP0073"/>
    <x v="9"/>
    <x v="13"/>
    <x v="135"/>
    <n v="40"/>
    <n v="9096.33"/>
    <n v="363853.36"/>
    <x v="1"/>
    <n v="11"/>
    <x v="0"/>
    <x v="2"/>
  </r>
  <r>
    <s v="PO006583"/>
    <d v="2023-02-08T00:00:00"/>
    <s v="EMP0011"/>
    <x v="0"/>
    <x v="13"/>
    <x v="121"/>
    <n v="46"/>
    <n v="6854.56"/>
    <n v="315309.8"/>
    <x v="0"/>
    <n v="42"/>
    <x v="0"/>
    <x v="2"/>
  </r>
  <r>
    <s v="PO006584"/>
    <d v="2023-07-15T00:00:00"/>
    <s v="EMP0024"/>
    <x v="1"/>
    <x v="7"/>
    <x v="79"/>
    <n v="8"/>
    <n v="2334.83"/>
    <n v="18678.63"/>
    <x v="2"/>
    <n v="23"/>
    <x v="2"/>
    <x v="1"/>
  </r>
  <r>
    <s v="PO006585"/>
    <d v="2024-02-01T00:00:00"/>
    <s v="EMP0051"/>
    <x v="3"/>
    <x v="19"/>
    <x v="129"/>
    <n v="3"/>
    <n v="3024.34"/>
    <n v="9073.0300000000007"/>
    <x v="2"/>
    <n v="43"/>
    <x v="0"/>
    <x v="3"/>
  </r>
  <r>
    <s v="PO006586"/>
    <d v="2025-09-08T00:00:00"/>
    <s v="EMP0097"/>
    <x v="5"/>
    <x v="0"/>
    <x v="82"/>
    <n v="47"/>
    <n v="1390.99"/>
    <n v="65376.31"/>
    <x v="0"/>
    <n v="26"/>
    <x v="1"/>
    <x v="2"/>
  </r>
  <r>
    <s v="PO006587"/>
    <d v="2024-03-28T00:00:00"/>
    <s v="EMP0038"/>
    <x v="3"/>
    <x v="40"/>
    <x v="70"/>
    <n v="3"/>
    <n v="9783.34"/>
    <n v="29350.03"/>
    <x v="2"/>
    <n v="41"/>
    <x v="1"/>
    <x v="0"/>
  </r>
  <r>
    <s v="PO006588"/>
    <d v="2023-10-14T00:00:00"/>
    <s v="EMP0041"/>
    <x v="12"/>
    <x v="47"/>
    <x v="69"/>
    <n v="7"/>
    <n v="5642.12"/>
    <n v="39494.81"/>
    <x v="0"/>
    <n v="32"/>
    <x v="0"/>
    <x v="2"/>
  </r>
  <r>
    <s v="PO006589"/>
    <d v="2024-11-25T00:00:00"/>
    <s v="EMP0033"/>
    <x v="8"/>
    <x v="22"/>
    <x v="120"/>
    <n v="13"/>
    <n v="7757.5"/>
    <n v="100847.52"/>
    <x v="2"/>
    <n v="21"/>
    <x v="0"/>
    <x v="3"/>
  </r>
  <r>
    <s v="PO006590"/>
    <d v="2024-05-04T00:00:00"/>
    <s v="EMP0009"/>
    <x v="7"/>
    <x v="4"/>
    <x v="30"/>
    <n v="10"/>
    <n v="4711.76"/>
    <n v="47117.62"/>
    <x v="2"/>
    <n v="8"/>
    <x v="2"/>
    <x v="3"/>
  </r>
  <r>
    <s v="PO006591"/>
    <d v="2023-09-16T00:00:00"/>
    <s v="EMP0008"/>
    <x v="6"/>
    <x v="2"/>
    <x v="81"/>
    <n v="29"/>
    <n v="490.67"/>
    <n v="14229.3"/>
    <x v="2"/>
    <n v="14"/>
    <x v="0"/>
    <x v="1"/>
  </r>
  <r>
    <s v="PO006592"/>
    <d v="2025-05-20T00:00:00"/>
    <s v="EMP0061"/>
    <x v="5"/>
    <x v="6"/>
    <x v="129"/>
    <n v="27"/>
    <n v="3062.11"/>
    <n v="82677.009999999995"/>
    <x v="2"/>
    <n v="14"/>
    <x v="1"/>
    <x v="3"/>
  </r>
  <r>
    <s v="PO006593"/>
    <d v="2024-02-17T00:00:00"/>
    <s v="EMP0038"/>
    <x v="3"/>
    <x v="0"/>
    <x v="143"/>
    <n v="26"/>
    <n v="5429.92"/>
    <n v="141177.85"/>
    <x v="1"/>
    <n v="25"/>
    <x v="0"/>
    <x v="2"/>
  </r>
  <r>
    <s v="PO006594"/>
    <d v="2025-11-10T00:00:00"/>
    <s v="EMP0058"/>
    <x v="2"/>
    <x v="47"/>
    <x v="162"/>
    <n v="2"/>
    <n v="2459.38"/>
    <n v="4918.75"/>
    <x v="2"/>
    <n v="19"/>
    <x v="0"/>
    <x v="3"/>
  </r>
  <r>
    <s v="PO006595"/>
    <d v="2024-10-29T00:00:00"/>
    <s v="EMP0090"/>
    <x v="14"/>
    <x v="31"/>
    <x v="134"/>
    <n v="22"/>
    <n v="6414.14"/>
    <n v="141111.07999999999"/>
    <x v="1"/>
    <n v="32"/>
    <x v="1"/>
    <x v="2"/>
  </r>
  <r>
    <s v="PO006596"/>
    <d v="2023-04-21T00:00:00"/>
    <s v="EMP0025"/>
    <x v="8"/>
    <x v="35"/>
    <x v="81"/>
    <n v="44"/>
    <n v="484.36"/>
    <n v="21311.74"/>
    <x v="0"/>
    <n v="33"/>
    <x v="2"/>
    <x v="2"/>
  </r>
  <r>
    <s v="PO006597"/>
    <d v="2023-04-28T00:00:00"/>
    <s v="EMP0022"/>
    <x v="8"/>
    <x v="0"/>
    <x v="177"/>
    <n v="10"/>
    <n v="3981.14"/>
    <n v="39811.440000000002"/>
    <x v="1"/>
    <n v="10"/>
    <x v="1"/>
    <x v="2"/>
  </r>
  <r>
    <s v="PO006598"/>
    <d v="2023-01-16T00:00:00"/>
    <s v="EMP0081"/>
    <x v="14"/>
    <x v="12"/>
    <x v="114"/>
    <n v="23"/>
    <n v="6404.42"/>
    <n v="147301.71"/>
    <x v="0"/>
    <n v="30"/>
    <x v="2"/>
    <x v="2"/>
  </r>
  <r>
    <s v="PO006599"/>
    <d v="2025-09-25T00:00:00"/>
    <s v="EMP0085"/>
    <x v="8"/>
    <x v="24"/>
    <x v="62"/>
    <n v="3"/>
    <n v="1883.4"/>
    <n v="5650.19"/>
    <x v="2"/>
    <n v="23"/>
    <x v="0"/>
    <x v="0"/>
  </r>
  <r>
    <s v="PO006600"/>
    <d v="2023-06-05T00:00:00"/>
    <s v="EMP0066"/>
    <x v="8"/>
    <x v="10"/>
    <x v="25"/>
    <n v="50"/>
    <n v="1279.94"/>
    <n v="63996.94"/>
    <x v="2"/>
    <n v="8"/>
    <x v="2"/>
    <x v="3"/>
  </r>
  <r>
    <s v="PO006601"/>
    <d v="2025-12-06T00:00:00"/>
    <s v="EMP0035"/>
    <x v="5"/>
    <x v="1"/>
    <x v="85"/>
    <n v="6"/>
    <n v="4746.3"/>
    <n v="28477.78"/>
    <x v="1"/>
    <n v="41"/>
    <x v="1"/>
    <x v="2"/>
  </r>
  <r>
    <s v="PO006602"/>
    <d v="2024-01-05T00:00:00"/>
    <s v="EMP0053"/>
    <x v="4"/>
    <x v="36"/>
    <x v="129"/>
    <n v="16"/>
    <n v="3075.17"/>
    <n v="49202.78"/>
    <x v="2"/>
    <n v="39"/>
    <x v="1"/>
    <x v="3"/>
  </r>
  <r>
    <s v="PO006603"/>
    <d v="2024-04-18T00:00:00"/>
    <s v="EMP0090"/>
    <x v="14"/>
    <x v="5"/>
    <x v="86"/>
    <n v="2"/>
    <n v="2645.02"/>
    <n v="5290.04"/>
    <x v="1"/>
    <n v="20"/>
    <x v="2"/>
    <x v="2"/>
  </r>
  <r>
    <s v="PO006604"/>
    <d v="2024-07-31T00:00:00"/>
    <s v="EMP0093"/>
    <x v="13"/>
    <x v="11"/>
    <x v="191"/>
    <n v="47"/>
    <n v="5198.95"/>
    <n v="244350.88"/>
    <x v="1"/>
    <n v="8"/>
    <x v="0"/>
    <x v="2"/>
  </r>
  <r>
    <s v="PO006605"/>
    <d v="2024-11-08T00:00:00"/>
    <s v="EMP0051"/>
    <x v="3"/>
    <x v="28"/>
    <x v="174"/>
    <n v="31"/>
    <n v="10686.94"/>
    <n v="331295.08"/>
    <x v="1"/>
    <n v="40"/>
    <x v="0"/>
    <x v="2"/>
  </r>
  <r>
    <s v="PO006606"/>
    <d v="2024-01-21T00:00:00"/>
    <s v="EMP0047"/>
    <x v="0"/>
    <x v="30"/>
    <x v="65"/>
    <n v="10"/>
    <n v="11069.87"/>
    <n v="110698.68"/>
    <x v="0"/>
    <n v="36"/>
    <x v="1"/>
    <x v="2"/>
  </r>
  <r>
    <s v="PO006607"/>
    <d v="2023-03-07T00:00:00"/>
    <s v="EMP0086"/>
    <x v="2"/>
    <x v="7"/>
    <x v="2"/>
    <n v="10"/>
    <n v="7266.96"/>
    <n v="72669.61"/>
    <x v="1"/>
    <n v="19"/>
    <x v="0"/>
    <x v="2"/>
  </r>
  <r>
    <s v="PO006608"/>
    <d v="2025-12-18T00:00:00"/>
    <s v="EMP0099"/>
    <x v="12"/>
    <x v="16"/>
    <x v="144"/>
    <n v="22"/>
    <n v="384.22"/>
    <n v="8452.77"/>
    <x v="0"/>
    <n v="24"/>
    <x v="2"/>
    <x v="2"/>
  </r>
  <r>
    <s v="PO006609"/>
    <d v="2023-08-15T00:00:00"/>
    <s v="EMP0001"/>
    <x v="8"/>
    <x v="1"/>
    <x v="89"/>
    <n v="37"/>
    <n v="3836.71"/>
    <n v="141958.20000000001"/>
    <x v="0"/>
    <n v="5"/>
    <x v="0"/>
    <x v="2"/>
  </r>
  <r>
    <s v="PO006610"/>
    <d v="2023-05-21T00:00:00"/>
    <s v="EMP0012"/>
    <x v="3"/>
    <x v="48"/>
    <x v="66"/>
    <n v="50"/>
    <n v="5197.3"/>
    <n v="259864.82"/>
    <x v="2"/>
    <n v="23"/>
    <x v="2"/>
    <x v="0"/>
  </r>
  <r>
    <s v="PO006611"/>
    <d v="2024-09-16T00:00:00"/>
    <s v="EMP0099"/>
    <x v="12"/>
    <x v="12"/>
    <x v="97"/>
    <n v="35"/>
    <n v="5195.8900000000003"/>
    <n v="181856.05"/>
    <x v="1"/>
    <n v="9"/>
    <x v="1"/>
    <x v="2"/>
  </r>
  <r>
    <s v="PO006612"/>
    <d v="2024-03-29T00:00:00"/>
    <s v="EMP0068"/>
    <x v="3"/>
    <x v="34"/>
    <x v="44"/>
    <n v="13"/>
    <n v="343.27"/>
    <n v="4462.46"/>
    <x v="1"/>
    <n v="18"/>
    <x v="1"/>
    <x v="2"/>
  </r>
  <r>
    <s v="PO006613"/>
    <d v="2025-05-03T00:00:00"/>
    <s v="EMP0039"/>
    <x v="9"/>
    <x v="48"/>
    <x v="130"/>
    <n v="13"/>
    <n v="10060.17"/>
    <n v="130782.22"/>
    <x v="2"/>
    <n v="23"/>
    <x v="0"/>
    <x v="3"/>
  </r>
  <r>
    <s v="PO006614"/>
    <d v="2025-01-24T00:00:00"/>
    <s v="EMP0089"/>
    <x v="14"/>
    <x v="23"/>
    <x v="58"/>
    <n v="45"/>
    <n v="4751.0200000000004"/>
    <n v="213796.01"/>
    <x v="1"/>
    <n v="6"/>
    <x v="1"/>
    <x v="2"/>
  </r>
  <r>
    <s v="PO006615"/>
    <d v="2024-07-31T00:00:00"/>
    <s v="EMP0009"/>
    <x v="7"/>
    <x v="39"/>
    <x v="44"/>
    <n v="8"/>
    <n v="356.61"/>
    <n v="2852.87"/>
    <x v="1"/>
    <n v="17"/>
    <x v="0"/>
    <x v="2"/>
  </r>
  <r>
    <s v="PO006616"/>
    <d v="2025-07-08T00:00:00"/>
    <s v="EMP0060"/>
    <x v="0"/>
    <x v="49"/>
    <x v="4"/>
    <n v="3"/>
    <n v="7593.63"/>
    <n v="22780.89"/>
    <x v="2"/>
    <n v="9"/>
    <x v="0"/>
    <x v="1"/>
  </r>
  <r>
    <s v="PO006617"/>
    <d v="2023-01-22T00:00:00"/>
    <s v="EMP0074"/>
    <x v="6"/>
    <x v="35"/>
    <x v="152"/>
    <n v="48"/>
    <n v="1339.52"/>
    <n v="64296.800000000003"/>
    <x v="2"/>
    <n v="10"/>
    <x v="1"/>
    <x v="0"/>
  </r>
  <r>
    <s v="PO006618"/>
    <d v="2024-11-29T00:00:00"/>
    <s v="EMP0092"/>
    <x v="12"/>
    <x v="19"/>
    <x v="128"/>
    <n v="46"/>
    <n v="59.36"/>
    <n v="2730.61"/>
    <x v="0"/>
    <n v="13"/>
    <x v="2"/>
    <x v="2"/>
  </r>
  <r>
    <s v="PO006619"/>
    <d v="2024-04-03T00:00:00"/>
    <s v="EMP0038"/>
    <x v="3"/>
    <x v="42"/>
    <x v="180"/>
    <n v="14"/>
    <n v="4389.6499999999996"/>
    <n v="61455.040000000001"/>
    <x v="0"/>
    <n v="39"/>
    <x v="2"/>
    <x v="2"/>
  </r>
  <r>
    <s v="PO006620"/>
    <d v="2025-08-21T00:00:00"/>
    <s v="EMP0078"/>
    <x v="4"/>
    <x v="21"/>
    <x v="28"/>
    <n v="6"/>
    <n v="858.68"/>
    <n v="5152.08"/>
    <x v="0"/>
    <n v="26"/>
    <x v="0"/>
    <x v="2"/>
  </r>
  <r>
    <s v="PO006621"/>
    <d v="2025-12-19T00:00:00"/>
    <s v="EMP0046"/>
    <x v="7"/>
    <x v="3"/>
    <x v="189"/>
    <n v="7"/>
    <n v="2105.5500000000002"/>
    <n v="14738.82"/>
    <x v="0"/>
    <n v="31"/>
    <x v="0"/>
    <x v="2"/>
  </r>
  <r>
    <s v="PO006622"/>
    <d v="2023-03-17T00:00:00"/>
    <s v="EMP0047"/>
    <x v="0"/>
    <x v="38"/>
    <x v="195"/>
    <n v="23"/>
    <n v="9144.4699999999993"/>
    <n v="210322.71"/>
    <x v="1"/>
    <n v="18"/>
    <x v="2"/>
    <x v="2"/>
  </r>
  <r>
    <s v="PO006623"/>
    <d v="2024-05-04T00:00:00"/>
    <s v="EMP0045"/>
    <x v="0"/>
    <x v="31"/>
    <x v="57"/>
    <n v="2"/>
    <n v="3933.11"/>
    <n v="7866.22"/>
    <x v="2"/>
    <n v="6"/>
    <x v="2"/>
    <x v="1"/>
  </r>
  <r>
    <s v="PO006624"/>
    <d v="2024-12-11T00:00:00"/>
    <s v="EMP0067"/>
    <x v="1"/>
    <x v="13"/>
    <x v="20"/>
    <n v="47"/>
    <n v="6565.76"/>
    <n v="308590.73"/>
    <x v="0"/>
    <n v="8"/>
    <x v="0"/>
    <x v="2"/>
  </r>
  <r>
    <s v="PO006625"/>
    <d v="2024-01-23T00:00:00"/>
    <s v="EMP0090"/>
    <x v="14"/>
    <x v="27"/>
    <x v="197"/>
    <n v="16"/>
    <n v="4325.95"/>
    <n v="69215.19"/>
    <x v="2"/>
    <n v="34"/>
    <x v="2"/>
    <x v="3"/>
  </r>
  <r>
    <s v="PO006626"/>
    <d v="2024-03-09T00:00:00"/>
    <s v="EMP0082"/>
    <x v="2"/>
    <x v="29"/>
    <x v="199"/>
    <n v="25"/>
    <n v="136.69"/>
    <n v="3417.34"/>
    <x v="1"/>
    <n v="4"/>
    <x v="2"/>
    <x v="2"/>
  </r>
  <r>
    <s v="PO006627"/>
    <d v="2024-06-11T00:00:00"/>
    <s v="EMP0012"/>
    <x v="3"/>
    <x v="3"/>
    <x v="165"/>
    <n v="47"/>
    <n v="1287.79"/>
    <n v="60526.17"/>
    <x v="1"/>
    <n v="25"/>
    <x v="2"/>
    <x v="2"/>
  </r>
  <r>
    <s v="PO006628"/>
    <d v="2024-08-29T00:00:00"/>
    <s v="EMP0098"/>
    <x v="5"/>
    <x v="12"/>
    <x v="60"/>
    <n v="23"/>
    <n v="7295.64"/>
    <n v="167799.76"/>
    <x v="0"/>
    <n v="24"/>
    <x v="2"/>
    <x v="2"/>
  </r>
  <r>
    <s v="PO006629"/>
    <d v="2024-02-19T00:00:00"/>
    <s v="EMP0076"/>
    <x v="7"/>
    <x v="38"/>
    <x v="72"/>
    <n v="24"/>
    <n v="6199.17"/>
    <n v="148780.20000000001"/>
    <x v="0"/>
    <n v="34"/>
    <x v="0"/>
    <x v="2"/>
  </r>
  <r>
    <s v="PO006630"/>
    <d v="2025-01-25T00:00:00"/>
    <s v="EMP0100"/>
    <x v="11"/>
    <x v="36"/>
    <x v="184"/>
    <n v="1"/>
    <n v="4428.41"/>
    <n v="4428.41"/>
    <x v="1"/>
    <n v="14"/>
    <x v="1"/>
    <x v="2"/>
  </r>
  <r>
    <s v="PO006631"/>
    <d v="2025-08-18T00:00:00"/>
    <s v="EMP0035"/>
    <x v="5"/>
    <x v="5"/>
    <x v="30"/>
    <n v="35"/>
    <n v="6082.53"/>
    <n v="212888.61"/>
    <x v="1"/>
    <n v="30"/>
    <x v="1"/>
    <x v="2"/>
  </r>
  <r>
    <s v="PO006632"/>
    <d v="2024-01-09T00:00:00"/>
    <s v="EMP0066"/>
    <x v="8"/>
    <x v="10"/>
    <x v="134"/>
    <n v="29"/>
    <n v="5953.64"/>
    <n v="172655.46"/>
    <x v="0"/>
    <n v="13"/>
    <x v="0"/>
    <x v="2"/>
  </r>
  <r>
    <s v="PO006633"/>
    <d v="2023-02-23T00:00:00"/>
    <s v="EMP0059"/>
    <x v="0"/>
    <x v="39"/>
    <x v="56"/>
    <n v="49"/>
    <n v="6809.35"/>
    <n v="333658.17"/>
    <x v="0"/>
    <n v="45"/>
    <x v="0"/>
    <x v="2"/>
  </r>
  <r>
    <s v="PO006634"/>
    <d v="2023-05-13T00:00:00"/>
    <s v="EMP0036"/>
    <x v="2"/>
    <x v="29"/>
    <x v="78"/>
    <n v="8"/>
    <n v="9161.9500000000007"/>
    <n v="73295.600000000006"/>
    <x v="0"/>
    <n v="4"/>
    <x v="2"/>
    <x v="2"/>
  </r>
  <r>
    <s v="PO006635"/>
    <d v="2023-08-29T00:00:00"/>
    <s v="EMP0079"/>
    <x v="5"/>
    <x v="9"/>
    <x v="57"/>
    <n v="2"/>
    <n v="4180.66"/>
    <n v="8361.32"/>
    <x v="2"/>
    <n v="30"/>
    <x v="1"/>
    <x v="1"/>
  </r>
  <r>
    <s v="PO006636"/>
    <d v="2023-05-20T00:00:00"/>
    <s v="EMP0048"/>
    <x v="2"/>
    <x v="4"/>
    <x v="148"/>
    <n v="38"/>
    <n v="6597.99"/>
    <n v="250723.55"/>
    <x v="0"/>
    <n v="3"/>
    <x v="2"/>
    <x v="2"/>
  </r>
  <r>
    <s v="PO006637"/>
    <d v="2023-05-18T00:00:00"/>
    <s v="EMP0097"/>
    <x v="5"/>
    <x v="42"/>
    <x v="60"/>
    <n v="42"/>
    <n v="6576.95"/>
    <n v="276231.83"/>
    <x v="2"/>
    <n v="15"/>
    <x v="1"/>
    <x v="1"/>
  </r>
  <r>
    <s v="PO006638"/>
    <d v="2025-10-20T00:00:00"/>
    <s v="EMP0023"/>
    <x v="9"/>
    <x v="4"/>
    <x v="103"/>
    <n v="45"/>
    <n v="7095.59"/>
    <n v="319301.34999999998"/>
    <x v="2"/>
    <n v="36"/>
    <x v="1"/>
    <x v="1"/>
  </r>
  <r>
    <s v="PO006639"/>
    <d v="2024-12-06T00:00:00"/>
    <s v="EMP0016"/>
    <x v="11"/>
    <x v="35"/>
    <x v="90"/>
    <n v="43"/>
    <n v="5139.16"/>
    <n v="220983.78"/>
    <x v="0"/>
    <n v="32"/>
    <x v="0"/>
    <x v="2"/>
  </r>
  <r>
    <s v="PO006640"/>
    <d v="2025-10-02T00:00:00"/>
    <s v="EMP0023"/>
    <x v="9"/>
    <x v="14"/>
    <x v="98"/>
    <n v="32"/>
    <n v="8316.86"/>
    <n v="266139.49"/>
    <x v="2"/>
    <n v="20"/>
    <x v="2"/>
    <x v="3"/>
  </r>
  <r>
    <s v="PO006641"/>
    <d v="2025-08-08T00:00:00"/>
    <s v="EMP0072"/>
    <x v="2"/>
    <x v="36"/>
    <x v="110"/>
    <n v="9"/>
    <n v="9270.98"/>
    <n v="83438.8"/>
    <x v="0"/>
    <n v="11"/>
    <x v="1"/>
    <x v="2"/>
  </r>
  <r>
    <s v="PO006642"/>
    <d v="2023-08-04T00:00:00"/>
    <s v="EMP0048"/>
    <x v="2"/>
    <x v="11"/>
    <x v="61"/>
    <n v="37"/>
    <n v="5952.68"/>
    <n v="220249.16"/>
    <x v="0"/>
    <n v="44"/>
    <x v="2"/>
    <x v="2"/>
  </r>
  <r>
    <s v="PO006643"/>
    <d v="2025-04-01T00:00:00"/>
    <s v="EMP0045"/>
    <x v="0"/>
    <x v="15"/>
    <x v="96"/>
    <n v="20"/>
    <n v="8574.83"/>
    <n v="171496.53"/>
    <x v="1"/>
    <n v="31"/>
    <x v="1"/>
    <x v="2"/>
  </r>
  <r>
    <s v="PO006644"/>
    <d v="2024-10-13T00:00:00"/>
    <s v="EMP0094"/>
    <x v="1"/>
    <x v="14"/>
    <x v="130"/>
    <n v="39"/>
    <n v="8936.1200000000008"/>
    <n v="348508.55"/>
    <x v="0"/>
    <n v="39"/>
    <x v="2"/>
    <x v="2"/>
  </r>
  <r>
    <s v="PO006645"/>
    <d v="2023-08-18T00:00:00"/>
    <s v="EMP0085"/>
    <x v="8"/>
    <x v="38"/>
    <x v="150"/>
    <n v="38"/>
    <n v="3893.54"/>
    <n v="147954.71"/>
    <x v="2"/>
    <n v="5"/>
    <x v="0"/>
    <x v="0"/>
  </r>
  <r>
    <s v="PO006646"/>
    <d v="2023-09-04T00:00:00"/>
    <s v="EMP0022"/>
    <x v="8"/>
    <x v="13"/>
    <x v="28"/>
    <n v="14"/>
    <n v="837.57"/>
    <n v="11726.01"/>
    <x v="2"/>
    <n v="39"/>
    <x v="2"/>
    <x v="1"/>
  </r>
  <r>
    <s v="PO006647"/>
    <d v="2025-07-30T00:00:00"/>
    <s v="EMP0036"/>
    <x v="2"/>
    <x v="12"/>
    <x v="82"/>
    <n v="19"/>
    <n v="1328.99"/>
    <n v="25250.87"/>
    <x v="0"/>
    <n v="42"/>
    <x v="1"/>
    <x v="2"/>
  </r>
  <r>
    <s v="PO006648"/>
    <d v="2024-12-21T00:00:00"/>
    <s v="EMP0030"/>
    <x v="13"/>
    <x v="39"/>
    <x v="35"/>
    <n v="3"/>
    <n v="6216.56"/>
    <n v="18649.689999999999"/>
    <x v="1"/>
    <n v="9"/>
    <x v="0"/>
    <x v="2"/>
  </r>
  <r>
    <s v="PO006649"/>
    <d v="2025-08-14T00:00:00"/>
    <s v="EMP0006"/>
    <x v="6"/>
    <x v="41"/>
    <x v="29"/>
    <n v="48"/>
    <n v="6467.03"/>
    <n v="310417.39"/>
    <x v="0"/>
    <n v="36"/>
    <x v="0"/>
    <x v="2"/>
  </r>
  <r>
    <s v="PO006650"/>
    <d v="2025-08-26T00:00:00"/>
    <s v="EMP0046"/>
    <x v="7"/>
    <x v="43"/>
    <x v="13"/>
    <n v="13"/>
    <n v="8466.41"/>
    <n v="110063.32"/>
    <x v="2"/>
    <n v="38"/>
    <x v="1"/>
    <x v="0"/>
  </r>
  <r>
    <s v="PO006651"/>
    <d v="2023-08-20T00:00:00"/>
    <s v="EMP0046"/>
    <x v="7"/>
    <x v="16"/>
    <x v="5"/>
    <n v="32"/>
    <n v="10472.540000000001"/>
    <n v="335121.25"/>
    <x v="1"/>
    <n v="35"/>
    <x v="0"/>
    <x v="2"/>
  </r>
  <r>
    <s v="PO006652"/>
    <d v="2024-07-31T00:00:00"/>
    <s v="EMP0078"/>
    <x v="4"/>
    <x v="48"/>
    <x v="149"/>
    <n v="32"/>
    <n v="2713.62"/>
    <n v="86835.87"/>
    <x v="2"/>
    <n v="26"/>
    <x v="2"/>
    <x v="0"/>
  </r>
  <r>
    <s v="PO006653"/>
    <d v="2024-11-13T00:00:00"/>
    <s v="EMP0006"/>
    <x v="6"/>
    <x v="2"/>
    <x v="16"/>
    <n v="42"/>
    <n v="6696.09"/>
    <n v="281235.61"/>
    <x v="2"/>
    <n v="37"/>
    <x v="1"/>
    <x v="1"/>
  </r>
  <r>
    <s v="PO006654"/>
    <d v="2025-02-02T00:00:00"/>
    <s v="EMP0004"/>
    <x v="12"/>
    <x v="33"/>
    <x v="96"/>
    <n v="25"/>
    <n v="9022.01"/>
    <n v="225550.37"/>
    <x v="0"/>
    <n v="33"/>
    <x v="1"/>
    <x v="2"/>
  </r>
  <r>
    <s v="PO006655"/>
    <d v="2023-12-30T00:00:00"/>
    <s v="EMP0098"/>
    <x v="5"/>
    <x v="39"/>
    <x v="35"/>
    <n v="23"/>
    <n v="6423.39"/>
    <n v="147738.01999999999"/>
    <x v="2"/>
    <n v="8"/>
    <x v="2"/>
    <x v="1"/>
  </r>
  <r>
    <s v="PO006656"/>
    <d v="2024-02-14T00:00:00"/>
    <s v="EMP0097"/>
    <x v="5"/>
    <x v="48"/>
    <x v="151"/>
    <n v="4"/>
    <n v="6715.81"/>
    <n v="26863.23"/>
    <x v="1"/>
    <n v="30"/>
    <x v="2"/>
    <x v="2"/>
  </r>
  <r>
    <s v="PO006657"/>
    <d v="2023-09-10T00:00:00"/>
    <s v="EMP0039"/>
    <x v="9"/>
    <x v="3"/>
    <x v="106"/>
    <n v="10"/>
    <n v="6100.19"/>
    <n v="61001.91"/>
    <x v="1"/>
    <n v="10"/>
    <x v="2"/>
    <x v="2"/>
  </r>
  <r>
    <s v="PO006658"/>
    <d v="2023-07-02T00:00:00"/>
    <s v="EMP0043"/>
    <x v="8"/>
    <x v="4"/>
    <x v="49"/>
    <n v="37"/>
    <n v="7797.81"/>
    <n v="288519.05"/>
    <x v="0"/>
    <n v="39"/>
    <x v="1"/>
    <x v="2"/>
  </r>
  <r>
    <s v="PO006659"/>
    <d v="2024-03-07T00:00:00"/>
    <s v="EMP0058"/>
    <x v="2"/>
    <x v="13"/>
    <x v="72"/>
    <n v="24"/>
    <n v="5770.72"/>
    <n v="138497.22"/>
    <x v="2"/>
    <n v="16"/>
    <x v="2"/>
    <x v="1"/>
  </r>
  <r>
    <s v="PO006660"/>
    <d v="2023-06-06T00:00:00"/>
    <s v="EMP0079"/>
    <x v="5"/>
    <x v="41"/>
    <x v="70"/>
    <n v="16"/>
    <n v="10792.89"/>
    <n v="172686.19"/>
    <x v="1"/>
    <n v="38"/>
    <x v="1"/>
    <x v="2"/>
  </r>
  <r>
    <s v="PO006661"/>
    <d v="2023-03-23T00:00:00"/>
    <s v="EMP0052"/>
    <x v="12"/>
    <x v="37"/>
    <x v="57"/>
    <n v="21"/>
    <n v="3799.61"/>
    <n v="79791.899999999994"/>
    <x v="0"/>
    <n v="11"/>
    <x v="2"/>
    <x v="2"/>
  </r>
  <r>
    <s v="PO006662"/>
    <d v="2025-09-04T00:00:00"/>
    <s v="EMP0028"/>
    <x v="0"/>
    <x v="28"/>
    <x v="45"/>
    <n v="24"/>
    <n v="5276.91"/>
    <n v="126645.85"/>
    <x v="1"/>
    <n v="24"/>
    <x v="1"/>
    <x v="2"/>
  </r>
  <r>
    <s v="PO006663"/>
    <d v="2025-05-17T00:00:00"/>
    <s v="EMP0022"/>
    <x v="8"/>
    <x v="41"/>
    <x v="57"/>
    <n v="45"/>
    <n v="3285.97"/>
    <n v="147868.43"/>
    <x v="2"/>
    <n v="41"/>
    <x v="2"/>
    <x v="1"/>
  </r>
  <r>
    <s v="PO006664"/>
    <d v="2024-07-20T00:00:00"/>
    <s v="EMP0014"/>
    <x v="4"/>
    <x v="28"/>
    <x v="20"/>
    <n v="50"/>
    <n v="6947.36"/>
    <n v="347368.23"/>
    <x v="1"/>
    <n v="19"/>
    <x v="0"/>
    <x v="2"/>
  </r>
  <r>
    <s v="PO006665"/>
    <d v="2025-10-29T00:00:00"/>
    <s v="EMP0046"/>
    <x v="7"/>
    <x v="25"/>
    <x v="161"/>
    <n v="8"/>
    <n v="6202.11"/>
    <n v="49616.87"/>
    <x v="0"/>
    <n v="13"/>
    <x v="0"/>
    <x v="2"/>
  </r>
  <r>
    <s v="PO006666"/>
    <d v="2024-02-08T00:00:00"/>
    <s v="EMP0087"/>
    <x v="12"/>
    <x v="3"/>
    <x v="125"/>
    <n v="19"/>
    <n v="3310.53"/>
    <n v="62900.13"/>
    <x v="2"/>
    <n v="31"/>
    <x v="1"/>
    <x v="0"/>
  </r>
  <r>
    <s v="PO006667"/>
    <d v="2023-12-05T00:00:00"/>
    <s v="EMP0020"/>
    <x v="2"/>
    <x v="3"/>
    <x v="30"/>
    <n v="9"/>
    <n v="4865.24"/>
    <n v="43787.19"/>
    <x v="2"/>
    <n v="8"/>
    <x v="0"/>
    <x v="3"/>
  </r>
  <r>
    <s v="PO006668"/>
    <d v="2025-07-31T00:00:00"/>
    <s v="EMP0090"/>
    <x v="14"/>
    <x v="14"/>
    <x v="176"/>
    <n v="33"/>
    <n v="2841.39"/>
    <n v="93765.73"/>
    <x v="2"/>
    <n v="18"/>
    <x v="2"/>
    <x v="0"/>
  </r>
  <r>
    <s v="PO006669"/>
    <d v="2024-07-21T00:00:00"/>
    <s v="EMP0048"/>
    <x v="2"/>
    <x v="7"/>
    <x v="176"/>
    <n v="44"/>
    <n v="3093.53"/>
    <n v="136115.26"/>
    <x v="1"/>
    <n v="26"/>
    <x v="2"/>
    <x v="2"/>
  </r>
  <r>
    <s v="PO006670"/>
    <d v="2023-04-24T00:00:00"/>
    <s v="EMP0064"/>
    <x v="2"/>
    <x v="5"/>
    <x v="20"/>
    <n v="21"/>
    <n v="6488.88"/>
    <n v="136266.51"/>
    <x v="1"/>
    <n v="45"/>
    <x v="0"/>
    <x v="2"/>
  </r>
  <r>
    <s v="PO006671"/>
    <d v="2025-09-15T00:00:00"/>
    <s v="EMP0054"/>
    <x v="12"/>
    <x v="35"/>
    <x v="29"/>
    <n v="50"/>
    <n v="7676.01"/>
    <n v="383800.61"/>
    <x v="2"/>
    <n v="32"/>
    <x v="0"/>
    <x v="1"/>
  </r>
  <r>
    <s v="PO006672"/>
    <d v="2024-02-22T00:00:00"/>
    <s v="EMP0047"/>
    <x v="0"/>
    <x v="37"/>
    <x v="43"/>
    <n v="5"/>
    <n v="3295.58"/>
    <n v="16477.91"/>
    <x v="0"/>
    <n v="22"/>
    <x v="1"/>
    <x v="2"/>
  </r>
  <r>
    <s v="PO006673"/>
    <d v="2024-09-10T00:00:00"/>
    <s v="EMP0051"/>
    <x v="3"/>
    <x v="15"/>
    <x v="111"/>
    <n v="42"/>
    <n v="132.41"/>
    <n v="5561.18"/>
    <x v="1"/>
    <n v="18"/>
    <x v="2"/>
    <x v="2"/>
  </r>
  <r>
    <s v="PO006674"/>
    <d v="2023-06-06T00:00:00"/>
    <s v="EMP0088"/>
    <x v="12"/>
    <x v="35"/>
    <x v="179"/>
    <n v="5"/>
    <n v="6875.66"/>
    <n v="34378.28"/>
    <x v="1"/>
    <n v="25"/>
    <x v="1"/>
    <x v="2"/>
  </r>
  <r>
    <s v="PO006675"/>
    <d v="2023-10-16T00:00:00"/>
    <s v="EMP0039"/>
    <x v="9"/>
    <x v="7"/>
    <x v="190"/>
    <n v="30"/>
    <n v="6715.96"/>
    <n v="201478.94"/>
    <x v="0"/>
    <n v="20"/>
    <x v="2"/>
    <x v="2"/>
  </r>
  <r>
    <s v="PO006676"/>
    <d v="2023-03-12T00:00:00"/>
    <s v="EMP0003"/>
    <x v="1"/>
    <x v="29"/>
    <x v="100"/>
    <n v="47"/>
    <n v="7529.3"/>
    <n v="353877"/>
    <x v="1"/>
    <n v="40"/>
    <x v="2"/>
    <x v="2"/>
  </r>
  <r>
    <s v="PO006677"/>
    <d v="2025-02-03T00:00:00"/>
    <s v="EMP0028"/>
    <x v="0"/>
    <x v="3"/>
    <x v="39"/>
    <n v="29"/>
    <n v="3317.04"/>
    <n v="96194.28"/>
    <x v="1"/>
    <n v="14"/>
    <x v="2"/>
    <x v="2"/>
  </r>
  <r>
    <s v="PO006678"/>
    <d v="2024-06-09T00:00:00"/>
    <s v="EMP0012"/>
    <x v="3"/>
    <x v="40"/>
    <x v="89"/>
    <n v="13"/>
    <n v="4071.53"/>
    <n v="52929.95"/>
    <x v="2"/>
    <n v="29"/>
    <x v="2"/>
    <x v="0"/>
  </r>
  <r>
    <s v="PO006679"/>
    <d v="2025-02-12T00:00:00"/>
    <s v="EMP0031"/>
    <x v="8"/>
    <x v="8"/>
    <x v="137"/>
    <n v="30"/>
    <n v="1222.95"/>
    <n v="36688.51"/>
    <x v="0"/>
    <n v="37"/>
    <x v="0"/>
    <x v="2"/>
  </r>
  <r>
    <s v="PO006680"/>
    <d v="2024-10-26T00:00:00"/>
    <s v="EMP0016"/>
    <x v="11"/>
    <x v="30"/>
    <x v="49"/>
    <n v="2"/>
    <n v="7748.7"/>
    <n v="15497.39"/>
    <x v="1"/>
    <n v="17"/>
    <x v="2"/>
    <x v="2"/>
  </r>
  <r>
    <s v="PO006681"/>
    <d v="2024-07-12T00:00:00"/>
    <s v="EMP0066"/>
    <x v="8"/>
    <x v="9"/>
    <x v="174"/>
    <n v="18"/>
    <n v="10640.59"/>
    <n v="191530.63"/>
    <x v="2"/>
    <n v="7"/>
    <x v="1"/>
    <x v="1"/>
  </r>
  <r>
    <s v="PO006682"/>
    <d v="2024-09-06T00:00:00"/>
    <s v="EMP0064"/>
    <x v="2"/>
    <x v="32"/>
    <x v="91"/>
    <n v="10"/>
    <n v="3894.84"/>
    <n v="38948.39"/>
    <x v="0"/>
    <n v="40"/>
    <x v="0"/>
    <x v="2"/>
  </r>
  <r>
    <s v="PO006683"/>
    <d v="2024-06-17T00:00:00"/>
    <s v="EMP0082"/>
    <x v="2"/>
    <x v="30"/>
    <x v="55"/>
    <n v="40"/>
    <n v="6298.91"/>
    <n v="251956.36"/>
    <x v="1"/>
    <n v="40"/>
    <x v="1"/>
    <x v="2"/>
  </r>
  <r>
    <s v="PO006684"/>
    <d v="2023-08-23T00:00:00"/>
    <s v="EMP0062"/>
    <x v="2"/>
    <x v="48"/>
    <x v="128"/>
    <n v="1"/>
    <n v="49.39"/>
    <n v="49.39"/>
    <x v="0"/>
    <n v="7"/>
    <x v="2"/>
    <x v="2"/>
  </r>
  <r>
    <s v="PO006685"/>
    <d v="2025-05-01T00:00:00"/>
    <s v="EMP0057"/>
    <x v="6"/>
    <x v="46"/>
    <x v="150"/>
    <n v="40"/>
    <n v="3974.83"/>
    <n v="158993.13"/>
    <x v="0"/>
    <n v="44"/>
    <x v="1"/>
    <x v="2"/>
  </r>
  <r>
    <s v="PO006686"/>
    <d v="2024-03-14T00:00:00"/>
    <s v="EMP0047"/>
    <x v="0"/>
    <x v="16"/>
    <x v="56"/>
    <n v="10"/>
    <n v="8266.83"/>
    <n v="82668.31"/>
    <x v="0"/>
    <n v="40"/>
    <x v="1"/>
    <x v="2"/>
  </r>
  <r>
    <s v="PO006687"/>
    <d v="2025-01-27T00:00:00"/>
    <s v="EMP0020"/>
    <x v="2"/>
    <x v="23"/>
    <x v="185"/>
    <n v="29"/>
    <n v="996.39"/>
    <n v="28895.279999999999"/>
    <x v="1"/>
    <n v="16"/>
    <x v="2"/>
    <x v="2"/>
  </r>
  <r>
    <s v="PO006688"/>
    <d v="2024-09-20T00:00:00"/>
    <s v="EMP0060"/>
    <x v="0"/>
    <x v="18"/>
    <x v="10"/>
    <n v="33"/>
    <n v="2966.07"/>
    <n v="97880.2"/>
    <x v="2"/>
    <n v="9"/>
    <x v="1"/>
    <x v="1"/>
  </r>
  <r>
    <s v="PO006689"/>
    <d v="2024-10-27T00:00:00"/>
    <s v="EMP0083"/>
    <x v="7"/>
    <x v="22"/>
    <x v="141"/>
    <n v="46"/>
    <n v="7192.89"/>
    <n v="330872.82"/>
    <x v="2"/>
    <n v="22"/>
    <x v="0"/>
    <x v="3"/>
  </r>
  <r>
    <s v="PO006690"/>
    <d v="2025-01-26T00:00:00"/>
    <s v="EMP0047"/>
    <x v="0"/>
    <x v="29"/>
    <x v="76"/>
    <n v="26"/>
    <n v="6142.28"/>
    <n v="159699.20000000001"/>
    <x v="2"/>
    <n v="29"/>
    <x v="0"/>
    <x v="3"/>
  </r>
  <r>
    <s v="PO006691"/>
    <d v="2023-11-27T00:00:00"/>
    <s v="EMP0094"/>
    <x v="1"/>
    <x v="43"/>
    <x v="153"/>
    <n v="25"/>
    <n v="300.86"/>
    <n v="7521.57"/>
    <x v="1"/>
    <n v="23"/>
    <x v="0"/>
    <x v="2"/>
  </r>
  <r>
    <s v="PO006692"/>
    <d v="2025-05-02T00:00:00"/>
    <s v="EMP0056"/>
    <x v="0"/>
    <x v="31"/>
    <x v="95"/>
    <n v="11"/>
    <n v="4354.43"/>
    <n v="47898.77"/>
    <x v="2"/>
    <n v="10"/>
    <x v="1"/>
    <x v="0"/>
  </r>
  <r>
    <s v="PO006693"/>
    <d v="2024-11-30T00:00:00"/>
    <s v="EMP0090"/>
    <x v="14"/>
    <x v="3"/>
    <x v="39"/>
    <n v="46"/>
    <n v="2942.13"/>
    <n v="135337.98000000001"/>
    <x v="1"/>
    <n v="42"/>
    <x v="2"/>
    <x v="2"/>
  </r>
  <r>
    <s v="PO006694"/>
    <d v="2023-12-14T00:00:00"/>
    <s v="EMP0020"/>
    <x v="2"/>
    <x v="40"/>
    <x v="53"/>
    <n v="10"/>
    <n v="5590.57"/>
    <n v="55905.65"/>
    <x v="0"/>
    <n v="21"/>
    <x v="1"/>
    <x v="2"/>
  </r>
  <r>
    <s v="PO006695"/>
    <d v="2025-09-30T00:00:00"/>
    <s v="EMP0011"/>
    <x v="0"/>
    <x v="23"/>
    <x v="47"/>
    <n v="6"/>
    <n v="8260.9500000000007"/>
    <n v="49565.71"/>
    <x v="2"/>
    <n v="45"/>
    <x v="0"/>
    <x v="0"/>
  </r>
  <r>
    <s v="PO006696"/>
    <d v="2024-04-14T00:00:00"/>
    <s v="EMP0041"/>
    <x v="12"/>
    <x v="6"/>
    <x v="170"/>
    <n v="18"/>
    <n v="9484.84"/>
    <n v="170727.11"/>
    <x v="2"/>
    <n v="42"/>
    <x v="0"/>
    <x v="3"/>
  </r>
  <r>
    <s v="PO006697"/>
    <d v="2024-06-14T00:00:00"/>
    <s v="EMP0085"/>
    <x v="8"/>
    <x v="7"/>
    <x v="129"/>
    <n v="31"/>
    <n v="3383.05"/>
    <n v="104874.58"/>
    <x v="0"/>
    <n v="45"/>
    <x v="1"/>
    <x v="2"/>
  </r>
  <r>
    <s v="PO006698"/>
    <d v="2025-05-04T00:00:00"/>
    <s v="EMP0008"/>
    <x v="6"/>
    <x v="17"/>
    <x v="141"/>
    <n v="4"/>
    <n v="7833.06"/>
    <n v="31332.23"/>
    <x v="2"/>
    <n v="39"/>
    <x v="2"/>
    <x v="3"/>
  </r>
  <r>
    <s v="PO006699"/>
    <d v="2023-06-07T00:00:00"/>
    <s v="EMP0089"/>
    <x v="14"/>
    <x v="43"/>
    <x v="181"/>
    <n v="4"/>
    <n v="8985.48"/>
    <n v="35941.919999999998"/>
    <x v="1"/>
    <n v="9"/>
    <x v="0"/>
    <x v="2"/>
  </r>
  <r>
    <s v="PO006700"/>
    <d v="2024-01-24T00:00:00"/>
    <s v="EMP0088"/>
    <x v="12"/>
    <x v="36"/>
    <x v="96"/>
    <n v="22"/>
    <n v="7786.06"/>
    <n v="171293.25"/>
    <x v="1"/>
    <n v="43"/>
    <x v="2"/>
    <x v="2"/>
  </r>
  <r>
    <s v="PO006701"/>
    <d v="2023-06-24T00:00:00"/>
    <s v="EMP0053"/>
    <x v="4"/>
    <x v="44"/>
    <x v="48"/>
    <n v="48"/>
    <n v="7531.75"/>
    <n v="361524.21"/>
    <x v="2"/>
    <n v="13"/>
    <x v="0"/>
    <x v="3"/>
  </r>
  <r>
    <s v="PO006702"/>
    <d v="2023-08-07T00:00:00"/>
    <s v="EMP0081"/>
    <x v="14"/>
    <x v="8"/>
    <x v="5"/>
    <n v="32"/>
    <n v="9328.34"/>
    <n v="298506.92"/>
    <x v="2"/>
    <n v="27"/>
    <x v="2"/>
    <x v="0"/>
  </r>
  <r>
    <s v="PO006703"/>
    <d v="2023-03-27T00:00:00"/>
    <s v="EMP0078"/>
    <x v="4"/>
    <x v="33"/>
    <x v="99"/>
    <n v="39"/>
    <n v="6577.76"/>
    <n v="256532.59"/>
    <x v="1"/>
    <n v="45"/>
    <x v="1"/>
    <x v="2"/>
  </r>
  <r>
    <s v="PO006704"/>
    <d v="2025-12-18T00:00:00"/>
    <s v="EMP0003"/>
    <x v="1"/>
    <x v="1"/>
    <x v="20"/>
    <n v="47"/>
    <n v="7780.11"/>
    <n v="365665.39"/>
    <x v="1"/>
    <n v="20"/>
    <x v="1"/>
    <x v="2"/>
  </r>
  <r>
    <s v="PO006705"/>
    <d v="2024-01-28T00:00:00"/>
    <s v="EMP0047"/>
    <x v="0"/>
    <x v="33"/>
    <x v="174"/>
    <n v="14"/>
    <n v="10266.64"/>
    <n v="143732.98000000001"/>
    <x v="1"/>
    <n v="28"/>
    <x v="0"/>
    <x v="2"/>
  </r>
  <r>
    <s v="PO006706"/>
    <d v="2023-01-26T00:00:00"/>
    <s v="EMP0002"/>
    <x v="7"/>
    <x v="45"/>
    <x v="152"/>
    <n v="9"/>
    <n v="1446.72"/>
    <n v="13020.5"/>
    <x v="0"/>
    <n v="7"/>
    <x v="0"/>
    <x v="2"/>
  </r>
  <r>
    <s v="PO006707"/>
    <d v="2025-06-01T00:00:00"/>
    <s v="EMP0022"/>
    <x v="8"/>
    <x v="35"/>
    <x v="167"/>
    <n v="45"/>
    <n v="3902.37"/>
    <n v="175606.7"/>
    <x v="1"/>
    <n v="38"/>
    <x v="1"/>
    <x v="2"/>
  </r>
  <r>
    <s v="PO006708"/>
    <d v="2025-06-18T00:00:00"/>
    <s v="EMP0068"/>
    <x v="3"/>
    <x v="13"/>
    <x v="48"/>
    <n v="42"/>
    <n v="8620.75"/>
    <n v="362071.59"/>
    <x v="0"/>
    <n v="26"/>
    <x v="2"/>
    <x v="2"/>
  </r>
  <r>
    <s v="PO006709"/>
    <d v="2025-08-27T00:00:00"/>
    <s v="EMP0061"/>
    <x v="5"/>
    <x v="5"/>
    <x v="97"/>
    <n v="36"/>
    <n v="4675.97"/>
    <n v="168334.8"/>
    <x v="2"/>
    <n v="24"/>
    <x v="1"/>
    <x v="0"/>
  </r>
  <r>
    <s v="PO006710"/>
    <d v="2024-09-14T00:00:00"/>
    <s v="EMP0042"/>
    <x v="14"/>
    <x v="13"/>
    <x v="176"/>
    <n v="38"/>
    <n v="2621.0100000000002"/>
    <n v="99598.32"/>
    <x v="2"/>
    <n v="40"/>
    <x v="1"/>
    <x v="0"/>
  </r>
  <r>
    <s v="PO006711"/>
    <d v="2023-07-30T00:00:00"/>
    <s v="EMP0046"/>
    <x v="7"/>
    <x v="1"/>
    <x v="146"/>
    <n v="42"/>
    <n v="5025.3100000000004"/>
    <n v="211063.18"/>
    <x v="0"/>
    <n v="40"/>
    <x v="2"/>
    <x v="2"/>
  </r>
  <r>
    <s v="PO006712"/>
    <d v="2024-07-07T00:00:00"/>
    <s v="EMP0087"/>
    <x v="12"/>
    <x v="47"/>
    <x v="64"/>
    <n v="33"/>
    <n v="5182.1400000000003"/>
    <n v="171010.46"/>
    <x v="2"/>
    <n v="21"/>
    <x v="1"/>
    <x v="3"/>
  </r>
  <r>
    <s v="PO006713"/>
    <d v="2023-06-22T00:00:00"/>
    <s v="EMP0084"/>
    <x v="0"/>
    <x v="8"/>
    <x v="122"/>
    <n v="14"/>
    <n v="569.23"/>
    <n v="7969.2"/>
    <x v="1"/>
    <n v="28"/>
    <x v="2"/>
    <x v="2"/>
  </r>
  <r>
    <s v="PO006714"/>
    <d v="2024-01-24T00:00:00"/>
    <s v="EMP0020"/>
    <x v="2"/>
    <x v="14"/>
    <x v="22"/>
    <n v="38"/>
    <n v="5567.73"/>
    <n v="211573.78"/>
    <x v="2"/>
    <n v="29"/>
    <x v="0"/>
    <x v="0"/>
  </r>
  <r>
    <s v="PO006715"/>
    <d v="2023-11-12T00:00:00"/>
    <s v="EMP0038"/>
    <x v="3"/>
    <x v="27"/>
    <x v="169"/>
    <n v="1"/>
    <n v="2180.64"/>
    <n v="2180.64"/>
    <x v="2"/>
    <n v="4"/>
    <x v="1"/>
    <x v="0"/>
  </r>
  <r>
    <s v="PO006716"/>
    <d v="2025-07-11T00:00:00"/>
    <s v="EMP0068"/>
    <x v="3"/>
    <x v="22"/>
    <x v="188"/>
    <n v="20"/>
    <n v="3699.53"/>
    <n v="73990.67"/>
    <x v="2"/>
    <n v="6"/>
    <x v="2"/>
    <x v="3"/>
  </r>
  <r>
    <s v="PO006717"/>
    <d v="2025-11-02T00:00:00"/>
    <s v="EMP0061"/>
    <x v="5"/>
    <x v="4"/>
    <x v="9"/>
    <n v="42"/>
    <n v="5228.12"/>
    <n v="219581.23"/>
    <x v="1"/>
    <n v="30"/>
    <x v="2"/>
    <x v="2"/>
  </r>
  <r>
    <s v="PO006718"/>
    <d v="2025-10-27T00:00:00"/>
    <s v="EMP0086"/>
    <x v="2"/>
    <x v="18"/>
    <x v="164"/>
    <n v="33"/>
    <n v="6418.92"/>
    <n v="211824.46"/>
    <x v="1"/>
    <n v="28"/>
    <x v="0"/>
    <x v="2"/>
  </r>
  <r>
    <s v="PO006719"/>
    <d v="2024-08-31T00:00:00"/>
    <s v="EMP0090"/>
    <x v="14"/>
    <x v="11"/>
    <x v="47"/>
    <n v="35"/>
    <n v="6701.35"/>
    <n v="234547.24"/>
    <x v="0"/>
    <n v="12"/>
    <x v="0"/>
    <x v="2"/>
  </r>
  <r>
    <s v="PO006720"/>
    <d v="2024-01-18T00:00:00"/>
    <s v="EMP0087"/>
    <x v="12"/>
    <x v="8"/>
    <x v="110"/>
    <n v="39"/>
    <n v="7766.41"/>
    <n v="302890.12"/>
    <x v="0"/>
    <n v="27"/>
    <x v="0"/>
    <x v="2"/>
  </r>
  <r>
    <s v="PO006721"/>
    <d v="2024-10-31T00:00:00"/>
    <s v="EMP0013"/>
    <x v="11"/>
    <x v="39"/>
    <x v="77"/>
    <n v="39"/>
    <n v="10091.129999999999"/>
    <n v="393554.23"/>
    <x v="1"/>
    <n v="22"/>
    <x v="0"/>
    <x v="2"/>
  </r>
  <r>
    <s v="PO006722"/>
    <d v="2023-09-11T00:00:00"/>
    <s v="EMP0079"/>
    <x v="5"/>
    <x v="19"/>
    <x v="177"/>
    <n v="21"/>
    <n v="3662.33"/>
    <n v="76909"/>
    <x v="2"/>
    <n v="10"/>
    <x v="2"/>
    <x v="0"/>
  </r>
  <r>
    <s v="PO006723"/>
    <d v="2023-02-22T00:00:00"/>
    <s v="EMP0078"/>
    <x v="4"/>
    <x v="9"/>
    <x v="155"/>
    <n v="7"/>
    <n v="5504.87"/>
    <n v="38534.07"/>
    <x v="2"/>
    <n v="36"/>
    <x v="0"/>
    <x v="0"/>
  </r>
  <r>
    <s v="PO006724"/>
    <d v="2023-10-09T00:00:00"/>
    <s v="EMP0052"/>
    <x v="12"/>
    <x v="13"/>
    <x v="68"/>
    <n v="14"/>
    <n v="7545.86"/>
    <n v="105642"/>
    <x v="1"/>
    <n v="37"/>
    <x v="1"/>
    <x v="2"/>
  </r>
  <r>
    <s v="PO006725"/>
    <d v="2024-04-27T00:00:00"/>
    <s v="EMP0014"/>
    <x v="4"/>
    <x v="12"/>
    <x v="86"/>
    <n v="19"/>
    <n v="2303.9"/>
    <n v="43774.080000000002"/>
    <x v="1"/>
    <n v="3"/>
    <x v="2"/>
    <x v="2"/>
  </r>
  <r>
    <s v="PO006726"/>
    <d v="2023-09-14T00:00:00"/>
    <s v="EMP0001"/>
    <x v="8"/>
    <x v="26"/>
    <x v="90"/>
    <n v="10"/>
    <n v="5453.98"/>
    <n v="54539.83"/>
    <x v="0"/>
    <n v="19"/>
    <x v="0"/>
    <x v="2"/>
  </r>
  <r>
    <s v="PO006727"/>
    <d v="2023-12-23T00:00:00"/>
    <s v="EMP0094"/>
    <x v="1"/>
    <x v="15"/>
    <x v="72"/>
    <n v="26"/>
    <n v="6217.07"/>
    <n v="161643.91"/>
    <x v="2"/>
    <n v="43"/>
    <x v="1"/>
    <x v="1"/>
  </r>
  <r>
    <s v="PO006728"/>
    <d v="2023-11-20T00:00:00"/>
    <s v="EMP0013"/>
    <x v="11"/>
    <x v="43"/>
    <x v="129"/>
    <n v="1"/>
    <n v="3680.93"/>
    <n v="3680.93"/>
    <x v="1"/>
    <n v="18"/>
    <x v="0"/>
    <x v="2"/>
  </r>
  <r>
    <s v="PO006729"/>
    <d v="2023-11-22T00:00:00"/>
    <s v="EMP0072"/>
    <x v="2"/>
    <x v="19"/>
    <x v="57"/>
    <n v="16"/>
    <n v="3685.35"/>
    <n v="58965.54"/>
    <x v="1"/>
    <n v="5"/>
    <x v="0"/>
    <x v="2"/>
  </r>
  <r>
    <s v="PO006730"/>
    <d v="2025-08-28T00:00:00"/>
    <s v="EMP0038"/>
    <x v="3"/>
    <x v="44"/>
    <x v="92"/>
    <n v="25"/>
    <n v="3408.94"/>
    <n v="85223.49"/>
    <x v="2"/>
    <n v="42"/>
    <x v="2"/>
    <x v="0"/>
  </r>
  <r>
    <s v="PO006731"/>
    <d v="2024-02-10T00:00:00"/>
    <s v="EMP0004"/>
    <x v="12"/>
    <x v="6"/>
    <x v="132"/>
    <n v="42"/>
    <n v="8534.31"/>
    <n v="358441.18"/>
    <x v="0"/>
    <n v="45"/>
    <x v="2"/>
    <x v="2"/>
  </r>
  <r>
    <s v="PO006732"/>
    <d v="2025-10-07T00:00:00"/>
    <s v="EMP0067"/>
    <x v="1"/>
    <x v="4"/>
    <x v="179"/>
    <n v="41"/>
    <n v="6907.16"/>
    <n v="283193.71000000002"/>
    <x v="1"/>
    <n v="28"/>
    <x v="0"/>
    <x v="2"/>
  </r>
  <r>
    <s v="PO006733"/>
    <d v="2024-09-11T00:00:00"/>
    <s v="EMP0064"/>
    <x v="2"/>
    <x v="14"/>
    <x v="152"/>
    <n v="4"/>
    <n v="1642.48"/>
    <n v="6569.91"/>
    <x v="0"/>
    <n v="34"/>
    <x v="0"/>
    <x v="2"/>
  </r>
  <r>
    <s v="PO006734"/>
    <d v="2023-10-02T00:00:00"/>
    <s v="EMP0091"/>
    <x v="12"/>
    <x v="30"/>
    <x v="188"/>
    <n v="5"/>
    <n v="2854.66"/>
    <n v="14273.32"/>
    <x v="0"/>
    <n v="24"/>
    <x v="1"/>
    <x v="2"/>
  </r>
  <r>
    <s v="PO006735"/>
    <d v="2024-08-21T00:00:00"/>
    <s v="EMP0082"/>
    <x v="2"/>
    <x v="23"/>
    <x v="123"/>
    <n v="45"/>
    <n v="7847.74"/>
    <n v="353148.29"/>
    <x v="2"/>
    <n v="16"/>
    <x v="2"/>
    <x v="0"/>
  </r>
  <r>
    <s v="PO006736"/>
    <d v="2023-03-15T00:00:00"/>
    <s v="EMP0079"/>
    <x v="5"/>
    <x v="30"/>
    <x v="25"/>
    <n v="24"/>
    <n v="1625.22"/>
    <n v="39005.199999999997"/>
    <x v="2"/>
    <n v="41"/>
    <x v="2"/>
    <x v="3"/>
  </r>
  <r>
    <s v="PO006737"/>
    <d v="2025-10-06T00:00:00"/>
    <s v="EMP0068"/>
    <x v="3"/>
    <x v="49"/>
    <x v="65"/>
    <n v="10"/>
    <n v="9340.69"/>
    <n v="93406.86"/>
    <x v="1"/>
    <n v="11"/>
    <x v="0"/>
    <x v="2"/>
  </r>
  <r>
    <s v="PO006738"/>
    <d v="2024-07-20T00:00:00"/>
    <s v="EMP0053"/>
    <x v="4"/>
    <x v="15"/>
    <x v="5"/>
    <n v="12"/>
    <n v="9605.74"/>
    <n v="115268.93"/>
    <x v="1"/>
    <n v="7"/>
    <x v="0"/>
    <x v="2"/>
  </r>
  <r>
    <s v="PO006739"/>
    <d v="2025-12-25T00:00:00"/>
    <s v="EMP0062"/>
    <x v="2"/>
    <x v="32"/>
    <x v="152"/>
    <n v="38"/>
    <n v="1512.78"/>
    <n v="57485.74"/>
    <x v="0"/>
    <n v="14"/>
    <x v="0"/>
    <x v="2"/>
  </r>
  <r>
    <s v="PO006740"/>
    <d v="2025-06-08T00:00:00"/>
    <s v="EMP0067"/>
    <x v="1"/>
    <x v="13"/>
    <x v="6"/>
    <n v="49"/>
    <n v="2053.25"/>
    <n v="100609.03"/>
    <x v="0"/>
    <n v="17"/>
    <x v="2"/>
    <x v="2"/>
  </r>
  <r>
    <s v="PO006741"/>
    <d v="2024-10-15T00:00:00"/>
    <s v="EMP0053"/>
    <x v="4"/>
    <x v="24"/>
    <x v="66"/>
    <n v="45"/>
    <n v="4500.75"/>
    <n v="202533.88"/>
    <x v="0"/>
    <n v="45"/>
    <x v="1"/>
    <x v="2"/>
  </r>
  <r>
    <s v="PO006742"/>
    <d v="2023-12-13T00:00:00"/>
    <s v="EMP0079"/>
    <x v="5"/>
    <x v="32"/>
    <x v="89"/>
    <n v="33"/>
    <n v="4577.78"/>
    <n v="151066.72"/>
    <x v="1"/>
    <n v="44"/>
    <x v="1"/>
    <x v="2"/>
  </r>
  <r>
    <s v="PO006743"/>
    <d v="2023-12-07T00:00:00"/>
    <s v="EMP0044"/>
    <x v="2"/>
    <x v="16"/>
    <x v="86"/>
    <n v="50"/>
    <n v="2801.26"/>
    <n v="140063.07"/>
    <x v="0"/>
    <n v="44"/>
    <x v="0"/>
    <x v="2"/>
  </r>
  <r>
    <s v="PO006744"/>
    <d v="2025-11-22T00:00:00"/>
    <s v="EMP0091"/>
    <x v="12"/>
    <x v="9"/>
    <x v="65"/>
    <n v="2"/>
    <n v="9923.3799999999992"/>
    <n v="19846.77"/>
    <x v="0"/>
    <n v="5"/>
    <x v="0"/>
    <x v="2"/>
  </r>
  <r>
    <s v="PO006745"/>
    <d v="2024-01-05T00:00:00"/>
    <s v="EMP0063"/>
    <x v="3"/>
    <x v="42"/>
    <x v="96"/>
    <n v="42"/>
    <n v="9735.83"/>
    <n v="408905.02"/>
    <x v="1"/>
    <n v="32"/>
    <x v="2"/>
    <x v="2"/>
  </r>
  <r>
    <s v="PO006746"/>
    <d v="2024-04-18T00:00:00"/>
    <s v="EMP0072"/>
    <x v="2"/>
    <x v="16"/>
    <x v="174"/>
    <n v="6"/>
    <n v="9818.66"/>
    <n v="58911.95"/>
    <x v="0"/>
    <n v="26"/>
    <x v="2"/>
    <x v="2"/>
  </r>
  <r>
    <s v="PO006747"/>
    <d v="2024-04-26T00:00:00"/>
    <s v="EMP0062"/>
    <x v="2"/>
    <x v="16"/>
    <x v="178"/>
    <n v="5"/>
    <n v="4529.4399999999996"/>
    <n v="22647.19"/>
    <x v="0"/>
    <n v="30"/>
    <x v="2"/>
    <x v="2"/>
  </r>
  <r>
    <s v="PO006748"/>
    <d v="2024-01-19T00:00:00"/>
    <s v="EMP0028"/>
    <x v="0"/>
    <x v="40"/>
    <x v="39"/>
    <n v="44"/>
    <n v="2780.15"/>
    <n v="122326.81"/>
    <x v="2"/>
    <n v="23"/>
    <x v="1"/>
    <x v="0"/>
  </r>
  <r>
    <s v="PO006749"/>
    <d v="2024-10-01T00:00:00"/>
    <s v="EMP0075"/>
    <x v="14"/>
    <x v="19"/>
    <x v="90"/>
    <n v="46"/>
    <n v="4846.3999999999996"/>
    <n v="222934.39"/>
    <x v="2"/>
    <n v="25"/>
    <x v="1"/>
    <x v="0"/>
  </r>
  <r>
    <s v="PO006750"/>
    <d v="2025-08-19T00:00:00"/>
    <s v="EMP0052"/>
    <x v="12"/>
    <x v="20"/>
    <x v="99"/>
    <n v="42"/>
    <n v="5884.59"/>
    <n v="247152.72"/>
    <x v="1"/>
    <n v="26"/>
    <x v="1"/>
    <x v="2"/>
  </r>
  <r>
    <s v="PO006751"/>
    <d v="2024-09-01T00:00:00"/>
    <s v="EMP0028"/>
    <x v="0"/>
    <x v="11"/>
    <x v="142"/>
    <n v="37"/>
    <n v="8862.51"/>
    <n v="327913.03000000003"/>
    <x v="0"/>
    <n v="42"/>
    <x v="2"/>
    <x v="2"/>
  </r>
  <r>
    <s v="PO006752"/>
    <d v="2025-03-29T00:00:00"/>
    <s v="EMP0024"/>
    <x v="1"/>
    <x v="23"/>
    <x v="191"/>
    <n v="13"/>
    <n v="5502.54"/>
    <n v="71533"/>
    <x v="1"/>
    <n v="27"/>
    <x v="2"/>
    <x v="2"/>
  </r>
  <r>
    <s v="PO006753"/>
    <d v="2025-05-02T00:00:00"/>
    <s v="EMP0050"/>
    <x v="10"/>
    <x v="16"/>
    <x v="93"/>
    <n v="46"/>
    <n v="8902.8799999999992"/>
    <n v="409532.48"/>
    <x v="2"/>
    <n v="7"/>
    <x v="1"/>
    <x v="0"/>
  </r>
  <r>
    <s v="PO006754"/>
    <d v="2023-01-24T00:00:00"/>
    <s v="EMP0006"/>
    <x v="6"/>
    <x v="14"/>
    <x v="21"/>
    <n v="21"/>
    <n v="5607.82"/>
    <n v="117764.15"/>
    <x v="1"/>
    <n v="7"/>
    <x v="2"/>
    <x v="2"/>
  </r>
  <r>
    <s v="PO006755"/>
    <d v="2024-06-10T00:00:00"/>
    <s v="EMP0074"/>
    <x v="6"/>
    <x v="2"/>
    <x v="12"/>
    <n v="36"/>
    <n v="8944.34"/>
    <n v="321996.21999999997"/>
    <x v="1"/>
    <n v="20"/>
    <x v="2"/>
    <x v="2"/>
  </r>
  <r>
    <s v="PO006756"/>
    <d v="2023-12-17T00:00:00"/>
    <s v="EMP0018"/>
    <x v="0"/>
    <x v="19"/>
    <x v="99"/>
    <n v="11"/>
    <n v="7745.27"/>
    <n v="85197.93"/>
    <x v="0"/>
    <n v="24"/>
    <x v="0"/>
    <x v="2"/>
  </r>
  <r>
    <s v="PO006757"/>
    <d v="2023-07-26T00:00:00"/>
    <s v="EMP0012"/>
    <x v="3"/>
    <x v="2"/>
    <x v="46"/>
    <n v="13"/>
    <n v="5919.23"/>
    <n v="76949.98"/>
    <x v="2"/>
    <n v="5"/>
    <x v="2"/>
    <x v="1"/>
  </r>
  <r>
    <s v="PO006758"/>
    <d v="2024-11-01T00:00:00"/>
    <s v="EMP0053"/>
    <x v="4"/>
    <x v="14"/>
    <x v="42"/>
    <n v="40"/>
    <n v="2224.2199999999998"/>
    <n v="88968.87"/>
    <x v="1"/>
    <n v="9"/>
    <x v="2"/>
    <x v="2"/>
  </r>
  <r>
    <s v="PO006759"/>
    <d v="2025-04-26T00:00:00"/>
    <s v="EMP0003"/>
    <x v="1"/>
    <x v="32"/>
    <x v="3"/>
    <n v="14"/>
    <n v="3434.8"/>
    <n v="48087.199999999997"/>
    <x v="1"/>
    <n v="10"/>
    <x v="2"/>
    <x v="2"/>
  </r>
  <r>
    <s v="PO006760"/>
    <d v="2023-07-23T00:00:00"/>
    <s v="EMP0005"/>
    <x v="14"/>
    <x v="21"/>
    <x v="26"/>
    <n v="2"/>
    <n v="394.11"/>
    <n v="788.21"/>
    <x v="1"/>
    <n v="22"/>
    <x v="0"/>
    <x v="2"/>
  </r>
  <r>
    <s v="PO006761"/>
    <d v="2023-08-08T00:00:00"/>
    <s v="EMP0010"/>
    <x v="1"/>
    <x v="46"/>
    <x v="120"/>
    <n v="44"/>
    <n v="6500"/>
    <n v="286000.03000000003"/>
    <x v="1"/>
    <n v="17"/>
    <x v="0"/>
    <x v="2"/>
  </r>
  <r>
    <s v="PO006762"/>
    <d v="2024-12-29T00:00:00"/>
    <s v="EMP0032"/>
    <x v="2"/>
    <x v="6"/>
    <x v="12"/>
    <n v="47"/>
    <n v="9880.8700000000008"/>
    <n v="464401.09"/>
    <x v="1"/>
    <n v="4"/>
    <x v="0"/>
    <x v="2"/>
  </r>
  <r>
    <s v="PO006763"/>
    <d v="2023-05-13T00:00:00"/>
    <s v="EMP0028"/>
    <x v="0"/>
    <x v="24"/>
    <x v="77"/>
    <n v="32"/>
    <n v="8186.75"/>
    <n v="261976.05"/>
    <x v="2"/>
    <n v="12"/>
    <x v="1"/>
    <x v="0"/>
  </r>
  <r>
    <s v="PO006764"/>
    <d v="2024-06-18T00:00:00"/>
    <s v="EMP0083"/>
    <x v="7"/>
    <x v="4"/>
    <x v="21"/>
    <n v="9"/>
    <n v="4870.93"/>
    <n v="43838.37"/>
    <x v="0"/>
    <n v="34"/>
    <x v="2"/>
    <x v="2"/>
  </r>
  <r>
    <s v="PO006765"/>
    <d v="2025-08-12T00:00:00"/>
    <s v="EMP0040"/>
    <x v="13"/>
    <x v="4"/>
    <x v="129"/>
    <n v="3"/>
    <n v="3679.06"/>
    <n v="11037.19"/>
    <x v="2"/>
    <n v="14"/>
    <x v="1"/>
    <x v="3"/>
  </r>
  <r>
    <s v="PO006766"/>
    <d v="2023-08-18T00:00:00"/>
    <s v="EMP0052"/>
    <x v="12"/>
    <x v="46"/>
    <x v="144"/>
    <n v="9"/>
    <n v="371.77"/>
    <n v="3345.94"/>
    <x v="1"/>
    <n v="7"/>
    <x v="2"/>
    <x v="2"/>
  </r>
  <r>
    <s v="PO006767"/>
    <d v="2024-04-16T00:00:00"/>
    <s v="EMP0079"/>
    <x v="5"/>
    <x v="6"/>
    <x v="128"/>
    <n v="23"/>
    <n v="63.47"/>
    <n v="1459.77"/>
    <x v="1"/>
    <n v="31"/>
    <x v="2"/>
    <x v="2"/>
  </r>
  <r>
    <s v="PO006768"/>
    <d v="2024-10-17T00:00:00"/>
    <s v="EMP0100"/>
    <x v="11"/>
    <x v="11"/>
    <x v="7"/>
    <n v="9"/>
    <n v="3748.54"/>
    <n v="33736.85"/>
    <x v="2"/>
    <n v="7"/>
    <x v="1"/>
    <x v="1"/>
  </r>
  <r>
    <s v="PO006769"/>
    <d v="2025-06-22T00:00:00"/>
    <s v="EMP0085"/>
    <x v="8"/>
    <x v="29"/>
    <x v="144"/>
    <n v="48"/>
    <n v="349.71"/>
    <n v="16785.900000000001"/>
    <x v="0"/>
    <n v="30"/>
    <x v="1"/>
    <x v="2"/>
  </r>
  <r>
    <s v="PO006770"/>
    <d v="2025-10-16T00:00:00"/>
    <s v="EMP0029"/>
    <x v="9"/>
    <x v="38"/>
    <x v="82"/>
    <n v="14"/>
    <n v="1082.78"/>
    <n v="15158.87"/>
    <x v="1"/>
    <n v="41"/>
    <x v="1"/>
    <x v="2"/>
  </r>
  <r>
    <s v="PO006771"/>
    <d v="2024-05-03T00:00:00"/>
    <s v="EMP0063"/>
    <x v="3"/>
    <x v="27"/>
    <x v="169"/>
    <n v="7"/>
    <n v="2175.92"/>
    <n v="15231.43"/>
    <x v="0"/>
    <n v="35"/>
    <x v="0"/>
    <x v="2"/>
  </r>
  <r>
    <s v="PO006772"/>
    <d v="2023-11-28T00:00:00"/>
    <s v="EMP0058"/>
    <x v="2"/>
    <x v="6"/>
    <x v="65"/>
    <n v="16"/>
    <n v="8651.99"/>
    <n v="138431.79"/>
    <x v="1"/>
    <n v="24"/>
    <x v="2"/>
    <x v="2"/>
  </r>
  <r>
    <s v="PO006773"/>
    <d v="2024-06-15T00:00:00"/>
    <s v="EMP0100"/>
    <x v="11"/>
    <x v="37"/>
    <x v="61"/>
    <n v="44"/>
    <n v="6881.82"/>
    <n v="302800.24"/>
    <x v="2"/>
    <n v="18"/>
    <x v="2"/>
    <x v="1"/>
  </r>
  <r>
    <s v="PO006774"/>
    <d v="2023-07-15T00:00:00"/>
    <s v="EMP0092"/>
    <x v="12"/>
    <x v="47"/>
    <x v="77"/>
    <n v="33"/>
    <n v="9689.94"/>
    <n v="319768.02"/>
    <x v="2"/>
    <n v="29"/>
    <x v="0"/>
    <x v="0"/>
  </r>
  <r>
    <s v="PO006775"/>
    <d v="2025-02-01T00:00:00"/>
    <s v="EMP0081"/>
    <x v="14"/>
    <x v="4"/>
    <x v="96"/>
    <n v="46"/>
    <n v="7679.03"/>
    <n v="353235.3"/>
    <x v="2"/>
    <n v="5"/>
    <x v="1"/>
    <x v="0"/>
  </r>
  <r>
    <s v="PO006776"/>
    <d v="2023-05-19T00:00:00"/>
    <s v="EMP0050"/>
    <x v="10"/>
    <x v="21"/>
    <x v="90"/>
    <n v="33"/>
    <n v="4384.63"/>
    <n v="144692.84"/>
    <x v="2"/>
    <n v="19"/>
    <x v="1"/>
    <x v="0"/>
  </r>
  <r>
    <s v="PO006777"/>
    <d v="2023-06-28T00:00:00"/>
    <s v="EMP0043"/>
    <x v="8"/>
    <x v="24"/>
    <x v="81"/>
    <n v="29"/>
    <n v="453.42"/>
    <n v="13149.26"/>
    <x v="0"/>
    <n v="19"/>
    <x v="0"/>
    <x v="2"/>
  </r>
  <r>
    <s v="PO006778"/>
    <d v="2023-05-09T00:00:00"/>
    <s v="EMP0079"/>
    <x v="5"/>
    <x v="23"/>
    <x v="32"/>
    <n v="28"/>
    <n v="4165.45"/>
    <n v="116632.6"/>
    <x v="1"/>
    <n v="37"/>
    <x v="0"/>
    <x v="2"/>
  </r>
  <r>
    <s v="PO006779"/>
    <d v="2024-01-28T00:00:00"/>
    <s v="EMP0002"/>
    <x v="7"/>
    <x v="12"/>
    <x v="190"/>
    <n v="12"/>
    <n v="8066.6"/>
    <n v="96799.24"/>
    <x v="1"/>
    <n v="39"/>
    <x v="2"/>
    <x v="2"/>
  </r>
  <r>
    <s v="PO006780"/>
    <d v="2025-09-06T00:00:00"/>
    <s v="EMP0083"/>
    <x v="7"/>
    <x v="4"/>
    <x v="175"/>
    <n v="1"/>
    <n v="6093.52"/>
    <n v="6093.52"/>
    <x v="2"/>
    <n v="4"/>
    <x v="0"/>
    <x v="3"/>
  </r>
  <r>
    <s v="PO006781"/>
    <d v="2024-01-20T00:00:00"/>
    <s v="EMP0039"/>
    <x v="9"/>
    <x v="36"/>
    <x v="49"/>
    <n v="42"/>
    <n v="7536.95"/>
    <n v="316552.03000000003"/>
    <x v="1"/>
    <n v="19"/>
    <x v="1"/>
    <x v="2"/>
  </r>
  <r>
    <s v="PO006782"/>
    <d v="2024-02-24T00:00:00"/>
    <s v="EMP0008"/>
    <x v="6"/>
    <x v="30"/>
    <x v="105"/>
    <n v="20"/>
    <n v="7905.93"/>
    <n v="158118.60999999999"/>
    <x v="2"/>
    <n v="5"/>
    <x v="0"/>
    <x v="0"/>
  </r>
  <r>
    <s v="PO006783"/>
    <d v="2025-01-09T00:00:00"/>
    <s v="EMP0045"/>
    <x v="0"/>
    <x v="42"/>
    <x v="70"/>
    <n v="5"/>
    <n v="11111.25"/>
    <n v="55556.27"/>
    <x v="2"/>
    <n v="21"/>
    <x v="0"/>
    <x v="0"/>
  </r>
  <r>
    <s v="PO006784"/>
    <d v="2023-01-04T00:00:00"/>
    <s v="EMP0018"/>
    <x v="0"/>
    <x v="11"/>
    <x v="135"/>
    <n v="5"/>
    <n v="7541.52"/>
    <n v="37707.61"/>
    <x v="1"/>
    <n v="10"/>
    <x v="1"/>
    <x v="2"/>
  </r>
  <r>
    <s v="PO006785"/>
    <d v="2023-09-07T00:00:00"/>
    <s v="EMP0038"/>
    <x v="3"/>
    <x v="39"/>
    <x v="194"/>
    <n v="16"/>
    <n v="427.89"/>
    <n v="6846.25"/>
    <x v="1"/>
    <n v="32"/>
    <x v="2"/>
    <x v="2"/>
  </r>
  <r>
    <s v="PO006786"/>
    <d v="2024-09-13T00:00:00"/>
    <s v="EMP0025"/>
    <x v="8"/>
    <x v="22"/>
    <x v="117"/>
    <n v="9"/>
    <n v="5911.11"/>
    <n v="53200"/>
    <x v="1"/>
    <n v="12"/>
    <x v="2"/>
    <x v="2"/>
  </r>
  <r>
    <s v="PO006787"/>
    <d v="2023-09-19T00:00:00"/>
    <s v="EMP0012"/>
    <x v="3"/>
    <x v="43"/>
    <x v="113"/>
    <n v="44"/>
    <n v="5757.66"/>
    <n v="253336.86"/>
    <x v="1"/>
    <n v="30"/>
    <x v="2"/>
    <x v="2"/>
  </r>
  <r>
    <s v="PO006788"/>
    <d v="2025-08-08T00:00:00"/>
    <s v="EMP0052"/>
    <x v="12"/>
    <x v="48"/>
    <x v="83"/>
    <n v="9"/>
    <n v="742.38"/>
    <n v="6681.42"/>
    <x v="1"/>
    <n v="27"/>
    <x v="1"/>
    <x v="2"/>
  </r>
  <r>
    <s v="PO006789"/>
    <d v="2025-12-06T00:00:00"/>
    <s v="EMP0071"/>
    <x v="5"/>
    <x v="49"/>
    <x v="156"/>
    <n v="49"/>
    <n v="10111.24"/>
    <n v="495450.99"/>
    <x v="0"/>
    <n v="40"/>
    <x v="2"/>
    <x v="2"/>
  </r>
  <r>
    <s v="PO006790"/>
    <d v="2025-10-14T00:00:00"/>
    <s v="EMP0067"/>
    <x v="1"/>
    <x v="42"/>
    <x v="6"/>
    <n v="46"/>
    <n v="1955.01"/>
    <n v="89930.49"/>
    <x v="1"/>
    <n v="34"/>
    <x v="0"/>
    <x v="2"/>
  </r>
  <r>
    <s v="PO006791"/>
    <d v="2025-09-02T00:00:00"/>
    <s v="EMP0069"/>
    <x v="3"/>
    <x v="12"/>
    <x v="182"/>
    <n v="48"/>
    <n v="8377.11"/>
    <n v="402101.45"/>
    <x v="1"/>
    <n v="7"/>
    <x v="1"/>
    <x v="2"/>
  </r>
  <r>
    <s v="PO006792"/>
    <d v="2025-10-21T00:00:00"/>
    <s v="EMP0095"/>
    <x v="5"/>
    <x v="42"/>
    <x v="96"/>
    <n v="31"/>
    <n v="8655.41"/>
    <n v="268317.69"/>
    <x v="2"/>
    <n v="11"/>
    <x v="1"/>
    <x v="0"/>
  </r>
  <r>
    <s v="PO006793"/>
    <d v="2023-06-22T00:00:00"/>
    <s v="EMP0009"/>
    <x v="7"/>
    <x v="21"/>
    <x v="29"/>
    <n v="35"/>
    <n v="7938.8"/>
    <n v="277858.08"/>
    <x v="2"/>
    <n v="42"/>
    <x v="0"/>
    <x v="1"/>
  </r>
  <r>
    <s v="PO006794"/>
    <d v="2023-11-26T00:00:00"/>
    <s v="EMP0077"/>
    <x v="12"/>
    <x v="29"/>
    <x v="32"/>
    <n v="3"/>
    <n v="3737.02"/>
    <n v="11211.05"/>
    <x v="1"/>
    <n v="17"/>
    <x v="1"/>
    <x v="2"/>
  </r>
  <r>
    <s v="PO006795"/>
    <d v="2024-07-17T00:00:00"/>
    <s v="EMP0081"/>
    <x v="14"/>
    <x v="45"/>
    <x v="199"/>
    <n v="24"/>
    <n v="129.22"/>
    <n v="3101.29"/>
    <x v="1"/>
    <n v="23"/>
    <x v="0"/>
    <x v="2"/>
  </r>
  <r>
    <s v="PO006796"/>
    <d v="2025-10-23T00:00:00"/>
    <s v="EMP0003"/>
    <x v="1"/>
    <x v="4"/>
    <x v="136"/>
    <n v="27"/>
    <n v="243.82"/>
    <n v="6583.27"/>
    <x v="2"/>
    <n v="44"/>
    <x v="2"/>
    <x v="0"/>
  </r>
  <r>
    <s v="PO006797"/>
    <d v="2025-07-23T00:00:00"/>
    <s v="EMP0096"/>
    <x v="4"/>
    <x v="34"/>
    <x v="17"/>
    <n v="47"/>
    <n v="5159.0600000000004"/>
    <n v="242476.02"/>
    <x v="2"/>
    <n v="37"/>
    <x v="2"/>
    <x v="1"/>
  </r>
  <r>
    <s v="PO006798"/>
    <d v="2023-03-04T00:00:00"/>
    <s v="EMP0020"/>
    <x v="2"/>
    <x v="5"/>
    <x v="23"/>
    <n v="32"/>
    <n v="11100.88"/>
    <n v="355228.26"/>
    <x v="0"/>
    <n v="45"/>
    <x v="0"/>
    <x v="2"/>
  </r>
  <r>
    <s v="PO006799"/>
    <d v="2024-09-30T00:00:00"/>
    <s v="EMP0075"/>
    <x v="14"/>
    <x v="26"/>
    <x v="45"/>
    <n v="47"/>
    <n v="6043.27"/>
    <n v="284033.49"/>
    <x v="2"/>
    <n v="43"/>
    <x v="2"/>
    <x v="3"/>
  </r>
  <r>
    <s v="PO006800"/>
    <d v="2023-08-08T00:00:00"/>
    <s v="EMP0048"/>
    <x v="2"/>
    <x v="14"/>
    <x v="147"/>
    <n v="23"/>
    <n v="5111.6000000000004"/>
    <n v="117566.89"/>
    <x v="1"/>
    <n v="35"/>
    <x v="0"/>
    <x v="2"/>
  </r>
  <r>
    <s v="PO006801"/>
    <d v="2024-01-30T00:00:00"/>
    <s v="EMP0079"/>
    <x v="5"/>
    <x v="4"/>
    <x v="193"/>
    <n v="37"/>
    <n v="8197.33"/>
    <n v="303301.32"/>
    <x v="0"/>
    <n v="43"/>
    <x v="0"/>
    <x v="2"/>
  </r>
  <r>
    <s v="PO006802"/>
    <d v="2024-05-03T00:00:00"/>
    <s v="EMP0053"/>
    <x v="4"/>
    <x v="21"/>
    <x v="27"/>
    <n v="43"/>
    <n v="7416.01"/>
    <n v="318888.27"/>
    <x v="2"/>
    <n v="5"/>
    <x v="0"/>
    <x v="1"/>
  </r>
  <r>
    <s v="PO006803"/>
    <d v="2024-07-25T00:00:00"/>
    <s v="EMP0002"/>
    <x v="7"/>
    <x v="16"/>
    <x v="64"/>
    <n v="20"/>
    <n v="6040.56"/>
    <n v="120811.24"/>
    <x v="2"/>
    <n v="40"/>
    <x v="1"/>
    <x v="3"/>
  </r>
  <r>
    <s v="PO006804"/>
    <d v="2025-07-06T00:00:00"/>
    <s v="EMP0035"/>
    <x v="5"/>
    <x v="34"/>
    <x v="71"/>
    <n v="6"/>
    <n v="7295.47"/>
    <n v="43772.81"/>
    <x v="1"/>
    <n v="19"/>
    <x v="1"/>
    <x v="2"/>
  </r>
  <r>
    <s v="PO006805"/>
    <d v="2025-04-20T00:00:00"/>
    <s v="EMP0085"/>
    <x v="8"/>
    <x v="10"/>
    <x v="178"/>
    <n v="15"/>
    <n v="4152.53"/>
    <n v="62287.96"/>
    <x v="1"/>
    <n v="32"/>
    <x v="1"/>
    <x v="2"/>
  </r>
  <r>
    <s v="PO006806"/>
    <d v="2023-10-15T00:00:00"/>
    <s v="EMP0057"/>
    <x v="6"/>
    <x v="45"/>
    <x v="84"/>
    <n v="4"/>
    <n v="7188.73"/>
    <n v="28754.9"/>
    <x v="0"/>
    <n v="7"/>
    <x v="0"/>
    <x v="2"/>
  </r>
  <r>
    <s v="PO006807"/>
    <d v="2024-02-08T00:00:00"/>
    <s v="EMP0043"/>
    <x v="8"/>
    <x v="25"/>
    <x v="82"/>
    <n v="30"/>
    <n v="1264.97"/>
    <n v="37949.160000000003"/>
    <x v="1"/>
    <n v="14"/>
    <x v="1"/>
    <x v="2"/>
  </r>
  <r>
    <s v="PO006808"/>
    <d v="2024-12-10T00:00:00"/>
    <s v="EMP0078"/>
    <x v="4"/>
    <x v="44"/>
    <x v="4"/>
    <n v="23"/>
    <n v="7686.89"/>
    <n v="176798.47"/>
    <x v="1"/>
    <n v="24"/>
    <x v="1"/>
    <x v="2"/>
  </r>
  <r>
    <s v="PO006809"/>
    <d v="2024-10-16T00:00:00"/>
    <s v="EMP0095"/>
    <x v="5"/>
    <x v="31"/>
    <x v="123"/>
    <n v="18"/>
    <n v="8475.15"/>
    <n v="152552.67000000001"/>
    <x v="2"/>
    <n v="31"/>
    <x v="2"/>
    <x v="0"/>
  </r>
  <r>
    <s v="PO006810"/>
    <d v="2025-04-26T00:00:00"/>
    <s v="EMP0024"/>
    <x v="1"/>
    <x v="18"/>
    <x v="107"/>
    <n v="30"/>
    <n v="4061.61"/>
    <n v="121848.32000000001"/>
    <x v="0"/>
    <n v="36"/>
    <x v="2"/>
    <x v="2"/>
  </r>
  <r>
    <s v="PO006811"/>
    <d v="2023-12-04T00:00:00"/>
    <s v="EMP0062"/>
    <x v="2"/>
    <x v="38"/>
    <x v="143"/>
    <n v="42"/>
    <n v="6600.34"/>
    <n v="277214.15000000002"/>
    <x v="0"/>
    <n v="11"/>
    <x v="1"/>
    <x v="2"/>
  </r>
  <r>
    <s v="PO006812"/>
    <d v="2023-03-06T00:00:00"/>
    <s v="EMP0048"/>
    <x v="2"/>
    <x v="27"/>
    <x v="170"/>
    <n v="48"/>
    <n v="8464.4500000000007"/>
    <n v="406293.8"/>
    <x v="2"/>
    <n v="45"/>
    <x v="1"/>
    <x v="3"/>
  </r>
  <r>
    <s v="PO006813"/>
    <d v="2024-07-21T00:00:00"/>
    <s v="EMP0083"/>
    <x v="7"/>
    <x v="44"/>
    <x v="154"/>
    <n v="2"/>
    <n v="2288.94"/>
    <n v="4577.88"/>
    <x v="0"/>
    <n v="22"/>
    <x v="0"/>
    <x v="2"/>
  </r>
  <r>
    <s v="PO006814"/>
    <d v="2023-05-20T00:00:00"/>
    <s v="EMP0002"/>
    <x v="7"/>
    <x v="24"/>
    <x v="65"/>
    <n v="8"/>
    <n v="10834.94"/>
    <n v="86679.53"/>
    <x v="1"/>
    <n v="28"/>
    <x v="1"/>
    <x v="2"/>
  </r>
  <r>
    <s v="PO006815"/>
    <d v="2025-06-27T00:00:00"/>
    <s v="EMP0082"/>
    <x v="2"/>
    <x v="30"/>
    <x v="129"/>
    <n v="24"/>
    <n v="3367.17"/>
    <n v="80812.149999999994"/>
    <x v="0"/>
    <n v="3"/>
    <x v="0"/>
    <x v="2"/>
  </r>
  <r>
    <s v="PO006816"/>
    <d v="2023-07-14T00:00:00"/>
    <s v="EMP0060"/>
    <x v="0"/>
    <x v="16"/>
    <x v="97"/>
    <n v="2"/>
    <n v="5893.51"/>
    <n v="11787.01"/>
    <x v="1"/>
    <n v="38"/>
    <x v="0"/>
    <x v="2"/>
  </r>
  <r>
    <s v="PO006817"/>
    <d v="2025-04-17T00:00:00"/>
    <s v="EMP0003"/>
    <x v="1"/>
    <x v="4"/>
    <x v="174"/>
    <n v="31"/>
    <n v="8532.94"/>
    <n v="264521.19"/>
    <x v="1"/>
    <n v="19"/>
    <x v="0"/>
    <x v="2"/>
  </r>
  <r>
    <s v="PO006818"/>
    <d v="2023-11-02T00:00:00"/>
    <s v="EMP0036"/>
    <x v="2"/>
    <x v="37"/>
    <x v="2"/>
    <n v="28"/>
    <n v="6926.81"/>
    <n v="193950.67"/>
    <x v="1"/>
    <n v="22"/>
    <x v="0"/>
    <x v="2"/>
  </r>
  <r>
    <s v="PO006819"/>
    <d v="2023-05-02T00:00:00"/>
    <s v="EMP0024"/>
    <x v="1"/>
    <x v="12"/>
    <x v="105"/>
    <n v="45"/>
    <n v="7788.37"/>
    <n v="350476.55"/>
    <x v="0"/>
    <n v="29"/>
    <x v="0"/>
    <x v="2"/>
  </r>
  <r>
    <s v="PO006820"/>
    <d v="2023-06-18T00:00:00"/>
    <s v="EMP0034"/>
    <x v="7"/>
    <x v="23"/>
    <x v="99"/>
    <n v="8"/>
    <n v="7548.15"/>
    <n v="60385.17"/>
    <x v="2"/>
    <n v="35"/>
    <x v="0"/>
    <x v="1"/>
  </r>
  <r>
    <s v="PO006821"/>
    <d v="2025-08-12T00:00:00"/>
    <s v="EMP0012"/>
    <x v="3"/>
    <x v="13"/>
    <x v="74"/>
    <n v="50"/>
    <n v="3162"/>
    <n v="158100.19"/>
    <x v="2"/>
    <n v="13"/>
    <x v="0"/>
    <x v="3"/>
  </r>
  <r>
    <s v="PO006822"/>
    <d v="2025-08-06T00:00:00"/>
    <s v="EMP0062"/>
    <x v="2"/>
    <x v="4"/>
    <x v="94"/>
    <n v="50"/>
    <n v="4690.34"/>
    <n v="234517.24"/>
    <x v="1"/>
    <n v="45"/>
    <x v="0"/>
    <x v="2"/>
  </r>
  <r>
    <s v="PO006823"/>
    <d v="2024-04-04T00:00:00"/>
    <s v="EMP0016"/>
    <x v="11"/>
    <x v="38"/>
    <x v="142"/>
    <n v="49"/>
    <n v="8141.76"/>
    <n v="398946.06"/>
    <x v="2"/>
    <n v="11"/>
    <x v="0"/>
    <x v="0"/>
  </r>
  <r>
    <s v="PO006824"/>
    <d v="2025-02-09T00:00:00"/>
    <s v="EMP0021"/>
    <x v="10"/>
    <x v="8"/>
    <x v="74"/>
    <n v="43"/>
    <n v="3616.64"/>
    <n v="155515.71"/>
    <x v="0"/>
    <n v="39"/>
    <x v="2"/>
    <x v="2"/>
  </r>
  <r>
    <s v="PO006825"/>
    <d v="2025-09-15T00:00:00"/>
    <s v="EMP0034"/>
    <x v="7"/>
    <x v="14"/>
    <x v="60"/>
    <n v="43"/>
    <n v="7423.38"/>
    <n v="319205.44"/>
    <x v="0"/>
    <n v="6"/>
    <x v="1"/>
    <x v="2"/>
  </r>
  <r>
    <s v="PO006826"/>
    <d v="2023-04-27T00:00:00"/>
    <s v="EMP0029"/>
    <x v="9"/>
    <x v="32"/>
    <x v="133"/>
    <n v="17"/>
    <n v="8500.81"/>
    <n v="144513.76999999999"/>
    <x v="2"/>
    <n v="35"/>
    <x v="1"/>
    <x v="1"/>
  </r>
  <r>
    <s v="PO006827"/>
    <d v="2025-08-08T00:00:00"/>
    <s v="EMP0069"/>
    <x v="3"/>
    <x v="25"/>
    <x v="123"/>
    <n v="29"/>
    <n v="9405.18"/>
    <n v="272750.33"/>
    <x v="0"/>
    <n v="35"/>
    <x v="2"/>
    <x v="2"/>
  </r>
  <r>
    <s v="PO006828"/>
    <d v="2023-10-20T00:00:00"/>
    <s v="EMP0097"/>
    <x v="5"/>
    <x v="42"/>
    <x v="60"/>
    <n v="17"/>
    <n v="6450.6"/>
    <n v="109660.16"/>
    <x v="0"/>
    <n v="13"/>
    <x v="0"/>
    <x v="2"/>
  </r>
  <r>
    <s v="PO006829"/>
    <d v="2025-08-14T00:00:00"/>
    <s v="EMP0096"/>
    <x v="4"/>
    <x v="18"/>
    <x v="141"/>
    <n v="2"/>
    <n v="6724.61"/>
    <n v="13449.23"/>
    <x v="0"/>
    <n v="10"/>
    <x v="1"/>
    <x v="2"/>
  </r>
  <r>
    <s v="PO006830"/>
    <d v="2024-01-28T00:00:00"/>
    <s v="EMP0005"/>
    <x v="14"/>
    <x v="0"/>
    <x v="56"/>
    <n v="4"/>
    <n v="6727.91"/>
    <n v="26911.64"/>
    <x v="1"/>
    <n v="21"/>
    <x v="1"/>
    <x v="2"/>
  </r>
  <r>
    <s v="PO006831"/>
    <d v="2023-10-06T00:00:00"/>
    <s v="EMP0084"/>
    <x v="0"/>
    <x v="41"/>
    <x v="138"/>
    <n v="16"/>
    <n v="5060.83"/>
    <n v="80973.23"/>
    <x v="1"/>
    <n v="25"/>
    <x v="2"/>
    <x v="2"/>
  </r>
  <r>
    <s v="PO006832"/>
    <d v="2025-02-15T00:00:00"/>
    <s v="EMP0081"/>
    <x v="14"/>
    <x v="15"/>
    <x v="196"/>
    <n v="24"/>
    <n v="7736.69"/>
    <n v="185680.51"/>
    <x v="2"/>
    <n v="13"/>
    <x v="0"/>
    <x v="0"/>
  </r>
  <r>
    <s v="PO006833"/>
    <d v="2025-01-22T00:00:00"/>
    <s v="EMP0011"/>
    <x v="0"/>
    <x v="8"/>
    <x v="78"/>
    <n v="39"/>
    <n v="7865.2"/>
    <n v="306742.67"/>
    <x v="1"/>
    <n v="6"/>
    <x v="1"/>
    <x v="2"/>
  </r>
  <r>
    <s v="PO006834"/>
    <d v="2024-05-18T00:00:00"/>
    <s v="EMP0038"/>
    <x v="3"/>
    <x v="7"/>
    <x v="157"/>
    <n v="18"/>
    <n v="7242.49"/>
    <n v="130364.78"/>
    <x v="1"/>
    <n v="20"/>
    <x v="1"/>
    <x v="2"/>
  </r>
  <r>
    <s v="PO006835"/>
    <d v="2023-11-13T00:00:00"/>
    <s v="EMP0059"/>
    <x v="0"/>
    <x v="45"/>
    <x v="56"/>
    <n v="23"/>
    <n v="8555.66"/>
    <n v="196780.22"/>
    <x v="0"/>
    <n v="33"/>
    <x v="0"/>
    <x v="2"/>
  </r>
  <r>
    <s v="PO006836"/>
    <d v="2023-02-28T00:00:00"/>
    <s v="EMP0007"/>
    <x v="1"/>
    <x v="20"/>
    <x v="1"/>
    <n v="45"/>
    <n v="9384.5499999999993"/>
    <n v="422304.91"/>
    <x v="1"/>
    <n v="11"/>
    <x v="0"/>
    <x v="2"/>
  </r>
  <r>
    <s v="PO006837"/>
    <d v="2023-07-07T00:00:00"/>
    <s v="EMP0095"/>
    <x v="5"/>
    <x v="27"/>
    <x v="121"/>
    <n v="42"/>
    <n v="7972.67"/>
    <n v="334852.2"/>
    <x v="2"/>
    <n v="10"/>
    <x v="1"/>
    <x v="0"/>
  </r>
  <r>
    <s v="PO006838"/>
    <d v="2024-11-20T00:00:00"/>
    <s v="EMP0075"/>
    <x v="14"/>
    <x v="13"/>
    <x v="75"/>
    <n v="17"/>
    <n v="4533"/>
    <n v="77061.08"/>
    <x v="2"/>
    <n v="10"/>
    <x v="2"/>
    <x v="0"/>
  </r>
  <r>
    <s v="PO006839"/>
    <d v="2023-02-25T00:00:00"/>
    <s v="EMP0059"/>
    <x v="0"/>
    <x v="19"/>
    <x v="141"/>
    <n v="41"/>
    <n v="6411.67"/>
    <n v="262878.52"/>
    <x v="1"/>
    <n v="3"/>
    <x v="0"/>
    <x v="2"/>
  </r>
  <r>
    <s v="PO006840"/>
    <d v="2023-07-29T00:00:00"/>
    <s v="EMP0054"/>
    <x v="12"/>
    <x v="19"/>
    <x v="119"/>
    <n v="16"/>
    <n v="10208.67"/>
    <n v="163338.71"/>
    <x v="0"/>
    <n v="40"/>
    <x v="1"/>
    <x v="2"/>
  </r>
  <r>
    <s v="PO006841"/>
    <d v="2023-04-19T00:00:00"/>
    <s v="EMP0089"/>
    <x v="14"/>
    <x v="2"/>
    <x v="109"/>
    <n v="3"/>
    <n v="4070.2"/>
    <n v="12210.59"/>
    <x v="2"/>
    <n v="14"/>
    <x v="1"/>
    <x v="1"/>
  </r>
  <r>
    <s v="PO006842"/>
    <d v="2024-09-25T00:00:00"/>
    <s v="EMP0091"/>
    <x v="12"/>
    <x v="49"/>
    <x v="189"/>
    <n v="17"/>
    <n v="1919.76"/>
    <n v="32635.919999999998"/>
    <x v="1"/>
    <n v="31"/>
    <x v="2"/>
    <x v="2"/>
  </r>
  <r>
    <s v="PO006843"/>
    <d v="2024-05-15T00:00:00"/>
    <s v="EMP0074"/>
    <x v="6"/>
    <x v="20"/>
    <x v="189"/>
    <n v="48"/>
    <n v="2297.7600000000002"/>
    <n v="110292.68"/>
    <x v="2"/>
    <n v="38"/>
    <x v="0"/>
    <x v="0"/>
  </r>
  <r>
    <s v="PO006844"/>
    <d v="2023-10-06T00:00:00"/>
    <s v="EMP0099"/>
    <x v="12"/>
    <x v="49"/>
    <x v="166"/>
    <n v="21"/>
    <n v="4953.46"/>
    <n v="104022.62"/>
    <x v="2"/>
    <n v="10"/>
    <x v="0"/>
    <x v="0"/>
  </r>
  <r>
    <s v="PO006845"/>
    <d v="2023-08-11T00:00:00"/>
    <s v="EMP0044"/>
    <x v="2"/>
    <x v="6"/>
    <x v="60"/>
    <n v="44"/>
    <n v="6268.73"/>
    <n v="275823.96000000002"/>
    <x v="0"/>
    <n v="39"/>
    <x v="2"/>
    <x v="2"/>
  </r>
  <r>
    <s v="PO006846"/>
    <d v="2024-09-29T00:00:00"/>
    <s v="EMP0066"/>
    <x v="8"/>
    <x v="32"/>
    <x v="52"/>
    <n v="18"/>
    <n v="2149.3000000000002"/>
    <n v="38687.360000000001"/>
    <x v="1"/>
    <n v="8"/>
    <x v="2"/>
    <x v="2"/>
  </r>
  <r>
    <s v="PO006847"/>
    <d v="2024-07-17T00:00:00"/>
    <s v="EMP0074"/>
    <x v="6"/>
    <x v="40"/>
    <x v="171"/>
    <n v="22"/>
    <n v="4250.63"/>
    <n v="93513.91"/>
    <x v="1"/>
    <n v="23"/>
    <x v="2"/>
    <x v="2"/>
  </r>
  <r>
    <s v="PO006848"/>
    <d v="2023-11-12T00:00:00"/>
    <s v="EMP0091"/>
    <x v="12"/>
    <x v="39"/>
    <x v="128"/>
    <n v="26"/>
    <n v="56.5"/>
    <n v="1469.09"/>
    <x v="0"/>
    <n v="44"/>
    <x v="2"/>
    <x v="2"/>
  </r>
  <r>
    <s v="PO006849"/>
    <d v="2025-01-25T00:00:00"/>
    <s v="EMP0080"/>
    <x v="0"/>
    <x v="8"/>
    <x v="69"/>
    <n v="4"/>
    <n v="5873.05"/>
    <n v="23492.22"/>
    <x v="1"/>
    <n v="42"/>
    <x v="2"/>
    <x v="2"/>
  </r>
  <r>
    <s v="PO006850"/>
    <d v="2024-09-28T00:00:00"/>
    <s v="EMP0064"/>
    <x v="2"/>
    <x v="28"/>
    <x v="75"/>
    <n v="3"/>
    <n v="4646.62"/>
    <n v="13939.86"/>
    <x v="2"/>
    <n v="11"/>
    <x v="1"/>
    <x v="0"/>
  </r>
  <r>
    <s v="PO006851"/>
    <d v="2024-12-12T00:00:00"/>
    <s v="EMP0005"/>
    <x v="14"/>
    <x v="41"/>
    <x v="119"/>
    <n v="36"/>
    <n v="9160.5400000000009"/>
    <n v="329779.57"/>
    <x v="2"/>
    <n v="25"/>
    <x v="2"/>
    <x v="3"/>
  </r>
  <r>
    <s v="PO006852"/>
    <d v="2023-04-25T00:00:00"/>
    <s v="EMP0060"/>
    <x v="0"/>
    <x v="17"/>
    <x v="184"/>
    <n v="45"/>
    <n v="3947.51"/>
    <n v="177638.05"/>
    <x v="0"/>
    <n v="43"/>
    <x v="0"/>
    <x v="2"/>
  </r>
  <r>
    <s v="PO006853"/>
    <d v="2023-12-18T00:00:00"/>
    <s v="EMP0005"/>
    <x v="14"/>
    <x v="38"/>
    <x v="190"/>
    <n v="33"/>
    <n v="7524.13"/>
    <n v="248296.13"/>
    <x v="1"/>
    <n v="4"/>
    <x v="0"/>
    <x v="2"/>
  </r>
  <r>
    <s v="PO006854"/>
    <d v="2024-10-09T00:00:00"/>
    <s v="EMP0076"/>
    <x v="7"/>
    <x v="8"/>
    <x v="127"/>
    <n v="3"/>
    <n v="4255.08"/>
    <n v="12765.24"/>
    <x v="0"/>
    <n v="45"/>
    <x v="2"/>
    <x v="2"/>
  </r>
  <r>
    <s v="PO006855"/>
    <d v="2023-06-30T00:00:00"/>
    <s v="EMP0013"/>
    <x v="11"/>
    <x v="40"/>
    <x v="113"/>
    <n v="38"/>
    <n v="6610.6"/>
    <n v="251202.8"/>
    <x v="0"/>
    <n v="31"/>
    <x v="1"/>
    <x v="2"/>
  </r>
  <r>
    <s v="PO006856"/>
    <d v="2025-01-08T00:00:00"/>
    <s v="EMP0039"/>
    <x v="9"/>
    <x v="16"/>
    <x v="177"/>
    <n v="17"/>
    <n v="4385.1499999999996"/>
    <n v="74547.539999999994"/>
    <x v="1"/>
    <n v="11"/>
    <x v="0"/>
    <x v="2"/>
  </r>
  <r>
    <s v="PO006857"/>
    <d v="2024-01-06T00:00:00"/>
    <s v="EMP0020"/>
    <x v="2"/>
    <x v="41"/>
    <x v="27"/>
    <n v="18"/>
    <n v="8134.57"/>
    <n v="146422.28"/>
    <x v="1"/>
    <n v="34"/>
    <x v="0"/>
    <x v="2"/>
  </r>
  <r>
    <s v="PO006858"/>
    <d v="2025-09-15T00:00:00"/>
    <s v="EMP0077"/>
    <x v="12"/>
    <x v="30"/>
    <x v="136"/>
    <n v="17"/>
    <n v="202.09"/>
    <n v="3435.46"/>
    <x v="1"/>
    <n v="39"/>
    <x v="0"/>
    <x v="2"/>
  </r>
  <r>
    <s v="PO006859"/>
    <d v="2024-06-25T00:00:00"/>
    <s v="EMP0040"/>
    <x v="13"/>
    <x v="16"/>
    <x v="61"/>
    <n v="38"/>
    <n v="5782.56"/>
    <n v="219737.4"/>
    <x v="1"/>
    <n v="30"/>
    <x v="0"/>
    <x v="2"/>
  </r>
  <r>
    <s v="PO006860"/>
    <d v="2023-04-19T00:00:00"/>
    <s v="EMP0009"/>
    <x v="7"/>
    <x v="8"/>
    <x v="47"/>
    <n v="4"/>
    <n v="7532.63"/>
    <n v="30130.52"/>
    <x v="1"/>
    <n v="39"/>
    <x v="2"/>
    <x v="2"/>
  </r>
  <r>
    <s v="PO006861"/>
    <d v="2025-11-12T00:00:00"/>
    <s v="EMP0081"/>
    <x v="14"/>
    <x v="40"/>
    <x v="34"/>
    <n v="9"/>
    <n v="3476.55"/>
    <n v="31288.98"/>
    <x v="0"/>
    <n v="30"/>
    <x v="1"/>
    <x v="2"/>
  </r>
  <r>
    <s v="PO006862"/>
    <d v="2025-07-25T00:00:00"/>
    <s v="EMP0017"/>
    <x v="9"/>
    <x v="2"/>
    <x v="197"/>
    <n v="24"/>
    <n v="4434.08"/>
    <n v="106417.84"/>
    <x v="2"/>
    <n v="34"/>
    <x v="0"/>
    <x v="3"/>
  </r>
  <r>
    <s v="PO006863"/>
    <d v="2024-04-11T00:00:00"/>
    <s v="EMP0019"/>
    <x v="5"/>
    <x v="45"/>
    <x v="114"/>
    <n v="36"/>
    <n v="5458.72"/>
    <n v="196513.9"/>
    <x v="0"/>
    <n v="21"/>
    <x v="2"/>
    <x v="2"/>
  </r>
  <r>
    <s v="PO006864"/>
    <d v="2025-02-16T00:00:00"/>
    <s v="EMP0008"/>
    <x v="6"/>
    <x v="17"/>
    <x v="186"/>
    <n v="2"/>
    <n v="2868.54"/>
    <n v="5737.07"/>
    <x v="2"/>
    <n v="10"/>
    <x v="1"/>
    <x v="1"/>
  </r>
  <r>
    <s v="PO006865"/>
    <d v="2024-06-04T00:00:00"/>
    <s v="EMP0001"/>
    <x v="8"/>
    <x v="17"/>
    <x v="65"/>
    <n v="2"/>
    <n v="9892.4699999999993"/>
    <n v="19784.939999999999"/>
    <x v="1"/>
    <n v="19"/>
    <x v="0"/>
    <x v="2"/>
  </r>
  <r>
    <s v="PO006866"/>
    <d v="2024-02-10T00:00:00"/>
    <s v="EMP0055"/>
    <x v="14"/>
    <x v="10"/>
    <x v="18"/>
    <n v="39"/>
    <n v="8329.51"/>
    <n v="324850.90000000002"/>
    <x v="2"/>
    <n v="30"/>
    <x v="1"/>
    <x v="1"/>
  </r>
  <r>
    <s v="PO006867"/>
    <d v="2024-03-31T00:00:00"/>
    <s v="EMP0055"/>
    <x v="14"/>
    <x v="14"/>
    <x v="113"/>
    <n v="10"/>
    <n v="6904.14"/>
    <n v="69041.440000000002"/>
    <x v="0"/>
    <n v="19"/>
    <x v="0"/>
    <x v="2"/>
  </r>
  <r>
    <s v="PO006868"/>
    <d v="2023-03-05T00:00:00"/>
    <s v="EMP0020"/>
    <x v="2"/>
    <x v="40"/>
    <x v="28"/>
    <n v="29"/>
    <n v="888.66"/>
    <n v="25771"/>
    <x v="1"/>
    <n v="11"/>
    <x v="0"/>
    <x v="2"/>
  </r>
  <r>
    <s v="PO006869"/>
    <d v="2023-08-02T00:00:00"/>
    <s v="EMP0063"/>
    <x v="3"/>
    <x v="10"/>
    <x v="135"/>
    <n v="46"/>
    <n v="8773.84"/>
    <n v="403596.52"/>
    <x v="2"/>
    <n v="10"/>
    <x v="2"/>
    <x v="1"/>
  </r>
  <r>
    <s v="PO006870"/>
    <d v="2025-03-18T00:00:00"/>
    <s v="EMP0023"/>
    <x v="9"/>
    <x v="28"/>
    <x v="125"/>
    <n v="50"/>
    <n v="2673.06"/>
    <n v="133652.91"/>
    <x v="2"/>
    <n v="26"/>
    <x v="1"/>
    <x v="0"/>
  </r>
  <r>
    <s v="PO006871"/>
    <d v="2024-04-18T00:00:00"/>
    <s v="EMP0033"/>
    <x v="8"/>
    <x v="39"/>
    <x v="41"/>
    <n v="48"/>
    <n v="2691.17"/>
    <n v="129175.99"/>
    <x v="0"/>
    <n v="40"/>
    <x v="0"/>
    <x v="2"/>
  </r>
  <r>
    <s v="PO006872"/>
    <d v="2024-05-19T00:00:00"/>
    <s v="EMP0009"/>
    <x v="7"/>
    <x v="48"/>
    <x v="178"/>
    <n v="44"/>
    <n v="4298.88"/>
    <n v="189150.58"/>
    <x v="0"/>
    <n v="36"/>
    <x v="0"/>
    <x v="2"/>
  </r>
  <r>
    <s v="PO006873"/>
    <d v="2024-07-01T00:00:00"/>
    <s v="EMP0049"/>
    <x v="13"/>
    <x v="47"/>
    <x v="3"/>
    <n v="10"/>
    <n v="3238.59"/>
    <n v="32385.94"/>
    <x v="0"/>
    <n v="25"/>
    <x v="1"/>
    <x v="2"/>
  </r>
  <r>
    <s v="PO006874"/>
    <d v="2024-05-12T00:00:00"/>
    <s v="EMP0098"/>
    <x v="5"/>
    <x v="36"/>
    <x v="40"/>
    <n v="28"/>
    <n v="4860.8"/>
    <n v="136102.28"/>
    <x v="1"/>
    <n v="40"/>
    <x v="0"/>
    <x v="2"/>
  </r>
  <r>
    <s v="PO006875"/>
    <d v="2025-04-28T00:00:00"/>
    <s v="EMP0043"/>
    <x v="8"/>
    <x v="33"/>
    <x v="13"/>
    <n v="47"/>
    <n v="8200.1"/>
    <n v="385404.78"/>
    <x v="1"/>
    <n v="41"/>
    <x v="2"/>
    <x v="2"/>
  </r>
  <r>
    <s v="PO006876"/>
    <d v="2024-12-26T00:00:00"/>
    <s v="EMP0081"/>
    <x v="14"/>
    <x v="25"/>
    <x v="121"/>
    <n v="46"/>
    <n v="7862.18"/>
    <n v="361660.44"/>
    <x v="1"/>
    <n v="35"/>
    <x v="1"/>
    <x v="2"/>
  </r>
  <r>
    <s v="PO006877"/>
    <d v="2023-12-21T00:00:00"/>
    <s v="EMP0022"/>
    <x v="8"/>
    <x v="2"/>
    <x v="183"/>
    <n v="29"/>
    <n v="7124.77"/>
    <n v="206618.28"/>
    <x v="0"/>
    <n v="9"/>
    <x v="0"/>
    <x v="2"/>
  </r>
  <r>
    <s v="PO006878"/>
    <d v="2024-08-12T00:00:00"/>
    <s v="EMP0070"/>
    <x v="6"/>
    <x v="1"/>
    <x v="105"/>
    <n v="44"/>
    <n v="8969.98"/>
    <n v="394679.32"/>
    <x v="0"/>
    <n v="12"/>
    <x v="0"/>
    <x v="2"/>
  </r>
  <r>
    <s v="PO006879"/>
    <d v="2023-08-07T00:00:00"/>
    <s v="EMP0005"/>
    <x v="14"/>
    <x v="27"/>
    <x v="77"/>
    <n v="34"/>
    <n v="8163.37"/>
    <n v="277554.64"/>
    <x v="2"/>
    <n v="20"/>
    <x v="1"/>
    <x v="0"/>
  </r>
  <r>
    <s v="PO006880"/>
    <d v="2023-11-27T00:00:00"/>
    <s v="EMP0096"/>
    <x v="4"/>
    <x v="49"/>
    <x v="106"/>
    <n v="14"/>
    <n v="6514.18"/>
    <n v="91198.57"/>
    <x v="2"/>
    <n v="28"/>
    <x v="2"/>
    <x v="3"/>
  </r>
  <r>
    <s v="PO006881"/>
    <d v="2023-09-22T00:00:00"/>
    <s v="EMP0025"/>
    <x v="8"/>
    <x v="11"/>
    <x v="55"/>
    <n v="31"/>
    <n v="6703.77"/>
    <n v="207816.72"/>
    <x v="1"/>
    <n v="29"/>
    <x v="0"/>
    <x v="2"/>
  </r>
  <r>
    <s v="PO006882"/>
    <d v="2023-03-04T00:00:00"/>
    <s v="EMP0016"/>
    <x v="11"/>
    <x v="11"/>
    <x v="180"/>
    <n v="50"/>
    <n v="4092.49"/>
    <n v="204624.39"/>
    <x v="2"/>
    <n v="20"/>
    <x v="2"/>
    <x v="3"/>
  </r>
  <r>
    <s v="PO006883"/>
    <d v="2025-03-08T00:00:00"/>
    <s v="EMP0077"/>
    <x v="12"/>
    <x v="31"/>
    <x v="19"/>
    <n v="22"/>
    <n v="8432.94"/>
    <n v="185524.66"/>
    <x v="2"/>
    <n v="8"/>
    <x v="1"/>
    <x v="3"/>
  </r>
  <r>
    <s v="PO006884"/>
    <d v="2025-02-12T00:00:00"/>
    <s v="EMP0047"/>
    <x v="0"/>
    <x v="32"/>
    <x v="111"/>
    <n v="15"/>
    <n v="140.19"/>
    <n v="2102.92"/>
    <x v="2"/>
    <n v="4"/>
    <x v="0"/>
    <x v="0"/>
  </r>
  <r>
    <s v="PO006885"/>
    <d v="2023-01-14T00:00:00"/>
    <s v="EMP0095"/>
    <x v="5"/>
    <x v="18"/>
    <x v="161"/>
    <n v="9"/>
    <n v="7451.37"/>
    <n v="67062.3"/>
    <x v="2"/>
    <n v="37"/>
    <x v="2"/>
    <x v="3"/>
  </r>
  <r>
    <s v="PO006886"/>
    <d v="2023-11-28T00:00:00"/>
    <s v="EMP0050"/>
    <x v="10"/>
    <x v="33"/>
    <x v="45"/>
    <n v="3"/>
    <n v="5698.11"/>
    <n v="17094.330000000002"/>
    <x v="0"/>
    <n v="21"/>
    <x v="2"/>
    <x v="2"/>
  </r>
  <r>
    <s v="PO006887"/>
    <d v="2024-11-24T00:00:00"/>
    <s v="EMP0021"/>
    <x v="10"/>
    <x v="36"/>
    <x v="102"/>
    <n v="38"/>
    <n v="472.73"/>
    <n v="17963.91"/>
    <x v="0"/>
    <n v="11"/>
    <x v="0"/>
    <x v="2"/>
  </r>
  <r>
    <s v="PO006888"/>
    <d v="2025-05-10T00:00:00"/>
    <s v="EMP0002"/>
    <x v="7"/>
    <x v="11"/>
    <x v="24"/>
    <n v="32"/>
    <n v="2453.3200000000002"/>
    <n v="78506.31"/>
    <x v="1"/>
    <n v="14"/>
    <x v="1"/>
    <x v="2"/>
  </r>
  <r>
    <s v="PO006889"/>
    <d v="2024-03-06T00:00:00"/>
    <s v="EMP0085"/>
    <x v="8"/>
    <x v="27"/>
    <x v="192"/>
    <n v="21"/>
    <n v="6486.81"/>
    <n v="136223.07"/>
    <x v="2"/>
    <n v="17"/>
    <x v="2"/>
    <x v="0"/>
  </r>
  <r>
    <s v="PO006890"/>
    <d v="2025-07-24T00:00:00"/>
    <s v="EMP0083"/>
    <x v="7"/>
    <x v="19"/>
    <x v="112"/>
    <n v="13"/>
    <n v="5700.02"/>
    <n v="74100.3"/>
    <x v="2"/>
    <n v="31"/>
    <x v="2"/>
    <x v="1"/>
  </r>
  <r>
    <s v="PO006891"/>
    <d v="2024-03-18T00:00:00"/>
    <s v="EMP0012"/>
    <x v="3"/>
    <x v="24"/>
    <x v="154"/>
    <n v="39"/>
    <n v="2066.04"/>
    <n v="80575.710000000006"/>
    <x v="0"/>
    <n v="40"/>
    <x v="1"/>
    <x v="2"/>
  </r>
  <r>
    <s v="PO006892"/>
    <d v="2023-06-13T00:00:00"/>
    <s v="EMP0051"/>
    <x v="3"/>
    <x v="32"/>
    <x v="164"/>
    <n v="23"/>
    <n v="4996.5200000000004"/>
    <n v="114920"/>
    <x v="2"/>
    <n v="11"/>
    <x v="0"/>
    <x v="0"/>
  </r>
  <r>
    <s v="PO006893"/>
    <d v="2023-01-03T00:00:00"/>
    <s v="EMP0072"/>
    <x v="2"/>
    <x v="22"/>
    <x v="156"/>
    <n v="32"/>
    <n v="9643.31"/>
    <n v="308585.78000000003"/>
    <x v="2"/>
    <n v="7"/>
    <x v="0"/>
    <x v="1"/>
  </r>
  <r>
    <s v="PO006894"/>
    <d v="2024-02-01T00:00:00"/>
    <s v="EMP0022"/>
    <x v="8"/>
    <x v="12"/>
    <x v="176"/>
    <n v="41"/>
    <n v="3011.22"/>
    <n v="123459.82"/>
    <x v="0"/>
    <n v="36"/>
    <x v="0"/>
    <x v="2"/>
  </r>
  <r>
    <s v="PO006895"/>
    <d v="2025-02-22T00:00:00"/>
    <s v="EMP0070"/>
    <x v="6"/>
    <x v="11"/>
    <x v="167"/>
    <n v="22"/>
    <n v="3313.12"/>
    <n v="72888.570000000007"/>
    <x v="1"/>
    <n v="7"/>
    <x v="0"/>
    <x v="2"/>
  </r>
  <r>
    <s v="PO006896"/>
    <d v="2024-12-31T00:00:00"/>
    <s v="EMP0046"/>
    <x v="7"/>
    <x v="0"/>
    <x v="135"/>
    <n v="31"/>
    <n v="8168.73"/>
    <n v="253230.76"/>
    <x v="2"/>
    <n v="25"/>
    <x v="1"/>
    <x v="1"/>
  </r>
  <r>
    <s v="PO006897"/>
    <d v="2023-01-09T00:00:00"/>
    <s v="EMP0093"/>
    <x v="13"/>
    <x v="30"/>
    <x v="41"/>
    <n v="36"/>
    <n v="2604.92"/>
    <n v="93777.26"/>
    <x v="2"/>
    <n v="7"/>
    <x v="2"/>
    <x v="0"/>
  </r>
  <r>
    <s v="PO006898"/>
    <d v="2025-07-17T00:00:00"/>
    <s v="EMP0075"/>
    <x v="14"/>
    <x v="26"/>
    <x v="34"/>
    <n v="15"/>
    <n v="3088.45"/>
    <n v="46326.77"/>
    <x v="0"/>
    <n v="26"/>
    <x v="1"/>
    <x v="2"/>
  </r>
  <r>
    <s v="PO006899"/>
    <d v="2025-09-02T00:00:00"/>
    <s v="EMP0006"/>
    <x v="6"/>
    <x v="2"/>
    <x v="94"/>
    <n v="40"/>
    <n v="4955.1000000000004"/>
    <n v="198204.02"/>
    <x v="2"/>
    <n v="32"/>
    <x v="0"/>
    <x v="1"/>
  </r>
  <r>
    <s v="PO006900"/>
    <d v="2024-04-11T00:00:00"/>
    <s v="EMP0012"/>
    <x v="3"/>
    <x v="0"/>
    <x v="68"/>
    <n v="7"/>
    <n v="9807.9699999999993"/>
    <n v="68655.820000000007"/>
    <x v="0"/>
    <n v="33"/>
    <x v="1"/>
    <x v="2"/>
  </r>
  <r>
    <s v="PO006901"/>
    <d v="2024-07-17T00:00:00"/>
    <s v="EMP0071"/>
    <x v="5"/>
    <x v="15"/>
    <x v="178"/>
    <n v="6"/>
    <n v="4432.08"/>
    <n v="26592.47"/>
    <x v="0"/>
    <n v="24"/>
    <x v="1"/>
    <x v="2"/>
  </r>
  <r>
    <s v="PO006902"/>
    <d v="2023-11-24T00:00:00"/>
    <s v="EMP0001"/>
    <x v="8"/>
    <x v="5"/>
    <x v="190"/>
    <n v="44"/>
    <n v="7911.33"/>
    <n v="348098.36"/>
    <x v="0"/>
    <n v="26"/>
    <x v="2"/>
    <x v="2"/>
  </r>
  <r>
    <s v="PO006903"/>
    <d v="2023-02-24T00:00:00"/>
    <s v="EMP0068"/>
    <x v="3"/>
    <x v="40"/>
    <x v="147"/>
    <n v="34"/>
    <n v="4109.88"/>
    <n v="139735.82999999999"/>
    <x v="0"/>
    <n v="4"/>
    <x v="1"/>
    <x v="2"/>
  </r>
  <r>
    <s v="PO006904"/>
    <d v="2023-05-01T00:00:00"/>
    <s v="EMP0048"/>
    <x v="2"/>
    <x v="20"/>
    <x v="183"/>
    <n v="31"/>
    <n v="5974.72"/>
    <n v="185216.27"/>
    <x v="2"/>
    <n v="38"/>
    <x v="2"/>
    <x v="0"/>
  </r>
  <r>
    <s v="PO006905"/>
    <d v="2025-09-05T00:00:00"/>
    <s v="EMP0089"/>
    <x v="14"/>
    <x v="31"/>
    <x v="62"/>
    <n v="6"/>
    <n v="2140.6"/>
    <n v="12843.61"/>
    <x v="2"/>
    <n v="36"/>
    <x v="2"/>
    <x v="0"/>
  </r>
  <r>
    <s v="PO006906"/>
    <d v="2024-07-25T00:00:00"/>
    <s v="EMP0063"/>
    <x v="3"/>
    <x v="47"/>
    <x v="96"/>
    <n v="23"/>
    <n v="7908.16"/>
    <n v="181887.67"/>
    <x v="0"/>
    <n v="44"/>
    <x v="2"/>
    <x v="2"/>
  </r>
  <r>
    <s v="PO006907"/>
    <d v="2024-10-24T00:00:00"/>
    <s v="EMP0022"/>
    <x v="8"/>
    <x v="17"/>
    <x v="166"/>
    <n v="37"/>
    <n v="4457.29"/>
    <n v="164919.71"/>
    <x v="2"/>
    <n v="11"/>
    <x v="1"/>
    <x v="0"/>
  </r>
  <r>
    <s v="PO006908"/>
    <d v="2024-03-05T00:00:00"/>
    <s v="EMP0057"/>
    <x v="6"/>
    <x v="16"/>
    <x v="22"/>
    <n v="5"/>
    <n v="6871.62"/>
    <n v="34358.080000000002"/>
    <x v="0"/>
    <n v="42"/>
    <x v="2"/>
    <x v="2"/>
  </r>
  <r>
    <s v="PO006909"/>
    <d v="2025-08-09T00:00:00"/>
    <s v="EMP0051"/>
    <x v="3"/>
    <x v="42"/>
    <x v="63"/>
    <n v="23"/>
    <n v="1230.33"/>
    <n v="28297.69"/>
    <x v="1"/>
    <n v="31"/>
    <x v="2"/>
    <x v="2"/>
  </r>
  <r>
    <s v="PO006910"/>
    <d v="2023-03-02T00:00:00"/>
    <s v="EMP0056"/>
    <x v="0"/>
    <x v="47"/>
    <x v="87"/>
    <n v="13"/>
    <n v="7489.71"/>
    <n v="97366.17"/>
    <x v="2"/>
    <n v="38"/>
    <x v="2"/>
    <x v="0"/>
  </r>
  <r>
    <s v="PO006911"/>
    <d v="2023-04-27T00:00:00"/>
    <s v="EMP0088"/>
    <x v="12"/>
    <x v="35"/>
    <x v="168"/>
    <n v="28"/>
    <n v="5865.01"/>
    <n v="164220.34"/>
    <x v="0"/>
    <n v="21"/>
    <x v="1"/>
    <x v="2"/>
  </r>
  <r>
    <s v="PO006912"/>
    <d v="2025-08-10T00:00:00"/>
    <s v="EMP0088"/>
    <x v="12"/>
    <x v="32"/>
    <x v="164"/>
    <n v="22"/>
    <n v="4813.9399999999996"/>
    <n v="105906.77"/>
    <x v="0"/>
    <n v="20"/>
    <x v="1"/>
    <x v="2"/>
  </r>
  <r>
    <s v="PO006913"/>
    <d v="2024-03-28T00:00:00"/>
    <s v="EMP0051"/>
    <x v="3"/>
    <x v="18"/>
    <x v="148"/>
    <n v="2"/>
    <n v="6107.63"/>
    <n v="12215.25"/>
    <x v="0"/>
    <n v="43"/>
    <x v="2"/>
    <x v="2"/>
  </r>
  <r>
    <s v="PO006914"/>
    <d v="2025-05-16T00:00:00"/>
    <s v="EMP0099"/>
    <x v="12"/>
    <x v="31"/>
    <x v="35"/>
    <n v="32"/>
    <n v="7512.74"/>
    <n v="240407.78"/>
    <x v="0"/>
    <n v="34"/>
    <x v="0"/>
    <x v="2"/>
  </r>
  <r>
    <s v="PO006915"/>
    <d v="2024-11-28T00:00:00"/>
    <s v="EMP0086"/>
    <x v="2"/>
    <x v="21"/>
    <x v="66"/>
    <n v="44"/>
    <n v="5031.4399999999996"/>
    <n v="221383.52"/>
    <x v="2"/>
    <n v="40"/>
    <x v="0"/>
    <x v="0"/>
  </r>
  <r>
    <s v="PO006916"/>
    <d v="2023-07-18T00:00:00"/>
    <s v="EMP0077"/>
    <x v="12"/>
    <x v="37"/>
    <x v="31"/>
    <n v="20"/>
    <n v="8910.7099999999991"/>
    <n v="178214.25"/>
    <x v="1"/>
    <n v="42"/>
    <x v="0"/>
    <x v="2"/>
  </r>
  <r>
    <s v="PO006917"/>
    <d v="2023-12-27T00:00:00"/>
    <s v="EMP0096"/>
    <x v="4"/>
    <x v="28"/>
    <x v="178"/>
    <n v="16"/>
    <n v="3996.67"/>
    <n v="63946.7"/>
    <x v="0"/>
    <n v="21"/>
    <x v="2"/>
    <x v="2"/>
  </r>
  <r>
    <s v="PO006918"/>
    <d v="2025-03-16T00:00:00"/>
    <s v="EMP0021"/>
    <x v="10"/>
    <x v="32"/>
    <x v="153"/>
    <n v="9"/>
    <n v="326.55"/>
    <n v="2938.98"/>
    <x v="0"/>
    <n v="30"/>
    <x v="0"/>
    <x v="2"/>
  </r>
  <r>
    <s v="PO006919"/>
    <d v="2023-08-02T00:00:00"/>
    <s v="EMP0036"/>
    <x v="2"/>
    <x v="14"/>
    <x v="8"/>
    <n v="35"/>
    <n v="563.94000000000005"/>
    <n v="19737.810000000001"/>
    <x v="1"/>
    <n v="11"/>
    <x v="1"/>
    <x v="2"/>
  </r>
  <r>
    <s v="PO006920"/>
    <d v="2024-09-23T00:00:00"/>
    <s v="EMP0064"/>
    <x v="2"/>
    <x v="46"/>
    <x v="146"/>
    <n v="15"/>
    <n v="5618.97"/>
    <n v="84284.59"/>
    <x v="1"/>
    <n v="45"/>
    <x v="0"/>
    <x v="2"/>
  </r>
  <r>
    <s v="PO006921"/>
    <d v="2023-04-05T00:00:00"/>
    <s v="EMP0007"/>
    <x v="1"/>
    <x v="30"/>
    <x v="18"/>
    <n v="44"/>
    <n v="9653.1200000000008"/>
    <n v="424737.09"/>
    <x v="1"/>
    <n v="28"/>
    <x v="1"/>
    <x v="2"/>
  </r>
  <r>
    <s v="PO006922"/>
    <d v="2023-08-06T00:00:00"/>
    <s v="EMP0054"/>
    <x v="12"/>
    <x v="28"/>
    <x v="115"/>
    <n v="32"/>
    <n v="5286.86"/>
    <n v="169179.42"/>
    <x v="1"/>
    <n v="45"/>
    <x v="1"/>
    <x v="2"/>
  </r>
  <r>
    <s v="PO006923"/>
    <d v="2024-08-28T00:00:00"/>
    <s v="EMP0071"/>
    <x v="5"/>
    <x v="24"/>
    <x v="19"/>
    <n v="39"/>
    <n v="8929.7800000000007"/>
    <n v="348261.51"/>
    <x v="0"/>
    <n v="21"/>
    <x v="1"/>
    <x v="2"/>
  </r>
  <r>
    <s v="PO006924"/>
    <d v="2025-05-21T00:00:00"/>
    <s v="EMP0034"/>
    <x v="7"/>
    <x v="37"/>
    <x v="115"/>
    <n v="46"/>
    <n v="5109.32"/>
    <n v="235028.88"/>
    <x v="1"/>
    <n v="31"/>
    <x v="0"/>
    <x v="2"/>
  </r>
  <r>
    <s v="PO006925"/>
    <d v="2023-03-10T00:00:00"/>
    <s v="EMP0047"/>
    <x v="0"/>
    <x v="34"/>
    <x v="100"/>
    <n v="29"/>
    <n v="7048.28"/>
    <n v="204400.01"/>
    <x v="0"/>
    <n v="38"/>
    <x v="2"/>
    <x v="2"/>
  </r>
  <r>
    <s v="PO006926"/>
    <d v="2025-05-09T00:00:00"/>
    <s v="EMP0013"/>
    <x v="11"/>
    <x v="21"/>
    <x v="134"/>
    <n v="37"/>
    <n v="6762.73"/>
    <n v="250220.85"/>
    <x v="0"/>
    <n v="26"/>
    <x v="2"/>
    <x v="2"/>
  </r>
  <r>
    <s v="PO006927"/>
    <d v="2024-10-06T00:00:00"/>
    <s v="EMP0098"/>
    <x v="5"/>
    <x v="38"/>
    <x v="54"/>
    <n v="29"/>
    <n v="4535.04"/>
    <n v="131516.19"/>
    <x v="2"/>
    <n v="8"/>
    <x v="1"/>
    <x v="3"/>
  </r>
  <r>
    <s v="PO006928"/>
    <d v="2025-03-20T00:00:00"/>
    <s v="EMP0041"/>
    <x v="12"/>
    <x v="0"/>
    <x v="20"/>
    <n v="42"/>
    <n v="7485.92"/>
    <n v="314408.65000000002"/>
    <x v="1"/>
    <n v="32"/>
    <x v="2"/>
    <x v="2"/>
  </r>
  <r>
    <s v="PO006929"/>
    <d v="2023-11-06T00:00:00"/>
    <s v="EMP0095"/>
    <x v="5"/>
    <x v="36"/>
    <x v="116"/>
    <n v="28"/>
    <n v="9352.23"/>
    <n v="261862.34"/>
    <x v="2"/>
    <n v="35"/>
    <x v="0"/>
    <x v="1"/>
  </r>
  <r>
    <s v="PO006930"/>
    <d v="2024-04-28T00:00:00"/>
    <s v="EMP0030"/>
    <x v="13"/>
    <x v="0"/>
    <x v="37"/>
    <n v="42"/>
    <n v="8801.94"/>
    <n v="369681.35"/>
    <x v="0"/>
    <n v="42"/>
    <x v="0"/>
    <x v="2"/>
  </r>
  <r>
    <s v="PO006931"/>
    <d v="2024-03-19T00:00:00"/>
    <s v="EMP0084"/>
    <x v="0"/>
    <x v="14"/>
    <x v="39"/>
    <n v="30"/>
    <n v="3153.96"/>
    <n v="94618.95"/>
    <x v="2"/>
    <n v="13"/>
    <x v="0"/>
    <x v="0"/>
  </r>
  <r>
    <s v="PO006932"/>
    <d v="2024-03-11T00:00:00"/>
    <s v="EMP0016"/>
    <x v="11"/>
    <x v="25"/>
    <x v="85"/>
    <n v="8"/>
    <n v="4207.28"/>
    <n v="33658.230000000003"/>
    <x v="1"/>
    <n v="25"/>
    <x v="2"/>
    <x v="2"/>
  </r>
  <r>
    <s v="PO006933"/>
    <d v="2025-12-04T00:00:00"/>
    <s v="EMP0044"/>
    <x v="2"/>
    <x v="18"/>
    <x v="7"/>
    <n v="10"/>
    <n v="3720.91"/>
    <n v="37209.11"/>
    <x v="1"/>
    <n v="18"/>
    <x v="0"/>
    <x v="2"/>
  </r>
  <r>
    <s v="PO006934"/>
    <d v="2023-01-30T00:00:00"/>
    <s v="EMP0029"/>
    <x v="9"/>
    <x v="14"/>
    <x v="174"/>
    <n v="18"/>
    <n v="9582.5300000000007"/>
    <n v="172485.59"/>
    <x v="1"/>
    <n v="5"/>
    <x v="0"/>
    <x v="2"/>
  </r>
  <r>
    <s v="PO006935"/>
    <d v="2024-02-16T00:00:00"/>
    <s v="EMP0018"/>
    <x v="0"/>
    <x v="32"/>
    <x v="103"/>
    <n v="25"/>
    <n v="6960.54"/>
    <n v="174013.53"/>
    <x v="0"/>
    <n v="31"/>
    <x v="0"/>
    <x v="2"/>
  </r>
  <r>
    <s v="PO006936"/>
    <d v="2025-03-17T00:00:00"/>
    <s v="EMP0073"/>
    <x v="9"/>
    <x v="3"/>
    <x v="58"/>
    <n v="38"/>
    <n v="4562.83"/>
    <n v="173387.46"/>
    <x v="1"/>
    <n v="40"/>
    <x v="1"/>
    <x v="2"/>
  </r>
  <r>
    <s v="PO006937"/>
    <d v="2023-04-13T00:00:00"/>
    <s v="EMP0052"/>
    <x v="12"/>
    <x v="27"/>
    <x v="150"/>
    <n v="50"/>
    <n v="3850.88"/>
    <n v="192544.18"/>
    <x v="2"/>
    <n v="45"/>
    <x v="2"/>
    <x v="0"/>
  </r>
  <r>
    <s v="PO006938"/>
    <d v="2023-11-22T00:00:00"/>
    <s v="EMP0085"/>
    <x v="8"/>
    <x v="46"/>
    <x v="162"/>
    <n v="31"/>
    <n v="2863.47"/>
    <n v="88767.72"/>
    <x v="1"/>
    <n v="34"/>
    <x v="1"/>
    <x v="2"/>
  </r>
  <r>
    <s v="PO006939"/>
    <d v="2023-10-16T00:00:00"/>
    <s v="EMP0002"/>
    <x v="7"/>
    <x v="14"/>
    <x v="129"/>
    <n v="24"/>
    <n v="3098.65"/>
    <n v="74367.61"/>
    <x v="1"/>
    <n v="14"/>
    <x v="1"/>
    <x v="2"/>
  </r>
  <r>
    <s v="PO006940"/>
    <d v="2023-11-13T00:00:00"/>
    <s v="EMP0068"/>
    <x v="3"/>
    <x v="13"/>
    <x v="160"/>
    <n v="16"/>
    <n v="4028.25"/>
    <n v="64451.96"/>
    <x v="0"/>
    <n v="24"/>
    <x v="0"/>
    <x v="2"/>
  </r>
  <r>
    <s v="PO006941"/>
    <d v="2025-11-02T00:00:00"/>
    <s v="EMP0058"/>
    <x v="2"/>
    <x v="44"/>
    <x v="171"/>
    <n v="37"/>
    <n v="4297.01"/>
    <n v="158989.20000000001"/>
    <x v="0"/>
    <n v="10"/>
    <x v="0"/>
    <x v="2"/>
  </r>
  <r>
    <s v="PO006942"/>
    <d v="2024-04-24T00:00:00"/>
    <s v="EMP0062"/>
    <x v="2"/>
    <x v="47"/>
    <x v="30"/>
    <n v="10"/>
    <n v="5795.78"/>
    <n v="57957.760000000002"/>
    <x v="2"/>
    <n v="24"/>
    <x v="0"/>
    <x v="3"/>
  </r>
  <r>
    <s v="PO006943"/>
    <d v="2025-02-18T00:00:00"/>
    <s v="EMP0094"/>
    <x v="1"/>
    <x v="5"/>
    <x v="42"/>
    <n v="2"/>
    <n v="2177.9"/>
    <n v="4355.79"/>
    <x v="0"/>
    <n v="3"/>
    <x v="0"/>
    <x v="2"/>
  </r>
  <r>
    <s v="PO006944"/>
    <d v="2025-10-02T00:00:00"/>
    <s v="EMP0018"/>
    <x v="0"/>
    <x v="15"/>
    <x v="39"/>
    <n v="35"/>
    <n v="2906.07"/>
    <n v="101712.31"/>
    <x v="0"/>
    <n v="41"/>
    <x v="1"/>
    <x v="2"/>
  </r>
  <r>
    <s v="PO006945"/>
    <d v="2024-02-25T00:00:00"/>
    <s v="EMP0051"/>
    <x v="3"/>
    <x v="6"/>
    <x v="159"/>
    <n v="2"/>
    <n v="5284.53"/>
    <n v="10569.07"/>
    <x v="1"/>
    <n v="7"/>
    <x v="1"/>
    <x v="2"/>
  </r>
  <r>
    <s v="PO006946"/>
    <d v="2025-04-10T00:00:00"/>
    <s v="EMP0002"/>
    <x v="7"/>
    <x v="43"/>
    <x v="131"/>
    <n v="22"/>
    <n v="4214.38"/>
    <n v="92716.33"/>
    <x v="2"/>
    <n v="40"/>
    <x v="2"/>
    <x v="0"/>
  </r>
  <r>
    <s v="PO006947"/>
    <d v="2024-10-23T00:00:00"/>
    <s v="EMP0077"/>
    <x v="12"/>
    <x v="40"/>
    <x v="47"/>
    <n v="28"/>
    <n v="8218.3700000000008"/>
    <n v="230114.46"/>
    <x v="0"/>
    <n v="20"/>
    <x v="2"/>
    <x v="2"/>
  </r>
  <r>
    <s v="PO006948"/>
    <d v="2025-06-27T00:00:00"/>
    <s v="EMP0023"/>
    <x v="9"/>
    <x v="14"/>
    <x v="50"/>
    <n v="47"/>
    <n v="9845.65"/>
    <n v="462745.74"/>
    <x v="2"/>
    <n v="34"/>
    <x v="1"/>
    <x v="1"/>
  </r>
  <r>
    <s v="PO006949"/>
    <d v="2025-05-22T00:00:00"/>
    <s v="EMP0006"/>
    <x v="6"/>
    <x v="0"/>
    <x v="75"/>
    <n v="3"/>
    <n v="4403.1000000000004"/>
    <n v="13209.3"/>
    <x v="1"/>
    <n v="27"/>
    <x v="1"/>
    <x v="2"/>
  </r>
  <r>
    <s v="PO006950"/>
    <d v="2024-07-23T00:00:00"/>
    <s v="EMP0048"/>
    <x v="2"/>
    <x v="38"/>
    <x v="45"/>
    <n v="16"/>
    <n v="5303.38"/>
    <n v="84854.11"/>
    <x v="1"/>
    <n v="5"/>
    <x v="1"/>
    <x v="2"/>
  </r>
  <r>
    <s v="PO006951"/>
    <d v="2024-07-22T00:00:00"/>
    <s v="EMP0093"/>
    <x v="13"/>
    <x v="43"/>
    <x v="86"/>
    <n v="47"/>
    <n v="2615.6999999999998"/>
    <n v="122937.86"/>
    <x v="0"/>
    <n v="45"/>
    <x v="0"/>
    <x v="2"/>
  </r>
  <r>
    <s v="PO006952"/>
    <d v="2024-09-24T00:00:00"/>
    <s v="EMP0075"/>
    <x v="14"/>
    <x v="40"/>
    <x v="170"/>
    <n v="19"/>
    <n v="8930.93"/>
    <n v="169687.58"/>
    <x v="0"/>
    <n v="31"/>
    <x v="1"/>
    <x v="2"/>
  </r>
  <r>
    <s v="PO006953"/>
    <d v="2025-02-20T00:00:00"/>
    <s v="EMP0059"/>
    <x v="0"/>
    <x v="21"/>
    <x v="112"/>
    <n v="16"/>
    <n v="5335.97"/>
    <n v="85375.53"/>
    <x v="0"/>
    <n v="32"/>
    <x v="0"/>
    <x v="2"/>
  </r>
  <r>
    <s v="PO006954"/>
    <d v="2024-01-17T00:00:00"/>
    <s v="EMP0061"/>
    <x v="5"/>
    <x v="48"/>
    <x v="54"/>
    <n v="6"/>
    <n v="5463.96"/>
    <n v="32783.78"/>
    <x v="1"/>
    <n v="34"/>
    <x v="0"/>
    <x v="2"/>
  </r>
  <r>
    <s v="PO006955"/>
    <d v="2023-01-13T00:00:00"/>
    <s v="EMP0012"/>
    <x v="3"/>
    <x v="3"/>
    <x v="111"/>
    <n v="48"/>
    <n v="132.65"/>
    <n v="6367.27"/>
    <x v="1"/>
    <n v="35"/>
    <x v="0"/>
    <x v="2"/>
  </r>
  <r>
    <s v="PO006956"/>
    <d v="2025-05-28T00:00:00"/>
    <s v="EMP0015"/>
    <x v="13"/>
    <x v="21"/>
    <x v="103"/>
    <n v="8"/>
    <n v="7352.52"/>
    <n v="58820.18"/>
    <x v="1"/>
    <n v="37"/>
    <x v="2"/>
    <x v="2"/>
  </r>
  <r>
    <s v="PO006957"/>
    <d v="2025-10-19T00:00:00"/>
    <s v="EMP0042"/>
    <x v="14"/>
    <x v="44"/>
    <x v="48"/>
    <n v="20"/>
    <n v="7255.94"/>
    <n v="145118.71"/>
    <x v="2"/>
    <n v="34"/>
    <x v="2"/>
    <x v="3"/>
  </r>
  <r>
    <s v="PO006958"/>
    <d v="2025-01-10T00:00:00"/>
    <s v="EMP0076"/>
    <x v="7"/>
    <x v="2"/>
    <x v="187"/>
    <n v="15"/>
    <n v="7881.96"/>
    <n v="118229.47"/>
    <x v="1"/>
    <n v="9"/>
    <x v="2"/>
    <x v="2"/>
  </r>
  <r>
    <s v="PO006959"/>
    <d v="2025-10-27T00:00:00"/>
    <s v="EMP0005"/>
    <x v="14"/>
    <x v="29"/>
    <x v="177"/>
    <n v="33"/>
    <n v="3999.83"/>
    <n v="131994.34"/>
    <x v="1"/>
    <n v="16"/>
    <x v="2"/>
    <x v="2"/>
  </r>
  <r>
    <s v="PO006960"/>
    <d v="2024-06-12T00:00:00"/>
    <s v="EMP0030"/>
    <x v="13"/>
    <x v="36"/>
    <x v="55"/>
    <n v="44"/>
    <n v="7087.76"/>
    <n v="311861.61"/>
    <x v="2"/>
    <n v="43"/>
    <x v="1"/>
    <x v="3"/>
  </r>
  <r>
    <s v="PO006961"/>
    <d v="2023-10-07T00:00:00"/>
    <s v="EMP0038"/>
    <x v="3"/>
    <x v="19"/>
    <x v="114"/>
    <n v="14"/>
    <n v="6079.36"/>
    <n v="85111.02"/>
    <x v="0"/>
    <n v="40"/>
    <x v="2"/>
    <x v="2"/>
  </r>
  <r>
    <s v="PO006962"/>
    <d v="2023-11-23T00:00:00"/>
    <s v="EMP0042"/>
    <x v="14"/>
    <x v="6"/>
    <x v="49"/>
    <n v="8"/>
    <n v="7543.32"/>
    <n v="60346.54"/>
    <x v="2"/>
    <n v="3"/>
    <x v="0"/>
    <x v="0"/>
  </r>
  <r>
    <s v="PO006963"/>
    <d v="2023-09-09T00:00:00"/>
    <s v="EMP0073"/>
    <x v="9"/>
    <x v="2"/>
    <x v="69"/>
    <n v="14"/>
    <n v="6443.95"/>
    <n v="90215.23"/>
    <x v="2"/>
    <n v="45"/>
    <x v="2"/>
    <x v="1"/>
  </r>
  <r>
    <s v="PO006964"/>
    <d v="2023-01-14T00:00:00"/>
    <s v="EMP0068"/>
    <x v="3"/>
    <x v="49"/>
    <x v="38"/>
    <n v="19"/>
    <n v="7480.96"/>
    <n v="142138.29"/>
    <x v="0"/>
    <n v="19"/>
    <x v="0"/>
    <x v="2"/>
  </r>
  <r>
    <s v="PO006965"/>
    <d v="2025-05-09T00:00:00"/>
    <s v="EMP0056"/>
    <x v="0"/>
    <x v="19"/>
    <x v="187"/>
    <n v="30"/>
    <n v="8555.7999999999993"/>
    <n v="256674.11"/>
    <x v="1"/>
    <n v="7"/>
    <x v="0"/>
    <x v="2"/>
  </r>
  <r>
    <s v="PO006966"/>
    <d v="2024-06-28T00:00:00"/>
    <s v="EMP0073"/>
    <x v="9"/>
    <x v="6"/>
    <x v="26"/>
    <n v="8"/>
    <n v="409.9"/>
    <n v="3279.17"/>
    <x v="1"/>
    <n v="44"/>
    <x v="2"/>
    <x v="2"/>
  </r>
  <r>
    <s v="PO006967"/>
    <d v="2025-02-16T00:00:00"/>
    <s v="EMP0002"/>
    <x v="7"/>
    <x v="28"/>
    <x v="16"/>
    <n v="25"/>
    <n v="5621.43"/>
    <n v="140535.87"/>
    <x v="1"/>
    <n v="29"/>
    <x v="2"/>
    <x v="2"/>
  </r>
  <r>
    <s v="PO006968"/>
    <d v="2024-04-17T00:00:00"/>
    <s v="EMP0085"/>
    <x v="8"/>
    <x v="38"/>
    <x v="65"/>
    <n v="37"/>
    <n v="8743.93"/>
    <n v="323525.34000000003"/>
    <x v="2"/>
    <n v="28"/>
    <x v="2"/>
    <x v="0"/>
  </r>
  <r>
    <s v="PO006969"/>
    <d v="2024-09-27T00:00:00"/>
    <s v="EMP0025"/>
    <x v="8"/>
    <x v="7"/>
    <x v="130"/>
    <n v="24"/>
    <n v="9154.68"/>
    <n v="219712.39"/>
    <x v="1"/>
    <n v="34"/>
    <x v="2"/>
    <x v="2"/>
  </r>
  <r>
    <s v="PO006970"/>
    <d v="2025-07-10T00:00:00"/>
    <s v="EMP0050"/>
    <x v="10"/>
    <x v="8"/>
    <x v="79"/>
    <n v="49"/>
    <n v="2343.06"/>
    <n v="114809.96"/>
    <x v="1"/>
    <n v="33"/>
    <x v="2"/>
    <x v="2"/>
  </r>
  <r>
    <s v="PO006971"/>
    <d v="2025-06-05T00:00:00"/>
    <s v="EMP0038"/>
    <x v="3"/>
    <x v="6"/>
    <x v="30"/>
    <n v="25"/>
    <n v="5296.66"/>
    <n v="132416.4"/>
    <x v="1"/>
    <n v="33"/>
    <x v="0"/>
    <x v="2"/>
  </r>
  <r>
    <s v="PO006972"/>
    <d v="2023-04-06T00:00:00"/>
    <s v="EMP0034"/>
    <x v="7"/>
    <x v="3"/>
    <x v="5"/>
    <n v="36"/>
    <n v="9371.98"/>
    <n v="337391.2"/>
    <x v="2"/>
    <n v="35"/>
    <x v="2"/>
    <x v="0"/>
  </r>
  <r>
    <s v="PO006973"/>
    <d v="2024-12-01T00:00:00"/>
    <s v="EMP0096"/>
    <x v="4"/>
    <x v="10"/>
    <x v="173"/>
    <n v="42"/>
    <n v="2524.09"/>
    <n v="106011.65"/>
    <x v="1"/>
    <n v="22"/>
    <x v="0"/>
    <x v="2"/>
  </r>
  <r>
    <s v="PO006974"/>
    <d v="2024-10-18T00:00:00"/>
    <s v="EMP0087"/>
    <x v="12"/>
    <x v="13"/>
    <x v="115"/>
    <n v="12"/>
    <n v="4138.12"/>
    <n v="49657.42"/>
    <x v="1"/>
    <n v="6"/>
    <x v="0"/>
    <x v="2"/>
  </r>
  <r>
    <s v="PO006975"/>
    <d v="2025-11-29T00:00:00"/>
    <s v="EMP0018"/>
    <x v="0"/>
    <x v="4"/>
    <x v="49"/>
    <n v="32"/>
    <n v="8059.03"/>
    <n v="257888.99"/>
    <x v="0"/>
    <n v="38"/>
    <x v="2"/>
    <x v="2"/>
  </r>
  <r>
    <s v="PO006976"/>
    <d v="2025-09-25T00:00:00"/>
    <s v="EMP0037"/>
    <x v="8"/>
    <x v="22"/>
    <x v="11"/>
    <n v="10"/>
    <n v="5111.4799999999996"/>
    <n v="51114.85"/>
    <x v="1"/>
    <n v="20"/>
    <x v="1"/>
    <x v="2"/>
  </r>
  <r>
    <s v="PO006977"/>
    <d v="2023-12-08T00:00:00"/>
    <s v="EMP0092"/>
    <x v="12"/>
    <x v="43"/>
    <x v="199"/>
    <n v="1"/>
    <n v="142.97999999999999"/>
    <n v="142.97999999999999"/>
    <x v="0"/>
    <n v="38"/>
    <x v="0"/>
    <x v="2"/>
  </r>
  <r>
    <s v="PO006978"/>
    <d v="2023-03-25T00:00:00"/>
    <s v="EMP0080"/>
    <x v="0"/>
    <x v="36"/>
    <x v="166"/>
    <n v="27"/>
    <n v="5111.96"/>
    <n v="138022.82"/>
    <x v="2"/>
    <n v="41"/>
    <x v="2"/>
    <x v="0"/>
  </r>
  <r>
    <s v="PO006979"/>
    <d v="2025-08-15T00:00:00"/>
    <s v="EMP0073"/>
    <x v="9"/>
    <x v="29"/>
    <x v="134"/>
    <n v="44"/>
    <n v="6199.35"/>
    <n v="272771.23"/>
    <x v="0"/>
    <n v="30"/>
    <x v="2"/>
    <x v="2"/>
  </r>
  <r>
    <s v="PO006980"/>
    <d v="2024-07-18T00:00:00"/>
    <s v="EMP0065"/>
    <x v="8"/>
    <x v="10"/>
    <x v="116"/>
    <n v="3"/>
    <n v="8669.48"/>
    <n v="26008.43"/>
    <x v="1"/>
    <n v="11"/>
    <x v="0"/>
    <x v="2"/>
  </r>
  <r>
    <s v="PO006981"/>
    <d v="2025-04-29T00:00:00"/>
    <s v="EMP0086"/>
    <x v="2"/>
    <x v="35"/>
    <x v="84"/>
    <n v="28"/>
    <n v="6108.65"/>
    <n v="171042.07"/>
    <x v="2"/>
    <n v="18"/>
    <x v="1"/>
    <x v="0"/>
  </r>
  <r>
    <s v="PO006982"/>
    <d v="2023-06-29T00:00:00"/>
    <s v="EMP0037"/>
    <x v="8"/>
    <x v="5"/>
    <x v="111"/>
    <n v="17"/>
    <n v="129.38"/>
    <n v="2199.48"/>
    <x v="2"/>
    <n v="8"/>
    <x v="2"/>
    <x v="0"/>
  </r>
  <r>
    <s v="PO006983"/>
    <d v="2024-01-24T00:00:00"/>
    <s v="EMP0090"/>
    <x v="14"/>
    <x v="21"/>
    <x v="30"/>
    <n v="37"/>
    <n v="5984.31"/>
    <n v="221419.49"/>
    <x v="2"/>
    <n v="18"/>
    <x v="1"/>
    <x v="3"/>
  </r>
  <r>
    <s v="PO006984"/>
    <d v="2023-06-11T00:00:00"/>
    <s v="EMP0017"/>
    <x v="9"/>
    <x v="29"/>
    <x v="112"/>
    <n v="7"/>
    <n v="6004.43"/>
    <n v="42030.98"/>
    <x v="0"/>
    <n v="19"/>
    <x v="2"/>
    <x v="2"/>
  </r>
  <r>
    <s v="PO006985"/>
    <d v="2023-02-13T00:00:00"/>
    <s v="EMP0081"/>
    <x v="14"/>
    <x v="47"/>
    <x v="164"/>
    <n v="26"/>
    <n v="5392.36"/>
    <n v="140201.41"/>
    <x v="0"/>
    <n v="37"/>
    <x v="0"/>
    <x v="2"/>
  </r>
  <r>
    <s v="PO006986"/>
    <d v="2024-12-03T00:00:00"/>
    <s v="EMP0008"/>
    <x v="6"/>
    <x v="23"/>
    <x v="61"/>
    <n v="34"/>
    <n v="6257.53"/>
    <n v="212756.03"/>
    <x v="1"/>
    <n v="11"/>
    <x v="2"/>
    <x v="2"/>
  </r>
  <r>
    <s v="PO006987"/>
    <d v="2024-08-15T00:00:00"/>
    <s v="EMP0061"/>
    <x v="5"/>
    <x v="30"/>
    <x v="83"/>
    <n v="23"/>
    <n v="635.29999999999995"/>
    <n v="14611.79"/>
    <x v="1"/>
    <n v="9"/>
    <x v="0"/>
    <x v="2"/>
  </r>
  <r>
    <s v="PO006988"/>
    <d v="2023-06-03T00:00:00"/>
    <s v="EMP0013"/>
    <x v="11"/>
    <x v="23"/>
    <x v="32"/>
    <n v="18"/>
    <n v="3635.06"/>
    <n v="65431.08"/>
    <x v="0"/>
    <n v="32"/>
    <x v="0"/>
    <x v="2"/>
  </r>
  <r>
    <s v="PO006989"/>
    <d v="2024-12-10T00:00:00"/>
    <s v="EMP0094"/>
    <x v="1"/>
    <x v="8"/>
    <x v="152"/>
    <n v="30"/>
    <n v="1528.58"/>
    <n v="45857.48"/>
    <x v="0"/>
    <n v="16"/>
    <x v="0"/>
    <x v="2"/>
  </r>
  <r>
    <s v="PO006990"/>
    <d v="2023-05-30T00:00:00"/>
    <s v="EMP0100"/>
    <x v="11"/>
    <x v="8"/>
    <x v="168"/>
    <n v="29"/>
    <n v="6014.01"/>
    <n v="174406.27"/>
    <x v="0"/>
    <n v="15"/>
    <x v="2"/>
    <x v="2"/>
  </r>
  <r>
    <s v="PO006991"/>
    <d v="2025-10-24T00:00:00"/>
    <s v="EMP0079"/>
    <x v="5"/>
    <x v="24"/>
    <x v="112"/>
    <n v="30"/>
    <n v="5669.98"/>
    <n v="170099.34"/>
    <x v="2"/>
    <n v="45"/>
    <x v="1"/>
    <x v="1"/>
  </r>
  <r>
    <s v="PO006992"/>
    <d v="2024-11-03T00:00:00"/>
    <s v="EMP0031"/>
    <x v="8"/>
    <x v="45"/>
    <x v="8"/>
    <n v="23"/>
    <n v="572.61"/>
    <n v="13170.1"/>
    <x v="1"/>
    <n v="42"/>
    <x v="0"/>
    <x v="2"/>
  </r>
  <r>
    <s v="PO006993"/>
    <d v="2024-05-21T00:00:00"/>
    <s v="EMP0015"/>
    <x v="13"/>
    <x v="46"/>
    <x v="47"/>
    <n v="43"/>
    <n v="8805.5"/>
    <n v="378636.7"/>
    <x v="0"/>
    <n v="39"/>
    <x v="0"/>
    <x v="2"/>
  </r>
  <r>
    <s v="PO006994"/>
    <d v="2025-06-14T00:00:00"/>
    <s v="EMP0012"/>
    <x v="3"/>
    <x v="4"/>
    <x v="150"/>
    <n v="43"/>
    <n v="3288.73"/>
    <n v="141415.54"/>
    <x v="1"/>
    <n v="44"/>
    <x v="2"/>
    <x v="2"/>
  </r>
  <r>
    <s v="PO006995"/>
    <d v="2023-10-16T00:00:00"/>
    <s v="EMP0036"/>
    <x v="2"/>
    <x v="23"/>
    <x v="175"/>
    <n v="21"/>
    <n v="7565.21"/>
    <n v="158869.47"/>
    <x v="1"/>
    <n v="5"/>
    <x v="2"/>
    <x v="2"/>
  </r>
  <r>
    <s v="PO006996"/>
    <d v="2023-09-09T00:00:00"/>
    <s v="EMP0081"/>
    <x v="14"/>
    <x v="40"/>
    <x v="56"/>
    <n v="39"/>
    <n v="7926.75"/>
    <n v="309143.17"/>
    <x v="0"/>
    <n v="10"/>
    <x v="2"/>
    <x v="2"/>
  </r>
  <r>
    <s v="PO006997"/>
    <d v="2025-06-04T00:00:00"/>
    <s v="EMP0056"/>
    <x v="0"/>
    <x v="33"/>
    <x v="147"/>
    <n v="9"/>
    <n v="4267.45"/>
    <n v="38407.08"/>
    <x v="1"/>
    <n v="41"/>
    <x v="0"/>
    <x v="2"/>
  </r>
  <r>
    <s v="PO006998"/>
    <d v="2025-08-21T00:00:00"/>
    <s v="EMP0079"/>
    <x v="5"/>
    <x v="14"/>
    <x v="168"/>
    <n v="27"/>
    <n v="5611.12"/>
    <n v="151500.24"/>
    <x v="2"/>
    <n v="40"/>
    <x v="1"/>
    <x v="1"/>
  </r>
  <r>
    <s v="PO006999"/>
    <d v="2025-03-16T00:00:00"/>
    <s v="EMP0038"/>
    <x v="3"/>
    <x v="26"/>
    <x v="115"/>
    <n v="44"/>
    <n v="5371.1"/>
    <n v="236328.36"/>
    <x v="1"/>
    <n v="11"/>
    <x v="0"/>
    <x v="2"/>
  </r>
  <r>
    <s v="PO007000"/>
    <d v="2025-12-11T00:00:00"/>
    <s v="EMP0092"/>
    <x v="12"/>
    <x v="11"/>
    <x v="135"/>
    <n v="24"/>
    <n v="9726.92"/>
    <n v="233446.07"/>
    <x v="1"/>
    <n v="40"/>
    <x v="0"/>
    <x v="2"/>
  </r>
  <r>
    <s v="PO007001"/>
    <d v="2024-01-27T00:00:00"/>
    <s v="EMP0076"/>
    <x v="7"/>
    <x v="30"/>
    <x v="179"/>
    <n v="28"/>
    <n v="6468.68"/>
    <n v="181122.92"/>
    <x v="0"/>
    <n v="41"/>
    <x v="1"/>
    <x v="2"/>
  </r>
  <r>
    <s v="PO007002"/>
    <d v="2023-07-05T00:00:00"/>
    <s v="EMP0035"/>
    <x v="5"/>
    <x v="13"/>
    <x v="195"/>
    <n v="1"/>
    <n v="7885.73"/>
    <n v="7885.73"/>
    <x v="1"/>
    <n v="7"/>
    <x v="2"/>
    <x v="2"/>
  </r>
  <r>
    <s v="PO007003"/>
    <d v="2023-04-30T00:00:00"/>
    <s v="EMP0023"/>
    <x v="9"/>
    <x v="32"/>
    <x v="11"/>
    <n v="44"/>
    <n v="5604.78"/>
    <n v="246610.48"/>
    <x v="0"/>
    <n v="23"/>
    <x v="2"/>
    <x v="2"/>
  </r>
  <r>
    <s v="PO007004"/>
    <d v="2023-09-18T00:00:00"/>
    <s v="EMP0024"/>
    <x v="1"/>
    <x v="28"/>
    <x v="94"/>
    <n v="1"/>
    <n v="4919.7299999999996"/>
    <n v="4919.7299999999996"/>
    <x v="0"/>
    <n v="32"/>
    <x v="1"/>
    <x v="2"/>
  </r>
  <r>
    <s v="PO007005"/>
    <d v="2023-07-26T00:00:00"/>
    <s v="EMP0051"/>
    <x v="3"/>
    <x v="15"/>
    <x v="114"/>
    <n v="9"/>
    <n v="5068.92"/>
    <n v="45620.25"/>
    <x v="1"/>
    <n v="43"/>
    <x v="1"/>
    <x v="2"/>
  </r>
  <r>
    <s v="PO007006"/>
    <d v="2023-03-26T00:00:00"/>
    <s v="EMP0053"/>
    <x v="4"/>
    <x v="15"/>
    <x v="147"/>
    <n v="41"/>
    <n v="4281.62"/>
    <n v="175546.29"/>
    <x v="1"/>
    <n v="27"/>
    <x v="1"/>
    <x v="2"/>
  </r>
  <r>
    <s v="PO007007"/>
    <d v="2024-09-16T00:00:00"/>
    <s v="EMP0072"/>
    <x v="2"/>
    <x v="40"/>
    <x v="141"/>
    <n v="47"/>
    <n v="6699.04"/>
    <n v="314855"/>
    <x v="0"/>
    <n v="14"/>
    <x v="1"/>
    <x v="2"/>
  </r>
  <r>
    <s v="PO007008"/>
    <d v="2023-03-15T00:00:00"/>
    <s v="EMP0064"/>
    <x v="2"/>
    <x v="26"/>
    <x v="137"/>
    <n v="7"/>
    <n v="1034.9100000000001"/>
    <n v="7244.37"/>
    <x v="1"/>
    <n v="29"/>
    <x v="1"/>
    <x v="2"/>
  </r>
  <r>
    <s v="PO007009"/>
    <d v="2024-04-27T00:00:00"/>
    <s v="EMP0047"/>
    <x v="0"/>
    <x v="14"/>
    <x v="79"/>
    <n v="39"/>
    <n v="1956.11"/>
    <n v="76288.13"/>
    <x v="0"/>
    <n v="25"/>
    <x v="1"/>
    <x v="2"/>
  </r>
  <r>
    <s v="PO007010"/>
    <d v="2025-12-04T00:00:00"/>
    <s v="EMP0097"/>
    <x v="5"/>
    <x v="37"/>
    <x v="13"/>
    <n v="10"/>
    <n v="8267.34"/>
    <n v="82673.399999999994"/>
    <x v="0"/>
    <n v="11"/>
    <x v="0"/>
    <x v="2"/>
  </r>
  <r>
    <s v="PO007011"/>
    <d v="2023-09-20T00:00:00"/>
    <s v="EMP0041"/>
    <x v="12"/>
    <x v="12"/>
    <x v="68"/>
    <n v="21"/>
    <n v="7901.19"/>
    <n v="165925.04999999999"/>
    <x v="0"/>
    <n v="8"/>
    <x v="0"/>
    <x v="2"/>
  </r>
  <r>
    <s v="PO007012"/>
    <d v="2023-01-30T00:00:00"/>
    <s v="EMP0012"/>
    <x v="3"/>
    <x v="25"/>
    <x v="68"/>
    <n v="16"/>
    <n v="7420.71"/>
    <n v="118731.41"/>
    <x v="1"/>
    <n v="23"/>
    <x v="0"/>
    <x v="2"/>
  </r>
  <r>
    <s v="PO007013"/>
    <d v="2025-12-15T00:00:00"/>
    <s v="EMP0014"/>
    <x v="4"/>
    <x v="6"/>
    <x v="115"/>
    <n v="19"/>
    <n v="4130.8999999999996"/>
    <n v="78487.149999999994"/>
    <x v="1"/>
    <n v="13"/>
    <x v="1"/>
    <x v="2"/>
  </r>
  <r>
    <s v="PO007014"/>
    <d v="2023-10-17T00:00:00"/>
    <s v="EMP0082"/>
    <x v="2"/>
    <x v="9"/>
    <x v="57"/>
    <n v="19"/>
    <n v="3676.95"/>
    <n v="69862.080000000002"/>
    <x v="2"/>
    <n v="25"/>
    <x v="1"/>
    <x v="1"/>
  </r>
  <r>
    <s v="PO007015"/>
    <d v="2025-09-26T00:00:00"/>
    <s v="EMP0072"/>
    <x v="2"/>
    <x v="15"/>
    <x v="44"/>
    <n v="18"/>
    <n v="352.58"/>
    <n v="6346.53"/>
    <x v="0"/>
    <n v="41"/>
    <x v="1"/>
    <x v="2"/>
  </r>
  <r>
    <s v="PO007016"/>
    <d v="2024-05-20T00:00:00"/>
    <s v="EMP0055"/>
    <x v="14"/>
    <x v="5"/>
    <x v="100"/>
    <n v="12"/>
    <n v="6964.22"/>
    <n v="83570.59"/>
    <x v="0"/>
    <n v="43"/>
    <x v="2"/>
    <x v="2"/>
  </r>
  <r>
    <s v="PO007017"/>
    <d v="2025-08-11T00:00:00"/>
    <s v="EMP0061"/>
    <x v="5"/>
    <x v="27"/>
    <x v="74"/>
    <n v="2"/>
    <n v="3301.87"/>
    <n v="6603.73"/>
    <x v="1"/>
    <n v="3"/>
    <x v="0"/>
    <x v="2"/>
  </r>
  <r>
    <s v="PO007018"/>
    <d v="2024-02-19T00:00:00"/>
    <s v="EMP0070"/>
    <x v="6"/>
    <x v="42"/>
    <x v="78"/>
    <n v="6"/>
    <n v="7712.36"/>
    <n v="46274.16"/>
    <x v="0"/>
    <n v="3"/>
    <x v="0"/>
    <x v="2"/>
  </r>
  <r>
    <s v="PO007019"/>
    <d v="2025-09-18T00:00:00"/>
    <s v="EMP0092"/>
    <x v="12"/>
    <x v="5"/>
    <x v="2"/>
    <n v="7"/>
    <n v="8198.2000000000007"/>
    <n v="57387.43"/>
    <x v="2"/>
    <n v="18"/>
    <x v="2"/>
    <x v="0"/>
  </r>
  <r>
    <s v="PO007020"/>
    <d v="2024-11-03T00:00:00"/>
    <s v="EMP0036"/>
    <x v="2"/>
    <x v="45"/>
    <x v="171"/>
    <n v="45"/>
    <n v="4756.83"/>
    <n v="214057.23"/>
    <x v="2"/>
    <n v="34"/>
    <x v="0"/>
    <x v="3"/>
  </r>
  <r>
    <s v="PO007021"/>
    <d v="2024-03-27T00:00:00"/>
    <s v="EMP0024"/>
    <x v="1"/>
    <x v="16"/>
    <x v="73"/>
    <n v="32"/>
    <n v="663.05"/>
    <n v="21217.74"/>
    <x v="1"/>
    <n v="19"/>
    <x v="0"/>
    <x v="2"/>
  </r>
  <r>
    <s v="PO007022"/>
    <d v="2025-03-25T00:00:00"/>
    <s v="EMP0061"/>
    <x v="5"/>
    <x v="5"/>
    <x v="59"/>
    <n v="5"/>
    <n v="4849.4399999999996"/>
    <n v="24247.21"/>
    <x v="1"/>
    <n v="25"/>
    <x v="0"/>
    <x v="2"/>
  </r>
  <r>
    <s v="PO007023"/>
    <d v="2024-04-06T00:00:00"/>
    <s v="EMP0025"/>
    <x v="8"/>
    <x v="18"/>
    <x v="108"/>
    <n v="22"/>
    <n v="1110.78"/>
    <n v="24437.09"/>
    <x v="0"/>
    <n v="9"/>
    <x v="0"/>
    <x v="2"/>
  </r>
  <r>
    <s v="PO007024"/>
    <d v="2025-08-16T00:00:00"/>
    <s v="EMP0089"/>
    <x v="14"/>
    <x v="8"/>
    <x v="114"/>
    <n v="7"/>
    <n v="5164.08"/>
    <n v="36148.559999999998"/>
    <x v="1"/>
    <n v="29"/>
    <x v="0"/>
    <x v="2"/>
  </r>
  <r>
    <s v="PO007025"/>
    <d v="2023-08-05T00:00:00"/>
    <s v="EMP0060"/>
    <x v="0"/>
    <x v="42"/>
    <x v="105"/>
    <n v="22"/>
    <n v="9381.64"/>
    <n v="206396.19"/>
    <x v="2"/>
    <n v="40"/>
    <x v="1"/>
    <x v="0"/>
  </r>
  <r>
    <s v="PO007026"/>
    <d v="2023-09-19T00:00:00"/>
    <s v="EMP0027"/>
    <x v="1"/>
    <x v="17"/>
    <x v="68"/>
    <n v="39"/>
    <n v="7967.18"/>
    <n v="310720.19"/>
    <x v="1"/>
    <n v="6"/>
    <x v="1"/>
    <x v="2"/>
  </r>
  <r>
    <s v="PO007027"/>
    <d v="2023-05-22T00:00:00"/>
    <s v="EMP0031"/>
    <x v="8"/>
    <x v="11"/>
    <x v="57"/>
    <n v="23"/>
    <n v="3162.62"/>
    <n v="72740.34"/>
    <x v="0"/>
    <n v="9"/>
    <x v="1"/>
    <x v="2"/>
  </r>
  <r>
    <s v="PO007028"/>
    <d v="2024-06-05T00:00:00"/>
    <s v="EMP0033"/>
    <x v="8"/>
    <x v="14"/>
    <x v="71"/>
    <n v="15"/>
    <n v="7217.09"/>
    <n v="108256.33"/>
    <x v="0"/>
    <n v="6"/>
    <x v="0"/>
    <x v="2"/>
  </r>
  <r>
    <s v="PO007029"/>
    <d v="2023-11-19T00:00:00"/>
    <s v="EMP0041"/>
    <x v="12"/>
    <x v="13"/>
    <x v="49"/>
    <n v="31"/>
    <n v="8273.56"/>
    <n v="256480.37"/>
    <x v="0"/>
    <n v="37"/>
    <x v="2"/>
    <x v="2"/>
  </r>
  <r>
    <s v="PO007030"/>
    <d v="2024-11-07T00:00:00"/>
    <s v="EMP0082"/>
    <x v="2"/>
    <x v="18"/>
    <x v="83"/>
    <n v="33"/>
    <n v="641.13"/>
    <n v="21157.45"/>
    <x v="1"/>
    <n v="31"/>
    <x v="0"/>
    <x v="2"/>
  </r>
  <r>
    <s v="PO007031"/>
    <d v="2024-01-22T00:00:00"/>
    <s v="EMP0060"/>
    <x v="0"/>
    <x v="40"/>
    <x v="155"/>
    <n v="14"/>
    <n v="6643.66"/>
    <n v="93011.21"/>
    <x v="0"/>
    <n v="7"/>
    <x v="1"/>
    <x v="2"/>
  </r>
  <r>
    <s v="PO007032"/>
    <d v="2023-03-30T00:00:00"/>
    <s v="EMP0029"/>
    <x v="9"/>
    <x v="0"/>
    <x v="70"/>
    <n v="15"/>
    <n v="9848.7800000000007"/>
    <n v="147731.73000000001"/>
    <x v="2"/>
    <n v="41"/>
    <x v="1"/>
    <x v="0"/>
  </r>
  <r>
    <s v="PO007033"/>
    <d v="2023-10-31T00:00:00"/>
    <s v="EMP0095"/>
    <x v="5"/>
    <x v="6"/>
    <x v="61"/>
    <n v="29"/>
    <n v="5972.94"/>
    <n v="173215.23"/>
    <x v="2"/>
    <n v="39"/>
    <x v="2"/>
    <x v="1"/>
  </r>
  <r>
    <s v="PO007034"/>
    <d v="2025-01-12T00:00:00"/>
    <s v="EMP0010"/>
    <x v="1"/>
    <x v="48"/>
    <x v="50"/>
    <n v="21"/>
    <n v="8922.99"/>
    <n v="187382.87"/>
    <x v="2"/>
    <n v="21"/>
    <x v="1"/>
    <x v="1"/>
  </r>
  <r>
    <s v="PO007035"/>
    <d v="2023-06-22T00:00:00"/>
    <s v="EMP0047"/>
    <x v="0"/>
    <x v="48"/>
    <x v="63"/>
    <n v="48"/>
    <n v="1219.73"/>
    <n v="58546.97"/>
    <x v="0"/>
    <n v="14"/>
    <x v="1"/>
    <x v="2"/>
  </r>
  <r>
    <s v="PO007036"/>
    <d v="2023-03-10T00:00:00"/>
    <s v="EMP0034"/>
    <x v="7"/>
    <x v="7"/>
    <x v="59"/>
    <n v="46"/>
    <n v="4781.28"/>
    <n v="219938.91"/>
    <x v="0"/>
    <n v="23"/>
    <x v="2"/>
    <x v="2"/>
  </r>
  <r>
    <s v="PO007037"/>
    <d v="2023-07-01T00:00:00"/>
    <s v="EMP0001"/>
    <x v="8"/>
    <x v="3"/>
    <x v="90"/>
    <n v="3"/>
    <n v="4165.5600000000004"/>
    <n v="12496.68"/>
    <x v="1"/>
    <n v="19"/>
    <x v="1"/>
    <x v="2"/>
  </r>
  <r>
    <s v="PO007038"/>
    <d v="2025-03-17T00:00:00"/>
    <s v="EMP0048"/>
    <x v="2"/>
    <x v="18"/>
    <x v="142"/>
    <n v="17"/>
    <n v="10552.03"/>
    <n v="179384.47"/>
    <x v="1"/>
    <n v="20"/>
    <x v="0"/>
    <x v="2"/>
  </r>
  <r>
    <s v="PO007039"/>
    <d v="2024-05-29T00:00:00"/>
    <s v="EMP0017"/>
    <x v="9"/>
    <x v="47"/>
    <x v="56"/>
    <n v="14"/>
    <n v="8407.18"/>
    <n v="117700.55"/>
    <x v="0"/>
    <n v="39"/>
    <x v="0"/>
    <x v="2"/>
  </r>
  <r>
    <s v="PO007040"/>
    <d v="2023-07-10T00:00:00"/>
    <s v="EMP0058"/>
    <x v="2"/>
    <x v="29"/>
    <x v="132"/>
    <n v="17"/>
    <n v="6648.42"/>
    <n v="113023.2"/>
    <x v="0"/>
    <n v="3"/>
    <x v="2"/>
    <x v="2"/>
  </r>
  <r>
    <s v="PO007041"/>
    <d v="2023-04-26T00:00:00"/>
    <s v="EMP0018"/>
    <x v="0"/>
    <x v="11"/>
    <x v="194"/>
    <n v="30"/>
    <n v="467.45"/>
    <n v="14023.47"/>
    <x v="2"/>
    <n v="31"/>
    <x v="0"/>
    <x v="3"/>
  </r>
  <r>
    <s v="PO007042"/>
    <d v="2025-10-21T00:00:00"/>
    <s v="EMP0058"/>
    <x v="2"/>
    <x v="28"/>
    <x v="198"/>
    <n v="16"/>
    <n v="9097.09"/>
    <n v="145553.48000000001"/>
    <x v="1"/>
    <n v="35"/>
    <x v="1"/>
    <x v="2"/>
  </r>
  <r>
    <s v="PO007043"/>
    <d v="2025-11-04T00:00:00"/>
    <s v="EMP0052"/>
    <x v="12"/>
    <x v="8"/>
    <x v="108"/>
    <n v="29"/>
    <n v="1322.54"/>
    <n v="38353.58"/>
    <x v="1"/>
    <n v="45"/>
    <x v="0"/>
    <x v="2"/>
  </r>
  <r>
    <s v="PO007044"/>
    <d v="2023-08-06T00:00:00"/>
    <s v="EMP0058"/>
    <x v="2"/>
    <x v="12"/>
    <x v="58"/>
    <n v="4"/>
    <n v="5203.8999999999996"/>
    <n v="20815.599999999999"/>
    <x v="2"/>
    <n v="15"/>
    <x v="2"/>
    <x v="1"/>
  </r>
  <r>
    <s v="PO007045"/>
    <d v="2025-02-01T00:00:00"/>
    <s v="EMP0072"/>
    <x v="2"/>
    <x v="8"/>
    <x v="59"/>
    <n v="14"/>
    <n v="4259.25"/>
    <n v="59629.52"/>
    <x v="2"/>
    <n v="40"/>
    <x v="1"/>
    <x v="1"/>
  </r>
  <r>
    <s v="PO007046"/>
    <d v="2023-05-03T00:00:00"/>
    <s v="EMP0036"/>
    <x v="2"/>
    <x v="18"/>
    <x v="5"/>
    <n v="43"/>
    <n v="9578.49"/>
    <n v="411875.14"/>
    <x v="0"/>
    <n v="11"/>
    <x v="0"/>
    <x v="2"/>
  </r>
  <r>
    <s v="PO007047"/>
    <d v="2025-11-19T00:00:00"/>
    <s v="EMP0094"/>
    <x v="1"/>
    <x v="35"/>
    <x v="49"/>
    <n v="47"/>
    <n v="8852.93"/>
    <n v="416087.75"/>
    <x v="0"/>
    <n v="33"/>
    <x v="0"/>
    <x v="2"/>
  </r>
  <r>
    <s v="PO007048"/>
    <d v="2024-11-08T00:00:00"/>
    <s v="EMP0083"/>
    <x v="7"/>
    <x v="18"/>
    <x v="151"/>
    <n v="19"/>
    <n v="6155.5"/>
    <n v="116954.53"/>
    <x v="0"/>
    <n v="29"/>
    <x v="1"/>
    <x v="2"/>
  </r>
  <r>
    <s v="PO007049"/>
    <d v="2025-09-08T00:00:00"/>
    <s v="EMP0063"/>
    <x v="3"/>
    <x v="28"/>
    <x v="116"/>
    <n v="11"/>
    <n v="10139.94"/>
    <n v="111539.29"/>
    <x v="1"/>
    <n v="32"/>
    <x v="2"/>
    <x v="2"/>
  </r>
  <r>
    <s v="PO007050"/>
    <d v="2023-02-26T00:00:00"/>
    <s v="EMP0019"/>
    <x v="5"/>
    <x v="45"/>
    <x v="80"/>
    <n v="16"/>
    <n v="5605.74"/>
    <n v="89691.88"/>
    <x v="1"/>
    <n v="43"/>
    <x v="1"/>
    <x v="2"/>
  </r>
  <r>
    <s v="PO007051"/>
    <d v="2024-03-27T00:00:00"/>
    <s v="EMP0067"/>
    <x v="1"/>
    <x v="2"/>
    <x v="181"/>
    <n v="12"/>
    <n v="9726.9699999999993"/>
    <n v="116723.6"/>
    <x v="1"/>
    <n v="25"/>
    <x v="2"/>
    <x v="2"/>
  </r>
  <r>
    <s v="PO007052"/>
    <d v="2025-04-26T00:00:00"/>
    <s v="EMP0021"/>
    <x v="10"/>
    <x v="45"/>
    <x v="68"/>
    <n v="34"/>
    <n v="8015.48"/>
    <n v="272526.37"/>
    <x v="2"/>
    <n v="24"/>
    <x v="0"/>
    <x v="3"/>
  </r>
  <r>
    <s v="PO007053"/>
    <d v="2025-04-21T00:00:00"/>
    <s v="EMP0076"/>
    <x v="7"/>
    <x v="48"/>
    <x v="86"/>
    <n v="48"/>
    <n v="2317.39"/>
    <n v="111234.8"/>
    <x v="2"/>
    <n v="32"/>
    <x v="0"/>
    <x v="0"/>
  </r>
  <r>
    <s v="PO007054"/>
    <d v="2025-10-10T00:00:00"/>
    <s v="EMP0042"/>
    <x v="14"/>
    <x v="1"/>
    <x v="19"/>
    <n v="14"/>
    <n v="7588.47"/>
    <n v="106238.61"/>
    <x v="2"/>
    <n v="35"/>
    <x v="0"/>
    <x v="3"/>
  </r>
  <r>
    <s v="PO007055"/>
    <d v="2023-08-10T00:00:00"/>
    <s v="EMP0055"/>
    <x v="14"/>
    <x v="44"/>
    <x v="101"/>
    <n v="47"/>
    <n v="4657.71"/>
    <n v="218912.42"/>
    <x v="1"/>
    <n v="28"/>
    <x v="2"/>
    <x v="2"/>
  </r>
  <r>
    <s v="PO007056"/>
    <d v="2025-03-02T00:00:00"/>
    <s v="EMP0004"/>
    <x v="12"/>
    <x v="11"/>
    <x v="31"/>
    <n v="23"/>
    <n v="9946.66"/>
    <n v="228773.28"/>
    <x v="0"/>
    <n v="26"/>
    <x v="2"/>
    <x v="2"/>
  </r>
  <r>
    <s v="PO007057"/>
    <d v="2025-04-16T00:00:00"/>
    <s v="EMP0001"/>
    <x v="8"/>
    <x v="17"/>
    <x v="194"/>
    <n v="21"/>
    <n v="489.02"/>
    <n v="10269.51"/>
    <x v="2"/>
    <n v="5"/>
    <x v="2"/>
    <x v="3"/>
  </r>
  <r>
    <s v="PO007058"/>
    <d v="2024-04-13T00:00:00"/>
    <s v="EMP0042"/>
    <x v="14"/>
    <x v="16"/>
    <x v="100"/>
    <n v="46"/>
    <n v="6347.48"/>
    <n v="291984.19"/>
    <x v="0"/>
    <n v="23"/>
    <x v="1"/>
    <x v="2"/>
  </r>
  <r>
    <s v="PO007059"/>
    <d v="2024-01-09T00:00:00"/>
    <s v="EMP0014"/>
    <x v="4"/>
    <x v="37"/>
    <x v="62"/>
    <n v="37"/>
    <n v="2124.19"/>
    <n v="78595.02"/>
    <x v="0"/>
    <n v="20"/>
    <x v="2"/>
    <x v="2"/>
  </r>
  <r>
    <s v="PO007060"/>
    <d v="2024-06-08T00:00:00"/>
    <s v="EMP0019"/>
    <x v="5"/>
    <x v="11"/>
    <x v="80"/>
    <n v="41"/>
    <n v="5337.14"/>
    <n v="218822.69"/>
    <x v="2"/>
    <n v="39"/>
    <x v="1"/>
    <x v="1"/>
  </r>
  <r>
    <s v="PO007061"/>
    <d v="2024-01-12T00:00:00"/>
    <s v="EMP0036"/>
    <x v="2"/>
    <x v="43"/>
    <x v="167"/>
    <n v="9"/>
    <n v="3432.06"/>
    <n v="30888.52"/>
    <x v="0"/>
    <n v="19"/>
    <x v="0"/>
    <x v="2"/>
  </r>
  <r>
    <s v="PO007062"/>
    <d v="2024-12-24T00:00:00"/>
    <s v="EMP0089"/>
    <x v="14"/>
    <x v="27"/>
    <x v="163"/>
    <n v="31"/>
    <n v="10760.53"/>
    <n v="333576.34000000003"/>
    <x v="0"/>
    <n v="26"/>
    <x v="2"/>
    <x v="2"/>
  </r>
  <r>
    <s v="PO007063"/>
    <d v="2024-02-10T00:00:00"/>
    <s v="EMP0029"/>
    <x v="9"/>
    <x v="2"/>
    <x v="174"/>
    <n v="30"/>
    <n v="10170.23"/>
    <n v="305106.92"/>
    <x v="2"/>
    <n v="34"/>
    <x v="0"/>
    <x v="1"/>
  </r>
  <r>
    <s v="PO007064"/>
    <d v="2025-04-26T00:00:00"/>
    <s v="EMP0053"/>
    <x v="4"/>
    <x v="47"/>
    <x v="97"/>
    <n v="3"/>
    <n v="4835.6499999999996"/>
    <n v="14506.96"/>
    <x v="1"/>
    <n v="12"/>
    <x v="0"/>
    <x v="2"/>
  </r>
  <r>
    <s v="PO007065"/>
    <d v="2024-09-20T00:00:00"/>
    <s v="EMP0042"/>
    <x v="14"/>
    <x v="41"/>
    <x v="170"/>
    <n v="14"/>
    <n v="8519.6200000000008"/>
    <n v="119274.7"/>
    <x v="0"/>
    <n v="33"/>
    <x v="1"/>
    <x v="2"/>
  </r>
  <r>
    <s v="PO007066"/>
    <d v="2023-06-08T00:00:00"/>
    <s v="EMP0052"/>
    <x v="12"/>
    <x v="6"/>
    <x v="60"/>
    <n v="15"/>
    <n v="7220"/>
    <n v="108300.06"/>
    <x v="2"/>
    <n v="14"/>
    <x v="2"/>
    <x v="1"/>
  </r>
  <r>
    <s v="PO007067"/>
    <d v="2023-10-20T00:00:00"/>
    <s v="EMP0045"/>
    <x v="0"/>
    <x v="13"/>
    <x v="29"/>
    <n v="8"/>
    <n v="5946.28"/>
    <n v="47570.26"/>
    <x v="2"/>
    <n v="26"/>
    <x v="2"/>
    <x v="1"/>
  </r>
  <r>
    <s v="PO007068"/>
    <d v="2023-11-01T00:00:00"/>
    <s v="EMP0092"/>
    <x v="12"/>
    <x v="14"/>
    <x v="89"/>
    <n v="20"/>
    <n v="5001.92"/>
    <n v="100038.41"/>
    <x v="0"/>
    <n v="15"/>
    <x v="2"/>
    <x v="2"/>
  </r>
  <r>
    <s v="PO007069"/>
    <d v="2023-11-09T00:00:00"/>
    <s v="EMP0012"/>
    <x v="3"/>
    <x v="39"/>
    <x v="198"/>
    <n v="11"/>
    <n v="9928.7999999999993"/>
    <n v="109216.75"/>
    <x v="1"/>
    <n v="5"/>
    <x v="1"/>
    <x v="2"/>
  </r>
  <r>
    <s v="PO007070"/>
    <d v="2024-09-17T00:00:00"/>
    <s v="EMP0043"/>
    <x v="8"/>
    <x v="10"/>
    <x v="93"/>
    <n v="37"/>
    <n v="7578.39"/>
    <n v="280400.44"/>
    <x v="2"/>
    <n v="38"/>
    <x v="0"/>
    <x v="0"/>
  </r>
  <r>
    <s v="PO007071"/>
    <d v="2023-02-22T00:00:00"/>
    <s v="EMP0066"/>
    <x v="8"/>
    <x v="43"/>
    <x v="165"/>
    <n v="30"/>
    <n v="1495.46"/>
    <n v="44863.87"/>
    <x v="0"/>
    <n v="44"/>
    <x v="2"/>
    <x v="2"/>
  </r>
  <r>
    <s v="PO007072"/>
    <d v="2024-11-03T00:00:00"/>
    <s v="EMP0038"/>
    <x v="3"/>
    <x v="27"/>
    <x v="134"/>
    <n v="13"/>
    <n v="6950.22"/>
    <n v="90352.88"/>
    <x v="0"/>
    <n v="32"/>
    <x v="2"/>
    <x v="2"/>
  </r>
  <r>
    <s v="PO007073"/>
    <d v="2024-03-11T00:00:00"/>
    <s v="EMP0027"/>
    <x v="1"/>
    <x v="19"/>
    <x v="21"/>
    <n v="43"/>
    <n v="5737.74"/>
    <n v="246722.63"/>
    <x v="1"/>
    <n v="34"/>
    <x v="0"/>
    <x v="2"/>
  </r>
  <r>
    <s v="PO007074"/>
    <d v="2025-07-26T00:00:00"/>
    <s v="EMP0069"/>
    <x v="3"/>
    <x v="18"/>
    <x v="69"/>
    <n v="44"/>
    <n v="6029.76"/>
    <n v="265309.51"/>
    <x v="2"/>
    <n v="31"/>
    <x v="2"/>
    <x v="1"/>
  </r>
  <r>
    <s v="PO007075"/>
    <d v="2023-11-16T00:00:00"/>
    <s v="EMP0072"/>
    <x v="2"/>
    <x v="25"/>
    <x v="159"/>
    <n v="20"/>
    <n v="5460.82"/>
    <n v="109216.46"/>
    <x v="1"/>
    <n v="28"/>
    <x v="0"/>
    <x v="2"/>
  </r>
  <r>
    <s v="PO007076"/>
    <d v="2024-09-24T00:00:00"/>
    <s v="EMP0043"/>
    <x v="8"/>
    <x v="48"/>
    <x v="5"/>
    <n v="45"/>
    <n v="9987.4"/>
    <n v="449432.87"/>
    <x v="1"/>
    <n v="3"/>
    <x v="2"/>
    <x v="2"/>
  </r>
  <r>
    <s v="PO007077"/>
    <d v="2024-09-25T00:00:00"/>
    <s v="EMP0053"/>
    <x v="4"/>
    <x v="20"/>
    <x v="123"/>
    <n v="14"/>
    <n v="9116.07"/>
    <n v="127625.01"/>
    <x v="0"/>
    <n v="13"/>
    <x v="2"/>
    <x v="2"/>
  </r>
  <r>
    <s v="PO007078"/>
    <d v="2024-12-30T00:00:00"/>
    <s v="EMP0032"/>
    <x v="2"/>
    <x v="15"/>
    <x v="166"/>
    <n v="47"/>
    <n v="3912.11"/>
    <n v="183869.35"/>
    <x v="1"/>
    <n v="24"/>
    <x v="2"/>
    <x v="2"/>
  </r>
  <r>
    <s v="PO007079"/>
    <d v="2024-01-06T00:00:00"/>
    <s v="EMP0039"/>
    <x v="9"/>
    <x v="5"/>
    <x v="13"/>
    <n v="22"/>
    <n v="9589.52"/>
    <n v="210969.45"/>
    <x v="1"/>
    <n v="13"/>
    <x v="2"/>
    <x v="2"/>
  </r>
  <r>
    <s v="PO007080"/>
    <d v="2025-09-03T00:00:00"/>
    <s v="EMP0042"/>
    <x v="14"/>
    <x v="39"/>
    <x v="54"/>
    <n v="12"/>
    <n v="4690.3"/>
    <n v="56283.63"/>
    <x v="0"/>
    <n v="12"/>
    <x v="1"/>
    <x v="2"/>
  </r>
  <r>
    <s v="PO007081"/>
    <d v="2023-10-20T00:00:00"/>
    <s v="EMP0062"/>
    <x v="2"/>
    <x v="13"/>
    <x v="81"/>
    <n v="21"/>
    <n v="516.79999999999995"/>
    <n v="10852.76"/>
    <x v="2"/>
    <n v="34"/>
    <x v="1"/>
    <x v="1"/>
  </r>
  <r>
    <s v="PO007082"/>
    <d v="2024-09-14T00:00:00"/>
    <s v="EMP0071"/>
    <x v="5"/>
    <x v="26"/>
    <x v="171"/>
    <n v="46"/>
    <n v="4943.78"/>
    <n v="227413.66"/>
    <x v="1"/>
    <n v="37"/>
    <x v="2"/>
    <x v="2"/>
  </r>
  <r>
    <s v="PO007083"/>
    <d v="2023-12-06T00:00:00"/>
    <s v="EMP0056"/>
    <x v="0"/>
    <x v="41"/>
    <x v="122"/>
    <n v="31"/>
    <n v="591.91"/>
    <n v="18349.12"/>
    <x v="0"/>
    <n v="20"/>
    <x v="0"/>
    <x v="2"/>
  </r>
  <r>
    <s v="PO007084"/>
    <d v="2023-12-29T00:00:00"/>
    <s v="EMP0012"/>
    <x v="3"/>
    <x v="36"/>
    <x v="185"/>
    <n v="13"/>
    <n v="946.58"/>
    <n v="12305.58"/>
    <x v="0"/>
    <n v="18"/>
    <x v="0"/>
    <x v="2"/>
  </r>
  <r>
    <s v="PO007085"/>
    <d v="2024-05-29T00:00:00"/>
    <s v="EMP0080"/>
    <x v="0"/>
    <x v="20"/>
    <x v="195"/>
    <n v="28"/>
    <n v="8644.0499999999993"/>
    <n v="242033.42"/>
    <x v="2"/>
    <n v="5"/>
    <x v="0"/>
    <x v="0"/>
  </r>
  <r>
    <s v="PO007086"/>
    <d v="2023-07-25T00:00:00"/>
    <s v="EMP0078"/>
    <x v="4"/>
    <x v="37"/>
    <x v="126"/>
    <n v="20"/>
    <n v="8332.51"/>
    <n v="166650.1"/>
    <x v="0"/>
    <n v="27"/>
    <x v="1"/>
    <x v="2"/>
  </r>
  <r>
    <s v="PO007087"/>
    <d v="2023-04-09T00:00:00"/>
    <s v="EMP0082"/>
    <x v="2"/>
    <x v="46"/>
    <x v="88"/>
    <n v="25"/>
    <n v="7906.07"/>
    <n v="197651.65"/>
    <x v="1"/>
    <n v="13"/>
    <x v="2"/>
    <x v="2"/>
  </r>
  <r>
    <s v="PO007088"/>
    <d v="2025-03-01T00:00:00"/>
    <s v="EMP0064"/>
    <x v="2"/>
    <x v="18"/>
    <x v="116"/>
    <n v="49"/>
    <n v="10697.18"/>
    <n v="524161.79"/>
    <x v="0"/>
    <n v="36"/>
    <x v="0"/>
    <x v="2"/>
  </r>
  <r>
    <s v="PO007089"/>
    <d v="2023-12-13T00:00:00"/>
    <s v="EMP0064"/>
    <x v="2"/>
    <x v="41"/>
    <x v="167"/>
    <n v="18"/>
    <n v="4133.59"/>
    <n v="74404.53"/>
    <x v="0"/>
    <n v="19"/>
    <x v="1"/>
    <x v="2"/>
  </r>
  <r>
    <s v="PO007090"/>
    <d v="2024-05-18T00:00:00"/>
    <s v="EMP0020"/>
    <x v="2"/>
    <x v="47"/>
    <x v="161"/>
    <n v="44"/>
    <n v="7930.75"/>
    <n v="348953.19"/>
    <x v="0"/>
    <n v="42"/>
    <x v="0"/>
    <x v="2"/>
  </r>
  <r>
    <s v="PO007091"/>
    <d v="2023-06-20T00:00:00"/>
    <s v="EMP0012"/>
    <x v="3"/>
    <x v="1"/>
    <x v="167"/>
    <n v="34"/>
    <n v="4117.5200000000004"/>
    <n v="139995.75"/>
    <x v="0"/>
    <n v="23"/>
    <x v="0"/>
    <x v="2"/>
  </r>
  <r>
    <s v="PO007092"/>
    <d v="2023-06-27T00:00:00"/>
    <s v="EMP0069"/>
    <x v="3"/>
    <x v="39"/>
    <x v="72"/>
    <n v="15"/>
    <n v="6575.09"/>
    <n v="98626.37"/>
    <x v="1"/>
    <n v="6"/>
    <x v="2"/>
    <x v="2"/>
  </r>
  <r>
    <s v="PO007093"/>
    <d v="2024-04-11T00:00:00"/>
    <s v="EMP0012"/>
    <x v="3"/>
    <x v="18"/>
    <x v="87"/>
    <n v="45"/>
    <n v="8708.81"/>
    <n v="391896.53"/>
    <x v="2"/>
    <n v="37"/>
    <x v="1"/>
    <x v="0"/>
  </r>
  <r>
    <s v="PO007094"/>
    <d v="2023-02-26T00:00:00"/>
    <s v="EMP0054"/>
    <x v="12"/>
    <x v="13"/>
    <x v="165"/>
    <n v="8"/>
    <n v="1326.86"/>
    <n v="10614.9"/>
    <x v="0"/>
    <n v="15"/>
    <x v="0"/>
    <x v="2"/>
  </r>
  <r>
    <s v="PO007095"/>
    <d v="2025-08-18T00:00:00"/>
    <s v="EMP0070"/>
    <x v="6"/>
    <x v="27"/>
    <x v="33"/>
    <n v="27"/>
    <n v="5611.52"/>
    <n v="151511.13"/>
    <x v="2"/>
    <n v="44"/>
    <x v="1"/>
    <x v="1"/>
  </r>
  <r>
    <s v="PO007096"/>
    <d v="2025-10-08T00:00:00"/>
    <s v="EMP0046"/>
    <x v="7"/>
    <x v="32"/>
    <x v="98"/>
    <n v="32"/>
    <n v="7897.53"/>
    <n v="252721.04"/>
    <x v="2"/>
    <n v="43"/>
    <x v="2"/>
    <x v="3"/>
  </r>
  <r>
    <s v="PO007097"/>
    <d v="2023-01-05T00:00:00"/>
    <s v="EMP0047"/>
    <x v="0"/>
    <x v="31"/>
    <x v="84"/>
    <n v="6"/>
    <n v="7263.21"/>
    <n v="43579.27"/>
    <x v="2"/>
    <n v="13"/>
    <x v="1"/>
    <x v="0"/>
  </r>
  <r>
    <s v="PO007098"/>
    <d v="2023-06-07T00:00:00"/>
    <s v="EMP0025"/>
    <x v="8"/>
    <x v="0"/>
    <x v="110"/>
    <n v="25"/>
    <n v="8003.86"/>
    <n v="200096.62"/>
    <x v="0"/>
    <n v="26"/>
    <x v="1"/>
    <x v="2"/>
  </r>
  <r>
    <s v="PO007099"/>
    <d v="2023-03-05T00:00:00"/>
    <s v="EMP0047"/>
    <x v="0"/>
    <x v="21"/>
    <x v="185"/>
    <n v="1"/>
    <n v="906.31"/>
    <n v="906.31"/>
    <x v="2"/>
    <n v="40"/>
    <x v="1"/>
    <x v="3"/>
  </r>
  <r>
    <s v="PO007100"/>
    <d v="2025-01-15T00:00:00"/>
    <s v="EMP0017"/>
    <x v="9"/>
    <x v="20"/>
    <x v="6"/>
    <n v="10"/>
    <n v="1760.22"/>
    <n v="17602.189999999999"/>
    <x v="2"/>
    <n v="18"/>
    <x v="0"/>
    <x v="1"/>
  </r>
  <r>
    <s v="PO007101"/>
    <d v="2024-03-20T00:00:00"/>
    <s v="EMP0092"/>
    <x v="12"/>
    <x v="0"/>
    <x v="59"/>
    <n v="44"/>
    <n v="4299.3900000000003"/>
    <n v="189173.32"/>
    <x v="2"/>
    <n v="40"/>
    <x v="2"/>
    <x v="1"/>
  </r>
  <r>
    <s v="PO007102"/>
    <d v="2023-12-30T00:00:00"/>
    <s v="EMP0090"/>
    <x v="14"/>
    <x v="34"/>
    <x v="33"/>
    <n v="6"/>
    <n v="4926.03"/>
    <n v="29556.15"/>
    <x v="2"/>
    <n v="14"/>
    <x v="1"/>
    <x v="1"/>
  </r>
  <r>
    <s v="PO007103"/>
    <d v="2023-09-08T00:00:00"/>
    <s v="EMP0030"/>
    <x v="13"/>
    <x v="30"/>
    <x v="118"/>
    <n v="36"/>
    <n v="1220.76"/>
    <n v="43947.35"/>
    <x v="1"/>
    <n v="33"/>
    <x v="1"/>
    <x v="2"/>
  </r>
  <r>
    <s v="PO007104"/>
    <d v="2023-03-13T00:00:00"/>
    <s v="EMP0033"/>
    <x v="8"/>
    <x v="49"/>
    <x v="24"/>
    <n v="8"/>
    <n v="2232.34"/>
    <n v="17858.71"/>
    <x v="1"/>
    <n v="41"/>
    <x v="1"/>
    <x v="2"/>
  </r>
  <r>
    <s v="PO007105"/>
    <d v="2024-05-16T00:00:00"/>
    <s v="EMP0067"/>
    <x v="1"/>
    <x v="20"/>
    <x v="64"/>
    <n v="7"/>
    <n v="6149.85"/>
    <n v="43048.97"/>
    <x v="1"/>
    <n v="34"/>
    <x v="2"/>
    <x v="2"/>
  </r>
  <r>
    <s v="PO007106"/>
    <d v="2024-10-17T00:00:00"/>
    <s v="EMP0081"/>
    <x v="14"/>
    <x v="36"/>
    <x v="189"/>
    <n v="26"/>
    <n v="2393.79"/>
    <n v="62238.62"/>
    <x v="0"/>
    <n v="3"/>
    <x v="1"/>
    <x v="2"/>
  </r>
  <r>
    <s v="PO007107"/>
    <d v="2023-01-12T00:00:00"/>
    <s v="EMP0025"/>
    <x v="8"/>
    <x v="48"/>
    <x v="56"/>
    <n v="45"/>
    <n v="6755.39"/>
    <n v="303992.62"/>
    <x v="0"/>
    <n v="43"/>
    <x v="2"/>
    <x v="2"/>
  </r>
  <r>
    <s v="PO007108"/>
    <d v="2023-06-12T00:00:00"/>
    <s v="EMP0065"/>
    <x v="8"/>
    <x v="22"/>
    <x v="98"/>
    <n v="30"/>
    <n v="7377.47"/>
    <n v="221324.25"/>
    <x v="1"/>
    <n v="16"/>
    <x v="1"/>
    <x v="2"/>
  </r>
  <r>
    <s v="PO007109"/>
    <d v="2024-08-25T00:00:00"/>
    <s v="EMP0088"/>
    <x v="12"/>
    <x v="44"/>
    <x v="80"/>
    <n v="20"/>
    <n v="6037.14"/>
    <n v="120742.73"/>
    <x v="1"/>
    <n v="16"/>
    <x v="2"/>
    <x v="2"/>
  </r>
  <r>
    <s v="PO007110"/>
    <d v="2025-09-12T00:00:00"/>
    <s v="EMP0057"/>
    <x v="6"/>
    <x v="15"/>
    <x v="63"/>
    <n v="8"/>
    <n v="1337.89"/>
    <n v="10703.08"/>
    <x v="2"/>
    <n v="23"/>
    <x v="0"/>
    <x v="1"/>
  </r>
  <r>
    <s v="PO007111"/>
    <d v="2025-10-06T00:00:00"/>
    <s v="EMP0041"/>
    <x v="12"/>
    <x v="3"/>
    <x v="25"/>
    <n v="20"/>
    <n v="1440.51"/>
    <n v="28810.29"/>
    <x v="2"/>
    <n v="10"/>
    <x v="0"/>
    <x v="3"/>
  </r>
  <r>
    <s v="PO007112"/>
    <d v="2023-04-30T00:00:00"/>
    <s v="EMP0011"/>
    <x v="0"/>
    <x v="22"/>
    <x v="191"/>
    <n v="46"/>
    <n v="5362.09"/>
    <n v="246655.93"/>
    <x v="1"/>
    <n v="3"/>
    <x v="1"/>
    <x v="2"/>
  </r>
  <r>
    <s v="PO007113"/>
    <d v="2025-09-15T00:00:00"/>
    <s v="EMP0091"/>
    <x v="12"/>
    <x v="11"/>
    <x v="170"/>
    <n v="10"/>
    <n v="9921.3700000000008"/>
    <n v="99213.72"/>
    <x v="2"/>
    <n v="5"/>
    <x v="0"/>
    <x v="3"/>
  </r>
  <r>
    <s v="PO007114"/>
    <d v="2023-04-20T00:00:00"/>
    <s v="EMP0008"/>
    <x v="6"/>
    <x v="42"/>
    <x v="106"/>
    <n v="3"/>
    <n v="6558.86"/>
    <n v="19676.57"/>
    <x v="0"/>
    <n v="36"/>
    <x v="1"/>
    <x v="2"/>
  </r>
  <r>
    <s v="PO007115"/>
    <d v="2024-02-18T00:00:00"/>
    <s v="EMP0100"/>
    <x v="11"/>
    <x v="47"/>
    <x v="107"/>
    <n v="19"/>
    <n v="4257.37"/>
    <n v="80890.039999999994"/>
    <x v="0"/>
    <n v="44"/>
    <x v="1"/>
    <x v="2"/>
  </r>
  <r>
    <s v="PO007116"/>
    <d v="2024-01-02T00:00:00"/>
    <s v="EMP0095"/>
    <x v="5"/>
    <x v="8"/>
    <x v="56"/>
    <n v="14"/>
    <n v="6899.15"/>
    <n v="96588.06"/>
    <x v="1"/>
    <n v="45"/>
    <x v="2"/>
    <x v="2"/>
  </r>
  <r>
    <s v="PO007117"/>
    <d v="2023-01-26T00:00:00"/>
    <s v="EMP0054"/>
    <x v="12"/>
    <x v="17"/>
    <x v="86"/>
    <n v="2"/>
    <n v="2450.2600000000002"/>
    <n v="4900.53"/>
    <x v="0"/>
    <n v="16"/>
    <x v="1"/>
    <x v="2"/>
  </r>
  <r>
    <s v="PO007118"/>
    <d v="2024-06-27T00:00:00"/>
    <s v="EMP0036"/>
    <x v="2"/>
    <x v="41"/>
    <x v="95"/>
    <n v="45"/>
    <n v="4466.24"/>
    <n v="200980.81"/>
    <x v="2"/>
    <n v="11"/>
    <x v="2"/>
    <x v="0"/>
  </r>
  <r>
    <s v="PO007119"/>
    <d v="2024-12-18T00:00:00"/>
    <s v="EMP0100"/>
    <x v="11"/>
    <x v="2"/>
    <x v="167"/>
    <n v="12"/>
    <n v="3850.64"/>
    <n v="46207.71"/>
    <x v="1"/>
    <n v="13"/>
    <x v="0"/>
    <x v="2"/>
  </r>
  <r>
    <s v="PO007120"/>
    <d v="2023-10-30T00:00:00"/>
    <s v="EMP0050"/>
    <x v="10"/>
    <x v="25"/>
    <x v="51"/>
    <n v="42"/>
    <n v="8456.74"/>
    <n v="355183.28"/>
    <x v="2"/>
    <n v="8"/>
    <x v="1"/>
    <x v="3"/>
  </r>
  <r>
    <s v="PO007121"/>
    <d v="2023-08-17T00:00:00"/>
    <s v="EMP0041"/>
    <x v="12"/>
    <x v="2"/>
    <x v="132"/>
    <n v="7"/>
    <n v="7293.7"/>
    <n v="51055.93"/>
    <x v="0"/>
    <n v="25"/>
    <x v="2"/>
    <x v="2"/>
  </r>
  <r>
    <s v="PO007122"/>
    <d v="2024-08-17T00:00:00"/>
    <s v="EMP0047"/>
    <x v="0"/>
    <x v="22"/>
    <x v="6"/>
    <n v="11"/>
    <n v="1940.82"/>
    <n v="21348.97"/>
    <x v="0"/>
    <n v="16"/>
    <x v="1"/>
    <x v="2"/>
  </r>
  <r>
    <s v="PO007123"/>
    <d v="2025-03-02T00:00:00"/>
    <s v="EMP0042"/>
    <x v="14"/>
    <x v="36"/>
    <x v="115"/>
    <n v="32"/>
    <n v="5005.9799999999996"/>
    <n v="160191.28"/>
    <x v="2"/>
    <n v="8"/>
    <x v="0"/>
    <x v="1"/>
  </r>
  <r>
    <s v="PO007124"/>
    <d v="2025-07-02T00:00:00"/>
    <s v="EMP0013"/>
    <x v="11"/>
    <x v="30"/>
    <x v="140"/>
    <n v="33"/>
    <n v="8387.2900000000009"/>
    <n v="276780.71999999997"/>
    <x v="1"/>
    <n v="32"/>
    <x v="2"/>
    <x v="2"/>
  </r>
  <r>
    <s v="PO007125"/>
    <d v="2025-04-22T00:00:00"/>
    <s v="EMP0032"/>
    <x v="2"/>
    <x v="39"/>
    <x v="49"/>
    <n v="48"/>
    <n v="7115.88"/>
    <n v="341562.28"/>
    <x v="0"/>
    <n v="3"/>
    <x v="1"/>
    <x v="2"/>
  </r>
  <r>
    <s v="PO007126"/>
    <d v="2024-10-17T00:00:00"/>
    <s v="EMP0061"/>
    <x v="5"/>
    <x v="11"/>
    <x v="44"/>
    <n v="7"/>
    <n v="348.62"/>
    <n v="2440.36"/>
    <x v="0"/>
    <n v="28"/>
    <x v="0"/>
    <x v="2"/>
  </r>
  <r>
    <s v="PO007127"/>
    <d v="2023-12-13T00:00:00"/>
    <s v="EMP0016"/>
    <x v="11"/>
    <x v="24"/>
    <x v="77"/>
    <n v="28"/>
    <n v="8733.5"/>
    <n v="244537.87"/>
    <x v="2"/>
    <n v="13"/>
    <x v="1"/>
    <x v="0"/>
  </r>
  <r>
    <s v="PO007128"/>
    <d v="2023-03-25T00:00:00"/>
    <s v="EMP0022"/>
    <x v="8"/>
    <x v="5"/>
    <x v="142"/>
    <n v="40"/>
    <n v="9689.69"/>
    <n v="387587.71"/>
    <x v="2"/>
    <n v="33"/>
    <x v="2"/>
    <x v="0"/>
  </r>
  <r>
    <s v="PO007129"/>
    <d v="2024-11-23T00:00:00"/>
    <s v="EMP0064"/>
    <x v="2"/>
    <x v="3"/>
    <x v="126"/>
    <n v="14"/>
    <n v="8432.56"/>
    <n v="118055.86"/>
    <x v="2"/>
    <n v="21"/>
    <x v="2"/>
    <x v="0"/>
  </r>
  <r>
    <s v="PO007130"/>
    <d v="2023-01-25T00:00:00"/>
    <s v="EMP0034"/>
    <x v="7"/>
    <x v="34"/>
    <x v="114"/>
    <n v="24"/>
    <n v="6213.36"/>
    <n v="149120.57999999999"/>
    <x v="2"/>
    <n v="41"/>
    <x v="2"/>
    <x v="1"/>
  </r>
  <r>
    <s v="PO007131"/>
    <d v="2024-07-29T00:00:00"/>
    <s v="EMP0088"/>
    <x v="12"/>
    <x v="22"/>
    <x v="137"/>
    <n v="50"/>
    <n v="933.34"/>
    <n v="46666.87"/>
    <x v="0"/>
    <n v="24"/>
    <x v="1"/>
    <x v="2"/>
  </r>
  <r>
    <s v="PO007132"/>
    <d v="2025-07-05T00:00:00"/>
    <s v="EMP0045"/>
    <x v="0"/>
    <x v="19"/>
    <x v="39"/>
    <n v="21"/>
    <n v="3461.78"/>
    <n v="72697.350000000006"/>
    <x v="2"/>
    <n v="36"/>
    <x v="0"/>
    <x v="0"/>
  </r>
  <r>
    <s v="PO007133"/>
    <d v="2025-10-24T00:00:00"/>
    <s v="EMP0085"/>
    <x v="8"/>
    <x v="39"/>
    <x v="74"/>
    <n v="21"/>
    <n v="3328.63"/>
    <n v="69901.33"/>
    <x v="1"/>
    <n v="29"/>
    <x v="0"/>
    <x v="2"/>
  </r>
  <r>
    <s v="PO007134"/>
    <d v="2025-07-03T00:00:00"/>
    <s v="EMP0042"/>
    <x v="14"/>
    <x v="49"/>
    <x v="3"/>
    <n v="4"/>
    <n v="3015.12"/>
    <n v="12060.49"/>
    <x v="1"/>
    <n v="35"/>
    <x v="0"/>
    <x v="2"/>
  </r>
  <r>
    <s v="PO007135"/>
    <d v="2025-06-12T00:00:00"/>
    <s v="EMP0019"/>
    <x v="5"/>
    <x v="32"/>
    <x v="151"/>
    <n v="29"/>
    <n v="6550.2"/>
    <n v="189955.77"/>
    <x v="2"/>
    <n v="3"/>
    <x v="2"/>
    <x v="3"/>
  </r>
  <r>
    <s v="PO007136"/>
    <d v="2024-04-10T00:00:00"/>
    <s v="EMP0074"/>
    <x v="6"/>
    <x v="8"/>
    <x v="171"/>
    <n v="2"/>
    <n v="4704.1000000000004"/>
    <n v="9408.2000000000007"/>
    <x v="1"/>
    <n v="20"/>
    <x v="2"/>
    <x v="2"/>
  </r>
  <r>
    <s v="PO007137"/>
    <d v="2024-08-25T00:00:00"/>
    <s v="EMP0028"/>
    <x v="0"/>
    <x v="41"/>
    <x v="62"/>
    <n v="3"/>
    <n v="1833.4"/>
    <n v="5500.21"/>
    <x v="0"/>
    <n v="17"/>
    <x v="0"/>
    <x v="2"/>
  </r>
  <r>
    <s v="PO007138"/>
    <d v="2024-11-02T00:00:00"/>
    <s v="EMP0073"/>
    <x v="9"/>
    <x v="1"/>
    <x v="1"/>
    <n v="46"/>
    <n v="11060.98"/>
    <n v="508804.92"/>
    <x v="2"/>
    <n v="34"/>
    <x v="1"/>
    <x v="0"/>
  </r>
  <r>
    <s v="PO007139"/>
    <d v="2025-06-23T00:00:00"/>
    <s v="EMP0025"/>
    <x v="8"/>
    <x v="14"/>
    <x v="17"/>
    <n v="11"/>
    <n v="5549.31"/>
    <n v="61042.42"/>
    <x v="0"/>
    <n v="31"/>
    <x v="1"/>
    <x v="2"/>
  </r>
  <r>
    <s v="PO007140"/>
    <d v="2023-10-09T00:00:00"/>
    <s v="EMP0074"/>
    <x v="6"/>
    <x v="18"/>
    <x v="185"/>
    <n v="36"/>
    <n v="791.13"/>
    <n v="28480.67"/>
    <x v="2"/>
    <n v="10"/>
    <x v="2"/>
    <x v="3"/>
  </r>
  <r>
    <s v="PO007141"/>
    <d v="2024-04-28T00:00:00"/>
    <s v="EMP0061"/>
    <x v="5"/>
    <x v="28"/>
    <x v="90"/>
    <n v="9"/>
    <n v="4175.88"/>
    <n v="37582.89"/>
    <x v="2"/>
    <n v="8"/>
    <x v="1"/>
    <x v="0"/>
  </r>
  <r>
    <s v="PO007142"/>
    <d v="2023-05-10T00:00:00"/>
    <s v="EMP0054"/>
    <x v="12"/>
    <x v="27"/>
    <x v="186"/>
    <n v="13"/>
    <n v="2593.79"/>
    <n v="33719.31"/>
    <x v="1"/>
    <n v="15"/>
    <x v="0"/>
    <x v="2"/>
  </r>
  <r>
    <s v="PO007143"/>
    <d v="2025-12-29T00:00:00"/>
    <s v="EMP0076"/>
    <x v="7"/>
    <x v="38"/>
    <x v="115"/>
    <n v="2"/>
    <n v="4141.5200000000004"/>
    <n v="8283.0400000000009"/>
    <x v="0"/>
    <n v="41"/>
    <x v="1"/>
    <x v="2"/>
  </r>
  <r>
    <s v="PO007144"/>
    <d v="2025-01-15T00:00:00"/>
    <s v="EMP0056"/>
    <x v="0"/>
    <x v="9"/>
    <x v="49"/>
    <n v="2"/>
    <n v="7219.11"/>
    <n v="14438.22"/>
    <x v="2"/>
    <n v="28"/>
    <x v="0"/>
    <x v="0"/>
  </r>
  <r>
    <s v="PO007145"/>
    <d v="2023-05-12T00:00:00"/>
    <s v="EMP0077"/>
    <x v="12"/>
    <x v="0"/>
    <x v="86"/>
    <n v="5"/>
    <n v="2679.21"/>
    <n v="13396.06"/>
    <x v="0"/>
    <n v="20"/>
    <x v="0"/>
    <x v="2"/>
  </r>
  <r>
    <s v="PO007146"/>
    <d v="2023-06-09T00:00:00"/>
    <s v="EMP0048"/>
    <x v="2"/>
    <x v="15"/>
    <x v="140"/>
    <n v="47"/>
    <n v="8324.33"/>
    <n v="391243.64"/>
    <x v="2"/>
    <n v="45"/>
    <x v="0"/>
    <x v="1"/>
  </r>
  <r>
    <s v="PO007147"/>
    <d v="2024-07-10T00:00:00"/>
    <s v="EMP0047"/>
    <x v="0"/>
    <x v="5"/>
    <x v="55"/>
    <n v="35"/>
    <n v="6629.21"/>
    <n v="232022.39"/>
    <x v="1"/>
    <n v="39"/>
    <x v="0"/>
    <x v="2"/>
  </r>
  <r>
    <s v="PO007148"/>
    <d v="2025-11-10T00:00:00"/>
    <s v="EMP0022"/>
    <x v="8"/>
    <x v="39"/>
    <x v="100"/>
    <n v="36"/>
    <n v="6735.56"/>
    <n v="242480.12"/>
    <x v="2"/>
    <n v="43"/>
    <x v="2"/>
    <x v="3"/>
  </r>
  <r>
    <s v="PO007149"/>
    <d v="2023-07-03T00:00:00"/>
    <s v="EMP0058"/>
    <x v="2"/>
    <x v="17"/>
    <x v="109"/>
    <n v="11"/>
    <n v="4750.41"/>
    <n v="52254.53"/>
    <x v="1"/>
    <n v="6"/>
    <x v="0"/>
    <x v="2"/>
  </r>
  <r>
    <s v="PO007150"/>
    <d v="2023-02-21T00:00:00"/>
    <s v="EMP0031"/>
    <x v="8"/>
    <x v="23"/>
    <x v="2"/>
    <n v="20"/>
    <n v="8117.33"/>
    <n v="162346.51"/>
    <x v="0"/>
    <n v="8"/>
    <x v="1"/>
    <x v="2"/>
  </r>
  <r>
    <s v="PO007151"/>
    <d v="2025-12-03T00:00:00"/>
    <s v="EMP0073"/>
    <x v="9"/>
    <x v="3"/>
    <x v="95"/>
    <n v="8"/>
    <n v="5236.05"/>
    <n v="41888.370000000003"/>
    <x v="2"/>
    <n v="9"/>
    <x v="0"/>
    <x v="0"/>
  </r>
  <r>
    <s v="PO007152"/>
    <d v="2024-11-17T00:00:00"/>
    <s v="EMP0067"/>
    <x v="1"/>
    <x v="23"/>
    <x v="44"/>
    <n v="45"/>
    <n v="356.75"/>
    <n v="16053.61"/>
    <x v="0"/>
    <n v="28"/>
    <x v="0"/>
    <x v="2"/>
  </r>
  <r>
    <s v="PO007153"/>
    <d v="2025-06-18T00:00:00"/>
    <s v="EMP0025"/>
    <x v="8"/>
    <x v="21"/>
    <x v="55"/>
    <n v="27"/>
    <n v="7774.97"/>
    <n v="209924.21"/>
    <x v="0"/>
    <n v="24"/>
    <x v="1"/>
    <x v="2"/>
  </r>
  <r>
    <s v="PO007154"/>
    <d v="2024-07-02T00:00:00"/>
    <s v="EMP0057"/>
    <x v="6"/>
    <x v="17"/>
    <x v="69"/>
    <n v="37"/>
    <n v="5638.02"/>
    <n v="208606.76"/>
    <x v="2"/>
    <n v="9"/>
    <x v="0"/>
    <x v="1"/>
  </r>
  <r>
    <s v="PO007155"/>
    <d v="2023-03-21T00:00:00"/>
    <s v="EMP0036"/>
    <x v="2"/>
    <x v="9"/>
    <x v="167"/>
    <n v="37"/>
    <n v="3244.36"/>
    <n v="120041.19"/>
    <x v="2"/>
    <n v="31"/>
    <x v="0"/>
    <x v="0"/>
  </r>
  <r>
    <s v="PO007156"/>
    <d v="2024-09-19T00:00:00"/>
    <s v="EMP0021"/>
    <x v="10"/>
    <x v="43"/>
    <x v="33"/>
    <n v="22"/>
    <n v="4773.6099999999997"/>
    <n v="105019.51"/>
    <x v="1"/>
    <n v="32"/>
    <x v="1"/>
    <x v="2"/>
  </r>
  <r>
    <s v="PO007157"/>
    <d v="2023-09-22T00:00:00"/>
    <s v="EMP0096"/>
    <x v="4"/>
    <x v="36"/>
    <x v="17"/>
    <n v="10"/>
    <n v="5905.3"/>
    <n v="59052.98"/>
    <x v="0"/>
    <n v="3"/>
    <x v="0"/>
    <x v="2"/>
  </r>
  <r>
    <s v="PO007158"/>
    <d v="2024-12-17T00:00:00"/>
    <s v="EMP0031"/>
    <x v="8"/>
    <x v="30"/>
    <x v="65"/>
    <n v="15"/>
    <n v="9405.64"/>
    <n v="141084.65"/>
    <x v="0"/>
    <n v="13"/>
    <x v="0"/>
    <x v="2"/>
  </r>
  <r>
    <s v="PO007159"/>
    <d v="2025-07-31T00:00:00"/>
    <s v="EMP0029"/>
    <x v="9"/>
    <x v="23"/>
    <x v="91"/>
    <n v="43"/>
    <n v="3132.93"/>
    <n v="134715.89000000001"/>
    <x v="2"/>
    <n v="12"/>
    <x v="1"/>
    <x v="1"/>
  </r>
  <r>
    <s v="PO007160"/>
    <d v="2024-12-24T00:00:00"/>
    <s v="EMP0064"/>
    <x v="2"/>
    <x v="29"/>
    <x v="6"/>
    <n v="41"/>
    <n v="1974.83"/>
    <n v="80967.86"/>
    <x v="0"/>
    <n v="14"/>
    <x v="2"/>
    <x v="2"/>
  </r>
  <r>
    <s v="PO007161"/>
    <d v="2024-07-02T00:00:00"/>
    <s v="EMP0037"/>
    <x v="8"/>
    <x v="23"/>
    <x v="167"/>
    <n v="34"/>
    <n v="3690.55"/>
    <n v="125478.84"/>
    <x v="1"/>
    <n v="18"/>
    <x v="0"/>
    <x v="2"/>
  </r>
  <r>
    <s v="PO007162"/>
    <d v="2025-10-25T00:00:00"/>
    <s v="EMP0012"/>
    <x v="3"/>
    <x v="9"/>
    <x v="45"/>
    <n v="32"/>
    <n v="5177.95"/>
    <n v="165694.25"/>
    <x v="1"/>
    <n v="13"/>
    <x v="2"/>
    <x v="2"/>
  </r>
  <r>
    <s v="PO007163"/>
    <d v="2024-01-25T00:00:00"/>
    <s v="EMP0033"/>
    <x v="8"/>
    <x v="34"/>
    <x v="171"/>
    <n v="14"/>
    <n v="4674.68"/>
    <n v="65445.47"/>
    <x v="1"/>
    <n v="33"/>
    <x v="2"/>
    <x v="2"/>
  </r>
  <r>
    <s v="PO007164"/>
    <d v="2023-02-02T00:00:00"/>
    <s v="EMP0035"/>
    <x v="5"/>
    <x v="13"/>
    <x v="162"/>
    <n v="11"/>
    <n v="2672.28"/>
    <n v="29395.09"/>
    <x v="1"/>
    <n v="4"/>
    <x v="2"/>
    <x v="2"/>
  </r>
  <r>
    <s v="PO007165"/>
    <d v="2024-05-12T00:00:00"/>
    <s v="EMP0040"/>
    <x v="13"/>
    <x v="28"/>
    <x v="111"/>
    <n v="37"/>
    <n v="140.13"/>
    <n v="5184.71"/>
    <x v="0"/>
    <n v="30"/>
    <x v="1"/>
    <x v="2"/>
  </r>
  <r>
    <s v="PO007166"/>
    <d v="2025-12-18T00:00:00"/>
    <s v="EMP0087"/>
    <x v="12"/>
    <x v="1"/>
    <x v="19"/>
    <n v="20"/>
    <n v="8678.93"/>
    <n v="173578.56"/>
    <x v="1"/>
    <n v="37"/>
    <x v="0"/>
    <x v="2"/>
  </r>
  <r>
    <s v="PO007167"/>
    <d v="2024-06-29T00:00:00"/>
    <s v="EMP0026"/>
    <x v="0"/>
    <x v="3"/>
    <x v="12"/>
    <n v="9"/>
    <n v="10087.540000000001"/>
    <n v="90787.839999999997"/>
    <x v="2"/>
    <n v="40"/>
    <x v="2"/>
    <x v="1"/>
  </r>
  <r>
    <s v="PO007168"/>
    <d v="2024-04-21T00:00:00"/>
    <s v="EMP0020"/>
    <x v="2"/>
    <x v="4"/>
    <x v="194"/>
    <n v="21"/>
    <n v="480.08"/>
    <n v="10081.74"/>
    <x v="1"/>
    <n v="25"/>
    <x v="1"/>
    <x v="2"/>
  </r>
  <r>
    <s v="PO007169"/>
    <d v="2024-05-06T00:00:00"/>
    <s v="EMP0065"/>
    <x v="8"/>
    <x v="22"/>
    <x v="17"/>
    <n v="39"/>
    <n v="4912.8"/>
    <n v="191599.38"/>
    <x v="0"/>
    <n v="38"/>
    <x v="0"/>
    <x v="2"/>
  </r>
  <r>
    <s v="PO007170"/>
    <d v="2025-07-18T00:00:00"/>
    <s v="EMP0057"/>
    <x v="6"/>
    <x v="43"/>
    <x v="193"/>
    <n v="26"/>
    <n v="8364.6"/>
    <n v="217479.63"/>
    <x v="2"/>
    <n v="33"/>
    <x v="1"/>
    <x v="0"/>
  </r>
  <r>
    <s v="PO007171"/>
    <d v="2024-11-13T00:00:00"/>
    <s v="EMP0097"/>
    <x v="5"/>
    <x v="14"/>
    <x v="69"/>
    <n v="15"/>
    <n v="6390.35"/>
    <n v="95855.19"/>
    <x v="1"/>
    <n v="3"/>
    <x v="0"/>
    <x v="2"/>
  </r>
  <r>
    <s v="PO007172"/>
    <d v="2023-11-20T00:00:00"/>
    <s v="EMP0056"/>
    <x v="0"/>
    <x v="3"/>
    <x v="45"/>
    <n v="4"/>
    <n v="6344.1"/>
    <n v="25376.42"/>
    <x v="1"/>
    <n v="30"/>
    <x v="1"/>
    <x v="2"/>
  </r>
  <r>
    <s v="PO007173"/>
    <d v="2024-05-18T00:00:00"/>
    <s v="EMP0039"/>
    <x v="9"/>
    <x v="28"/>
    <x v="62"/>
    <n v="18"/>
    <n v="2087.52"/>
    <n v="37575.370000000003"/>
    <x v="2"/>
    <n v="19"/>
    <x v="2"/>
    <x v="0"/>
  </r>
  <r>
    <s v="PO007174"/>
    <d v="2023-09-30T00:00:00"/>
    <s v="EMP0037"/>
    <x v="8"/>
    <x v="10"/>
    <x v="181"/>
    <n v="6"/>
    <n v="8801.3799999999992"/>
    <n v="52808.26"/>
    <x v="0"/>
    <n v="15"/>
    <x v="0"/>
    <x v="2"/>
  </r>
  <r>
    <s v="PO007175"/>
    <d v="2024-12-04T00:00:00"/>
    <s v="EMP0088"/>
    <x v="12"/>
    <x v="35"/>
    <x v="61"/>
    <n v="12"/>
    <n v="7148.11"/>
    <n v="85777.279999999999"/>
    <x v="1"/>
    <n v="16"/>
    <x v="0"/>
    <x v="2"/>
  </r>
  <r>
    <s v="PO007176"/>
    <d v="2023-12-17T00:00:00"/>
    <s v="EMP0075"/>
    <x v="14"/>
    <x v="39"/>
    <x v="44"/>
    <n v="34"/>
    <n v="373.23"/>
    <n v="12689.89"/>
    <x v="2"/>
    <n v="16"/>
    <x v="1"/>
    <x v="1"/>
  </r>
  <r>
    <s v="PO007177"/>
    <d v="2025-01-16T00:00:00"/>
    <s v="EMP0088"/>
    <x v="12"/>
    <x v="45"/>
    <x v="25"/>
    <n v="30"/>
    <n v="1262.82"/>
    <n v="37884.61"/>
    <x v="1"/>
    <n v="20"/>
    <x v="0"/>
    <x v="2"/>
  </r>
  <r>
    <s v="PO007178"/>
    <d v="2025-01-13T00:00:00"/>
    <s v="EMP0073"/>
    <x v="9"/>
    <x v="42"/>
    <x v="187"/>
    <n v="46"/>
    <n v="6719.23"/>
    <n v="309084.78000000003"/>
    <x v="0"/>
    <n v="22"/>
    <x v="1"/>
    <x v="2"/>
  </r>
  <r>
    <s v="PO007179"/>
    <d v="2024-07-08T00:00:00"/>
    <s v="EMP0097"/>
    <x v="5"/>
    <x v="33"/>
    <x v="163"/>
    <n v="19"/>
    <n v="10807.02"/>
    <n v="205333.31"/>
    <x v="2"/>
    <n v="7"/>
    <x v="1"/>
    <x v="3"/>
  </r>
  <r>
    <s v="PO007180"/>
    <d v="2025-08-14T00:00:00"/>
    <s v="EMP0016"/>
    <x v="11"/>
    <x v="28"/>
    <x v="20"/>
    <n v="22"/>
    <n v="6364.57"/>
    <n v="140020.53"/>
    <x v="0"/>
    <n v="19"/>
    <x v="0"/>
    <x v="2"/>
  </r>
  <r>
    <s v="PO007181"/>
    <d v="2024-11-11T00:00:00"/>
    <s v="EMP0060"/>
    <x v="0"/>
    <x v="12"/>
    <x v="103"/>
    <n v="31"/>
    <n v="7611.03"/>
    <n v="235941.81"/>
    <x v="2"/>
    <n v="8"/>
    <x v="2"/>
    <x v="1"/>
  </r>
  <r>
    <s v="PO007182"/>
    <d v="2025-12-24T00:00:00"/>
    <s v="EMP0045"/>
    <x v="0"/>
    <x v="44"/>
    <x v="131"/>
    <n v="46"/>
    <n v="3785.45"/>
    <n v="174130.84"/>
    <x v="0"/>
    <n v="22"/>
    <x v="0"/>
    <x v="2"/>
  </r>
  <r>
    <s v="PO007183"/>
    <d v="2024-05-01T00:00:00"/>
    <s v="EMP0062"/>
    <x v="2"/>
    <x v="17"/>
    <x v="96"/>
    <n v="33"/>
    <n v="7723.59"/>
    <n v="254878.58"/>
    <x v="1"/>
    <n v="7"/>
    <x v="1"/>
    <x v="2"/>
  </r>
  <r>
    <s v="PO007184"/>
    <d v="2023-08-16T00:00:00"/>
    <s v="EMP0092"/>
    <x v="12"/>
    <x v="49"/>
    <x v="164"/>
    <n v="8"/>
    <n v="6449.96"/>
    <n v="51599.72"/>
    <x v="1"/>
    <n v="20"/>
    <x v="0"/>
    <x v="2"/>
  </r>
  <r>
    <s v="PO007185"/>
    <d v="2023-12-22T00:00:00"/>
    <s v="EMP0087"/>
    <x v="12"/>
    <x v="21"/>
    <x v="9"/>
    <n v="17"/>
    <n v="5824.78"/>
    <n v="99021.3"/>
    <x v="1"/>
    <n v="14"/>
    <x v="2"/>
    <x v="2"/>
  </r>
  <r>
    <s v="PO007186"/>
    <d v="2025-10-23T00:00:00"/>
    <s v="EMP0050"/>
    <x v="10"/>
    <x v="16"/>
    <x v="195"/>
    <n v="29"/>
    <n v="7998.56"/>
    <n v="231958.11"/>
    <x v="1"/>
    <n v="16"/>
    <x v="0"/>
    <x v="2"/>
  </r>
  <r>
    <s v="PO007187"/>
    <d v="2024-03-15T00:00:00"/>
    <s v="EMP0036"/>
    <x v="2"/>
    <x v="32"/>
    <x v="48"/>
    <n v="42"/>
    <n v="9358.23"/>
    <n v="393045.66"/>
    <x v="0"/>
    <n v="36"/>
    <x v="0"/>
    <x v="2"/>
  </r>
  <r>
    <s v="PO007188"/>
    <d v="2025-02-06T00:00:00"/>
    <s v="EMP0023"/>
    <x v="9"/>
    <x v="29"/>
    <x v="136"/>
    <n v="49"/>
    <n v="225.41"/>
    <n v="11044.87"/>
    <x v="2"/>
    <n v="26"/>
    <x v="1"/>
    <x v="0"/>
  </r>
  <r>
    <s v="PO007189"/>
    <d v="2023-01-05T00:00:00"/>
    <s v="EMP0041"/>
    <x v="12"/>
    <x v="27"/>
    <x v="98"/>
    <n v="4"/>
    <n v="7580.9"/>
    <n v="30323.599999999999"/>
    <x v="2"/>
    <n v="19"/>
    <x v="0"/>
    <x v="3"/>
  </r>
  <r>
    <s v="PO007190"/>
    <d v="2023-06-04T00:00:00"/>
    <s v="EMP0065"/>
    <x v="8"/>
    <x v="18"/>
    <x v="98"/>
    <n v="34"/>
    <n v="7018.95"/>
    <n v="238644.18"/>
    <x v="1"/>
    <n v="33"/>
    <x v="2"/>
    <x v="2"/>
  </r>
  <r>
    <s v="PO007191"/>
    <d v="2023-12-30T00:00:00"/>
    <s v="EMP0033"/>
    <x v="8"/>
    <x v="41"/>
    <x v="150"/>
    <n v="44"/>
    <n v="3979.13"/>
    <n v="175081.76"/>
    <x v="2"/>
    <n v="24"/>
    <x v="0"/>
    <x v="0"/>
  </r>
  <r>
    <s v="PO007192"/>
    <d v="2023-12-18T00:00:00"/>
    <s v="EMP0093"/>
    <x v="13"/>
    <x v="14"/>
    <x v="188"/>
    <n v="17"/>
    <n v="3137.41"/>
    <n v="53335.91"/>
    <x v="2"/>
    <n v="7"/>
    <x v="1"/>
    <x v="3"/>
  </r>
  <r>
    <s v="PO007193"/>
    <d v="2025-10-27T00:00:00"/>
    <s v="EMP0070"/>
    <x v="6"/>
    <x v="39"/>
    <x v="199"/>
    <n v="6"/>
    <n v="130.25"/>
    <n v="781.47"/>
    <x v="1"/>
    <n v="22"/>
    <x v="1"/>
    <x v="2"/>
  </r>
  <r>
    <s v="PO007194"/>
    <d v="2025-09-06T00:00:00"/>
    <s v="EMP0012"/>
    <x v="3"/>
    <x v="20"/>
    <x v="188"/>
    <n v="35"/>
    <n v="3451.06"/>
    <n v="120786.98"/>
    <x v="1"/>
    <n v="13"/>
    <x v="0"/>
    <x v="2"/>
  </r>
  <r>
    <s v="PO007195"/>
    <d v="2024-02-26T00:00:00"/>
    <s v="EMP0098"/>
    <x v="5"/>
    <x v="46"/>
    <x v="125"/>
    <n v="48"/>
    <n v="2664.43"/>
    <n v="127892.77"/>
    <x v="0"/>
    <n v="7"/>
    <x v="0"/>
    <x v="2"/>
  </r>
  <r>
    <s v="PO007196"/>
    <d v="2025-05-01T00:00:00"/>
    <s v="EMP0048"/>
    <x v="2"/>
    <x v="18"/>
    <x v="130"/>
    <n v="1"/>
    <n v="9114.42"/>
    <n v="9114.42"/>
    <x v="0"/>
    <n v="40"/>
    <x v="0"/>
    <x v="2"/>
  </r>
  <r>
    <s v="PO007197"/>
    <d v="2023-08-22T00:00:00"/>
    <s v="EMP0091"/>
    <x v="12"/>
    <x v="7"/>
    <x v="27"/>
    <n v="47"/>
    <n v="6577.01"/>
    <n v="309119.46999999997"/>
    <x v="0"/>
    <n v="43"/>
    <x v="0"/>
    <x v="2"/>
  </r>
  <r>
    <s v="PO007198"/>
    <d v="2024-05-11T00:00:00"/>
    <s v="EMP0008"/>
    <x v="6"/>
    <x v="6"/>
    <x v="68"/>
    <n v="48"/>
    <n v="8428.8700000000008"/>
    <n v="404585.97"/>
    <x v="1"/>
    <n v="41"/>
    <x v="1"/>
    <x v="2"/>
  </r>
  <r>
    <s v="PO007199"/>
    <d v="2023-10-29T00:00:00"/>
    <s v="EMP0062"/>
    <x v="2"/>
    <x v="14"/>
    <x v="80"/>
    <n v="5"/>
    <n v="6017.88"/>
    <n v="30089.4"/>
    <x v="1"/>
    <n v="41"/>
    <x v="2"/>
    <x v="2"/>
  </r>
  <r>
    <s v="PO007200"/>
    <d v="2023-03-17T00:00:00"/>
    <s v="EMP0083"/>
    <x v="7"/>
    <x v="49"/>
    <x v="175"/>
    <n v="25"/>
    <n v="6350.93"/>
    <n v="158773.15"/>
    <x v="1"/>
    <n v="7"/>
    <x v="0"/>
    <x v="2"/>
  </r>
  <r>
    <s v="PO007201"/>
    <d v="2025-06-15T00:00:00"/>
    <s v="EMP0020"/>
    <x v="2"/>
    <x v="5"/>
    <x v="161"/>
    <n v="6"/>
    <n v="6699.32"/>
    <n v="40195.9"/>
    <x v="2"/>
    <n v="9"/>
    <x v="1"/>
    <x v="3"/>
  </r>
  <r>
    <s v="PO007202"/>
    <d v="2023-12-04T00:00:00"/>
    <s v="EMP0047"/>
    <x v="0"/>
    <x v="33"/>
    <x v="27"/>
    <n v="21"/>
    <n v="6521.22"/>
    <n v="136945.57999999999"/>
    <x v="0"/>
    <n v="15"/>
    <x v="1"/>
    <x v="2"/>
  </r>
  <r>
    <s v="PO007203"/>
    <d v="2025-04-30T00:00:00"/>
    <s v="EMP0057"/>
    <x v="6"/>
    <x v="20"/>
    <x v="85"/>
    <n v="3"/>
    <n v="3653.72"/>
    <n v="10961.17"/>
    <x v="1"/>
    <n v="6"/>
    <x v="1"/>
    <x v="2"/>
  </r>
  <r>
    <s v="PO007204"/>
    <d v="2025-09-11T00:00:00"/>
    <s v="EMP0053"/>
    <x v="4"/>
    <x v="4"/>
    <x v="175"/>
    <n v="11"/>
    <n v="6790.99"/>
    <n v="74700.87"/>
    <x v="0"/>
    <n v="37"/>
    <x v="0"/>
    <x v="2"/>
  </r>
  <r>
    <s v="PO007205"/>
    <d v="2025-11-13T00:00:00"/>
    <s v="EMP0074"/>
    <x v="6"/>
    <x v="20"/>
    <x v="85"/>
    <n v="15"/>
    <n v="4474.9799999999996"/>
    <n v="67124.67"/>
    <x v="2"/>
    <n v="14"/>
    <x v="1"/>
    <x v="1"/>
  </r>
  <r>
    <s v="PO007206"/>
    <d v="2025-03-11T00:00:00"/>
    <s v="EMP0043"/>
    <x v="8"/>
    <x v="23"/>
    <x v="84"/>
    <n v="6"/>
    <n v="6233.62"/>
    <n v="37401.74"/>
    <x v="0"/>
    <n v="42"/>
    <x v="2"/>
    <x v="2"/>
  </r>
  <r>
    <s v="PO007207"/>
    <d v="2024-08-27T00:00:00"/>
    <s v="EMP0068"/>
    <x v="3"/>
    <x v="13"/>
    <x v="89"/>
    <n v="10"/>
    <n v="4303.0600000000004"/>
    <n v="43030.6"/>
    <x v="1"/>
    <n v="42"/>
    <x v="0"/>
    <x v="2"/>
  </r>
  <r>
    <s v="PO007208"/>
    <d v="2025-02-18T00:00:00"/>
    <s v="EMP0080"/>
    <x v="0"/>
    <x v="43"/>
    <x v="162"/>
    <n v="40"/>
    <n v="2600.04"/>
    <n v="104001.66"/>
    <x v="0"/>
    <n v="31"/>
    <x v="2"/>
    <x v="2"/>
  </r>
  <r>
    <s v="PO007209"/>
    <d v="2024-06-19T00:00:00"/>
    <s v="EMP0043"/>
    <x v="8"/>
    <x v="18"/>
    <x v="65"/>
    <n v="11"/>
    <n v="8587.7999999999993"/>
    <n v="94465.84"/>
    <x v="2"/>
    <n v="44"/>
    <x v="1"/>
    <x v="0"/>
  </r>
  <r>
    <s v="PO007210"/>
    <d v="2024-08-08T00:00:00"/>
    <s v="EMP0066"/>
    <x v="8"/>
    <x v="47"/>
    <x v="145"/>
    <n v="6"/>
    <n v="1951.91"/>
    <n v="11711.43"/>
    <x v="1"/>
    <n v="11"/>
    <x v="0"/>
    <x v="2"/>
  </r>
  <r>
    <s v="PO007211"/>
    <d v="2025-03-14T00:00:00"/>
    <s v="EMP0044"/>
    <x v="2"/>
    <x v="14"/>
    <x v="13"/>
    <n v="1"/>
    <n v="9204.16"/>
    <n v="9204.16"/>
    <x v="2"/>
    <n v="34"/>
    <x v="1"/>
    <x v="0"/>
  </r>
  <r>
    <s v="PO007212"/>
    <d v="2024-05-20T00:00:00"/>
    <s v="EMP0004"/>
    <x v="12"/>
    <x v="31"/>
    <x v="196"/>
    <n v="46"/>
    <n v="9709.11"/>
    <n v="446618.91"/>
    <x v="1"/>
    <n v="7"/>
    <x v="2"/>
    <x v="2"/>
  </r>
  <r>
    <s v="PO007213"/>
    <d v="2024-12-25T00:00:00"/>
    <s v="EMP0030"/>
    <x v="13"/>
    <x v="38"/>
    <x v="147"/>
    <n v="38"/>
    <n v="4411.41"/>
    <n v="167633.66"/>
    <x v="0"/>
    <n v="23"/>
    <x v="2"/>
    <x v="2"/>
  </r>
  <r>
    <s v="PO007214"/>
    <d v="2024-07-13T00:00:00"/>
    <s v="EMP0075"/>
    <x v="14"/>
    <x v="32"/>
    <x v="100"/>
    <n v="30"/>
    <n v="7920.4"/>
    <n v="237612.14"/>
    <x v="0"/>
    <n v="33"/>
    <x v="2"/>
    <x v="2"/>
  </r>
  <r>
    <s v="PO007215"/>
    <d v="2025-06-13T00:00:00"/>
    <s v="EMP0071"/>
    <x v="5"/>
    <x v="19"/>
    <x v="195"/>
    <n v="14"/>
    <n v="9918.7800000000007"/>
    <n v="138862.92000000001"/>
    <x v="1"/>
    <n v="41"/>
    <x v="2"/>
    <x v="2"/>
  </r>
  <r>
    <s v="PO007216"/>
    <d v="2023-12-16T00:00:00"/>
    <s v="EMP0058"/>
    <x v="2"/>
    <x v="33"/>
    <x v="175"/>
    <n v="38"/>
    <n v="6133.57"/>
    <n v="233075.59"/>
    <x v="1"/>
    <n v="23"/>
    <x v="0"/>
    <x v="2"/>
  </r>
  <r>
    <s v="PO007217"/>
    <d v="2025-09-05T00:00:00"/>
    <s v="EMP0096"/>
    <x v="4"/>
    <x v="41"/>
    <x v="145"/>
    <n v="37"/>
    <n v="2071.6999999999998"/>
    <n v="76652.800000000003"/>
    <x v="0"/>
    <n v="44"/>
    <x v="2"/>
    <x v="2"/>
  </r>
  <r>
    <s v="PO007218"/>
    <d v="2024-03-03T00:00:00"/>
    <s v="EMP0038"/>
    <x v="3"/>
    <x v="24"/>
    <x v="40"/>
    <n v="25"/>
    <n v="5447.21"/>
    <n v="136180.25"/>
    <x v="2"/>
    <n v="33"/>
    <x v="0"/>
    <x v="0"/>
  </r>
  <r>
    <s v="PO007219"/>
    <d v="2023-07-24T00:00:00"/>
    <s v="EMP0078"/>
    <x v="4"/>
    <x v="18"/>
    <x v="30"/>
    <n v="3"/>
    <n v="5244.42"/>
    <n v="15733.25"/>
    <x v="2"/>
    <n v="41"/>
    <x v="0"/>
    <x v="3"/>
  </r>
  <r>
    <s v="PO007220"/>
    <d v="2023-07-31T00:00:00"/>
    <s v="EMP0034"/>
    <x v="7"/>
    <x v="38"/>
    <x v="15"/>
    <n v="21"/>
    <n v="2736.18"/>
    <n v="57459.839999999997"/>
    <x v="1"/>
    <n v="17"/>
    <x v="2"/>
    <x v="2"/>
  </r>
  <r>
    <s v="PO007221"/>
    <d v="2023-04-25T00:00:00"/>
    <s v="EMP0038"/>
    <x v="3"/>
    <x v="13"/>
    <x v="133"/>
    <n v="16"/>
    <n v="7430.8"/>
    <n v="118892.76"/>
    <x v="1"/>
    <n v="4"/>
    <x v="1"/>
    <x v="2"/>
  </r>
  <r>
    <s v="PO007222"/>
    <d v="2025-12-22T00:00:00"/>
    <s v="EMP0050"/>
    <x v="10"/>
    <x v="32"/>
    <x v="29"/>
    <n v="23"/>
    <n v="7514.22"/>
    <n v="172826.97"/>
    <x v="0"/>
    <n v="29"/>
    <x v="2"/>
    <x v="2"/>
  </r>
  <r>
    <s v="PO007223"/>
    <d v="2025-02-23T00:00:00"/>
    <s v="EMP0099"/>
    <x v="12"/>
    <x v="17"/>
    <x v="69"/>
    <n v="28"/>
    <n v="6191.95"/>
    <n v="173374.49"/>
    <x v="0"/>
    <n v="29"/>
    <x v="1"/>
    <x v="2"/>
  </r>
  <r>
    <s v="PO007224"/>
    <d v="2025-01-01T00:00:00"/>
    <s v="EMP0014"/>
    <x v="4"/>
    <x v="24"/>
    <x v="171"/>
    <n v="20"/>
    <n v="4739.3500000000004"/>
    <n v="94786.92"/>
    <x v="1"/>
    <n v="4"/>
    <x v="0"/>
    <x v="2"/>
  </r>
  <r>
    <s v="PO007225"/>
    <d v="2024-10-30T00:00:00"/>
    <s v="EMP0009"/>
    <x v="7"/>
    <x v="30"/>
    <x v="136"/>
    <n v="6"/>
    <n v="235.26"/>
    <n v="1411.55"/>
    <x v="2"/>
    <n v="6"/>
    <x v="1"/>
    <x v="0"/>
  </r>
  <r>
    <s v="PO007226"/>
    <d v="2025-10-21T00:00:00"/>
    <s v="EMP0023"/>
    <x v="9"/>
    <x v="36"/>
    <x v="110"/>
    <n v="19"/>
    <n v="7779.3"/>
    <n v="147806.62"/>
    <x v="2"/>
    <n v="45"/>
    <x v="1"/>
    <x v="0"/>
  </r>
  <r>
    <s v="PO007227"/>
    <d v="2025-02-16T00:00:00"/>
    <s v="EMP0058"/>
    <x v="2"/>
    <x v="2"/>
    <x v="26"/>
    <n v="20"/>
    <n v="421.89"/>
    <n v="8437.7800000000007"/>
    <x v="1"/>
    <n v="9"/>
    <x v="2"/>
    <x v="2"/>
  </r>
  <r>
    <s v="PO007228"/>
    <d v="2023-02-17T00:00:00"/>
    <s v="EMP0087"/>
    <x v="12"/>
    <x v="31"/>
    <x v="152"/>
    <n v="9"/>
    <n v="1592.08"/>
    <n v="14328.75"/>
    <x v="1"/>
    <n v="40"/>
    <x v="0"/>
    <x v="2"/>
  </r>
  <r>
    <s v="PO007229"/>
    <d v="2023-05-05T00:00:00"/>
    <s v="EMP0055"/>
    <x v="14"/>
    <x v="6"/>
    <x v="50"/>
    <n v="33"/>
    <n v="8617.23"/>
    <n v="284368.59999999998"/>
    <x v="0"/>
    <n v="43"/>
    <x v="1"/>
    <x v="2"/>
  </r>
  <r>
    <s v="PO007230"/>
    <d v="2024-10-20T00:00:00"/>
    <s v="EMP0068"/>
    <x v="3"/>
    <x v="9"/>
    <x v="84"/>
    <n v="26"/>
    <n v="6453.43"/>
    <n v="167789.27"/>
    <x v="1"/>
    <n v="13"/>
    <x v="0"/>
    <x v="2"/>
  </r>
  <r>
    <s v="PO007231"/>
    <d v="2024-05-15T00:00:00"/>
    <s v="EMP0035"/>
    <x v="5"/>
    <x v="24"/>
    <x v="30"/>
    <n v="31"/>
    <n v="5905.9"/>
    <n v="183082.89"/>
    <x v="0"/>
    <n v="40"/>
    <x v="0"/>
    <x v="2"/>
  </r>
  <r>
    <s v="PO007232"/>
    <d v="2023-03-19T00:00:00"/>
    <s v="EMP0021"/>
    <x v="10"/>
    <x v="30"/>
    <x v="129"/>
    <n v="29"/>
    <n v="3419.16"/>
    <n v="99155.66"/>
    <x v="1"/>
    <n v="26"/>
    <x v="0"/>
    <x v="2"/>
  </r>
  <r>
    <s v="PO007233"/>
    <d v="2025-07-28T00:00:00"/>
    <s v="EMP0076"/>
    <x v="7"/>
    <x v="27"/>
    <x v="117"/>
    <n v="15"/>
    <n v="6810.95"/>
    <n v="102164.18"/>
    <x v="1"/>
    <n v="38"/>
    <x v="2"/>
    <x v="2"/>
  </r>
  <r>
    <s v="PO007234"/>
    <d v="2024-12-23T00:00:00"/>
    <s v="EMP0035"/>
    <x v="5"/>
    <x v="21"/>
    <x v="83"/>
    <n v="47"/>
    <n v="798.44"/>
    <n v="37526.54"/>
    <x v="2"/>
    <n v="24"/>
    <x v="1"/>
    <x v="0"/>
  </r>
  <r>
    <s v="PO007235"/>
    <d v="2023-12-16T00:00:00"/>
    <s v="EMP0073"/>
    <x v="9"/>
    <x v="10"/>
    <x v="133"/>
    <n v="11"/>
    <n v="8840.41"/>
    <n v="97244.52"/>
    <x v="0"/>
    <n v="38"/>
    <x v="0"/>
    <x v="2"/>
  </r>
  <r>
    <s v="PO007236"/>
    <d v="2025-05-08T00:00:00"/>
    <s v="EMP0006"/>
    <x v="6"/>
    <x v="39"/>
    <x v="156"/>
    <n v="30"/>
    <n v="10680.24"/>
    <n v="320407.09000000003"/>
    <x v="0"/>
    <n v="6"/>
    <x v="1"/>
    <x v="2"/>
  </r>
  <r>
    <s v="PO007237"/>
    <d v="2025-10-04T00:00:00"/>
    <s v="EMP0080"/>
    <x v="0"/>
    <x v="44"/>
    <x v="33"/>
    <n v="21"/>
    <n v="5918.84"/>
    <n v="124295.69"/>
    <x v="2"/>
    <n v="33"/>
    <x v="2"/>
    <x v="1"/>
  </r>
  <r>
    <s v="PO007238"/>
    <d v="2023-12-25T00:00:00"/>
    <s v="EMP0031"/>
    <x v="8"/>
    <x v="7"/>
    <x v="193"/>
    <n v="40"/>
    <n v="8665.0400000000009"/>
    <n v="346601.48"/>
    <x v="0"/>
    <n v="30"/>
    <x v="0"/>
    <x v="2"/>
  </r>
  <r>
    <s v="PO007239"/>
    <d v="2023-11-28T00:00:00"/>
    <s v="EMP0006"/>
    <x v="6"/>
    <x v="3"/>
    <x v="129"/>
    <n v="14"/>
    <n v="3480.51"/>
    <n v="48727.09"/>
    <x v="1"/>
    <n v="34"/>
    <x v="0"/>
    <x v="2"/>
  </r>
  <r>
    <s v="PO007240"/>
    <d v="2023-04-19T00:00:00"/>
    <s v="EMP0035"/>
    <x v="5"/>
    <x v="46"/>
    <x v="149"/>
    <n v="10"/>
    <n v="2390.65"/>
    <n v="23906.54"/>
    <x v="2"/>
    <n v="45"/>
    <x v="2"/>
    <x v="0"/>
  </r>
  <r>
    <s v="PO007241"/>
    <d v="2024-11-26T00:00:00"/>
    <s v="EMP0098"/>
    <x v="5"/>
    <x v="38"/>
    <x v="14"/>
    <n v="18"/>
    <n v="2528.25"/>
    <n v="45508.51"/>
    <x v="2"/>
    <n v="6"/>
    <x v="2"/>
    <x v="1"/>
  </r>
  <r>
    <s v="PO007242"/>
    <d v="2024-06-21T00:00:00"/>
    <s v="EMP0070"/>
    <x v="6"/>
    <x v="36"/>
    <x v="55"/>
    <n v="49"/>
    <n v="6083.95"/>
    <n v="298113.65000000002"/>
    <x v="0"/>
    <n v="8"/>
    <x v="1"/>
    <x v="2"/>
  </r>
  <r>
    <s v="PO007243"/>
    <d v="2024-08-02T00:00:00"/>
    <s v="EMP0042"/>
    <x v="14"/>
    <x v="3"/>
    <x v="186"/>
    <n v="10"/>
    <n v="2727.5"/>
    <n v="27275"/>
    <x v="0"/>
    <n v="23"/>
    <x v="0"/>
    <x v="2"/>
  </r>
  <r>
    <s v="PO007244"/>
    <d v="2024-10-17T00:00:00"/>
    <s v="EMP0043"/>
    <x v="8"/>
    <x v="39"/>
    <x v="176"/>
    <n v="15"/>
    <n v="3194.43"/>
    <n v="47916.41"/>
    <x v="0"/>
    <n v="24"/>
    <x v="1"/>
    <x v="2"/>
  </r>
  <r>
    <s v="PO007245"/>
    <d v="2024-02-18T00:00:00"/>
    <s v="EMP0066"/>
    <x v="8"/>
    <x v="11"/>
    <x v="147"/>
    <n v="44"/>
    <n v="5201.46"/>
    <n v="228864.45"/>
    <x v="1"/>
    <n v="27"/>
    <x v="2"/>
    <x v="2"/>
  </r>
  <r>
    <s v="PO007246"/>
    <d v="2024-05-22T00:00:00"/>
    <s v="EMP0052"/>
    <x v="12"/>
    <x v="9"/>
    <x v="152"/>
    <n v="22"/>
    <n v="1292.6600000000001"/>
    <n v="28438.62"/>
    <x v="1"/>
    <n v="29"/>
    <x v="1"/>
    <x v="2"/>
  </r>
  <r>
    <s v="PO007247"/>
    <d v="2024-10-01T00:00:00"/>
    <s v="EMP0091"/>
    <x v="12"/>
    <x v="16"/>
    <x v="72"/>
    <n v="9"/>
    <n v="6679.89"/>
    <n v="60119.02"/>
    <x v="0"/>
    <n v="13"/>
    <x v="1"/>
    <x v="2"/>
  </r>
  <r>
    <s v="PO007248"/>
    <d v="2024-07-09T00:00:00"/>
    <s v="EMP0011"/>
    <x v="0"/>
    <x v="48"/>
    <x v="65"/>
    <n v="4"/>
    <n v="10022.33"/>
    <n v="40089.32"/>
    <x v="2"/>
    <n v="4"/>
    <x v="0"/>
    <x v="0"/>
  </r>
  <r>
    <s v="PO007249"/>
    <d v="2024-05-18T00:00:00"/>
    <s v="EMP0039"/>
    <x v="9"/>
    <x v="7"/>
    <x v="99"/>
    <n v="14"/>
    <n v="6424.3"/>
    <n v="89940.21"/>
    <x v="1"/>
    <n v="7"/>
    <x v="1"/>
    <x v="2"/>
  </r>
  <r>
    <s v="PO007250"/>
    <d v="2025-12-15T00:00:00"/>
    <s v="EMP0056"/>
    <x v="0"/>
    <x v="22"/>
    <x v="63"/>
    <n v="39"/>
    <n v="1390.24"/>
    <n v="54219.38"/>
    <x v="1"/>
    <n v="15"/>
    <x v="0"/>
    <x v="2"/>
  </r>
  <r>
    <s v="PO007251"/>
    <d v="2023-10-22T00:00:00"/>
    <s v="EMP0097"/>
    <x v="5"/>
    <x v="20"/>
    <x v="168"/>
    <n v="34"/>
    <n v="4779.6499999999996"/>
    <n v="162508.13"/>
    <x v="1"/>
    <n v="25"/>
    <x v="2"/>
    <x v="2"/>
  </r>
  <r>
    <s v="PO007252"/>
    <d v="2024-01-22T00:00:00"/>
    <s v="EMP0042"/>
    <x v="14"/>
    <x v="33"/>
    <x v="183"/>
    <n v="43"/>
    <n v="6110.4"/>
    <n v="262747.40999999997"/>
    <x v="0"/>
    <n v="5"/>
    <x v="0"/>
    <x v="2"/>
  </r>
  <r>
    <s v="PO007253"/>
    <d v="2023-07-29T00:00:00"/>
    <s v="EMP0073"/>
    <x v="9"/>
    <x v="11"/>
    <x v="131"/>
    <n v="46"/>
    <n v="4577.16"/>
    <n v="210549.15"/>
    <x v="2"/>
    <n v="33"/>
    <x v="1"/>
    <x v="0"/>
  </r>
  <r>
    <s v="PO007254"/>
    <d v="2025-02-26T00:00:00"/>
    <s v="EMP0070"/>
    <x v="6"/>
    <x v="43"/>
    <x v="131"/>
    <n v="4"/>
    <n v="4623"/>
    <n v="18491.98"/>
    <x v="2"/>
    <n v="17"/>
    <x v="1"/>
    <x v="0"/>
  </r>
  <r>
    <s v="PO007255"/>
    <d v="2025-10-30T00:00:00"/>
    <s v="EMP0022"/>
    <x v="8"/>
    <x v="44"/>
    <x v="112"/>
    <n v="24"/>
    <n v="4997.21"/>
    <n v="119933.01"/>
    <x v="2"/>
    <n v="36"/>
    <x v="2"/>
    <x v="1"/>
  </r>
  <r>
    <s v="PO007256"/>
    <d v="2024-09-09T00:00:00"/>
    <s v="EMP0031"/>
    <x v="8"/>
    <x v="30"/>
    <x v="116"/>
    <n v="16"/>
    <n v="9741.35"/>
    <n v="155861.63"/>
    <x v="1"/>
    <n v="6"/>
    <x v="2"/>
    <x v="2"/>
  </r>
  <r>
    <s v="PO007257"/>
    <d v="2024-01-06T00:00:00"/>
    <s v="EMP0034"/>
    <x v="7"/>
    <x v="48"/>
    <x v="196"/>
    <n v="44"/>
    <n v="7522.81"/>
    <n v="331003.75"/>
    <x v="0"/>
    <n v="15"/>
    <x v="1"/>
    <x v="2"/>
  </r>
  <r>
    <s v="PO007258"/>
    <d v="2024-03-31T00:00:00"/>
    <s v="EMP0072"/>
    <x v="2"/>
    <x v="0"/>
    <x v="194"/>
    <n v="31"/>
    <n v="505.43"/>
    <n v="15668.34"/>
    <x v="0"/>
    <n v="6"/>
    <x v="2"/>
    <x v="2"/>
  </r>
  <r>
    <s v="PO007259"/>
    <d v="2023-11-21T00:00:00"/>
    <s v="EMP0012"/>
    <x v="3"/>
    <x v="37"/>
    <x v="30"/>
    <n v="44"/>
    <n v="6128.01"/>
    <n v="269632.37"/>
    <x v="2"/>
    <n v="40"/>
    <x v="1"/>
    <x v="3"/>
  </r>
  <r>
    <s v="PO007260"/>
    <d v="2025-04-30T00:00:00"/>
    <s v="EMP0048"/>
    <x v="2"/>
    <x v="7"/>
    <x v="91"/>
    <n v="32"/>
    <n v="3754.26"/>
    <n v="120136.23"/>
    <x v="0"/>
    <n v="29"/>
    <x v="0"/>
    <x v="2"/>
  </r>
  <r>
    <s v="PO007261"/>
    <d v="2025-07-26T00:00:00"/>
    <s v="EMP0075"/>
    <x v="14"/>
    <x v="44"/>
    <x v="131"/>
    <n v="30"/>
    <n v="3973.52"/>
    <n v="119205.74"/>
    <x v="1"/>
    <n v="24"/>
    <x v="0"/>
    <x v="2"/>
  </r>
  <r>
    <s v="PO007262"/>
    <d v="2025-02-12T00:00:00"/>
    <s v="EMP0014"/>
    <x v="4"/>
    <x v="34"/>
    <x v="150"/>
    <n v="20"/>
    <n v="3402.58"/>
    <n v="68051.53"/>
    <x v="1"/>
    <n v="24"/>
    <x v="2"/>
    <x v="2"/>
  </r>
  <r>
    <s v="PO007263"/>
    <d v="2023-04-30T00:00:00"/>
    <s v="EMP0074"/>
    <x v="6"/>
    <x v="38"/>
    <x v="181"/>
    <n v="14"/>
    <n v="8460.58"/>
    <n v="118448.16"/>
    <x v="0"/>
    <n v="10"/>
    <x v="2"/>
    <x v="2"/>
  </r>
  <r>
    <s v="PO007264"/>
    <d v="2024-11-08T00:00:00"/>
    <s v="EMP0017"/>
    <x v="9"/>
    <x v="23"/>
    <x v="111"/>
    <n v="45"/>
    <n v="129.5"/>
    <n v="5827.72"/>
    <x v="1"/>
    <n v="10"/>
    <x v="1"/>
    <x v="2"/>
  </r>
  <r>
    <s v="PO007265"/>
    <d v="2023-04-14T00:00:00"/>
    <s v="EMP0084"/>
    <x v="0"/>
    <x v="20"/>
    <x v="141"/>
    <n v="9"/>
    <n v="6938.94"/>
    <n v="62450.47"/>
    <x v="2"/>
    <n v="39"/>
    <x v="0"/>
    <x v="3"/>
  </r>
  <r>
    <s v="PO007266"/>
    <d v="2025-01-30T00:00:00"/>
    <s v="EMP0057"/>
    <x v="6"/>
    <x v="34"/>
    <x v="9"/>
    <n v="14"/>
    <n v="5115.28"/>
    <n v="71613.98"/>
    <x v="2"/>
    <n v="37"/>
    <x v="2"/>
    <x v="1"/>
  </r>
  <r>
    <s v="PO007267"/>
    <d v="2023-10-05T00:00:00"/>
    <s v="EMP0057"/>
    <x v="6"/>
    <x v="15"/>
    <x v="158"/>
    <n v="13"/>
    <n v="7959.69"/>
    <n v="103475.94"/>
    <x v="2"/>
    <n v="44"/>
    <x v="1"/>
    <x v="3"/>
  </r>
  <r>
    <s v="PO007268"/>
    <d v="2024-02-26T00:00:00"/>
    <s v="EMP0013"/>
    <x v="11"/>
    <x v="42"/>
    <x v="41"/>
    <n v="24"/>
    <n v="2689.88"/>
    <n v="64557.07"/>
    <x v="2"/>
    <n v="22"/>
    <x v="2"/>
    <x v="0"/>
  </r>
  <r>
    <s v="PO007269"/>
    <d v="2025-12-01T00:00:00"/>
    <s v="EMP0089"/>
    <x v="14"/>
    <x v="34"/>
    <x v="18"/>
    <n v="21"/>
    <n v="8077.97"/>
    <n v="169637.3"/>
    <x v="2"/>
    <n v="32"/>
    <x v="1"/>
    <x v="1"/>
  </r>
  <r>
    <s v="PO007270"/>
    <d v="2023-10-21T00:00:00"/>
    <s v="EMP0044"/>
    <x v="2"/>
    <x v="45"/>
    <x v="139"/>
    <n v="25"/>
    <n v="4760.67"/>
    <n v="119016.65"/>
    <x v="1"/>
    <n v="11"/>
    <x v="0"/>
    <x v="2"/>
  </r>
  <r>
    <s v="PO007271"/>
    <d v="2023-01-30T00:00:00"/>
    <s v="EMP0004"/>
    <x v="12"/>
    <x v="40"/>
    <x v="174"/>
    <n v="25"/>
    <n v="9581.42"/>
    <n v="239535.55"/>
    <x v="0"/>
    <n v="9"/>
    <x v="0"/>
    <x v="2"/>
  </r>
  <r>
    <s v="PO007272"/>
    <d v="2023-09-10T00:00:00"/>
    <s v="EMP0070"/>
    <x v="6"/>
    <x v="30"/>
    <x v="122"/>
    <n v="48"/>
    <n v="570.67999999999995"/>
    <n v="27392.84"/>
    <x v="1"/>
    <n v="35"/>
    <x v="0"/>
    <x v="2"/>
  </r>
  <r>
    <s v="PO007273"/>
    <d v="2025-06-13T00:00:00"/>
    <s v="EMP0094"/>
    <x v="1"/>
    <x v="49"/>
    <x v="67"/>
    <n v="11"/>
    <n v="5913.45"/>
    <n v="65047.9"/>
    <x v="1"/>
    <n v="21"/>
    <x v="2"/>
    <x v="2"/>
  </r>
  <r>
    <s v="PO007274"/>
    <d v="2024-05-16T00:00:00"/>
    <s v="EMP0080"/>
    <x v="0"/>
    <x v="20"/>
    <x v="189"/>
    <n v="48"/>
    <n v="2448.04"/>
    <n v="117506"/>
    <x v="0"/>
    <n v="11"/>
    <x v="0"/>
    <x v="2"/>
  </r>
  <r>
    <s v="PO007275"/>
    <d v="2025-07-17T00:00:00"/>
    <s v="EMP0031"/>
    <x v="8"/>
    <x v="23"/>
    <x v="2"/>
    <n v="16"/>
    <n v="6759.34"/>
    <n v="108149.39"/>
    <x v="0"/>
    <n v="21"/>
    <x v="1"/>
    <x v="2"/>
  </r>
  <r>
    <s v="PO007276"/>
    <d v="2025-06-13T00:00:00"/>
    <s v="EMP0017"/>
    <x v="9"/>
    <x v="41"/>
    <x v="112"/>
    <n v="37"/>
    <n v="5053.68"/>
    <n v="186986.13"/>
    <x v="1"/>
    <n v="13"/>
    <x v="0"/>
    <x v="2"/>
  </r>
  <r>
    <s v="PO007277"/>
    <d v="2023-12-10T00:00:00"/>
    <s v="EMP0076"/>
    <x v="7"/>
    <x v="12"/>
    <x v="61"/>
    <n v="43"/>
    <n v="5384.92"/>
    <n v="231551.48"/>
    <x v="2"/>
    <n v="26"/>
    <x v="2"/>
    <x v="1"/>
  </r>
  <r>
    <s v="PO007278"/>
    <d v="2024-02-27T00:00:00"/>
    <s v="EMP0099"/>
    <x v="12"/>
    <x v="12"/>
    <x v="66"/>
    <n v="30"/>
    <n v="4913.49"/>
    <n v="147404.6"/>
    <x v="2"/>
    <n v="13"/>
    <x v="0"/>
    <x v="0"/>
  </r>
  <r>
    <s v="PO007279"/>
    <d v="2024-01-06T00:00:00"/>
    <s v="EMP0092"/>
    <x v="12"/>
    <x v="3"/>
    <x v="155"/>
    <n v="35"/>
    <n v="5816.74"/>
    <n v="203585.93"/>
    <x v="0"/>
    <n v="41"/>
    <x v="1"/>
    <x v="2"/>
  </r>
  <r>
    <s v="PO007280"/>
    <d v="2024-09-06T00:00:00"/>
    <s v="EMP0037"/>
    <x v="8"/>
    <x v="22"/>
    <x v="62"/>
    <n v="39"/>
    <n v="1844.09"/>
    <n v="71919.47"/>
    <x v="2"/>
    <n v="27"/>
    <x v="2"/>
    <x v="0"/>
  </r>
  <r>
    <s v="PO007281"/>
    <d v="2024-11-14T00:00:00"/>
    <s v="EMP0098"/>
    <x v="5"/>
    <x v="19"/>
    <x v="50"/>
    <n v="40"/>
    <n v="9249.06"/>
    <n v="369962.46"/>
    <x v="0"/>
    <n v="40"/>
    <x v="0"/>
    <x v="2"/>
  </r>
  <r>
    <s v="PO007282"/>
    <d v="2024-10-04T00:00:00"/>
    <s v="EMP0086"/>
    <x v="2"/>
    <x v="1"/>
    <x v="89"/>
    <n v="26"/>
    <n v="4685.5200000000004"/>
    <n v="121823.5"/>
    <x v="1"/>
    <n v="22"/>
    <x v="0"/>
    <x v="2"/>
  </r>
  <r>
    <s v="PO007283"/>
    <d v="2024-05-29T00:00:00"/>
    <s v="EMP0085"/>
    <x v="8"/>
    <x v="49"/>
    <x v="161"/>
    <n v="50"/>
    <n v="6639.2"/>
    <n v="331959.94"/>
    <x v="2"/>
    <n v="40"/>
    <x v="1"/>
    <x v="3"/>
  </r>
  <r>
    <s v="PO007284"/>
    <d v="2023-03-03T00:00:00"/>
    <s v="EMP0077"/>
    <x v="12"/>
    <x v="43"/>
    <x v="141"/>
    <n v="17"/>
    <n v="6271.48"/>
    <n v="106615.13"/>
    <x v="1"/>
    <n v="13"/>
    <x v="0"/>
    <x v="2"/>
  </r>
  <r>
    <s v="PO007285"/>
    <d v="2023-11-16T00:00:00"/>
    <s v="EMP0084"/>
    <x v="0"/>
    <x v="21"/>
    <x v="92"/>
    <n v="48"/>
    <n v="4000.34"/>
    <n v="192016.22"/>
    <x v="1"/>
    <n v="37"/>
    <x v="0"/>
    <x v="2"/>
  </r>
  <r>
    <s v="PO007286"/>
    <d v="2024-11-07T00:00:00"/>
    <s v="EMP0042"/>
    <x v="14"/>
    <x v="45"/>
    <x v="117"/>
    <n v="17"/>
    <n v="6827.09"/>
    <n v="116060.6"/>
    <x v="2"/>
    <n v="7"/>
    <x v="2"/>
    <x v="1"/>
  </r>
  <r>
    <s v="PO007287"/>
    <d v="2025-08-20T00:00:00"/>
    <s v="EMP0095"/>
    <x v="5"/>
    <x v="4"/>
    <x v="106"/>
    <n v="49"/>
    <n v="6302.36"/>
    <n v="308815.57"/>
    <x v="0"/>
    <n v="25"/>
    <x v="1"/>
    <x v="2"/>
  </r>
  <r>
    <s v="PO007288"/>
    <d v="2023-09-13T00:00:00"/>
    <s v="EMP0049"/>
    <x v="13"/>
    <x v="3"/>
    <x v="170"/>
    <n v="44"/>
    <n v="9238.2800000000007"/>
    <n v="406484.18"/>
    <x v="1"/>
    <n v="5"/>
    <x v="2"/>
    <x v="2"/>
  </r>
  <r>
    <s v="PO007289"/>
    <d v="2024-04-12T00:00:00"/>
    <s v="EMP0005"/>
    <x v="14"/>
    <x v="7"/>
    <x v="6"/>
    <n v="28"/>
    <n v="1918.28"/>
    <n v="53711.88"/>
    <x v="0"/>
    <n v="24"/>
    <x v="1"/>
    <x v="2"/>
  </r>
  <r>
    <s v="PO007290"/>
    <d v="2023-09-20T00:00:00"/>
    <s v="EMP0086"/>
    <x v="2"/>
    <x v="41"/>
    <x v="29"/>
    <n v="33"/>
    <n v="7368.52"/>
    <n v="243161.03"/>
    <x v="2"/>
    <n v="22"/>
    <x v="2"/>
    <x v="1"/>
  </r>
  <r>
    <s v="PO007291"/>
    <d v="2023-06-07T00:00:00"/>
    <s v="EMP0040"/>
    <x v="13"/>
    <x v="23"/>
    <x v="189"/>
    <n v="30"/>
    <n v="2124.4699999999998"/>
    <n v="63734.06"/>
    <x v="0"/>
    <n v="5"/>
    <x v="2"/>
    <x v="2"/>
  </r>
  <r>
    <s v="PO007292"/>
    <d v="2025-10-11T00:00:00"/>
    <s v="EMP0046"/>
    <x v="7"/>
    <x v="31"/>
    <x v="15"/>
    <n v="16"/>
    <n v="2992.09"/>
    <n v="47873.43"/>
    <x v="1"/>
    <n v="5"/>
    <x v="2"/>
    <x v="2"/>
  </r>
  <r>
    <s v="PO007293"/>
    <d v="2024-05-23T00:00:00"/>
    <s v="EMP0025"/>
    <x v="8"/>
    <x v="40"/>
    <x v="4"/>
    <n v="7"/>
    <n v="7099.11"/>
    <n v="49693.75"/>
    <x v="2"/>
    <n v="45"/>
    <x v="0"/>
    <x v="1"/>
  </r>
  <r>
    <s v="PO007294"/>
    <d v="2023-01-26T00:00:00"/>
    <s v="EMP0046"/>
    <x v="7"/>
    <x v="39"/>
    <x v="52"/>
    <n v="48"/>
    <n v="2000.37"/>
    <n v="96017.57"/>
    <x v="0"/>
    <n v="11"/>
    <x v="2"/>
    <x v="2"/>
  </r>
  <r>
    <s v="PO007295"/>
    <d v="2023-06-29T00:00:00"/>
    <s v="EMP0013"/>
    <x v="11"/>
    <x v="5"/>
    <x v="44"/>
    <n v="25"/>
    <n v="409.42"/>
    <n v="10235.379999999999"/>
    <x v="1"/>
    <n v="33"/>
    <x v="0"/>
    <x v="2"/>
  </r>
  <r>
    <s v="PO007296"/>
    <d v="2023-12-30T00:00:00"/>
    <s v="EMP0069"/>
    <x v="3"/>
    <x v="29"/>
    <x v="115"/>
    <n v="32"/>
    <n v="4529.57"/>
    <n v="144946.18"/>
    <x v="0"/>
    <n v="14"/>
    <x v="2"/>
    <x v="2"/>
  </r>
  <r>
    <s v="PO007297"/>
    <d v="2025-10-26T00:00:00"/>
    <s v="EMP0049"/>
    <x v="13"/>
    <x v="46"/>
    <x v="125"/>
    <n v="46"/>
    <n v="3472.93"/>
    <n v="159754.69"/>
    <x v="2"/>
    <n v="11"/>
    <x v="2"/>
    <x v="0"/>
  </r>
  <r>
    <s v="PO007298"/>
    <d v="2025-03-29T00:00:00"/>
    <s v="EMP0069"/>
    <x v="3"/>
    <x v="11"/>
    <x v="43"/>
    <n v="32"/>
    <n v="3095.66"/>
    <n v="99061.21"/>
    <x v="0"/>
    <n v="24"/>
    <x v="1"/>
    <x v="2"/>
  </r>
  <r>
    <s v="PO007299"/>
    <d v="2024-12-28T00:00:00"/>
    <s v="EMP0017"/>
    <x v="9"/>
    <x v="38"/>
    <x v="33"/>
    <n v="44"/>
    <n v="4736.07"/>
    <n v="208387.26"/>
    <x v="1"/>
    <n v="36"/>
    <x v="2"/>
    <x v="2"/>
  </r>
  <r>
    <s v="PO007300"/>
    <d v="2023-05-24T00:00:00"/>
    <s v="EMP0027"/>
    <x v="1"/>
    <x v="3"/>
    <x v="115"/>
    <n v="23"/>
    <n v="4548.47"/>
    <n v="104614.76"/>
    <x v="1"/>
    <n v="10"/>
    <x v="2"/>
    <x v="2"/>
  </r>
  <r>
    <s v="PO007301"/>
    <d v="2024-10-27T00:00:00"/>
    <s v="EMP0074"/>
    <x v="6"/>
    <x v="7"/>
    <x v="134"/>
    <n v="24"/>
    <n v="7420.19"/>
    <n v="178084.59"/>
    <x v="0"/>
    <n v="29"/>
    <x v="1"/>
    <x v="2"/>
  </r>
  <r>
    <s v="PO007302"/>
    <d v="2025-05-12T00:00:00"/>
    <s v="EMP0041"/>
    <x v="12"/>
    <x v="8"/>
    <x v="126"/>
    <n v="27"/>
    <n v="8235.86"/>
    <n v="222368.12"/>
    <x v="0"/>
    <n v="22"/>
    <x v="1"/>
    <x v="2"/>
  </r>
  <r>
    <s v="PO007303"/>
    <d v="2024-05-05T00:00:00"/>
    <s v="EMP0095"/>
    <x v="5"/>
    <x v="48"/>
    <x v="181"/>
    <n v="27"/>
    <n v="10337.42"/>
    <n v="279110.3"/>
    <x v="2"/>
    <n v="27"/>
    <x v="0"/>
    <x v="1"/>
  </r>
  <r>
    <s v="PO007304"/>
    <d v="2025-04-14T00:00:00"/>
    <s v="EMP0014"/>
    <x v="4"/>
    <x v="6"/>
    <x v="176"/>
    <n v="41"/>
    <n v="2478.17"/>
    <n v="101604.79"/>
    <x v="0"/>
    <n v="26"/>
    <x v="0"/>
    <x v="2"/>
  </r>
  <r>
    <s v="PO007305"/>
    <d v="2023-09-02T00:00:00"/>
    <s v="EMP0056"/>
    <x v="0"/>
    <x v="14"/>
    <x v="81"/>
    <n v="45"/>
    <n v="511.35"/>
    <n v="23010.66"/>
    <x v="2"/>
    <n v="17"/>
    <x v="1"/>
    <x v="1"/>
  </r>
  <r>
    <s v="PO007306"/>
    <d v="2024-11-15T00:00:00"/>
    <s v="EMP0016"/>
    <x v="11"/>
    <x v="29"/>
    <x v="3"/>
    <n v="27"/>
    <n v="3754.12"/>
    <n v="101361.2"/>
    <x v="2"/>
    <n v="11"/>
    <x v="0"/>
    <x v="0"/>
  </r>
  <r>
    <s v="PO007307"/>
    <d v="2025-01-30T00:00:00"/>
    <s v="EMP0068"/>
    <x v="3"/>
    <x v="36"/>
    <x v="166"/>
    <n v="5"/>
    <n v="4590.7700000000004"/>
    <n v="22953.86"/>
    <x v="1"/>
    <n v="28"/>
    <x v="2"/>
    <x v="2"/>
  </r>
  <r>
    <s v="PO007308"/>
    <d v="2025-04-07T00:00:00"/>
    <s v="EMP0057"/>
    <x v="6"/>
    <x v="24"/>
    <x v="63"/>
    <n v="5"/>
    <n v="1430"/>
    <n v="7150"/>
    <x v="2"/>
    <n v="12"/>
    <x v="2"/>
    <x v="1"/>
  </r>
  <r>
    <s v="PO007309"/>
    <d v="2025-05-29T00:00:00"/>
    <s v="EMP0025"/>
    <x v="8"/>
    <x v="46"/>
    <x v="130"/>
    <n v="37"/>
    <n v="9185.11"/>
    <n v="339848.89"/>
    <x v="0"/>
    <n v="22"/>
    <x v="2"/>
    <x v="2"/>
  </r>
  <r>
    <s v="PO007310"/>
    <d v="2025-03-05T00:00:00"/>
    <s v="EMP0093"/>
    <x v="13"/>
    <x v="37"/>
    <x v="168"/>
    <n v="38"/>
    <n v="5265.92"/>
    <n v="200105.1"/>
    <x v="1"/>
    <n v="36"/>
    <x v="0"/>
    <x v="2"/>
  </r>
  <r>
    <s v="PO007311"/>
    <d v="2025-11-05T00:00:00"/>
    <s v="EMP0004"/>
    <x v="12"/>
    <x v="12"/>
    <x v="184"/>
    <n v="41"/>
    <n v="4467.33"/>
    <n v="183160.67"/>
    <x v="1"/>
    <n v="15"/>
    <x v="1"/>
    <x v="2"/>
  </r>
  <r>
    <s v="PO007312"/>
    <d v="2025-05-20T00:00:00"/>
    <s v="EMP0025"/>
    <x v="8"/>
    <x v="10"/>
    <x v="14"/>
    <n v="15"/>
    <n v="2546.2199999999998"/>
    <n v="38193.300000000003"/>
    <x v="2"/>
    <n v="34"/>
    <x v="2"/>
    <x v="1"/>
  </r>
  <r>
    <s v="PO007313"/>
    <d v="2023-04-15T00:00:00"/>
    <s v="EMP0084"/>
    <x v="0"/>
    <x v="1"/>
    <x v="170"/>
    <n v="17"/>
    <n v="10438.85"/>
    <n v="177460.43"/>
    <x v="1"/>
    <n v="39"/>
    <x v="1"/>
    <x v="2"/>
  </r>
  <r>
    <s v="PO007314"/>
    <d v="2024-01-05T00:00:00"/>
    <s v="EMP0068"/>
    <x v="3"/>
    <x v="45"/>
    <x v="82"/>
    <n v="49"/>
    <n v="1186.1500000000001"/>
    <n v="58121.32"/>
    <x v="0"/>
    <n v="8"/>
    <x v="0"/>
    <x v="2"/>
  </r>
  <r>
    <s v="PO007315"/>
    <d v="2024-05-27T00:00:00"/>
    <s v="EMP0070"/>
    <x v="6"/>
    <x v="0"/>
    <x v="91"/>
    <n v="9"/>
    <n v="3237.46"/>
    <n v="29137.16"/>
    <x v="2"/>
    <n v="11"/>
    <x v="0"/>
    <x v="1"/>
  </r>
  <r>
    <s v="PO007316"/>
    <d v="2024-07-30T00:00:00"/>
    <s v="EMP0079"/>
    <x v="5"/>
    <x v="6"/>
    <x v="177"/>
    <n v="26"/>
    <n v="4140.63"/>
    <n v="107656.26"/>
    <x v="0"/>
    <n v="3"/>
    <x v="1"/>
    <x v="2"/>
  </r>
  <r>
    <s v="PO007317"/>
    <d v="2025-09-26T00:00:00"/>
    <s v="EMP0036"/>
    <x v="2"/>
    <x v="48"/>
    <x v="174"/>
    <n v="25"/>
    <n v="8889.99"/>
    <n v="222249.79"/>
    <x v="2"/>
    <n v="41"/>
    <x v="1"/>
    <x v="1"/>
  </r>
  <r>
    <s v="PO007318"/>
    <d v="2025-10-25T00:00:00"/>
    <s v="EMP0022"/>
    <x v="8"/>
    <x v="24"/>
    <x v="133"/>
    <n v="28"/>
    <n v="7203.07"/>
    <n v="201685.88"/>
    <x v="0"/>
    <n v="44"/>
    <x v="1"/>
    <x v="2"/>
  </r>
  <r>
    <s v="PO007319"/>
    <d v="2025-12-09T00:00:00"/>
    <s v="EMP0054"/>
    <x v="12"/>
    <x v="29"/>
    <x v="108"/>
    <n v="24"/>
    <n v="1232.94"/>
    <n v="29590.63"/>
    <x v="2"/>
    <n v="27"/>
    <x v="1"/>
    <x v="3"/>
  </r>
  <r>
    <s v="PO007320"/>
    <d v="2025-05-10T00:00:00"/>
    <s v="EMP0059"/>
    <x v="0"/>
    <x v="30"/>
    <x v="183"/>
    <n v="10"/>
    <n v="6020.84"/>
    <n v="60208.36"/>
    <x v="2"/>
    <n v="29"/>
    <x v="1"/>
    <x v="0"/>
  </r>
  <r>
    <s v="PO007321"/>
    <d v="2024-12-14T00:00:00"/>
    <s v="EMP0020"/>
    <x v="2"/>
    <x v="38"/>
    <x v="41"/>
    <n v="27"/>
    <n v="2530.37"/>
    <n v="68319.929999999993"/>
    <x v="0"/>
    <n v="25"/>
    <x v="0"/>
    <x v="2"/>
  </r>
  <r>
    <s v="PO007322"/>
    <d v="2025-07-20T00:00:00"/>
    <s v="EMP0061"/>
    <x v="5"/>
    <x v="9"/>
    <x v="23"/>
    <n v="24"/>
    <n v="9432.91"/>
    <n v="226389.82"/>
    <x v="0"/>
    <n v="21"/>
    <x v="1"/>
    <x v="2"/>
  </r>
  <r>
    <s v="PO007323"/>
    <d v="2025-12-02T00:00:00"/>
    <s v="EMP0021"/>
    <x v="10"/>
    <x v="45"/>
    <x v="23"/>
    <n v="20"/>
    <n v="10628.63"/>
    <n v="212572.68"/>
    <x v="2"/>
    <n v="22"/>
    <x v="1"/>
    <x v="3"/>
  </r>
  <r>
    <s v="PO007324"/>
    <d v="2023-03-14T00:00:00"/>
    <s v="EMP0072"/>
    <x v="2"/>
    <x v="45"/>
    <x v="32"/>
    <n v="14"/>
    <n v="4430.6000000000004"/>
    <n v="62028.4"/>
    <x v="2"/>
    <n v="33"/>
    <x v="1"/>
    <x v="3"/>
  </r>
  <r>
    <s v="PO007325"/>
    <d v="2023-02-07T00:00:00"/>
    <s v="EMP0037"/>
    <x v="8"/>
    <x v="39"/>
    <x v="95"/>
    <n v="14"/>
    <n v="5504.45"/>
    <n v="77062.37"/>
    <x v="1"/>
    <n v="36"/>
    <x v="1"/>
    <x v="2"/>
  </r>
  <r>
    <s v="PO007326"/>
    <d v="2025-06-29T00:00:00"/>
    <s v="EMP0079"/>
    <x v="5"/>
    <x v="46"/>
    <x v="91"/>
    <n v="20"/>
    <n v="3901.98"/>
    <n v="78039.56"/>
    <x v="1"/>
    <n v="16"/>
    <x v="2"/>
    <x v="2"/>
  </r>
  <r>
    <s v="PO007327"/>
    <d v="2024-10-27T00:00:00"/>
    <s v="EMP0093"/>
    <x v="13"/>
    <x v="5"/>
    <x v="101"/>
    <n v="9"/>
    <n v="4455.49"/>
    <n v="40099.410000000003"/>
    <x v="2"/>
    <n v="24"/>
    <x v="0"/>
    <x v="3"/>
  </r>
  <r>
    <s v="PO007328"/>
    <d v="2023-06-15T00:00:00"/>
    <s v="EMP0051"/>
    <x v="3"/>
    <x v="12"/>
    <x v="5"/>
    <n v="8"/>
    <n v="9972.0499999999993"/>
    <n v="79776.37"/>
    <x v="0"/>
    <n v="12"/>
    <x v="1"/>
    <x v="2"/>
  </r>
  <r>
    <s v="PO007329"/>
    <d v="2024-05-12T00:00:00"/>
    <s v="EMP0005"/>
    <x v="14"/>
    <x v="9"/>
    <x v="132"/>
    <n v="35"/>
    <n v="6327.12"/>
    <n v="221449.33"/>
    <x v="1"/>
    <n v="40"/>
    <x v="0"/>
    <x v="2"/>
  </r>
  <r>
    <s v="PO007330"/>
    <d v="2025-11-01T00:00:00"/>
    <s v="EMP0088"/>
    <x v="12"/>
    <x v="49"/>
    <x v="60"/>
    <n v="43"/>
    <n v="7608.35"/>
    <n v="327158.95"/>
    <x v="2"/>
    <n v="45"/>
    <x v="1"/>
    <x v="1"/>
  </r>
  <r>
    <s v="PO007331"/>
    <d v="2024-11-16T00:00:00"/>
    <s v="EMP0099"/>
    <x v="12"/>
    <x v="32"/>
    <x v="56"/>
    <n v="13"/>
    <n v="8625.0400000000009"/>
    <n v="112125.52"/>
    <x v="0"/>
    <n v="7"/>
    <x v="2"/>
    <x v="2"/>
  </r>
  <r>
    <s v="PO007332"/>
    <d v="2023-07-30T00:00:00"/>
    <s v="EMP0096"/>
    <x v="4"/>
    <x v="30"/>
    <x v="189"/>
    <n v="7"/>
    <n v="2234.83"/>
    <n v="15643.8"/>
    <x v="2"/>
    <n v="35"/>
    <x v="1"/>
    <x v="0"/>
  </r>
  <r>
    <s v="PO007333"/>
    <d v="2025-08-13T00:00:00"/>
    <s v="EMP0062"/>
    <x v="2"/>
    <x v="31"/>
    <x v="36"/>
    <n v="32"/>
    <n v="3865.44"/>
    <n v="123694.19"/>
    <x v="2"/>
    <n v="16"/>
    <x v="2"/>
    <x v="1"/>
  </r>
  <r>
    <s v="PO007334"/>
    <d v="2025-03-12T00:00:00"/>
    <s v="EMP0098"/>
    <x v="5"/>
    <x v="47"/>
    <x v="147"/>
    <n v="28"/>
    <n v="4434.46"/>
    <n v="124164.76"/>
    <x v="2"/>
    <n v="28"/>
    <x v="2"/>
    <x v="3"/>
  </r>
  <r>
    <s v="PO007335"/>
    <d v="2024-09-14T00:00:00"/>
    <s v="EMP0071"/>
    <x v="5"/>
    <x v="34"/>
    <x v="187"/>
    <n v="31"/>
    <n v="6851.3"/>
    <n v="212390.39"/>
    <x v="2"/>
    <n v="44"/>
    <x v="1"/>
    <x v="3"/>
  </r>
  <r>
    <s v="PO007336"/>
    <d v="2023-11-21T00:00:00"/>
    <s v="EMP0086"/>
    <x v="2"/>
    <x v="44"/>
    <x v="141"/>
    <n v="27"/>
    <n v="8168.77"/>
    <n v="220556.69"/>
    <x v="1"/>
    <n v="40"/>
    <x v="2"/>
    <x v="2"/>
  </r>
  <r>
    <s v="PO007337"/>
    <d v="2024-07-27T00:00:00"/>
    <s v="EMP0022"/>
    <x v="8"/>
    <x v="40"/>
    <x v="3"/>
    <n v="22"/>
    <n v="2796.3"/>
    <n v="61518.65"/>
    <x v="2"/>
    <n v="34"/>
    <x v="2"/>
    <x v="0"/>
  </r>
  <r>
    <s v="PO007338"/>
    <d v="2023-04-11T00:00:00"/>
    <s v="EMP0041"/>
    <x v="12"/>
    <x v="18"/>
    <x v="58"/>
    <n v="46"/>
    <n v="4554.6400000000003"/>
    <n v="209513.64"/>
    <x v="0"/>
    <n v="41"/>
    <x v="0"/>
    <x v="2"/>
  </r>
  <r>
    <s v="PO007339"/>
    <d v="2023-03-05T00:00:00"/>
    <s v="EMP0003"/>
    <x v="1"/>
    <x v="30"/>
    <x v="122"/>
    <n v="15"/>
    <n v="518.53"/>
    <n v="7777.93"/>
    <x v="2"/>
    <n v="25"/>
    <x v="2"/>
    <x v="1"/>
  </r>
  <r>
    <s v="PO007340"/>
    <d v="2024-02-10T00:00:00"/>
    <s v="EMP0031"/>
    <x v="8"/>
    <x v="22"/>
    <x v="44"/>
    <n v="43"/>
    <n v="393.67"/>
    <n v="16927.96"/>
    <x v="0"/>
    <n v="15"/>
    <x v="1"/>
    <x v="2"/>
  </r>
  <r>
    <s v="PO007341"/>
    <d v="2024-05-28T00:00:00"/>
    <s v="EMP0039"/>
    <x v="9"/>
    <x v="28"/>
    <x v="197"/>
    <n v="48"/>
    <n v="3869.67"/>
    <n v="185743.96"/>
    <x v="0"/>
    <n v="31"/>
    <x v="2"/>
    <x v="2"/>
  </r>
  <r>
    <s v="PO007342"/>
    <d v="2024-11-06T00:00:00"/>
    <s v="EMP0054"/>
    <x v="12"/>
    <x v="10"/>
    <x v="102"/>
    <n v="27"/>
    <n v="486.83"/>
    <n v="13144.44"/>
    <x v="2"/>
    <n v="40"/>
    <x v="2"/>
    <x v="0"/>
  </r>
  <r>
    <s v="PO007343"/>
    <d v="2024-12-02T00:00:00"/>
    <s v="EMP0043"/>
    <x v="8"/>
    <x v="25"/>
    <x v="180"/>
    <n v="4"/>
    <n v="4264.3599999999997"/>
    <n v="17057.45"/>
    <x v="0"/>
    <n v="18"/>
    <x v="1"/>
    <x v="2"/>
  </r>
  <r>
    <s v="PO007344"/>
    <d v="2025-01-26T00:00:00"/>
    <s v="EMP0067"/>
    <x v="1"/>
    <x v="35"/>
    <x v="2"/>
    <n v="26"/>
    <n v="7805.1"/>
    <n v="202932.65"/>
    <x v="0"/>
    <n v="6"/>
    <x v="0"/>
    <x v="2"/>
  </r>
  <r>
    <s v="PO007345"/>
    <d v="2023-05-18T00:00:00"/>
    <s v="EMP0058"/>
    <x v="2"/>
    <x v="2"/>
    <x v="32"/>
    <n v="9"/>
    <n v="4245.45"/>
    <n v="38209.07"/>
    <x v="1"/>
    <n v="24"/>
    <x v="1"/>
    <x v="2"/>
  </r>
  <r>
    <s v="PO007346"/>
    <d v="2024-08-04T00:00:00"/>
    <s v="EMP0034"/>
    <x v="7"/>
    <x v="21"/>
    <x v="185"/>
    <n v="40"/>
    <n v="818.55"/>
    <n v="32742.14"/>
    <x v="0"/>
    <n v="41"/>
    <x v="1"/>
    <x v="2"/>
  </r>
  <r>
    <s v="PO007347"/>
    <d v="2025-10-22T00:00:00"/>
    <s v="EMP0011"/>
    <x v="0"/>
    <x v="18"/>
    <x v="13"/>
    <n v="23"/>
    <n v="7928.37"/>
    <n v="182352.56"/>
    <x v="0"/>
    <n v="41"/>
    <x v="2"/>
    <x v="2"/>
  </r>
  <r>
    <s v="PO007348"/>
    <d v="2024-05-02T00:00:00"/>
    <s v="EMP0069"/>
    <x v="3"/>
    <x v="38"/>
    <x v="39"/>
    <n v="33"/>
    <n v="3182.66"/>
    <n v="105027.68"/>
    <x v="2"/>
    <n v="3"/>
    <x v="2"/>
    <x v="0"/>
  </r>
  <r>
    <s v="PO007349"/>
    <d v="2023-06-01T00:00:00"/>
    <s v="EMP0069"/>
    <x v="3"/>
    <x v="47"/>
    <x v="18"/>
    <n v="21"/>
    <n v="7528.62"/>
    <n v="158101"/>
    <x v="0"/>
    <n v="32"/>
    <x v="0"/>
    <x v="2"/>
  </r>
  <r>
    <s v="PO007350"/>
    <d v="2025-10-14T00:00:00"/>
    <s v="EMP0089"/>
    <x v="14"/>
    <x v="13"/>
    <x v="112"/>
    <n v="27"/>
    <n v="4959.43"/>
    <n v="133904.51999999999"/>
    <x v="2"/>
    <n v="18"/>
    <x v="0"/>
    <x v="1"/>
  </r>
  <r>
    <s v="PO007351"/>
    <d v="2023-06-23T00:00:00"/>
    <s v="EMP0005"/>
    <x v="14"/>
    <x v="19"/>
    <x v="163"/>
    <n v="27"/>
    <n v="10586.43"/>
    <n v="285833.61"/>
    <x v="1"/>
    <n v="29"/>
    <x v="0"/>
    <x v="2"/>
  </r>
  <r>
    <s v="PO007352"/>
    <d v="2023-10-09T00:00:00"/>
    <s v="EMP0020"/>
    <x v="2"/>
    <x v="38"/>
    <x v="97"/>
    <n v="33"/>
    <n v="5815.15"/>
    <n v="191899.8"/>
    <x v="2"/>
    <n v="11"/>
    <x v="2"/>
    <x v="0"/>
  </r>
  <r>
    <s v="PO007353"/>
    <d v="2025-03-03T00:00:00"/>
    <s v="EMP0098"/>
    <x v="5"/>
    <x v="29"/>
    <x v="193"/>
    <n v="7"/>
    <n v="10243.299999999999"/>
    <n v="71703.12"/>
    <x v="0"/>
    <n v="23"/>
    <x v="2"/>
    <x v="2"/>
  </r>
  <r>
    <s v="PO007354"/>
    <d v="2024-07-04T00:00:00"/>
    <s v="EMP0058"/>
    <x v="2"/>
    <x v="46"/>
    <x v="16"/>
    <n v="46"/>
    <n v="7445.96"/>
    <n v="342514.35"/>
    <x v="0"/>
    <n v="4"/>
    <x v="1"/>
    <x v="2"/>
  </r>
  <r>
    <s v="PO007355"/>
    <d v="2024-09-16T00:00:00"/>
    <s v="EMP0041"/>
    <x v="12"/>
    <x v="42"/>
    <x v="1"/>
    <n v="36"/>
    <n v="10942.49"/>
    <n v="393929.71"/>
    <x v="0"/>
    <n v="21"/>
    <x v="1"/>
    <x v="2"/>
  </r>
  <r>
    <s v="PO007356"/>
    <d v="2024-06-08T00:00:00"/>
    <s v="EMP0009"/>
    <x v="7"/>
    <x v="42"/>
    <x v="154"/>
    <n v="48"/>
    <n v="2345.71"/>
    <n v="112594.13"/>
    <x v="1"/>
    <n v="33"/>
    <x v="0"/>
    <x v="2"/>
  </r>
  <r>
    <s v="PO007357"/>
    <d v="2025-03-20T00:00:00"/>
    <s v="EMP0001"/>
    <x v="8"/>
    <x v="7"/>
    <x v="121"/>
    <n v="5"/>
    <n v="8086.57"/>
    <n v="40432.870000000003"/>
    <x v="2"/>
    <n v="37"/>
    <x v="2"/>
    <x v="0"/>
  </r>
  <r>
    <s v="PO007358"/>
    <d v="2025-06-13T00:00:00"/>
    <s v="EMP0030"/>
    <x v="13"/>
    <x v="28"/>
    <x v="51"/>
    <n v="22"/>
    <n v="7900.29"/>
    <n v="173806.33"/>
    <x v="2"/>
    <n v="5"/>
    <x v="2"/>
    <x v="3"/>
  </r>
  <r>
    <s v="PO007359"/>
    <d v="2023-07-05T00:00:00"/>
    <s v="EMP0038"/>
    <x v="3"/>
    <x v="45"/>
    <x v="4"/>
    <n v="45"/>
    <n v="6998.31"/>
    <n v="314923.99"/>
    <x v="1"/>
    <n v="28"/>
    <x v="2"/>
    <x v="2"/>
  </r>
  <r>
    <s v="PO007360"/>
    <d v="2025-06-27T00:00:00"/>
    <s v="EMP0066"/>
    <x v="8"/>
    <x v="19"/>
    <x v="176"/>
    <n v="33"/>
    <n v="2629.04"/>
    <n v="86758.26"/>
    <x v="2"/>
    <n v="39"/>
    <x v="2"/>
    <x v="0"/>
  </r>
  <r>
    <s v="PO007361"/>
    <d v="2025-01-16T00:00:00"/>
    <s v="EMP0056"/>
    <x v="0"/>
    <x v="44"/>
    <x v="21"/>
    <n v="49"/>
    <n v="5127.4799999999996"/>
    <n v="251246.67"/>
    <x v="2"/>
    <n v="27"/>
    <x v="1"/>
    <x v="3"/>
  </r>
  <r>
    <s v="PO007362"/>
    <d v="2023-08-28T00:00:00"/>
    <s v="EMP0026"/>
    <x v="0"/>
    <x v="22"/>
    <x v="189"/>
    <n v="38"/>
    <n v="2314.4699999999998"/>
    <n v="87949.72"/>
    <x v="2"/>
    <n v="12"/>
    <x v="2"/>
    <x v="0"/>
  </r>
  <r>
    <s v="PO007363"/>
    <d v="2025-07-30T00:00:00"/>
    <s v="EMP0085"/>
    <x v="8"/>
    <x v="29"/>
    <x v="127"/>
    <n v="2"/>
    <n v="3729.49"/>
    <n v="7458.98"/>
    <x v="2"/>
    <n v="38"/>
    <x v="0"/>
    <x v="1"/>
  </r>
  <r>
    <s v="PO007364"/>
    <d v="2024-04-15T00:00:00"/>
    <s v="EMP0095"/>
    <x v="5"/>
    <x v="19"/>
    <x v="155"/>
    <n v="27"/>
    <n v="5384.63"/>
    <n v="145384.9"/>
    <x v="0"/>
    <n v="34"/>
    <x v="2"/>
    <x v="2"/>
  </r>
  <r>
    <s v="PO007365"/>
    <d v="2023-03-27T00:00:00"/>
    <s v="EMP0095"/>
    <x v="5"/>
    <x v="38"/>
    <x v="137"/>
    <n v="29"/>
    <n v="953.1"/>
    <n v="27639.78"/>
    <x v="0"/>
    <n v="11"/>
    <x v="1"/>
    <x v="2"/>
  </r>
  <r>
    <s v="PO007366"/>
    <d v="2024-04-02T00:00:00"/>
    <s v="EMP0008"/>
    <x v="6"/>
    <x v="45"/>
    <x v="133"/>
    <n v="41"/>
    <n v="8299.17"/>
    <n v="340265.9"/>
    <x v="0"/>
    <n v="38"/>
    <x v="1"/>
    <x v="2"/>
  </r>
  <r>
    <s v="PO007367"/>
    <d v="2023-05-17T00:00:00"/>
    <s v="EMP0096"/>
    <x v="4"/>
    <x v="0"/>
    <x v="75"/>
    <n v="11"/>
    <n v="4382.32"/>
    <n v="48205.54"/>
    <x v="0"/>
    <n v="42"/>
    <x v="0"/>
    <x v="2"/>
  </r>
  <r>
    <s v="PO007368"/>
    <d v="2025-03-22T00:00:00"/>
    <s v="EMP0036"/>
    <x v="2"/>
    <x v="48"/>
    <x v="194"/>
    <n v="31"/>
    <n v="440.36"/>
    <n v="13651.23"/>
    <x v="2"/>
    <n v="31"/>
    <x v="1"/>
    <x v="3"/>
  </r>
  <r>
    <s v="PO007369"/>
    <d v="2023-02-05T00:00:00"/>
    <s v="EMP0014"/>
    <x v="4"/>
    <x v="41"/>
    <x v="158"/>
    <n v="13"/>
    <n v="7859.69"/>
    <n v="102175.93"/>
    <x v="2"/>
    <n v="21"/>
    <x v="0"/>
    <x v="3"/>
  </r>
  <r>
    <s v="PO007370"/>
    <d v="2025-10-27T00:00:00"/>
    <s v="EMP0057"/>
    <x v="6"/>
    <x v="3"/>
    <x v="171"/>
    <n v="15"/>
    <n v="5158.5"/>
    <n v="77377.460000000006"/>
    <x v="1"/>
    <n v="26"/>
    <x v="0"/>
    <x v="2"/>
  </r>
  <r>
    <s v="PO007371"/>
    <d v="2025-09-16T00:00:00"/>
    <s v="EMP0037"/>
    <x v="8"/>
    <x v="15"/>
    <x v="47"/>
    <n v="1"/>
    <n v="7590.81"/>
    <n v="7590.81"/>
    <x v="2"/>
    <n v="40"/>
    <x v="2"/>
    <x v="0"/>
  </r>
  <r>
    <s v="PO007372"/>
    <d v="2023-01-06T00:00:00"/>
    <s v="EMP0030"/>
    <x v="13"/>
    <x v="18"/>
    <x v="27"/>
    <n v="23"/>
    <n v="7448.97"/>
    <n v="171326.36"/>
    <x v="1"/>
    <n v="34"/>
    <x v="0"/>
    <x v="2"/>
  </r>
  <r>
    <s v="PO007373"/>
    <d v="2024-02-01T00:00:00"/>
    <s v="EMP0067"/>
    <x v="1"/>
    <x v="8"/>
    <x v="113"/>
    <n v="38"/>
    <n v="6088.27"/>
    <n v="231354.2"/>
    <x v="1"/>
    <n v="5"/>
    <x v="0"/>
    <x v="2"/>
  </r>
  <r>
    <s v="PO007374"/>
    <d v="2024-06-17T00:00:00"/>
    <s v="EMP0041"/>
    <x v="12"/>
    <x v="6"/>
    <x v="124"/>
    <n v="26"/>
    <n v="7949.75"/>
    <n v="206693.44"/>
    <x v="2"/>
    <n v="41"/>
    <x v="1"/>
    <x v="1"/>
  </r>
  <r>
    <s v="PO007375"/>
    <d v="2023-06-05T00:00:00"/>
    <s v="EMP0044"/>
    <x v="2"/>
    <x v="36"/>
    <x v="142"/>
    <n v="26"/>
    <n v="8773.5"/>
    <n v="228111.05"/>
    <x v="0"/>
    <n v="3"/>
    <x v="2"/>
    <x v="2"/>
  </r>
  <r>
    <s v="PO007376"/>
    <d v="2024-11-30T00:00:00"/>
    <s v="EMP0040"/>
    <x v="13"/>
    <x v="10"/>
    <x v="82"/>
    <n v="18"/>
    <n v="1424.88"/>
    <n v="25647.759999999998"/>
    <x v="0"/>
    <n v="44"/>
    <x v="2"/>
    <x v="2"/>
  </r>
  <r>
    <s v="PO007377"/>
    <d v="2025-10-11T00:00:00"/>
    <s v="EMP0066"/>
    <x v="8"/>
    <x v="10"/>
    <x v="143"/>
    <n v="48"/>
    <n v="7067.33"/>
    <n v="339231.96"/>
    <x v="0"/>
    <n v="45"/>
    <x v="1"/>
    <x v="2"/>
  </r>
  <r>
    <s v="PO007378"/>
    <d v="2024-12-25T00:00:00"/>
    <s v="EMP0005"/>
    <x v="14"/>
    <x v="16"/>
    <x v="32"/>
    <n v="34"/>
    <n v="4566.29"/>
    <n v="155253.84"/>
    <x v="1"/>
    <n v="37"/>
    <x v="1"/>
    <x v="2"/>
  </r>
  <r>
    <s v="PO007379"/>
    <d v="2023-04-30T00:00:00"/>
    <s v="EMP0038"/>
    <x v="3"/>
    <x v="4"/>
    <x v="16"/>
    <n v="11"/>
    <n v="6261.57"/>
    <n v="68877.31"/>
    <x v="2"/>
    <n v="11"/>
    <x v="2"/>
    <x v="1"/>
  </r>
  <r>
    <s v="PO007380"/>
    <d v="2023-12-27T00:00:00"/>
    <s v="EMP0056"/>
    <x v="0"/>
    <x v="25"/>
    <x v="72"/>
    <n v="28"/>
    <n v="6897.97"/>
    <n v="193143.15"/>
    <x v="1"/>
    <n v="11"/>
    <x v="0"/>
    <x v="2"/>
  </r>
  <r>
    <s v="PO007381"/>
    <d v="2024-07-11T00:00:00"/>
    <s v="EMP0089"/>
    <x v="14"/>
    <x v="13"/>
    <x v="5"/>
    <n v="32"/>
    <n v="10620.84"/>
    <n v="339866.88"/>
    <x v="2"/>
    <n v="5"/>
    <x v="2"/>
    <x v="0"/>
  </r>
  <r>
    <s v="PO007382"/>
    <d v="2024-11-02T00:00:00"/>
    <s v="EMP0051"/>
    <x v="3"/>
    <x v="30"/>
    <x v="103"/>
    <n v="34"/>
    <n v="6319.2"/>
    <n v="214852.65"/>
    <x v="2"/>
    <n v="8"/>
    <x v="0"/>
    <x v="1"/>
  </r>
  <r>
    <s v="PO007383"/>
    <d v="2025-03-01T00:00:00"/>
    <s v="EMP0093"/>
    <x v="13"/>
    <x v="35"/>
    <x v="31"/>
    <n v="8"/>
    <n v="10307.6"/>
    <n v="82460.820000000007"/>
    <x v="0"/>
    <n v="32"/>
    <x v="2"/>
    <x v="2"/>
  </r>
  <r>
    <s v="PO007384"/>
    <d v="2023-01-27T00:00:00"/>
    <s v="EMP0078"/>
    <x v="4"/>
    <x v="42"/>
    <x v="183"/>
    <n v="3"/>
    <n v="5724.11"/>
    <n v="17172.32"/>
    <x v="0"/>
    <n v="45"/>
    <x v="1"/>
    <x v="2"/>
  </r>
  <r>
    <s v="PO007385"/>
    <d v="2023-03-13T00:00:00"/>
    <s v="EMP0060"/>
    <x v="0"/>
    <x v="16"/>
    <x v="181"/>
    <n v="29"/>
    <n v="8349.2999999999993"/>
    <n v="242129.59"/>
    <x v="0"/>
    <n v="23"/>
    <x v="0"/>
    <x v="2"/>
  </r>
  <r>
    <s v="PO007386"/>
    <d v="2025-03-14T00:00:00"/>
    <s v="EMP0100"/>
    <x v="11"/>
    <x v="24"/>
    <x v="106"/>
    <n v="29"/>
    <n v="7117.54"/>
    <n v="206408.6"/>
    <x v="0"/>
    <n v="17"/>
    <x v="2"/>
    <x v="2"/>
  </r>
  <r>
    <s v="PO007387"/>
    <d v="2024-09-24T00:00:00"/>
    <s v="EMP0016"/>
    <x v="11"/>
    <x v="15"/>
    <x v="55"/>
    <n v="47"/>
    <n v="6929.98"/>
    <n v="325709.06"/>
    <x v="2"/>
    <n v="28"/>
    <x v="2"/>
    <x v="3"/>
  </r>
  <r>
    <s v="PO007388"/>
    <d v="2024-04-20T00:00:00"/>
    <s v="EMP0051"/>
    <x v="3"/>
    <x v="30"/>
    <x v="41"/>
    <n v="37"/>
    <n v="2657.34"/>
    <n v="98321.45"/>
    <x v="2"/>
    <n v="38"/>
    <x v="2"/>
    <x v="0"/>
  </r>
  <r>
    <s v="PO007389"/>
    <d v="2024-07-19T00:00:00"/>
    <s v="EMP0030"/>
    <x v="13"/>
    <x v="32"/>
    <x v="68"/>
    <n v="7"/>
    <n v="7824.3"/>
    <n v="54770.1"/>
    <x v="0"/>
    <n v="36"/>
    <x v="0"/>
    <x v="2"/>
  </r>
  <r>
    <s v="PO007390"/>
    <d v="2025-02-13T00:00:00"/>
    <s v="EMP0015"/>
    <x v="13"/>
    <x v="39"/>
    <x v="199"/>
    <n v="32"/>
    <n v="127.06"/>
    <n v="4066.07"/>
    <x v="2"/>
    <n v="12"/>
    <x v="1"/>
    <x v="1"/>
  </r>
  <r>
    <s v="PO007391"/>
    <d v="2024-02-16T00:00:00"/>
    <s v="EMP0065"/>
    <x v="8"/>
    <x v="4"/>
    <x v="80"/>
    <n v="1"/>
    <n v="5714.99"/>
    <n v="5714.99"/>
    <x v="2"/>
    <n v="45"/>
    <x v="2"/>
    <x v="1"/>
  </r>
  <r>
    <s v="PO007392"/>
    <d v="2024-06-02T00:00:00"/>
    <s v="EMP0036"/>
    <x v="2"/>
    <x v="36"/>
    <x v="173"/>
    <n v="42"/>
    <n v="3078.71"/>
    <n v="129306.02"/>
    <x v="2"/>
    <n v="25"/>
    <x v="2"/>
    <x v="0"/>
  </r>
  <r>
    <s v="PO007393"/>
    <d v="2023-05-19T00:00:00"/>
    <s v="EMP0030"/>
    <x v="13"/>
    <x v="49"/>
    <x v="33"/>
    <n v="7"/>
    <n v="4792.46"/>
    <n v="33547.25"/>
    <x v="0"/>
    <n v="44"/>
    <x v="1"/>
    <x v="2"/>
  </r>
  <r>
    <s v="PO007394"/>
    <d v="2024-02-07T00:00:00"/>
    <s v="EMP0006"/>
    <x v="6"/>
    <x v="31"/>
    <x v="34"/>
    <n v="49"/>
    <n v="3436.86"/>
    <n v="168406.26"/>
    <x v="1"/>
    <n v="3"/>
    <x v="2"/>
    <x v="2"/>
  </r>
  <r>
    <s v="PO007395"/>
    <d v="2024-08-24T00:00:00"/>
    <s v="EMP0090"/>
    <x v="14"/>
    <x v="3"/>
    <x v="81"/>
    <n v="11"/>
    <n v="550.49"/>
    <n v="6055.37"/>
    <x v="1"/>
    <n v="7"/>
    <x v="1"/>
    <x v="2"/>
  </r>
  <r>
    <s v="PO007396"/>
    <d v="2024-10-04T00:00:00"/>
    <s v="EMP0062"/>
    <x v="2"/>
    <x v="31"/>
    <x v="189"/>
    <n v="37"/>
    <n v="2102"/>
    <n v="77774.070000000007"/>
    <x v="0"/>
    <n v="40"/>
    <x v="1"/>
    <x v="2"/>
  </r>
  <r>
    <s v="PO007397"/>
    <d v="2024-04-12T00:00:00"/>
    <s v="EMP0030"/>
    <x v="13"/>
    <x v="8"/>
    <x v="93"/>
    <n v="49"/>
    <n v="8464.74"/>
    <n v="414772.45"/>
    <x v="2"/>
    <n v="38"/>
    <x v="2"/>
    <x v="0"/>
  </r>
  <r>
    <s v="PO007398"/>
    <d v="2025-07-05T00:00:00"/>
    <s v="EMP0047"/>
    <x v="0"/>
    <x v="2"/>
    <x v="147"/>
    <n v="44"/>
    <n v="4481.03"/>
    <n v="197165.26"/>
    <x v="1"/>
    <n v="27"/>
    <x v="0"/>
    <x v="2"/>
  </r>
  <r>
    <s v="PO007399"/>
    <d v="2023-03-16T00:00:00"/>
    <s v="EMP0083"/>
    <x v="7"/>
    <x v="38"/>
    <x v="186"/>
    <n v="41"/>
    <n v="2704.32"/>
    <n v="110877.02"/>
    <x v="2"/>
    <n v="36"/>
    <x v="2"/>
    <x v="1"/>
  </r>
  <r>
    <s v="PO007400"/>
    <d v="2024-10-17T00:00:00"/>
    <s v="EMP0086"/>
    <x v="2"/>
    <x v="31"/>
    <x v="171"/>
    <n v="5"/>
    <n v="5033.3500000000004"/>
    <n v="25166.74"/>
    <x v="1"/>
    <n v="4"/>
    <x v="2"/>
    <x v="2"/>
  </r>
  <r>
    <s v="PO007401"/>
    <d v="2024-03-11T00:00:00"/>
    <s v="EMP0044"/>
    <x v="2"/>
    <x v="44"/>
    <x v="70"/>
    <n v="37"/>
    <n v="10334.65"/>
    <n v="382382"/>
    <x v="1"/>
    <n v="38"/>
    <x v="1"/>
    <x v="2"/>
  </r>
  <r>
    <s v="PO007402"/>
    <d v="2025-12-29T00:00:00"/>
    <s v="EMP0044"/>
    <x v="2"/>
    <x v="17"/>
    <x v="175"/>
    <n v="30"/>
    <n v="6248.01"/>
    <n v="187440.21"/>
    <x v="0"/>
    <n v="44"/>
    <x v="1"/>
    <x v="2"/>
  </r>
  <r>
    <s v="PO007403"/>
    <d v="2023-02-13T00:00:00"/>
    <s v="EMP0036"/>
    <x v="2"/>
    <x v="39"/>
    <x v="113"/>
    <n v="34"/>
    <n v="5509.53"/>
    <n v="187324"/>
    <x v="2"/>
    <n v="29"/>
    <x v="1"/>
    <x v="0"/>
  </r>
  <r>
    <s v="PO007404"/>
    <d v="2023-11-26T00:00:00"/>
    <s v="EMP0046"/>
    <x v="7"/>
    <x v="19"/>
    <x v="138"/>
    <n v="45"/>
    <n v="6227.53"/>
    <n v="280238.8"/>
    <x v="0"/>
    <n v="16"/>
    <x v="2"/>
    <x v="2"/>
  </r>
  <r>
    <s v="PO007405"/>
    <d v="2025-07-05T00:00:00"/>
    <s v="EMP0062"/>
    <x v="2"/>
    <x v="25"/>
    <x v="3"/>
    <n v="46"/>
    <n v="2794.68"/>
    <n v="128555.37"/>
    <x v="1"/>
    <n v="27"/>
    <x v="1"/>
    <x v="2"/>
  </r>
  <r>
    <s v="PO007406"/>
    <d v="2025-11-10T00:00:00"/>
    <s v="EMP0038"/>
    <x v="3"/>
    <x v="20"/>
    <x v="48"/>
    <n v="11"/>
    <n v="9283.2900000000009"/>
    <n v="102116.14"/>
    <x v="1"/>
    <n v="10"/>
    <x v="0"/>
    <x v="2"/>
  </r>
  <r>
    <s v="PO007407"/>
    <d v="2024-09-24T00:00:00"/>
    <s v="EMP0080"/>
    <x v="0"/>
    <x v="44"/>
    <x v="172"/>
    <n v="36"/>
    <n v="1554.76"/>
    <n v="55971.47"/>
    <x v="1"/>
    <n v="10"/>
    <x v="1"/>
    <x v="2"/>
  </r>
  <r>
    <s v="PO007408"/>
    <d v="2024-04-02T00:00:00"/>
    <s v="EMP0009"/>
    <x v="7"/>
    <x v="2"/>
    <x v="75"/>
    <n v="7"/>
    <n v="4484.41"/>
    <n v="31390.9"/>
    <x v="1"/>
    <n v="35"/>
    <x v="0"/>
    <x v="2"/>
  </r>
  <r>
    <s v="PO007409"/>
    <d v="2023-04-26T00:00:00"/>
    <s v="EMP0069"/>
    <x v="3"/>
    <x v="30"/>
    <x v="159"/>
    <n v="22"/>
    <n v="5694.57"/>
    <n v="125280.45"/>
    <x v="1"/>
    <n v="28"/>
    <x v="0"/>
    <x v="2"/>
  </r>
  <r>
    <s v="PO007410"/>
    <d v="2025-10-07T00:00:00"/>
    <s v="EMP0077"/>
    <x v="12"/>
    <x v="42"/>
    <x v="82"/>
    <n v="5"/>
    <n v="1277.6500000000001"/>
    <n v="6388.24"/>
    <x v="0"/>
    <n v="45"/>
    <x v="2"/>
    <x v="2"/>
  </r>
  <r>
    <s v="PO007411"/>
    <d v="2023-10-04T00:00:00"/>
    <s v="EMP0009"/>
    <x v="7"/>
    <x v="45"/>
    <x v="29"/>
    <n v="49"/>
    <n v="5982.24"/>
    <n v="293129.53000000003"/>
    <x v="2"/>
    <n v="6"/>
    <x v="1"/>
    <x v="1"/>
  </r>
  <r>
    <s v="PO007412"/>
    <d v="2025-12-22T00:00:00"/>
    <s v="EMP0034"/>
    <x v="7"/>
    <x v="49"/>
    <x v="160"/>
    <n v="29"/>
    <n v="4474.9399999999996"/>
    <n v="129773.37"/>
    <x v="1"/>
    <n v="20"/>
    <x v="1"/>
    <x v="2"/>
  </r>
  <r>
    <s v="PO007413"/>
    <d v="2025-01-02T00:00:00"/>
    <s v="EMP0035"/>
    <x v="5"/>
    <x v="46"/>
    <x v="102"/>
    <n v="33"/>
    <n v="512.41"/>
    <n v="16909.64"/>
    <x v="2"/>
    <n v="18"/>
    <x v="2"/>
    <x v="0"/>
  </r>
  <r>
    <s v="PO007414"/>
    <d v="2023-01-27T00:00:00"/>
    <s v="EMP0037"/>
    <x v="8"/>
    <x v="7"/>
    <x v="73"/>
    <n v="14"/>
    <n v="659.3"/>
    <n v="9230.18"/>
    <x v="1"/>
    <n v="31"/>
    <x v="0"/>
    <x v="2"/>
  </r>
  <r>
    <s v="PO007415"/>
    <d v="2025-12-21T00:00:00"/>
    <s v="EMP0074"/>
    <x v="6"/>
    <x v="18"/>
    <x v="125"/>
    <n v="31"/>
    <n v="2723"/>
    <n v="84412.87"/>
    <x v="0"/>
    <n v="13"/>
    <x v="0"/>
    <x v="2"/>
  </r>
  <r>
    <s v="PO007416"/>
    <d v="2025-08-24T00:00:00"/>
    <s v="EMP0008"/>
    <x v="6"/>
    <x v="3"/>
    <x v="78"/>
    <n v="43"/>
    <n v="10154.42"/>
    <n v="436639.88"/>
    <x v="1"/>
    <n v="23"/>
    <x v="0"/>
    <x v="2"/>
  </r>
  <r>
    <s v="PO007417"/>
    <d v="2025-08-11T00:00:00"/>
    <s v="EMP0026"/>
    <x v="0"/>
    <x v="19"/>
    <x v="120"/>
    <n v="5"/>
    <n v="6412.91"/>
    <n v="32064.55"/>
    <x v="1"/>
    <n v="21"/>
    <x v="2"/>
    <x v="2"/>
  </r>
  <r>
    <s v="PO007418"/>
    <d v="2025-04-28T00:00:00"/>
    <s v="EMP0059"/>
    <x v="0"/>
    <x v="19"/>
    <x v="42"/>
    <n v="31"/>
    <n v="2899.55"/>
    <n v="89885.92"/>
    <x v="0"/>
    <n v="26"/>
    <x v="1"/>
    <x v="2"/>
  </r>
  <r>
    <s v="PO007419"/>
    <d v="2024-09-25T00:00:00"/>
    <s v="EMP0090"/>
    <x v="14"/>
    <x v="45"/>
    <x v="160"/>
    <n v="21"/>
    <n v="4346.2"/>
    <n v="91270.17"/>
    <x v="1"/>
    <n v="14"/>
    <x v="0"/>
    <x v="2"/>
  </r>
  <r>
    <s v="PO007420"/>
    <d v="2025-06-27T00:00:00"/>
    <s v="EMP0070"/>
    <x v="6"/>
    <x v="3"/>
    <x v="48"/>
    <n v="47"/>
    <n v="7839.78"/>
    <n v="368469.74"/>
    <x v="1"/>
    <n v="36"/>
    <x v="2"/>
    <x v="2"/>
  </r>
  <r>
    <s v="PO007421"/>
    <d v="2023-10-27T00:00:00"/>
    <s v="EMP0008"/>
    <x v="6"/>
    <x v="18"/>
    <x v="59"/>
    <n v="21"/>
    <n v="4407.5200000000004"/>
    <n v="92557.85"/>
    <x v="1"/>
    <n v="44"/>
    <x v="2"/>
    <x v="2"/>
  </r>
  <r>
    <s v="PO007422"/>
    <d v="2023-04-10T00:00:00"/>
    <s v="EMP0014"/>
    <x v="4"/>
    <x v="20"/>
    <x v="71"/>
    <n v="46"/>
    <n v="6127.04"/>
    <n v="281843.96000000002"/>
    <x v="0"/>
    <n v="26"/>
    <x v="1"/>
    <x v="2"/>
  </r>
  <r>
    <s v="PO007423"/>
    <d v="2023-07-30T00:00:00"/>
    <s v="EMP0045"/>
    <x v="0"/>
    <x v="21"/>
    <x v="53"/>
    <n v="8"/>
    <n v="5032.72"/>
    <n v="40261.760000000002"/>
    <x v="1"/>
    <n v="33"/>
    <x v="1"/>
    <x v="2"/>
  </r>
  <r>
    <s v="PO007424"/>
    <d v="2024-04-20T00:00:00"/>
    <s v="EMP0062"/>
    <x v="2"/>
    <x v="11"/>
    <x v="151"/>
    <n v="35"/>
    <n v="7034.58"/>
    <n v="246210.32"/>
    <x v="2"/>
    <n v="23"/>
    <x v="0"/>
    <x v="3"/>
  </r>
  <r>
    <s v="PO007425"/>
    <d v="2025-05-26T00:00:00"/>
    <s v="EMP0025"/>
    <x v="8"/>
    <x v="11"/>
    <x v="156"/>
    <n v="19"/>
    <n v="10512.13"/>
    <n v="199730.43"/>
    <x v="1"/>
    <n v="5"/>
    <x v="2"/>
    <x v="2"/>
  </r>
  <r>
    <s v="PO007426"/>
    <d v="2025-01-24T00:00:00"/>
    <s v="EMP0031"/>
    <x v="8"/>
    <x v="19"/>
    <x v="98"/>
    <n v="4"/>
    <n v="8032.12"/>
    <n v="32128.47"/>
    <x v="0"/>
    <n v="3"/>
    <x v="2"/>
    <x v="2"/>
  </r>
  <r>
    <s v="PO007427"/>
    <d v="2024-02-19T00:00:00"/>
    <s v="EMP0008"/>
    <x v="6"/>
    <x v="7"/>
    <x v="171"/>
    <n v="33"/>
    <n v="4818.63"/>
    <n v="159014.95000000001"/>
    <x v="2"/>
    <n v="40"/>
    <x v="1"/>
    <x v="3"/>
  </r>
  <r>
    <s v="PO007428"/>
    <d v="2024-06-14T00:00:00"/>
    <s v="EMP0026"/>
    <x v="0"/>
    <x v="33"/>
    <x v="56"/>
    <n v="28"/>
    <n v="7257.5"/>
    <n v="203209.98"/>
    <x v="2"/>
    <n v="14"/>
    <x v="0"/>
    <x v="3"/>
  </r>
  <r>
    <s v="PO007429"/>
    <d v="2024-10-17T00:00:00"/>
    <s v="EMP0090"/>
    <x v="14"/>
    <x v="34"/>
    <x v="1"/>
    <n v="33"/>
    <n v="11230.85"/>
    <n v="370618.17"/>
    <x v="2"/>
    <n v="18"/>
    <x v="2"/>
    <x v="0"/>
  </r>
  <r>
    <s v="PO007430"/>
    <d v="2024-09-04T00:00:00"/>
    <s v="EMP0051"/>
    <x v="3"/>
    <x v="45"/>
    <x v="73"/>
    <n v="48"/>
    <n v="725.8"/>
    <n v="34838.239999999998"/>
    <x v="1"/>
    <n v="27"/>
    <x v="1"/>
    <x v="2"/>
  </r>
  <r>
    <s v="PO007431"/>
    <d v="2024-05-08T00:00:00"/>
    <s v="EMP0058"/>
    <x v="2"/>
    <x v="16"/>
    <x v="42"/>
    <n v="14"/>
    <n v="2768.73"/>
    <n v="38762.22"/>
    <x v="0"/>
    <n v="12"/>
    <x v="1"/>
    <x v="2"/>
  </r>
  <r>
    <s v="PO007432"/>
    <d v="2024-09-07T00:00:00"/>
    <s v="EMP0081"/>
    <x v="14"/>
    <x v="4"/>
    <x v="7"/>
    <n v="40"/>
    <n v="3765.71"/>
    <n v="150628.46"/>
    <x v="1"/>
    <n v="11"/>
    <x v="0"/>
    <x v="2"/>
  </r>
  <r>
    <s v="PO007433"/>
    <d v="2024-10-19T00:00:00"/>
    <s v="EMP0063"/>
    <x v="3"/>
    <x v="30"/>
    <x v="189"/>
    <n v="29"/>
    <n v="1849.08"/>
    <n v="53623.28"/>
    <x v="2"/>
    <n v="23"/>
    <x v="0"/>
    <x v="0"/>
  </r>
  <r>
    <s v="PO007434"/>
    <d v="2025-08-21T00:00:00"/>
    <s v="EMP0039"/>
    <x v="9"/>
    <x v="47"/>
    <x v="113"/>
    <n v="34"/>
    <n v="7084.76"/>
    <n v="240881.86"/>
    <x v="0"/>
    <n v="11"/>
    <x v="0"/>
    <x v="2"/>
  </r>
  <r>
    <s v="PO007435"/>
    <d v="2024-01-29T00:00:00"/>
    <s v="EMP0037"/>
    <x v="8"/>
    <x v="1"/>
    <x v="110"/>
    <n v="35"/>
    <n v="8867.31"/>
    <n v="310355.7"/>
    <x v="0"/>
    <n v="15"/>
    <x v="1"/>
    <x v="2"/>
  </r>
  <r>
    <s v="PO007436"/>
    <d v="2024-07-05T00:00:00"/>
    <s v="EMP0089"/>
    <x v="14"/>
    <x v="3"/>
    <x v="184"/>
    <n v="44"/>
    <n v="4639.37"/>
    <n v="204132.31"/>
    <x v="2"/>
    <n v="32"/>
    <x v="1"/>
    <x v="3"/>
  </r>
  <r>
    <s v="PO007437"/>
    <d v="2025-02-12T00:00:00"/>
    <s v="EMP0072"/>
    <x v="2"/>
    <x v="6"/>
    <x v="66"/>
    <n v="8"/>
    <n v="5216.1499999999996"/>
    <n v="41729.22"/>
    <x v="0"/>
    <n v="45"/>
    <x v="0"/>
    <x v="2"/>
  </r>
  <r>
    <s v="PO007438"/>
    <d v="2023-11-26T00:00:00"/>
    <s v="EMP0011"/>
    <x v="0"/>
    <x v="22"/>
    <x v="163"/>
    <n v="46"/>
    <n v="10794.56"/>
    <n v="496549.75"/>
    <x v="0"/>
    <n v="43"/>
    <x v="0"/>
    <x v="2"/>
  </r>
  <r>
    <s v="PO007439"/>
    <d v="2025-08-05T00:00:00"/>
    <s v="EMP0031"/>
    <x v="8"/>
    <x v="2"/>
    <x v="125"/>
    <n v="48"/>
    <n v="2852.64"/>
    <n v="136926.81"/>
    <x v="1"/>
    <n v="14"/>
    <x v="1"/>
    <x v="2"/>
  </r>
  <r>
    <s v="PO007440"/>
    <d v="2025-08-19T00:00:00"/>
    <s v="EMP0091"/>
    <x v="12"/>
    <x v="29"/>
    <x v="129"/>
    <n v="2"/>
    <n v="2925.32"/>
    <n v="5850.63"/>
    <x v="0"/>
    <n v="25"/>
    <x v="2"/>
    <x v="2"/>
  </r>
  <r>
    <s v="PO007441"/>
    <d v="2024-07-25T00:00:00"/>
    <s v="EMP0025"/>
    <x v="8"/>
    <x v="40"/>
    <x v="32"/>
    <n v="31"/>
    <n v="4076.39"/>
    <n v="126368.15"/>
    <x v="1"/>
    <n v="14"/>
    <x v="0"/>
    <x v="2"/>
  </r>
  <r>
    <s v="PO007442"/>
    <d v="2025-12-14T00:00:00"/>
    <s v="EMP0057"/>
    <x v="6"/>
    <x v="18"/>
    <x v="126"/>
    <n v="7"/>
    <n v="8262.85"/>
    <n v="57839.93"/>
    <x v="2"/>
    <n v="10"/>
    <x v="2"/>
    <x v="0"/>
  </r>
  <r>
    <s v="PO007443"/>
    <d v="2023-11-14T00:00:00"/>
    <s v="EMP0018"/>
    <x v="0"/>
    <x v="20"/>
    <x v="140"/>
    <n v="12"/>
    <n v="10133.86"/>
    <n v="121606.29"/>
    <x v="1"/>
    <n v="8"/>
    <x v="2"/>
    <x v="2"/>
  </r>
  <r>
    <s v="PO007444"/>
    <d v="2023-12-26T00:00:00"/>
    <s v="EMP0061"/>
    <x v="5"/>
    <x v="24"/>
    <x v="74"/>
    <n v="45"/>
    <n v="3394.28"/>
    <n v="152742.38"/>
    <x v="0"/>
    <n v="3"/>
    <x v="0"/>
    <x v="2"/>
  </r>
  <r>
    <s v="PO007445"/>
    <d v="2024-01-15T00:00:00"/>
    <s v="EMP0079"/>
    <x v="5"/>
    <x v="30"/>
    <x v="165"/>
    <n v="23"/>
    <n v="1263.4100000000001"/>
    <n v="29058.39"/>
    <x v="0"/>
    <n v="19"/>
    <x v="2"/>
    <x v="2"/>
  </r>
  <r>
    <s v="PO007446"/>
    <d v="2023-07-14T00:00:00"/>
    <s v="EMP0023"/>
    <x v="9"/>
    <x v="5"/>
    <x v="150"/>
    <n v="33"/>
    <n v="3406.26"/>
    <n v="112406.45"/>
    <x v="1"/>
    <n v="26"/>
    <x v="0"/>
    <x v="2"/>
  </r>
  <r>
    <s v="PO007447"/>
    <d v="2023-05-12T00:00:00"/>
    <s v="EMP0011"/>
    <x v="0"/>
    <x v="28"/>
    <x v="96"/>
    <n v="35"/>
    <n v="9044.34"/>
    <n v="316551.8"/>
    <x v="1"/>
    <n v="37"/>
    <x v="2"/>
    <x v="2"/>
  </r>
  <r>
    <s v="PO007448"/>
    <d v="2024-05-04T00:00:00"/>
    <s v="EMP0049"/>
    <x v="13"/>
    <x v="31"/>
    <x v="47"/>
    <n v="6"/>
    <n v="7132.77"/>
    <n v="42796.63"/>
    <x v="2"/>
    <n v="6"/>
    <x v="1"/>
    <x v="0"/>
  </r>
  <r>
    <s v="PO007449"/>
    <d v="2024-12-11T00:00:00"/>
    <s v="EMP0052"/>
    <x v="12"/>
    <x v="16"/>
    <x v="76"/>
    <n v="26"/>
    <n v="6507.1"/>
    <n v="169184.59"/>
    <x v="2"/>
    <n v="13"/>
    <x v="2"/>
    <x v="3"/>
  </r>
  <r>
    <s v="PO007450"/>
    <d v="2023-11-05T00:00:00"/>
    <s v="EMP0028"/>
    <x v="0"/>
    <x v="17"/>
    <x v="25"/>
    <n v="28"/>
    <n v="1457.91"/>
    <n v="40821.58"/>
    <x v="1"/>
    <n v="45"/>
    <x v="0"/>
    <x v="2"/>
  </r>
  <r>
    <s v="PO007451"/>
    <d v="2023-01-19T00:00:00"/>
    <s v="EMP0023"/>
    <x v="9"/>
    <x v="37"/>
    <x v="40"/>
    <n v="20"/>
    <n v="6345.31"/>
    <n v="126906.21"/>
    <x v="0"/>
    <n v="37"/>
    <x v="0"/>
    <x v="2"/>
  </r>
  <r>
    <s v="PO007452"/>
    <d v="2025-01-07T00:00:00"/>
    <s v="EMP0004"/>
    <x v="12"/>
    <x v="28"/>
    <x v="97"/>
    <n v="29"/>
    <n v="4566.7299999999996"/>
    <n v="132435.1"/>
    <x v="0"/>
    <n v="40"/>
    <x v="2"/>
    <x v="2"/>
  </r>
  <r>
    <s v="PO007453"/>
    <d v="2025-06-13T00:00:00"/>
    <s v="EMP0017"/>
    <x v="9"/>
    <x v="42"/>
    <x v="182"/>
    <n v="42"/>
    <n v="7612.27"/>
    <n v="319715.45"/>
    <x v="2"/>
    <n v="12"/>
    <x v="2"/>
    <x v="0"/>
  </r>
  <r>
    <s v="PO007454"/>
    <d v="2025-01-20T00:00:00"/>
    <s v="EMP0083"/>
    <x v="7"/>
    <x v="16"/>
    <x v="45"/>
    <n v="4"/>
    <n v="5780.19"/>
    <n v="23120.76"/>
    <x v="2"/>
    <n v="37"/>
    <x v="0"/>
    <x v="3"/>
  </r>
  <r>
    <s v="PO007455"/>
    <d v="2024-10-04T00:00:00"/>
    <s v="EMP0069"/>
    <x v="3"/>
    <x v="31"/>
    <x v="134"/>
    <n v="25"/>
    <n v="6320.71"/>
    <n v="158017.74"/>
    <x v="0"/>
    <n v="16"/>
    <x v="0"/>
    <x v="2"/>
  </r>
  <r>
    <s v="PO007456"/>
    <d v="2025-06-16T00:00:00"/>
    <s v="EMP0005"/>
    <x v="14"/>
    <x v="16"/>
    <x v="6"/>
    <n v="25"/>
    <n v="1664.57"/>
    <n v="41614.28"/>
    <x v="0"/>
    <n v="36"/>
    <x v="2"/>
    <x v="2"/>
  </r>
  <r>
    <s v="PO007457"/>
    <d v="2023-12-25T00:00:00"/>
    <s v="EMP0062"/>
    <x v="2"/>
    <x v="10"/>
    <x v="56"/>
    <n v="14"/>
    <n v="6560.18"/>
    <n v="91842.559999999998"/>
    <x v="2"/>
    <n v="26"/>
    <x v="2"/>
    <x v="3"/>
  </r>
  <r>
    <s v="PO007458"/>
    <d v="2025-06-18T00:00:00"/>
    <s v="EMP0014"/>
    <x v="4"/>
    <x v="5"/>
    <x v="31"/>
    <n v="12"/>
    <n v="9432.11"/>
    <n v="113185.38"/>
    <x v="0"/>
    <n v="43"/>
    <x v="0"/>
    <x v="2"/>
  </r>
  <r>
    <s v="PO007459"/>
    <d v="2025-03-20T00:00:00"/>
    <s v="EMP0083"/>
    <x v="7"/>
    <x v="16"/>
    <x v="165"/>
    <n v="30"/>
    <n v="1547.93"/>
    <n v="46437.760000000002"/>
    <x v="0"/>
    <n v="16"/>
    <x v="0"/>
    <x v="2"/>
  </r>
  <r>
    <s v="PO007460"/>
    <d v="2024-03-04T00:00:00"/>
    <s v="EMP0010"/>
    <x v="1"/>
    <x v="10"/>
    <x v="95"/>
    <n v="5"/>
    <n v="4958.3100000000004"/>
    <n v="24791.55"/>
    <x v="2"/>
    <n v="4"/>
    <x v="2"/>
    <x v="0"/>
  </r>
  <r>
    <s v="PO007461"/>
    <d v="2024-08-24T00:00:00"/>
    <s v="EMP0090"/>
    <x v="14"/>
    <x v="48"/>
    <x v="66"/>
    <n v="25"/>
    <n v="4286.9399999999996"/>
    <n v="107173.59"/>
    <x v="1"/>
    <n v="13"/>
    <x v="2"/>
    <x v="2"/>
  </r>
  <r>
    <s v="PO007462"/>
    <d v="2025-03-18T00:00:00"/>
    <s v="EMP0079"/>
    <x v="5"/>
    <x v="0"/>
    <x v="181"/>
    <n v="10"/>
    <n v="9184.82"/>
    <n v="91848.23"/>
    <x v="2"/>
    <n v="18"/>
    <x v="1"/>
    <x v="1"/>
  </r>
  <r>
    <s v="PO007463"/>
    <d v="2025-04-09T00:00:00"/>
    <s v="EMP0015"/>
    <x v="13"/>
    <x v="32"/>
    <x v="188"/>
    <n v="20"/>
    <n v="3419.97"/>
    <n v="68399.39"/>
    <x v="0"/>
    <n v="21"/>
    <x v="2"/>
    <x v="2"/>
  </r>
  <r>
    <s v="PO007464"/>
    <d v="2025-10-20T00:00:00"/>
    <s v="EMP0036"/>
    <x v="2"/>
    <x v="11"/>
    <x v="162"/>
    <n v="19"/>
    <n v="2574.67"/>
    <n v="48918.720000000001"/>
    <x v="0"/>
    <n v="8"/>
    <x v="0"/>
    <x v="2"/>
  </r>
  <r>
    <s v="PO007465"/>
    <d v="2024-05-05T00:00:00"/>
    <s v="EMP0100"/>
    <x v="11"/>
    <x v="32"/>
    <x v="14"/>
    <n v="17"/>
    <n v="3246.02"/>
    <n v="55182.38"/>
    <x v="0"/>
    <n v="17"/>
    <x v="2"/>
    <x v="2"/>
  </r>
  <r>
    <s v="PO007466"/>
    <d v="2023-03-12T00:00:00"/>
    <s v="EMP0098"/>
    <x v="5"/>
    <x v="29"/>
    <x v="95"/>
    <n v="15"/>
    <n v="5796.72"/>
    <n v="86950.79"/>
    <x v="2"/>
    <n v="9"/>
    <x v="0"/>
    <x v="0"/>
  </r>
  <r>
    <s v="PO007467"/>
    <d v="2025-04-23T00:00:00"/>
    <s v="EMP0050"/>
    <x v="10"/>
    <x v="5"/>
    <x v="170"/>
    <n v="16"/>
    <n v="10615.63"/>
    <n v="169850.05"/>
    <x v="1"/>
    <n v="14"/>
    <x v="1"/>
    <x v="2"/>
  </r>
  <r>
    <s v="PO007468"/>
    <d v="2025-12-09T00:00:00"/>
    <s v="EMP0033"/>
    <x v="8"/>
    <x v="42"/>
    <x v="69"/>
    <n v="18"/>
    <n v="5574.75"/>
    <n v="100345.56"/>
    <x v="1"/>
    <n v="22"/>
    <x v="1"/>
    <x v="2"/>
  </r>
  <r>
    <s v="PO007469"/>
    <d v="2024-08-17T00:00:00"/>
    <s v="EMP0068"/>
    <x v="3"/>
    <x v="46"/>
    <x v="135"/>
    <n v="49"/>
    <n v="7516.8"/>
    <n v="368323.29"/>
    <x v="0"/>
    <n v="24"/>
    <x v="0"/>
    <x v="2"/>
  </r>
  <r>
    <s v="PO007470"/>
    <d v="2025-02-13T00:00:00"/>
    <s v="EMP0096"/>
    <x v="4"/>
    <x v="3"/>
    <x v="56"/>
    <n v="10"/>
    <n v="6887.91"/>
    <n v="68879.06"/>
    <x v="0"/>
    <n v="25"/>
    <x v="1"/>
    <x v="2"/>
  </r>
  <r>
    <s v="PO007471"/>
    <d v="2023-08-02T00:00:00"/>
    <s v="EMP0067"/>
    <x v="1"/>
    <x v="21"/>
    <x v="134"/>
    <n v="41"/>
    <n v="5733.56"/>
    <n v="235075.82"/>
    <x v="1"/>
    <n v="36"/>
    <x v="0"/>
    <x v="2"/>
  </r>
  <r>
    <s v="PO007472"/>
    <d v="2023-06-13T00:00:00"/>
    <s v="EMP0003"/>
    <x v="1"/>
    <x v="27"/>
    <x v="114"/>
    <n v="3"/>
    <n v="5511.87"/>
    <n v="16535.62"/>
    <x v="1"/>
    <n v="5"/>
    <x v="2"/>
    <x v="2"/>
  </r>
  <r>
    <s v="PO007473"/>
    <d v="2023-05-04T00:00:00"/>
    <s v="EMP0052"/>
    <x v="12"/>
    <x v="12"/>
    <x v="121"/>
    <n v="12"/>
    <n v="8415.2000000000007"/>
    <n v="100982.37"/>
    <x v="2"/>
    <n v="21"/>
    <x v="0"/>
    <x v="0"/>
  </r>
  <r>
    <s v="PO007474"/>
    <d v="2023-02-06T00:00:00"/>
    <s v="EMP0035"/>
    <x v="5"/>
    <x v="6"/>
    <x v="55"/>
    <n v="41"/>
    <n v="6113.57"/>
    <n v="250656.19"/>
    <x v="1"/>
    <n v="42"/>
    <x v="2"/>
    <x v="2"/>
  </r>
  <r>
    <s v="PO007475"/>
    <d v="2024-11-18T00:00:00"/>
    <s v="EMP0087"/>
    <x v="12"/>
    <x v="40"/>
    <x v="0"/>
    <n v="13"/>
    <n v="5210.3100000000004"/>
    <n v="67734.06"/>
    <x v="0"/>
    <n v="42"/>
    <x v="1"/>
    <x v="2"/>
  </r>
  <r>
    <s v="PO007476"/>
    <d v="2025-02-16T00:00:00"/>
    <s v="EMP0023"/>
    <x v="9"/>
    <x v="35"/>
    <x v="45"/>
    <n v="9"/>
    <n v="6429.18"/>
    <n v="57862.66"/>
    <x v="1"/>
    <n v="7"/>
    <x v="1"/>
    <x v="2"/>
  </r>
  <r>
    <s v="PO007477"/>
    <d v="2025-05-02T00:00:00"/>
    <s v="EMP0003"/>
    <x v="1"/>
    <x v="27"/>
    <x v="19"/>
    <n v="25"/>
    <n v="8343.01"/>
    <n v="208575.24"/>
    <x v="0"/>
    <n v="37"/>
    <x v="0"/>
    <x v="2"/>
  </r>
  <r>
    <s v="PO007478"/>
    <d v="2024-10-16T00:00:00"/>
    <s v="EMP0017"/>
    <x v="9"/>
    <x v="21"/>
    <x v="79"/>
    <n v="31"/>
    <n v="2380.9899999999998"/>
    <n v="73810.67"/>
    <x v="2"/>
    <n v="12"/>
    <x v="1"/>
    <x v="1"/>
  </r>
  <r>
    <s v="PO007479"/>
    <d v="2025-05-31T00:00:00"/>
    <s v="EMP0066"/>
    <x v="8"/>
    <x v="0"/>
    <x v="74"/>
    <n v="23"/>
    <n v="3208.87"/>
    <n v="73804"/>
    <x v="2"/>
    <n v="20"/>
    <x v="1"/>
    <x v="3"/>
  </r>
  <r>
    <s v="PO007480"/>
    <d v="2024-03-09T00:00:00"/>
    <s v="EMP0076"/>
    <x v="7"/>
    <x v="30"/>
    <x v="52"/>
    <n v="50"/>
    <n v="2022.96"/>
    <n v="101147.93"/>
    <x v="2"/>
    <n v="25"/>
    <x v="0"/>
    <x v="1"/>
  </r>
  <r>
    <s v="PO007481"/>
    <d v="2024-06-04T00:00:00"/>
    <s v="EMP0048"/>
    <x v="2"/>
    <x v="34"/>
    <x v="12"/>
    <n v="1"/>
    <n v="9465.69"/>
    <n v="9465.69"/>
    <x v="2"/>
    <n v="44"/>
    <x v="1"/>
    <x v="1"/>
  </r>
  <r>
    <s v="PO007482"/>
    <d v="2025-08-08T00:00:00"/>
    <s v="EMP0014"/>
    <x v="4"/>
    <x v="4"/>
    <x v="152"/>
    <n v="49"/>
    <n v="1297.2"/>
    <n v="63562.91"/>
    <x v="0"/>
    <n v="26"/>
    <x v="1"/>
    <x v="2"/>
  </r>
  <r>
    <s v="PO007483"/>
    <d v="2023-12-12T00:00:00"/>
    <s v="EMP0084"/>
    <x v="0"/>
    <x v="0"/>
    <x v="12"/>
    <n v="16"/>
    <n v="10041.26"/>
    <n v="160660.14000000001"/>
    <x v="2"/>
    <n v="25"/>
    <x v="2"/>
    <x v="1"/>
  </r>
  <r>
    <s v="PO007484"/>
    <d v="2023-03-04T00:00:00"/>
    <s v="EMP0034"/>
    <x v="7"/>
    <x v="13"/>
    <x v="127"/>
    <n v="28"/>
    <n v="3750.91"/>
    <n v="105025.35"/>
    <x v="2"/>
    <n v="19"/>
    <x v="2"/>
    <x v="1"/>
  </r>
  <r>
    <s v="PO007485"/>
    <d v="2024-11-26T00:00:00"/>
    <s v="EMP0054"/>
    <x v="12"/>
    <x v="19"/>
    <x v="131"/>
    <n v="15"/>
    <n v="4547.72"/>
    <n v="68215.839999999997"/>
    <x v="0"/>
    <n v="15"/>
    <x v="1"/>
    <x v="2"/>
  </r>
  <r>
    <s v="PO007486"/>
    <d v="2025-10-20T00:00:00"/>
    <s v="EMP0089"/>
    <x v="14"/>
    <x v="26"/>
    <x v="112"/>
    <n v="49"/>
    <n v="4659.3500000000004"/>
    <n v="228307.94"/>
    <x v="1"/>
    <n v="39"/>
    <x v="0"/>
    <x v="2"/>
  </r>
  <r>
    <s v="PO007487"/>
    <d v="2024-12-31T00:00:00"/>
    <s v="EMP0001"/>
    <x v="8"/>
    <x v="42"/>
    <x v="165"/>
    <n v="17"/>
    <n v="1466.81"/>
    <n v="24935.73"/>
    <x v="2"/>
    <n v="13"/>
    <x v="2"/>
    <x v="0"/>
  </r>
  <r>
    <s v="PO007488"/>
    <d v="2023-12-06T00:00:00"/>
    <s v="EMP0014"/>
    <x v="4"/>
    <x v="45"/>
    <x v="161"/>
    <n v="19"/>
    <n v="7549"/>
    <n v="143431.04000000001"/>
    <x v="0"/>
    <n v="14"/>
    <x v="1"/>
    <x v="2"/>
  </r>
  <r>
    <s v="PO007489"/>
    <d v="2023-01-12T00:00:00"/>
    <s v="EMP0020"/>
    <x v="2"/>
    <x v="26"/>
    <x v="159"/>
    <n v="12"/>
    <n v="5816.31"/>
    <n v="69795.72"/>
    <x v="0"/>
    <n v="38"/>
    <x v="1"/>
    <x v="2"/>
  </r>
  <r>
    <s v="PO007490"/>
    <d v="2024-12-31T00:00:00"/>
    <s v="EMP0073"/>
    <x v="9"/>
    <x v="10"/>
    <x v="66"/>
    <n v="42"/>
    <n v="4494.37"/>
    <n v="188763.43"/>
    <x v="0"/>
    <n v="40"/>
    <x v="2"/>
    <x v="2"/>
  </r>
  <r>
    <s v="PO007491"/>
    <d v="2024-12-26T00:00:00"/>
    <s v="EMP0031"/>
    <x v="8"/>
    <x v="3"/>
    <x v="136"/>
    <n v="9"/>
    <n v="190.77"/>
    <n v="1716.94"/>
    <x v="1"/>
    <n v="28"/>
    <x v="2"/>
    <x v="2"/>
  </r>
  <r>
    <s v="PO007492"/>
    <d v="2023-01-08T00:00:00"/>
    <s v="EMP0048"/>
    <x v="2"/>
    <x v="16"/>
    <x v="18"/>
    <n v="8"/>
    <n v="9698.3700000000008"/>
    <n v="77587"/>
    <x v="2"/>
    <n v="29"/>
    <x v="2"/>
    <x v="1"/>
  </r>
  <r>
    <s v="PO007493"/>
    <d v="2025-05-30T00:00:00"/>
    <s v="EMP0094"/>
    <x v="1"/>
    <x v="25"/>
    <x v="46"/>
    <n v="11"/>
    <n v="5136.1000000000004"/>
    <n v="56497.07"/>
    <x v="2"/>
    <n v="23"/>
    <x v="1"/>
    <x v="1"/>
  </r>
  <r>
    <s v="PO007494"/>
    <d v="2025-09-04T00:00:00"/>
    <s v="EMP0085"/>
    <x v="8"/>
    <x v="35"/>
    <x v="27"/>
    <n v="48"/>
    <n v="7040.39"/>
    <n v="337938.84"/>
    <x v="0"/>
    <n v="11"/>
    <x v="0"/>
    <x v="2"/>
  </r>
  <r>
    <s v="PO007495"/>
    <d v="2023-05-10T00:00:00"/>
    <s v="EMP0019"/>
    <x v="5"/>
    <x v="7"/>
    <x v="80"/>
    <n v="15"/>
    <n v="6679.46"/>
    <n v="100191.94"/>
    <x v="1"/>
    <n v="18"/>
    <x v="1"/>
    <x v="2"/>
  </r>
  <r>
    <s v="PO007496"/>
    <d v="2024-05-20T00:00:00"/>
    <s v="EMP0053"/>
    <x v="4"/>
    <x v="32"/>
    <x v="147"/>
    <n v="45"/>
    <n v="4938.03"/>
    <n v="222211.27"/>
    <x v="1"/>
    <n v="5"/>
    <x v="2"/>
    <x v="2"/>
  </r>
  <r>
    <s v="PO007497"/>
    <d v="2023-12-11T00:00:00"/>
    <s v="EMP0029"/>
    <x v="9"/>
    <x v="32"/>
    <x v="8"/>
    <n v="32"/>
    <n v="464.44"/>
    <n v="14862.1"/>
    <x v="1"/>
    <n v="12"/>
    <x v="1"/>
    <x v="2"/>
  </r>
  <r>
    <s v="PO007498"/>
    <d v="2024-04-16T00:00:00"/>
    <s v="EMP0078"/>
    <x v="4"/>
    <x v="43"/>
    <x v="46"/>
    <n v="33"/>
    <n v="6151.35"/>
    <n v="202994.5"/>
    <x v="1"/>
    <n v="6"/>
    <x v="2"/>
    <x v="2"/>
  </r>
  <r>
    <s v="PO007499"/>
    <d v="2024-04-20T00:00:00"/>
    <s v="EMP0043"/>
    <x v="8"/>
    <x v="30"/>
    <x v="59"/>
    <n v="31"/>
    <n v="5153.0600000000004"/>
    <n v="159744.88"/>
    <x v="1"/>
    <n v="19"/>
    <x v="1"/>
    <x v="2"/>
  </r>
  <r>
    <s v="PO007500"/>
    <d v="2024-06-28T00:00:00"/>
    <s v="EMP0097"/>
    <x v="5"/>
    <x v="31"/>
    <x v="118"/>
    <n v="10"/>
    <n v="1309.1300000000001"/>
    <n v="13091.34"/>
    <x v="0"/>
    <n v="25"/>
    <x v="2"/>
    <x v="2"/>
  </r>
  <r>
    <s v="PO007501"/>
    <d v="2025-12-10T00:00:00"/>
    <s v="EMP0096"/>
    <x v="4"/>
    <x v="18"/>
    <x v="25"/>
    <n v="2"/>
    <n v="1332.86"/>
    <n v="2665.72"/>
    <x v="2"/>
    <n v="36"/>
    <x v="0"/>
    <x v="3"/>
  </r>
  <r>
    <s v="PO007502"/>
    <d v="2024-06-05T00:00:00"/>
    <s v="EMP0088"/>
    <x v="12"/>
    <x v="15"/>
    <x v="171"/>
    <n v="7"/>
    <n v="4214.04"/>
    <n v="29498.26"/>
    <x v="1"/>
    <n v="44"/>
    <x v="1"/>
    <x v="2"/>
  </r>
  <r>
    <s v="PO007503"/>
    <d v="2023-09-20T00:00:00"/>
    <s v="EMP0026"/>
    <x v="0"/>
    <x v="26"/>
    <x v="118"/>
    <n v="38"/>
    <n v="1240.01"/>
    <n v="47120.2"/>
    <x v="0"/>
    <n v="23"/>
    <x v="1"/>
    <x v="2"/>
  </r>
  <r>
    <s v="PO007504"/>
    <d v="2024-11-12T00:00:00"/>
    <s v="EMP0019"/>
    <x v="5"/>
    <x v="25"/>
    <x v="77"/>
    <n v="4"/>
    <n v="9564.0499999999993"/>
    <n v="38256.21"/>
    <x v="1"/>
    <n v="45"/>
    <x v="2"/>
    <x v="2"/>
  </r>
  <r>
    <s v="PO007505"/>
    <d v="2025-10-11T00:00:00"/>
    <s v="EMP0099"/>
    <x v="12"/>
    <x v="7"/>
    <x v="61"/>
    <n v="43"/>
    <n v="5520.59"/>
    <n v="237385.3"/>
    <x v="0"/>
    <n v="4"/>
    <x v="0"/>
    <x v="2"/>
  </r>
  <r>
    <s v="PO007506"/>
    <d v="2023-08-30T00:00:00"/>
    <s v="EMP0017"/>
    <x v="9"/>
    <x v="23"/>
    <x v="53"/>
    <n v="36"/>
    <n v="4729.8999999999996"/>
    <n v="170276.36"/>
    <x v="2"/>
    <n v="32"/>
    <x v="0"/>
    <x v="0"/>
  </r>
  <r>
    <s v="PO007507"/>
    <d v="2023-12-15T00:00:00"/>
    <s v="EMP0007"/>
    <x v="1"/>
    <x v="44"/>
    <x v="78"/>
    <n v="7"/>
    <n v="7807.65"/>
    <n v="54653.56"/>
    <x v="2"/>
    <n v="33"/>
    <x v="0"/>
    <x v="0"/>
  </r>
  <r>
    <s v="PO007508"/>
    <d v="2024-08-14T00:00:00"/>
    <s v="EMP0081"/>
    <x v="14"/>
    <x v="33"/>
    <x v="57"/>
    <n v="17"/>
    <n v="3612.76"/>
    <n v="61416.99"/>
    <x v="0"/>
    <n v="17"/>
    <x v="2"/>
    <x v="2"/>
  </r>
  <r>
    <s v="PO007509"/>
    <d v="2023-08-08T00:00:00"/>
    <s v="EMP0078"/>
    <x v="4"/>
    <x v="18"/>
    <x v="193"/>
    <n v="45"/>
    <n v="8101.62"/>
    <n v="364572.88"/>
    <x v="2"/>
    <n v="34"/>
    <x v="0"/>
    <x v="0"/>
  </r>
  <r>
    <s v="PO007510"/>
    <d v="2023-01-21T00:00:00"/>
    <s v="EMP0083"/>
    <x v="7"/>
    <x v="42"/>
    <x v="24"/>
    <n v="2"/>
    <n v="2245.27"/>
    <n v="4490.55"/>
    <x v="1"/>
    <n v="25"/>
    <x v="0"/>
    <x v="2"/>
  </r>
  <r>
    <s v="PO007511"/>
    <d v="2025-12-17T00:00:00"/>
    <s v="EMP0079"/>
    <x v="5"/>
    <x v="11"/>
    <x v="161"/>
    <n v="44"/>
    <n v="7835.05"/>
    <n v="344742.15"/>
    <x v="0"/>
    <n v="20"/>
    <x v="2"/>
    <x v="2"/>
  </r>
  <r>
    <s v="PO007512"/>
    <d v="2025-03-22T00:00:00"/>
    <s v="EMP0068"/>
    <x v="3"/>
    <x v="3"/>
    <x v="37"/>
    <n v="22"/>
    <n v="9047.35"/>
    <n v="199041.77"/>
    <x v="1"/>
    <n v="16"/>
    <x v="0"/>
    <x v="2"/>
  </r>
  <r>
    <s v="PO007513"/>
    <d v="2024-08-24T00:00:00"/>
    <s v="EMP0097"/>
    <x v="5"/>
    <x v="11"/>
    <x v="8"/>
    <n v="50"/>
    <n v="468.59"/>
    <n v="23429.37"/>
    <x v="1"/>
    <n v="28"/>
    <x v="0"/>
    <x v="2"/>
  </r>
  <r>
    <s v="PO007514"/>
    <d v="2023-01-11T00:00:00"/>
    <s v="EMP0086"/>
    <x v="2"/>
    <x v="22"/>
    <x v="188"/>
    <n v="29"/>
    <n v="2949.44"/>
    <n v="85533.64"/>
    <x v="1"/>
    <n v="27"/>
    <x v="2"/>
    <x v="2"/>
  </r>
  <r>
    <s v="PO007515"/>
    <d v="2023-04-29T00:00:00"/>
    <s v="EMP0012"/>
    <x v="3"/>
    <x v="49"/>
    <x v="39"/>
    <n v="50"/>
    <n v="2981.74"/>
    <n v="149087.20000000001"/>
    <x v="1"/>
    <n v="19"/>
    <x v="1"/>
    <x v="2"/>
  </r>
  <r>
    <s v="PO007516"/>
    <d v="2023-10-31T00:00:00"/>
    <s v="EMP0062"/>
    <x v="2"/>
    <x v="2"/>
    <x v="76"/>
    <n v="1"/>
    <n v="7217.12"/>
    <n v="7217.12"/>
    <x v="0"/>
    <n v="3"/>
    <x v="1"/>
    <x v="2"/>
  </r>
  <r>
    <s v="PO007517"/>
    <d v="2025-06-12T00:00:00"/>
    <s v="EMP0035"/>
    <x v="5"/>
    <x v="9"/>
    <x v="40"/>
    <n v="34"/>
    <n v="5697.61"/>
    <n v="193718.7"/>
    <x v="0"/>
    <n v="43"/>
    <x v="1"/>
    <x v="2"/>
  </r>
  <r>
    <s v="PO007518"/>
    <d v="2024-12-29T00:00:00"/>
    <s v="EMP0092"/>
    <x v="12"/>
    <x v="8"/>
    <x v="109"/>
    <n v="9"/>
    <n v="4618.2299999999996"/>
    <n v="41564.11"/>
    <x v="0"/>
    <n v="40"/>
    <x v="2"/>
    <x v="2"/>
  </r>
  <r>
    <s v="PO007519"/>
    <d v="2024-07-31T00:00:00"/>
    <s v="EMP0067"/>
    <x v="1"/>
    <x v="42"/>
    <x v="135"/>
    <n v="1"/>
    <n v="8321.16"/>
    <n v="8321.16"/>
    <x v="0"/>
    <n v="18"/>
    <x v="0"/>
    <x v="2"/>
  </r>
  <r>
    <s v="PO007520"/>
    <d v="2023-08-28T00:00:00"/>
    <s v="EMP0021"/>
    <x v="10"/>
    <x v="15"/>
    <x v="36"/>
    <n v="26"/>
    <n v="3037.75"/>
    <n v="78981.600000000006"/>
    <x v="1"/>
    <n v="41"/>
    <x v="2"/>
    <x v="2"/>
  </r>
  <r>
    <s v="PO007521"/>
    <d v="2024-11-03T00:00:00"/>
    <s v="EMP0024"/>
    <x v="1"/>
    <x v="36"/>
    <x v="189"/>
    <n v="31"/>
    <n v="2438.77"/>
    <n v="75601.94"/>
    <x v="1"/>
    <n v="11"/>
    <x v="2"/>
    <x v="2"/>
  </r>
  <r>
    <s v="PO007522"/>
    <d v="2025-05-31T00:00:00"/>
    <s v="EMP0077"/>
    <x v="12"/>
    <x v="5"/>
    <x v="129"/>
    <n v="27"/>
    <n v="3263.3"/>
    <n v="88109.21"/>
    <x v="0"/>
    <n v="6"/>
    <x v="1"/>
    <x v="2"/>
  </r>
  <r>
    <s v="PO007523"/>
    <d v="2023-07-22T00:00:00"/>
    <s v="EMP0097"/>
    <x v="5"/>
    <x v="11"/>
    <x v="105"/>
    <n v="28"/>
    <n v="7631.04"/>
    <n v="213669.03"/>
    <x v="1"/>
    <n v="36"/>
    <x v="1"/>
    <x v="2"/>
  </r>
  <r>
    <s v="PO007524"/>
    <d v="2025-07-30T00:00:00"/>
    <s v="EMP0016"/>
    <x v="11"/>
    <x v="3"/>
    <x v="3"/>
    <n v="21"/>
    <n v="2933.29"/>
    <n v="61599.06"/>
    <x v="0"/>
    <n v="38"/>
    <x v="1"/>
    <x v="2"/>
  </r>
  <r>
    <s v="PO007525"/>
    <d v="2024-05-23T00:00:00"/>
    <s v="EMP0055"/>
    <x v="14"/>
    <x v="4"/>
    <x v="62"/>
    <n v="22"/>
    <n v="1778.14"/>
    <n v="39119.160000000003"/>
    <x v="1"/>
    <n v="20"/>
    <x v="1"/>
    <x v="2"/>
  </r>
  <r>
    <s v="PO007526"/>
    <d v="2025-11-21T00:00:00"/>
    <s v="EMP0047"/>
    <x v="0"/>
    <x v="7"/>
    <x v="128"/>
    <n v="15"/>
    <n v="60.3"/>
    <n v="904.48"/>
    <x v="2"/>
    <n v="3"/>
    <x v="1"/>
    <x v="0"/>
  </r>
  <r>
    <s v="PO007527"/>
    <d v="2025-01-02T00:00:00"/>
    <s v="EMP0093"/>
    <x v="13"/>
    <x v="25"/>
    <x v="54"/>
    <n v="16"/>
    <n v="5015.25"/>
    <n v="80243.94"/>
    <x v="2"/>
    <n v="28"/>
    <x v="1"/>
    <x v="3"/>
  </r>
  <r>
    <s v="PO007528"/>
    <d v="2025-12-04T00:00:00"/>
    <s v="EMP0086"/>
    <x v="2"/>
    <x v="19"/>
    <x v="95"/>
    <n v="42"/>
    <n v="5174.26"/>
    <n v="217318.82"/>
    <x v="1"/>
    <n v="15"/>
    <x v="1"/>
    <x v="2"/>
  </r>
  <r>
    <s v="PO007529"/>
    <d v="2025-08-16T00:00:00"/>
    <s v="EMP0055"/>
    <x v="14"/>
    <x v="1"/>
    <x v="150"/>
    <n v="16"/>
    <n v="3331.33"/>
    <n v="53301.33"/>
    <x v="2"/>
    <n v="8"/>
    <x v="1"/>
    <x v="0"/>
  </r>
  <r>
    <s v="PO007530"/>
    <d v="2024-06-04T00:00:00"/>
    <s v="EMP0058"/>
    <x v="2"/>
    <x v="27"/>
    <x v="150"/>
    <n v="40"/>
    <n v="3885.27"/>
    <n v="155410.95000000001"/>
    <x v="1"/>
    <n v="22"/>
    <x v="0"/>
    <x v="2"/>
  </r>
  <r>
    <s v="PO007531"/>
    <d v="2024-11-04T00:00:00"/>
    <s v="EMP0084"/>
    <x v="0"/>
    <x v="10"/>
    <x v="38"/>
    <n v="18"/>
    <n v="7500.21"/>
    <n v="135003.82999999999"/>
    <x v="2"/>
    <n v="44"/>
    <x v="0"/>
    <x v="1"/>
  </r>
  <r>
    <s v="PO007532"/>
    <d v="2025-08-06T00:00:00"/>
    <s v="EMP0026"/>
    <x v="0"/>
    <x v="1"/>
    <x v="36"/>
    <n v="3"/>
    <n v="3311.8"/>
    <n v="9935.39"/>
    <x v="0"/>
    <n v="42"/>
    <x v="1"/>
    <x v="2"/>
  </r>
  <r>
    <s v="PO007533"/>
    <d v="2025-05-04T00:00:00"/>
    <s v="EMP0078"/>
    <x v="4"/>
    <x v="23"/>
    <x v="168"/>
    <n v="30"/>
    <n v="5341.95"/>
    <n v="160258.57999999999"/>
    <x v="0"/>
    <n v="22"/>
    <x v="0"/>
    <x v="2"/>
  </r>
  <r>
    <s v="PO007534"/>
    <d v="2025-03-08T00:00:00"/>
    <s v="EMP0029"/>
    <x v="9"/>
    <x v="35"/>
    <x v="97"/>
    <n v="22"/>
    <n v="5305.7"/>
    <n v="116725.33"/>
    <x v="1"/>
    <n v="17"/>
    <x v="2"/>
    <x v="2"/>
  </r>
  <r>
    <s v="PO007535"/>
    <d v="2025-02-27T00:00:00"/>
    <s v="EMP0032"/>
    <x v="2"/>
    <x v="5"/>
    <x v="175"/>
    <n v="7"/>
    <n v="7235.29"/>
    <n v="50647.03"/>
    <x v="2"/>
    <n v="45"/>
    <x v="1"/>
    <x v="3"/>
  </r>
  <r>
    <s v="PO007536"/>
    <d v="2024-05-28T00:00:00"/>
    <s v="EMP0080"/>
    <x v="0"/>
    <x v="43"/>
    <x v="8"/>
    <n v="2"/>
    <n v="478.37"/>
    <n v="956.75"/>
    <x v="2"/>
    <n v="28"/>
    <x v="2"/>
    <x v="1"/>
  </r>
  <r>
    <s v="PO007537"/>
    <d v="2023-07-17T00:00:00"/>
    <s v="EMP0001"/>
    <x v="8"/>
    <x v="11"/>
    <x v="125"/>
    <n v="4"/>
    <n v="3100.47"/>
    <n v="12401.88"/>
    <x v="0"/>
    <n v="4"/>
    <x v="0"/>
    <x v="2"/>
  </r>
  <r>
    <s v="PO007538"/>
    <d v="2023-08-13T00:00:00"/>
    <s v="EMP0050"/>
    <x v="10"/>
    <x v="43"/>
    <x v="9"/>
    <n v="46"/>
    <n v="5847.79"/>
    <n v="268998.32"/>
    <x v="1"/>
    <n v="30"/>
    <x v="2"/>
    <x v="2"/>
  </r>
  <r>
    <s v="PO007539"/>
    <d v="2024-07-23T00:00:00"/>
    <s v="EMP0073"/>
    <x v="9"/>
    <x v="13"/>
    <x v="191"/>
    <n v="14"/>
    <n v="4360.29"/>
    <n v="61044.06"/>
    <x v="0"/>
    <n v="13"/>
    <x v="1"/>
    <x v="2"/>
  </r>
  <r>
    <s v="PO007540"/>
    <d v="2025-10-26T00:00:00"/>
    <s v="EMP0012"/>
    <x v="3"/>
    <x v="8"/>
    <x v="0"/>
    <n v="43"/>
    <n v="5649.45"/>
    <n v="242926.43"/>
    <x v="1"/>
    <n v="45"/>
    <x v="0"/>
    <x v="2"/>
  </r>
  <r>
    <s v="PO007541"/>
    <d v="2023-05-20T00:00:00"/>
    <s v="EMP0083"/>
    <x v="7"/>
    <x v="31"/>
    <x v="24"/>
    <n v="44"/>
    <n v="2629.01"/>
    <n v="115676.64"/>
    <x v="0"/>
    <n v="40"/>
    <x v="1"/>
    <x v="2"/>
  </r>
  <r>
    <s v="PO007542"/>
    <d v="2025-03-03T00:00:00"/>
    <s v="EMP0055"/>
    <x v="14"/>
    <x v="38"/>
    <x v="132"/>
    <n v="21"/>
    <n v="7449.05"/>
    <n v="156430.12"/>
    <x v="2"/>
    <n v="17"/>
    <x v="0"/>
    <x v="1"/>
  </r>
  <r>
    <s v="PO007543"/>
    <d v="2024-05-21T00:00:00"/>
    <s v="EMP0089"/>
    <x v="14"/>
    <x v="30"/>
    <x v="108"/>
    <n v="20"/>
    <n v="1266.7"/>
    <n v="25333.96"/>
    <x v="2"/>
    <n v="5"/>
    <x v="0"/>
    <x v="3"/>
  </r>
  <r>
    <s v="PO007544"/>
    <d v="2024-11-10T00:00:00"/>
    <s v="EMP0018"/>
    <x v="0"/>
    <x v="3"/>
    <x v="148"/>
    <n v="29"/>
    <n v="8121.26"/>
    <n v="235516.64"/>
    <x v="0"/>
    <n v="29"/>
    <x v="0"/>
    <x v="2"/>
  </r>
  <r>
    <s v="PO007545"/>
    <d v="2023-08-15T00:00:00"/>
    <s v="EMP0071"/>
    <x v="5"/>
    <x v="18"/>
    <x v="161"/>
    <n v="10"/>
    <n v="6773.06"/>
    <n v="67730.559999999998"/>
    <x v="1"/>
    <n v="13"/>
    <x v="2"/>
    <x v="2"/>
  </r>
  <r>
    <s v="PO007546"/>
    <d v="2023-05-17T00:00:00"/>
    <s v="EMP0097"/>
    <x v="5"/>
    <x v="47"/>
    <x v="117"/>
    <n v="36"/>
    <n v="7801.98"/>
    <n v="280871.12"/>
    <x v="0"/>
    <n v="10"/>
    <x v="1"/>
    <x v="2"/>
  </r>
  <r>
    <s v="PO007547"/>
    <d v="2025-10-01T00:00:00"/>
    <s v="EMP0061"/>
    <x v="5"/>
    <x v="12"/>
    <x v="113"/>
    <n v="49"/>
    <n v="6377.85"/>
    <n v="312514.82"/>
    <x v="0"/>
    <n v="37"/>
    <x v="2"/>
    <x v="2"/>
  </r>
  <r>
    <s v="PO007548"/>
    <d v="2025-01-21T00:00:00"/>
    <s v="EMP0057"/>
    <x v="6"/>
    <x v="4"/>
    <x v="8"/>
    <n v="42"/>
    <n v="451.49"/>
    <n v="18962.560000000001"/>
    <x v="0"/>
    <n v="40"/>
    <x v="1"/>
    <x v="2"/>
  </r>
  <r>
    <s v="PO007549"/>
    <d v="2025-04-08T00:00:00"/>
    <s v="EMP0066"/>
    <x v="8"/>
    <x v="38"/>
    <x v="24"/>
    <n v="2"/>
    <n v="2569.2600000000002"/>
    <n v="5138.53"/>
    <x v="1"/>
    <n v="9"/>
    <x v="2"/>
    <x v="2"/>
  </r>
  <r>
    <s v="PO007550"/>
    <d v="2024-12-13T00:00:00"/>
    <s v="EMP0078"/>
    <x v="4"/>
    <x v="10"/>
    <x v="52"/>
    <n v="44"/>
    <n v="2308.83"/>
    <n v="101588.59"/>
    <x v="1"/>
    <n v="26"/>
    <x v="1"/>
    <x v="2"/>
  </r>
  <r>
    <s v="PO007551"/>
    <d v="2025-08-10T00:00:00"/>
    <s v="EMP0032"/>
    <x v="2"/>
    <x v="8"/>
    <x v="30"/>
    <n v="46"/>
    <n v="5011.76"/>
    <n v="230540.96"/>
    <x v="0"/>
    <n v="20"/>
    <x v="1"/>
    <x v="2"/>
  </r>
  <r>
    <s v="PO007552"/>
    <d v="2025-07-22T00:00:00"/>
    <s v="EMP0014"/>
    <x v="4"/>
    <x v="2"/>
    <x v="116"/>
    <n v="27"/>
    <n v="9093.2099999999991"/>
    <n v="245516.62"/>
    <x v="0"/>
    <n v="23"/>
    <x v="0"/>
    <x v="2"/>
  </r>
  <r>
    <s v="PO007553"/>
    <d v="2025-04-06T00:00:00"/>
    <s v="EMP0086"/>
    <x v="2"/>
    <x v="49"/>
    <x v="157"/>
    <n v="32"/>
    <n v="6723.84"/>
    <n v="215162.74"/>
    <x v="2"/>
    <n v="30"/>
    <x v="2"/>
    <x v="3"/>
  </r>
  <r>
    <s v="PO007554"/>
    <d v="2024-06-07T00:00:00"/>
    <s v="EMP0049"/>
    <x v="13"/>
    <x v="0"/>
    <x v="65"/>
    <n v="17"/>
    <n v="10131.15"/>
    <n v="172229.61"/>
    <x v="2"/>
    <n v="20"/>
    <x v="2"/>
    <x v="0"/>
  </r>
  <r>
    <s v="PO007555"/>
    <d v="2024-09-17T00:00:00"/>
    <s v="EMP0091"/>
    <x v="12"/>
    <x v="9"/>
    <x v="27"/>
    <n v="1"/>
    <n v="6527.09"/>
    <n v="6527.09"/>
    <x v="0"/>
    <n v="20"/>
    <x v="1"/>
    <x v="2"/>
  </r>
  <r>
    <s v="PO007556"/>
    <d v="2025-06-29T00:00:00"/>
    <s v="EMP0029"/>
    <x v="9"/>
    <x v="30"/>
    <x v="91"/>
    <n v="24"/>
    <n v="3422.35"/>
    <n v="82136.52"/>
    <x v="2"/>
    <n v="18"/>
    <x v="1"/>
    <x v="1"/>
  </r>
  <r>
    <s v="PO007557"/>
    <d v="2023-04-15T00:00:00"/>
    <s v="EMP0050"/>
    <x v="10"/>
    <x v="41"/>
    <x v="161"/>
    <n v="47"/>
    <n v="6852.55"/>
    <n v="322069.90000000002"/>
    <x v="2"/>
    <n v="31"/>
    <x v="2"/>
    <x v="3"/>
  </r>
  <r>
    <s v="PO007558"/>
    <d v="2025-09-22T00:00:00"/>
    <s v="EMP0089"/>
    <x v="14"/>
    <x v="4"/>
    <x v="105"/>
    <n v="11"/>
    <n v="8608.3700000000008"/>
    <n v="94692.02"/>
    <x v="0"/>
    <n v="13"/>
    <x v="1"/>
    <x v="2"/>
  </r>
  <r>
    <s v="PO007559"/>
    <d v="2025-10-27T00:00:00"/>
    <s v="EMP0029"/>
    <x v="9"/>
    <x v="38"/>
    <x v="116"/>
    <n v="43"/>
    <n v="11174.98"/>
    <n v="480523.94"/>
    <x v="0"/>
    <n v="22"/>
    <x v="1"/>
    <x v="2"/>
  </r>
  <r>
    <s v="PO007560"/>
    <d v="2025-07-17T00:00:00"/>
    <s v="EMP0047"/>
    <x v="0"/>
    <x v="25"/>
    <x v="188"/>
    <n v="14"/>
    <n v="3553.09"/>
    <n v="49743.23"/>
    <x v="1"/>
    <n v="40"/>
    <x v="2"/>
    <x v="2"/>
  </r>
  <r>
    <s v="PO007561"/>
    <d v="2025-09-21T00:00:00"/>
    <s v="EMP0083"/>
    <x v="7"/>
    <x v="41"/>
    <x v="77"/>
    <n v="37"/>
    <n v="9747.7099999999991"/>
    <n v="360665.11"/>
    <x v="0"/>
    <n v="12"/>
    <x v="0"/>
    <x v="2"/>
  </r>
  <r>
    <s v="PO007562"/>
    <d v="2023-08-24T00:00:00"/>
    <s v="EMP0020"/>
    <x v="2"/>
    <x v="27"/>
    <x v="17"/>
    <n v="42"/>
    <n v="6334.37"/>
    <n v="266043.56"/>
    <x v="1"/>
    <n v="15"/>
    <x v="0"/>
    <x v="2"/>
  </r>
  <r>
    <s v="PO007563"/>
    <d v="2025-04-15T00:00:00"/>
    <s v="EMP0011"/>
    <x v="0"/>
    <x v="25"/>
    <x v="150"/>
    <n v="41"/>
    <n v="3900.56"/>
    <n v="159922.81"/>
    <x v="1"/>
    <n v="20"/>
    <x v="0"/>
    <x v="2"/>
  </r>
  <r>
    <s v="PO007564"/>
    <d v="2025-01-20T00:00:00"/>
    <s v="EMP0041"/>
    <x v="12"/>
    <x v="37"/>
    <x v="155"/>
    <n v="33"/>
    <n v="7012.59"/>
    <n v="231415.42"/>
    <x v="1"/>
    <n v="38"/>
    <x v="2"/>
    <x v="2"/>
  </r>
  <r>
    <s v="PO007565"/>
    <d v="2024-05-13T00:00:00"/>
    <s v="EMP0090"/>
    <x v="14"/>
    <x v="33"/>
    <x v="5"/>
    <n v="43"/>
    <n v="9758.86"/>
    <n v="419631.08"/>
    <x v="2"/>
    <n v="6"/>
    <x v="2"/>
    <x v="0"/>
  </r>
  <r>
    <s v="PO007566"/>
    <d v="2024-10-22T00:00:00"/>
    <s v="EMP0081"/>
    <x v="14"/>
    <x v="9"/>
    <x v="137"/>
    <n v="13"/>
    <n v="1222.1300000000001"/>
    <n v="15887.66"/>
    <x v="0"/>
    <n v="12"/>
    <x v="0"/>
    <x v="2"/>
  </r>
  <r>
    <s v="PO007567"/>
    <d v="2023-04-23T00:00:00"/>
    <s v="EMP0024"/>
    <x v="1"/>
    <x v="44"/>
    <x v="93"/>
    <n v="28"/>
    <n v="8280.66"/>
    <n v="231858.41"/>
    <x v="1"/>
    <n v="32"/>
    <x v="1"/>
    <x v="2"/>
  </r>
  <r>
    <s v="PO007568"/>
    <d v="2024-10-25T00:00:00"/>
    <s v="EMP0098"/>
    <x v="5"/>
    <x v="47"/>
    <x v="115"/>
    <n v="13"/>
    <n v="5055.97"/>
    <n v="65727.600000000006"/>
    <x v="2"/>
    <n v="43"/>
    <x v="1"/>
    <x v="1"/>
  </r>
  <r>
    <s v="PO007569"/>
    <d v="2025-08-31T00:00:00"/>
    <s v="EMP0063"/>
    <x v="3"/>
    <x v="19"/>
    <x v="149"/>
    <n v="19"/>
    <n v="3107.93"/>
    <n v="59050.73"/>
    <x v="0"/>
    <n v="4"/>
    <x v="0"/>
    <x v="2"/>
  </r>
  <r>
    <s v="PO007570"/>
    <d v="2023-05-06T00:00:00"/>
    <s v="EMP0038"/>
    <x v="3"/>
    <x v="3"/>
    <x v="93"/>
    <n v="11"/>
    <n v="7475.24"/>
    <n v="82227.649999999994"/>
    <x v="2"/>
    <n v="5"/>
    <x v="0"/>
    <x v="0"/>
  </r>
  <r>
    <s v="PO007571"/>
    <d v="2023-09-05T00:00:00"/>
    <s v="EMP0015"/>
    <x v="13"/>
    <x v="43"/>
    <x v="178"/>
    <n v="13"/>
    <n v="4628.3100000000004"/>
    <n v="60168.04"/>
    <x v="1"/>
    <n v="28"/>
    <x v="0"/>
    <x v="2"/>
  </r>
  <r>
    <s v="PO007572"/>
    <d v="2025-08-10T00:00:00"/>
    <s v="EMP0012"/>
    <x v="3"/>
    <x v="32"/>
    <x v="5"/>
    <n v="23"/>
    <n v="8768.59"/>
    <n v="201677.58"/>
    <x v="2"/>
    <n v="31"/>
    <x v="1"/>
    <x v="0"/>
  </r>
  <r>
    <s v="PO007573"/>
    <d v="2023-11-15T00:00:00"/>
    <s v="EMP0082"/>
    <x v="2"/>
    <x v="2"/>
    <x v="72"/>
    <n v="29"/>
    <n v="6403.1"/>
    <n v="185689.88"/>
    <x v="0"/>
    <n v="32"/>
    <x v="1"/>
    <x v="2"/>
  </r>
  <r>
    <s v="PO007574"/>
    <d v="2025-06-18T00:00:00"/>
    <s v="EMP0058"/>
    <x v="2"/>
    <x v="37"/>
    <x v="179"/>
    <n v="28"/>
    <n v="5944.9"/>
    <n v="166457.24"/>
    <x v="1"/>
    <n v="3"/>
    <x v="0"/>
    <x v="2"/>
  </r>
  <r>
    <s v="PO007575"/>
    <d v="2024-08-28T00:00:00"/>
    <s v="EMP0095"/>
    <x v="5"/>
    <x v="42"/>
    <x v="99"/>
    <n v="12"/>
    <n v="7951.38"/>
    <n v="95416.57"/>
    <x v="1"/>
    <n v="13"/>
    <x v="2"/>
    <x v="2"/>
  </r>
  <r>
    <s v="PO007576"/>
    <d v="2023-02-18T00:00:00"/>
    <s v="EMP0051"/>
    <x v="3"/>
    <x v="47"/>
    <x v="55"/>
    <n v="45"/>
    <n v="6509.46"/>
    <n v="292925.67"/>
    <x v="0"/>
    <n v="38"/>
    <x v="2"/>
    <x v="2"/>
  </r>
  <r>
    <s v="PO007577"/>
    <d v="2023-07-26T00:00:00"/>
    <s v="EMP0065"/>
    <x v="8"/>
    <x v="29"/>
    <x v="149"/>
    <n v="32"/>
    <n v="3091.46"/>
    <n v="98926.69"/>
    <x v="1"/>
    <n v="32"/>
    <x v="0"/>
    <x v="2"/>
  </r>
  <r>
    <s v="PO007578"/>
    <d v="2023-10-05T00:00:00"/>
    <s v="EMP0011"/>
    <x v="0"/>
    <x v="8"/>
    <x v="63"/>
    <n v="11"/>
    <n v="1536.3"/>
    <n v="16899.28"/>
    <x v="1"/>
    <n v="5"/>
    <x v="1"/>
    <x v="2"/>
  </r>
  <r>
    <s v="PO007579"/>
    <d v="2024-12-13T00:00:00"/>
    <s v="EMP0050"/>
    <x v="10"/>
    <x v="25"/>
    <x v="123"/>
    <n v="20"/>
    <n v="8377.66"/>
    <n v="167553.16"/>
    <x v="2"/>
    <n v="28"/>
    <x v="2"/>
    <x v="0"/>
  </r>
  <r>
    <s v="PO007580"/>
    <d v="2024-04-20T00:00:00"/>
    <s v="EMP0061"/>
    <x v="5"/>
    <x v="15"/>
    <x v="139"/>
    <n v="37"/>
    <n v="4477.1400000000003"/>
    <n v="165654.24"/>
    <x v="0"/>
    <n v="22"/>
    <x v="0"/>
    <x v="2"/>
  </r>
  <r>
    <s v="PO007581"/>
    <d v="2024-07-12T00:00:00"/>
    <s v="EMP0056"/>
    <x v="0"/>
    <x v="47"/>
    <x v="105"/>
    <n v="31"/>
    <n v="7454.25"/>
    <n v="231081.68"/>
    <x v="1"/>
    <n v="6"/>
    <x v="0"/>
    <x v="2"/>
  </r>
  <r>
    <s v="PO007582"/>
    <d v="2025-02-25T00:00:00"/>
    <s v="EMP0055"/>
    <x v="14"/>
    <x v="37"/>
    <x v="159"/>
    <n v="30"/>
    <n v="6654"/>
    <n v="199620.09"/>
    <x v="0"/>
    <n v="13"/>
    <x v="2"/>
    <x v="2"/>
  </r>
  <r>
    <s v="PO007583"/>
    <d v="2023-04-02T00:00:00"/>
    <s v="EMP0039"/>
    <x v="9"/>
    <x v="36"/>
    <x v="140"/>
    <n v="44"/>
    <n v="8653.2199999999993"/>
    <n v="380741.84"/>
    <x v="0"/>
    <n v="4"/>
    <x v="0"/>
    <x v="2"/>
  </r>
  <r>
    <s v="PO007584"/>
    <d v="2023-08-09T00:00:00"/>
    <s v="EMP0027"/>
    <x v="1"/>
    <x v="9"/>
    <x v="117"/>
    <n v="21"/>
    <n v="7270.98"/>
    <n v="152690.57999999999"/>
    <x v="0"/>
    <n v="25"/>
    <x v="1"/>
    <x v="2"/>
  </r>
  <r>
    <s v="PO007585"/>
    <d v="2024-01-14T00:00:00"/>
    <s v="EMP0039"/>
    <x v="9"/>
    <x v="41"/>
    <x v="128"/>
    <n v="26"/>
    <n v="62.89"/>
    <n v="1635.21"/>
    <x v="2"/>
    <n v="19"/>
    <x v="1"/>
    <x v="0"/>
  </r>
  <r>
    <s v="PO007586"/>
    <d v="2025-08-23T00:00:00"/>
    <s v="EMP0034"/>
    <x v="7"/>
    <x v="38"/>
    <x v="88"/>
    <n v="15"/>
    <n v="6248.41"/>
    <n v="93726.15"/>
    <x v="2"/>
    <n v="12"/>
    <x v="2"/>
    <x v="1"/>
  </r>
  <r>
    <s v="PO007587"/>
    <d v="2023-04-24T00:00:00"/>
    <s v="EMP0038"/>
    <x v="3"/>
    <x v="48"/>
    <x v="123"/>
    <n v="46"/>
    <n v="8881.92"/>
    <n v="408568.48"/>
    <x v="1"/>
    <n v="30"/>
    <x v="0"/>
    <x v="2"/>
  </r>
  <r>
    <s v="PO007588"/>
    <d v="2024-10-23T00:00:00"/>
    <s v="EMP0014"/>
    <x v="4"/>
    <x v="29"/>
    <x v="32"/>
    <n v="19"/>
    <n v="4191.37"/>
    <n v="79636"/>
    <x v="1"/>
    <n v="17"/>
    <x v="2"/>
    <x v="2"/>
  </r>
  <r>
    <s v="PO007589"/>
    <d v="2024-01-02T00:00:00"/>
    <s v="EMP0080"/>
    <x v="0"/>
    <x v="33"/>
    <x v="67"/>
    <n v="18"/>
    <n v="6012.8"/>
    <n v="108230.46"/>
    <x v="0"/>
    <n v="10"/>
    <x v="2"/>
    <x v="2"/>
  </r>
  <r>
    <s v="PO007590"/>
    <d v="2025-04-23T00:00:00"/>
    <s v="EMP0068"/>
    <x v="3"/>
    <x v="31"/>
    <x v="100"/>
    <n v="37"/>
    <n v="6469.37"/>
    <n v="239366.85"/>
    <x v="1"/>
    <n v="17"/>
    <x v="2"/>
    <x v="2"/>
  </r>
  <r>
    <s v="PO007591"/>
    <d v="2023-12-08T00:00:00"/>
    <s v="EMP0098"/>
    <x v="5"/>
    <x v="19"/>
    <x v="117"/>
    <n v="33"/>
    <n v="7343.59"/>
    <n v="242338.46"/>
    <x v="2"/>
    <n v="32"/>
    <x v="2"/>
    <x v="1"/>
  </r>
  <r>
    <s v="PO007592"/>
    <d v="2023-01-25T00:00:00"/>
    <s v="EMP0091"/>
    <x v="12"/>
    <x v="33"/>
    <x v="59"/>
    <n v="24"/>
    <n v="5022.09"/>
    <n v="120530.18"/>
    <x v="2"/>
    <n v="18"/>
    <x v="2"/>
    <x v="1"/>
  </r>
  <r>
    <s v="PO007593"/>
    <d v="2023-03-07T00:00:00"/>
    <s v="EMP0021"/>
    <x v="10"/>
    <x v="41"/>
    <x v="134"/>
    <n v="22"/>
    <n v="6646.12"/>
    <n v="146214.68"/>
    <x v="2"/>
    <n v="10"/>
    <x v="1"/>
    <x v="0"/>
  </r>
  <r>
    <s v="PO007594"/>
    <d v="2025-02-13T00:00:00"/>
    <s v="EMP0084"/>
    <x v="0"/>
    <x v="46"/>
    <x v="169"/>
    <n v="50"/>
    <n v="2122.7199999999998"/>
    <n v="106136.24"/>
    <x v="0"/>
    <n v="44"/>
    <x v="2"/>
    <x v="2"/>
  </r>
  <r>
    <s v="PO007595"/>
    <d v="2025-02-27T00:00:00"/>
    <s v="EMP0088"/>
    <x v="12"/>
    <x v="29"/>
    <x v="155"/>
    <n v="19"/>
    <n v="5990.3"/>
    <n v="113815.65"/>
    <x v="1"/>
    <n v="11"/>
    <x v="0"/>
    <x v="2"/>
  </r>
  <r>
    <s v="PO007596"/>
    <d v="2023-08-14T00:00:00"/>
    <s v="EMP0075"/>
    <x v="14"/>
    <x v="15"/>
    <x v="39"/>
    <n v="21"/>
    <n v="2816.66"/>
    <n v="59149.9"/>
    <x v="1"/>
    <n v="3"/>
    <x v="2"/>
    <x v="2"/>
  </r>
  <r>
    <s v="PO007597"/>
    <d v="2024-12-13T00:00:00"/>
    <s v="EMP0081"/>
    <x v="14"/>
    <x v="13"/>
    <x v="118"/>
    <n v="43"/>
    <n v="1139.07"/>
    <n v="48979.91"/>
    <x v="1"/>
    <n v="3"/>
    <x v="0"/>
    <x v="2"/>
  </r>
  <r>
    <s v="PO007598"/>
    <d v="2023-11-17T00:00:00"/>
    <s v="EMP0024"/>
    <x v="1"/>
    <x v="1"/>
    <x v="126"/>
    <n v="40"/>
    <n v="9174.2199999999993"/>
    <n v="366968.88"/>
    <x v="2"/>
    <n v="38"/>
    <x v="0"/>
    <x v="0"/>
  </r>
  <r>
    <s v="PO007599"/>
    <d v="2025-12-24T00:00:00"/>
    <s v="EMP0024"/>
    <x v="1"/>
    <x v="10"/>
    <x v="136"/>
    <n v="32"/>
    <n v="241.24"/>
    <n v="7719.63"/>
    <x v="1"/>
    <n v="21"/>
    <x v="1"/>
    <x v="2"/>
  </r>
  <r>
    <s v="PO007600"/>
    <d v="2023-09-17T00:00:00"/>
    <s v="EMP0062"/>
    <x v="2"/>
    <x v="17"/>
    <x v="19"/>
    <n v="50"/>
    <n v="7292.76"/>
    <n v="364638.05"/>
    <x v="0"/>
    <n v="40"/>
    <x v="2"/>
    <x v="2"/>
  </r>
  <r>
    <s v="PO007601"/>
    <d v="2025-06-07T00:00:00"/>
    <s v="EMP0075"/>
    <x v="14"/>
    <x v="37"/>
    <x v="72"/>
    <n v="42"/>
    <n v="5647.42"/>
    <n v="237191.85"/>
    <x v="1"/>
    <n v="38"/>
    <x v="0"/>
    <x v="2"/>
  </r>
  <r>
    <s v="PO007602"/>
    <d v="2023-11-05T00:00:00"/>
    <s v="EMP0054"/>
    <x v="12"/>
    <x v="36"/>
    <x v="136"/>
    <n v="26"/>
    <n v="199.57"/>
    <n v="5188.92"/>
    <x v="1"/>
    <n v="4"/>
    <x v="1"/>
    <x v="2"/>
  </r>
  <r>
    <s v="PO007603"/>
    <d v="2025-02-23T00:00:00"/>
    <s v="EMP0004"/>
    <x v="12"/>
    <x v="49"/>
    <x v="101"/>
    <n v="42"/>
    <n v="3826.57"/>
    <n v="160715.92000000001"/>
    <x v="0"/>
    <n v="25"/>
    <x v="1"/>
    <x v="2"/>
  </r>
  <r>
    <s v="PO007604"/>
    <d v="2025-01-19T00:00:00"/>
    <s v="EMP0010"/>
    <x v="1"/>
    <x v="21"/>
    <x v="189"/>
    <n v="6"/>
    <n v="2123.84"/>
    <n v="12743.01"/>
    <x v="0"/>
    <n v="31"/>
    <x v="2"/>
    <x v="2"/>
  </r>
  <r>
    <s v="PO007605"/>
    <d v="2025-01-13T00:00:00"/>
    <s v="EMP0084"/>
    <x v="0"/>
    <x v="7"/>
    <x v="37"/>
    <n v="5"/>
    <n v="9542.06"/>
    <n v="47710.29"/>
    <x v="2"/>
    <n v="33"/>
    <x v="2"/>
    <x v="0"/>
  </r>
  <r>
    <s v="PO007606"/>
    <d v="2024-05-27T00:00:00"/>
    <s v="EMP0075"/>
    <x v="14"/>
    <x v="12"/>
    <x v="18"/>
    <n v="38"/>
    <n v="8073.42"/>
    <n v="306789.78999999998"/>
    <x v="2"/>
    <n v="14"/>
    <x v="0"/>
    <x v="1"/>
  </r>
  <r>
    <s v="PO007607"/>
    <d v="2024-02-10T00:00:00"/>
    <s v="EMP0100"/>
    <x v="11"/>
    <x v="17"/>
    <x v="145"/>
    <n v="18"/>
    <n v="2257.38"/>
    <n v="40632.83"/>
    <x v="1"/>
    <n v="24"/>
    <x v="2"/>
    <x v="2"/>
  </r>
  <r>
    <s v="PO007608"/>
    <d v="2023-02-10T00:00:00"/>
    <s v="EMP0012"/>
    <x v="3"/>
    <x v="12"/>
    <x v="192"/>
    <n v="43"/>
    <n v="5324.3"/>
    <n v="228944.82"/>
    <x v="1"/>
    <n v="30"/>
    <x v="2"/>
    <x v="2"/>
  </r>
  <r>
    <s v="PO007609"/>
    <d v="2023-11-23T00:00:00"/>
    <s v="EMP0093"/>
    <x v="13"/>
    <x v="22"/>
    <x v="52"/>
    <n v="8"/>
    <n v="1825.69"/>
    <n v="14605.52"/>
    <x v="1"/>
    <n v="29"/>
    <x v="1"/>
    <x v="2"/>
  </r>
  <r>
    <s v="PO007610"/>
    <d v="2025-03-23T00:00:00"/>
    <s v="EMP0067"/>
    <x v="1"/>
    <x v="48"/>
    <x v="30"/>
    <n v="18"/>
    <n v="5759.1"/>
    <n v="103663.75"/>
    <x v="2"/>
    <n v="23"/>
    <x v="1"/>
    <x v="3"/>
  </r>
  <r>
    <s v="PO007611"/>
    <d v="2025-06-02T00:00:00"/>
    <s v="EMP0012"/>
    <x v="3"/>
    <x v="23"/>
    <x v="115"/>
    <n v="50"/>
    <n v="4515.43"/>
    <n v="225771.27"/>
    <x v="2"/>
    <n v="12"/>
    <x v="1"/>
    <x v="1"/>
  </r>
  <r>
    <s v="PO007612"/>
    <d v="2024-06-19T00:00:00"/>
    <s v="EMP0093"/>
    <x v="13"/>
    <x v="30"/>
    <x v="156"/>
    <n v="50"/>
    <n v="9668.7199999999993"/>
    <n v="483436.03"/>
    <x v="0"/>
    <n v="35"/>
    <x v="1"/>
    <x v="2"/>
  </r>
  <r>
    <s v="PO007613"/>
    <d v="2023-01-05T00:00:00"/>
    <s v="EMP0061"/>
    <x v="5"/>
    <x v="47"/>
    <x v="51"/>
    <n v="7"/>
    <n v="7088.11"/>
    <n v="49616.79"/>
    <x v="0"/>
    <n v="9"/>
    <x v="1"/>
    <x v="2"/>
  </r>
  <r>
    <s v="PO007614"/>
    <d v="2025-06-25T00:00:00"/>
    <s v="EMP0020"/>
    <x v="2"/>
    <x v="26"/>
    <x v="122"/>
    <n v="5"/>
    <n v="538.01"/>
    <n v="2690.03"/>
    <x v="0"/>
    <n v="20"/>
    <x v="1"/>
    <x v="2"/>
  </r>
  <r>
    <s v="PO007615"/>
    <d v="2024-05-29T00:00:00"/>
    <s v="EMP0063"/>
    <x v="3"/>
    <x v="2"/>
    <x v="184"/>
    <n v="16"/>
    <n v="4260.74"/>
    <n v="68171.789999999994"/>
    <x v="1"/>
    <n v="38"/>
    <x v="2"/>
    <x v="2"/>
  </r>
  <r>
    <s v="PO007616"/>
    <d v="2023-09-02T00:00:00"/>
    <s v="EMP0006"/>
    <x v="6"/>
    <x v="31"/>
    <x v="76"/>
    <n v="9"/>
    <n v="7931.91"/>
    <n v="71387.16"/>
    <x v="0"/>
    <n v="10"/>
    <x v="0"/>
    <x v="2"/>
  </r>
  <r>
    <s v="PO007617"/>
    <d v="2024-05-26T00:00:00"/>
    <s v="EMP0054"/>
    <x v="12"/>
    <x v="14"/>
    <x v="119"/>
    <n v="1"/>
    <n v="10182.43"/>
    <n v="10182.43"/>
    <x v="0"/>
    <n v="4"/>
    <x v="0"/>
    <x v="2"/>
  </r>
  <r>
    <s v="PO007618"/>
    <d v="2025-11-20T00:00:00"/>
    <s v="EMP0023"/>
    <x v="9"/>
    <x v="3"/>
    <x v="197"/>
    <n v="35"/>
    <n v="4434.32"/>
    <n v="155201.26"/>
    <x v="0"/>
    <n v="3"/>
    <x v="0"/>
    <x v="2"/>
  </r>
  <r>
    <s v="PO007619"/>
    <d v="2025-11-06T00:00:00"/>
    <s v="EMP0052"/>
    <x v="12"/>
    <x v="2"/>
    <x v="196"/>
    <n v="3"/>
    <n v="8923.7900000000009"/>
    <n v="26771.37"/>
    <x v="1"/>
    <n v="4"/>
    <x v="1"/>
    <x v="2"/>
  </r>
  <r>
    <s v="PO007620"/>
    <d v="2024-03-19T00:00:00"/>
    <s v="EMP0095"/>
    <x v="5"/>
    <x v="45"/>
    <x v="64"/>
    <n v="19"/>
    <n v="6236.59"/>
    <n v="118495.16"/>
    <x v="2"/>
    <n v="24"/>
    <x v="1"/>
    <x v="3"/>
  </r>
  <r>
    <s v="PO007621"/>
    <d v="2023-08-19T00:00:00"/>
    <s v="EMP0012"/>
    <x v="3"/>
    <x v="19"/>
    <x v="46"/>
    <n v="45"/>
    <n v="5764.51"/>
    <n v="259402.81"/>
    <x v="2"/>
    <n v="24"/>
    <x v="0"/>
    <x v="1"/>
  </r>
  <r>
    <s v="PO007622"/>
    <d v="2024-03-29T00:00:00"/>
    <s v="EMP0086"/>
    <x v="2"/>
    <x v="8"/>
    <x v="189"/>
    <n v="22"/>
    <n v="2427.83"/>
    <n v="53412.35"/>
    <x v="0"/>
    <n v="45"/>
    <x v="0"/>
    <x v="2"/>
  </r>
  <r>
    <s v="PO007623"/>
    <d v="2023-03-19T00:00:00"/>
    <s v="EMP0054"/>
    <x v="12"/>
    <x v="22"/>
    <x v="18"/>
    <n v="41"/>
    <n v="7690.64"/>
    <n v="315316.11"/>
    <x v="2"/>
    <n v="18"/>
    <x v="1"/>
    <x v="1"/>
  </r>
  <r>
    <s v="PO007624"/>
    <d v="2023-07-19T00:00:00"/>
    <s v="EMP0062"/>
    <x v="2"/>
    <x v="33"/>
    <x v="191"/>
    <n v="27"/>
    <n v="5379.9"/>
    <n v="145257.28"/>
    <x v="0"/>
    <n v="22"/>
    <x v="0"/>
    <x v="2"/>
  </r>
  <r>
    <s v="PO007625"/>
    <d v="2023-02-15T00:00:00"/>
    <s v="EMP0075"/>
    <x v="14"/>
    <x v="3"/>
    <x v="57"/>
    <n v="9"/>
    <n v="4148.8900000000003"/>
    <n v="37339.980000000003"/>
    <x v="2"/>
    <n v="13"/>
    <x v="0"/>
    <x v="1"/>
  </r>
  <r>
    <s v="PO007626"/>
    <d v="2025-05-30T00:00:00"/>
    <s v="EMP0005"/>
    <x v="14"/>
    <x v="2"/>
    <x v="4"/>
    <n v="29"/>
    <n v="8008.33"/>
    <n v="232241.61"/>
    <x v="1"/>
    <n v="12"/>
    <x v="2"/>
    <x v="2"/>
  </r>
  <r>
    <s v="PO007627"/>
    <d v="2023-08-24T00:00:00"/>
    <s v="EMP0051"/>
    <x v="3"/>
    <x v="34"/>
    <x v="125"/>
    <n v="10"/>
    <n v="3273.21"/>
    <n v="32732.080000000002"/>
    <x v="0"/>
    <n v="25"/>
    <x v="2"/>
    <x v="2"/>
  </r>
  <r>
    <s v="PO007628"/>
    <d v="2025-12-08T00:00:00"/>
    <s v="EMP0094"/>
    <x v="1"/>
    <x v="37"/>
    <x v="155"/>
    <n v="13"/>
    <n v="6064.73"/>
    <n v="78841.509999999995"/>
    <x v="2"/>
    <n v="6"/>
    <x v="0"/>
    <x v="0"/>
  </r>
  <r>
    <s v="PO007629"/>
    <d v="2024-07-01T00:00:00"/>
    <s v="EMP0095"/>
    <x v="5"/>
    <x v="40"/>
    <x v="44"/>
    <n v="40"/>
    <n v="368.02"/>
    <n v="14720.73"/>
    <x v="0"/>
    <n v="19"/>
    <x v="2"/>
    <x v="2"/>
  </r>
  <r>
    <s v="PO007630"/>
    <d v="2024-10-19T00:00:00"/>
    <s v="EMP0031"/>
    <x v="8"/>
    <x v="29"/>
    <x v="151"/>
    <n v="39"/>
    <n v="5532.24"/>
    <n v="215757.37"/>
    <x v="2"/>
    <n v="27"/>
    <x v="1"/>
    <x v="3"/>
  </r>
  <r>
    <s v="PO007631"/>
    <d v="2023-11-01T00:00:00"/>
    <s v="EMP0085"/>
    <x v="8"/>
    <x v="49"/>
    <x v="2"/>
    <n v="1"/>
    <n v="7204.42"/>
    <n v="7204.42"/>
    <x v="2"/>
    <n v="19"/>
    <x v="2"/>
    <x v="0"/>
  </r>
  <r>
    <s v="PO007632"/>
    <d v="2025-06-05T00:00:00"/>
    <s v="EMP0023"/>
    <x v="9"/>
    <x v="32"/>
    <x v="27"/>
    <n v="24"/>
    <n v="7475.7"/>
    <n v="179416.76"/>
    <x v="0"/>
    <n v="25"/>
    <x v="0"/>
    <x v="2"/>
  </r>
  <r>
    <s v="PO007633"/>
    <d v="2023-09-03T00:00:00"/>
    <s v="EMP0099"/>
    <x v="12"/>
    <x v="36"/>
    <x v="169"/>
    <n v="49"/>
    <n v="1897.09"/>
    <n v="92957.56"/>
    <x v="1"/>
    <n v="34"/>
    <x v="2"/>
    <x v="2"/>
  </r>
  <r>
    <s v="PO007634"/>
    <d v="2023-07-17T00:00:00"/>
    <s v="EMP0002"/>
    <x v="7"/>
    <x v="25"/>
    <x v="166"/>
    <n v="14"/>
    <n v="3920.76"/>
    <n v="54890.67"/>
    <x v="0"/>
    <n v="42"/>
    <x v="0"/>
    <x v="2"/>
  </r>
  <r>
    <s v="PO007635"/>
    <d v="2023-04-28T00:00:00"/>
    <s v="EMP0097"/>
    <x v="5"/>
    <x v="38"/>
    <x v="15"/>
    <n v="20"/>
    <n v="2958.6"/>
    <n v="59172.07"/>
    <x v="0"/>
    <n v="39"/>
    <x v="2"/>
    <x v="2"/>
  </r>
  <r>
    <s v="PO007636"/>
    <d v="2025-03-22T00:00:00"/>
    <s v="EMP0060"/>
    <x v="0"/>
    <x v="43"/>
    <x v="95"/>
    <n v="19"/>
    <n v="5346.11"/>
    <n v="101576.02"/>
    <x v="1"/>
    <n v="20"/>
    <x v="0"/>
    <x v="2"/>
  </r>
  <r>
    <s v="PO007637"/>
    <d v="2023-03-22T00:00:00"/>
    <s v="EMP0088"/>
    <x v="12"/>
    <x v="15"/>
    <x v="131"/>
    <n v="34"/>
    <n v="3889.78"/>
    <n v="132252.6"/>
    <x v="0"/>
    <n v="39"/>
    <x v="0"/>
    <x v="2"/>
  </r>
  <r>
    <s v="PO007638"/>
    <d v="2024-01-25T00:00:00"/>
    <s v="EMP0004"/>
    <x v="12"/>
    <x v="4"/>
    <x v="79"/>
    <n v="9"/>
    <n v="2313.69"/>
    <n v="20823.22"/>
    <x v="2"/>
    <n v="4"/>
    <x v="0"/>
    <x v="1"/>
  </r>
  <r>
    <s v="PO007639"/>
    <d v="2023-10-30T00:00:00"/>
    <s v="EMP0001"/>
    <x v="8"/>
    <x v="28"/>
    <x v="25"/>
    <n v="18"/>
    <n v="1642.35"/>
    <n v="29562.25"/>
    <x v="0"/>
    <n v="34"/>
    <x v="0"/>
    <x v="2"/>
  </r>
  <r>
    <s v="PO007640"/>
    <d v="2024-06-05T00:00:00"/>
    <s v="EMP0065"/>
    <x v="8"/>
    <x v="16"/>
    <x v="77"/>
    <n v="7"/>
    <n v="9998.3700000000008"/>
    <n v="69988.62"/>
    <x v="1"/>
    <n v="9"/>
    <x v="1"/>
    <x v="2"/>
  </r>
  <r>
    <s v="PO007641"/>
    <d v="2025-01-15T00:00:00"/>
    <s v="EMP0071"/>
    <x v="5"/>
    <x v="20"/>
    <x v="168"/>
    <n v="50"/>
    <n v="5070.72"/>
    <n v="253536.23"/>
    <x v="1"/>
    <n v="23"/>
    <x v="2"/>
    <x v="2"/>
  </r>
  <r>
    <s v="PO007642"/>
    <d v="2025-03-23T00:00:00"/>
    <s v="EMP0017"/>
    <x v="9"/>
    <x v="18"/>
    <x v="119"/>
    <n v="8"/>
    <n v="9542.4"/>
    <n v="76339.16"/>
    <x v="2"/>
    <n v="23"/>
    <x v="2"/>
    <x v="3"/>
  </r>
  <r>
    <s v="PO007643"/>
    <d v="2024-02-14T00:00:00"/>
    <s v="EMP0053"/>
    <x v="4"/>
    <x v="45"/>
    <x v="17"/>
    <n v="37"/>
    <n v="5196.29"/>
    <n v="192262.6"/>
    <x v="2"/>
    <n v="36"/>
    <x v="1"/>
    <x v="1"/>
  </r>
  <r>
    <s v="PO007644"/>
    <d v="2025-01-25T00:00:00"/>
    <s v="EMP0031"/>
    <x v="8"/>
    <x v="29"/>
    <x v="30"/>
    <n v="18"/>
    <n v="5677.62"/>
    <n v="102197.08"/>
    <x v="1"/>
    <n v="12"/>
    <x v="2"/>
    <x v="2"/>
  </r>
  <r>
    <s v="PO007645"/>
    <d v="2025-08-28T00:00:00"/>
    <s v="EMP0068"/>
    <x v="3"/>
    <x v="45"/>
    <x v="15"/>
    <n v="33"/>
    <n v="3243.31"/>
    <n v="107029.31"/>
    <x v="0"/>
    <n v="37"/>
    <x v="2"/>
    <x v="2"/>
  </r>
  <r>
    <s v="PO007646"/>
    <d v="2023-09-13T00:00:00"/>
    <s v="EMP0099"/>
    <x v="12"/>
    <x v="10"/>
    <x v="26"/>
    <n v="38"/>
    <n v="345.31"/>
    <n v="13121.82"/>
    <x v="1"/>
    <n v="42"/>
    <x v="0"/>
    <x v="2"/>
  </r>
  <r>
    <s v="PO007647"/>
    <d v="2025-02-02T00:00:00"/>
    <s v="EMP0041"/>
    <x v="12"/>
    <x v="35"/>
    <x v="35"/>
    <n v="25"/>
    <n v="7434.23"/>
    <n v="185855.64"/>
    <x v="2"/>
    <n v="26"/>
    <x v="2"/>
    <x v="1"/>
  </r>
  <r>
    <s v="PO007648"/>
    <d v="2025-04-29T00:00:00"/>
    <s v="EMP0018"/>
    <x v="0"/>
    <x v="31"/>
    <x v="54"/>
    <n v="10"/>
    <n v="5530.19"/>
    <n v="55301.86"/>
    <x v="1"/>
    <n v="13"/>
    <x v="1"/>
    <x v="2"/>
  </r>
  <r>
    <s v="PO007649"/>
    <d v="2024-05-06T00:00:00"/>
    <s v="EMP0014"/>
    <x v="4"/>
    <x v="38"/>
    <x v="64"/>
    <n v="27"/>
    <n v="5931.37"/>
    <n v="160147.07"/>
    <x v="2"/>
    <n v="14"/>
    <x v="0"/>
    <x v="3"/>
  </r>
  <r>
    <s v="PO007650"/>
    <d v="2024-11-28T00:00:00"/>
    <s v="EMP0054"/>
    <x v="12"/>
    <x v="32"/>
    <x v="102"/>
    <n v="15"/>
    <n v="554.14"/>
    <n v="8312.0400000000009"/>
    <x v="2"/>
    <n v="37"/>
    <x v="1"/>
    <x v="0"/>
  </r>
  <r>
    <s v="PO007651"/>
    <d v="2024-12-06T00:00:00"/>
    <s v="EMP0013"/>
    <x v="11"/>
    <x v="7"/>
    <x v="154"/>
    <n v="22"/>
    <n v="2203.64"/>
    <n v="48480.07"/>
    <x v="1"/>
    <n v="38"/>
    <x v="2"/>
    <x v="2"/>
  </r>
  <r>
    <s v="PO007652"/>
    <d v="2023-03-09T00:00:00"/>
    <s v="EMP0086"/>
    <x v="2"/>
    <x v="39"/>
    <x v="188"/>
    <n v="11"/>
    <n v="3714.49"/>
    <n v="40859.42"/>
    <x v="2"/>
    <n v="35"/>
    <x v="1"/>
    <x v="3"/>
  </r>
  <r>
    <s v="PO007653"/>
    <d v="2023-06-30T00:00:00"/>
    <s v="EMP0095"/>
    <x v="5"/>
    <x v="12"/>
    <x v="74"/>
    <n v="30"/>
    <n v="3698.82"/>
    <n v="110964.49"/>
    <x v="0"/>
    <n v="4"/>
    <x v="0"/>
    <x v="2"/>
  </r>
  <r>
    <s v="PO007654"/>
    <d v="2023-09-24T00:00:00"/>
    <s v="EMP0010"/>
    <x v="1"/>
    <x v="37"/>
    <x v="165"/>
    <n v="37"/>
    <n v="1286.24"/>
    <n v="47590.82"/>
    <x v="2"/>
    <n v="11"/>
    <x v="2"/>
    <x v="0"/>
  </r>
  <r>
    <s v="PO007655"/>
    <d v="2025-03-02T00:00:00"/>
    <s v="EMP0062"/>
    <x v="2"/>
    <x v="26"/>
    <x v="30"/>
    <n v="43"/>
    <n v="5882.18"/>
    <n v="252933.85"/>
    <x v="1"/>
    <n v="20"/>
    <x v="0"/>
    <x v="2"/>
  </r>
  <r>
    <s v="PO007656"/>
    <d v="2024-04-02T00:00:00"/>
    <s v="EMP0007"/>
    <x v="1"/>
    <x v="36"/>
    <x v="187"/>
    <n v="50"/>
    <n v="7283.01"/>
    <n v="364150.25"/>
    <x v="2"/>
    <n v="20"/>
    <x v="1"/>
    <x v="3"/>
  </r>
  <r>
    <s v="PO007657"/>
    <d v="2024-07-31T00:00:00"/>
    <s v="EMP0042"/>
    <x v="14"/>
    <x v="36"/>
    <x v="130"/>
    <n v="45"/>
    <n v="8613.64"/>
    <n v="387614.02"/>
    <x v="2"/>
    <n v="4"/>
    <x v="2"/>
    <x v="3"/>
  </r>
  <r>
    <s v="PO007658"/>
    <d v="2024-03-20T00:00:00"/>
    <s v="EMP0094"/>
    <x v="1"/>
    <x v="49"/>
    <x v="15"/>
    <n v="12"/>
    <n v="3647.68"/>
    <n v="43772.14"/>
    <x v="0"/>
    <n v="10"/>
    <x v="2"/>
    <x v="2"/>
  </r>
  <r>
    <s v="PO007659"/>
    <d v="2025-06-02T00:00:00"/>
    <s v="EMP0005"/>
    <x v="14"/>
    <x v="35"/>
    <x v="124"/>
    <n v="43"/>
    <n v="7796.75"/>
    <n v="335260.21000000002"/>
    <x v="1"/>
    <n v="39"/>
    <x v="2"/>
    <x v="2"/>
  </r>
  <r>
    <s v="PO007660"/>
    <d v="2023-04-13T00:00:00"/>
    <s v="EMP0041"/>
    <x v="12"/>
    <x v="19"/>
    <x v="78"/>
    <n v="28"/>
    <n v="8786.5499999999993"/>
    <n v="246023.34"/>
    <x v="1"/>
    <n v="19"/>
    <x v="0"/>
    <x v="2"/>
  </r>
  <r>
    <s v="PO007661"/>
    <d v="2025-09-14T00:00:00"/>
    <s v="EMP0008"/>
    <x v="6"/>
    <x v="22"/>
    <x v="161"/>
    <n v="42"/>
    <n v="7298.58"/>
    <n v="306540.39"/>
    <x v="2"/>
    <n v="9"/>
    <x v="1"/>
    <x v="3"/>
  </r>
  <r>
    <s v="PO007662"/>
    <d v="2023-05-06T00:00:00"/>
    <s v="EMP0014"/>
    <x v="4"/>
    <x v="3"/>
    <x v="154"/>
    <n v="19"/>
    <n v="1801.28"/>
    <n v="34224.25"/>
    <x v="2"/>
    <n v="35"/>
    <x v="0"/>
    <x v="3"/>
  </r>
  <r>
    <s v="PO007663"/>
    <d v="2024-05-20T00:00:00"/>
    <s v="EMP0018"/>
    <x v="0"/>
    <x v="10"/>
    <x v="34"/>
    <n v="48"/>
    <n v="3560.78"/>
    <n v="170917.67"/>
    <x v="0"/>
    <n v="14"/>
    <x v="0"/>
    <x v="2"/>
  </r>
  <r>
    <s v="PO007664"/>
    <d v="2023-02-06T00:00:00"/>
    <s v="EMP0085"/>
    <x v="8"/>
    <x v="43"/>
    <x v="128"/>
    <n v="6"/>
    <n v="58.39"/>
    <n v="350.36"/>
    <x v="1"/>
    <n v="33"/>
    <x v="2"/>
    <x v="2"/>
  </r>
  <r>
    <s v="PO007665"/>
    <d v="2025-09-01T00:00:00"/>
    <s v="EMP0016"/>
    <x v="11"/>
    <x v="15"/>
    <x v="69"/>
    <n v="40"/>
    <n v="6255.17"/>
    <n v="250206.78"/>
    <x v="0"/>
    <n v="17"/>
    <x v="1"/>
    <x v="2"/>
  </r>
  <r>
    <s v="PO007666"/>
    <d v="2024-08-01T00:00:00"/>
    <s v="EMP0026"/>
    <x v="0"/>
    <x v="41"/>
    <x v="163"/>
    <n v="10"/>
    <n v="8509.94"/>
    <n v="85099.42"/>
    <x v="2"/>
    <n v="40"/>
    <x v="1"/>
    <x v="3"/>
  </r>
  <r>
    <s v="PO007667"/>
    <d v="2023-09-23T00:00:00"/>
    <s v="EMP0057"/>
    <x v="6"/>
    <x v="21"/>
    <x v="119"/>
    <n v="9"/>
    <n v="8855.2800000000007"/>
    <n v="79697.55"/>
    <x v="1"/>
    <n v="34"/>
    <x v="0"/>
    <x v="2"/>
  </r>
  <r>
    <s v="PO007668"/>
    <d v="2025-07-12T00:00:00"/>
    <s v="EMP0020"/>
    <x v="2"/>
    <x v="10"/>
    <x v="50"/>
    <n v="50"/>
    <n v="8163.45"/>
    <n v="408172.61"/>
    <x v="1"/>
    <n v="19"/>
    <x v="0"/>
    <x v="2"/>
  </r>
  <r>
    <s v="PO007669"/>
    <d v="2025-07-02T00:00:00"/>
    <s v="EMP0086"/>
    <x v="2"/>
    <x v="11"/>
    <x v="185"/>
    <n v="44"/>
    <n v="830.85"/>
    <n v="36557.589999999997"/>
    <x v="2"/>
    <n v="9"/>
    <x v="2"/>
    <x v="3"/>
  </r>
  <r>
    <s v="PO007670"/>
    <d v="2025-12-03T00:00:00"/>
    <s v="EMP0048"/>
    <x v="2"/>
    <x v="13"/>
    <x v="49"/>
    <n v="34"/>
    <n v="8893.19"/>
    <n v="302368.42"/>
    <x v="2"/>
    <n v="8"/>
    <x v="1"/>
    <x v="0"/>
  </r>
  <r>
    <s v="PO007671"/>
    <d v="2024-07-31T00:00:00"/>
    <s v="EMP0095"/>
    <x v="5"/>
    <x v="18"/>
    <x v="99"/>
    <n v="34"/>
    <n v="6518.8"/>
    <n v="221639.03"/>
    <x v="2"/>
    <n v="17"/>
    <x v="2"/>
    <x v="1"/>
  </r>
  <r>
    <s v="PO007672"/>
    <d v="2025-02-14T00:00:00"/>
    <s v="EMP0058"/>
    <x v="2"/>
    <x v="23"/>
    <x v="83"/>
    <n v="13"/>
    <n v="715.65"/>
    <n v="9303.4"/>
    <x v="0"/>
    <n v="28"/>
    <x v="2"/>
    <x v="2"/>
  </r>
  <r>
    <s v="PO007673"/>
    <d v="2025-12-30T00:00:00"/>
    <s v="EMP0005"/>
    <x v="14"/>
    <x v="45"/>
    <x v="5"/>
    <n v="32"/>
    <n v="9928.6"/>
    <n v="317715.26"/>
    <x v="0"/>
    <n v="22"/>
    <x v="1"/>
    <x v="2"/>
  </r>
  <r>
    <s v="PO007674"/>
    <d v="2023-02-02T00:00:00"/>
    <s v="EMP0012"/>
    <x v="3"/>
    <x v="23"/>
    <x v="65"/>
    <n v="49"/>
    <n v="10732.42"/>
    <n v="525888.51"/>
    <x v="0"/>
    <n v="21"/>
    <x v="0"/>
    <x v="2"/>
  </r>
  <r>
    <s v="PO007675"/>
    <d v="2024-11-09T00:00:00"/>
    <s v="EMP0026"/>
    <x v="0"/>
    <x v="21"/>
    <x v="177"/>
    <n v="45"/>
    <n v="4188.38"/>
    <n v="188477.3"/>
    <x v="0"/>
    <n v="38"/>
    <x v="1"/>
    <x v="2"/>
  </r>
  <r>
    <s v="PO007676"/>
    <d v="2025-01-24T00:00:00"/>
    <s v="EMP0027"/>
    <x v="1"/>
    <x v="41"/>
    <x v="160"/>
    <n v="43"/>
    <n v="4735.21"/>
    <n v="203614.17"/>
    <x v="0"/>
    <n v="22"/>
    <x v="0"/>
    <x v="2"/>
  </r>
  <r>
    <s v="PO007677"/>
    <d v="2025-08-30T00:00:00"/>
    <s v="EMP0014"/>
    <x v="4"/>
    <x v="47"/>
    <x v="94"/>
    <n v="4"/>
    <n v="6047.54"/>
    <n v="24190.16"/>
    <x v="0"/>
    <n v="18"/>
    <x v="2"/>
    <x v="2"/>
  </r>
  <r>
    <s v="PO007678"/>
    <d v="2023-12-30T00:00:00"/>
    <s v="EMP0066"/>
    <x v="8"/>
    <x v="2"/>
    <x v="193"/>
    <n v="34"/>
    <n v="8850.7199999999993"/>
    <n v="300924.51"/>
    <x v="2"/>
    <n v="44"/>
    <x v="2"/>
    <x v="0"/>
  </r>
  <r>
    <s v="PO007679"/>
    <d v="2023-04-22T00:00:00"/>
    <s v="EMP0051"/>
    <x v="3"/>
    <x v="4"/>
    <x v="32"/>
    <n v="10"/>
    <n v="4593.53"/>
    <n v="45935.25"/>
    <x v="1"/>
    <n v="22"/>
    <x v="0"/>
    <x v="2"/>
  </r>
  <r>
    <s v="PO007680"/>
    <d v="2023-06-16T00:00:00"/>
    <s v="EMP0049"/>
    <x v="13"/>
    <x v="49"/>
    <x v="3"/>
    <n v="27"/>
    <n v="3487.16"/>
    <n v="94153.26"/>
    <x v="0"/>
    <n v="44"/>
    <x v="0"/>
    <x v="2"/>
  </r>
  <r>
    <s v="PO007681"/>
    <d v="2024-08-16T00:00:00"/>
    <s v="EMP0017"/>
    <x v="9"/>
    <x v="11"/>
    <x v="16"/>
    <n v="27"/>
    <n v="7084.12"/>
    <n v="191271.15"/>
    <x v="1"/>
    <n v="44"/>
    <x v="0"/>
    <x v="2"/>
  </r>
  <r>
    <s v="PO007682"/>
    <d v="2025-12-11T00:00:00"/>
    <s v="EMP0032"/>
    <x v="2"/>
    <x v="19"/>
    <x v="198"/>
    <n v="43"/>
    <n v="10464.82"/>
    <n v="449987.11"/>
    <x v="0"/>
    <n v="39"/>
    <x v="2"/>
    <x v="2"/>
  </r>
  <r>
    <s v="PO007683"/>
    <d v="2025-06-08T00:00:00"/>
    <s v="EMP0033"/>
    <x v="8"/>
    <x v="41"/>
    <x v="111"/>
    <n v="14"/>
    <n v="149.13999999999999"/>
    <n v="2087.94"/>
    <x v="0"/>
    <n v="8"/>
    <x v="1"/>
    <x v="2"/>
  </r>
  <r>
    <s v="PO007684"/>
    <d v="2024-10-28T00:00:00"/>
    <s v="EMP0031"/>
    <x v="8"/>
    <x v="19"/>
    <x v="37"/>
    <n v="40"/>
    <n v="9161.98"/>
    <n v="366479.09"/>
    <x v="0"/>
    <n v="23"/>
    <x v="2"/>
    <x v="2"/>
  </r>
  <r>
    <s v="PO007685"/>
    <d v="2023-10-04T00:00:00"/>
    <s v="EMP0095"/>
    <x v="5"/>
    <x v="23"/>
    <x v="25"/>
    <n v="46"/>
    <n v="1677.17"/>
    <n v="77149.8"/>
    <x v="2"/>
    <n v="38"/>
    <x v="0"/>
    <x v="3"/>
  </r>
  <r>
    <s v="PO007686"/>
    <d v="2025-06-16T00:00:00"/>
    <s v="EMP0061"/>
    <x v="5"/>
    <x v="49"/>
    <x v="151"/>
    <n v="12"/>
    <n v="5826.73"/>
    <n v="69920.7"/>
    <x v="0"/>
    <n v="24"/>
    <x v="2"/>
    <x v="2"/>
  </r>
  <r>
    <s v="PO007687"/>
    <d v="2023-04-16T00:00:00"/>
    <s v="EMP0062"/>
    <x v="2"/>
    <x v="25"/>
    <x v="82"/>
    <n v="6"/>
    <n v="1287.29"/>
    <n v="7723.74"/>
    <x v="1"/>
    <n v="16"/>
    <x v="0"/>
    <x v="2"/>
  </r>
  <r>
    <s v="PO007688"/>
    <d v="2025-09-25T00:00:00"/>
    <s v="EMP0041"/>
    <x v="12"/>
    <x v="43"/>
    <x v="164"/>
    <n v="37"/>
    <n v="5508.9"/>
    <n v="203829.43"/>
    <x v="1"/>
    <n v="15"/>
    <x v="2"/>
    <x v="2"/>
  </r>
  <r>
    <s v="PO007689"/>
    <d v="2025-02-15T00:00:00"/>
    <s v="EMP0070"/>
    <x v="6"/>
    <x v="11"/>
    <x v="186"/>
    <n v="23"/>
    <n v="2624.39"/>
    <n v="60361.03"/>
    <x v="0"/>
    <n v="42"/>
    <x v="0"/>
    <x v="2"/>
  </r>
  <r>
    <s v="PO007690"/>
    <d v="2025-08-09T00:00:00"/>
    <s v="EMP0056"/>
    <x v="0"/>
    <x v="11"/>
    <x v="30"/>
    <n v="37"/>
    <n v="4780.82"/>
    <n v="176890.33"/>
    <x v="1"/>
    <n v="38"/>
    <x v="2"/>
    <x v="2"/>
  </r>
  <r>
    <s v="PO007691"/>
    <d v="2023-11-11T00:00:00"/>
    <s v="EMP0081"/>
    <x v="14"/>
    <x v="46"/>
    <x v="82"/>
    <n v="9"/>
    <n v="1064.1300000000001"/>
    <n v="9577.16"/>
    <x v="0"/>
    <n v="44"/>
    <x v="1"/>
    <x v="2"/>
  </r>
  <r>
    <s v="PO007692"/>
    <d v="2023-02-17T00:00:00"/>
    <s v="EMP0047"/>
    <x v="0"/>
    <x v="3"/>
    <x v="175"/>
    <n v="2"/>
    <n v="5868.83"/>
    <n v="11737.66"/>
    <x v="1"/>
    <n v="14"/>
    <x v="2"/>
    <x v="2"/>
  </r>
  <r>
    <s v="PO007693"/>
    <d v="2025-04-15T00:00:00"/>
    <s v="EMP0065"/>
    <x v="8"/>
    <x v="43"/>
    <x v="90"/>
    <n v="43"/>
    <n v="4770.99"/>
    <n v="205152.56"/>
    <x v="2"/>
    <n v="28"/>
    <x v="1"/>
    <x v="0"/>
  </r>
  <r>
    <s v="PO007694"/>
    <d v="2024-10-16T00:00:00"/>
    <s v="EMP0012"/>
    <x v="3"/>
    <x v="42"/>
    <x v="39"/>
    <n v="6"/>
    <n v="3010.01"/>
    <n v="18060.05"/>
    <x v="1"/>
    <n v="40"/>
    <x v="0"/>
    <x v="2"/>
  </r>
  <r>
    <s v="PO007695"/>
    <d v="2023-08-09T00:00:00"/>
    <s v="EMP0026"/>
    <x v="0"/>
    <x v="49"/>
    <x v="97"/>
    <n v="17"/>
    <n v="5760.37"/>
    <n v="97926.33"/>
    <x v="2"/>
    <n v="39"/>
    <x v="2"/>
    <x v="0"/>
  </r>
  <r>
    <s v="PO007696"/>
    <d v="2025-03-25T00:00:00"/>
    <s v="EMP0005"/>
    <x v="14"/>
    <x v="21"/>
    <x v="175"/>
    <n v="29"/>
    <n v="5870.31"/>
    <n v="170238.85"/>
    <x v="0"/>
    <n v="45"/>
    <x v="1"/>
    <x v="2"/>
  </r>
  <r>
    <s v="PO007697"/>
    <d v="2025-11-13T00:00:00"/>
    <s v="EMP0068"/>
    <x v="3"/>
    <x v="41"/>
    <x v="11"/>
    <n v="1"/>
    <n v="4389.2700000000004"/>
    <n v="4389.2700000000004"/>
    <x v="1"/>
    <n v="43"/>
    <x v="0"/>
    <x v="2"/>
  </r>
  <r>
    <s v="PO007698"/>
    <d v="2025-11-20T00:00:00"/>
    <s v="EMP0045"/>
    <x v="0"/>
    <x v="37"/>
    <x v="18"/>
    <n v="45"/>
    <n v="8453.58"/>
    <n v="380411.12"/>
    <x v="2"/>
    <n v="20"/>
    <x v="1"/>
    <x v="1"/>
  </r>
  <r>
    <s v="PO007699"/>
    <d v="2023-12-24T00:00:00"/>
    <s v="EMP0044"/>
    <x v="2"/>
    <x v="8"/>
    <x v="194"/>
    <n v="31"/>
    <n v="498.3"/>
    <n v="15447.43"/>
    <x v="0"/>
    <n v="21"/>
    <x v="2"/>
    <x v="2"/>
  </r>
  <r>
    <s v="PO007700"/>
    <d v="2025-03-18T00:00:00"/>
    <s v="EMP0047"/>
    <x v="0"/>
    <x v="40"/>
    <x v="68"/>
    <n v="28"/>
    <n v="8181.34"/>
    <n v="229077.44"/>
    <x v="0"/>
    <n v="11"/>
    <x v="2"/>
    <x v="2"/>
  </r>
  <r>
    <s v="PO007701"/>
    <d v="2024-09-01T00:00:00"/>
    <s v="EMP0079"/>
    <x v="5"/>
    <x v="15"/>
    <x v="154"/>
    <n v="34"/>
    <n v="1926.35"/>
    <n v="65495.81"/>
    <x v="2"/>
    <n v="25"/>
    <x v="1"/>
    <x v="3"/>
  </r>
  <r>
    <s v="PO007702"/>
    <d v="2025-07-24T00:00:00"/>
    <s v="EMP0038"/>
    <x v="3"/>
    <x v="14"/>
    <x v="6"/>
    <n v="8"/>
    <n v="1973.83"/>
    <n v="15790.61"/>
    <x v="2"/>
    <n v="24"/>
    <x v="1"/>
    <x v="1"/>
  </r>
  <r>
    <s v="PO007703"/>
    <d v="2024-01-04T00:00:00"/>
    <s v="EMP0008"/>
    <x v="6"/>
    <x v="40"/>
    <x v="115"/>
    <n v="42"/>
    <n v="4346.93"/>
    <n v="182571.03"/>
    <x v="1"/>
    <n v="16"/>
    <x v="1"/>
    <x v="2"/>
  </r>
  <r>
    <s v="PO007704"/>
    <d v="2024-11-01T00:00:00"/>
    <s v="EMP0095"/>
    <x v="5"/>
    <x v="9"/>
    <x v="44"/>
    <n v="15"/>
    <n v="415.94"/>
    <n v="6239.17"/>
    <x v="1"/>
    <n v="26"/>
    <x v="2"/>
    <x v="2"/>
  </r>
  <r>
    <s v="PO007705"/>
    <d v="2025-07-05T00:00:00"/>
    <s v="EMP0010"/>
    <x v="1"/>
    <x v="38"/>
    <x v="178"/>
    <n v="44"/>
    <n v="4112.24"/>
    <n v="180938.68"/>
    <x v="1"/>
    <n v="16"/>
    <x v="0"/>
    <x v="2"/>
  </r>
  <r>
    <s v="PO007706"/>
    <d v="2023-09-24T00:00:00"/>
    <s v="EMP0096"/>
    <x v="4"/>
    <x v="5"/>
    <x v="3"/>
    <n v="25"/>
    <n v="3572.2"/>
    <n v="89305"/>
    <x v="1"/>
    <n v="37"/>
    <x v="0"/>
    <x v="2"/>
  </r>
  <r>
    <s v="PO007707"/>
    <d v="2024-10-22T00:00:00"/>
    <s v="EMP0019"/>
    <x v="5"/>
    <x v="19"/>
    <x v="130"/>
    <n v="4"/>
    <n v="8502.08"/>
    <n v="34008.339999999997"/>
    <x v="2"/>
    <n v="3"/>
    <x v="0"/>
    <x v="3"/>
  </r>
  <r>
    <s v="PO007708"/>
    <d v="2025-06-15T00:00:00"/>
    <s v="EMP0060"/>
    <x v="0"/>
    <x v="12"/>
    <x v="168"/>
    <n v="39"/>
    <n v="4640.99"/>
    <n v="180998.5"/>
    <x v="2"/>
    <n v="33"/>
    <x v="0"/>
    <x v="1"/>
  </r>
  <r>
    <s v="PO007709"/>
    <d v="2023-06-03T00:00:00"/>
    <s v="EMP0054"/>
    <x v="12"/>
    <x v="1"/>
    <x v="115"/>
    <n v="41"/>
    <n v="5313.5"/>
    <n v="217853.51"/>
    <x v="0"/>
    <n v="14"/>
    <x v="2"/>
    <x v="2"/>
  </r>
  <r>
    <s v="PO007710"/>
    <d v="2023-03-03T00:00:00"/>
    <s v="EMP0015"/>
    <x v="13"/>
    <x v="46"/>
    <x v="168"/>
    <n v="27"/>
    <n v="4630.18"/>
    <n v="125014.91"/>
    <x v="0"/>
    <n v="39"/>
    <x v="2"/>
    <x v="2"/>
  </r>
  <r>
    <s v="PO007711"/>
    <d v="2023-03-14T00:00:00"/>
    <s v="EMP0056"/>
    <x v="0"/>
    <x v="38"/>
    <x v="91"/>
    <n v="31"/>
    <n v="3878.23"/>
    <n v="120225.24"/>
    <x v="1"/>
    <n v="28"/>
    <x v="2"/>
    <x v="2"/>
  </r>
  <r>
    <s v="PO007712"/>
    <d v="2025-04-24T00:00:00"/>
    <s v="EMP0046"/>
    <x v="7"/>
    <x v="18"/>
    <x v="27"/>
    <n v="39"/>
    <n v="8270.7199999999993"/>
    <n v="322558.15999999997"/>
    <x v="0"/>
    <n v="20"/>
    <x v="0"/>
    <x v="2"/>
  </r>
  <r>
    <s v="PO007713"/>
    <d v="2023-11-07T00:00:00"/>
    <s v="EMP0034"/>
    <x v="7"/>
    <x v="49"/>
    <x v="87"/>
    <n v="48"/>
    <n v="7296.9"/>
    <n v="350250.99"/>
    <x v="2"/>
    <n v="13"/>
    <x v="0"/>
    <x v="0"/>
  </r>
  <r>
    <s v="PO007714"/>
    <d v="2024-04-16T00:00:00"/>
    <s v="EMP0093"/>
    <x v="13"/>
    <x v="12"/>
    <x v="134"/>
    <n v="24"/>
    <n v="6518.64"/>
    <n v="156447.47"/>
    <x v="0"/>
    <n v="45"/>
    <x v="1"/>
    <x v="2"/>
  </r>
  <r>
    <s v="PO007715"/>
    <d v="2023-04-14T00:00:00"/>
    <s v="EMP0061"/>
    <x v="5"/>
    <x v="36"/>
    <x v="122"/>
    <n v="14"/>
    <n v="465.97"/>
    <n v="6523.55"/>
    <x v="2"/>
    <n v="27"/>
    <x v="2"/>
    <x v="1"/>
  </r>
  <r>
    <s v="PO007716"/>
    <d v="2025-01-31T00:00:00"/>
    <s v="EMP0078"/>
    <x v="4"/>
    <x v="17"/>
    <x v="83"/>
    <n v="46"/>
    <n v="633.37"/>
    <n v="29134.82"/>
    <x v="1"/>
    <n v="23"/>
    <x v="2"/>
    <x v="2"/>
  </r>
  <r>
    <s v="PO007717"/>
    <d v="2025-07-01T00:00:00"/>
    <s v="EMP0094"/>
    <x v="1"/>
    <x v="34"/>
    <x v="116"/>
    <n v="47"/>
    <n v="10688.51"/>
    <n v="502359.83"/>
    <x v="1"/>
    <n v="34"/>
    <x v="1"/>
    <x v="2"/>
  </r>
  <r>
    <s v="PO007718"/>
    <d v="2024-10-17T00:00:00"/>
    <s v="EMP0071"/>
    <x v="5"/>
    <x v="40"/>
    <x v="114"/>
    <n v="47"/>
    <n v="4874.08"/>
    <n v="229081.77"/>
    <x v="0"/>
    <n v="8"/>
    <x v="2"/>
    <x v="2"/>
  </r>
  <r>
    <s v="PO007719"/>
    <d v="2023-04-24T00:00:00"/>
    <s v="EMP0024"/>
    <x v="1"/>
    <x v="41"/>
    <x v="164"/>
    <n v="43"/>
    <n v="5638.68"/>
    <n v="242463.19"/>
    <x v="0"/>
    <n v="17"/>
    <x v="2"/>
    <x v="2"/>
  </r>
  <r>
    <s v="PO007720"/>
    <d v="2024-09-01T00:00:00"/>
    <s v="EMP0080"/>
    <x v="0"/>
    <x v="37"/>
    <x v="145"/>
    <n v="30"/>
    <n v="2305"/>
    <n v="69149.86"/>
    <x v="1"/>
    <n v="29"/>
    <x v="2"/>
    <x v="2"/>
  </r>
  <r>
    <s v="PO007721"/>
    <d v="2023-05-28T00:00:00"/>
    <s v="EMP0039"/>
    <x v="9"/>
    <x v="14"/>
    <x v="35"/>
    <n v="12"/>
    <n v="7577.97"/>
    <n v="90935.62"/>
    <x v="2"/>
    <n v="19"/>
    <x v="2"/>
    <x v="1"/>
  </r>
  <r>
    <s v="PO007722"/>
    <d v="2024-02-24T00:00:00"/>
    <s v="EMP0067"/>
    <x v="1"/>
    <x v="29"/>
    <x v="77"/>
    <n v="43"/>
    <n v="8633.41"/>
    <n v="371236.65"/>
    <x v="2"/>
    <n v="9"/>
    <x v="2"/>
    <x v="0"/>
  </r>
  <r>
    <s v="PO007723"/>
    <d v="2025-03-19T00:00:00"/>
    <s v="EMP0051"/>
    <x v="3"/>
    <x v="37"/>
    <x v="53"/>
    <n v="12"/>
    <n v="5905.54"/>
    <n v="70866.53"/>
    <x v="1"/>
    <n v="24"/>
    <x v="0"/>
    <x v="2"/>
  </r>
  <r>
    <s v="PO007724"/>
    <d v="2024-09-02T00:00:00"/>
    <s v="EMP0010"/>
    <x v="1"/>
    <x v="21"/>
    <x v="3"/>
    <n v="17"/>
    <n v="3005.56"/>
    <n v="51094.59"/>
    <x v="2"/>
    <n v="40"/>
    <x v="0"/>
    <x v="0"/>
  </r>
  <r>
    <s v="PO007725"/>
    <d v="2023-05-11T00:00:00"/>
    <s v="EMP0095"/>
    <x v="5"/>
    <x v="0"/>
    <x v="57"/>
    <n v="41"/>
    <n v="3759.99"/>
    <n v="154159.5"/>
    <x v="1"/>
    <n v="28"/>
    <x v="0"/>
    <x v="2"/>
  </r>
  <r>
    <s v="PO007726"/>
    <d v="2024-03-21T00:00:00"/>
    <s v="EMP0036"/>
    <x v="2"/>
    <x v="18"/>
    <x v="155"/>
    <n v="2"/>
    <n v="5435.94"/>
    <n v="10871.87"/>
    <x v="1"/>
    <n v="15"/>
    <x v="0"/>
    <x v="2"/>
  </r>
  <r>
    <s v="PO007727"/>
    <d v="2023-10-25T00:00:00"/>
    <s v="EMP0044"/>
    <x v="2"/>
    <x v="4"/>
    <x v="199"/>
    <n v="46"/>
    <n v="164.64"/>
    <n v="7573.46"/>
    <x v="2"/>
    <n v="25"/>
    <x v="2"/>
    <x v="1"/>
  </r>
  <r>
    <s v="PO007728"/>
    <d v="2023-06-08T00:00:00"/>
    <s v="EMP0025"/>
    <x v="8"/>
    <x v="4"/>
    <x v="8"/>
    <n v="25"/>
    <n v="465.7"/>
    <n v="11642.55"/>
    <x v="1"/>
    <n v="35"/>
    <x v="0"/>
    <x v="2"/>
  </r>
  <r>
    <s v="PO007729"/>
    <d v="2023-04-24T00:00:00"/>
    <s v="EMP0080"/>
    <x v="0"/>
    <x v="45"/>
    <x v="151"/>
    <n v="20"/>
    <n v="6986.4"/>
    <n v="139728.09"/>
    <x v="0"/>
    <n v="9"/>
    <x v="1"/>
    <x v="2"/>
  </r>
  <r>
    <s v="PO007730"/>
    <d v="2024-02-23T00:00:00"/>
    <s v="EMP0068"/>
    <x v="3"/>
    <x v="31"/>
    <x v="21"/>
    <n v="48"/>
    <n v="5221.6400000000003"/>
    <n v="250638.62"/>
    <x v="2"/>
    <n v="33"/>
    <x v="2"/>
    <x v="3"/>
  </r>
  <r>
    <s v="PO007731"/>
    <d v="2024-05-19T00:00:00"/>
    <s v="EMP0084"/>
    <x v="0"/>
    <x v="4"/>
    <x v="74"/>
    <n v="39"/>
    <n v="3608.28"/>
    <n v="140723.04"/>
    <x v="2"/>
    <n v="33"/>
    <x v="2"/>
    <x v="3"/>
  </r>
  <r>
    <s v="PO007732"/>
    <d v="2023-12-01T00:00:00"/>
    <s v="EMP0100"/>
    <x v="11"/>
    <x v="15"/>
    <x v="47"/>
    <n v="49"/>
    <n v="8378.65"/>
    <n v="410553.82"/>
    <x v="1"/>
    <n v="40"/>
    <x v="2"/>
    <x v="2"/>
  </r>
  <r>
    <s v="PO007733"/>
    <d v="2025-03-14T00:00:00"/>
    <s v="EMP0007"/>
    <x v="1"/>
    <x v="26"/>
    <x v="149"/>
    <n v="29"/>
    <n v="2721.62"/>
    <n v="78927.039999999994"/>
    <x v="0"/>
    <n v="6"/>
    <x v="0"/>
    <x v="2"/>
  </r>
  <r>
    <s v="PO007734"/>
    <d v="2025-01-08T00:00:00"/>
    <s v="EMP0028"/>
    <x v="0"/>
    <x v="20"/>
    <x v="97"/>
    <n v="20"/>
    <n v="5215.2"/>
    <n v="104303.95"/>
    <x v="0"/>
    <n v="5"/>
    <x v="0"/>
    <x v="2"/>
  </r>
  <r>
    <s v="PO007735"/>
    <d v="2023-07-02T00:00:00"/>
    <s v="EMP0084"/>
    <x v="0"/>
    <x v="23"/>
    <x v="130"/>
    <n v="12"/>
    <n v="9862.85"/>
    <n v="118354.18"/>
    <x v="0"/>
    <n v="27"/>
    <x v="2"/>
    <x v="2"/>
  </r>
  <r>
    <s v="PO007736"/>
    <d v="2023-07-16T00:00:00"/>
    <s v="EMP0057"/>
    <x v="6"/>
    <x v="23"/>
    <x v="118"/>
    <n v="21"/>
    <n v="1113.0899999999999"/>
    <n v="23374.86"/>
    <x v="0"/>
    <n v="14"/>
    <x v="0"/>
    <x v="2"/>
  </r>
  <r>
    <s v="PO007737"/>
    <d v="2023-01-20T00:00:00"/>
    <s v="EMP0001"/>
    <x v="8"/>
    <x v="10"/>
    <x v="148"/>
    <n v="4"/>
    <n v="7400.6"/>
    <n v="29602.41"/>
    <x v="0"/>
    <n v="18"/>
    <x v="1"/>
    <x v="2"/>
  </r>
  <r>
    <s v="PO007738"/>
    <d v="2023-08-03T00:00:00"/>
    <s v="EMP0040"/>
    <x v="13"/>
    <x v="15"/>
    <x v="43"/>
    <n v="14"/>
    <n v="3353.6"/>
    <n v="46950.400000000001"/>
    <x v="1"/>
    <n v="35"/>
    <x v="2"/>
    <x v="2"/>
  </r>
  <r>
    <s v="PO007739"/>
    <d v="2024-02-04T00:00:00"/>
    <s v="EMP0100"/>
    <x v="11"/>
    <x v="27"/>
    <x v="48"/>
    <n v="31"/>
    <n v="9127.9599999999991"/>
    <n v="282966.86"/>
    <x v="1"/>
    <n v="4"/>
    <x v="1"/>
    <x v="2"/>
  </r>
  <r>
    <s v="PO007740"/>
    <d v="2023-05-12T00:00:00"/>
    <s v="EMP0070"/>
    <x v="6"/>
    <x v="30"/>
    <x v="3"/>
    <n v="16"/>
    <n v="3213.65"/>
    <n v="51418.32"/>
    <x v="0"/>
    <n v="37"/>
    <x v="0"/>
    <x v="2"/>
  </r>
  <r>
    <s v="PO007741"/>
    <d v="2023-06-05T00:00:00"/>
    <s v="EMP0018"/>
    <x v="0"/>
    <x v="7"/>
    <x v="19"/>
    <n v="24"/>
    <n v="8037.33"/>
    <n v="192895.92"/>
    <x v="2"/>
    <n v="11"/>
    <x v="2"/>
    <x v="3"/>
  </r>
  <r>
    <s v="PO007742"/>
    <d v="2023-05-19T00:00:00"/>
    <s v="EMP0065"/>
    <x v="8"/>
    <x v="45"/>
    <x v="168"/>
    <n v="34"/>
    <n v="4916.6400000000003"/>
    <n v="167165.9"/>
    <x v="0"/>
    <n v="43"/>
    <x v="2"/>
    <x v="2"/>
  </r>
  <r>
    <s v="PO007743"/>
    <d v="2025-02-05T00:00:00"/>
    <s v="EMP0049"/>
    <x v="13"/>
    <x v="37"/>
    <x v="107"/>
    <n v="5"/>
    <n v="4374.66"/>
    <n v="21873.3"/>
    <x v="1"/>
    <n v="29"/>
    <x v="1"/>
    <x v="2"/>
  </r>
  <r>
    <s v="PO007744"/>
    <d v="2025-08-26T00:00:00"/>
    <s v="EMP0013"/>
    <x v="11"/>
    <x v="36"/>
    <x v="149"/>
    <n v="28"/>
    <n v="2891.51"/>
    <n v="80962.2"/>
    <x v="1"/>
    <n v="24"/>
    <x v="2"/>
    <x v="2"/>
  </r>
  <r>
    <s v="PO007745"/>
    <d v="2023-11-17T00:00:00"/>
    <s v="EMP0069"/>
    <x v="3"/>
    <x v="44"/>
    <x v="78"/>
    <n v="10"/>
    <n v="8241.56"/>
    <n v="82415.61"/>
    <x v="1"/>
    <n v="26"/>
    <x v="1"/>
    <x v="2"/>
  </r>
  <r>
    <s v="PO007746"/>
    <d v="2024-10-23T00:00:00"/>
    <s v="EMP0052"/>
    <x v="12"/>
    <x v="27"/>
    <x v="84"/>
    <n v="36"/>
    <n v="6688.37"/>
    <n v="240781.37"/>
    <x v="2"/>
    <n v="30"/>
    <x v="1"/>
    <x v="0"/>
  </r>
  <r>
    <s v="PO007747"/>
    <d v="2023-01-12T00:00:00"/>
    <s v="EMP0095"/>
    <x v="5"/>
    <x v="16"/>
    <x v="58"/>
    <n v="43"/>
    <n v="4521.8100000000004"/>
    <n v="194437.94"/>
    <x v="2"/>
    <n v="38"/>
    <x v="2"/>
    <x v="1"/>
  </r>
  <r>
    <s v="PO007748"/>
    <d v="2023-12-30T00:00:00"/>
    <s v="EMP0020"/>
    <x v="2"/>
    <x v="23"/>
    <x v="167"/>
    <n v="39"/>
    <n v="4086.36"/>
    <n v="159367.89000000001"/>
    <x v="2"/>
    <n v="25"/>
    <x v="1"/>
    <x v="0"/>
  </r>
  <r>
    <s v="PO007749"/>
    <d v="2025-06-17T00:00:00"/>
    <s v="EMP0048"/>
    <x v="2"/>
    <x v="40"/>
    <x v="3"/>
    <n v="34"/>
    <n v="3388.6"/>
    <n v="115212.38"/>
    <x v="2"/>
    <n v="26"/>
    <x v="2"/>
    <x v="0"/>
  </r>
  <r>
    <s v="PO007750"/>
    <d v="2024-02-02T00:00:00"/>
    <s v="EMP0041"/>
    <x v="12"/>
    <x v="7"/>
    <x v="175"/>
    <n v="23"/>
    <n v="7281.42"/>
    <n v="167472.60999999999"/>
    <x v="0"/>
    <n v="44"/>
    <x v="0"/>
    <x v="2"/>
  </r>
  <r>
    <s v="PO007751"/>
    <d v="2024-09-07T00:00:00"/>
    <s v="EMP0098"/>
    <x v="5"/>
    <x v="31"/>
    <x v="87"/>
    <n v="32"/>
    <n v="9426.2800000000007"/>
    <n v="301640.93"/>
    <x v="1"/>
    <n v="36"/>
    <x v="2"/>
    <x v="2"/>
  </r>
  <r>
    <s v="PO007752"/>
    <d v="2024-09-26T00:00:00"/>
    <s v="EMP0042"/>
    <x v="14"/>
    <x v="1"/>
    <x v="194"/>
    <n v="48"/>
    <n v="449.84"/>
    <n v="21592.46"/>
    <x v="1"/>
    <n v="20"/>
    <x v="2"/>
    <x v="2"/>
  </r>
  <r>
    <s v="PO007753"/>
    <d v="2025-01-07T00:00:00"/>
    <s v="EMP0050"/>
    <x v="10"/>
    <x v="42"/>
    <x v="11"/>
    <n v="21"/>
    <n v="4439.2299999999996"/>
    <n v="93223.76"/>
    <x v="0"/>
    <n v="12"/>
    <x v="2"/>
    <x v="2"/>
  </r>
  <r>
    <s v="PO007754"/>
    <d v="2024-05-17T00:00:00"/>
    <s v="EMP0041"/>
    <x v="12"/>
    <x v="0"/>
    <x v="52"/>
    <n v="7"/>
    <n v="2163.5300000000002"/>
    <n v="15144.74"/>
    <x v="2"/>
    <n v="38"/>
    <x v="0"/>
    <x v="1"/>
  </r>
  <r>
    <s v="PO007755"/>
    <d v="2023-04-11T00:00:00"/>
    <s v="EMP0017"/>
    <x v="9"/>
    <x v="18"/>
    <x v="93"/>
    <n v="34"/>
    <n v="7935.79"/>
    <n v="269816.84999999998"/>
    <x v="0"/>
    <n v="33"/>
    <x v="0"/>
    <x v="2"/>
  </r>
  <r>
    <s v="PO007756"/>
    <d v="2025-04-05T00:00:00"/>
    <s v="EMP0070"/>
    <x v="6"/>
    <x v="14"/>
    <x v="19"/>
    <n v="48"/>
    <n v="7581.04"/>
    <n v="363889.8"/>
    <x v="1"/>
    <n v="4"/>
    <x v="2"/>
    <x v="2"/>
  </r>
  <r>
    <s v="PO007757"/>
    <d v="2024-11-24T00:00:00"/>
    <s v="EMP0017"/>
    <x v="9"/>
    <x v="1"/>
    <x v="85"/>
    <n v="35"/>
    <n v="3794.8"/>
    <n v="132818.15"/>
    <x v="2"/>
    <n v="23"/>
    <x v="2"/>
    <x v="1"/>
  </r>
  <r>
    <s v="PO007758"/>
    <d v="2023-01-22T00:00:00"/>
    <s v="EMP0038"/>
    <x v="3"/>
    <x v="35"/>
    <x v="119"/>
    <n v="7"/>
    <n v="8105.66"/>
    <n v="56739.64"/>
    <x v="0"/>
    <n v="38"/>
    <x v="2"/>
    <x v="2"/>
  </r>
  <r>
    <s v="PO007759"/>
    <d v="2025-05-11T00:00:00"/>
    <s v="EMP0017"/>
    <x v="9"/>
    <x v="47"/>
    <x v="80"/>
    <n v="32"/>
    <n v="6153.72"/>
    <n v="196919.03"/>
    <x v="1"/>
    <n v="19"/>
    <x v="0"/>
    <x v="2"/>
  </r>
  <r>
    <s v="PO007760"/>
    <d v="2025-06-10T00:00:00"/>
    <s v="EMP0003"/>
    <x v="1"/>
    <x v="27"/>
    <x v="43"/>
    <n v="6"/>
    <n v="3008.62"/>
    <n v="18051.71"/>
    <x v="1"/>
    <n v="37"/>
    <x v="2"/>
    <x v="2"/>
  </r>
  <r>
    <s v="PO007761"/>
    <d v="2025-05-24T00:00:00"/>
    <s v="EMP0090"/>
    <x v="14"/>
    <x v="13"/>
    <x v="183"/>
    <n v="25"/>
    <n v="6061.05"/>
    <n v="151526.23000000001"/>
    <x v="1"/>
    <n v="43"/>
    <x v="0"/>
    <x v="2"/>
  </r>
  <r>
    <s v="PO007762"/>
    <d v="2025-03-06T00:00:00"/>
    <s v="EMP0076"/>
    <x v="7"/>
    <x v="2"/>
    <x v="4"/>
    <n v="49"/>
    <n v="6917.39"/>
    <n v="338952.24"/>
    <x v="2"/>
    <n v="17"/>
    <x v="0"/>
    <x v="1"/>
  </r>
  <r>
    <s v="PO007763"/>
    <d v="2025-06-28T00:00:00"/>
    <s v="EMP0012"/>
    <x v="3"/>
    <x v="33"/>
    <x v="18"/>
    <n v="29"/>
    <n v="7925.42"/>
    <n v="229837.06"/>
    <x v="0"/>
    <n v="29"/>
    <x v="1"/>
    <x v="2"/>
  </r>
  <r>
    <s v="PO007764"/>
    <d v="2024-02-11T00:00:00"/>
    <s v="EMP0079"/>
    <x v="5"/>
    <x v="35"/>
    <x v="176"/>
    <n v="31"/>
    <n v="2968.15"/>
    <n v="92012.64"/>
    <x v="2"/>
    <n v="12"/>
    <x v="2"/>
    <x v="0"/>
  </r>
  <r>
    <s v="PO007765"/>
    <d v="2025-05-31T00:00:00"/>
    <s v="EMP0044"/>
    <x v="2"/>
    <x v="29"/>
    <x v="63"/>
    <n v="11"/>
    <n v="1391.83"/>
    <n v="15310.17"/>
    <x v="0"/>
    <n v="7"/>
    <x v="0"/>
    <x v="2"/>
  </r>
  <r>
    <s v="PO007766"/>
    <d v="2023-01-02T00:00:00"/>
    <s v="EMP0007"/>
    <x v="1"/>
    <x v="22"/>
    <x v="123"/>
    <n v="12"/>
    <n v="8301.5"/>
    <n v="99618.01"/>
    <x v="1"/>
    <n v="16"/>
    <x v="2"/>
    <x v="2"/>
  </r>
  <r>
    <s v="PO007767"/>
    <d v="2025-10-18T00:00:00"/>
    <s v="EMP0070"/>
    <x v="6"/>
    <x v="27"/>
    <x v="94"/>
    <n v="16"/>
    <n v="5083.2700000000004"/>
    <n v="81332.27"/>
    <x v="1"/>
    <n v="6"/>
    <x v="0"/>
    <x v="2"/>
  </r>
  <r>
    <s v="PO007768"/>
    <d v="2023-12-04T00:00:00"/>
    <s v="EMP0097"/>
    <x v="5"/>
    <x v="30"/>
    <x v="156"/>
    <n v="8"/>
    <n v="10112.35"/>
    <n v="80898.83"/>
    <x v="2"/>
    <n v="23"/>
    <x v="2"/>
    <x v="1"/>
  </r>
  <r>
    <s v="PO007769"/>
    <d v="2023-01-08T00:00:00"/>
    <s v="EMP0047"/>
    <x v="0"/>
    <x v="19"/>
    <x v="112"/>
    <n v="17"/>
    <n v="5287.21"/>
    <n v="89882.53"/>
    <x v="1"/>
    <n v="4"/>
    <x v="2"/>
    <x v="2"/>
  </r>
  <r>
    <s v="PO007770"/>
    <d v="2025-09-06T00:00:00"/>
    <s v="EMP0061"/>
    <x v="5"/>
    <x v="23"/>
    <x v="148"/>
    <n v="42"/>
    <n v="7203.01"/>
    <n v="302526.48"/>
    <x v="2"/>
    <n v="41"/>
    <x v="1"/>
    <x v="0"/>
  </r>
  <r>
    <s v="PO007771"/>
    <d v="2024-07-06T00:00:00"/>
    <s v="EMP0093"/>
    <x v="13"/>
    <x v="1"/>
    <x v="159"/>
    <n v="23"/>
    <n v="6585.49"/>
    <n v="151466.31"/>
    <x v="1"/>
    <n v="31"/>
    <x v="1"/>
    <x v="2"/>
  </r>
  <r>
    <s v="PO007772"/>
    <d v="2025-04-19T00:00:00"/>
    <s v="EMP0016"/>
    <x v="11"/>
    <x v="26"/>
    <x v="46"/>
    <n v="25"/>
    <n v="4620.32"/>
    <n v="115507.88"/>
    <x v="0"/>
    <n v="23"/>
    <x v="2"/>
    <x v="2"/>
  </r>
  <r>
    <s v="PO007773"/>
    <d v="2023-08-24T00:00:00"/>
    <s v="EMP0081"/>
    <x v="14"/>
    <x v="38"/>
    <x v="112"/>
    <n v="39"/>
    <n v="5420.58"/>
    <n v="211402.74"/>
    <x v="1"/>
    <n v="22"/>
    <x v="0"/>
    <x v="2"/>
  </r>
  <r>
    <s v="PO007774"/>
    <d v="2024-04-19T00:00:00"/>
    <s v="EMP0058"/>
    <x v="2"/>
    <x v="36"/>
    <x v="173"/>
    <n v="25"/>
    <n v="2775.53"/>
    <n v="69388.14"/>
    <x v="2"/>
    <n v="42"/>
    <x v="0"/>
    <x v="0"/>
  </r>
  <r>
    <s v="PO007775"/>
    <d v="2025-12-18T00:00:00"/>
    <s v="EMP0016"/>
    <x v="11"/>
    <x v="36"/>
    <x v="45"/>
    <n v="34"/>
    <n v="5479.92"/>
    <n v="186317.23"/>
    <x v="1"/>
    <n v="22"/>
    <x v="2"/>
    <x v="2"/>
  </r>
  <r>
    <s v="PO007776"/>
    <d v="2024-12-10T00:00:00"/>
    <s v="EMP0083"/>
    <x v="7"/>
    <x v="1"/>
    <x v="63"/>
    <n v="42"/>
    <n v="1546.27"/>
    <n v="64943.5"/>
    <x v="1"/>
    <n v="10"/>
    <x v="1"/>
    <x v="2"/>
  </r>
  <r>
    <s v="PO007777"/>
    <d v="2023-08-20T00:00:00"/>
    <s v="EMP0095"/>
    <x v="5"/>
    <x v="37"/>
    <x v="191"/>
    <n v="41"/>
    <n v="5243.57"/>
    <n v="214986.19"/>
    <x v="1"/>
    <n v="19"/>
    <x v="0"/>
    <x v="2"/>
  </r>
  <r>
    <s v="PO007778"/>
    <d v="2025-03-10T00:00:00"/>
    <s v="EMP0015"/>
    <x v="13"/>
    <x v="47"/>
    <x v="120"/>
    <n v="5"/>
    <n v="7960.57"/>
    <n v="39802.83"/>
    <x v="2"/>
    <n v="39"/>
    <x v="0"/>
    <x v="3"/>
  </r>
  <r>
    <s v="PO007779"/>
    <d v="2024-01-06T00:00:00"/>
    <s v="EMP0057"/>
    <x v="6"/>
    <x v="42"/>
    <x v="131"/>
    <n v="22"/>
    <n v="4002.49"/>
    <n v="88054.85"/>
    <x v="1"/>
    <n v="33"/>
    <x v="0"/>
    <x v="2"/>
  </r>
  <r>
    <s v="PO007780"/>
    <d v="2024-07-22T00:00:00"/>
    <s v="EMP0092"/>
    <x v="12"/>
    <x v="19"/>
    <x v="194"/>
    <n v="16"/>
    <n v="441.71"/>
    <n v="7067.35"/>
    <x v="2"/>
    <n v="8"/>
    <x v="1"/>
    <x v="3"/>
  </r>
  <r>
    <s v="PO007781"/>
    <d v="2024-03-31T00:00:00"/>
    <s v="EMP0045"/>
    <x v="0"/>
    <x v="34"/>
    <x v="26"/>
    <n v="33"/>
    <n v="357.05"/>
    <n v="11782.7"/>
    <x v="1"/>
    <n v="31"/>
    <x v="0"/>
    <x v="2"/>
  </r>
  <r>
    <s v="PO007782"/>
    <d v="2025-02-24T00:00:00"/>
    <s v="EMP0095"/>
    <x v="5"/>
    <x v="1"/>
    <x v="59"/>
    <n v="5"/>
    <n v="5365.21"/>
    <n v="26826.04"/>
    <x v="0"/>
    <n v="8"/>
    <x v="2"/>
    <x v="2"/>
  </r>
  <r>
    <s v="PO007783"/>
    <d v="2025-11-29T00:00:00"/>
    <s v="EMP0090"/>
    <x v="14"/>
    <x v="29"/>
    <x v="16"/>
    <n v="31"/>
    <n v="6264.73"/>
    <n v="194206.6"/>
    <x v="1"/>
    <n v="40"/>
    <x v="2"/>
    <x v="2"/>
  </r>
  <r>
    <s v="PO007784"/>
    <d v="2024-03-28T00:00:00"/>
    <s v="EMP0063"/>
    <x v="3"/>
    <x v="40"/>
    <x v="184"/>
    <n v="9"/>
    <n v="4628.3100000000004"/>
    <n v="41654.82"/>
    <x v="0"/>
    <n v="5"/>
    <x v="2"/>
    <x v="2"/>
  </r>
  <r>
    <s v="PO007785"/>
    <d v="2023-02-28T00:00:00"/>
    <s v="EMP0062"/>
    <x v="2"/>
    <x v="11"/>
    <x v="165"/>
    <n v="4"/>
    <n v="1297.54"/>
    <n v="5190.1400000000003"/>
    <x v="2"/>
    <n v="23"/>
    <x v="0"/>
    <x v="0"/>
  </r>
  <r>
    <s v="PO007786"/>
    <d v="2024-12-19T00:00:00"/>
    <s v="EMP0011"/>
    <x v="0"/>
    <x v="17"/>
    <x v="25"/>
    <n v="48"/>
    <n v="1298.5899999999999"/>
    <n v="62332.11"/>
    <x v="2"/>
    <n v="27"/>
    <x v="0"/>
    <x v="3"/>
  </r>
  <r>
    <s v="PO007787"/>
    <d v="2025-01-16T00:00:00"/>
    <s v="EMP0005"/>
    <x v="14"/>
    <x v="41"/>
    <x v="85"/>
    <n v="19"/>
    <n v="3693.38"/>
    <n v="70174.2"/>
    <x v="0"/>
    <n v="39"/>
    <x v="1"/>
    <x v="2"/>
  </r>
  <r>
    <s v="PO007788"/>
    <d v="2024-04-03T00:00:00"/>
    <s v="EMP0080"/>
    <x v="0"/>
    <x v="33"/>
    <x v="87"/>
    <n v="18"/>
    <n v="7828.08"/>
    <n v="140905.44"/>
    <x v="2"/>
    <n v="21"/>
    <x v="0"/>
    <x v="0"/>
  </r>
  <r>
    <s v="PO007789"/>
    <d v="2023-09-15T00:00:00"/>
    <s v="EMP0075"/>
    <x v="14"/>
    <x v="40"/>
    <x v="102"/>
    <n v="43"/>
    <n v="529.48"/>
    <n v="22767.5"/>
    <x v="1"/>
    <n v="9"/>
    <x v="1"/>
    <x v="2"/>
  </r>
  <r>
    <s v="PO007790"/>
    <d v="2024-01-21T00:00:00"/>
    <s v="EMP0016"/>
    <x v="11"/>
    <x v="14"/>
    <x v="124"/>
    <n v="40"/>
    <n v="6677.61"/>
    <n v="267104.36"/>
    <x v="2"/>
    <n v="29"/>
    <x v="0"/>
    <x v="1"/>
  </r>
  <r>
    <s v="PO007791"/>
    <d v="2024-04-29T00:00:00"/>
    <s v="EMP0097"/>
    <x v="5"/>
    <x v="35"/>
    <x v="87"/>
    <n v="13"/>
    <n v="8000.16"/>
    <n v="104002.09"/>
    <x v="2"/>
    <n v="26"/>
    <x v="2"/>
    <x v="0"/>
  </r>
  <r>
    <s v="PO007792"/>
    <d v="2025-08-25T00:00:00"/>
    <s v="EMP0090"/>
    <x v="14"/>
    <x v="38"/>
    <x v="8"/>
    <n v="21"/>
    <n v="567.16"/>
    <n v="11910.46"/>
    <x v="0"/>
    <n v="45"/>
    <x v="2"/>
    <x v="2"/>
  </r>
  <r>
    <s v="PO007793"/>
    <d v="2023-02-11T00:00:00"/>
    <s v="EMP0082"/>
    <x v="2"/>
    <x v="13"/>
    <x v="126"/>
    <n v="37"/>
    <n v="7838.44"/>
    <n v="290022.39"/>
    <x v="2"/>
    <n v="35"/>
    <x v="1"/>
    <x v="0"/>
  </r>
  <r>
    <s v="PO007794"/>
    <d v="2023-09-03T00:00:00"/>
    <s v="EMP0066"/>
    <x v="8"/>
    <x v="36"/>
    <x v="122"/>
    <n v="39"/>
    <n v="504.92"/>
    <n v="19691.919999999998"/>
    <x v="2"/>
    <n v="36"/>
    <x v="0"/>
    <x v="1"/>
  </r>
  <r>
    <s v="PO007795"/>
    <d v="2025-09-28T00:00:00"/>
    <s v="EMP0070"/>
    <x v="6"/>
    <x v="20"/>
    <x v="30"/>
    <n v="49"/>
    <n v="5670.6"/>
    <n v="277859.43"/>
    <x v="0"/>
    <n v="33"/>
    <x v="2"/>
    <x v="2"/>
  </r>
  <r>
    <s v="PO007796"/>
    <d v="2023-10-27T00:00:00"/>
    <s v="EMP0042"/>
    <x v="14"/>
    <x v="40"/>
    <x v="172"/>
    <n v="50"/>
    <n v="1886.57"/>
    <n v="94328.63"/>
    <x v="1"/>
    <n v="15"/>
    <x v="0"/>
    <x v="2"/>
  </r>
  <r>
    <s v="PO007797"/>
    <d v="2025-05-20T00:00:00"/>
    <s v="EMP0086"/>
    <x v="2"/>
    <x v="17"/>
    <x v="161"/>
    <n v="16"/>
    <n v="6062.51"/>
    <n v="97000.12"/>
    <x v="1"/>
    <n v="32"/>
    <x v="1"/>
    <x v="2"/>
  </r>
  <r>
    <s v="PO007798"/>
    <d v="2025-11-21T00:00:00"/>
    <s v="EMP0019"/>
    <x v="5"/>
    <x v="45"/>
    <x v="26"/>
    <n v="47"/>
    <n v="353.96"/>
    <n v="16636.12"/>
    <x v="1"/>
    <n v="27"/>
    <x v="0"/>
    <x v="2"/>
  </r>
  <r>
    <s v="PO007799"/>
    <d v="2023-02-25T00:00:00"/>
    <s v="EMP0001"/>
    <x v="8"/>
    <x v="32"/>
    <x v="77"/>
    <n v="37"/>
    <n v="8885.7199999999993"/>
    <n v="328771.49"/>
    <x v="0"/>
    <n v="34"/>
    <x v="2"/>
    <x v="2"/>
  </r>
  <r>
    <s v="PO007800"/>
    <d v="2024-10-29T00:00:00"/>
    <s v="EMP0040"/>
    <x v="13"/>
    <x v="6"/>
    <x v="168"/>
    <n v="22"/>
    <n v="6043.26"/>
    <n v="132951.65"/>
    <x v="2"/>
    <n v="44"/>
    <x v="0"/>
    <x v="1"/>
  </r>
  <r>
    <s v="PO007801"/>
    <d v="2024-07-22T00:00:00"/>
    <s v="EMP0024"/>
    <x v="1"/>
    <x v="10"/>
    <x v="95"/>
    <n v="24"/>
    <n v="5365.32"/>
    <n v="128767.61"/>
    <x v="1"/>
    <n v="11"/>
    <x v="2"/>
    <x v="2"/>
  </r>
  <r>
    <s v="PO007802"/>
    <d v="2025-03-29T00:00:00"/>
    <s v="EMP0090"/>
    <x v="14"/>
    <x v="46"/>
    <x v="0"/>
    <n v="11"/>
    <n v="5886.51"/>
    <n v="64751.57"/>
    <x v="0"/>
    <n v="4"/>
    <x v="2"/>
    <x v="2"/>
  </r>
  <r>
    <s v="PO007803"/>
    <d v="2023-06-17T00:00:00"/>
    <s v="EMP0092"/>
    <x v="12"/>
    <x v="16"/>
    <x v="16"/>
    <n v="2"/>
    <n v="7446.19"/>
    <n v="14892.38"/>
    <x v="0"/>
    <n v="17"/>
    <x v="2"/>
    <x v="2"/>
  </r>
  <r>
    <s v="PO007804"/>
    <d v="2024-01-08T00:00:00"/>
    <s v="EMP0096"/>
    <x v="4"/>
    <x v="20"/>
    <x v="147"/>
    <n v="45"/>
    <n v="5212.47"/>
    <n v="234560.96"/>
    <x v="1"/>
    <n v="25"/>
    <x v="1"/>
    <x v="2"/>
  </r>
  <r>
    <s v="PO007805"/>
    <d v="2025-07-07T00:00:00"/>
    <s v="EMP0032"/>
    <x v="2"/>
    <x v="21"/>
    <x v="50"/>
    <n v="34"/>
    <n v="8100.85"/>
    <n v="275428.88"/>
    <x v="1"/>
    <n v="27"/>
    <x v="1"/>
    <x v="2"/>
  </r>
  <r>
    <s v="PO007806"/>
    <d v="2023-02-02T00:00:00"/>
    <s v="EMP0076"/>
    <x v="7"/>
    <x v="39"/>
    <x v="77"/>
    <n v="22"/>
    <n v="9210"/>
    <n v="202620.08"/>
    <x v="0"/>
    <n v="8"/>
    <x v="2"/>
    <x v="2"/>
  </r>
  <r>
    <s v="PO007807"/>
    <d v="2024-12-20T00:00:00"/>
    <s v="EMP0089"/>
    <x v="14"/>
    <x v="14"/>
    <x v="102"/>
    <n v="28"/>
    <n v="493.98"/>
    <n v="13831.48"/>
    <x v="2"/>
    <n v="32"/>
    <x v="0"/>
    <x v="0"/>
  </r>
  <r>
    <s v="PO007808"/>
    <d v="2024-10-16T00:00:00"/>
    <s v="EMP0001"/>
    <x v="8"/>
    <x v="40"/>
    <x v="89"/>
    <n v="14"/>
    <n v="4587.84"/>
    <n v="64229.79"/>
    <x v="0"/>
    <n v="31"/>
    <x v="1"/>
    <x v="2"/>
  </r>
  <r>
    <s v="PO007809"/>
    <d v="2024-07-23T00:00:00"/>
    <s v="EMP0096"/>
    <x v="4"/>
    <x v="23"/>
    <x v="57"/>
    <n v="41"/>
    <n v="3443.5"/>
    <n v="141183.6"/>
    <x v="2"/>
    <n v="40"/>
    <x v="2"/>
    <x v="1"/>
  </r>
  <r>
    <s v="PO007810"/>
    <d v="2025-07-31T00:00:00"/>
    <s v="EMP0021"/>
    <x v="10"/>
    <x v="22"/>
    <x v="14"/>
    <n v="43"/>
    <n v="2524.9499999999998"/>
    <n v="108572.86"/>
    <x v="0"/>
    <n v="45"/>
    <x v="2"/>
    <x v="2"/>
  </r>
  <r>
    <s v="PO007811"/>
    <d v="2024-09-14T00:00:00"/>
    <s v="EMP0067"/>
    <x v="1"/>
    <x v="3"/>
    <x v="43"/>
    <n v="1"/>
    <n v="2926.47"/>
    <n v="2926.47"/>
    <x v="0"/>
    <n v="23"/>
    <x v="1"/>
    <x v="2"/>
  </r>
  <r>
    <s v="PO007812"/>
    <d v="2023-01-05T00:00:00"/>
    <s v="EMP0095"/>
    <x v="5"/>
    <x v="2"/>
    <x v="105"/>
    <n v="24"/>
    <n v="7629.77"/>
    <n v="183114.54"/>
    <x v="1"/>
    <n v="24"/>
    <x v="2"/>
    <x v="2"/>
  </r>
  <r>
    <s v="PO007813"/>
    <d v="2025-09-04T00:00:00"/>
    <s v="EMP0017"/>
    <x v="9"/>
    <x v="0"/>
    <x v="148"/>
    <n v="10"/>
    <n v="6935.22"/>
    <n v="69352.179999999993"/>
    <x v="2"/>
    <n v="42"/>
    <x v="0"/>
    <x v="0"/>
  </r>
  <r>
    <s v="PO007814"/>
    <d v="2023-03-10T00:00:00"/>
    <s v="EMP0066"/>
    <x v="8"/>
    <x v="4"/>
    <x v="95"/>
    <n v="50"/>
    <n v="5045.5200000000004"/>
    <n v="252276.19"/>
    <x v="0"/>
    <n v="4"/>
    <x v="0"/>
    <x v="2"/>
  </r>
  <r>
    <s v="PO007815"/>
    <d v="2023-06-18T00:00:00"/>
    <s v="EMP0095"/>
    <x v="5"/>
    <x v="18"/>
    <x v="11"/>
    <n v="13"/>
    <n v="5706.09"/>
    <n v="74179.14"/>
    <x v="1"/>
    <n v="41"/>
    <x v="0"/>
    <x v="2"/>
  </r>
  <r>
    <s v="PO007816"/>
    <d v="2025-07-07T00:00:00"/>
    <s v="EMP0066"/>
    <x v="8"/>
    <x v="14"/>
    <x v="190"/>
    <n v="12"/>
    <n v="6506.95"/>
    <n v="78083.360000000001"/>
    <x v="2"/>
    <n v="37"/>
    <x v="1"/>
    <x v="0"/>
  </r>
  <r>
    <s v="PO007817"/>
    <d v="2024-10-12T00:00:00"/>
    <s v="EMP0021"/>
    <x v="10"/>
    <x v="48"/>
    <x v="156"/>
    <n v="25"/>
    <n v="9956.92"/>
    <n v="248923"/>
    <x v="0"/>
    <n v="31"/>
    <x v="1"/>
    <x v="2"/>
  </r>
  <r>
    <s v="PO007818"/>
    <d v="2024-01-11T00:00:00"/>
    <s v="EMP0038"/>
    <x v="3"/>
    <x v="41"/>
    <x v="100"/>
    <n v="31"/>
    <n v="7691.16"/>
    <n v="238426.06"/>
    <x v="0"/>
    <n v="24"/>
    <x v="1"/>
    <x v="2"/>
  </r>
  <r>
    <s v="PO007819"/>
    <d v="2025-07-10T00:00:00"/>
    <s v="EMP0023"/>
    <x v="9"/>
    <x v="40"/>
    <x v="175"/>
    <n v="37"/>
    <n v="7430.78"/>
    <n v="274939.03999999998"/>
    <x v="0"/>
    <n v="12"/>
    <x v="1"/>
    <x v="2"/>
  </r>
  <r>
    <s v="PO007820"/>
    <d v="2024-08-14T00:00:00"/>
    <s v="EMP0088"/>
    <x v="12"/>
    <x v="15"/>
    <x v="166"/>
    <n v="47"/>
    <n v="4676.91"/>
    <n v="219814.63"/>
    <x v="1"/>
    <n v="8"/>
    <x v="1"/>
    <x v="2"/>
  </r>
  <r>
    <s v="PO007821"/>
    <d v="2025-08-26T00:00:00"/>
    <s v="EMP0013"/>
    <x v="11"/>
    <x v="5"/>
    <x v="112"/>
    <n v="7"/>
    <n v="5297.13"/>
    <n v="37079.910000000003"/>
    <x v="2"/>
    <n v="30"/>
    <x v="2"/>
    <x v="1"/>
  </r>
  <r>
    <s v="PO007822"/>
    <d v="2024-01-29T00:00:00"/>
    <s v="EMP0053"/>
    <x v="4"/>
    <x v="19"/>
    <x v="187"/>
    <n v="37"/>
    <n v="6532.83"/>
    <n v="241714.72"/>
    <x v="0"/>
    <n v="26"/>
    <x v="2"/>
    <x v="2"/>
  </r>
  <r>
    <s v="PO007823"/>
    <d v="2024-03-17T00:00:00"/>
    <s v="EMP0070"/>
    <x v="6"/>
    <x v="28"/>
    <x v="130"/>
    <n v="3"/>
    <n v="9064.7000000000007"/>
    <n v="27194.11"/>
    <x v="1"/>
    <n v="35"/>
    <x v="1"/>
    <x v="2"/>
  </r>
  <r>
    <s v="PO007824"/>
    <d v="2025-05-20T00:00:00"/>
    <s v="EMP0054"/>
    <x v="12"/>
    <x v="6"/>
    <x v="146"/>
    <n v="50"/>
    <n v="6073.87"/>
    <n v="303693.57"/>
    <x v="0"/>
    <n v="10"/>
    <x v="0"/>
    <x v="2"/>
  </r>
  <r>
    <s v="PO007825"/>
    <d v="2025-06-26T00:00:00"/>
    <s v="EMP0084"/>
    <x v="0"/>
    <x v="10"/>
    <x v="5"/>
    <n v="11"/>
    <n v="8919.4699999999993"/>
    <n v="98114.12"/>
    <x v="1"/>
    <n v="30"/>
    <x v="0"/>
    <x v="2"/>
  </r>
  <r>
    <s v="PO007826"/>
    <d v="2025-04-27T00:00:00"/>
    <s v="EMP0073"/>
    <x v="9"/>
    <x v="9"/>
    <x v="170"/>
    <n v="3"/>
    <n v="11103.99"/>
    <n v="33311.97"/>
    <x v="1"/>
    <n v="33"/>
    <x v="0"/>
    <x v="2"/>
  </r>
  <r>
    <s v="PO007827"/>
    <d v="2024-12-17T00:00:00"/>
    <s v="EMP0022"/>
    <x v="8"/>
    <x v="35"/>
    <x v="111"/>
    <n v="37"/>
    <n v="133.94"/>
    <n v="4955.8"/>
    <x v="2"/>
    <n v="23"/>
    <x v="0"/>
    <x v="0"/>
  </r>
  <r>
    <s v="PO007828"/>
    <d v="2023-07-25T00:00:00"/>
    <s v="EMP0020"/>
    <x v="2"/>
    <x v="24"/>
    <x v="136"/>
    <n v="1"/>
    <n v="204.24"/>
    <n v="204.24"/>
    <x v="0"/>
    <n v="43"/>
    <x v="2"/>
    <x v="2"/>
  </r>
  <r>
    <s v="PO007829"/>
    <d v="2025-06-24T00:00:00"/>
    <s v="EMP0011"/>
    <x v="0"/>
    <x v="2"/>
    <x v="142"/>
    <n v="31"/>
    <n v="10619.3"/>
    <n v="329198.23"/>
    <x v="2"/>
    <n v="25"/>
    <x v="1"/>
    <x v="0"/>
  </r>
  <r>
    <s v="PO007830"/>
    <d v="2024-08-24T00:00:00"/>
    <s v="EMP0083"/>
    <x v="7"/>
    <x v="49"/>
    <x v="160"/>
    <n v="3"/>
    <n v="4275.17"/>
    <n v="12825.51"/>
    <x v="0"/>
    <n v="37"/>
    <x v="2"/>
    <x v="2"/>
  </r>
  <r>
    <s v="PO007831"/>
    <d v="2025-10-25T00:00:00"/>
    <s v="EMP0049"/>
    <x v="13"/>
    <x v="7"/>
    <x v="149"/>
    <n v="36"/>
    <n v="2394.35"/>
    <n v="86196.54"/>
    <x v="0"/>
    <n v="37"/>
    <x v="0"/>
    <x v="2"/>
  </r>
  <r>
    <s v="PO007832"/>
    <d v="2024-10-28T00:00:00"/>
    <s v="EMP0067"/>
    <x v="1"/>
    <x v="15"/>
    <x v="148"/>
    <n v="34"/>
    <n v="6956.79"/>
    <n v="236530.98"/>
    <x v="2"/>
    <n v="24"/>
    <x v="0"/>
    <x v="0"/>
  </r>
  <r>
    <s v="PO007833"/>
    <d v="2025-10-28T00:00:00"/>
    <s v="EMP0020"/>
    <x v="2"/>
    <x v="49"/>
    <x v="138"/>
    <n v="19"/>
    <n v="6227.26"/>
    <n v="118317.92"/>
    <x v="1"/>
    <n v="43"/>
    <x v="1"/>
    <x v="2"/>
  </r>
  <r>
    <s v="PO007834"/>
    <d v="2023-04-06T00:00:00"/>
    <s v="EMP0081"/>
    <x v="14"/>
    <x v="25"/>
    <x v="54"/>
    <n v="34"/>
    <n v="4170.59"/>
    <n v="141800.07"/>
    <x v="1"/>
    <n v="10"/>
    <x v="1"/>
    <x v="2"/>
  </r>
  <r>
    <s v="PO007835"/>
    <d v="2024-08-09T00:00:00"/>
    <s v="EMP0012"/>
    <x v="3"/>
    <x v="7"/>
    <x v="14"/>
    <n v="6"/>
    <n v="2820.4"/>
    <n v="16922.41"/>
    <x v="1"/>
    <n v="22"/>
    <x v="2"/>
    <x v="2"/>
  </r>
  <r>
    <s v="PO007836"/>
    <d v="2024-05-16T00:00:00"/>
    <s v="EMP0050"/>
    <x v="10"/>
    <x v="29"/>
    <x v="197"/>
    <n v="8"/>
    <n v="3946.56"/>
    <n v="31572.49"/>
    <x v="2"/>
    <n v="36"/>
    <x v="2"/>
    <x v="3"/>
  </r>
  <r>
    <s v="PO007837"/>
    <d v="2023-09-01T00:00:00"/>
    <s v="EMP0050"/>
    <x v="10"/>
    <x v="4"/>
    <x v="23"/>
    <n v="28"/>
    <n v="10529.59"/>
    <n v="294828.53999999998"/>
    <x v="2"/>
    <n v="8"/>
    <x v="0"/>
    <x v="3"/>
  </r>
  <r>
    <s v="PO007838"/>
    <d v="2025-01-21T00:00:00"/>
    <s v="EMP0047"/>
    <x v="0"/>
    <x v="37"/>
    <x v="66"/>
    <n v="41"/>
    <n v="4794.67"/>
    <n v="196581.4"/>
    <x v="1"/>
    <n v="8"/>
    <x v="1"/>
    <x v="2"/>
  </r>
  <r>
    <s v="PO007839"/>
    <d v="2024-08-05T00:00:00"/>
    <s v="EMP0086"/>
    <x v="2"/>
    <x v="17"/>
    <x v="195"/>
    <n v="2"/>
    <n v="9411.33"/>
    <n v="18822.66"/>
    <x v="1"/>
    <n v="45"/>
    <x v="2"/>
    <x v="2"/>
  </r>
  <r>
    <s v="PO007840"/>
    <d v="2024-12-30T00:00:00"/>
    <s v="EMP0077"/>
    <x v="12"/>
    <x v="29"/>
    <x v="32"/>
    <n v="3"/>
    <n v="3453.96"/>
    <n v="10361.879999999999"/>
    <x v="1"/>
    <n v="24"/>
    <x v="2"/>
    <x v="2"/>
  </r>
  <r>
    <s v="PO007841"/>
    <d v="2024-09-08T00:00:00"/>
    <s v="EMP0021"/>
    <x v="10"/>
    <x v="1"/>
    <x v="147"/>
    <n v="3"/>
    <n v="5211.63"/>
    <n v="15634.88"/>
    <x v="0"/>
    <n v="40"/>
    <x v="1"/>
    <x v="2"/>
  </r>
  <r>
    <s v="PO007842"/>
    <d v="2023-09-24T00:00:00"/>
    <s v="EMP0025"/>
    <x v="8"/>
    <x v="4"/>
    <x v="156"/>
    <n v="41"/>
    <n v="9750.91"/>
    <n v="399787.11"/>
    <x v="1"/>
    <n v="39"/>
    <x v="2"/>
    <x v="2"/>
  </r>
  <r>
    <s v="PO007843"/>
    <d v="2023-03-18T00:00:00"/>
    <s v="EMP0081"/>
    <x v="14"/>
    <x v="24"/>
    <x v="27"/>
    <n v="42"/>
    <n v="7400.21"/>
    <n v="310808.62"/>
    <x v="0"/>
    <n v="22"/>
    <x v="2"/>
    <x v="2"/>
  </r>
  <r>
    <s v="PO007844"/>
    <d v="2024-05-10T00:00:00"/>
    <s v="EMP0066"/>
    <x v="8"/>
    <x v="37"/>
    <x v="77"/>
    <n v="22"/>
    <n v="8719.2900000000009"/>
    <n v="191824.34"/>
    <x v="1"/>
    <n v="44"/>
    <x v="2"/>
    <x v="2"/>
  </r>
  <r>
    <s v="PO007845"/>
    <d v="2023-03-25T00:00:00"/>
    <s v="EMP0063"/>
    <x v="3"/>
    <x v="9"/>
    <x v="142"/>
    <n v="44"/>
    <n v="8699.57"/>
    <n v="382781.05"/>
    <x v="0"/>
    <n v="28"/>
    <x v="1"/>
    <x v="2"/>
  </r>
  <r>
    <s v="PO007846"/>
    <d v="2024-03-21T00:00:00"/>
    <s v="EMP0037"/>
    <x v="8"/>
    <x v="38"/>
    <x v="100"/>
    <n v="26"/>
    <n v="6501.28"/>
    <n v="169033.17"/>
    <x v="2"/>
    <n v="13"/>
    <x v="0"/>
    <x v="3"/>
  </r>
  <r>
    <s v="PO007847"/>
    <d v="2025-01-13T00:00:00"/>
    <s v="EMP0056"/>
    <x v="0"/>
    <x v="14"/>
    <x v="104"/>
    <n v="21"/>
    <n v="3961.04"/>
    <n v="83181.81"/>
    <x v="0"/>
    <n v="9"/>
    <x v="0"/>
    <x v="2"/>
  </r>
  <r>
    <s v="PO007848"/>
    <d v="2023-03-20T00:00:00"/>
    <s v="EMP0052"/>
    <x v="12"/>
    <x v="0"/>
    <x v="184"/>
    <n v="34"/>
    <n v="4627.12"/>
    <n v="157321.95000000001"/>
    <x v="2"/>
    <n v="25"/>
    <x v="1"/>
    <x v="3"/>
  </r>
  <r>
    <s v="PO007849"/>
    <d v="2024-08-30T00:00:00"/>
    <s v="EMP0006"/>
    <x v="6"/>
    <x v="16"/>
    <x v="64"/>
    <n v="42"/>
    <n v="6158.29"/>
    <n v="258648.14"/>
    <x v="1"/>
    <n v="20"/>
    <x v="2"/>
    <x v="2"/>
  </r>
  <r>
    <s v="PO007850"/>
    <d v="2025-04-13T00:00:00"/>
    <s v="EMP0066"/>
    <x v="8"/>
    <x v="12"/>
    <x v="157"/>
    <n v="26"/>
    <n v="8326.5300000000007"/>
    <n v="216489.78"/>
    <x v="0"/>
    <n v="41"/>
    <x v="1"/>
    <x v="2"/>
  </r>
  <r>
    <s v="PO007851"/>
    <d v="2023-03-25T00:00:00"/>
    <s v="EMP0049"/>
    <x v="13"/>
    <x v="10"/>
    <x v="109"/>
    <n v="47"/>
    <n v="3655.23"/>
    <n v="171795.98"/>
    <x v="1"/>
    <n v="16"/>
    <x v="2"/>
    <x v="2"/>
  </r>
  <r>
    <s v="PO007852"/>
    <d v="2023-02-07T00:00:00"/>
    <s v="EMP0050"/>
    <x v="10"/>
    <x v="25"/>
    <x v="66"/>
    <n v="18"/>
    <n v="5270.4"/>
    <n v="94867.21"/>
    <x v="0"/>
    <n v="38"/>
    <x v="2"/>
    <x v="2"/>
  </r>
  <r>
    <s v="PO007853"/>
    <d v="2025-05-04T00:00:00"/>
    <s v="EMP0097"/>
    <x v="5"/>
    <x v="24"/>
    <x v="91"/>
    <n v="32"/>
    <n v="3656.24"/>
    <n v="116999.61"/>
    <x v="1"/>
    <n v="9"/>
    <x v="0"/>
    <x v="2"/>
  </r>
  <r>
    <s v="PO007854"/>
    <d v="2023-01-21T00:00:00"/>
    <s v="EMP0051"/>
    <x v="3"/>
    <x v="7"/>
    <x v="128"/>
    <n v="44"/>
    <n v="57.27"/>
    <n v="2519.6999999999998"/>
    <x v="2"/>
    <n v="31"/>
    <x v="1"/>
    <x v="0"/>
  </r>
  <r>
    <s v="PO007855"/>
    <d v="2025-10-25T00:00:00"/>
    <s v="EMP0034"/>
    <x v="7"/>
    <x v="25"/>
    <x v="33"/>
    <n v="29"/>
    <n v="4996.2700000000004"/>
    <n v="144891.69"/>
    <x v="1"/>
    <n v="3"/>
    <x v="2"/>
    <x v="2"/>
  </r>
  <r>
    <s v="PO007856"/>
    <d v="2025-10-23T00:00:00"/>
    <s v="EMP0024"/>
    <x v="1"/>
    <x v="10"/>
    <x v="46"/>
    <n v="8"/>
    <n v="6033.4"/>
    <n v="48267.17"/>
    <x v="1"/>
    <n v="37"/>
    <x v="2"/>
    <x v="2"/>
  </r>
  <r>
    <s v="PO007857"/>
    <d v="2023-07-30T00:00:00"/>
    <s v="EMP0070"/>
    <x v="6"/>
    <x v="6"/>
    <x v="102"/>
    <n v="15"/>
    <n v="552.29"/>
    <n v="8284.35"/>
    <x v="2"/>
    <n v="43"/>
    <x v="2"/>
    <x v="0"/>
  </r>
  <r>
    <s v="PO007858"/>
    <d v="2024-08-25T00:00:00"/>
    <s v="EMP0003"/>
    <x v="1"/>
    <x v="1"/>
    <x v="156"/>
    <n v="25"/>
    <n v="10119.57"/>
    <n v="252989.36"/>
    <x v="0"/>
    <n v="14"/>
    <x v="2"/>
    <x v="2"/>
  </r>
  <r>
    <s v="PO007859"/>
    <d v="2023-07-16T00:00:00"/>
    <s v="EMP0047"/>
    <x v="0"/>
    <x v="45"/>
    <x v="33"/>
    <n v="24"/>
    <n v="4740.05"/>
    <n v="113761.09"/>
    <x v="1"/>
    <n v="19"/>
    <x v="0"/>
    <x v="2"/>
  </r>
  <r>
    <s v="PO007860"/>
    <d v="2024-06-18T00:00:00"/>
    <s v="EMP0039"/>
    <x v="9"/>
    <x v="35"/>
    <x v="94"/>
    <n v="27"/>
    <n v="5240.82"/>
    <n v="141502.25"/>
    <x v="2"/>
    <n v="26"/>
    <x v="0"/>
    <x v="1"/>
  </r>
  <r>
    <s v="PO007861"/>
    <d v="2024-04-19T00:00:00"/>
    <s v="EMP0034"/>
    <x v="7"/>
    <x v="16"/>
    <x v="110"/>
    <n v="8"/>
    <n v="7845.61"/>
    <n v="62764.88"/>
    <x v="1"/>
    <n v="17"/>
    <x v="0"/>
    <x v="2"/>
  </r>
  <r>
    <s v="PO007862"/>
    <d v="2023-08-10T00:00:00"/>
    <s v="EMP0092"/>
    <x v="12"/>
    <x v="14"/>
    <x v="104"/>
    <n v="9"/>
    <n v="3598.58"/>
    <n v="32387.19"/>
    <x v="0"/>
    <n v="35"/>
    <x v="0"/>
    <x v="2"/>
  </r>
  <r>
    <s v="PO007863"/>
    <d v="2025-03-19T00:00:00"/>
    <s v="EMP0070"/>
    <x v="6"/>
    <x v="31"/>
    <x v="146"/>
    <n v="12"/>
    <n v="5810.82"/>
    <n v="69729.86"/>
    <x v="2"/>
    <n v="40"/>
    <x v="0"/>
    <x v="1"/>
  </r>
  <r>
    <s v="PO007864"/>
    <d v="2025-10-17T00:00:00"/>
    <s v="EMP0028"/>
    <x v="0"/>
    <x v="3"/>
    <x v="158"/>
    <n v="48"/>
    <n v="7841.64"/>
    <n v="376398.56"/>
    <x v="1"/>
    <n v="34"/>
    <x v="0"/>
    <x v="2"/>
  </r>
  <r>
    <s v="PO007865"/>
    <d v="2025-01-15T00:00:00"/>
    <s v="EMP0039"/>
    <x v="9"/>
    <x v="4"/>
    <x v="118"/>
    <n v="3"/>
    <n v="1206.72"/>
    <n v="3620.15"/>
    <x v="0"/>
    <n v="39"/>
    <x v="2"/>
    <x v="2"/>
  </r>
  <r>
    <s v="PO007866"/>
    <d v="2025-11-01T00:00:00"/>
    <s v="EMP0003"/>
    <x v="1"/>
    <x v="14"/>
    <x v="103"/>
    <n v="40"/>
    <n v="7922.27"/>
    <n v="316890.64"/>
    <x v="2"/>
    <n v="32"/>
    <x v="1"/>
    <x v="1"/>
  </r>
  <r>
    <s v="PO007867"/>
    <d v="2024-03-27T00:00:00"/>
    <s v="EMP0076"/>
    <x v="7"/>
    <x v="21"/>
    <x v="51"/>
    <n v="6"/>
    <n v="8204.34"/>
    <n v="49226.04"/>
    <x v="1"/>
    <n v="9"/>
    <x v="0"/>
    <x v="2"/>
  </r>
  <r>
    <s v="PO007868"/>
    <d v="2023-03-17T00:00:00"/>
    <s v="EMP0060"/>
    <x v="0"/>
    <x v="47"/>
    <x v="2"/>
    <n v="18"/>
    <n v="7035.43"/>
    <n v="126637.73"/>
    <x v="2"/>
    <n v="19"/>
    <x v="0"/>
    <x v="0"/>
  </r>
  <r>
    <s v="PO007869"/>
    <d v="2025-07-06T00:00:00"/>
    <s v="EMP0081"/>
    <x v="14"/>
    <x v="23"/>
    <x v="116"/>
    <n v="6"/>
    <n v="11169.82"/>
    <n v="67018.929999999993"/>
    <x v="1"/>
    <n v="5"/>
    <x v="0"/>
    <x v="2"/>
  </r>
  <r>
    <s v="PO007870"/>
    <d v="2024-06-21T00:00:00"/>
    <s v="EMP0049"/>
    <x v="13"/>
    <x v="16"/>
    <x v="57"/>
    <n v="50"/>
    <n v="3212.84"/>
    <n v="160641.82999999999"/>
    <x v="2"/>
    <n v="30"/>
    <x v="0"/>
    <x v="1"/>
  </r>
  <r>
    <s v="PO007871"/>
    <d v="2024-08-04T00:00:00"/>
    <s v="EMP0044"/>
    <x v="2"/>
    <x v="4"/>
    <x v="192"/>
    <n v="23"/>
    <n v="6455.55"/>
    <n v="148477.66"/>
    <x v="0"/>
    <n v="43"/>
    <x v="1"/>
    <x v="2"/>
  </r>
  <r>
    <s v="PO007872"/>
    <d v="2025-04-28T00:00:00"/>
    <s v="EMP0013"/>
    <x v="11"/>
    <x v="0"/>
    <x v="55"/>
    <n v="48"/>
    <n v="7137.96"/>
    <n v="342622.01"/>
    <x v="0"/>
    <n v="26"/>
    <x v="0"/>
    <x v="2"/>
  </r>
  <r>
    <s v="PO007873"/>
    <d v="2023-06-26T00:00:00"/>
    <s v="EMP0049"/>
    <x v="13"/>
    <x v="36"/>
    <x v="59"/>
    <n v="43"/>
    <n v="5198.74"/>
    <n v="223545.72"/>
    <x v="0"/>
    <n v="10"/>
    <x v="1"/>
    <x v="2"/>
  </r>
  <r>
    <s v="PO007874"/>
    <d v="2025-08-06T00:00:00"/>
    <s v="EMP0051"/>
    <x v="3"/>
    <x v="24"/>
    <x v="81"/>
    <n v="36"/>
    <n v="453.26"/>
    <n v="16317.52"/>
    <x v="0"/>
    <n v="35"/>
    <x v="0"/>
    <x v="2"/>
  </r>
  <r>
    <s v="PO007875"/>
    <d v="2025-05-27T00:00:00"/>
    <s v="EMP0081"/>
    <x v="14"/>
    <x v="34"/>
    <x v="191"/>
    <n v="9"/>
    <n v="4343.8900000000003"/>
    <n v="39094.97"/>
    <x v="2"/>
    <n v="38"/>
    <x v="1"/>
    <x v="1"/>
  </r>
  <r>
    <s v="PO007876"/>
    <d v="2025-06-28T00:00:00"/>
    <s v="EMP0052"/>
    <x v="12"/>
    <x v="35"/>
    <x v="95"/>
    <n v="16"/>
    <n v="5261.65"/>
    <n v="84186.42"/>
    <x v="1"/>
    <n v="13"/>
    <x v="0"/>
    <x v="2"/>
  </r>
  <r>
    <s v="PO007877"/>
    <d v="2023-12-22T00:00:00"/>
    <s v="EMP0076"/>
    <x v="7"/>
    <x v="32"/>
    <x v="139"/>
    <n v="31"/>
    <n v="5408.63"/>
    <n v="167667.44"/>
    <x v="2"/>
    <n v="34"/>
    <x v="0"/>
    <x v="3"/>
  </r>
  <r>
    <s v="PO007878"/>
    <d v="2023-09-05T00:00:00"/>
    <s v="EMP0001"/>
    <x v="8"/>
    <x v="47"/>
    <x v="39"/>
    <n v="20"/>
    <n v="3119.48"/>
    <n v="62389.53"/>
    <x v="1"/>
    <n v="3"/>
    <x v="1"/>
    <x v="2"/>
  </r>
  <r>
    <s v="PO007879"/>
    <d v="2025-06-10T00:00:00"/>
    <s v="EMP0024"/>
    <x v="1"/>
    <x v="25"/>
    <x v="125"/>
    <n v="45"/>
    <n v="2735.21"/>
    <n v="123084.62"/>
    <x v="1"/>
    <n v="15"/>
    <x v="0"/>
    <x v="2"/>
  </r>
  <r>
    <s v="PO007880"/>
    <d v="2023-11-14T00:00:00"/>
    <s v="EMP0086"/>
    <x v="2"/>
    <x v="6"/>
    <x v="25"/>
    <n v="21"/>
    <n v="1404.31"/>
    <n v="29490.61"/>
    <x v="1"/>
    <n v="8"/>
    <x v="2"/>
    <x v="2"/>
  </r>
  <r>
    <s v="PO007881"/>
    <d v="2024-02-09T00:00:00"/>
    <s v="EMP0007"/>
    <x v="1"/>
    <x v="40"/>
    <x v="131"/>
    <n v="10"/>
    <n v="4411.37"/>
    <n v="44113.71"/>
    <x v="1"/>
    <n v="12"/>
    <x v="1"/>
    <x v="2"/>
  </r>
  <r>
    <s v="PO007882"/>
    <d v="2024-03-01T00:00:00"/>
    <s v="EMP0006"/>
    <x v="6"/>
    <x v="13"/>
    <x v="73"/>
    <n v="35"/>
    <n v="626.48"/>
    <n v="21926.89"/>
    <x v="2"/>
    <n v="26"/>
    <x v="0"/>
    <x v="1"/>
  </r>
  <r>
    <s v="PO007883"/>
    <d v="2023-05-29T00:00:00"/>
    <s v="EMP0011"/>
    <x v="0"/>
    <x v="33"/>
    <x v="68"/>
    <n v="1"/>
    <n v="8762.42"/>
    <n v="8762.42"/>
    <x v="1"/>
    <n v="20"/>
    <x v="1"/>
    <x v="2"/>
  </r>
  <r>
    <s v="PO007884"/>
    <d v="2025-01-11T00:00:00"/>
    <s v="EMP0017"/>
    <x v="9"/>
    <x v="23"/>
    <x v="135"/>
    <n v="50"/>
    <n v="7884.43"/>
    <n v="394221.65"/>
    <x v="1"/>
    <n v="24"/>
    <x v="1"/>
    <x v="2"/>
  </r>
  <r>
    <s v="PO007885"/>
    <d v="2025-01-23T00:00:00"/>
    <s v="EMP0069"/>
    <x v="3"/>
    <x v="12"/>
    <x v="14"/>
    <n v="26"/>
    <n v="3289.5"/>
    <n v="85527.08"/>
    <x v="0"/>
    <n v="43"/>
    <x v="1"/>
    <x v="2"/>
  </r>
  <r>
    <s v="PO007886"/>
    <d v="2025-11-11T00:00:00"/>
    <s v="EMP0081"/>
    <x v="14"/>
    <x v="22"/>
    <x v="148"/>
    <n v="18"/>
    <n v="7380.19"/>
    <n v="132843.39000000001"/>
    <x v="0"/>
    <n v="14"/>
    <x v="2"/>
    <x v="2"/>
  </r>
  <r>
    <s v="PO007887"/>
    <d v="2023-01-28T00:00:00"/>
    <s v="EMP0057"/>
    <x v="6"/>
    <x v="37"/>
    <x v="138"/>
    <n v="29"/>
    <n v="5186.8100000000004"/>
    <n v="150417.46"/>
    <x v="2"/>
    <n v="12"/>
    <x v="0"/>
    <x v="3"/>
  </r>
  <r>
    <s v="PO007888"/>
    <d v="2024-01-21T00:00:00"/>
    <s v="EMP0060"/>
    <x v="0"/>
    <x v="32"/>
    <x v="92"/>
    <n v="14"/>
    <n v="3739.02"/>
    <n v="52346.28"/>
    <x v="0"/>
    <n v="45"/>
    <x v="1"/>
    <x v="2"/>
  </r>
  <r>
    <s v="PO007889"/>
    <d v="2024-03-09T00:00:00"/>
    <s v="EMP0019"/>
    <x v="5"/>
    <x v="35"/>
    <x v="188"/>
    <n v="32"/>
    <n v="3341.31"/>
    <n v="106921.89"/>
    <x v="2"/>
    <n v="18"/>
    <x v="1"/>
    <x v="3"/>
  </r>
  <r>
    <s v="PO007890"/>
    <d v="2025-04-12T00:00:00"/>
    <s v="EMP0075"/>
    <x v="14"/>
    <x v="29"/>
    <x v="42"/>
    <n v="31"/>
    <n v="2294.0300000000002"/>
    <n v="71114.880000000005"/>
    <x v="2"/>
    <n v="18"/>
    <x v="1"/>
    <x v="0"/>
  </r>
  <r>
    <s v="PO007891"/>
    <d v="2025-04-18T00:00:00"/>
    <s v="EMP0040"/>
    <x v="13"/>
    <x v="24"/>
    <x v="153"/>
    <n v="9"/>
    <n v="326.89999999999998"/>
    <n v="2942.13"/>
    <x v="0"/>
    <n v="30"/>
    <x v="0"/>
    <x v="2"/>
  </r>
  <r>
    <s v="PO007892"/>
    <d v="2024-08-19T00:00:00"/>
    <s v="EMP0052"/>
    <x v="12"/>
    <x v="43"/>
    <x v="139"/>
    <n v="28"/>
    <n v="5735.87"/>
    <n v="160604.31"/>
    <x v="1"/>
    <n v="35"/>
    <x v="2"/>
    <x v="2"/>
  </r>
  <r>
    <s v="PO007893"/>
    <d v="2023-09-11T00:00:00"/>
    <s v="EMP0065"/>
    <x v="8"/>
    <x v="36"/>
    <x v="173"/>
    <n v="38"/>
    <n v="2944.24"/>
    <n v="111881.14"/>
    <x v="1"/>
    <n v="27"/>
    <x v="2"/>
    <x v="2"/>
  </r>
  <r>
    <s v="PO007894"/>
    <d v="2025-07-03T00:00:00"/>
    <s v="EMP0002"/>
    <x v="7"/>
    <x v="18"/>
    <x v="70"/>
    <n v="41"/>
    <n v="10618.09"/>
    <n v="435341.52"/>
    <x v="1"/>
    <n v="40"/>
    <x v="2"/>
    <x v="2"/>
  </r>
  <r>
    <s v="PO007895"/>
    <d v="2023-11-06T00:00:00"/>
    <s v="EMP0060"/>
    <x v="0"/>
    <x v="34"/>
    <x v="55"/>
    <n v="37"/>
    <n v="6499.93"/>
    <n v="240497.23"/>
    <x v="0"/>
    <n v="42"/>
    <x v="1"/>
    <x v="2"/>
  </r>
  <r>
    <s v="PO007896"/>
    <d v="2023-05-30T00:00:00"/>
    <s v="EMP0044"/>
    <x v="2"/>
    <x v="17"/>
    <x v="154"/>
    <n v="13"/>
    <n v="2065.31"/>
    <n v="26849.08"/>
    <x v="1"/>
    <n v="43"/>
    <x v="0"/>
    <x v="2"/>
  </r>
  <r>
    <s v="PO007897"/>
    <d v="2023-11-18T00:00:00"/>
    <s v="EMP0024"/>
    <x v="1"/>
    <x v="45"/>
    <x v="129"/>
    <n v="47"/>
    <n v="3445.63"/>
    <n v="161944.63"/>
    <x v="1"/>
    <n v="29"/>
    <x v="2"/>
    <x v="2"/>
  </r>
  <r>
    <s v="PO007898"/>
    <d v="2024-06-17T00:00:00"/>
    <s v="EMP0097"/>
    <x v="5"/>
    <x v="36"/>
    <x v="127"/>
    <n v="46"/>
    <n v="4188.63"/>
    <n v="192677.09"/>
    <x v="2"/>
    <n v="24"/>
    <x v="1"/>
    <x v="1"/>
  </r>
  <r>
    <s v="PO007899"/>
    <d v="2025-04-08T00:00:00"/>
    <s v="EMP0029"/>
    <x v="9"/>
    <x v="6"/>
    <x v="0"/>
    <n v="42"/>
    <n v="5072.5600000000004"/>
    <n v="213047.61"/>
    <x v="1"/>
    <n v="44"/>
    <x v="2"/>
    <x v="2"/>
  </r>
  <r>
    <s v="PO007900"/>
    <d v="2024-03-04T00:00:00"/>
    <s v="EMP0046"/>
    <x v="7"/>
    <x v="12"/>
    <x v="141"/>
    <n v="49"/>
    <n v="6517.89"/>
    <n v="319376.65999999997"/>
    <x v="2"/>
    <n v="7"/>
    <x v="0"/>
    <x v="3"/>
  </r>
  <r>
    <s v="PO007901"/>
    <d v="2023-09-10T00:00:00"/>
    <s v="EMP0083"/>
    <x v="7"/>
    <x v="18"/>
    <x v="11"/>
    <n v="46"/>
    <n v="5488.06"/>
    <n v="252450.97"/>
    <x v="2"/>
    <n v="9"/>
    <x v="0"/>
    <x v="3"/>
  </r>
  <r>
    <s v="PO007902"/>
    <d v="2025-07-10T00:00:00"/>
    <s v="EMP0083"/>
    <x v="7"/>
    <x v="43"/>
    <x v="147"/>
    <n v="39"/>
    <n v="3924.46"/>
    <n v="153054.01999999999"/>
    <x v="2"/>
    <n v="22"/>
    <x v="1"/>
    <x v="3"/>
  </r>
  <r>
    <s v="PO007903"/>
    <d v="2024-02-29T00:00:00"/>
    <s v="EMP0085"/>
    <x v="8"/>
    <x v="28"/>
    <x v="178"/>
    <n v="36"/>
    <n v="4355.8599999999997"/>
    <n v="156810.87"/>
    <x v="2"/>
    <n v="15"/>
    <x v="1"/>
    <x v="0"/>
  </r>
  <r>
    <s v="PO007904"/>
    <d v="2023-07-28T00:00:00"/>
    <s v="EMP0065"/>
    <x v="8"/>
    <x v="46"/>
    <x v="145"/>
    <n v="42"/>
    <n v="1977.39"/>
    <n v="83050.58"/>
    <x v="0"/>
    <n v="9"/>
    <x v="2"/>
    <x v="2"/>
  </r>
  <r>
    <s v="PO007905"/>
    <d v="2023-02-02T00:00:00"/>
    <s v="EMP0026"/>
    <x v="0"/>
    <x v="11"/>
    <x v="28"/>
    <n v="7"/>
    <n v="845.32"/>
    <n v="5917.24"/>
    <x v="1"/>
    <n v="37"/>
    <x v="1"/>
    <x v="2"/>
  </r>
  <r>
    <s v="PO007906"/>
    <d v="2023-11-19T00:00:00"/>
    <s v="EMP0083"/>
    <x v="7"/>
    <x v="27"/>
    <x v="105"/>
    <n v="16"/>
    <n v="8203"/>
    <n v="131247.94"/>
    <x v="0"/>
    <n v="6"/>
    <x v="1"/>
    <x v="2"/>
  </r>
  <r>
    <s v="PO007907"/>
    <d v="2024-03-30T00:00:00"/>
    <s v="EMP0032"/>
    <x v="2"/>
    <x v="3"/>
    <x v="138"/>
    <n v="33"/>
    <n v="5832.45"/>
    <n v="192471.01"/>
    <x v="0"/>
    <n v="42"/>
    <x v="2"/>
    <x v="2"/>
  </r>
  <r>
    <s v="PO007908"/>
    <d v="2025-01-18T00:00:00"/>
    <s v="EMP0077"/>
    <x v="12"/>
    <x v="46"/>
    <x v="168"/>
    <n v="13"/>
    <n v="4608.96"/>
    <n v="59916.5"/>
    <x v="1"/>
    <n v="20"/>
    <x v="2"/>
    <x v="2"/>
  </r>
  <r>
    <s v="PO007909"/>
    <d v="2024-05-08T00:00:00"/>
    <s v="EMP0062"/>
    <x v="2"/>
    <x v="1"/>
    <x v="140"/>
    <n v="37"/>
    <n v="9450.49"/>
    <n v="349668.06"/>
    <x v="2"/>
    <n v="26"/>
    <x v="0"/>
    <x v="1"/>
  </r>
  <r>
    <s v="PO007910"/>
    <d v="2024-05-18T00:00:00"/>
    <s v="EMP0062"/>
    <x v="2"/>
    <x v="49"/>
    <x v="25"/>
    <n v="17"/>
    <n v="1605.23"/>
    <n v="27288.89"/>
    <x v="1"/>
    <n v="40"/>
    <x v="1"/>
    <x v="2"/>
  </r>
  <r>
    <s v="PO007911"/>
    <d v="2023-02-14T00:00:00"/>
    <s v="EMP0074"/>
    <x v="6"/>
    <x v="11"/>
    <x v="142"/>
    <n v="44"/>
    <n v="9132.7999999999993"/>
    <n v="401843.24"/>
    <x v="1"/>
    <n v="3"/>
    <x v="2"/>
    <x v="2"/>
  </r>
  <r>
    <s v="PO007912"/>
    <d v="2025-05-10T00:00:00"/>
    <s v="EMP0064"/>
    <x v="2"/>
    <x v="6"/>
    <x v="42"/>
    <n v="12"/>
    <n v="2353.3200000000002"/>
    <n v="28239.84"/>
    <x v="1"/>
    <n v="25"/>
    <x v="1"/>
    <x v="2"/>
  </r>
  <r>
    <s v="PO007913"/>
    <d v="2024-08-16T00:00:00"/>
    <s v="EMP0058"/>
    <x v="2"/>
    <x v="32"/>
    <x v="151"/>
    <n v="26"/>
    <n v="5461.9"/>
    <n v="142009.31"/>
    <x v="2"/>
    <n v="29"/>
    <x v="2"/>
    <x v="3"/>
  </r>
  <r>
    <s v="PO007914"/>
    <d v="2023-12-24T00:00:00"/>
    <s v="EMP0073"/>
    <x v="9"/>
    <x v="1"/>
    <x v="51"/>
    <n v="10"/>
    <n v="7182.15"/>
    <n v="71821.48"/>
    <x v="1"/>
    <n v="38"/>
    <x v="2"/>
    <x v="2"/>
  </r>
  <r>
    <s v="PO007915"/>
    <d v="2023-09-27T00:00:00"/>
    <s v="EMP0043"/>
    <x v="8"/>
    <x v="3"/>
    <x v="57"/>
    <n v="10"/>
    <n v="4118.59"/>
    <n v="41185.949999999997"/>
    <x v="1"/>
    <n v="9"/>
    <x v="2"/>
    <x v="2"/>
  </r>
  <r>
    <s v="PO007916"/>
    <d v="2023-10-27T00:00:00"/>
    <s v="EMP0085"/>
    <x v="8"/>
    <x v="24"/>
    <x v="80"/>
    <n v="28"/>
    <n v="6812.78"/>
    <n v="190757.96"/>
    <x v="2"/>
    <n v="18"/>
    <x v="0"/>
    <x v="1"/>
  </r>
  <r>
    <s v="PO007917"/>
    <d v="2023-03-30T00:00:00"/>
    <s v="EMP0071"/>
    <x v="5"/>
    <x v="18"/>
    <x v="82"/>
    <n v="27"/>
    <n v="1103.3"/>
    <n v="29789.14"/>
    <x v="2"/>
    <n v="36"/>
    <x v="0"/>
    <x v="1"/>
  </r>
  <r>
    <s v="PO007918"/>
    <d v="2023-03-09T00:00:00"/>
    <s v="EMP0058"/>
    <x v="2"/>
    <x v="45"/>
    <x v="155"/>
    <n v="5"/>
    <n v="5926.79"/>
    <n v="29633.97"/>
    <x v="1"/>
    <n v="42"/>
    <x v="2"/>
    <x v="2"/>
  </r>
  <r>
    <s v="PO007919"/>
    <d v="2025-10-13T00:00:00"/>
    <s v="EMP0071"/>
    <x v="5"/>
    <x v="5"/>
    <x v="165"/>
    <n v="42"/>
    <n v="1171.76"/>
    <n v="49213.87"/>
    <x v="2"/>
    <n v="42"/>
    <x v="2"/>
    <x v="0"/>
  </r>
  <r>
    <s v="PO007920"/>
    <d v="2023-05-12T00:00:00"/>
    <s v="EMP0053"/>
    <x v="4"/>
    <x v="0"/>
    <x v="174"/>
    <n v="3"/>
    <n v="9945.2999999999993"/>
    <n v="29835.91"/>
    <x v="0"/>
    <n v="33"/>
    <x v="2"/>
    <x v="2"/>
  </r>
  <r>
    <s v="PO007921"/>
    <d v="2024-12-25T00:00:00"/>
    <s v="EMP0051"/>
    <x v="3"/>
    <x v="23"/>
    <x v="120"/>
    <n v="12"/>
    <n v="7851.18"/>
    <n v="94214.11"/>
    <x v="1"/>
    <n v="36"/>
    <x v="0"/>
    <x v="2"/>
  </r>
  <r>
    <s v="PO007922"/>
    <d v="2025-05-06T00:00:00"/>
    <s v="EMP0074"/>
    <x v="6"/>
    <x v="48"/>
    <x v="115"/>
    <n v="24"/>
    <n v="4108.21"/>
    <n v="98596.92"/>
    <x v="0"/>
    <n v="16"/>
    <x v="0"/>
    <x v="2"/>
  </r>
  <r>
    <s v="PO007923"/>
    <d v="2023-07-10T00:00:00"/>
    <s v="EMP0025"/>
    <x v="8"/>
    <x v="30"/>
    <x v="39"/>
    <n v="49"/>
    <n v="3076.33"/>
    <n v="150740.26999999999"/>
    <x v="0"/>
    <n v="13"/>
    <x v="1"/>
    <x v="2"/>
  </r>
  <r>
    <s v="PO007924"/>
    <d v="2024-08-18T00:00:00"/>
    <s v="EMP0069"/>
    <x v="3"/>
    <x v="23"/>
    <x v="133"/>
    <n v="3"/>
    <n v="7668.46"/>
    <n v="23005.37"/>
    <x v="2"/>
    <n v="33"/>
    <x v="1"/>
    <x v="1"/>
  </r>
  <r>
    <s v="PO007925"/>
    <d v="2023-04-21T00:00:00"/>
    <s v="EMP0008"/>
    <x v="6"/>
    <x v="41"/>
    <x v="54"/>
    <n v="34"/>
    <n v="5141.6099999999997"/>
    <n v="174814.58"/>
    <x v="1"/>
    <n v="8"/>
    <x v="0"/>
    <x v="2"/>
  </r>
  <r>
    <s v="PO007926"/>
    <d v="2024-02-09T00:00:00"/>
    <s v="EMP0020"/>
    <x v="2"/>
    <x v="12"/>
    <x v="8"/>
    <n v="38"/>
    <n v="429.39"/>
    <n v="16316.98"/>
    <x v="0"/>
    <n v="3"/>
    <x v="2"/>
    <x v="2"/>
  </r>
  <r>
    <s v="PO007927"/>
    <d v="2023-11-14T00:00:00"/>
    <s v="EMP0098"/>
    <x v="5"/>
    <x v="0"/>
    <x v="122"/>
    <n v="2"/>
    <n v="584.49"/>
    <n v="1168.98"/>
    <x v="1"/>
    <n v="45"/>
    <x v="0"/>
    <x v="2"/>
  </r>
  <r>
    <s v="PO007928"/>
    <d v="2023-12-29T00:00:00"/>
    <s v="EMP0008"/>
    <x v="6"/>
    <x v="1"/>
    <x v="70"/>
    <n v="26"/>
    <n v="10887.19"/>
    <n v="283066.82"/>
    <x v="1"/>
    <n v="3"/>
    <x v="2"/>
    <x v="2"/>
  </r>
  <r>
    <s v="PO007929"/>
    <d v="2023-12-30T00:00:00"/>
    <s v="EMP0007"/>
    <x v="1"/>
    <x v="10"/>
    <x v="68"/>
    <n v="42"/>
    <n v="9688.0499999999993"/>
    <n v="406897.91999999998"/>
    <x v="1"/>
    <n v="21"/>
    <x v="2"/>
    <x v="2"/>
  </r>
  <r>
    <s v="PO007930"/>
    <d v="2024-10-30T00:00:00"/>
    <s v="EMP0091"/>
    <x v="12"/>
    <x v="27"/>
    <x v="36"/>
    <n v="42"/>
    <n v="3496.55"/>
    <n v="146854.94"/>
    <x v="0"/>
    <n v="37"/>
    <x v="2"/>
    <x v="2"/>
  </r>
  <r>
    <s v="PO007931"/>
    <d v="2023-12-18T00:00:00"/>
    <s v="EMP0017"/>
    <x v="9"/>
    <x v="49"/>
    <x v="45"/>
    <n v="5"/>
    <n v="5275.01"/>
    <n v="26375.03"/>
    <x v="1"/>
    <n v="17"/>
    <x v="2"/>
    <x v="2"/>
  </r>
  <r>
    <s v="PO007932"/>
    <d v="2023-08-29T00:00:00"/>
    <s v="EMP0022"/>
    <x v="8"/>
    <x v="43"/>
    <x v="79"/>
    <n v="22"/>
    <n v="2423.15"/>
    <n v="53309.36"/>
    <x v="2"/>
    <n v="41"/>
    <x v="1"/>
    <x v="1"/>
  </r>
  <r>
    <s v="PO007933"/>
    <d v="2023-12-21T00:00:00"/>
    <s v="EMP0056"/>
    <x v="0"/>
    <x v="41"/>
    <x v="69"/>
    <n v="9"/>
    <n v="5944.64"/>
    <n v="53501.72"/>
    <x v="0"/>
    <n v="14"/>
    <x v="0"/>
    <x v="2"/>
  </r>
  <r>
    <s v="PO007934"/>
    <d v="2024-06-08T00:00:00"/>
    <s v="EMP0034"/>
    <x v="7"/>
    <x v="40"/>
    <x v="42"/>
    <n v="3"/>
    <n v="2258.58"/>
    <n v="6775.75"/>
    <x v="0"/>
    <n v="45"/>
    <x v="2"/>
    <x v="2"/>
  </r>
  <r>
    <s v="PO007935"/>
    <d v="2024-05-24T00:00:00"/>
    <s v="EMP0079"/>
    <x v="5"/>
    <x v="45"/>
    <x v="145"/>
    <n v="36"/>
    <n v="2206.38"/>
    <n v="79429.77"/>
    <x v="1"/>
    <n v="34"/>
    <x v="0"/>
    <x v="2"/>
  </r>
  <r>
    <s v="PO007936"/>
    <d v="2024-08-20T00:00:00"/>
    <s v="EMP0098"/>
    <x v="5"/>
    <x v="5"/>
    <x v="68"/>
    <n v="16"/>
    <n v="8930.1299999999992"/>
    <n v="142882.04999999999"/>
    <x v="0"/>
    <n v="37"/>
    <x v="0"/>
    <x v="2"/>
  </r>
  <r>
    <s v="PO007937"/>
    <d v="2024-09-29T00:00:00"/>
    <s v="EMP0023"/>
    <x v="9"/>
    <x v="1"/>
    <x v="145"/>
    <n v="24"/>
    <n v="2153.83"/>
    <n v="51691.839999999997"/>
    <x v="1"/>
    <n v="37"/>
    <x v="1"/>
    <x v="2"/>
  </r>
  <r>
    <s v="PO007938"/>
    <d v="2023-04-28T00:00:00"/>
    <s v="EMP0094"/>
    <x v="1"/>
    <x v="42"/>
    <x v="165"/>
    <n v="31"/>
    <n v="1499.05"/>
    <n v="46470.559999999998"/>
    <x v="0"/>
    <n v="14"/>
    <x v="2"/>
    <x v="2"/>
  </r>
  <r>
    <s v="PO007939"/>
    <d v="2024-07-06T00:00:00"/>
    <s v="EMP0015"/>
    <x v="13"/>
    <x v="48"/>
    <x v="141"/>
    <n v="49"/>
    <n v="7039.7"/>
    <n v="344945.11"/>
    <x v="1"/>
    <n v="29"/>
    <x v="2"/>
    <x v="2"/>
  </r>
  <r>
    <s v="PO007940"/>
    <d v="2025-12-07T00:00:00"/>
    <s v="EMP0059"/>
    <x v="0"/>
    <x v="21"/>
    <x v="74"/>
    <n v="16"/>
    <n v="3677.61"/>
    <n v="58841.8"/>
    <x v="1"/>
    <n v="26"/>
    <x v="2"/>
    <x v="2"/>
  </r>
  <r>
    <s v="PO007941"/>
    <d v="2025-01-18T00:00:00"/>
    <s v="EMP0040"/>
    <x v="13"/>
    <x v="7"/>
    <x v="181"/>
    <n v="42"/>
    <n v="7820.93"/>
    <n v="328479.12"/>
    <x v="1"/>
    <n v="37"/>
    <x v="1"/>
    <x v="2"/>
  </r>
  <r>
    <s v="PO007942"/>
    <d v="2025-10-06T00:00:00"/>
    <s v="EMP0017"/>
    <x v="9"/>
    <x v="22"/>
    <x v="111"/>
    <n v="24"/>
    <n v="120.63"/>
    <n v="2895"/>
    <x v="0"/>
    <n v="34"/>
    <x v="2"/>
    <x v="2"/>
  </r>
  <r>
    <s v="PO007943"/>
    <d v="2025-08-09T00:00:00"/>
    <s v="EMP0016"/>
    <x v="11"/>
    <x v="45"/>
    <x v="39"/>
    <n v="3"/>
    <n v="3291.69"/>
    <n v="9875.06"/>
    <x v="2"/>
    <n v="15"/>
    <x v="1"/>
    <x v="0"/>
  </r>
  <r>
    <s v="PO007944"/>
    <d v="2025-06-27T00:00:00"/>
    <s v="EMP0029"/>
    <x v="9"/>
    <x v="21"/>
    <x v="124"/>
    <n v="10"/>
    <n v="6374.37"/>
    <n v="63743.74"/>
    <x v="2"/>
    <n v="17"/>
    <x v="0"/>
    <x v="1"/>
  </r>
  <r>
    <s v="PO007945"/>
    <d v="2025-10-21T00:00:00"/>
    <s v="EMP0021"/>
    <x v="10"/>
    <x v="22"/>
    <x v="21"/>
    <n v="1"/>
    <n v="4665.72"/>
    <n v="4665.72"/>
    <x v="2"/>
    <n v="18"/>
    <x v="1"/>
    <x v="3"/>
  </r>
  <r>
    <s v="PO007946"/>
    <d v="2025-02-06T00:00:00"/>
    <s v="EMP0061"/>
    <x v="5"/>
    <x v="7"/>
    <x v="95"/>
    <n v="44"/>
    <n v="4995.1400000000003"/>
    <n v="219786.04"/>
    <x v="1"/>
    <n v="19"/>
    <x v="1"/>
    <x v="2"/>
  </r>
  <r>
    <s v="PO007947"/>
    <d v="2023-08-25T00:00:00"/>
    <s v="EMP0029"/>
    <x v="9"/>
    <x v="1"/>
    <x v="118"/>
    <n v="4"/>
    <n v="1038.6500000000001"/>
    <n v="4154.59"/>
    <x v="1"/>
    <n v="4"/>
    <x v="1"/>
    <x v="2"/>
  </r>
  <r>
    <s v="PO007948"/>
    <d v="2024-02-14T00:00:00"/>
    <s v="EMP0064"/>
    <x v="2"/>
    <x v="23"/>
    <x v="165"/>
    <n v="14"/>
    <n v="1298.8499999999999"/>
    <n v="18183.84"/>
    <x v="2"/>
    <n v="30"/>
    <x v="1"/>
    <x v="0"/>
  </r>
  <r>
    <s v="PO007949"/>
    <d v="2023-12-23T00:00:00"/>
    <s v="EMP0047"/>
    <x v="0"/>
    <x v="2"/>
    <x v="26"/>
    <n v="25"/>
    <n v="331.82"/>
    <n v="8295.4699999999993"/>
    <x v="0"/>
    <n v="16"/>
    <x v="1"/>
    <x v="2"/>
  </r>
  <r>
    <s v="PO007950"/>
    <d v="2025-03-05T00:00:00"/>
    <s v="EMP0069"/>
    <x v="3"/>
    <x v="8"/>
    <x v="31"/>
    <n v="48"/>
    <n v="8744.99"/>
    <n v="419759.44"/>
    <x v="1"/>
    <n v="28"/>
    <x v="1"/>
    <x v="2"/>
  </r>
  <r>
    <s v="PO007951"/>
    <d v="2024-04-18T00:00:00"/>
    <s v="EMP0046"/>
    <x v="7"/>
    <x v="39"/>
    <x v="127"/>
    <n v="8"/>
    <n v="3688.24"/>
    <n v="29505.93"/>
    <x v="1"/>
    <n v="6"/>
    <x v="2"/>
    <x v="2"/>
  </r>
  <r>
    <s v="PO007952"/>
    <d v="2023-11-16T00:00:00"/>
    <s v="EMP0013"/>
    <x v="11"/>
    <x v="22"/>
    <x v="125"/>
    <n v="13"/>
    <n v="2718.04"/>
    <n v="35334.49"/>
    <x v="2"/>
    <n v="33"/>
    <x v="1"/>
    <x v="0"/>
  </r>
  <r>
    <s v="PO007953"/>
    <d v="2025-07-08T00:00:00"/>
    <s v="EMP0065"/>
    <x v="8"/>
    <x v="18"/>
    <x v="51"/>
    <n v="8"/>
    <n v="7847.14"/>
    <n v="62777.1"/>
    <x v="0"/>
    <n v="21"/>
    <x v="0"/>
    <x v="2"/>
  </r>
  <r>
    <s v="PO007954"/>
    <d v="2025-08-10T00:00:00"/>
    <s v="EMP0075"/>
    <x v="14"/>
    <x v="32"/>
    <x v="68"/>
    <n v="48"/>
    <n v="7925.53"/>
    <n v="380425.21"/>
    <x v="1"/>
    <n v="10"/>
    <x v="2"/>
    <x v="2"/>
  </r>
  <r>
    <s v="PO007955"/>
    <d v="2025-01-11T00:00:00"/>
    <s v="EMP0008"/>
    <x v="6"/>
    <x v="43"/>
    <x v="102"/>
    <n v="2"/>
    <n v="502.01"/>
    <n v="1004.03"/>
    <x v="0"/>
    <n v="3"/>
    <x v="1"/>
    <x v="2"/>
  </r>
  <r>
    <s v="PO007956"/>
    <d v="2024-11-12T00:00:00"/>
    <s v="EMP0070"/>
    <x v="6"/>
    <x v="21"/>
    <x v="131"/>
    <n v="27"/>
    <n v="4355.8999999999996"/>
    <n v="117609.39"/>
    <x v="2"/>
    <n v="43"/>
    <x v="0"/>
    <x v="0"/>
  </r>
  <r>
    <s v="PO007957"/>
    <d v="2023-11-19T00:00:00"/>
    <s v="EMP0041"/>
    <x v="12"/>
    <x v="30"/>
    <x v="74"/>
    <n v="27"/>
    <n v="4254.8"/>
    <n v="114879.47"/>
    <x v="1"/>
    <n v="41"/>
    <x v="0"/>
    <x v="2"/>
  </r>
  <r>
    <s v="PO007958"/>
    <d v="2023-06-28T00:00:00"/>
    <s v="EMP0100"/>
    <x v="11"/>
    <x v="1"/>
    <x v="148"/>
    <n v="31"/>
    <n v="7703.64"/>
    <n v="238812.91"/>
    <x v="2"/>
    <n v="26"/>
    <x v="1"/>
    <x v="0"/>
  </r>
  <r>
    <s v="PO007959"/>
    <d v="2024-06-24T00:00:00"/>
    <s v="EMP0027"/>
    <x v="1"/>
    <x v="9"/>
    <x v="169"/>
    <n v="8"/>
    <n v="1792.26"/>
    <n v="14338.05"/>
    <x v="2"/>
    <n v="12"/>
    <x v="2"/>
    <x v="0"/>
  </r>
  <r>
    <s v="PO007960"/>
    <d v="2024-01-16T00:00:00"/>
    <s v="EMP0094"/>
    <x v="1"/>
    <x v="6"/>
    <x v="46"/>
    <n v="34"/>
    <n v="5864.51"/>
    <n v="199393.18"/>
    <x v="1"/>
    <n v="33"/>
    <x v="1"/>
    <x v="2"/>
  </r>
  <r>
    <s v="PO007961"/>
    <d v="2023-04-22T00:00:00"/>
    <s v="EMP0017"/>
    <x v="9"/>
    <x v="16"/>
    <x v="94"/>
    <n v="26"/>
    <n v="5288.3"/>
    <n v="137495.92000000001"/>
    <x v="0"/>
    <n v="30"/>
    <x v="1"/>
    <x v="2"/>
  </r>
  <r>
    <s v="PO007962"/>
    <d v="2023-12-12T00:00:00"/>
    <s v="EMP0074"/>
    <x v="6"/>
    <x v="13"/>
    <x v="160"/>
    <n v="19"/>
    <n v="4846.13"/>
    <n v="92076.53"/>
    <x v="2"/>
    <n v="26"/>
    <x v="0"/>
    <x v="3"/>
  </r>
  <r>
    <s v="PO007963"/>
    <d v="2025-06-20T00:00:00"/>
    <s v="EMP0040"/>
    <x v="13"/>
    <x v="49"/>
    <x v="25"/>
    <n v="29"/>
    <n v="1375.37"/>
    <n v="39885.81"/>
    <x v="0"/>
    <n v="22"/>
    <x v="2"/>
    <x v="2"/>
  </r>
  <r>
    <s v="PO007964"/>
    <d v="2023-03-31T00:00:00"/>
    <s v="EMP0048"/>
    <x v="2"/>
    <x v="8"/>
    <x v="42"/>
    <n v="24"/>
    <n v="2533.62"/>
    <n v="60806.97"/>
    <x v="1"/>
    <n v="24"/>
    <x v="1"/>
    <x v="2"/>
  </r>
  <r>
    <s v="PO007965"/>
    <d v="2023-11-06T00:00:00"/>
    <s v="EMP0100"/>
    <x v="11"/>
    <x v="15"/>
    <x v="87"/>
    <n v="9"/>
    <n v="8852.5300000000007"/>
    <n v="79672.789999999994"/>
    <x v="0"/>
    <n v="42"/>
    <x v="2"/>
    <x v="2"/>
  </r>
  <r>
    <s v="PO007966"/>
    <d v="2025-10-07T00:00:00"/>
    <s v="EMP0088"/>
    <x v="12"/>
    <x v="40"/>
    <x v="24"/>
    <n v="45"/>
    <n v="2683.39"/>
    <n v="120752.57"/>
    <x v="1"/>
    <n v="13"/>
    <x v="0"/>
    <x v="2"/>
  </r>
  <r>
    <s v="PO007967"/>
    <d v="2023-09-07T00:00:00"/>
    <s v="EMP0090"/>
    <x v="14"/>
    <x v="27"/>
    <x v="169"/>
    <n v="21"/>
    <n v="1959.7"/>
    <n v="41153.74"/>
    <x v="0"/>
    <n v="42"/>
    <x v="2"/>
    <x v="2"/>
  </r>
  <r>
    <s v="PO007968"/>
    <d v="2025-12-09T00:00:00"/>
    <s v="EMP0026"/>
    <x v="0"/>
    <x v="5"/>
    <x v="98"/>
    <n v="39"/>
    <n v="8368.16"/>
    <n v="326358.28000000003"/>
    <x v="2"/>
    <n v="28"/>
    <x v="2"/>
    <x v="3"/>
  </r>
  <r>
    <s v="PO007969"/>
    <d v="2024-05-25T00:00:00"/>
    <s v="EMP0069"/>
    <x v="3"/>
    <x v="21"/>
    <x v="180"/>
    <n v="7"/>
    <n v="3871.51"/>
    <n v="27100.6"/>
    <x v="2"/>
    <n v="23"/>
    <x v="1"/>
    <x v="3"/>
  </r>
  <r>
    <s v="PO007970"/>
    <d v="2023-07-11T00:00:00"/>
    <s v="EMP0098"/>
    <x v="5"/>
    <x v="24"/>
    <x v="54"/>
    <n v="5"/>
    <n v="4516.5200000000004"/>
    <n v="22582.62"/>
    <x v="0"/>
    <n v="19"/>
    <x v="1"/>
    <x v="2"/>
  </r>
  <r>
    <s v="PO007971"/>
    <d v="2023-11-18T00:00:00"/>
    <s v="EMP0014"/>
    <x v="4"/>
    <x v="16"/>
    <x v="45"/>
    <n v="19"/>
    <n v="6085.24"/>
    <n v="115619.54"/>
    <x v="0"/>
    <n v="22"/>
    <x v="0"/>
    <x v="2"/>
  </r>
  <r>
    <s v="PO007972"/>
    <d v="2024-09-17T00:00:00"/>
    <s v="EMP0011"/>
    <x v="0"/>
    <x v="10"/>
    <x v="127"/>
    <n v="27"/>
    <n v="3757.66"/>
    <n v="101456.69"/>
    <x v="2"/>
    <n v="16"/>
    <x v="0"/>
    <x v="1"/>
  </r>
  <r>
    <s v="PO007973"/>
    <d v="2023-06-02T00:00:00"/>
    <s v="EMP0003"/>
    <x v="1"/>
    <x v="0"/>
    <x v="70"/>
    <n v="48"/>
    <n v="9908.9"/>
    <n v="475627.1"/>
    <x v="0"/>
    <n v="19"/>
    <x v="1"/>
    <x v="2"/>
  </r>
  <r>
    <s v="PO007974"/>
    <d v="2023-01-02T00:00:00"/>
    <s v="EMP0022"/>
    <x v="8"/>
    <x v="35"/>
    <x v="36"/>
    <n v="44"/>
    <n v="3454.98"/>
    <n v="152019.18"/>
    <x v="0"/>
    <n v="23"/>
    <x v="0"/>
    <x v="2"/>
  </r>
  <r>
    <s v="PO007975"/>
    <d v="2024-10-12T00:00:00"/>
    <s v="EMP0025"/>
    <x v="8"/>
    <x v="23"/>
    <x v="57"/>
    <n v="42"/>
    <n v="3156.76"/>
    <n v="132583.81"/>
    <x v="1"/>
    <n v="33"/>
    <x v="2"/>
    <x v="2"/>
  </r>
  <r>
    <s v="PO007976"/>
    <d v="2023-01-11T00:00:00"/>
    <s v="EMP0088"/>
    <x v="12"/>
    <x v="31"/>
    <x v="198"/>
    <n v="13"/>
    <n v="8909.6"/>
    <n v="115824.77"/>
    <x v="2"/>
    <n v="44"/>
    <x v="1"/>
    <x v="1"/>
  </r>
  <r>
    <s v="PO007977"/>
    <d v="2025-10-06T00:00:00"/>
    <s v="EMP0062"/>
    <x v="2"/>
    <x v="43"/>
    <x v="91"/>
    <n v="26"/>
    <n v="3921.03"/>
    <n v="101946.84"/>
    <x v="2"/>
    <n v="32"/>
    <x v="1"/>
    <x v="1"/>
  </r>
  <r>
    <s v="PO007978"/>
    <d v="2025-03-03T00:00:00"/>
    <s v="EMP0074"/>
    <x v="6"/>
    <x v="15"/>
    <x v="166"/>
    <n v="7"/>
    <n v="4172.8"/>
    <n v="29209.63"/>
    <x v="2"/>
    <n v="10"/>
    <x v="1"/>
    <x v="0"/>
  </r>
  <r>
    <s v="PO007979"/>
    <d v="2023-09-15T00:00:00"/>
    <s v="EMP0043"/>
    <x v="8"/>
    <x v="5"/>
    <x v="111"/>
    <n v="29"/>
    <n v="127.96"/>
    <n v="3710.7"/>
    <x v="2"/>
    <n v="8"/>
    <x v="2"/>
    <x v="0"/>
  </r>
  <r>
    <s v="PO007980"/>
    <d v="2025-12-05T00:00:00"/>
    <s v="EMP0053"/>
    <x v="4"/>
    <x v="45"/>
    <x v="102"/>
    <n v="41"/>
    <n v="542.65"/>
    <n v="22248.52"/>
    <x v="2"/>
    <n v="32"/>
    <x v="1"/>
    <x v="0"/>
  </r>
  <r>
    <s v="PO007981"/>
    <d v="2023-03-02T00:00:00"/>
    <s v="EMP0037"/>
    <x v="8"/>
    <x v="12"/>
    <x v="88"/>
    <n v="16"/>
    <n v="8108.28"/>
    <n v="129732.41"/>
    <x v="1"/>
    <n v="40"/>
    <x v="0"/>
    <x v="2"/>
  </r>
  <r>
    <s v="PO007982"/>
    <d v="2025-01-02T00:00:00"/>
    <s v="EMP0085"/>
    <x v="8"/>
    <x v="21"/>
    <x v="30"/>
    <n v="28"/>
    <n v="5065.18"/>
    <n v="141825.01999999999"/>
    <x v="2"/>
    <n v="7"/>
    <x v="2"/>
    <x v="3"/>
  </r>
  <r>
    <s v="PO007983"/>
    <d v="2023-05-11T00:00:00"/>
    <s v="EMP0069"/>
    <x v="3"/>
    <x v="3"/>
    <x v="64"/>
    <n v="43"/>
    <n v="6345.98"/>
    <n v="272877.27"/>
    <x v="0"/>
    <n v="23"/>
    <x v="0"/>
    <x v="2"/>
  </r>
  <r>
    <s v="PO007984"/>
    <d v="2023-09-23T00:00:00"/>
    <s v="EMP0019"/>
    <x v="5"/>
    <x v="36"/>
    <x v="115"/>
    <n v="50"/>
    <n v="4605.8100000000004"/>
    <n v="230290.28"/>
    <x v="2"/>
    <n v="31"/>
    <x v="2"/>
    <x v="1"/>
  </r>
  <r>
    <s v="PO007985"/>
    <d v="2023-11-01T00:00:00"/>
    <s v="EMP0003"/>
    <x v="1"/>
    <x v="31"/>
    <x v="14"/>
    <n v="19"/>
    <n v="2560.89"/>
    <n v="48656.98"/>
    <x v="1"/>
    <n v="20"/>
    <x v="1"/>
    <x v="2"/>
  </r>
  <r>
    <s v="PO007986"/>
    <d v="2024-07-09T00:00:00"/>
    <s v="EMP0013"/>
    <x v="11"/>
    <x v="1"/>
    <x v="190"/>
    <n v="49"/>
    <n v="7907.22"/>
    <n v="387453.78"/>
    <x v="1"/>
    <n v="45"/>
    <x v="2"/>
    <x v="2"/>
  </r>
  <r>
    <s v="PO007987"/>
    <d v="2023-05-23T00:00:00"/>
    <s v="EMP0035"/>
    <x v="5"/>
    <x v="11"/>
    <x v="79"/>
    <n v="8"/>
    <n v="1982.66"/>
    <n v="15861.28"/>
    <x v="1"/>
    <n v="23"/>
    <x v="0"/>
    <x v="2"/>
  </r>
  <r>
    <s v="PO007988"/>
    <d v="2025-03-21T00:00:00"/>
    <s v="EMP0025"/>
    <x v="8"/>
    <x v="41"/>
    <x v="193"/>
    <n v="28"/>
    <n v="8304.56"/>
    <n v="232527.81"/>
    <x v="0"/>
    <n v="12"/>
    <x v="1"/>
    <x v="2"/>
  </r>
  <r>
    <s v="PO007989"/>
    <d v="2024-04-13T00:00:00"/>
    <s v="EMP0013"/>
    <x v="11"/>
    <x v="24"/>
    <x v="92"/>
    <n v="4"/>
    <n v="4140.72"/>
    <n v="16562.89"/>
    <x v="1"/>
    <n v="11"/>
    <x v="2"/>
    <x v="2"/>
  </r>
  <r>
    <s v="PO007990"/>
    <d v="2023-05-31T00:00:00"/>
    <s v="EMP0057"/>
    <x v="6"/>
    <x v="9"/>
    <x v="113"/>
    <n v="6"/>
    <n v="6115.86"/>
    <n v="36695.17"/>
    <x v="0"/>
    <n v="19"/>
    <x v="0"/>
    <x v="2"/>
  </r>
  <r>
    <s v="PO007991"/>
    <d v="2023-04-23T00:00:00"/>
    <s v="EMP0041"/>
    <x v="12"/>
    <x v="19"/>
    <x v="123"/>
    <n v="15"/>
    <n v="9117.3700000000008"/>
    <n v="136760.62"/>
    <x v="0"/>
    <n v="25"/>
    <x v="1"/>
    <x v="2"/>
  </r>
  <r>
    <s v="PO007992"/>
    <d v="2024-11-23T00:00:00"/>
    <s v="EMP0093"/>
    <x v="13"/>
    <x v="7"/>
    <x v="39"/>
    <n v="40"/>
    <n v="2844.96"/>
    <n v="113798.51"/>
    <x v="1"/>
    <n v="30"/>
    <x v="0"/>
    <x v="2"/>
  </r>
  <r>
    <s v="PO007993"/>
    <d v="2024-10-14T00:00:00"/>
    <s v="EMP0064"/>
    <x v="2"/>
    <x v="15"/>
    <x v="72"/>
    <n v="10"/>
    <n v="5443.24"/>
    <n v="54432.44"/>
    <x v="1"/>
    <n v="21"/>
    <x v="0"/>
    <x v="2"/>
  </r>
  <r>
    <s v="PO007994"/>
    <d v="2024-06-10T00:00:00"/>
    <s v="EMP0055"/>
    <x v="14"/>
    <x v="16"/>
    <x v="42"/>
    <n v="21"/>
    <n v="2317.0100000000002"/>
    <n v="48657.16"/>
    <x v="2"/>
    <n v="9"/>
    <x v="0"/>
    <x v="0"/>
  </r>
  <r>
    <s v="PO007995"/>
    <d v="2024-07-07T00:00:00"/>
    <s v="EMP0062"/>
    <x v="2"/>
    <x v="40"/>
    <x v="67"/>
    <n v="38"/>
    <n v="7291.21"/>
    <n v="277065.96000000002"/>
    <x v="2"/>
    <n v="30"/>
    <x v="1"/>
    <x v="1"/>
  </r>
  <r>
    <s v="PO007996"/>
    <d v="2024-10-24T00:00:00"/>
    <s v="EMP0082"/>
    <x v="2"/>
    <x v="8"/>
    <x v="28"/>
    <n v="42"/>
    <n v="956.11"/>
    <n v="40156.69"/>
    <x v="2"/>
    <n v="9"/>
    <x v="2"/>
    <x v="1"/>
  </r>
  <r>
    <s v="PO007997"/>
    <d v="2024-03-12T00:00:00"/>
    <s v="EMP0018"/>
    <x v="0"/>
    <x v="48"/>
    <x v="5"/>
    <n v="31"/>
    <n v="11218.1"/>
    <n v="347760.97"/>
    <x v="0"/>
    <n v="9"/>
    <x v="1"/>
    <x v="2"/>
  </r>
  <r>
    <s v="PO007998"/>
    <d v="2024-08-18T00:00:00"/>
    <s v="EMP0093"/>
    <x v="13"/>
    <x v="3"/>
    <x v="150"/>
    <n v="42"/>
    <n v="3475.32"/>
    <n v="145963.6"/>
    <x v="2"/>
    <n v="43"/>
    <x v="1"/>
    <x v="0"/>
  </r>
  <r>
    <s v="PO007999"/>
    <d v="2023-01-25T00:00:00"/>
    <s v="EMP0039"/>
    <x v="9"/>
    <x v="21"/>
    <x v="60"/>
    <n v="32"/>
    <n v="6728.32"/>
    <n v="215306.34"/>
    <x v="0"/>
    <n v="5"/>
    <x v="2"/>
    <x v="2"/>
  </r>
  <r>
    <s v="PO008000"/>
    <d v="2025-09-17T00:00:00"/>
    <s v="EMP0044"/>
    <x v="2"/>
    <x v="32"/>
    <x v="155"/>
    <n v="35"/>
    <n v="6124.25"/>
    <n v="214348.67"/>
    <x v="0"/>
    <n v="23"/>
    <x v="0"/>
    <x v="2"/>
  </r>
  <r>
    <s v="PO008001"/>
    <d v="2025-02-08T00:00:00"/>
    <s v="EMP0041"/>
    <x v="12"/>
    <x v="12"/>
    <x v="40"/>
    <n v="4"/>
    <n v="4895.16"/>
    <n v="19580.63"/>
    <x v="0"/>
    <n v="17"/>
    <x v="1"/>
    <x v="2"/>
  </r>
  <r>
    <s v="PO008002"/>
    <d v="2024-07-15T00:00:00"/>
    <s v="EMP0060"/>
    <x v="0"/>
    <x v="44"/>
    <x v="14"/>
    <n v="7"/>
    <n v="3107.14"/>
    <n v="21749.96"/>
    <x v="1"/>
    <n v="43"/>
    <x v="0"/>
    <x v="2"/>
  </r>
  <r>
    <s v="PO008003"/>
    <d v="2024-08-03T00:00:00"/>
    <s v="EMP0096"/>
    <x v="4"/>
    <x v="11"/>
    <x v="10"/>
    <n v="32"/>
    <n v="2502.71"/>
    <n v="80086.87"/>
    <x v="1"/>
    <n v="18"/>
    <x v="1"/>
    <x v="2"/>
  </r>
  <r>
    <s v="PO008004"/>
    <d v="2024-07-01T00:00:00"/>
    <s v="EMP0073"/>
    <x v="9"/>
    <x v="5"/>
    <x v="48"/>
    <n v="45"/>
    <n v="7645.77"/>
    <n v="344059.66"/>
    <x v="0"/>
    <n v="44"/>
    <x v="2"/>
    <x v="2"/>
  </r>
  <r>
    <s v="PO008005"/>
    <d v="2025-08-18T00:00:00"/>
    <s v="EMP0044"/>
    <x v="2"/>
    <x v="4"/>
    <x v="113"/>
    <n v="16"/>
    <n v="6133.31"/>
    <n v="98132.98"/>
    <x v="0"/>
    <n v="33"/>
    <x v="1"/>
    <x v="2"/>
  </r>
  <r>
    <s v="PO008006"/>
    <d v="2023-07-12T00:00:00"/>
    <s v="EMP0077"/>
    <x v="12"/>
    <x v="15"/>
    <x v="91"/>
    <n v="43"/>
    <n v="3439.53"/>
    <n v="147899.59"/>
    <x v="1"/>
    <n v="12"/>
    <x v="0"/>
    <x v="2"/>
  </r>
  <r>
    <s v="PO008007"/>
    <d v="2024-05-09T00:00:00"/>
    <s v="EMP0032"/>
    <x v="2"/>
    <x v="36"/>
    <x v="3"/>
    <n v="5"/>
    <n v="3441.01"/>
    <n v="17205.05"/>
    <x v="0"/>
    <n v="33"/>
    <x v="0"/>
    <x v="2"/>
  </r>
  <r>
    <s v="PO008008"/>
    <d v="2023-04-10T00:00:00"/>
    <s v="EMP0055"/>
    <x v="14"/>
    <x v="20"/>
    <x v="135"/>
    <n v="17"/>
    <n v="10116.49"/>
    <n v="171980.3"/>
    <x v="0"/>
    <n v="16"/>
    <x v="0"/>
    <x v="2"/>
  </r>
  <r>
    <s v="PO008009"/>
    <d v="2023-02-07T00:00:00"/>
    <s v="EMP0048"/>
    <x v="2"/>
    <x v="28"/>
    <x v="170"/>
    <n v="6"/>
    <n v="11038.06"/>
    <n v="66228.36"/>
    <x v="2"/>
    <n v="36"/>
    <x v="0"/>
    <x v="3"/>
  </r>
  <r>
    <s v="PO008010"/>
    <d v="2025-03-25T00:00:00"/>
    <s v="EMP0062"/>
    <x v="2"/>
    <x v="7"/>
    <x v="60"/>
    <n v="36"/>
    <n v="6786.06"/>
    <n v="244298.22"/>
    <x v="1"/>
    <n v="20"/>
    <x v="2"/>
    <x v="2"/>
  </r>
  <r>
    <s v="PO008011"/>
    <d v="2023-02-06T00:00:00"/>
    <s v="EMP0008"/>
    <x v="6"/>
    <x v="36"/>
    <x v="17"/>
    <n v="48"/>
    <n v="5828.8"/>
    <n v="279782.15999999997"/>
    <x v="2"/>
    <n v="39"/>
    <x v="1"/>
    <x v="1"/>
  </r>
  <r>
    <s v="PO008012"/>
    <d v="2024-11-01T00:00:00"/>
    <s v="EMP0008"/>
    <x v="6"/>
    <x v="19"/>
    <x v="54"/>
    <n v="47"/>
    <n v="5290.54"/>
    <n v="248655.27"/>
    <x v="1"/>
    <n v="5"/>
    <x v="2"/>
    <x v="2"/>
  </r>
  <r>
    <s v="PO008013"/>
    <d v="2024-12-18T00:00:00"/>
    <s v="EMP0040"/>
    <x v="13"/>
    <x v="38"/>
    <x v="38"/>
    <n v="31"/>
    <n v="7909.23"/>
    <n v="245186.07"/>
    <x v="2"/>
    <n v="35"/>
    <x v="1"/>
    <x v="1"/>
  </r>
  <r>
    <s v="PO008014"/>
    <d v="2025-12-22T00:00:00"/>
    <s v="EMP0032"/>
    <x v="2"/>
    <x v="42"/>
    <x v="30"/>
    <n v="18"/>
    <n v="5372.06"/>
    <n v="96697.06"/>
    <x v="2"/>
    <n v="27"/>
    <x v="0"/>
    <x v="3"/>
  </r>
  <r>
    <s v="PO008015"/>
    <d v="2025-10-31T00:00:00"/>
    <s v="EMP0032"/>
    <x v="2"/>
    <x v="37"/>
    <x v="115"/>
    <n v="4"/>
    <n v="4602.84"/>
    <n v="18411.349999999999"/>
    <x v="2"/>
    <n v="41"/>
    <x v="2"/>
    <x v="1"/>
  </r>
  <r>
    <s v="PO008016"/>
    <d v="2023-12-19T00:00:00"/>
    <s v="EMP0088"/>
    <x v="12"/>
    <x v="36"/>
    <x v="84"/>
    <n v="19"/>
    <n v="5856.68"/>
    <n v="111276.99"/>
    <x v="0"/>
    <n v="9"/>
    <x v="1"/>
    <x v="2"/>
  </r>
  <r>
    <s v="PO008017"/>
    <d v="2024-12-10T00:00:00"/>
    <s v="EMP0076"/>
    <x v="7"/>
    <x v="1"/>
    <x v="124"/>
    <n v="18"/>
    <n v="6244.3"/>
    <n v="112397.34"/>
    <x v="0"/>
    <n v="43"/>
    <x v="0"/>
    <x v="2"/>
  </r>
  <r>
    <s v="PO008018"/>
    <d v="2023-12-30T00:00:00"/>
    <s v="EMP0057"/>
    <x v="6"/>
    <x v="25"/>
    <x v="196"/>
    <n v="48"/>
    <n v="8769.23"/>
    <n v="420923.1"/>
    <x v="0"/>
    <n v="42"/>
    <x v="1"/>
    <x v="2"/>
  </r>
  <r>
    <s v="PO008019"/>
    <d v="2025-11-11T00:00:00"/>
    <s v="EMP0063"/>
    <x v="3"/>
    <x v="6"/>
    <x v="30"/>
    <n v="35"/>
    <n v="6272.76"/>
    <n v="219546.71"/>
    <x v="0"/>
    <n v="44"/>
    <x v="1"/>
    <x v="2"/>
  </r>
  <r>
    <s v="PO008020"/>
    <d v="2025-03-17T00:00:00"/>
    <s v="EMP0053"/>
    <x v="4"/>
    <x v="30"/>
    <x v="110"/>
    <n v="33"/>
    <n v="9537.2099999999991"/>
    <n v="314727.94"/>
    <x v="2"/>
    <n v="10"/>
    <x v="1"/>
    <x v="0"/>
  </r>
  <r>
    <s v="PO008021"/>
    <d v="2023-08-30T00:00:00"/>
    <s v="EMP0063"/>
    <x v="3"/>
    <x v="33"/>
    <x v="86"/>
    <n v="30"/>
    <n v="2879.44"/>
    <n v="86383.13"/>
    <x v="1"/>
    <n v="41"/>
    <x v="1"/>
    <x v="2"/>
  </r>
  <r>
    <s v="PO008022"/>
    <d v="2023-11-01T00:00:00"/>
    <s v="EMP0014"/>
    <x v="4"/>
    <x v="8"/>
    <x v="106"/>
    <n v="50"/>
    <n v="6943.58"/>
    <n v="347179.1"/>
    <x v="2"/>
    <n v="16"/>
    <x v="1"/>
    <x v="3"/>
  </r>
  <r>
    <s v="PO008023"/>
    <d v="2023-06-16T00:00:00"/>
    <s v="EMP0050"/>
    <x v="10"/>
    <x v="39"/>
    <x v="61"/>
    <n v="12"/>
    <n v="5940.42"/>
    <n v="71285.02"/>
    <x v="1"/>
    <n v="34"/>
    <x v="1"/>
    <x v="2"/>
  </r>
  <r>
    <s v="PO008024"/>
    <d v="2024-12-10T00:00:00"/>
    <s v="EMP0037"/>
    <x v="8"/>
    <x v="29"/>
    <x v="184"/>
    <n v="1"/>
    <n v="4750.51"/>
    <n v="4750.51"/>
    <x v="0"/>
    <n v="16"/>
    <x v="2"/>
    <x v="2"/>
  </r>
  <r>
    <s v="PO008025"/>
    <d v="2024-12-05T00:00:00"/>
    <s v="EMP0068"/>
    <x v="3"/>
    <x v="12"/>
    <x v="16"/>
    <n v="49"/>
    <n v="7372.65"/>
    <n v="361259.78"/>
    <x v="2"/>
    <n v="30"/>
    <x v="1"/>
    <x v="1"/>
  </r>
  <r>
    <s v="PO008026"/>
    <d v="2025-08-01T00:00:00"/>
    <s v="EMP0047"/>
    <x v="0"/>
    <x v="46"/>
    <x v="104"/>
    <n v="45"/>
    <n v="3241.16"/>
    <n v="145852.29999999999"/>
    <x v="1"/>
    <n v="8"/>
    <x v="1"/>
    <x v="2"/>
  </r>
  <r>
    <s v="PO008027"/>
    <d v="2024-07-25T00:00:00"/>
    <s v="EMP0007"/>
    <x v="1"/>
    <x v="21"/>
    <x v="77"/>
    <n v="12"/>
    <n v="8878.48"/>
    <n v="106541.78"/>
    <x v="0"/>
    <n v="34"/>
    <x v="1"/>
    <x v="2"/>
  </r>
  <r>
    <s v="PO008028"/>
    <d v="2023-10-22T00:00:00"/>
    <s v="EMP0066"/>
    <x v="8"/>
    <x v="2"/>
    <x v="1"/>
    <n v="13"/>
    <n v="9339.9"/>
    <n v="121418.67"/>
    <x v="1"/>
    <n v="17"/>
    <x v="2"/>
    <x v="2"/>
  </r>
  <r>
    <s v="PO008029"/>
    <d v="2025-09-30T00:00:00"/>
    <s v="EMP0060"/>
    <x v="0"/>
    <x v="45"/>
    <x v="9"/>
    <n v="17"/>
    <n v="5023.3599999999997"/>
    <n v="85397.09"/>
    <x v="2"/>
    <n v="22"/>
    <x v="2"/>
    <x v="1"/>
  </r>
  <r>
    <s v="PO008030"/>
    <d v="2023-11-06T00:00:00"/>
    <s v="EMP0060"/>
    <x v="0"/>
    <x v="6"/>
    <x v="190"/>
    <n v="1"/>
    <n v="7729.18"/>
    <n v="7729.18"/>
    <x v="2"/>
    <n v="5"/>
    <x v="0"/>
    <x v="0"/>
  </r>
  <r>
    <s v="PO008031"/>
    <d v="2024-05-03T00:00:00"/>
    <s v="EMP0014"/>
    <x v="4"/>
    <x v="10"/>
    <x v="147"/>
    <n v="31"/>
    <n v="4263.55"/>
    <n v="132170.04"/>
    <x v="1"/>
    <n v="44"/>
    <x v="2"/>
    <x v="2"/>
  </r>
  <r>
    <s v="PO008032"/>
    <d v="2025-07-21T00:00:00"/>
    <s v="EMP0079"/>
    <x v="5"/>
    <x v="13"/>
    <x v="124"/>
    <n v="5"/>
    <n v="7512.02"/>
    <n v="37560.11"/>
    <x v="0"/>
    <n v="21"/>
    <x v="1"/>
    <x v="2"/>
  </r>
  <r>
    <s v="PO008033"/>
    <d v="2024-12-02T00:00:00"/>
    <s v="EMP0059"/>
    <x v="0"/>
    <x v="1"/>
    <x v="44"/>
    <n v="4"/>
    <n v="419.58"/>
    <n v="1678.31"/>
    <x v="0"/>
    <n v="24"/>
    <x v="2"/>
    <x v="2"/>
  </r>
  <r>
    <s v="PO008034"/>
    <d v="2023-10-06T00:00:00"/>
    <s v="EMP0066"/>
    <x v="8"/>
    <x v="23"/>
    <x v="177"/>
    <n v="43"/>
    <n v="4592.07"/>
    <n v="197458.84"/>
    <x v="1"/>
    <n v="17"/>
    <x v="2"/>
    <x v="2"/>
  </r>
  <r>
    <s v="PO008035"/>
    <d v="2023-01-05T00:00:00"/>
    <s v="EMP0016"/>
    <x v="11"/>
    <x v="14"/>
    <x v="13"/>
    <n v="50"/>
    <n v="9026.7999999999993"/>
    <n v="451339.96"/>
    <x v="1"/>
    <n v="38"/>
    <x v="0"/>
    <x v="2"/>
  </r>
  <r>
    <s v="PO008036"/>
    <d v="2025-10-09T00:00:00"/>
    <s v="EMP0047"/>
    <x v="0"/>
    <x v="1"/>
    <x v="60"/>
    <n v="39"/>
    <n v="7241.23"/>
    <n v="282407.89"/>
    <x v="0"/>
    <n v="41"/>
    <x v="1"/>
    <x v="2"/>
  </r>
  <r>
    <s v="PO008037"/>
    <d v="2025-03-20T00:00:00"/>
    <s v="EMP0016"/>
    <x v="11"/>
    <x v="22"/>
    <x v="110"/>
    <n v="19"/>
    <n v="9202.0400000000009"/>
    <n v="174838.82"/>
    <x v="2"/>
    <n v="34"/>
    <x v="1"/>
    <x v="0"/>
  </r>
  <r>
    <s v="PO008038"/>
    <d v="2025-07-31T00:00:00"/>
    <s v="EMP0063"/>
    <x v="3"/>
    <x v="1"/>
    <x v="120"/>
    <n v="38"/>
    <n v="6750.02"/>
    <n v="256500.65"/>
    <x v="2"/>
    <n v="17"/>
    <x v="2"/>
    <x v="3"/>
  </r>
  <r>
    <s v="PO008039"/>
    <d v="2023-07-23T00:00:00"/>
    <s v="EMP0087"/>
    <x v="12"/>
    <x v="15"/>
    <x v="108"/>
    <n v="28"/>
    <n v="1336.33"/>
    <n v="37417.160000000003"/>
    <x v="2"/>
    <n v="11"/>
    <x v="2"/>
    <x v="3"/>
  </r>
  <r>
    <s v="PO008040"/>
    <d v="2023-11-01T00:00:00"/>
    <s v="EMP0051"/>
    <x v="3"/>
    <x v="39"/>
    <x v="171"/>
    <n v="6"/>
    <n v="4149.05"/>
    <n v="24894.29"/>
    <x v="2"/>
    <n v="9"/>
    <x v="2"/>
    <x v="3"/>
  </r>
  <r>
    <s v="PO008041"/>
    <d v="2023-05-31T00:00:00"/>
    <s v="EMP0078"/>
    <x v="4"/>
    <x v="26"/>
    <x v="152"/>
    <n v="16"/>
    <n v="1506.17"/>
    <n v="24098.78"/>
    <x v="2"/>
    <n v="9"/>
    <x v="1"/>
    <x v="0"/>
  </r>
  <r>
    <s v="PO008042"/>
    <d v="2025-08-31T00:00:00"/>
    <s v="EMP0010"/>
    <x v="1"/>
    <x v="42"/>
    <x v="69"/>
    <n v="22"/>
    <n v="5269.33"/>
    <n v="115925.21"/>
    <x v="0"/>
    <n v="5"/>
    <x v="1"/>
    <x v="2"/>
  </r>
  <r>
    <s v="PO008043"/>
    <d v="2024-06-16T00:00:00"/>
    <s v="EMP0080"/>
    <x v="0"/>
    <x v="47"/>
    <x v="47"/>
    <n v="26"/>
    <n v="8776.32"/>
    <n v="228184.32000000001"/>
    <x v="1"/>
    <n v="36"/>
    <x v="0"/>
    <x v="2"/>
  </r>
  <r>
    <s v="PO008044"/>
    <d v="2023-08-01T00:00:00"/>
    <s v="EMP0059"/>
    <x v="0"/>
    <x v="31"/>
    <x v="2"/>
    <n v="11"/>
    <n v="7125.87"/>
    <n v="78384.56"/>
    <x v="0"/>
    <n v="11"/>
    <x v="1"/>
    <x v="2"/>
  </r>
  <r>
    <s v="PO008045"/>
    <d v="2024-04-12T00:00:00"/>
    <s v="EMP0024"/>
    <x v="1"/>
    <x v="38"/>
    <x v="160"/>
    <n v="11"/>
    <n v="5307.73"/>
    <n v="58385.04"/>
    <x v="0"/>
    <n v="33"/>
    <x v="1"/>
    <x v="2"/>
  </r>
  <r>
    <s v="PO008046"/>
    <d v="2025-12-08T00:00:00"/>
    <s v="EMP0026"/>
    <x v="0"/>
    <x v="36"/>
    <x v="195"/>
    <n v="49"/>
    <n v="8392.85"/>
    <n v="411249.56"/>
    <x v="0"/>
    <n v="33"/>
    <x v="1"/>
    <x v="2"/>
  </r>
  <r>
    <s v="PO008047"/>
    <d v="2024-09-15T00:00:00"/>
    <s v="EMP0025"/>
    <x v="8"/>
    <x v="6"/>
    <x v="181"/>
    <n v="14"/>
    <n v="9378.58"/>
    <n v="131300.16"/>
    <x v="2"/>
    <n v="18"/>
    <x v="0"/>
    <x v="1"/>
  </r>
  <r>
    <s v="PO008048"/>
    <d v="2023-01-25T00:00:00"/>
    <s v="EMP0009"/>
    <x v="7"/>
    <x v="38"/>
    <x v="174"/>
    <n v="34"/>
    <n v="11147.21"/>
    <n v="379005.19"/>
    <x v="0"/>
    <n v="31"/>
    <x v="2"/>
    <x v="2"/>
  </r>
  <r>
    <s v="PO008049"/>
    <d v="2024-02-25T00:00:00"/>
    <s v="EMP0033"/>
    <x v="8"/>
    <x v="49"/>
    <x v="192"/>
    <n v="31"/>
    <n v="6337.63"/>
    <n v="196466.49"/>
    <x v="2"/>
    <n v="17"/>
    <x v="1"/>
    <x v="0"/>
  </r>
  <r>
    <s v="PO008050"/>
    <d v="2025-05-18T00:00:00"/>
    <s v="EMP0012"/>
    <x v="3"/>
    <x v="2"/>
    <x v="45"/>
    <n v="48"/>
    <n v="5830.77"/>
    <n v="279877.03999999998"/>
    <x v="2"/>
    <n v="27"/>
    <x v="2"/>
    <x v="3"/>
  </r>
  <r>
    <s v="PO008051"/>
    <d v="2023-04-21T00:00:00"/>
    <s v="EMP0079"/>
    <x v="5"/>
    <x v="45"/>
    <x v="197"/>
    <n v="34"/>
    <n v="3459.8"/>
    <n v="117633.13"/>
    <x v="0"/>
    <n v="16"/>
    <x v="0"/>
    <x v="2"/>
  </r>
  <r>
    <s v="PO008052"/>
    <d v="2023-05-19T00:00:00"/>
    <s v="EMP0079"/>
    <x v="5"/>
    <x v="22"/>
    <x v="144"/>
    <n v="24"/>
    <n v="326.33999999999997"/>
    <n v="7832.27"/>
    <x v="2"/>
    <n v="7"/>
    <x v="0"/>
    <x v="0"/>
  </r>
  <r>
    <s v="PO008053"/>
    <d v="2024-09-09T00:00:00"/>
    <s v="EMP0059"/>
    <x v="0"/>
    <x v="25"/>
    <x v="54"/>
    <n v="18"/>
    <n v="5183.1899999999996"/>
    <n v="93297.48"/>
    <x v="0"/>
    <n v="38"/>
    <x v="1"/>
    <x v="2"/>
  </r>
  <r>
    <s v="PO008054"/>
    <d v="2023-01-07T00:00:00"/>
    <s v="EMP0089"/>
    <x v="14"/>
    <x v="1"/>
    <x v="185"/>
    <n v="13"/>
    <n v="858.4"/>
    <n v="11159.23"/>
    <x v="1"/>
    <n v="44"/>
    <x v="0"/>
    <x v="2"/>
  </r>
  <r>
    <s v="PO008055"/>
    <d v="2024-04-18T00:00:00"/>
    <s v="EMP0090"/>
    <x v="14"/>
    <x v="29"/>
    <x v="133"/>
    <n v="35"/>
    <n v="6921.19"/>
    <n v="242241.5"/>
    <x v="2"/>
    <n v="16"/>
    <x v="0"/>
    <x v="1"/>
  </r>
  <r>
    <s v="PO008056"/>
    <d v="2023-05-06T00:00:00"/>
    <s v="EMP0010"/>
    <x v="1"/>
    <x v="36"/>
    <x v="187"/>
    <n v="43"/>
    <n v="7022.15"/>
    <n v="301952.33"/>
    <x v="1"/>
    <n v="28"/>
    <x v="1"/>
    <x v="2"/>
  </r>
  <r>
    <s v="PO008057"/>
    <d v="2024-09-19T00:00:00"/>
    <s v="EMP0081"/>
    <x v="14"/>
    <x v="43"/>
    <x v="80"/>
    <n v="24"/>
    <n v="5648.58"/>
    <n v="135566.01999999999"/>
    <x v="2"/>
    <n v="31"/>
    <x v="0"/>
    <x v="1"/>
  </r>
  <r>
    <s v="PO008058"/>
    <d v="2023-02-01T00:00:00"/>
    <s v="EMP0003"/>
    <x v="1"/>
    <x v="42"/>
    <x v="34"/>
    <n v="1"/>
    <n v="3401.81"/>
    <n v="3401.81"/>
    <x v="2"/>
    <n v="25"/>
    <x v="0"/>
    <x v="3"/>
  </r>
  <r>
    <s v="PO008059"/>
    <d v="2025-11-05T00:00:00"/>
    <s v="EMP0064"/>
    <x v="2"/>
    <x v="43"/>
    <x v="83"/>
    <n v="34"/>
    <n v="630.34"/>
    <n v="21431.45"/>
    <x v="2"/>
    <n v="19"/>
    <x v="2"/>
    <x v="0"/>
  </r>
  <r>
    <s v="PO008060"/>
    <d v="2023-07-27T00:00:00"/>
    <s v="EMP0064"/>
    <x v="2"/>
    <x v="5"/>
    <x v="199"/>
    <n v="43"/>
    <n v="129.55000000000001"/>
    <n v="5570.44"/>
    <x v="0"/>
    <n v="4"/>
    <x v="2"/>
    <x v="2"/>
  </r>
  <r>
    <s v="PO008061"/>
    <d v="2024-01-02T00:00:00"/>
    <s v="EMP0079"/>
    <x v="5"/>
    <x v="29"/>
    <x v="36"/>
    <n v="37"/>
    <n v="3712.83"/>
    <n v="137374.69"/>
    <x v="2"/>
    <n v="36"/>
    <x v="0"/>
    <x v="1"/>
  </r>
  <r>
    <s v="PO008062"/>
    <d v="2023-04-29T00:00:00"/>
    <s v="EMP0018"/>
    <x v="0"/>
    <x v="13"/>
    <x v="109"/>
    <n v="9"/>
    <n v="4540.04"/>
    <n v="40860.370000000003"/>
    <x v="0"/>
    <n v="20"/>
    <x v="0"/>
    <x v="2"/>
  </r>
  <r>
    <s v="PO008063"/>
    <d v="2025-09-12T00:00:00"/>
    <s v="EMP0001"/>
    <x v="8"/>
    <x v="43"/>
    <x v="109"/>
    <n v="38"/>
    <n v="4853.7"/>
    <n v="184440.79"/>
    <x v="2"/>
    <n v="24"/>
    <x v="2"/>
    <x v="1"/>
  </r>
  <r>
    <s v="PO008064"/>
    <d v="2025-09-22T00:00:00"/>
    <s v="EMP0004"/>
    <x v="12"/>
    <x v="38"/>
    <x v="82"/>
    <n v="48"/>
    <n v="1188.5999999999999"/>
    <n v="57052.63"/>
    <x v="1"/>
    <n v="7"/>
    <x v="0"/>
    <x v="2"/>
  </r>
  <r>
    <s v="PO008065"/>
    <d v="2025-05-22T00:00:00"/>
    <s v="EMP0058"/>
    <x v="2"/>
    <x v="7"/>
    <x v="64"/>
    <n v="50"/>
    <n v="5502.05"/>
    <n v="275102.55"/>
    <x v="1"/>
    <n v="18"/>
    <x v="1"/>
    <x v="2"/>
  </r>
  <r>
    <s v="PO008066"/>
    <d v="2023-03-10T00:00:00"/>
    <s v="EMP0051"/>
    <x v="3"/>
    <x v="48"/>
    <x v="131"/>
    <n v="29"/>
    <n v="4356.45"/>
    <n v="126337.05"/>
    <x v="1"/>
    <n v="29"/>
    <x v="0"/>
    <x v="2"/>
  </r>
  <r>
    <s v="PO008067"/>
    <d v="2025-10-07T00:00:00"/>
    <s v="EMP0039"/>
    <x v="9"/>
    <x v="7"/>
    <x v="17"/>
    <n v="4"/>
    <n v="5870.11"/>
    <n v="23480.44"/>
    <x v="0"/>
    <n v="28"/>
    <x v="1"/>
    <x v="2"/>
  </r>
  <r>
    <s v="PO008068"/>
    <d v="2024-04-22T00:00:00"/>
    <s v="EMP0046"/>
    <x v="7"/>
    <x v="15"/>
    <x v="130"/>
    <n v="6"/>
    <n v="8202.99"/>
    <n v="49217.97"/>
    <x v="2"/>
    <n v="30"/>
    <x v="2"/>
    <x v="3"/>
  </r>
  <r>
    <s v="PO008069"/>
    <d v="2023-07-11T00:00:00"/>
    <s v="EMP0006"/>
    <x v="6"/>
    <x v="46"/>
    <x v="42"/>
    <n v="7"/>
    <n v="2931.13"/>
    <n v="20517.88"/>
    <x v="0"/>
    <n v="24"/>
    <x v="0"/>
    <x v="2"/>
  </r>
  <r>
    <s v="PO008070"/>
    <d v="2024-03-27T00:00:00"/>
    <s v="EMP0037"/>
    <x v="8"/>
    <x v="39"/>
    <x v="162"/>
    <n v="2"/>
    <n v="2592.83"/>
    <n v="5185.6499999999996"/>
    <x v="1"/>
    <n v="16"/>
    <x v="2"/>
    <x v="2"/>
  </r>
  <r>
    <s v="PO008071"/>
    <d v="2023-08-22T00:00:00"/>
    <s v="EMP0027"/>
    <x v="1"/>
    <x v="1"/>
    <x v="65"/>
    <n v="13"/>
    <n v="9256.7099999999991"/>
    <n v="120337.2"/>
    <x v="2"/>
    <n v="17"/>
    <x v="0"/>
    <x v="0"/>
  </r>
  <r>
    <s v="PO008072"/>
    <d v="2025-10-06T00:00:00"/>
    <s v="EMP0036"/>
    <x v="2"/>
    <x v="13"/>
    <x v="175"/>
    <n v="40"/>
    <n v="5828.29"/>
    <n v="233131.64"/>
    <x v="1"/>
    <n v="3"/>
    <x v="1"/>
    <x v="2"/>
  </r>
  <r>
    <s v="PO008073"/>
    <d v="2025-09-21T00:00:00"/>
    <s v="EMP0073"/>
    <x v="9"/>
    <x v="31"/>
    <x v="100"/>
    <n v="37"/>
    <n v="7204.48"/>
    <n v="266565.71000000002"/>
    <x v="2"/>
    <n v="4"/>
    <x v="0"/>
    <x v="3"/>
  </r>
  <r>
    <s v="PO008074"/>
    <d v="2023-07-19T00:00:00"/>
    <s v="EMP0054"/>
    <x v="12"/>
    <x v="30"/>
    <x v="24"/>
    <n v="35"/>
    <n v="2526.73"/>
    <n v="88435.67"/>
    <x v="2"/>
    <n v="3"/>
    <x v="0"/>
    <x v="3"/>
  </r>
  <r>
    <s v="PO008075"/>
    <d v="2025-01-29T00:00:00"/>
    <s v="EMP0048"/>
    <x v="2"/>
    <x v="49"/>
    <x v="4"/>
    <n v="34"/>
    <n v="6478.14"/>
    <n v="220256.63"/>
    <x v="1"/>
    <n v="12"/>
    <x v="1"/>
    <x v="2"/>
  </r>
  <r>
    <s v="PO008076"/>
    <d v="2025-03-12T00:00:00"/>
    <s v="EMP0023"/>
    <x v="9"/>
    <x v="46"/>
    <x v="76"/>
    <n v="12"/>
    <n v="7791.22"/>
    <n v="93494.62"/>
    <x v="1"/>
    <n v="22"/>
    <x v="1"/>
    <x v="2"/>
  </r>
  <r>
    <s v="PO008077"/>
    <d v="2024-09-03T00:00:00"/>
    <s v="EMP0066"/>
    <x v="8"/>
    <x v="45"/>
    <x v="92"/>
    <n v="28"/>
    <n v="4039.11"/>
    <n v="113095.05"/>
    <x v="1"/>
    <n v="18"/>
    <x v="1"/>
    <x v="2"/>
  </r>
  <r>
    <s v="PO008078"/>
    <d v="2025-01-07T00:00:00"/>
    <s v="EMP0061"/>
    <x v="5"/>
    <x v="31"/>
    <x v="17"/>
    <n v="21"/>
    <n v="4884.41"/>
    <n v="102572.7"/>
    <x v="1"/>
    <n v="24"/>
    <x v="1"/>
    <x v="2"/>
  </r>
  <r>
    <s v="PO008079"/>
    <d v="2023-02-19T00:00:00"/>
    <s v="EMP0060"/>
    <x v="0"/>
    <x v="40"/>
    <x v="5"/>
    <n v="22"/>
    <n v="10441.85"/>
    <n v="229720.65"/>
    <x v="2"/>
    <n v="27"/>
    <x v="0"/>
    <x v="0"/>
  </r>
  <r>
    <s v="PO008080"/>
    <d v="2023-09-03T00:00:00"/>
    <s v="EMP0065"/>
    <x v="8"/>
    <x v="39"/>
    <x v="81"/>
    <n v="9"/>
    <n v="450.07"/>
    <n v="4050.59"/>
    <x v="1"/>
    <n v="13"/>
    <x v="2"/>
    <x v="2"/>
  </r>
  <r>
    <s v="PO008081"/>
    <d v="2023-03-12T00:00:00"/>
    <s v="EMP0077"/>
    <x v="12"/>
    <x v="5"/>
    <x v="16"/>
    <n v="40"/>
    <n v="6291.39"/>
    <n v="251655.79"/>
    <x v="0"/>
    <n v="45"/>
    <x v="2"/>
    <x v="2"/>
  </r>
  <r>
    <s v="PO008082"/>
    <d v="2023-02-16T00:00:00"/>
    <s v="EMP0083"/>
    <x v="7"/>
    <x v="39"/>
    <x v="170"/>
    <n v="15"/>
    <n v="9275.16"/>
    <n v="139127.43"/>
    <x v="0"/>
    <n v="23"/>
    <x v="1"/>
    <x v="2"/>
  </r>
  <r>
    <s v="PO008083"/>
    <d v="2023-07-22T00:00:00"/>
    <s v="EMP0031"/>
    <x v="8"/>
    <x v="26"/>
    <x v="143"/>
    <n v="37"/>
    <n v="6393.32"/>
    <n v="236552.88"/>
    <x v="1"/>
    <n v="37"/>
    <x v="2"/>
    <x v="2"/>
  </r>
  <r>
    <s v="PO008084"/>
    <d v="2024-06-22T00:00:00"/>
    <s v="EMP0014"/>
    <x v="4"/>
    <x v="41"/>
    <x v="139"/>
    <n v="18"/>
    <n v="4870.95"/>
    <n v="87677.03"/>
    <x v="1"/>
    <n v="31"/>
    <x v="2"/>
    <x v="2"/>
  </r>
  <r>
    <s v="PO008085"/>
    <d v="2023-06-12T00:00:00"/>
    <s v="EMP0088"/>
    <x v="12"/>
    <x v="24"/>
    <x v="186"/>
    <n v="47"/>
    <n v="2754.72"/>
    <n v="129471.67"/>
    <x v="1"/>
    <n v="14"/>
    <x v="1"/>
    <x v="2"/>
  </r>
  <r>
    <s v="PO008086"/>
    <d v="2024-10-06T00:00:00"/>
    <s v="EMP0068"/>
    <x v="3"/>
    <x v="34"/>
    <x v="104"/>
    <n v="17"/>
    <n v="3174.57"/>
    <n v="53967.76"/>
    <x v="0"/>
    <n v="26"/>
    <x v="1"/>
    <x v="2"/>
  </r>
  <r>
    <s v="PO008087"/>
    <d v="2025-01-27T00:00:00"/>
    <s v="EMP0041"/>
    <x v="12"/>
    <x v="14"/>
    <x v="125"/>
    <n v="45"/>
    <n v="3236.52"/>
    <n v="145643.22"/>
    <x v="1"/>
    <n v="33"/>
    <x v="0"/>
    <x v="2"/>
  </r>
  <r>
    <s v="PO008088"/>
    <d v="2023-01-20T00:00:00"/>
    <s v="EMP0088"/>
    <x v="12"/>
    <x v="7"/>
    <x v="25"/>
    <n v="37"/>
    <n v="1595.51"/>
    <n v="59033.83"/>
    <x v="2"/>
    <n v="10"/>
    <x v="2"/>
    <x v="3"/>
  </r>
  <r>
    <s v="PO008089"/>
    <d v="2025-03-17T00:00:00"/>
    <s v="EMP0079"/>
    <x v="5"/>
    <x v="12"/>
    <x v="98"/>
    <n v="42"/>
    <n v="7658.36"/>
    <n v="321650.93"/>
    <x v="1"/>
    <n v="41"/>
    <x v="2"/>
    <x v="2"/>
  </r>
  <r>
    <s v="PO008090"/>
    <d v="2024-05-12T00:00:00"/>
    <s v="EMP0049"/>
    <x v="13"/>
    <x v="45"/>
    <x v="108"/>
    <n v="3"/>
    <n v="1323.6"/>
    <n v="3970.8"/>
    <x v="2"/>
    <n v="7"/>
    <x v="1"/>
    <x v="3"/>
  </r>
  <r>
    <s v="PO008091"/>
    <d v="2024-06-11T00:00:00"/>
    <s v="EMP0094"/>
    <x v="1"/>
    <x v="37"/>
    <x v="123"/>
    <n v="41"/>
    <n v="7920.31"/>
    <n v="324732.71000000002"/>
    <x v="2"/>
    <n v="25"/>
    <x v="2"/>
    <x v="0"/>
  </r>
  <r>
    <s v="PO008092"/>
    <d v="2023-04-17T00:00:00"/>
    <s v="EMP0027"/>
    <x v="1"/>
    <x v="1"/>
    <x v="82"/>
    <n v="25"/>
    <n v="1291.51"/>
    <n v="32287.66"/>
    <x v="2"/>
    <n v="39"/>
    <x v="1"/>
    <x v="1"/>
  </r>
  <r>
    <s v="PO008093"/>
    <d v="2024-06-05T00:00:00"/>
    <s v="EMP0053"/>
    <x v="4"/>
    <x v="10"/>
    <x v="21"/>
    <n v="18"/>
    <n v="5669.93"/>
    <n v="102058.66"/>
    <x v="1"/>
    <n v="22"/>
    <x v="2"/>
    <x v="2"/>
  </r>
  <r>
    <s v="PO008094"/>
    <d v="2024-06-11T00:00:00"/>
    <s v="EMP0029"/>
    <x v="9"/>
    <x v="30"/>
    <x v="85"/>
    <n v="1"/>
    <n v="4909.82"/>
    <n v="4909.82"/>
    <x v="2"/>
    <n v="5"/>
    <x v="0"/>
    <x v="1"/>
  </r>
  <r>
    <s v="PO008095"/>
    <d v="2023-03-18T00:00:00"/>
    <s v="EMP0052"/>
    <x v="12"/>
    <x v="13"/>
    <x v="163"/>
    <n v="2"/>
    <n v="8967.8799999999992"/>
    <n v="17935.759999999998"/>
    <x v="1"/>
    <n v="19"/>
    <x v="0"/>
    <x v="2"/>
  </r>
  <r>
    <s v="PO008096"/>
    <d v="2024-05-30T00:00:00"/>
    <s v="EMP0039"/>
    <x v="9"/>
    <x v="0"/>
    <x v="54"/>
    <n v="40"/>
    <n v="4814.43"/>
    <n v="192577.06"/>
    <x v="0"/>
    <n v="16"/>
    <x v="0"/>
    <x v="2"/>
  </r>
  <r>
    <s v="PO008097"/>
    <d v="2025-06-21T00:00:00"/>
    <s v="EMP0048"/>
    <x v="2"/>
    <x v="37"/>
    <x v="90"/>
    <n v="23"/>
    <n v="4410.08"/>
    <n v="101431.74"/>
    <x v="1"/>
    <n v="4"/>
    <x v="0"/>
    <x v="2"/>
  </r>
  <r>
    <s v="PO008098"/>
    <d v="2023-10-18T00:00:00"/>
    <s v="EMP0032"/>
    <x v="2"/>
    <x v="48"/>
    <x v="64"/>
    <n v="19"/>
    <n v="5680.63"/>
    <n v="107931.95"/>
    <x v="2"/>
    <n v="23"/>
    <x v="0"/>
    <x v="3"/>
  </r>
  <r>
    <s v="PO008099"/>
    <d v="2025-05-14T00:00:00"/>
    <s v="EMP0066"/>
    <x v="8"/>
    <x v="0"/>
    <x v="15"/>
    <n v="4"/>
    <n v="2812.08"/>
    <n v="11248.31"/>
    <x v="2"/>
    <n v="36"/>
    <x v="1"/>
    <x v="3"/>
  </r>
  <r>
    <s v="PO008100"/>
    <d v="2025-08-21T00:00:00"/>
    <s v="EMP0010"/>
    <x v="1"/>
    <x v="8"/>
    <x v="17"/>
    <n v="39"/>
    <n v="5341.44"/>
    <n v="208316.15"/>
    <x v="2"/>
    <n v="8"/>
    <x v="2"/>
    <x v="1"/>
  </r>
  <r>
    <s v="PO008101"/>
    <d v="2023-08-18T00:00:00"/>
    <s v="EMP0099"/>
    <x v="12"/>
    <x v="48"/>
    <x v="182"/>
    <n v="11"/>
    <n v="8965.16"/>
    <n v="98616.74"/>
    <x v="2"/>
    <n v="27"/>
    <x v="0"/>
    <x v="0"/>
  </r>
  <r>
    <s v="PO008102"/>
    <d v="2023-12-29T00:00:00"/>
    <s v="EMP0080"/>
    <x v="0"/>
    <x v="9"/>
    <x v="158"/>
    <n v="44"/>
    <n v="7884.55"/>
    <n v="346920"/>
    <x v="2"/>
    <n v="38"/>
    <x v="2"/>
    <x v="3"/>
  </r>
  <r>
    <s v="PO008103"/>
    <d v="2023-08-29T00:00:00"/>
    <s v="EMP0012"/>
    <x v="3"/>
    <x v="14"/>
    <x v="184"/>
    <n v="24"/>
    <n v="4414.8999999999996"/>
    <n v="105957.63"/>
    <x v="0"/>
    <n v="4"/>
    <x v="0"/>
    <x v="2"/>
  </r>
  <r>
    <s v="PO008104"/>
    <d v="2024-05-07T00:00:00"/>
    <s v="EMP0019"/>
    <x v="5"/>
    <x v="34"/>
    <x v="15"/>
    <n v="7"/>
    <n v="3057.99"/>
    <n v="21405.94"/>
    <x v="2"/>
    <n v="31"/>
    <x v="1"/>
    <x v="3"/>
  </r>
  <r>
    <s v="PO008105"/>
    <d v="2025-10-15T00:00:00"/>
    <s v="EMP0034"/>
    <x v="7"/>
    <x v="35"/>
    <x v="151"/>
    <n v="17"/>
    <n v="5525.21"/>
    <n v="93928.58"/>
    <x v="1"/>
    <n v="20"/>
    <x v="0"/>
    <x v="2"/>
  </r>
  <r>
    <s v="PO008106"/>
    <d v="2025-09-18T00:00:00"/>
    <s v="EMP0044"/>
    <x v="2"/>
    <x v="3"/>
    <x v="116"/>
    <n v="50"/>
    <n v="11391.37"/>
    <n v="569568.38"/>
    <x v="0"/>
    <n v="27"/>
    <x v="1"/>
    <x v="2"/>
  </r>
  <r>
    <s v="PO008107"/>
    <d v="2023-07-27T00:00:00"/>
    <s v="EMP0100"/>
    <x v="11"/>
    <x v="14"/>
    <x v="6"/>
    <n v="41"/>
    <n v="1658.41"/>
    <n v="67994.92"/>
    <x v="2"/>
    <n v="13"/>
    <x v="2"/>
    <x v="1"/>
  </r>
  <r>
    <s v="PO008108"/>
    <d v="2024-05-21T00:00:00"/>
    <s v="EMP0081"/>
    <x v="14"/>
    <x v="27"/>
    <x v="16"/>
    <n v="8"/>
    <n v="6763.12"/>
    <n v="54104.98"/>
    <x v="1"/>
    <n v="33"/>
    <x v="1"/>
    <x v="2"/>
  </r>
  <r>
    <s v="PO008109"/>
    <d v="2023-11-29T00:00:00"/>
    <s v="EMP0072"/>
    <x v="2"/>
    <x v="10"/>
    <x v="199"/>
    <n v="24"/>
    <n v="137.56"/>
    <n v="3301.42"/>
    <x v="1"/>
    <n v="9"/>
    <x v="0"/>
    <x v="2"/>
  </r>
  <r>
    <s v="PO008110"/>
    <d v="2025-11-10T00:00:00"/>
    <s v="EMP0091"/>
    <x v="12"/>
    <x v="8"/>
    <x v="73"/>
    <n v="17"/>
    <n v="761.3"/>
    <n v="12942.17"/>
    <x v="1"/>
    <n v="27"/>
    <x v="2"/>
    <x v="2"/>
  </r>
  <r>
    <s v="PO008111"/>
    <d v="2025-05-08T00:00:00"/>
    <s v="EMP0073"/>
    <x v="9"/>
    <x v="6"/>
    <x v="121"/>
    <n v="19"/>
    <n v="7276.01"/>
    <n v="138244.12"/>
    <x v="0"/>
    <n v="35"/>
    <x v="2"/>
    <x v="2"/>
  </r>
  <r>
    <s v="PO008112"/>
    <d v="2024-01-04T00:00:00"/>
    <s v="EMP0041"/>
    <x v="12"/>
    <x v="49"/>
    <x v="77"/>
    <n v="17"/>
    <n v="9375.39"/>
    <n v="159381.57"/>
    <x v="2"/>
    <n v="45"/>
    <x v="2"/>
    <x v="0"/>
  </r>
  <r>
    <s v="PO008113"/>
    <d v="2024-04-11T00:00:00"/>
    <s v="EMP0086"/>
    <x v="2"/>
    <x v="38"/>
    <x v="163"/>
    <n v="12"/>
    <n v="9586.35"/>
    <n v="115036.2"/>
    <x v="2"/>
    <n v="8"/>
    <x v="1"/>
    <x v="3"/>
  </r>
  <r>
    <s v="PO008114"/>
    <d v="2025-06-28T00:00:00"/>
    <s v="EMP0061"/>
    <x v="5"/>
    <x v="11"/>
    <x v="42"/>
    <n v="41"/>
    <n v="2269.98"/>
    <n v="93069.18"/>
    <x v="0"/>
    <n v="20"/>
    <x v="0"/>
    <x v="2"/>
  </r>
  <r>
    <s v="PO008115"/>
    <d v="2023-11-18T00:00:00"/>
    <s v="EMP0055"/>
    <x v="14"/>
    <x v="27"/>
    <x v="125"/>
    <n v="50"/>
    <n v="3155.4"/>
    <n v="157769.89000000001"/>
    <x v="0"/>
    <n v="23"/>
    <x v="2"/>
    <x v="2"/>
  </r>
  <r>
    <s v="PO008116"/>
    <d v="2023-07-09T00:00:00"/>
    <s v="EMP0045"/>
    <x v="0"/>
    <x v="38"/>
    <x v="59"/>
    <n v="46"/>
    <n v="5474.54"/>
    <n v="251829.02"/>
    <x v="1"/>
    <n v="36"/>
    <x v="2"/>
    <x v="2"/>
  </r>
  <r>
    <s v="PO008117"/>
    <d v="2024-09-18T00:00:00"/>
    <s v="EMP0002"/>
    <x v="7"/>
    <x v="17"/>
    <x v="194"/>
    <n v="2"/>
    <n v="502.52"/>
    <n v="1005.05"/>
    <x v="0"/>
    <n v="45"/>
    <x v="0"/>
    <x v="2"/>
  </r>
  <r>
    <s v="PO008118"/>
    <d v="2025-02-26T00:00:00"/>
    <s v="EMP0080"/>
    <x v="0"/>
    <x v="43"/>
    <x v="8"/>
    <n v="22"/>
    <n v="554.82000000000005"/>
    <n v="12206.06"/>
    <x v="0"/>
    <n v="19"/>
    <x v="0"/>
    <x v="2"/>
  </r>
  <r>
    <s v="PO008119"/>
    <d v="2024-04-25T00:00:00"/>
    <s v="EMP0060"/>
    <x v="0"/>
    <x v="25"/>
    <x v="43"/>
    <n v="38"/>
    <n v="2627.35"/>
    <n v="99839.25"/>
    <x v="0"/>
    <n v="21"/>
    <x v="2"/>
    <x v="2"/>
  </r>
  <r>
    <s v="PO008120"/>
    <d v="2025-10-27T00:00:00"/>
    <s v="EMP0097"/>
    <x v="5"/>
    <x v="26"/>
    <x v="7"/>
    <n v="32"/>
    <n v="3358.53"/>
    <n v="107472.97"/>
    <x v="0"/>
    <n v="33"/>
    <x v="1"/>
    <x v="2"/>
  </r>
  <r>
    <s v="PO008121"/>
    <d v="2025-09-06T00:00:00"/>
    <s v="EMP0018"/>
    <x v="0"/>
    <x v="22"/>
    <x v="137"/>
    <n v="26"/>
    <n v="1123.31"/>
    <n v="29206.1"/>
    <x v="0"/>
    <n v="33"/>
    <x v="0"/>
    <x v="2"/>
  </r>
  <r>
    <s v="PO008122"/>
    <d v="2024-06-05T00:00:00"/>
    <s v="EMP0023"/>
    <x v="9"/>
    <x v="18"/>
    <x v="98"/>
    <n v="37"/>
    <n v="7593.09"/>
    <n v="280944.36"/>
    <x v="2"/>
    <n v="31"/>
    <x v="2"/>
    <x v="3"/>
  </r>
  <r>
    <s v="PO008123"/>
    <d v="2023-04-03T00:00:00"/>
    <s v="EMP0074"/>
    <x v="6"/>
    <x v="0"/>
    <x v="76"/>
    <n v="21"/>
    <n v="6557.26"/>
    <n v="137702.5"/>
    <x v="2"/>
    <n v="25"/>
    <x v="1"/>
    <x v="3"/>
  </r>
  <r>
    <s v="PO008124"/>
    <d v="2023-07-24T00:00:00"/>
    <s v="EMP0099"/>
    <x v="12"/>
    <x v="46"/>
    <x v="71"/>
    <n v="35"/>
    <n v="6838.53"/>
    <n v="239348.47"/>
    <x v="1"/>
    <n v="11"/>
    <x v="2"/>
    <x v="2"/>
  </r>
  <r>
    <s v="PO008125"/>
    <d v="2025-07-03T00:00:00"/>
    <s v="EMP0016"/>
    <x v="11"/>
    <x v="27"/>
    <x v="110"/>
    <n v="20"/>
    <n v="8598.51"/>
    <n v="171970.14"/>
    <x v="1"/>
    <n v="30"/>
    <x v="0"/>
    <x v="2"/>
  </r>
  <r>
    <s v="PO008126"/>
    <d v="2025-03-30T00:00:00"/>
    <s v="EMP0016"/>
    <x v="11"/>
    <x v="20"/>
    <x v="35"/>
    <n v="49"/>
    <n v="6235.25"/>
    <n v="305527.3"/>
    <x v="0"/>
    <n v="8"/>
    <x v="2"/>
    <x v="2"/>
  </r>
  <r>
    <s v="PO008127"/>
    <d v="2023-09-04T00:00:00"/>
    <s v="EMP0032"/>
    <x v="2"/>
    <x v="21"/>
    <x v="16"/>
    <n v="39"/>
    <n v="5982.94"/>
    <n v="233334.58"/>
    <x v="1"/>
    <n v="13"/>
    <x v="0"/>
    <x v="2"/>
  </r>
  <r>
    <s v="PO008128"/>
    <d v="2024-06-02T00:00:00"/>
    <s v="EMP0076"/>
    <x v="7"/>
    <x v="26"/>
    <x v="157"/>
    <n v="9"/>
    <n v="7479.11"/>
    <n v="67312.03"/>
    <x v="0"/>
    <n v="44"/>
    <x v="2"/>
    <x v="2"/>
  </r>
  <r>
    <s v="PO008129"/>
    <d v="2024-03-07T00:00:00"/>
    <s v="EMP0037"/>
    <x v="8"/>
    <x v="34"/>
    <x v="0"/>
    <n v="8"/>
    <n v="5112.49"/>
    <n v="40899.96"/>
    <x v="0"/>
    <n v="34"/>
    <x v="1"/>
    <x v="2"/>
  </r>
  <r>
    <s v="PO008130"/>
    <d v="2025-12-23T00:00:00"/>
    <s v="EMP0029"/>
    <x v="9"/>
    <x v="25"/>
    <x v="122"/>
    <n v="23"/>
    <n v="507.59"/>
    <n v="11674.61"/>
    <x v="1"/>
    <n v="23"/>
    <x v="2"/>
    <x v="2"/>
  </r>
  <r>
    <s v="PO008131"/>
    <d v="2023-08-28T00:00:00"/>
    <s v="EMP0040"/>
    <x v="13"/>
    <x v="43"/>
    <x v="149"/>
    <n v="2"/>
    <n v="2860.04"/>
    <n v="5720.09"/>
    <x v="0"/>
    <n v="30"/>
    <x v="2"/>
    <x v="2"/>
  </r>
  <r>
    <s v="PO008132"/>
    <d v="2024-03-11T00:00:00"/>
    <s v="EMP0096"/>
    <x v="4"/>
    <x v="49"/>
    <x v="147"/>
    <n v="47"/>
    <n v="4718.68"/>
    <n v="221778.15"/>
    <x v="0"/>
    <n v="29"/>
    <x v="0"/>
    <x v="2"/>
  </r>
  <r>
    <s v="PO008133"/>
    <d v="2023-04-06T00:00:00"/>
    <s v="EMP0062"/>
    <x v="2"/>
    <x v="20"/>
    <x v="9"/>
    <n v="43"/>
    <n v="5228.6000000000004"/>
    <n v="224829.78"/>
    <x v="1"/>
    <n v="31"/>
    <x v="0"/>
    <x v="2"/>
  </r>
  <r>
    <s v="PO008134"/>
    <d v="2025-09-12T00:00:00"/>
    <s v="EMP0058"/>
    <x v="2"/>
    <x v="19"/>
    <x v="46"/>
    <n v="8"/>
    <n v="5034.8"/>
    <n v="40278.39"/>
    <x v="1"/>
    <n v="31"/>
    <x v="0"/>
    <x v="2"/>
  </r>
  <r>
    <s v="PO008135"/>
    <d v="2023-04-24T00:00:00"/>
    <s v="EMP0047"/>
    <x v="0"/>
    <x v="17"/>
    <x v="17"/>
    <n v="9"/>
    <n v="6418.02"/>
    <n v="57762.2"/>
    <x v="0"/>
    <n v="4"/>
    <x v="2"/>
    <x v="2"/>
  </r>
  <r>
    <s v="PO008136"/>
    <d v="2023-06-25T00:00:00"/>
    <s v="EMP0086"/>
    <x v="2"/>
    <x v="26"/>
    <x v="77"/>
    <n v="24"/>
    <n v="8536.48"/>
    <n v="204875.57"/>
    <x v="1"/>
    <n v="19"/>
    <x v="2"/>
    <x v="2"/>
  </r>
  <r>
    <s v="PO008137"/>
    <d v="2024-07-31T00:00:00"/>
    <s v="EMP0020"/>
    <x v="2"/>
    <x v="8"/>
    <x v="84"/>
    <n v="3"/>
    <n v="6989.53"/>
    <n v="20968.599999999999"/>
    <x v="0"/>
    <n v="42"/>
    <x v="2"/>
    <x v="2"/>
  </r>
  <r>
    <s v="PO008138"/>
    <d v="2024-10-18T00:00:00"/>
    <s v="EMP0093"/>
    <x v="13"/>
    <x v="10"/>
    <x v="63"/>
    <n v="30"/>
    <n v="1521.3"/>
    <n v="45638.96"/>
    <x v="2"/>
    <n v="26"/>
    <x v="0"/>
    <x v="1"/>
  </r>
  <r>
    <s v="PO008139"/>
    <d v="2024-03-19T00:00:00"/>
    <s v="EMP0057"/>
    <x v="6"/>
    <x v="26"/>
    <x v="10"/>
    <n v="32"/>
    <n v="2464.37"/>
    <n v="78859.839999999997"/>
    <x v="1"/>
    <n v="38"/>
    <x v="0"/>
    <x v="2"/>
  </r>
  <r>
    <s v="PO008140"/>
    <d v="2025-01-01T00:00:00"/>
    <s v="EMP0089"/>
    <x v="14"/>
    <x v="3"/>
    <x v="10"/>
    <n v="22"/>
    <n v="2842.38"/>
    <n v="62532.27"/>
    <x v="0"/>
    <n v="45"/>
    <x v="2"/>
    <x v="2"/>
  </r>
  <r>
    <s v="PO008141"/>
    <d v="2025-08-27T00:00:00"/>
    <s v="EMP0034"/>
    <x v="7"/>
    <x v="9"/>
    <x v="107"/>
    <n v="25"/>
    <n v="4645.08"/>
    <n v="116126.99"/>
    <x v="0"/>
    <n v="29"/>
    <x v="1"/>
    <x v="2"/>
  </r>
  <r>
    <s v="PO008142"/>
    <d v="2024-05-10T00:00:00"/>
    <s v="EMP0081"/>
    <x v="14"/>
    <x v="12"/>
    <x v="127"/>
    <n v="22"/>
    <n v="4044.96"/>
    <n v="88989.22"/>
    <x v="2"/>
    <n v="3"/>
    <x v="2"/>
    <x v="1"/>
  </r>
  <r>
    <s v="PO008143"/>
    <d v="2024-11-14T00:00:00"/>
    <s v="EMP0062"/>
    <x v="2"/>
    <x v="6"/>
    <x v="71"/>
    <n v="2"/>
    <n v="7972.3"/>
    <n v="15944.6"/>
    <x v="1"/>
    <n v="16"/>
    <x v="1"/>
    <x v="2"/>
  </r>
  <r>
    <s v="PO008144"/>
    <d v="2025-07-09T00:00:00"/>
    <s v="EMP0032"/>
    <x v="2"/>
    <x v="44"/>
    <x v="161"/>
    <n v="11"/>
    <n v="6952.75"/>
    <n v="76480.259999999995"/>
    <x v="0"/>
    <n v="33"/>
    <x v="1"/>
    <x v="2"/>
  </r>
  <r>
    <s v="PO008145"/>
    <d v="2025-12-17T00:00:00"/>
    <s v="EMP0025"/>
    <x v="8"/>
    <x v="24"/>
    <x v="91"/>
    <n v="41"/>
    <n v="3735.17"/>
    <n v="153141.9"/>
    <x v="2"/>
    <n v="33"/>
    <x v="0"/>
    <x v="1"/>
  </r>
  <r>
    <s v="PO008146"/>
    <d v="2024-10-31T00:00:00"/>
    <s v="EMP0040"/>
    <x v="13"/>
    <x v="30"/>
    <x v="63"/>
    <n v="44"/>
    <n v="1394.13"/>
    <n v="61341.89"/>
    <x v="0"/>
    <n v="34"/>
    <x v="1"/>
    <x v="2"/>
  </r>
  <r>
    <s v="PO008147"/>
    <d v="2024-07-12T00:00:00"/>
    <s v="EMP0033"/>
    <x v="8"/>
    <x v="2"/>
    <x v="108"/>
    <n v="11"/>
    <n v="1256.9000000000001"/>
    <n v="13825.91"/>
    <x v="0"/>
    <n v="30"/>
    <x v="0"/>
    <x v="2"/>
  </r>
  <r>
    <s v="PO008148"/>
    <d v="2023-02-16T00:00:00"/>
    <s v="EMP0011"/>
    <x v="0"/>
    <x v="45"/>
    <x v="79"/>
    <n v="16"/>
    <n v="2083.0300000000002"/>
    <n v="33328.5"/>
    <x v="1"/>
    <n v="42"/>
    <x v="2"/>
    <x v="2"/>
  </r>
  <r>
    <s v="PO008149"/>
    <d v="2023-03-05T00:00:00"/>
    <s v="EMP0020"/>
    <x v="2"/>
    <x v="31"/>
    <x v="82"/>
    <n v="41"/>
    <n v="1126.43"/>
    <n v="46183.7"/>
    <x v="1"/>
    <n v="30"/>
    <x v="2"/>
    <x v="2"/>
  </r>
  <r>
    <s v="PO008150"/>
    <d v="2024-09-19T00:00:00"/>
    <s v="EMP0069"/>
    <x v="3"/>
    <x v="10"/>
    <x v="40"/>
    <n v="17"/>
    <n v="5609.08"/>
    <n v="95354.42"/>
    <x v="0"/>
    <n v="41"/>
    <x v="0"/>
    <x v="2"/>
  </r>
  <r>
    <s v="PO008151"/>
    <d v="2024-02-07T00:00:00"/>
    <s v="EMP0054"/>
    <x v="12"/>
    <x v="41"/>
    <x v="78"/>
    <n v="45"/>
    <n v="8620.09"/>
    <n v="387904.24"/>
    <x v="2"/>
    <n v="33"/>
    <x v="2"/>
    <x v="0"/>
  </r>
  <r>
    <s v="PO008152"/>
    <d v="2025-03-26T00:00:00"/>
    <s v="EMP0069"/>
    <x v="3"/>
    <x v="43"/>
    <x v="4"/>
    <n v="7"/>
    <n v="7140.09"/>
    <n v="49980.66"/>
    <x v="2"/>
    <n v="33"/>
    <x v="0"/>
    <x v="1"/>
  </r>
  <r>
    <s v="PO008153"/>
    <d v="2025-08-14T00:00:00"/>
    <s v="EMP0001"/>
    <x v="8"/>
    <x v="41"/>
    <x v="43"/>
    <n v="44"/>
    <n v="2953.42"/>
    <n v="129950.69"/>
    <x v="2"/>
    <n v="20"/>
    <x v="0"/>
    <x v="3"/>
  </r>
  <r>
    <s v="PO008154"/>
    <d v="2023-08-06T00:00:00"/>
    <s v="EMP0035"/>
    <x v="5"/>
    <x v="29"/>
    <x v="82"/>
    <n v="27"/>
    <n v="1427.12"/>
    <n v="38532.230000000003"/>
    <x v="0"/>
    <n v="7"/>
    <x v="2"/>
    <x v="2"/>
  </r>
  <r>
    <s v="PO008155"/>
    <d v="2023-08-17T00:00:00"/>
    <s v="EMP0023"/>
    <x v="9"/>
    <x v="38"/>
    <x v="44"/>
    <n v="25"/>
    <n v="333.2"/>
    <n v="8330.11"/>
    <x v="0"/>
    <n v="30"/>
    <x v="2"/>
    <x v="2"/>
  </r>
  <r>
    <s v="PO008156"/>
    <d v="2024-11-14T00:00:00"/>
    <s v="EMP0078"/>
    <x v="4"/>
    <x v="23"/>
    <x v="85"/>
    <n v="2"/>
    <n v="4752.92"/>
    <n v="9505.84"/>
    <x v="0"/>
    <n v="33"/>
    <x v="1"/>
    <x v="2"/>
  </r>
  <r>
    <s v="PO008157"/>
    <d v="2024-12-03T00:00:00"/>
    <s v="EMP0014"/>
    <x v="4"/>
    <x v="49"/>
    <x v="77"/>
    <n v="39"/>
    <n v="8023"/>
    <n v="312897.08"/>
    <x v="2"/>
    <n v="9"/>
    <x v="0"/>
    <x v="0"/>
  </r>
  <r>
    <s v="PO008158"/>
    <d v="2023-06-01T00:00:00"/>
    <s v="EMP0043"/>
    <x v="8"/>
    <x v="5"/>
    <x v="22"/>
    <n v="23"/>
    <n v="6144.6"/>
    <n v="141325.73000000001"/>
    <x v="1"/>
    <n v="36"/>
    <x v="1"/>
    <x v="2"/>
  </r>
  <r>
    <s v="PO008159"/>
    <d v="2025-09-10T00:00:00"/>
    <s v="EMP0097"/>
    <x v="5"/>
    <x v="1"/>
    <x v="124"/>
    <n v="40"/>
    <n v="7276.95"/>
    <n v="291078.05"/>
    <x v="2"/>
    <n v="6"/>
    <x v="0"/>
    <x v="1"/>
  </r>
  <r>
    <s v="PO008160"/>
    <d v="2023-04-05T00:00:00"/>
    <s v="EMP0042"/>
    <x v="14"/>
    <x v="47"/>
    <x v="52"/>
    <n v="2"/>
    <n v="2022.39"/>
    <n v="4044.78"/>
    <x v="2"/>
    <n v="16"/>
    <x v="2"/>
    <x v="1"/>
  </r>
  <r>
    <s v="PO008161"/>
    <d v="2024-09-22T00:00:00"/>
    <s v="EMP0055"/>
    <x v="14"/>
    <x v="37"/>
    <x v="131"/>
    <n v="48"/>
    <n v="4124.09"/>
    <n v="197956.25"/>
    <x v="2"/>
    <n v="16"/>
    <x v="0"/>
    <x v="0"/>
  </r>
  <r>
    <s v="PO008162"/>
    <d v="2024-09-05T00:00:00"/>
    <s v="EMP0026"/>
    <x v="0"/>
    <x v="46"/>
    <x v="137"/>
    <n v="15"/>
    <n v="966.59"/>
    <n v="14498.85"/>
    <x v="1"/>
    <n v="39"/>
    <x v="2"/>
    <x v="2"/>
  </r>
  <r>
    <s v="PO008163"/>
    <d v="2023-12-26T00:00:00"/>
    <s v="EMP0022"/>
    <x v="8"/>
    <x v="45"/>
    <x v="150"/>
    <n v="49"/>
    <n v="3853.66"/>
    <n v="188829.4"/>
    <x v="0"/>
    <n v="21"/>
    <x v="1"/>
    <x v="2"/>
  </r>
  <r>
    <s v="PO008164"/>
    <d v="2023-01-08T00:00:00"/>
    <s v="EMP0080"/>
    <x v="0"/>
    <x v="35"/>
    <x v="75"/>
    <n v="6"/>
    <n v="5438.02"/>
    <n v="32628.13"/>
    <x v="0"/>
    <n v="39"/>
    <x v="2"/>
    <x v="2"/>
  </r>
  <r>
    <s v="PO008165"/>
    <d v="2024-12-22T00:00:00"/>
    <s v="EMP0084"/>
    <x v="0"/>
    <x v="16"/>
    <x v="75"/>
    <n v="40"/>
    <n v="5309.34"/>
    <n v="212373.7"/>
    <x v="2"/>
    <n v="44"/>
    <x v="2"/>
    <x v="0"/>
  </r>
  <r>
    <s v="PO008166"/>
    <d v="2023-12-24T00:00:00"/>
    <s v="EMP0019"/>
    <x v="5"/>
    <x v="34"/>
    <x v="122"/>
    <n v="37"/>
    <n v="574.14"/>
    <n v="21243.17"/>
    <x v="1"/>
    <n v="19"/>
    <x v="1"/>
    <x v="2"/>
  </r>
  <r>
    <s v="PO008167"/>
    <d v="2024-05-21T00:00:00"/>
    <s v="EMP0027"/>
    <x v="1"/>
    <x v="35"/>
    <x v="130"/>
    <n v="5"/>
    <n v="10694.9"/>
    <n v="53474.52"/>
    <x v="0"/>
    <n v="12"/>
    <x v="2"/>
    <x v="2"/>
  </r>
  <r>
    <s v="PO008168"/>
    <d v="2025-08-04T00:00:00"/>
    <s v="EMP0055"/>
    <x v="14"/>
    <x v="14"/>
    <x v="124"/>
    <n v="39"/>
    <n v="8139.08"/>
    <n v="317424.28000000003"/>
    <x v="1"/>
    <n v="30"/>
    <x v="0"/>
    <x v="2"/>
  </r>
  <r>
    <s v="PO008169"/>
    <d v="2024-12-15T00:00:00"/>
    <s v="EMP0009"/>
    <x v="7"/>
    <x v="0"/>
    <x v="53"/>
    <n v="7"/>
    <n v="6092.04"/>
    <n v="42644.25"/>
    <x v="0"/>
    <n v="12"/>
    <x v="1"/>
    <x v="2"/>
  </r>
  <r>
    <s v="PO008170"/>
    <d v="2024-01-22T00:00:00"/>
    <s v="EMP0025"/>
    <x v="8"/>
    <x v="11"/>
    <x v="165"/>
    <n v="15"/>
    <n v="1395.84"/>
    <n v="20937.669999999998"/>
    <x v="0"/>
    <n v="6"/>
    <x v="0"/>
    <x v="2"/>
  </r>
  <r>
    <s v="PO008171"/>
    <d v="2025-02-27T00:00:00"/>
    <s v="EMP0090"/>
    <x v="14"/>
    <x v="11"/>
    <x v="170"/>
    <n v="28"/>
    <n v="10354.43"/>
    <n v="289923.92"/>
    <x v="0"/>
    <n v="40"/>
    <x v="0"/>
    <x v="2"/>
  </r>
  <r>
    <s v="PO008172"/>
    <d v="2023-11-12T00:00:00"/>
    <s v="EMP0036"/>
    <x v="2"/>
    <x v="30"/>
    <x v="172"/>
    <n v="14"/>
    <n v="1818.47"/>
    <n v="25458.6"/>
    <x v="1"/>
    <n v="15"/>
    <x v="2"/>
    <x v="2"/>
  </r>
  <r>
    <s v="PO008173"/>
    <d v="2024-03-01T00:00:00"/>
    <s v="EMP0045"/>
    <x v="0"/>
    <x v="36"/>
    <x v="63"/>
    <n v="47"/>
    <n v="1383.35"/>
    <n v="65017.51"/>
    <x v="0"/>
    <n v="21"/>
    <x v="1"/>
    <x v="2"/>
  </r>
  <r>
    <s v="PO008174"/>
    <d v="2025-12-21T00:00:00"/>
    <s v="EMP0021"/>
    <x v="10"/>
    <x v="0"/>
    <x v="115"/>
    <n v="33"/>
    <n v="4464.87"/>
    <n v="147340.75"/>
    <x v="2"/>
    <n v="33"/>
    <x v="2"/>
    <x v="1"/>
  </r>
  <r>
    <s v="PO008175"/>
    <d v="2025-09-08T00:00:00"/>
    <s v="EMP0099"/>
    <x v="12"/>
    <x v="38"/>
    <x v="133"/>
    <n v="16"/>
    <n v="7350.02"/>
    <n v="117600.24"/>
    <x v="0"/>
    <n v="43"/>
    <x v="0"/>
    <x v="2"/>
  </r>
  <r>
    <s v="PO008176"/>
    <d v="2023-04-20T00:00:00"/>
    <s v="EMP0043"/>
    <x v="8"/>
    <x v="47"/>
    <x v="83"/>
    <n v="48"/>
    <n v="654.47"/>
    <n v="31414.67"/>
    <x v="0"/>
    <n v="14"/>
    <x v="0"/>
    <x v="2"/>
  </r>
  <r>
    <s v="PO008177"/>
    <d v="2025-08-30T00:00:00"/>
    <s v="EMP0054"/>
    <x v="12"/>
    <x v="20"/>
    <x v="188"/>
    <n v="9"/>
    <n v="3494.61"/>
    <n v="31451.47"/>
    <x v="2"/>
    <n v="32"/>
    <x v="2"/>
    <x v="3"/>
  </r>
  <r>
    <s v="PO008178"/>
    <d v="2024-02-23T00:00:00"/>
    <s v="EMP0074"/>
    <x v="6"/>
    <x v="48"/>
    <x v="25"/>
    <n v="5"/>
    <n v="1425.38"/>
    <n v="7126.92"/>
    <x v="1"/>
    <n v="5"/>
    <x v="0"/>
    <x v="2"/>
  </r>
  <r>
    <s v="PO008179"/>
    <d v="2024-12-22T00:00:00"/>
    <s v="EMP0026"/>
    <x v="0"/>
    <x v="7"/>
    <x v="155"/>
    <n v="13"/>
    <n v="5616.71"/>
    <n v="73017.289999999994"/>
    <x v="1"/>
    <n v="42"/>
    <x v="2"/>
    <x v="2"/>
  </r>
  <r>
    <s v="PO008180"/>
    <d v="2023-10-26T00:00:00"/>
    <s v="EMP0065"/>
    <x v="8"/>
    <x v="26"/>
    <x v="84"/>
    <n v="18"/>
    <n v="7436.32"/>
    <n v="133853.72"/>
    <x v="0"/>
    <n v="43"/>
    <x v="0"/>
    <x v="2"/>
  </r>
  <r>
    <s v="PO008181"/>
    <d v="2025-11-12T00:00:00"/>
    <s v="EMP0042"/>
    <x v="14"/>
    <x v="11"/>
    <x v="84"/>
    <n v="16"/>
    <n v="7092.32"/>
    <n v="113477.05"/>
    <x v="2"/>
    <n v="28"/>
    <x v="2"/>
    <x v="0"/>
  </r>
  <r>
    <s v="PO008182"/>
    <d v="2025-08-02T00:00:00"/>
    <s v="EMP0053"/>
    <x v="4"/>
    <x v="46"/>
    <x v="145"/>
    <n v="49"/>
    <n v="2221.1"/>
    <n v="108834.01"/>
    <x v="0"/>
    <n v="18"/>
    <x v="2"/>
    <x v="2"/>
  </r>
  <r>
    <s v="PO008183"/>
    <d v="2025-11-10T00:00:00"/>
    <s v="EMP0094"/>
    <x v="1"/>
    <x v="15"/>
    <x v="109"/>
    <n v="43"/>
    <n v="4281.7700000000004"/>
    <n v="184116.14"/>
    <x v="1"/>
    <n v="41"/>
    <x v="1"/>
    <x v="2"/>
  </r>
  <r>
    <s v="PO008184"/>
    <d v="2023-12-18T00:00:00"/>
    <s v="EMP0011"/>
    <x v="0"/>
    <x v="34"/>
    <x v="158"/>
    <n v="34"/>
    <n v="8583.85"/>
    <n v="291851.03000000003"/>
    <x v="1"/>
    <n v="13"/>
    <x v="2"/>
    <x v="2"/>
  </r>
  <r>
    <s v="PO008185"/>
    <d v="2025-09-25T00:00:00"/>
    <s v="EMP0042"/>
    <x v="14"/>
    <x v="42"/>
    <x v="45"/>
    <n v="31"/>
    <n v="5319.89"/>
    <n v="164916.60999999999"/>
    <x v="0"/>
    <n v="27"/>
    <x v="2"/>
    <x v="2"/>
  </r>
  <r>
    <s v="PO008186"/>
    <d v="2023-06-20T00:00:00"/>
    <s v="EMP0062"/>
    <x v="2"/>
    <x v="13"/>
    <x v="156"/>
    <n v="4"/>
    <n v="9211.9699999999993"/>
    <n v="36847.879999999997"/>
    <x v="1"/>
    <n v="27"/>
    <x v="2"/>
    <x v="2"/>
  </r>
  <r>
    <s v="PO008187"/>
    <d v="2023-12-05T00:00:00"/>
    <s v="EMP0001"/>
    <x v="8"/>
    <x v="29"/>
    <x v="53"/>
    <n v="39"/>
    <n v="5132.6099999999997"/>
    <n v="200171.67"/>
    <x v="0"/>
    <n v="27"/>
    <x v="0"/>
    <x v="2"/>
  </r>
  <r>
    <s v="PO008188"/>
    <d v="2024-01-10T00:00:00"/>
    <s v="EMP0012"/>
    <x v="3"/>
    <x v="35"/>
    <x v="186"/>
    <n v="48"/>
    <n v="2615.69"/>
    <n v="125553.23"/>
    <x v="0"/>
    <n v="23"/>
    <x v="0"/>
    <x v="2"/>
  </r>
  <r>
    <s v="PO008189"/>
    <d v="2024-03-27T00:00:00"/>
    <s v="EMP0029"/>
    <x v="9"/>
    <x v="35"/>
    <x v="143"/>
    <n v="5"/>
    <n v="6507.19"/>
    <n v="32535.95"/>
    <x v="2"/>
    <n v="12"/>
    <x v="1"/>
    <x v="0"/>
  </r>
  <r>
    <s v="PO008190"/>
    <d v="2024-08-08T00:00:00"/>
    <s v="EMP0097"/>
    <x v="5"/>
    <x v="14"/>
    <x v="76"/>
    <n v="2"/>
    <n v="6590.54"/>
    <n v="13181.09"/>
    <x v="0"/>
    <n v="3"/>
    <x v="0"/>
    <x v="2"/>
  </r>
  <r>
    <s v="PO008191"/>
    <d v="2023-07-29T00:00:00"/>
    <s v="EMP0009"/>
    <x v="7"/>
    <x v="38"/>
    <x v="87"/>
    <n v="37"/>
    <n v="7244.38"/>
    <n v="268041.95"/>
    <x v="0"/>
    <n v="20"/>
    <x v="1"/>
    <x v="2"/>
  </r>
  <r>
    <s v="PO008192"/>
    <d v="2024-05-23T00:00:00"/>
    <s v="EMP0089"/>
    <x v="14"/>
    <x v="21"/>
    <x v="30"/>
    <n v="30"/>
    <n v="4732.24"/>
    <n v="141967.09"/>
    <x v="2"/>
    <n v="30"/>
    <x v="0"/>
    <x v="3"/>
  </r>
  <r>
    <s v="PO008193"/>
    <d v="2025-06-15T00:00:00"/>
    <s v="EMP0061"/>
    <x v="5"/>
    <x v="28"/>
    <x v="182"/>
    <n v="34"/>
    <n v="9619.64"/>
    <n v="327067.59000000003"/>
    <x v="1"/>
    <n v="42"/>
    <x v="0"/>
    <x v="2"/>
  </r>
  <r>
    <s v="PO008194"/>
    <d v="2024-03-30T00:00:00"/>
    <s v="EMP0073"/>
    <x v="9"/>
    <x v="2"/>
    <x v="45"/>
    <n v="23"/>
    <n v="5424.45"/>
    <n v="124762.29"/>
    <x v="2"/>
    <n v="40"/>
    <x v="1"/>
    <x v="3"/>
  </r>
  <r>
    <s v="PO008195"/>
    <d v="2025-01-27T00:00:00"/>
    <s v="EMP0075"/>
    <x v="14"/>
    <x v="19"/>
    <x v="78"/>
    <n v="14"/>
    <n v="10083.76"/>
    <n v="141172.70000000001"/>
    <x v="0"/>
    <n v="8"/>
    <x v="1"/>
    <x v="2"/>
  </r>
  <r>
    <s v="PO008196"/>
    <d v="2023-08-22T00:00:00"/>
    <s v="EMP0066"/>
    <x v="8"/>
    <x v="15"/>
    <x v="27"/>
    <n v="47"/>
    <n v="7259.62"/>
    <n v="341202.35"/>
    <x v="1"/>
    <n v="26"/>
    <x v="0"/>
    <x v="2"/>
  </r>
  <r>
    <s v="PO008197"/>
    <d v="2025-06-26T00:00:00"/>
    <s v="EMP0004"/>
    <x v="12"/>
    <x v="8"/>
    <x v="26"/>
    <n v="15"/>
    <n v="435.21"/>
    <n v="6528.14"/>
    <x v="2"/>
    <n v="17"/>
    <x v="0"/>
    <x v="3"/>
  </r>
  <r>
    <s v="PO008198"/>
    <d v="2023-04-28T00:00:00"/>
    <s v="EMP0096"/>
    <x v="4"/>
    <x v="17"/>
    <x v="72"/>
    <n v="45"/>
    <n v="5408.86"/>
    <n v="243398.51"/>
    <x v="0"/>
    <n v="7"/>
    <x v="2"/>
    <x v="2"/>
  </r>
  <r>
    <s v="PO008199"/>
    <d v="2025-08-02T00:00:00"/>
    <s v="EMP0044"/>
    <x v="2"/>
    <x v="37"/>
    <x v="106"/>
    <n v="18"/>
    <n v="6452.56"/>
    <n v="116146.15"/>
    <x v="2"/>
    <n v="31"/>
    <x v="0"/>
    <x v="3"/>
  </r>
  <r>
    <s v="PO008200"/>
    <d v="2025-04-29T00:00:00"/>
    <s v="EMP0041"/>
    <x v="12"/>
    <x v="16"/>
    <x v="152"/>
    <n v="2"/>
    <n v="1569.33"/>
    <n v="3138.67"/>
    <x v="2"/>
    <n v="3"/>
    <x v="1"/>
    <x v="0"/>
  </r>
  <r>
    <s v="PO008201"/>
    <d v="2023-08-01T00:00:00"/>
    <s v="EMP0070"/>
    <x v="6"/>
    <x v="0"/>
    <x v="194"/>
    <n v="46"/>
    <n v="508.49"/>
    <n v="23390.42"/>
    <x v="1"/>
    <n v="16"/>
    <x v="0"/>
    <x v="2"/>
  </r>
  <r>
    <s v="PO008202"/>
    <d v="2024-03-12T00:00:00"/>
    <s v="EMP0076"/>
    <x v="7"/>
    <x v="0"/>
    <x v="129"/>
    <n v="16"/>
    <n v="3525.97"/>
    <n v="56415.46"/>
    <x v="1"/>
    <n v="43"/>
    <x v="2"/>
    <x v="2"/>
  </r>
  <r>
    <s v="PO008203"/>
    <d v="2023-04-01T00:00:00"/>
    <s v="EMP0090"/>
    <x v="14"/>
    <x v="49"/>
    <x v="64"/>
    <n v="6"/>
    <n v="6463.59"/>
    <n v="38781.56"/>
    <x v="2"/>
    <n v="9"/>
    <x v="2"/>
    <x v="3"/>
  </r>
  <r>
    <s v="PO008204"/>
    <d v="2024-08-15T00:00:00"/>
    <s v="EMP0045"/>
    <x v="0"/>
    <x v="26"/>
    <x v="145"/>
    <n v="37"/>
    <n v="1885.12"/>
    <n v="69749.56"/>
    <x v="2"/>
    <n v="7"/>
    <x v="2"/>
    <x v="0"/>
  </r>
  <r>
    <s v="PO008205"/>
    <d v="2023-11-20T00:00:00"/>
    <s v="EMP0031"/>
    <x v="8"/>
    <x v="30"/>
    <x v="67"/>
    <n v="11"/>
    <n v="7606.49"/>
    <n v="83671.399999999994"/>
    <x v="0"/>
    <n v="19"/>
    <x v="1"/>
    <x v="2"/>
  </r>
  <r>
    <s v="PO008206"/>
    <d v="2023-01-01T00:00:00"/>
    <s v="EMP0052"/>
    <x v="12"/>
    <x v="2"/>
    <x v="146"/>
    <n v="27"/>
    <n v="4693.47"/>
    <n v="126723.68"/>
    <x v="0"/>
    <n v="27"/>
    <x v="0"/>
    <x v="2"/>
  </r>
  <r>
    <s v="PO008207"/>
    <d v="2024-07-06T00:00:00"/>
    <s v="EMP0075"/>
    <x v="14"/>
    <x v="35"/>
    <x v="136"/>
    <n v="45"/>
    <n v="222.06"/>
    <n v="9992.83"/>
    <x v="1"/>
    <n v="6"/>
    <x v="1"/>
    <x v="2"/>
  </r>
  <r>
    <s v="PO008208"/>
    <d v="2024-10-03T00:00:00"/>
    <s v="EMP0087"/>
    <x v="12"/>
    <x v="2"/>
    <x v="114"/>
    <n v="6"/>
    <n v="6528.56"/>
    <n v="39171.35"/>
    <x v="1"/>
    <n v="18"/>
    <x v="0"/>
    <x v="2"/>
  </r>
  <r>
    <s v="PO008209"/>
    <d v="2023-03-26T00:00:00"/>
    <s v="EMP0011"/>
    <x v="0"/>
    <x v="40"/>
    <x v="198"/>
    <n v="18"/>
    <n v="10567.45"/>
    <n v="190214.02"/>
    <x v="2"/>
    <n v="7"/>
    <x v="2"/>
    <x v="1"/>
  </r>
  <r>
    <s v="PO008210"/>
    <d v="2023-03-05T00:00:00"/>
    <s v="EMP0041"/>
    <x v="12"/>
    <x v="41"/>
    <x v="57"/>
    <n v="3"/>
    <n v="4144.57"/>
    <n v="12433.71"/>
    <x v="1"/>
    <n v="6"/>
    <x v="1"/>
    <x v="2"/>
  </r>
  <r>
    <s v="PO008211"/>
    <d v="2024-10-08T00:00:00"/>
    <s v="EMP0008"/>
    <x v="6"/>
    <x v="31"/>
    <x v="91"/>
    <n v="48"/>
    <n v="3245.23"/>
    <n v="155771.07999999999"/>
    <x v="2"/>
    <n v="10"/>
    <x v="2"/>
    <x v="1"/>
  </r>
  <r>
    <s v="PO008212"/>
    <d v="2024-11-02T00:00:00"/>
    <s v="EMP0021"/>
    <x v="10"/>
    <x v="21"/>
    <x v="146"/>
    <n v="40"/>
    <n v="6128.05"/>
    <n v="245121.9"/>
    <x v="0"/>
    <n v="29"/>
    <x v="1"/>
    <x v="2"/>
  </r>
  <r>
    <s v="PO008213"/>
    <d v="2023-11-06T00:00:00"/>
    <s v="EMP0087"/>
    <x v="12"/>
    <x v="35"/>
    <x v="11"/>
    <n v="31"/>
    <n v="5015.82"/>
    <n v="155490.51"/>
    <x v="2"/>
    <n v="20"/>
    <x v="0"/>
    <x v="3"/>
  </r>
  <r>
    <s v="PO008214"/>
    <d v="2025-09-19T00:00:00"/>
    <s v="EMP0094"/>
    <x v="1"/>
    <x v="15"/>
    <x v="131"/>
    <n v="39"/>
    <n v="3951.9"/>
    <n v="154123.97"/>
    <x v="2"/>
    <n v="23"/>
    <x v="0"/>
    <x v="0"/>
  </r>
  <r>
    <s v="PO008215"/>
    <d v="2025-10-25T00:00:00"/>
    <s v="EMP0066"/>
    <x v="8"/>
    <x v="6"/>
    <x v="15"/>
    <n v="22"/>
    <n v="3094.46"/>
    <n v="68078.17"/>
    <x v="1"/>
    <n v="33"/>
    <x v="0"/>
    <x v="2"/>
  </r>
  <r>
    <s v="PO008216"/>
    <d v="2023-01-17T00:00:00"/>
    <s v="EMP0018"/>
    <x v="0"/>
    <x v="14"/>
    <x v="99"/>
    <n v="18"/>
    <n v="6228.63"/>
    <n v="112115.39"/>
    <x v="1"/>
    <n v="28"/>
    <x v="0"/>
    <x v="2"/>
  </r>
  <r>
    <s v="PO008217"/>
    <d v="2023-04-27T00:00:00"/>
    <s v="EMP0032"/>
    <x v="2"/>
    <x v="31"/>
    <x v="171"/>
    <n v="25"/>
    <n v="4623.42"/>
    <n v="115585.55"/>
    <x v="1"/>
    <n v="45"/>
    <x v="2"/>
    <x v="2"/>
  </r>
  <r>
    <s v="PO008218"/>
    <d v="2025-10-21T00:00:00"/>
    <s v="EMP0022"/>
    <x v="8"/>
    <x v="37"/>
    <x v="69"/>
    <n v="27"/>
    <n v="6262.03"/>
    <n v="169074.94"/>
    <x v="0"/>
    <n v="34"/>
    <x v="0"/>
    <x v="2"/>
  </r>
  <r>
    <s v="PO008219"/>
    <d v="2024-06-12T00:00:00"/>
    <s v="EMP0013"/>
    <x v="11"/>
    <x v="41"/>
    <x v="83"/>
    <n v="7"/>
    <n v="759.78"/>
    <n v="5318.45"/>
    <x v="2"/>
    <n v="34"/>
    <x v="0"/>
    <x v="0"/>
  </r>
  <r>
    <s v="PO008220"/>
    <d v="2023-08-12T00:00:00"/>
    <s v="EMP0061"/>
    <x v="5"/>
    <x v="30"/>
    <x v="123"/>
    <n v="8"/>
    <n v="8523.2800000000007"/>
    <n v="68186.22"/>
    <x v="0"/>
    <n v="9"/>
    <x v="0"/>
    <x v="2"/>
  </r>
  <r>
    <s v="PO008221"/>
    <d v="2023-04-24T00:00:00"/>
    <s v="EMP0002"/>
    <x v="7"/>
    <x v="29"/>
    <x v="35"/>
    <n v="24"/>
    <n v="8191.95"/>
    <n v="196606.73"/>
    <x v="2"/>
    <n v="7"/>
    <x v="2"/>
    <x v="1"/>
  </r>
  <r>
    <s v="PO008222"/>
    <d v="2025-10-19T00:00:00"/>
    <s v="EMP0048"/>
    <x v="2"/>
    <x v="48"/>
    <x v="183"/>
    <n v="43"/>
    <n v="7245.98"/>
    <n v="311577.07"/>
    <x v="1"/>
    <n v="25"/>
    <x v="0"/>
    <x v="2"/>
  </r>
  <r>
    <s v="PO008223"/>
    <d v="2023-03-28T00:00:00"/>
    <s v="EMP0009"/>
    <x v="7"/>
    <x v="29"/>
    <x v="55"/>
    <n v="36"/>
    <n v="6251.98"/>
    <n v="225071.23"/>
    <x v="1"/>
    <n v="38"/>
    <x v="0"/>
    <x v="2"/>
  </r>
  <r>
    <s v="PO008224"/>
    <d v="2024-10-29T00:00:00"/>
    <s v="EMP0053"/>
    <x v="4"/>
    <x v="42"/>
    <x v="94"/>
    <n v="3"/>
    <n v="5041.5"/>
    <n v="15124.51"/>
    <x v="0"/>
    <n v="21"/>
    <x v="1"/>
    <x v="2"/>
  </r>
  <r>
    <s v="PO008225"/>
    <d v="2024-09-04T00:00:00"/>
    <s v="EMP0055"/>
    <x v="14"/>
    <x v="47"/>
    <x v="89"/>
    <n v="18"/>
    <n v="4806.0600000000004"/>
    <n v="86509.07"/>
    <x v="0"/>
    <n v="19"/>
    <x v="1"/>
    <x v="2"/>
  </r>
  <r>
    <s v="PO008226"/>
    <d v="2025-04-08T00:00:00"/>
    <s v="EMP0035"/>
    <x v="5"/>
    <x v="35"/>
    <x v="42"/>
    <n v="32"/>
    <n v="2779.12"/>
    <n v="88931.8"/>
    <x v="2"/>
    <n v="36"/>
    <x v="2"/>
    <x v="0"/>
  </r>
  <r>
    <s v="PO008227"/>
    <d v="2023-05-05T00:00:00"/>
    <s v="EMP0087"/>
    <x v="12"/>
    <x v="42"/>
    <x v="91"/>
    <n v="45"/>
    <n v="3355.09"/>
    <n v="150979.20000000001"/>
    <x v="2"/>
    <n v="7"/>
    <x v="0"/>
    <x v="1"/>
  </r>
  <r>
    <s v="PO008228"/>
    <d v="2023-09-11T00:00:00"/>
    <s v="EMP0020"/>
    <x v="2"/>
    <x v="31"/>
    <x v="158"/>
    <n v="15"/>
    <n v="7388.55"/>
    <n v="110828.32"/>
    <x v="0"/>
    <n v="45"/>
    <x v="0"/>
    <x v="2"/>
  </r>
  <r>
    <s v="PO008229"/>
    <d v="2023-12-29T00:00:00"/>
    <s v="EMP0078"/>
    <x v="4"/>
    <x v="23"/>
    <x v="87"/>
    <n v="27"/>
    <n v="8344.58"/>
    <n v="225303.66"/>
    <x v="0"/>
    <n v="31"/>
    <x v="1"/>
    <x v="2"/>
  </r>
  <r>
    <s v="PO008230"/>
    <d v="2024-08-23T00:00:00"/>
    <s v="EMP0043"/>
    <x v="8"/>
    <x v="27"/>
    <x v="31"/>
    <n v="10"/>
    <n v="8684.41"/>
    <n v="86844.11"/>
    <x v="1"/>
    <n v="39"/>
    <x v="2"/>
    <x v="2"/>
  </r>
  <r>
    <s v="PO008231"/>
    <d v="2025-10-31T00:00:00"/>
    <s v="EMP0068"/>
    <x v="3"/>
    <x v="14"/>
    <x v="98"/>
    <n v="8"/>
    <n v="7190.36"/>
    <n v="57522.86"/>
    <x v="2"/>
    <n v="31"/>
    <x v="0"/>
    <x v="3"/>
  </r>
  <r>
    <s v="PO008232"/>
    <d v="2023-06-10T00:00:00"/>
    <s v="EMP0099"/>
    <x v="12"/>
    <x v="2"/>
    <x v="113"/>
    <n v="29"/>
    <n v="6549.1"/>
    <n v="189923.78"/>
    <x v="2"/>
    <n v="30"/>
    <x v="2"/>
    <x v="0"/>
  </r>
  <r>
    <s v="PO008233"/>
    <d v="2023-06-09T00:00:00"/>
    <s v="EMP0049"/>
    <x v="13"/>
    <x v="44"/>
    <x v="29"/>
    <n v="17"/>
    <n v="6371.62"/>
    <n v="108317.53"/>
    <x v="1"/>
    <n v="39"/>
    <x v="0"/>
    <x v="2"/>
  </r>
  <r>
    <s v="PO008234"/>
    <d v="2023-11-12T00:00:00"/>
    <s v="EMP0013"/>
    <x v="11"/>
    <x v="6"/>
    <x v="62"/>
    <n v="43"/>
    <n v="2175.54"/>
    <n v="93548.38"/>
    <x v="0"/>
    <n v="44"/>
    <x v="0"/>
    <x v="2"/>
  </r>
  <r>
    <s v="PO008235"/>
    <d v="2025-03-12T00:00:00"/>
    <s v="EMP0048"/>
    <x v="2"/>
    <x v="37"/>
    <x v="26"/>
    <n v="27"/>
    <n v="410.25"/>
    <n v="11076.86"/>
    <x v="0"/>
    <n v="6"/>
    <x v="0"/>
    <x v="2"/>
  </r>
  <r>
    <s v="PO008236"/>
    <d v="2024-05-30T00:00:00"/>
    <s v="EMP0004"/>
    <x v="12"/>
    <x v="16"/>
    <x v="51"/>
    <n v="8"/>
    <n v="8448.98"/>
    <n v="67591.850000000006"/>
    <x v="2"/>
    <n v="23"/>
    <x v="1"/>
    <x v="3"/>
  </r>
  <r>
    <s v="PO008237"/>
    <d v="2023-03-01T00:00:00"/>
    <s v="EMP0081"/>
    <x v="14"/>
    <x v="17"/>
    <x v="163"/>
    <n v="32"/>
    <n v="9368.14"/>
    <n v="299780.44"/>
    <x v="2"/>
    <n v="32"/>
    <x v="0"/>
    <x v="3"/>
  </r>
  <r>
    <s v="PO008238"/>
    <d v="2023-08-16T00:00:00"/>
    <s v="EMP0023"/>
    <x v="9"/>
    <x v="49"/>
    <x v="142"/>
    <n v="46"/>
    <n v="10170.99"/>
    <n v="467865.73"/>
    <x v="2"/>
    <n v="3"/>
    <x v="0"/>
    <x v="0"/>
  </r>
  <r>
    <s v="PO008239"/>
    <d v="2025-08-27T00:00:00"/>
    <s v="EMP0079"/>
    <x v="5"/>
    <x v="49"/>
    <x v="197"/>
    <n v="36"/>
    <n v="3756.94"/>
    <n v="135249.78"/>
    <x v="0"/>
    <n v="21"/>
    <x v="0"/>
    <x v="2"/>
  </r>
  <r>
    <s v="PO008240"/>
    <d v="2025-01-12T00:00:00"/>
    <s v="EMP0002"/>
    <x v="7"/>
    <x v="35"/>
    <x v="124"/>
    <n v="30"/>
    <n v="7118.43"/>
    <n v="213552.84"/>
    <x v="0"/>
    <n v="43"/>
    <x v="0"/>
    <x v="2"/>
  </r>
  <r>
    <s v="PO008241"/>
    <d v="2025-09-16T00:00:00"/>
    <s v="EMP0099"/>
    <x v="12"/>
    <x v="2"/>
    <x v="57"/>
    <n v="31"/>
    <n v="3972.12"/>
    <n v="123135.63"/>
    <x v="1"/>
    <n v="30"/>
    <x v="0"/>
    <x v="2"/>
  </r>
  <r>
    <s v="PO008242"/>
    <d v="2023-09-26T00:00:00"/>
    <s v="EMP0005"/>
    <x v="14"/>
    <x v="20"/>
    <x v="106"/>
    <n v="45"/>
    <n v="5551.46"/>
    <n v="249815.91"/>
    <x v="0"/>
    <n v="13"/>
    <x v="1"/>
    <x v="2"/>
  </r>
  <r>
    <s v="PO008243"/>
    <d v="2024-04-21T00:00:00"/>
    <s v="EMP0065"/>
    <x v="8"/>
    <x v="24"/>
    <x v="129"/>
    <n v="20"/>
    <n v="3287.88"/>
    <n v="65757.52"/>
    <x v="2"/>
    <n v="19"/>
    <x v="1"/>
    <x v="3"/>
  </r>
  <r>
    <s v="PO008244"/>
    <d v="2023-01-22T00:00:00"/>
    <s v="EMP0053"/>
    <x v="4"/>
    <x v="21"/>
    <x v="85"/>
    <n v="41"/>
    <n v="4414.3999999999996"/>
    <n v="180990.48"/>
    <x v="2"/>
    <n v="10"/>
    <x v="0"/>
    <x v="1"/>
  </r>
  <r>
    <s v="PO008245"/>
    <d v="2023-11-21T00:00:00"/>
    <s v="EMP0085"/>
    <x v="8"/>
    <x v="42"/>
    <x v="65"/>
    <n v="29"/>
    <n v="11343.67"/>
    <n v="328966.49"/>
    <x v="0"/>
    <n v="26"/>
    <x v="2"/>
    <x v="2"/>
  </r>
  <r>
    <s v="PO008246"/>
    <d v="2025-09-20T00:00:00"/>
    <s v="EMP0061"/>
    <x v="5"/>
    <x v="21"/>
    <x v="195"/>
    <n v="35"/>
    <n v="8127.62"/>
    <n v="284466.69"/>
    <x v="1"/>
    <n v="32"/>
    <x v="0"/>
    <x v="2"/>
  </r>
  <r>
    <s v="PO008247"/>
    <d v="2023-04-22T00:00:00"/>
    <s v="EMP0019"/>
    <x v="5"/>
    <x v="24"/>
    <x v="2"/>
    <n v="34"/>
    <n v="8218.32"/>
    <n v="279422.99"/>
    <x v="2"/>
    <n v="13"/>
    <x v="2"/>
    <x v="0"/>
  </r>
  <r>
    <s v="PO008248"/>
    <d v="2023-04-03T00:00:00"/>
    <s v="EMP0064"/>
    <x v="2"/>
    <x v="34"/>
    <x v="39"/>
    <n v="23"/>
    <n v="3268.73"/>
    <n v="75180.789999999994"/>
    <x v="1"/>
    <n v="21"/>
    <x v="2"/>
    <x v="2"/>
  </r>
  <r>
    <s v="PO008249"/>
    <d v="2025-08-10T00:00:00"/>
    <s v="EMP0077"/>
    <x v="12"/>
    <x v="29"/>
    <x v="127"/>
    <n v="41"/>
    <n v="4261.28"/>
    <n v="174712.33"/>
    <x v="1"/>
    <n v="40"/>
    <x v="2"/>
    <x v="2"/>
  </r>
  <r>
    <s v="PO008250"/>
    <d v="2025-12-28T00:00:00"/>
    <s v="EMP0063"/>
    <x v="3"/>
    <x v="36"/>
    <x v="153"/>
    <n v="35"/>
    <n v="285.11"/>
    <n v="9978.99"/>
    <x v="2"/>
    <n v="45"/>
    <x v="1"/>
    <x v="1"/>
  </r>
  <r>
    <s v="PO008251"/>
    <d v="2024-12-01T00:00:00"/>
    <s v="EMP0075"/>
    <x v="14"/>
    <x v="40"/>
    <x v="68"/>
    <n v="49"/>
    <n v="8323.82"/>
    <n v="407867.37"/>
    <x v="2"/>
    <n v="6"/>
    <x v="2"/>
    <x v="3"/>
  </r>
  <r>
    <s v="PO008252"/>
    <d v="2024-03-18T00:00:00"/>
    <s v="EMP0068"/>
    <x v="3"/>
    <x v="21"/>
    <x v="194"/>
    <n v="27"/>
    <n v="395.46"/>
    <n v="10677.55"/>
    <x v="2"/>
    <n v="38"/>
    <x v="2"/>
    <x v="3"/>
  </r>
  <r>
    <s v="PO008253"/>
    <d v="2023-03-20T00:00:00"/>
    <s v="EMP0089"/>
    <x v="14"/>
    <x v="14"/>
    <x v="195"/>
    <n v="10"/>
    <n v="8488.4"/>
    <n v="84884.04"/>
    <x v="0"/>
    <n v="5"/>
    <x v="1"/>
    <x v="2"/>
  </r>
  <r>
    <s v="PO008254"/>
    <d v="2025-04-06T00:00:00"/>
    <s v="EMP0009"/>
    <x v="7"/>
    <x v="35"/>
    <x v="117"/>
    <n v="42"/>
    <n v="6159.56"/>
    <n v="258701.6"/>
    <x v="2"/>
    <n v="44"/>
    <x v="0"/>
    <x v="1"/>
  </r>
  <r>
    <s v="PO008255"/>
    <d v="2024-05-08T00:00:00"/>
    <s v="EMP0015"/>
    <x v="13"/>
    <x v="10"/>
    <x v="48"/>
    <n v="30"/>
    <n v="7243.93"/>
    <n v="217317.83"/>
    <x v="1"/>
    <n v="24"/>
    <x v="2"/>
    <x v="2"/>
  </r>
  <r>
    <s v="PO008256"/>
    <d v="2024-12-21T00:00:00"/>
    <s v="EMP0038"/>
    <x v="3"/>
    <x v="30"/>
    <x v="24"/>
    <n v="40"/>
    <n v="2175.11"/>
    <n v="87004.45"/>
    <x v="2"/>
    <n v="28"/>
    <x v="0"/>
    <x v="3"/>
  </r>
  <r>
    <s v="PO008257"/>
    <d v="2025-02-14T00:00:00"/>
    <s v="EMP0026"/>
    <x v="0"/>
    <x v="2"/>
    <x v="188"/>
    <n v="49"/>
    <n v="2891.6"/>
    <n v="141688.24"/>
    <x v="0"/>
    <n v="29"/>
    <x v="1"/>
    <x v="2"/>
  </r>
  <r>
    <s v="PO008258"/>
    <d v="2025-04-11T00:00:00"/>
    <s v="EMP0074"/>
    <x v="6"/>
    <x v="46"/>
    <x v="56"/>
    <n v="23"/>
    <n v="7758.84"/>
    <n v="178453.22"/>
    <x v="1"/>
    <n v="15"/>
    <x v="0"/>
    <x v="2"/>
  </r>
  <r>
    <s v="PO008259"/>
    <d v="2023-04-22T00:00:00"/>
    <s v="EMP0019"/>
    <x v="5"/>
    <x v="5"/>
    <x v="146"/>
    <n v="9"/>
    <n v="5827.38"/>
    <n v="52446.46"/>
    <x v="2"/>
    <n v="27"/>
    <x v="2"/>
    <x v="1"/>
  </r>
  <r>
    <s v="PO008260"/>
    <d v="2025-09-26T00:00:00"/>
    <s v="EMP0089"/>
    <x v="14"/>
    <x v="41"/>
    <x v="17"/>
    <n v="13"/>
    <n v="6345.22"/>
    <n v="82487.87"/>
    <x v="2"/>
    <n v="42"/>
    <x v="1"/>
    <x v="1"/>
  </r>
  <r>
    <s v="PO008261"/>
    <d v="2023-12-31T00:00:00"/>
    <s v="EMP0005"/>
    <x v="14"/>
    <x v="23"/>
    <x v="105"/>
    <n v="21"/>
    <n v="9335.74"/>
    <n v="196050.61"/>
    <x v="1"/>
    <n v="5"/>
    <x v="2"/>
    <x v="2"/>
  </r>
  <r>
    <s v="PO008262"/>
    <d v="2023-02-10T00:00:00"/>
    <s v="EMP0033"/>
    <x v="8"/>
    <x v="18"/>
    <x v="64"/>
    <n v="25"/>
    <n v="6064.3"/>
    <n v="151607.41"/>
    <x v="2"/>
    <n v="42"/>
    <x v="0"/>
    <x v="3"/>
  </r>
  <r>
    <s v="PO008263"/>
    <d v="2025-08-06T00:00:00"/>
    <s v="EMP0086"/>
    <x v="2"/>
    <x v="21"/>
    <x v="186"/>
    <n v="14"/>
    <n v="3069.68"/>
    <n v="42975.56"/>
    <x v="0"/>
    <n v="38"/>
    <x v="0"/>
    <x v="2"/>
  </r>
  <r>
    <s v="PO008264"/>
    <d v="2023-07-18T00:00:00"/>
    <s v="EMP0011"/>
    <x v="0"/>
    <x v="0"/>
    <x v="150"/>
    <n v="35"/>
    <n v="3997.35"/>
    <n v="139907.24"/>
    <x v="0"/>
    <n v="21"/>
    <x v="1"/>
    <x v="2"/>
  </r>
  <r>
    <s v="PO008265"/>
    <d v="2023-04-25T00:00:00"/>
    <s v="EMP0078"/>
    <x v="4"/>
    <x v="12"/>
    <x v="65"/>
    <n v="4"/>
    <n v="10407.700000000001"/>
    <n v="41630.82"/>
    <x v="1"/>
    <n v="27"/>
    <x v="0"/>
    <x v="2"/>
  </r>
  <r>
    <s v="PO008266"/>
    <d v="2024-08-22T00:00:00"/>
    <s v="EMP0022"/>
    <x v="8"/>
    <x v="4"/>
    <x v="195"/>
    <n v="33"/>
    <n v="8300.92"/>
    <n v="273930.39"/>
    <x v="2"/>
    <n v="39"/>
    <x v="1"/>
    <x v="0"/>
  </r>
  <r>
    <s v="PO008267"/>
    <d v="2023-02-25T00:00:00"/>
    <s v="EMP0093"/>
    <x v="13"/>
    <x v="49"/>
    <x v="76"/>
    <n v="49"/>
    <n v="6041.43"/>
    <n v="296029.84999999998"/>
    <x v="1"/>
    <n v="6"/>
    <x v="1"/>
    <x v="2"/>
  </r>
  <r>
    <s v="PO008268"/>
    <d v="2024-10-03T00:00:00"/>
    <s v="EMP0084"/>
    <x v="0"/>
    <x v="34"/>
    <x v="96"/>
    <n v="42"/>
    <n v="9311.11"/>
    <n v="391066.79"/>
    <x v="2"/>
    <n v="37"/>
    <x v="2"/>
    <x v="0"/>
  </r>
  <r>
    <s v="PO008269"/>
    <d v="2025-10-13T00:00:00"/>
    <s v="EMP0036"/>
    <x v="2"/>
    <x v="37"/>
    <x v="187"/>
    <n v="3"/>
    <n v="7326.41"/>
    <n v="21979.22"/>
    <x v="0"/>
    <n v="18"/>
    <x v="0"/>
    <x v="2"/>
  </r>
  <r>
    <s v="PO008270"/>
    <d v="2025-02-02T00:00:00"/>
    <s v="EMP0043"/>
    <x v="8"/>
    <x v="4"/>
    <x v="138"/>
    <n v="40"/>
    <n v="6297.92"/>
    <n v="251916.88"/>
    <x v="1"/>
    <n v="21"/>
    <x v="0"/>
    <x v="2"/>
  </r>
  <r>
    <s v="PO008271"/>
    <d v="2023-04-15T00:00:00"/>
    <s v="EMP0005"/>
    <x v="14"/>
    <x v="16"/>
    <x v="188"/>
    <n v="41"/>
    <n v="3640.23"/>
    <n v="149249.34"/>
    <x v="1"/>
    <n v="38"/>
    <x v="1"/>
    <x v="2"/>
  </r>
  <r>
    <s v="PO008272"/>
    <d v="2023-04-29T00:00:00"/>
    <s v="EMP0033"/>
    <x v="8"/>
    <x v="10"/>
    <x v="50"/>
    <n v="17"/>
    <n v="8944.4699999999993"/>
    <n v="152055.95000000001"/>
    <x v="2"/>
    <n v="34"/>
    <x v="2"/>
    <x v="1"/>
  </r>
  <r>
    <s v="PO008273"/>
    <d v="2025-12-20T00:00:00"/>
    <s v="EMP0083"/>
    <x v="7"/>
    <x v="24"/>
    <x v="7"/>
    <n v="37"/>
    <n v="2827.51"/>
    <n v="104617.79"/>
    <x v="1"/>
    <n v="30"/>
    <x v="0"/>
    <x v="2"/>
  </r>
  <r>
    <s v="PO008274"/>
    <d v="2025-01-24T00:00:00"/>
    <s v="EMP0086"/>
    <x v="2"/>
    <x v="48"/>
    <x v="117"/>
    <n v="8"/>
    <n v="7861.46"/>
    <n v="62891.68"/>
    <x v="2"/>
    <n v="6"/>
    <x v="0"/>
    <x v="1"/>
  </r>
  <r>
    <s v="PO008275"/>
    <d v="2023-04-13T00:00:00"/>
    <s v="EMP0009"/>
    <x v="7"/>
    <x v="36"/>
    <x v="75"/>
    <n v="8"/>
    <n v="5743.53"/>
    <n v="45948.27"/>
    <x v="0"/>
    <n v="23"/>
    <x v="0"/>
    <x v="2"/>
  </r>
  <r>
    <s v="PO008276"/>
    <d v="2024-11-03T00:00:00"/>
    <s v="EMP0050"/>
    <x v="10"/>
    <x v="6"/>
    <x v="9"/>
    <n v="20"/>
    <n v="5527.32"/>
    <n v="110546.41"/>
    <x v="0"/>
    <n v="35"/>
    <x v="1"/>
    <x v="2"/>
  </r>
  <r>
    <s v="PO008277"/>
    <d v="2024-08-02T00:00:00"/>
    <s v="EMP0053"/>
    <x v="4"/>
    <x v="4"/>
    <x v="7"/>
    <n v="12"/>
    <n v="3283.87"/>
    <n v="39406.47"/>
    <x v="2"/>
    <n v="27"/>
    <x v="1"/>
    <x v="1"/>
  </r>
  <r>
    <s v="PO008278"/>
    <d v="2025-11-11T00:00:00"/>
    <s v="EMP0022"/>
    <x v="8"/>
    <x v="10"/>
    <x v="71"/>
    <n v="11"/>
    <n v="6935.86"/>
    <n v="76294.429999999993"/>
    <x v="2"/>
    <n v="31"/>
    <x v="1"/>
    <x v="3"/>
  </r>
  <r>
    <s v="PO008279"/>
    <d v="2024-12-06T00:00:00"/>
    <s v="EMP0013"/>
    <x v="11"/>
    <x v="39"/>
    <x v="76"/>
    <n v="21"/>
    <n v="6505.05"/>
    <n v="136606.1"/>
    <x v="2"/>
    <n v="26"/>
    <x v="2"/>
    <x v="3"/>
  </r>
  <r>
    <s v="PO008280"/>
    <d v="2023-10-14T00:00:00"/>
    <s v="EMP0002"/>
    <x v="7"/>
    <x v="4"/>
    <x v="128"/>
    <n v="35"/>
    <n v="53.66"/>
    <n v="1878.11"/>
    <x v="1"/>
    <n v="26"/>
    <x v="1"/>
    <x v="2"/>
  </r>
  <r>
    <s v="PO008281"/>
    <d v="2023-08-28T00:00:00"/>
    <s v="EMP0035"/>
    <x v="5"/>
    <x v="9"/>
    <x v="44"/>
    <n v="13"/>
    <n v="348.23"/>
    <n v="4526.93"/>
    <x v="1"/>
    <n v="32"/>
    <x v="1"/>
    <x v="2"/>
  </r>
  <r>
    <s v="PO008282"/>
    <d v="2023-07-08T00:00:00"/>
    <s v="EMP0007"/>
    <x v="1"/>
    <x v="19"/>
    <x v="63"/>
    <n v="29"/>
    <n v="1413.06"/>
    <n v="40978.67"/>
    <x v="1"/>
    <n v="25"/>
    <x v="1"/>
    <x v="2"/>
  </r>
  <r>
    <s v="PO008283"/>
    <d v="2025-01-10T00:00:00"/>
    <s v="EMP0030"/>
    <x v="13"/>
    <x v="23"/>
    <x v="81"/>
    <n v="8"/>
    <n v="479.05"/>
    <n v="3832.41"/>
    <x v="0"/>
    <n v="10"/>
    <x v="2"/>
    <x v="2"/>
  </r>
  <r>
    <s v="PO008284"/>
    <d v="2024-07-01T00:00:00"/>
    <s v="EMP0008"/>
    <x v="6"/>
    <x v="13"/>
    <x v="44"/>
    <n v="6"/>
    <n v="368.42"/>
    <n v="2210.5100000000002"/>
    <x v="1"/>
    <n v="8"/>
    <x v="0"/>
    <x v="2"/>
  </r>
  <r>
    <s v="PO008285"/>
    <d v="2023-07-28T00:00:00"/>
    <s v="EMP0077"/>
    <x v="12"/>
    <x v="3"/>
    <x v="87"/>
    <n v="9"/>
    <n v="7127.08"/>
    <n v="64143.69"/>
    <x v="0"/>
    <n v="3"/>
    <x v="0"/>
    <x v="2"/>
  </r>
  <r>
    <s v="PO008286"/>
    <d v="2024-06-12T00:00:00"/>
    <s v="EMP0056"/>
    <x v="0"/>
    <x v="11"/>
    <x v="17"/>
    <n v="41"/>
    <n v="6343.36"/>
    <n v="260077.81"/>
    <x v="1"/>
    <n v="26"/>
    <x v="1"/>
    <x v="2"/>
  </r>
  <r>
    <s v="PO008287"/>
    <d v="2024-11-09T00:00:00"/>
    <s v="EMP0004"/>
    <x v="12"/>
    <x v="15"/>
    <x v="45"/>
    <n v="28"/>
    <n v="5876.53"/>
    <n v="164542.94"/>
    <x v="2"/>
    <n v="16"/>
    <x v="1"/>
    <x v="3"/>
  </r>
  <r>
    <s v="PO008288"/>
    <d v="2025-08-26T00:00:00"/>
    <s v="EMP0014"/>
    <x v="4"/>
    <x v="12"/>
    <x v="142"/>
    <n v="27"/>
    <n v="10050.31"/>
    <n v="271358.31"/>
    <x v="2"/>
    <n v="27"/>
    <x v="2"/>
    <x v="0"/>
  </r>
  <r>
    <s v="PO008289"/>
    <d v="2024-06-27T00:00:00"/>
    <s v="EMP0027"/>
    <x v="1"/>
    <x v="9"/>
    <x v="66"/>
    <n v="29"/>
    <n v="4561.6499999999996"/>
    <n v="132287.97"/>
    <x v="1"/>
    <n v="42"/>
    <x v="1"/>
    <x v="2"/>
  </r>
  <r>
    <s v="PO008290"/>
    <d v="2023-03-28T00:00:00"/>
    <s v="EMP0071"/>
    <x v="5"/>
    <x v="37"/>
    <x v="84"/>
    <n v="37"/>
    <n v="7584.75"/>
    <n v="280635.69"/>
    <x v="0"/>
    <n v="26"/>
    <x v="1"/>
    <x v="2"/>
  </r>
  <r>
    <s v="PO008291"/>
    <d v="2024-02-22T00:00:00"/>
    <s v="EMP0046"/>
    <x v="7"/>
    <x v="41"/>
    <x v="116"/>
    <n v="39"/>
    <n v="8629.75"/>
    <n v="336560.23"/>
    <x v="2"/>
    <n v="26"/>
    <x v="0"/>
    <x v="1"/>
  </r>
  <r>
    <s v="PO008292"/>
    <d v="2024-02-11T00:00:00"/>
    <s v="EMP0067"/>
    <x v="1"/>
    <x v="36"/>
    <x v="67"/>
    <n v="27"/>
    <n v="7328.79"/>
    <n v="197877.31"/>
    <x v="1"/>
    <n v="8"/>
    <x v="1"/>
    <x v="2"/>
  </r>
  <r>
    <s v="PO008293"/>
    <d v="2024-09-09T00:00:00"/>
    <s v="EMP0004"/>
    <x v="12"/>
    <x v="42"/>
    <x v="186"/>
    <n v="8"/>
    <n v="2550.1"/>
    <n v="20400.810000000001"/>
    <x v="2"/>
    <n v="42"/>
    <x v="0"/>
    <x v="1"/>
  </r>
  <r>
    <s v="PO008294"/>
    <d v="2023-06-27T00:00:00"/>
    <s v="EMP0007"/>
    <x v="1"/>
    <x v="27"/>
    <x v="168"/>
    <n v="9"/>
    <n v="5518.31"/>
    <n v="49664.83"/>
    <x v="0"/>
    <n v="7"/>
    <x v="2"/>
    <x v="2"/>
  </r>
  <r>
    <s v="PO008295"/>
    <d v="2024-03-30T00:00:00"/>
    <s v="EMP0100"/>
    <x v="11"/>
    <x v="10"/>
    <x v="40"/>
    <n v="28"/>
    <n v="5357.1"/>
    <n v="149998.85"/>
    <x v="1"/>
    <n v="15"/>
    <x v="0"/>
    <x v="2"/>
  </r>
  <r>
    <s v="PO008296"/>
    <d v="2024-09-01T00:00:00"/>
    <s v="EMP0078"/>
    <x v="4"/>
    <x v="42"/>
    <x v="103"/>
    <n v="14"/>
    <n v="8325.89"/>
    <n v="116562.43"/>
    <x v="1"/>
    <n v="15"/>
    <x v="1"/>
    <x v="2"/>
  </r>
  <r>
    <s v="PO008297"/>
    <d v="2024-09-19T00:00:00"/>
    <s v="EMP0043"/>
    <x v="8"/>
    <x v="46"/>
    <x v="11"/>
    <n v="48"/>
    <n v="5886.73"/>
    <n v="282563.15000000002"/>
    <x v="0"/>
    <n v="41"/>
    <x v="0"/>
    <x v="2"/>
  </r>
  <r>
    <s v="PO008298"/>
    <d v="2025-02-02T00:00:00"/>
    <s v="EMP0050"/>
    <x v="10"/>
    <x v="2"/>
    <x v="154"/>
    <n v="27"/>
    <n v="2150.9899999999998"/>
    <n v="58076.79"/>
    <x v="2"/>
    <n v="26"/>
    <x v="1"/>
    <x v="3"/>
  </r>
  <r>
    <s v="PO008299"/>
    <d v="2024-10-16T00:00:00"/>
    <s v="EMP0083"/>
    <x v="7"/>
    <x v="10"/>
    <x v="156"/>
    <n v="7"/>
    <n v="11042.59"/>
    <n v="77298.16"/>
    <x v="1"/>
    <n v="17"/>
    <x v="2"/>
    <x v="2"/>
  </r>
  <r>
    <s v="PO008300"/>
    <d v="2023-08-09T00:00:00"/>
    <s v="EMP0059"/>
    <x v="0"/>
    <x v="18"/>
    <x v="95"/>
    <n v="35"/>
    <n v="5036.79"/>
    <n v="176287.49"/>
    <x v="0"/>
    <n v="40"/>
    <x v="0"/>
    <x v="2"/>
  </r>
  <r>
    <s v="PO008301"/>
    <d v="2025-04-21T00:00:00"/>
    <s v="EMP0054"/>
    <x v="12"/>
    <x v="5"/>
    <x v="117"/>
    <n v="50"/>
    <n v="6282.4"/>
    <n v="314119.99"/>
    <x v="0"/>
    <n v="5"/>
    <x v="1"/>
    <x v="2"/>
  </r>
  <r>
    <s v="PO008302"/>
    <d v="2024-02-11T00:00:00"/>
    <s v="EMP0069"/>
    <x v="3"/>
    <x v="49"/>
    <x v="72"/>
    <n v="1"/>
    <n v="5850.01"/>
    <n v="5850.01"/>
    <x v="2"/>
    <n v="18"/>
    <x v="1"/>
    <x v="1"/>
  </r>
  <r>
    <s v="PO008303"/>
    <d v="2025-11-27T00:00:00"/>
    <s v="EMP0003"/>
    <x v="1"/>
    <x v="45"/>
    <x v="97"/>
    <n v="34"/>
    <n v="5393.48"/>
    <n v="183378.33"/>
    <x v="2"/>
    <n v="9"/>
    <x v="2"/>
    <x v="0"/>
  </r>
  <r>
    <s v="PO008304"/>
    <d v="2025-03-02T00:00:00"/>
    <s v="EMP0035"/>
    <x v="5"/>
    <x v="31"/>
    <x v="182"/>
    <n v="1"/>
    <n v="9223.6200000000008"/>
    <n v="9223.6200000000008"/>
    <x v="1"/>
    <n v="4"/>
    <x v="2"/>
    <x v="2"/>
  </r>
  <r>
    <s v="PO008305"/>
    <d v="2023-11-11T00:00:00"/>
    <s v="EMP0022"/>
    <x v="8"/>
    <x v="32"/>
    <x v="3"/>
    <n v="32"/>
    <n v="2802.19"/>
    <n v="89669.97"/>
    <x v="2"/>
    <n v="4"/>
    <x v="0"/>
    <x v="0"/>
  </r>
  <r>
    <s v="PO008306"/>
    <d v="2024-05-17T00:00:00"/>
    <s v="EMP0066"/>
    <x v="8"/>
    <x v="48"/>
    <x v="146"/>
    <n v="50"/>
    <n v="5915.25"/>
    <n v="295762.75"/>
    <x v="1"/>
    <n v="27"/>
    <x v="0"/>
    <x v="2"/>
  </r>
  <r>
    <s v="PO008307"/>
    <d v="2025-11-20T00:00:00"/>
    <s v="EMP0088"/>
    <x v="12"/>
    <x v="0"/>
    <x v="107"/>
    <n v="20"/>
    <n v="4060.77"/>
    <n v="81215.429999999993"/>
    <x v="1"/>
    <n v="44"/>
    <x v="1"/>
    <x v="2"/>
  </r>
  <r>
    <s v="PO008308"/>
    <d v="2025-03-07T00:00:00"/>
    <s v="EMP0061"/>
    <x v="5"/>
    <x v="43"/>
    <x v="189"/>
    <n v="3"/>
    <n v="2287.58"/>
    <n v="6862.74"/>
    <x v="1"/>
    <n v="23"/>
    <x v="0"/>
    <x v="2"/>
  </r>
  <r>
    <s v="PO008309"/>
    <d v="2025-11-02T00:00:00"/>
    <s v="EMP0059"/>
    <x v="0"/>
    <x v="33"/>
    <x v="73"/>
    <n v="39"/>
    <n v="659.46"/>
    <n v="25719.119999999999"/>
    <x v="1"/>
    <n v="15"/>
    <x v="0"/>
    <x v="2"/>
  </r>
  <r>
    <s v="PO008310"/>
    <d v="2025-10-28T00:00:00"/>
    <s v="EMP0023"/>
    <x v="9"/>
    <x v="42"/>
    <x v="11"/>
    <n v="2"/>
    <n v="4939.47"/>
    <n v="9878.9500000000007"/>
    <x v="1"/>
    <n v="15"/>
    <x v="2"/>
    <x v="2"/>
  </r>
  <r>
    <s v="PO008311"/>
    <d v="2023-04-29T00:00:00"/>
    <s v="EMP0088"/>
    <x v="12"/>
    <x v="13"/>
    <x v="42"/>
    <n v="36"/>
    <n v="2766.59"/>
    <n v="99597.09"/>
    <x v="2"/>
    <n v="15"/>
    <x v="1"/>
    <x v="0"/>
  </r>
  <r>
    <s v="PO008312"/>
    <d v="2023-03-30T00:00:00"/>
    <s v="EMP0001"/>
    <x v="8"/>
    <x v="5"/>
    <x v="4"/>
    <n v="37"/>
    <n v="7201.41"/>
    <n v="266452.01"/>
    <x v="2"/>
    <n v="41"/>
    <x v="2"/>
    <x v="1"/>
  </r>
  <r>
    <s v="PO008313"/>
    <d v="2023-12-14T00:00:00"/>
    <s v="EMP0090"/>
    <x v="14"/>
    <x v="44"/>
    <x v="129"/>
    <n v="19"/>
    <n v="3170.52"/>
    <n v="60239.92"/>
    <x v="2"/>
    <n v="43"/>
    <x v="2"/>
    <x v="3"/>
  </r>
  <r>
    <s v="PO008314"/>
    <d v="2025-08-13T00:00:00"/>
    <s v="EMP0052"/>
    <x v="12"/>
    <x v="46"/>
    <x v="47"/>
    <n v="24"/>
    <n v="6759.37"/>
    <n v="162224.89000000001"/>
    <x v="0"/>
    <n v="28"/>
    <x v="1"/>
    <x v="2"/>
  </r>
  <r>
    <s v="PO008315"/>
    <d v="2023-08-02T00:00:00"/>
    <s v="EMP0045"/>
    <x v="0"/>
    <x v="4"/>
    <x v="25"/>
    <n v="1"/>
    <n v="1496.96"/>
    <n v="1496.96"/>
    <x v="0"/>
    <n v="43"/>
    <x v="2"/>
    <x v="2"/>
  </r>
  <r>
    <s v="PO008316"/>
    <d v="2025-04-27T00:00:00"/>
    <s v="EMP0042"/>
    <x v="14"/>
    <x v="30"/>
    <x v="129"/>
    <n v="13"/>
    <n v="3112.47"/>
    <n v="40462.11"/>
    <x v="0"/>
    <n v="14"/>
    <x v="2"/>
    <x v="2"/>
  </r>
  <r>
    <s v="PO008317"/>
    <d v="2023-05-20T00:00:00"/>
    <s v="EMP0076"/>
    <x v="7"/>
    <x v="9"/>
    <x v="157"/>
    <n v="28"/>
    <n v="7954.66"/>
    <n v="222730.57"/>
    <x v="0"/>
    <n v="27"/>
    <x v="1"/>
    <x v="2"/>
  </r>
  <r>
    <s v="PO008318"/>
    <d v="2023-01-29T00:00:00"/>
    <s v="EMP0046"/>
    <x v="7"/>
    <x v="30"/>
    <x v="122"/>
    <n v="25"/>
    <n v="562.91"/>
    <n v="14072.63"/>
    <x v="1"/>
    <n v="35"/>
    <x v="2"/>
    <x v="2"/>
  </r>
  <r>
    <s v="PO008319"/>
    <d v="2025-12-08T00:00:00"/>
    <s v="EMP0096"/>
    <x v="4"/>
    <x v="21"/>
    <x v="0"/>
    <n v="5"/>
    <n v="5777.59"/>
    <n v="28887.96"/>
    <x v="2"/>
    <n v="34"/>
    <x v="2"/>
    <x v="0"/>
  </r>
  <r>
    <s v="PO008320"/>
    <d v="2023-04-07T00:00:00"/>
    <s v="EMP0035"/>
    <x v="5"/>
    <x v="34"/>
    <x v="64"/>
    <n v="20"/>
    <n v="6262.12"/>
    <n v="125242.32"/>
    <x v="2"/>
    <n v="26"/>
    <x v="1"/>
    <x v="3"/>
  </r>
  <r>
    <s v="PO008321"/>
    <d v="2024-06-29T00:00:00"/>
    <s v="EMP0016"/>
    <x v="11"/>
    <x v="16"/>
    <x v="66"/>
    <n v="25"/>
    <n v="4705.3900000000003"/>
    <n v="117634.63"/>
    <x v="2"/>
    <n v="30"/>
    <x v="2"/>
    <x v="0"/>
  </r>
  <r>
    <s v="PO008322"/>
    <d v="2023-06-03T00:00:00"/>
    <s v="EMP0096"/>
    <x v="4"/>
    <x v="26"/>
    <x v="68"/>
    <n v="44"/>
    <n v="8438.42"/>
    <n v="371290.39"/>
    <x v="2"/>
    <n v="13"/>
    <x v="2"/>
    <x v="3"/>
  </r>
  <r>
    <s v="PO008323"/>
    <d v="2024-08-07T00:00:00"/>
    <s v="EMP0089"/>
    <x v="14"/>
    <x v="42"/>
    <x v="132"/>
    <n v="7"/>
    <n v="7804.88"/>
    <n v="54634.13"/>
    <x v="0"/>
    <n v="32"/>
    <x v="2"/>
    <x v="2"/>
  </r>
  <r>
    <s v="PO008324"/>
    <d v="2025-06-25T00:00:00"/>
    <s v="EMP0049"/>
    <x v="13"/>
    <x v="22"/>
    <x v="45"/>
    <n v="1"/>
    <n v="5250.75"/>
    <n v="5250.75"/>
    <x v="2"/>
    <n v="38"/>
    <x v="1"/>
    <x v="3"/>
  </r>
  <r>
    <s v="PO008325"/>
    <d v="2025-12-23T00:00:00"/>
    <s v="EMP0053"/>
    <x v="4"/>
    <x v="29"/>
    <x v="199"/>
    <n v="14"/>
    <n v="135.68"/>
    <n v="1899.53"/>
    <x v="0"/>
    <n v="3"/>
    <x v="2"/>
    <x v="2"/>
  </r>
  <r>
    <s v="PO008326"/>
    <d v="2024-12-09T00:00:00"/>
    <s v="EMP0050"/>
    <x v="10"/>
    <x v="22"/>
    <x v="92"/>
    <n v="47"/>
    <n v="3681.42"/>
    <n v="173026.76"/>
    <x v="0"/>
    <n v="32"/>
    <x v="2"/>
    <x v="2"/>
  </r>
  <r>
    <s v="PO008327"/>
    <d v="2023-04-02T00:00:00"/>
    <s v="EMP0026"/>
    <x v="0"/>
    <x v="2"/>
    <x v="157"/>
    <n v="18"/>
    <n v="8785.83"/>
    <n v="158144.98000000001"/>
    <x v="0"/>
    <n v="18"/>
    <x v="1"/>
    <x v="2"/>
  </r>
  <r>
    <s v="PO008328"/>
    <d v="2024-06-06T00:00:00"/>
    <s v="EMP0092"/>
    <x v="12"/>
    <x v="25"/>
    <x v="28"/>
    <n v="27"/>
    <n v="976.66"/>
    <n v="26369.78"/>
    <x v="1"/>
    <n v="37"/>
    <x v="0"/>
    <x v="2"/>
  </r>
  <r>
    <s v="PO008329"/>
    <d v="2025-07-26T00:00:00"/>
    <s v="EMP0049"/>
    <x v="13"/>
    <x v="3"/>
    <x v="83"/>
    <n v="48"/>
    <n v="737.59"/>
    <n v="35404.19"/>
    <x v="1"/>
    <n v="6"/>
    <x v="1"/>
    <x v="2"/>
  </r>
  <r>
    <s v="PO008330"/>
    <d v="2023-07-24T00:00:00"/>
    <s v="EMP0030"/>
    <x v="13"/>
    <x v="1"/>
    <x v="160"/>
    <n v="14"/>
    <n v="4121.05"/>
    <n v="57694.67"/>
    <x v="0"/>
    <n v="4"/>
    <x v="0"/>
    <x v="2"/>
  </r>
  <r>
    <s v="PO008331"/>
    <d v="2025-05-15T00:00:00"/>
    <s v="EMP0098"/>
    <x v="5"/>
    <x v="48"/>
    <x v="54"/>
    <n v="48"/>
    <n v="5201.84"/>
    <n v="249688.17"/>
    <x v="1"/>
    <n v="6"/>
    <x v="0"/>
    <x v="2"/>
  </r>
  <r>
    <s v="PO008332"/>
    <d v="2025-09-02T00:00:00"/>
    <s v="EMP0006"/>
    <x v="6"/>
    <x v="12"/>
    <x v="35"/>
    <n v="41"/>
    <n v="7586.35"/>
    <n v="311040.45"/>
    <x v="2"/>
    <n v="43"/>
    <x v="1"/>
    <x v="1"/>
  </r>
  <r>
    <s v="PO008333"/>
    <d v="2025-12-23T00:00:00"/>
    <s v="EMP0056"/>
    <x v="0"/>
    <x v="11"/>
    <x v="128"/>
    <n v="32"/>
    <n v="59.78"/>
    <n v="1912.85"/>
    <x v="2"/>
    <n v="16"/>
    <x v="0"/>
    <x v="0"/>
  </r>
  <r>
    <s v="PO008334"/>
    <d v="2025-12-09T00:00:00"/>
    <s v="EMP0034"/>
    <x v="7"/>
    <x v="36"/>
    <x v="56"/>
    <n v="12"/>
    <n v="8633.93"/>
    <n v="103607.18"/>
    <x v="0"/>
    <n v="24"/>
    <x v="2"/>
    <x v="2"/>
  </r>
  <r>
    <s v="PO008335"/>
    <d v="2024-05-08T00:00:00"/>
    <s v="EMP0011"/>
    <x v="0"/>
    <x v="2"/>
    <x v="151"/>
    <n v="29"/>
    <n v="5593.24"/>
    <n v="162203.82"/>
    <x v="1"/>
    <n v="36"/>
    <x v="2"/>
    <x v="2"/>
  </r>
  <r>
    <s v="PO008336"/>
    <d v="2025-10-13T00:00:00"/>
    <s v="EMP0014"/>
    <x v="4"/>
    <x v="31"/>
    <x v="181"/>
    <n v="2"/>
    <n v="8562.48"/>
    <n v="17124.96"/>
    <x v="2"/>
    <n v="24"/>
    <x v="0"/>
    <x v="1"/>
  </r>
  <r>
    <s v="PO008337"/>
    <d v="2025-09-23T00:00:00"/>
    <s v="EMP0068"/>
    <x v="3"/>
    <x v="39"/>
    <x v="37"/>
    <n v="35"/>
    <n v="9759.91"/>
    <n v="341596.77"/>
    <x v="2"/>
    <n v="18"/>
    <x v="2"/>
    <x v="0"/>
  </r>
  <r>
    <s v="PO008338"/>
    <d v="2025-06-19T00:00:00"/>
    <s v="EMP0081"/>
    <x v="14"/>
    <x v="20"/>
    <x v="159"/>
    <n v="13"/>
    <n v="6176.26"/>
    <n v="80291.360000000001"/>
    <x v="1"/>
    <n v="13"/>
    <x v="1"/>
    <x v="2"/>
  </r>
  <r>
    <s v="PO008339"/>
    <d v="2025-09-05T00:00:00"/>
    <s v="EMP0070"/>
    <x v="6"/>
    <x v="17"/>
    <x v="142"/>
    <n v="43"/>
    <n v="9020.85"/>
    <n v="387896.6"/>
    <x v="2"/>
    <n v="20"/>
    <x v="0"/>
    <x v="0"/>
  </r>
  <r>
    <s v="PO008340"/>
    <d v="2024-07-18T00:00:00"/>
    <s v="EMP0049"/>
    <x v="13"/>
    <x v="0"/>
    <x v="4"/>
    <n v="47"/>
    <n v="6745.84"/>
    <n v="317054.53000000003"/>
    <x v="2"/>
    <n v="10"/>
    <x v="0"/>
    <x v="1"/>
  </r>
  <r>
    <s v="PO008341"/>
    <d v="2023-11-22T00:00:00"/>
    <s v="EMP0036"/>
    <x v="2"/>
    <x v="33"/>
    <x v="112"/>
    <n v="29"/>
    <n v="4891.92"/>
    <n v="141865.82"/>
    <x v="2"/>
    <n v="25"/>
    <x v="2"/>
    <x v="1"/>
  </r>
  <r>
    <s v="PO008342"/>
    <d v="2025-09-05T00:00:00"/>
    <s v="EMP0013"/>
    <x v="11"/>
    <x v="33"/>
    <x v="192"/>
    <n v="27"/>
    <n v="6001.09"/>
    <n v="162029.44"/>
    <x v="2"/>
    <n v="36"/>
    <x v="0"/>
    <x v="0"/>
  </r>
  <r>
    <s v="PO008343"/>
    <d v="2023-01-29T00:00:00"/>
    <s v="EMP0084"/>
    <x v="0"/>
    <x v="49"/>
    <x v="155"/>
    <n v="29"/>
    <n v="6298.16"/>
    <n v="182646.55"/>
    <x v="0"/>
    <n v="28"/>
    <x v="0"/>
    <x v="2"/>
  </r>
  <r>
    <s v="PO008344"/>
    <d v="2023-01-28T00:00:00"/>
    <s v="EMP0090"/>
    <x v="14"/>
    <x v="16"/>
    <x v="158"/>
    <n v="49"/>
    <n v="6658.36"/>
    <n v="326259.53000000003"/>
    <x v="1"/>
    <n v="31"/>
    <x v="0"/>
    <x v="2"/>
  </r>
  <r>
    <s v="PO008345"/>
    <d v="2025-04-12T00:00:00"/>
    <s v="EMP0018"/>
    <x v="0"/>
    <x v="34"/>
    <x v="10"/>
    <n v="25"/>
    <n v="2369.1799999999998"/>
    <n v="59229.47"/>
    <x v="0"/>
    <n v="42"/>
    <x v="2"/>
    <x v="2"/>
  </r>
  <r>
    <s v="PO008346"/>
    <d v="2025-09-21T00:00:00"/>
    <s v="EMP0011"/>
    <x v="0"/>
    <x v="36"/>
    <x v="135"/>
    <n v="33"/>
    <n v="9264.92"/>
    <n v="305742.42"/>
    <x v="1"/>
    <n v="24"/>
    <x v="2"/>
    <x v="2"/>
  </r>
  <r>
    <s v="PO008347"/>
    <d v="2023-09-14T00:00:00"/>
    <s v="EMP0069"/>
    <x v="3"/>
    <x v="16"/>
    <x v="185"/>
    <n v="21"/>
    <n v="978.53"/>
    <n v="20549.23"/>
    <x v="0"/>
    <n v="22"/>
    <x v="1"/>
    <x v="2"/>
  </r>
  <r>
    <s v="PO008348"/>
    <d v="2024-06-22T00:00:00"/>
    <s v="EMP0016"/>
    <x v="11"/>
    <x v="42"/>
    <x v="49"/>
    <n v="22"/>
    <n v="8138.11"/>
    <n v="179038.52"/>
    <x v="1"/>
    <n v="28"/>
    <x v="0"/>
    <x v="2"/>
  </r>
  <r>
    <s v="PO008349"/>
    <d v="2023-12-24T00:00:00"/>
    <s v="EMP0078"/>
    <x v="4"/>
    <x v="27"/>
    <x v="68"/>
    <n v="40"/>
    <n v="7742.02"/>
    <n v="309680.65000000002"/>
    <x v="0"/>
    <n v="6"/>
    <x v="0"/>
    <x v="2"/>
  </r>
  <r>
    <s v="PO008350"/>
    <d v="2023-11-28T00:00:00"/>
    <s v="EMP0097"/>
    <x v="5"/>
    <x v="6"/>
    <x v="183"/>
    <n v="9"/>
    <n v="7640.41"/>
    <n v="68763.73"/>
    <x v="1"/>
    <n v="33"/>
    <x v="2"/>
    <x v="2"/>
  </r>
  <r>
    <s v="PO008351"/>
    <d v="2024-07-09T00:00:00"/>
    <s v="EMP0062"/>
    <x v="2"/>
    <x v="49"/>
    <x v="166"/>
    <n v="3"/>
    <n v="4484.6499999999996"/>
    <n v="13453.94"/>
    <x v="2"/>
    <n v="9"/>
    <x v="0"/>
    <x v="0"/>
  </r>
  <r>
    <s v="PO008352"/>
    <d v="2024-06-16T00:00:00"/>
    <s v="EMP0046"/>
    <x v="7"/>
    <x v="9"/>
    <x v="158"/>
    <n v="7"/>
    <n v="6912.96"/>
    <n v="48390.7"/>
    <x v="2"/>
    <n v="31"/>
    <x v="2"/>
    <x v="3"/>
  </r>
  <r>
    <s v="PO008353"/>
    <d v="2024-04-22T00:00:00"/>
    <s v="EMP0097"/>
    <x v="5"/>
    <x v="22"/>
    <x v="187"/>
    <n v="36"/>
    <n v="7379.56"/>
    <n v="265664.27"/>
    <x v="0"/>
    <n v="36"/>
    <x v="1"/>
    <x v="2"/>
  </r>
  <r>
    <s v="PO008354"/>
    <d v="2024-04-29T00:00:00"/>
    <s v="EMP0079"/>
    <x v="5"/>
    <x v="49"/>
    <x v="16"/>
    <n v="40"/>
    <n v="5874.55"/>
    <n v="234981.86"/>
    <x v="2"/>
    <n v="37"/>
    <x v="2"/>
    <x v="1"/>
  </r>
  <r>
    <s v="PO008355"/>
    <d v="2025-12-10T00:00:00"/>
    <s v="EMP0097"/>
    <x v="5"/>
    <x v="9"/>
    <x v="191"/>
    <n v="25"/>
    <n v="4521.8100000000004"/>
    <n v="113045.21"/>
    <x v="1"/>
    <n v="44"/>
    <x v="0"/>
    <x v="2"/>
  </r>
  <r>
    <s v="PO008356"/>
    <d v="2025-05-16T00:00:00"/>
    <s v="EMP0003"/>
    <x v="1"/>
    <x v="7"/>
    <x v="175"/>
    <n v="42"/>
    <n v="6676.99"/>
    <n v="280433.52"/>
    <x v="1"/>
    <n v="14"/>
    <x v="2"/>
    <x v="2"/>
  </r>
  <r>
    <s v="PO008357"/>
    <d v="2025-04-24T00:00:00"/>
    <s v="EMP0046"/>
    <x v="7"/>
    <x v="11"/>
    <x v="36"/>
    <n v="28"/>
    <n v="4065.49"/>
    <n v="113833.82"/>
    <x v="2"/>
    <n v="17"/>
    <x v="0"/>
    <x v="1"/>
  </r>
  <r>
    <s v="PO008358"/>
    <d v="2025-04-02T00:00:00"/>
    <s v="EMP0076"/>
    <x v="7"/>
    <x v="2"/>
    <x v="136"/>
    <n v="24"/>
    <n v="215.82"/>
    <n v="5179.7"/>
    <x v="0"/>
    <n v="38"/>
    <x v="1"/>
    <x v="2"/>
  </r>
  <r>
    <s v="PO008359"/>
    <d v="2024-10-01T00:00:00"/>
    <s v="EMP0077"/>
    <x v="12"/>
    <x v="7"/>
    <x v="192"/>
    <n v="13"/>
    <n v="6103.76"/>
    <n v="79348.899999999994"/>
    <x v="2"/>
    <n v="22"/>
    <x v="2"/>
    <x v="0"/>
  </r>
  <r>
    <s v="PO008360"/>
    <d v="2023-11-26T00:00:00"/>
    <s v="EMP0027"/>
    <x v="1"/>
    <x v="32"/>
    <x v="128"/>
    <n v="27"/>
    <n v="50.05"/>
    <n v="1351.27"/>
    <x v="2"/>
    <n v="43"/>
    <x v="0"/>
    <x v="0"/>
  </r>
  <r>
    <s v="PO008361"/>
    <d v="2023-01-09T00:00:00"/>
    <s v="EMP0042"/>
    <x v="14"/>
    <x v="18"/>
    <x v="178"/>
    <n v="42"/>
    <n v="4006.54"/>
    <n v="168274.62"/>
    <x v="2"/>
    <n v="7"/>
    <x v="1"/>
    <x v="0"/>
  </r>
  <r>
    <s v="PO008362"/>
    <d v="2025-05-26T00:00:00"/>
    <s v="EMP0053"/>
    <x v="4"/>
    <x v="2"/>
    <x v="156"/>
    <n v="27"/>
    <n v="10882.46"/>
    <n v="293826.48"/>
    <x v="1"/>
    <n v="43"/>
    <x v="1"/>
    <x v="2"/>
  </r>
  <r>
    <s v="PO008363"/>
    <d v="2025-06-07T00:00:00"/>
    <s v="EMP0042"/>
    <x v="14"/>
    <x v="7"/>
    <x v="70"/>
    <n v="5"/>
    <n v="9353.2900000000009"/>
    <n v="46766.47"/>
    <x v="2"/>
    <n v="39"/>
    <x v="1"/>
    <x v="0"/>
  </r>
  <r>
    <s v="PO008364"/>
    <d v="2023-01-14T00:00:00"/>
    <s v="EMP0031"/>
    <x v="8"/>
    <x v="18"/>
    <x v="138"/>
    <n v="4"/>
    <n v="5951.79"/>
    <n v="23807.17"/>
    <x v="1"/>
    <n v="28"/>
    <x v="0"/>
    <x v="2"/>
  </r>
  <r>
    <s v="PO008365"/>
    <d v="2024-10-23T00:00:00"/>
    <s v="EMP0091"/>
    <x v="12"/>
    <x v="38"/>
    <x v="89"/>
    <n v="20"/>
    <n v="4259.96"/>
    <n v="85199.13"/>
    <x v="1"/>
    <n v="18"/>
    <x v="1"/>
    <x v="2"/>
  </r>
  <r>
    <s v="PO008366"/>
    <d v="2023-04-22T00:00:00"/>
    <s v="EMP0017"/>
    <x v="9"/>
    <x v="30"/>
    <x v="128"/>
    <n v="7"/>
    <n v="55.57"/>
    <n v="389.01"/>
    <x v="0"/>
    <n v="20"/>
    <x v="0"/>
    <x v="2"/>
  </r>
  <r>
    <s v="PO008367"/>
    <d v="2023-09-24T00:00:00"/>
    <s v="EMP0054"/>
    <x v="12"/>
    <x v="2"/>
    <x v="183"/>
    <n v="42"/>
    <n v="7144.9"/>
    <n v="300085.95"/>
    <x v="1"/>
    <n v="22"/>
    <x v="2"/>
    <x v="2"/>
  </r>
  <r>
    <s v="PO008368"/>
    <d v="2023-11-17T00:00:00"/>
    <s v="EMP0097"/>
    <x v="5"/>
    <x v="23"/>
    <x v="166"/>
    <n v="1"/>
    <n v="5140.68"/>
    <n v="5140.68"/>
    <x v="1"/>
    <n v="14"/>
    <x v="2"/>
    <x v="2"/>
  </r>
  <r>
    <s v="PO008369"/>
    <d v="2023-09-25T00:00:00"/>
    <s v="EMP0092"/>
    <x v="12"/>
    <x v="25"/>
    <x v="75"/>
    <n v="22"/>
    <n v="5389.51"/>
    <n v="118569.27"/>
    <x v="0"/>
    <n v="39"/>
    <x v="2"/>
    <x v="2"/>
  </r>
  <r>
    <s v="PO008370"/>
    <d v="2025-07-26T00:00:00"/>
    <s v="EMP0051"/>
    <x v="3"/>
    <x v="1"/>
    <x v="147"/>
    <n v="44"/>
    <n v="5186.3900000000003"/>
    <n v="228201.28"/>
    <x v="2"/>
    <n v="6"/>
    <x v="0"/>
    <x v="3"/>
  </r>
  <r>
    <s v="PO008371"/>
    <d v="2024-02-11T00:00:00"/>
    <s v="EMP0024"/>
    <x v="1"/>
    <x v="30"/>
    <x v="79"/>
    <n v="11"/>
    <n v="1889.87"/>
    <n v="20788.52"/>
    <x v="1"/>
    <n v="26"/>
    <x v="0"/>
    <x v="2"/>
  </r>
  <r>
    <s v="PO008372"/>
    <d v="2023-08-06T00:00:00"/>
    <s v="EMP0065"/>
    <x v="8"/>
    <x v="3"/>
    <x v="133"/>
    <n v="3"/>
    <n v="8387.02"/>
    <n v="25161.05"/>
    <x v="2"/>
    <n v="43"/>
    <x v="2"/>
    <x v="1"/>
  </r>
  <r>
    <s v="PO008373"/>
    <d v="2025-04-07T00:00:00"/>
    <s v="EMP0033"/>
    <x v="8"/>
    <x v="27"/>
    <x v="188"/>
    <n v="49"/>
    <n v="3717.07"/>
    <n v="182136.3"/>
    <x v="2"/>
    <n v="34"/>
    <x v="1"/>
    <x v="3"/>
  </r>
  <r>
    <s v="PO008374"/>
    <d v="2024-03-13T00:00:00"/>
    <s v="EMP0042"/>
    <x v="14"/>
    <x v="18"/>
    <x v="94"/>
    <n v="43"/>
    <n v="6100.3"/>
    <n v="262312.7"/>
    <x v="2"/>
    <n v="43"/>
    <x v="1"/>
    <x v="1"/>
  </r>
  <r>
    <s v="PO008375"/>
    <d v="2025-01-02T00:00:00"/>
    <s v="EMP0037"/>
    <x v="8"/>
    <x v="42"/>
    <x v="195"/>
    <n v="3"/>
    <n v="10065.299999999999"/>
    <n v="30195.91"/>
    <x v="1"/>
    <n v="20"/>
    <x v="1"/>
    <x v="2"/>
  </r>
  <r>
    <s v="PO008376"/>
    <d v="2023-10-30T00:00:00"/>
    <s v="EMP0050"/>
    <x v="10"/>
    <x v="22"/>
    <x v="39"/>
    <n v="30"/>
    <n v="3651.23"/>
    <n v="109536.79"/>
    <x v="1"/>
    <n v="18"/>
    <x v="0"/>
    <x v="2"/>
  </r>
  <r>
    <s v="PO008377"/>
    <d v="2024-09-19T00:00:00"/>
    <s v="EMP0010"/>
    <x v="1"/>
    <x v="23"/>
    <x v="187"/>
    <n v="49"/>
    <n v="7981.49"/>
    <n v="391093.15"/>
    <x v="1"/>
    <n v="11"/>
    <x v="0"/>
    <x v="2"/>
  </r>
  <r>
    <s v="PO008378"/>
    <d v="2024-12-30T00:00:00"/>
    <s v="EMP0033"/>
    <x v="8"/>
    <x v="18"/>
    <x v="158"/>
    <n v="4"/>
    <n v="8312.49"/>
    <n v="33249.97"/>
    <x v="2"/>
    <n v="21"/>
    <x v="0"/>
    <x v="3"/>
  </r>
  <r>
    <s v="PO008379"/>
    <d v="2025-10-01T00:00:00"/>
    <s v="EMP0042"/>
    <x v="14"/>
    <x v="42"/>
    <x v="84"/>
    <n v="44"/>
    <n v="7411.88"/>
    <n v="326122.82"/>
    <x v="2"/>
    <n v="8"/>
    <x v="0"/>
    <x v="0"/>
  </r>
  <r>
    <s v="PO008380"/>
    <d v="2023-01-31T00:00:00"/>
    <s v="EMP0040"/>
    <x v="13"/>
    <x v="2"/>
    <x v="31"/>
    <n v="11"/>
    <n v="9397.4699999999993"/>
    <n v="103372.17"/>
    <x v="0"/>
    <n v="39"/>
    <x v="0"/>
    <x v="2"/>
  </r>
  <r>
    <s v="PO008381"/>
    <d v="2024-01-29T00:00:00"/>
    <s v="EMP0058"/>
    <x v="2"/>
    <x v="37"/>
    <x v="161"/>
    <n v="46"/>
    <n v="7727.34"/>
    <n v="355457.84"/>
    <x v="0"/>
    <n v="37"/>
    <x v="2"/>
    <x v="2"/>
  </r>
  <r>
    <s v="PO008382"/>
    <d v="2025-10-17T00:00:00"/>
    <s v="EMP0091"/>
    <x v="12"/>
    <x v="12"/>
    <x v="56"/>
    <n v="22"/>
    <n v="7339.2"/>
    <n v="161462.41"/>
    <x v="0"/>
    <n v="38"/>
    <x v="0"/>
    <x v="2"/>
  </r>
  <r>
    <s v="PO008383"/>
    <d v="2024-10-10T00:00:00"/>
    <s v="EMP0087"/>
    <x v="12"/>
    <x v="48"/>
    <x v="185"/>
    <n v="37"/>
    <n v="986.14"/>
    <n v="36487.15"/>
    <x v="2"/>
    <n v="6"/>
    <x v="0"/>
    <x v="3"/>
  </r>
  <r>
    <s v="PO008384"/>
    <d v="2023-05-23T00:00:00"/>
    <s v="EMP0082"/>
    <x v="2"/>
    <x v="10"/>
    <x v="150"/>
    <n v="44"/>
    <n v="3388.91"/>
    <n v="149111.98000000001"/>
    <x v="1"/>
    <n v="13"/>
    <x v="2"/>
    <x v="2"/>
  </r>
  <r>
    <s v="PO008385"/>
    <d v="2023-12-04T00:00:00"/>
    <s v="EMP0088"/>
    <x v="12"/>
    <x v="7"/>
    <x v="89"/>
    <n v="49"/>
    <n v="4110.3999999999996"/>
    <n v="201409.39"/>
    <x v="2"/>
    <n v="28"/>
    <x v="0"/>
    <x v="0"/>
  </r>
  <r>
    <s v="PO008386"/>
    <d v="2024-04-18T00:00:00"/>
    <s v="EMP0078"/>
    <x v="4"/>
    <x v="42"/>
    <x v="62"/>
    <n v="2"/>
    <n v="2163.0700000000002"/>
    <n v="4326.13"/>
    <x v="2"/>
    <n v="43"/>
    <x v="1"/>
    <x v="0"/>
  </r>
  <r>
    <s v="PO008387"/>
    <d v="2025-10-10T00:00:00"/>
    <s v="EMP0046"/>
    <x v="7"/>
    <x v="44"/>
    <x v="157"/>
    <n v="30"/>
    <n v="8332.56"/>
    <n v="249976.72"/>
    <x v="1"/>
    <n v="44"/>
    <x v="0"/>
    <x v="2"/>
  </r>
  <r>
    <s v="PO008388"/>
    <d v="2024-04-10T00:00:00"/>
    <s v="EMP0066"/>
    <x v="8"/>
    <x v="38"/>
    <x v="45"/>
    <n v="15"/>
    <n v="6212.6"/>
    <n v="93189.01"/>
    <x v="2"/>
    <n v="40"/>
    <x v="2"/>
    <x v="3"/>
  </r>
  <r>
    <s v="PO008389"/>
    <d v="2024-09-25T00:00:00"/>
    <s v="EMP0014"/>
    <x v="4"/>
    <x v="22"/>
    <x v="20"/>
    <n v="23"/>
    <n v="7214.9"/>
    <n v="165942.70000000001"/>
    <x v="0"/>
    <n v="30"/>
    <x v="0"/>
    <x v="2"/>
  </r>
  <r>
    <s v="PO008390"/>
    <d v="2024-08-01T00:00:00"/>
    <s v="EMP0043"/>
    <x v="8"/>
    <x v="32"/>
    <x v="127"/>
    <n v="46"/>
    <n v="3314.71"/>
    <n v="152476.62"/>
    <x v="1"/>
    <n v="32"/>
    <x v="1"/>
    <x v="2"/>
  </r>
  <r>
    <s v="PO008391"/>
    <d v="2024-06-20T00:00:00"/>
    <s v="EMP0067"/>
    <x v="1"/>
    <x v="37"/>
    <x v="25"/>
    <n v="41"/>
    <n v="1529.14"/>
    <n v="62694.61"/>
    <x v="1"/>
    <n v="20"/>
    <x v="2"/>
    <x v="2"/>
  </r>
  <r>
    <s v="PO008392"/>
    <d v="2025-09-11T00:00:00"/>
    <s v="EMP0063"/>
    <x v="3"/>
    <x v="20"/>
    <x v="7"/>
    <n v="10"/>
    <n v="3583.14"/>
    <n v="35831.4"/>
    <x v="0"/>
    <n v="35"/>
    <x v="1"/>
    <x v="2"/>
  </r>
  <r>
    <s v="PO008393"/>
    <d v="2024-08-28T00:00:00"/>
    <s v="EMP0081"/>
    <x v="14"/>
    <x v="23"/>
    <x v="161"/>
    <n v="7"/>
    <n v="7147.42"/>
    <n v="50031.91"/>
    <x v="2"/>
    <n v="29"/>
    <x v="0"/>
    <x v="3"/>
  </r>
  <r>
    <s v="PO008394"/>
    <d v="2023-06-02T00:00:00"/>
    <s v="EMP0033"/>
    <x v="8"/>
    <x v="11"/>
    <x v="122"/>
    <n v="2"/>
    <n v="447.02"/>
    <n v="894.04"/>
    <x v="0"/>
    <n v="31"/>
    <x v="2"/>
    <x v="2"/>
  </r>
  <r>
    <s v="PO008395"/>
    <d v="2024-08-20T00:00:00"/>
    <s v="EMP0085"/>
    <x v="8"/>
    <x v="47"/>
    <x v="193"/>
    <n v="19"/>
    <n v="10646.59"/>
    <n v="202285.29"/>
    <x v="0"/>
    <n v="35"/>
    <x v="1"/>
    <x v="2"/>
  </r>
  <r>
    <s v="PO008396"/>
    <d v="2024-05-22T00:00:00"/>
    <s v="EMP0011"/>
    <x v="0"/>
    <x v="13"/>
    <x v="150"/>
    <n v="5"/>
    <n v="3426.24"/>
    <n v="17131.21"/>
    <x v="1"/>
    <n v="11"/>
    <x v="1"/>
    <x v="2"/>
  </r>
  <r>
    <s v="PO008397"/>
    <d v="2023-09-21T00:00:00"/>
    <s v="EMP0093"/>
    <x v="13"/>
    <x v="16"/>
    <x v="166"/>
    <n v="33"/>
    <n v="4063.46"/>
    <n v="134094.23000000001"/>
    <x v="1"/>
    <n v="35"/>
    <x v="0"/>
    <x v="2"/>
  </r>
  <r>
    <s v="PO008398"/>
    <d v="2025-08-20T00:00:00"/>
    <s v="EMP0064"/>
    <x v="2"/>
    <x v="3"/>
    <x v="175"/>
    <n v="50"/>
    <n v="5774.5"/>
    <n v="288725.06"/>
    <x v="2"/>
    <n v="21"/>
    <x v="2"/>
    <x v="3"/>
  </r>
  <r>
    <s v="PO008399"/>
    <d v="2023-05-27T00:00:00"/>
    <s v="EMP0061"/>
    <x v="5"/>
    <x v="15"/>
    <x v="40"/>
    <n v="1"/>
    <n v="5279"/>
    <n v="5279"/>
    <x v="1"/>
    <n v="33"/>
    <x v="2"/>
    <x v="2"/>
  </r>
  <r>
    <s v="PO008400"/>
    <d v="2023-07-01T00:00:00"/>
    <s v="EMP0034"/>
    <x v="7"/>
    <x v="10"/>
    <x v="62"/>
    <n v="24"/>
    <n v="2080.2800000000002"/>
    <n v="49926.81"/>
    <x v="0"/>
    <n v="19"/>
    <x v="1"/>
    <x v="2"/>
  </r>
  <r>
    <s v="PO008401"/>
    <d v="2024-06-25T00:00:00"/>
    <s v="EMP0055"/>
    <x v="14"/>
    <x v="33"/>
    <x v="158"/>
    <n v="44"/>
    <n v="8630.0300000000007"/>
    <n v="379721.17"/>
    <x v="1"/>
    <n v="25"/>
    <x v="1"/>
    <x v="2"/>
  </r>
  <r>
    <s v="PO008402"/>
    <d v="2023-10-29T00:00:00"/>
    <s v="EMP0011"/>
    <x v="0"/>
    <x v="1"/>
    <x v="25"/>
    <n v="50"/>
    <n v="1346.91"/>
    <n v="67345.3"/>
    <x v="2"/>
    <n v="19"/>
    <x v="0"/>
    <x v="3"/>
  </r>
  <r>
    <s v="PO008403"/>
    <d v="2023-04-25T00:00:00"/>
    <s v="EMP0059"/>
    <x v="0"/>
    <x v="49"/>
    <x v="137"/>
    <n v="46"/>
    <n v="1188.5"/>
    <n v="54671.11"/>
    <x v="0"/>
    <n v="4"/>
    <x v="2"/>
    <x v="2"/>
  </r>
  <r>
    <s v="PO008404"/>
    <d v="2023-02-11T00:00:00"/>
    <s v="EMP0017"/>
    <x v="9"/>
    <x v="24"/>
    <x v="38"/>
    <n v="27"/>
    <n v="7765.2"/>
    <n v="209660.28"/>
    <x v="2"/>
    <n v="7"/>
    <x v="2"/>
    <x v="1"/>
  </r>
  <r>
    <s v="PO008405"/>
    <d v="2024-05-05T00:00:00"/>
    <s v="EMP0046"/>
    <x v="7"/>
    <x v="45"/>
    <x v="35"/>
    <n v="38"/>
    <n v="6820.68"/>
    <n v="259185.68"/>
    <x v="0"/>
    <n v="21"/>
    <x v="1"/>
    <x v="2"/>
  </r>
  <r>
    <s v="PO008406"/>
    <d v="2024-10-22T00:00:00"/>
    <s v="EMP0071"/>
    <x v="5"/>
    <x v="24"/>
    <x v="57"/>
    <n v="29"/>
    <n v="3688.6"/>
    <n v="106969.54"/>
    <x v="0"/>
    <n v="20"/>
    <x v="0"/>
    <x v="2"/>
  </r>
  <r>
    <s v="PO008407"/>
    <d v="2023-02-12T00:00:00"/>
    <s v="EMP0001"/>
    <x v="8"/>
    <x v="39"/>
    <x v="146"/>
    <n v="48"/>
    <n v="5330.79"/>
    <n v="255878"/>
    <x v="0"/>
    <n v="10"/>
    <x v="1"/>
    <x v="2"/>
  </r>
  <r>
    <s v="PO008408"/>
    <d v="2025-12-07T00:00:00"/>
    <s v="EMP0092"/>
    <x v="12"/>
    <x v="3"/>
    <x v="199"/>
    <n v="11"/>
    <n v="127.31"/>
    <n v="1400.43"/>
    <x v="2"/>
    <n v="7"/>
    <x v="1"/>
    <x v="1"/>
  </r>
  <r>
    <s v="PO008409"/>
    <d v="2025-03-16T00:00:00"/>
    <s v="EMP0023"/>
    <x v="9"/>
    <x v="12"/>
    <x v="166"/>
    <n v="20"/>
    <n v="4764.6099999999997"/>
    <n v="95292.11"/>
    <x v="2"/>
    <n v="45"/>
    <x v="2"/>
    <x v="0"/>
  </r>
  <r>
    <s v="PO008410"/>
    <d v="2023-06-11T00:00:00"/>
    <s v="EMP0055"/>
    <x v="14"/>
    <x v="21"/>
    <x v="156"/>
    <n v="21"/>
    <n v="9098.48"/>
    <n v="191068.01"/>
    <x v="1"/>
    <n v="38"/>
    <x v="2"/>
    <x v="2"/>
  </r>
  <r>
    <s v="PO008411"/>
    <d v="2024-03-21T00:00:00"/>
    <s v="EMP0011"/>
    <x v="0"/>
    <x v="12"/>
    <x v="40"/>
    <n v="50"/>
    <n v="5481.82"/>
    <n v="274091.07"/>
    <x v="1"/>
    <n v="6"/>
    <x v="0"/>
    <x v="2"/>
  </r>
  <r>
    <s v="PO008412"/>
    <d v="2023-04-30T00:00:00"/>
    <s v="EMP0001"/>
    <x v="8"/>
    <x v="32"/>
    <x v="67"/>
    <n v="24"/>
    <n v="7418.35"/>
    <n v="178040.29"/>
    <x v="1"/>
    <n v="4"/>
    <x v="2"/>
    <x v="2"/>
  </r>
  <r>
    <s v="PO008413"/>
    <d v="2025-01-29T00:00:00"/>
    <s v="EMP0020"/>
    <x v="2"/>
    <x v="49"/>
    <x v="91"/>
    <n v="42"/>
    <n v="3750.74"/>
    <n v="157531.06"/>
    <x v="0"/>
    <n v="28"/>
    <x v="1"/>
    <x v="2"/>
  </r>
  <r>
    <s v="PO008414"/>
    <d v="2025-02-27T00:00:00"/>
    <s v="EMP0076"/>
    <x v="7"/>
    <x v="44"/>
    <x v="102"/>
    <n v="43"/>
    <n v="452.11"/>
    <n v="19440.55"/>
    <x v="1"/>
    <n v="28"/>
    <x v="1"/>
    <x v="2"/>
  </r>
  <r>
    <s v="PO008415"/>
    <d v="2024-06-06T00:00:00"/>
    <s v="EMP0050"/>
    <x v="10"/>
    <x v="10"/>
    <x v="115"/>
    <n v="46"/>
    <n v="4973.3999999999996"/>
    <n v="228776.39"/>
    <x v="2"/>
    <n v="11"/>
    <x v="0"/>
    <x v="1"/>
  </r>
  <r>
    <s v="PO008416"/>
    <d v="2024-11-16T00:00:00"/>
    <s v="EMP0068"/>
    <x v="3"/>
    <x v="3"/>
    <x v="103"/>
    <n v="29"/>
    <n v="6540.8"/>
    <n v="189683.09"/>
    <x v="1"/>
    <n v="41"/>
    <x v="2"/>
    <x v="2"/>
  </r>
  <r>
    <s v="PO008417"/>
    <d v="2023-04-18T00:00:00"/>
    <s v="EMP0063"/>
    <x v="3"/>
    <x v="8"/>
    <x v="69"/>
    <n v="17"/>
    <n v="6230.36"/>
    <n v="105916.11"/>
    <x v="2"/>
    <n v="33"/>
    <x v="2"/>
    <x v="1"/>
  </r>
  <r>
    <s v="PO008418"/>
    <d v="2024-05-09T00:00:00"/>
    <s v="EMP0059"/>
    <x v="0"/>
    <x v="1"/>
    <x v="84"/>
    <n v="29"/>
    <n v="6917.82"/>
    <n v="200616.91"/>
    <x v="0"/>
    <n v="34"/>
    <x v="0"/>
    <x v="2"/>
  </r>
  <r>
    <s v="PO008419"/>
    <d v="2024-11-04T00:00:00"/>
    <s v="EMP0100"/>
    <x v="11"/>
    <x v="20"/>
    <x v="26"/>
    <n v="11"/>
    <n v="406.02"/>
    <n v="4466.25"/>
    <x v="0"/>
    <n v="15"/>
    <x v="2"/>
    <x v="2"/>
  </r>
  <r>
    <s v="PO008420"/>
    <d v="2025-06-09T00:00:00"/>
    <s v="EMP0077"/>
    <x v="12"/>
    <x v="9"/>
    <x v="81"/>
    <n v="13"/>
    <n v="507.49"/>
    <n v="6597.32"/>
    <x v="2"/>
    <n v="36"/>
    <x v="0"/>
    <x v="1"/>
  </r>
  <r>
    <s v="PO008421"/>
    <d v="2025-01-11T00:00:00"/>
    <s v="EMP0024"/>
    <x v="1"/>
    <x v="32"/>
    <x v="106"/>
    <n v="18"/>
    <n v="5884.22"/>
    <n v="105916"/>
    <x v="0"/>
    <n v="40"/>
    <x v="2"/>
    <x v="2"/>
  </r>
  <r>
    <s v="PO008422"/>
    <d v="2024-04-04T00:00:00"/>
    <s v="EMP0027"/>
    <x v="1"/>
    <x v="36"/>
    <x v="77"/>
    <n v="33"/>
    <n v="9992.0499999999993"/>
    <n v="329737.53000000003"/>
    <x v="1"/>
    <n v="39"/>
    <x v="1"/>
    <x v="2"/>
  </r>
  <r>
    <s v="PO008423"/>
    <d v="2025-12-15T00:00:00"/>
    <s v="EMP0052"/>
    <x v="12"/>
    <x v="21"/>
    <x v="15"/>
    <n v="11"/>
    <n v="3117.36"/>
    <n v="34290.949999999997"/>
    <x v="2"/>
    <n v="41"/>
    <x v="1"/>
    <x v="3"/>
  </r>
  <r>
    <s v="PO008424"/>
    <d v="2023-07-26T00:00:00"/>
    <s v="EMP0010"/>
    <x v="1"/>
    <x v="24"/>
    <x v="138"/>
    <n v="27"/>
    <n v="6309.15"/>
    <n v="170346.97"/>
    <x v="1"/>
    <n v="9"/>
    <x v="0"/>
    <x v="2"/>
  </r>
  <r>
    <s v="PO008425"/>
    <d v="2024-10-04T00:00:00"/>
    <s v="EMP0019"/>
    <x v="5"/>
    <x v="20"/>
    <x v="115"/>
    <n v="11"/>
    <n v="4723.88"/>
    <n v="51962.73"/>
    <x v="1"/>
    <n v="31"/>
    <x v="2"/>
    <x v="2"/>
  </r>
  <r>
    <s v="PO008426"/>
    <d v="2025-10-08T00:00:00"/>
    <s v="EMP0017"/>
    <x v="9"/>
    <x v="0"/>
    <x v="36"/>
    <n v="7"/>
    <n v="3403.05"/>
    <n v="23821.34"/>
    <x v="1"/>
    <n v="17"/>
    <x v="1"/>
    <x v="2"/>
  </r>
  <r>
    <s v="PO008427"/>
    <d v="2024-02-24T00:00:00"/>
    <s v="EMP0018"/>
    <x v="0"/>
    <x v="25"/>
    <x v="26"/>
    <n v="5"/>
    <n v="437.69"/>
    <n v="2188.4699999999998"/>
    <x v="1"/>
    <n v="39"/>
    <x v="1"/>
    <x v="2"/>
  </r>
  <r>
    <s v="PO008428"/>
    <d v="2023-05-26T00:00:00"/>
    <s v="EMP0045"/>
    <x v="0"/>
    <x v="8"/>
    <x v="76"/>
    <n v="43"/>
    <n v="6482.64"/>
    <n v="278753.61"/>
    <x v="1"/>
    <n v="34"/>
    <x v="0"/>
    <x v="2"/>
  </r>
  <r>
    <s v="PO008429"/>
    <d v="2025-02-23T00:00:00"/>
    <s v="EMP0053"/>
    <x v="4"/>
    <x v="36"/>
    <x v="160"/>
    <n v="5"/>
    <n v="4896.01"/>
    <n v="24480.04"/>
    <x v="1"/>
    <n v="9"/>
    <x v="0"/>
    <x v="2"/>
  </r>
  <r>
    <s v="PO008430"/>
    <d v="2025-02-16T00:00:00"/>
    <s v="EMP0004"/>
    <x v="12"/>
    <x v="33"/>
    <x v="142"/>
    <n v="24"/>
    <n v="9852.0300000000007"/>
    <n v="236448.78"/>
    <x v="2"/>
    <n v="10"/>
    <x v="1"/>
    <x v="0"/>
  </r>
  <r>
    <s v="PO008431"/>
    <d v="2023-02-11T00:00:00"/>
    <s v="EMP0096"/>
    <x v="4"/>
    <x v="20"/>
    <x v="64"/>
    <n v="3"/>
    <n v="5285.25"/>
    <n v="15855.76"/>
    <x v="0"/>
    <n v="30"/>
    <x v="0"/>
    <x v="2"/>
  </r>
  <r>
    <s v="PO008432"/>
    <d v="2024-12-31T00:00:00"/>
    <s v="EMP0016"/>
    <x v="11"/>
    <x v="39"/>
    <x v="62"/>
    <n v="34"/>
    <n v="2024.41"/>
    <n v="68830.070000000007"/>
    <x v="1"/>
    <n v="6"/>
    <x v="1"/>
    <x v="2"/>
  </r>
  <r>
    <s v="PO008433"/>
    <d v="2024-12-19T00:00:00"/>
    <s v="EMP0037"/>
    <x v="8"/>
    <x v="2"/>
    <x v="17"/>
    <n v="8"/>
    <n v="5856.38"/>
    <n v="46851.07"/>
    <x v="1"/>
    <n v="17"/>
    <x v="2"/>
    <x v="2"/>
  </r>
  <r>
    <s v="PO008434"/>
    <d v="2023-04-20T00:00:00"/>
    <s v="EMP0036"/>
    <x v="2"/>
    <x v="19"/>
    <x v="80"/>
    <n v="42"/>
    <n v="6496.66"/>
    <n v="272859.89"/>
    <x v="2"/>
    <n v="9"/>
    <x v="2"/>
    <x v="1"/>
  </r>
  <r>
    <s v="PO008435"/>
    <d v="2023-01-06T00:00:00"/>
    <s v="EMP0039"/>
    <x v="9"/>
    <x v="34"/>
    <x v="113"/>
    <n v="22"/>
    <n v="7012.96"/>
    <n v="154285.06"/>
    <x v="1"/>
    <n v="27"/>
    <x v="2"/>
    <x v="2"/>
  </r>
  <r>
    <s v="PO008436"/>
    <d v="2024-03-02T00:00:00"/>
    <s v="EMP0095"/>
    <x v="5"/>
    <x v="20"/>
    <x v="93"/>
    <n v="11"/>
    <n v="8367.5"/>
    <n v="92042.46"/>
    <x v="1"/>
    <n v="43"/>
    <x v="2"/>
    <x v="2"/>
  </r>
  <r>
    <s v="PO008437"/>
    <d v="2023-12-10T00:00:00"/>
    <s v="EMP0045"/>
    <x v="0"/>
    <x v="46"/>
    <x v="1"/>
    <n v="46"/>
    <n v="10987.4"/>
    <n v="505420.53"/>
    <x v="1"/>
    <n v="21"/>
    <x v="2"/>
    <x v="2"/>
  </r>
  <r>
    <s v="PO008438"/>
    <d v="2025-02-27T00:00:00"/>
    <s v="EMP0045"/>
    <x v="0"/>
    <x v="18"/>
    <x v="105"/>
    <n v="50"/>
    <n v="7608.39"/>
    <n v="380419.36"/>
    <x v="1"/>
    <n v="35"/>
    <x v="2"/>
    <x v="2"/>
  </r>
  <r>
    <s v="PO008439"/>
    <d v="2025-09-01T00:00:00"/>
    <s v="EMP0088"/>
    <x v="12"/>
    <x v="43"/>
    <x v="39"/>
    <n v="21"/>
    <n v="2888.49"/>
    <n v="60658.31"/>
    <x v="2"/>
    <n v="25"/>
    <x v="1"/>
    <x v="0"/>
  </r>
  <r>
    <s v="PO008440"/>
    <d v="2024-06-16T00:00:00"/>
    <s v="EMP0064"/>
    <x v="2"/>
    <x v="20"/>
    <x v="22"/>
    <n v="49"/>
    <n v="6834.58"/>
    <n v="334894.45"/>
    <x v="0"/>
    <n v="34"/>
    <x v="1"/>
    <x v="2"/>
  </r>
  <r>
    <s v="PO008441"/>
    <d v="2023-02-23T00:00:00"/>
    <s v="EMP0009"/>
    <x v="7"/>
    <x v="2"/>
    <x v="161"/>
    <n v="29"/>
    <n v="6647.07"/>
    <n v="192765.13"/>
    <x v="0"/>
    <n v="15"/>
    <x v="2"/>
    <x v="2"/>
  </r>
  <r>
    <s v="PO008442"/>
    <d v="2023-07-18T00:00:00"/>
    <s v="EMP0037"/>
    <x v="8"/>
    <x v="12"/>
    <x v="73"/>
    <n v="20"/>
    <n v="749.23"/>
    <n v="14984.68"/>
    <x v="1"/>
    <n v="19"/>
    <x v="2"/>
    <x v="2"/>
  </r>
  <r>
    <s v="PO008443"/>
    <d v="2024-07-02T00:00:00"/>
    <s v="EMP0009"/>
    <x v="7"/>
    <x v="32"/>
    <x v="80"/>
    <n v="8"/>
    <n v="6152.24"/>
    <n v="49217.9"/>
    <x v="0"/>
    <n v="27"/>
    <x v="2"/>
    <x v="2"/>
  </r>
  <r>
    <s v="PO008444"/>
    <d v="2024-07-07T00:00:00"/>
    <s v="EMP0002"/>
    <x v="7"/>
    <x v="40"/>
    <x v="193"/>
    <n v="21"/>
    <n v="10604.15"/>
    <n v="222687.16"/>
    <x v="0"/>
    <n v="44"/>
    <x v="0"/>
    <x v="2"/>
  </r>
  <r>
    <s v="PO008445"/>
    <d v="2023-12-27T00:00:00"/>
    <s v="EMP0035"/>
    <x v="5"/>
    <x v="31"/>
    <x v="160"/>
    <n v="41"/>
    <n v="4394.2"/>
    <n v="180162.25"/>
    <x v="2"/>
    <n v="38"/>
    <x v="0"/>
    <x v="3"/>
  </r>
  <r>
    <s v="PO008446"/>
    <d v="2023-01-13T00:00:00"/>
    <s v="EMP0092"/>
    <x v="12"/>
    <x v="39"/>
    <x v="62"/>
    <n v="37"/>
    <n v="2184.77"/>
    <n v="80836.509999999995"/>
    <x v="0"/>
    <n v="12"/>
    <x v="0"/>
    <x v="2"/>
  </r>
  <r>
    <s v="PO008447"/>
    <d v="2025-07-03T00:00:00"/>
    <s v="EMP0031"/>
    <x v="8"/>
    <x v="49"/>
    <x v="40"/>
    <n v="43"/>
    <n v="4833.63"/>
    <n v="207846.05"/>
    <x v="1"/>
    <n v="31"/>
    <x v="1"/>
    <x v="2"/>
  </r>
  <r>
    <s v="PO008448"/>
    <d v="2025-04-27T00:00:00"/>
    <s v="EMP0020"/>
    <x v="2"/>
    <x v="30"/>
    <x v="94"/>
    <n v="34"/>
    <n v="5153.47"/>
    <n v="175218.09"/>
    <x v="0"/>
    <n v="31"/>
    <x v="1"/>
    <x v="2"/>
  </r>
  <r>
    <s v="PO008449"/>
    <d v="2024-10-18T00:00:00"/>
    <s v="EMP0039"/>
    <x v="9"/>
    <x v="5"/>
    <x v="90"/>
    <n v="44"/>
    <n v="4321.12"/>
    <n v="190129.29"/>
    <x v="0"/>
    <n v="12"/>
    <x v="0"/>
    <x v="2"/>
  </r>
  <r>
    <s v="PO008450"/>
    <d v="2023-07-01T00:00:00"/>
    <s v="EMP0017"/>
    <x v="9"/>
    <x v="5"/>
    <x v="128"/>
    <n v="42"/>
    <n v="62.85"/>
    <n v="2639.8"/>
    <x v="2"/>
    <n v="15"/>
    <x v="1"/>
    <x v="0"/>
  </r>
  <r>
    <s v="PO008451"/>
    <d v="2025-12-24T00:00:00"/>
    <s v="EMP0039"/>
    <x v="9"/>
    <x v="48"/>
    <x v="157"/>
    <n v="28"/>
    <n v="7739.15"/>
    <n v="216696.28"/>
    <x v="2"/>
    <n v="33"/>
    <x v="0"/>
    <x v="3"/>
  </r>
  <r>
    <s v="PO008452"/>
    <d v="2023-08-04T00:00:00"/>
    <s v="EMP0100"/>
    <x v="11"/>
    <x v="18"/>
    <x v="173"/>
    <n v="18"/>
    <n v="2641.37"/>
    <n v="47544.69"/>
    <x v="0"/>
    <n v="26"/>
    <x v="0"/>
    <x v="2"/>
  </r>
  <r>
    <s v="PO008453"/>
    <d v="2025-05-29T00:00:00"/>
    <s v="EMP0086"/>
    <x v="2"/>
    <x v="45"/>
    <x v="163"/>
    <n v="5"/>
    <n v="9904.0499999999993"/>
    <n v="49520.27"/>
    <x v="1"/>
    <n v="32"/>
    <x v="2"/>
    <x v="2"/>
  </r>
  <r>
    <s v="PO008454"/>
    <d v="2025-02-09T00:00:00"/>
    <s v="EMP0087"/>
    <x v="12"/>
    <x v="42"/>
    <x v="160"/>
    <n v="1"/>
    <n v="5396.13"/>
    <n v="5396.13"/>
    <x v="0"/>
    <n v="24"/>
    <x v="1"/>
    <x v="2"/>
  </r>
  <r>
    <s v="PO008455"/>
    <d v="2024-07-07T00:00:00"/>
    <s v="EMP0040"/>
    <x v="13"/>
    <x v="31"/>
    <x v="183"/>
    <n v="16"/>
    <n v="6217.72"/>
    <n v="99483.520000000004"/>
    <x v="2"/>
    <n v="8"/>
    <x v="1"/>
    <x v="0"/>
  </r>
  <r>
    <s v="PO008456"/>
    <d v="2024-01-15T00:00:00"/>
    <s v="EMP0078"/>
    <x v="4"/>
    <x v="3"/>
    <x v="66"/>
    <n v="26"/>
    <n v="5199.68"/>
    <n v="135191.76999999999"/>
    <x v="1"/>
    <n v="32"/>
    <x v="0"/>
    <x v="2"/>
  </r>
  <r>
    <s v="PO008457"/>
    <d v="2024-09-14T00:00:00"/>
    <s v="EMP0024"/>
    <x v="1"/>
    <x v="25"/>
    <x v="79"/>
    <n v="30"/>
    <n v="2057.59"/>
    <n v="61727.77"/>
    <x v="0"/>
    <n v="28"/>
    <x v="0"/>
    <x v="2"/>
  </r>
  <r>
    <s v="PO008458"/>
    <d v="2025-07-26T00:00:00"/>
    <s v="EMP0083"/>
    <x v="7"/>
    <x v="7"/>
    <x v="90"/>
    <n v="13"/>
    <n v="5224.5200000000004"/>
    <n v="67918.73"/>
    <x v="0"/>
    <n v="44"/>
    <x v="0"/>
    <x v="2"/>
  </r>
  <r>
    <s v="PO008459"/>
    <d v="2025-09-09T00:00:00"/>
    <s v="EMP0021"/>
    <x v="10"/>
    <x v="49"/>
    <x v="179"/>
    <n v="20"/>
    <n v="5692.37"/>
    <n v="113847.48"/>
    <x v="2"/>
    <n v="24"/>
    <x v="1"/>
    <x v="3"/>
  </r>
  <r>
    <s v="PO008460"/>
    <d v="2025-06-06T00:00:00"/>
    <s v="EMP0027"/>
    <x v="1"/>
    <x v="46"/>
    <x v="79"/>
    <n v="34"/>
    <n v="2028.23"/>
    <n v="68959.78"/>
    <x v="2"/>
    <n v="12"/>
    <x v="1"/>
    <x v="1"/>
  </r>
  <r>
    <s v="PO008461"/>
    <d v="2024-05-14T00:00:00"/>
    <s v="EMP0083"/>
    <x v="7"/>
    <x v="35"/>
    <x v="181"/>
    <n v="4"/>
    <n v="9453.19"/>
    <n v="37812.76"/>
    <x v="1"/>
    <n v="30"/>
    <x v="2"/>
    <x v="2"/>
  </r>
  <r>
    <s v="PO008462"/>
    <d v="2024-01-16T00:00:00"/>
    <s v="EMP0032"/>
    <x v="2"/>
    <x v="44"/>
    <x v="18"/>
    <n v="8"/>
    <n v="8012.36"/>
    <n v="64098.89"/>
    <x v="1"/>
    <n v="43"/>
    <x v="1"/>
    <x v="2"/>
  </r>
  <r>
    <s v="PO008463"/>
    <d v="2025-05-06T00:00:00"/>
    <s v="EMP0066"/>
    <x v="8"/>
    <x v="39"/>
    <x v="104"/>
    <n v="7"/>
    <n v="4034.09"/>
    <n v="28238.65"/>
    <x v="1"/>
    <n v="17"/>
    <x v="0"/>
    <x v="2"/>
  </r>
  <r>
    <s v="PO008464"/>
    <d v="2024-03-26T00:00:00"/>
    <s v="EMP0041"/>
    <x v="12"/>
    <x v="44"/>
    <x v="153"/>
    <n v="1"/>
    <n v="314.27"/>
    <n v="314.27"/>
    <x v="1"/>
    <n v="13"/>
    <x v="2"/>
    <x v="2"/>
  </r>
  <r>
    <s v="PO008465"/>
    <d v="2023-01-01T00:00:00"/>
    <s v="EMP0088"/>
    <x v="12"/>
    <x v="13"/>
    <x v="178"/>
    <n v="32"/>
    <n v="4391.5"/>
    <n v="140527.99"/>
    <x v="2"/>
    <n v="43"/>
    <x v="0"/>
    <x v="0"/>
  </r>
  <r>
    <s v="PO008466"/>
    <d v="2023-11-02T00:00:00"/>
    <s v="EMP0081"/>
    <x v="14"/>
    <x v="20"/>
    <x v="145"/>
    <n v="38"/>
    <n v="1904.31"/>
    <n v="72363.820000000007"/>
    <x v="0"/>
    <n v="44"/>
    <x v="0"/>
    <x v="2"/>
  </r>
  <r>
    <s v="PO008467"/>
    <d v="2023-08-17T00:00:00"/>
    <s v="EMP0032"/>
    <x v="2"/>
    <x v="25"/>
    <x v="64"/>
    <n v="23"/>
    <n v="6509.67"/>
    <n v="149722.4"/>
    <x v="1"/>
    <n v="10"/>
    <x v="1"/>
    <x v="2"/>
  </r>
  <r>
    <s v="PO008468"/>
    <d v="2025-06-03T00:00:00"/>
    <s v="EMP0040"/>
    <x v="13"/>
    <x v="8"/>
    <x v="131"/>
    <n v="26"/>
    <n v="3570.93"/>
    <n v="92844.22"/>
    <x v="0"/>
    <n v="6"/>
    <x v="1"/>
    <x v="2"/>
  </r>
  <r>
    <s v="PO008469"/>
    <d v="2025-06-06T00:00:00"/>
    <s v="EMP0074"/>
    <x v="6"/>
    <x v="13"/>
    <x v="97"/>
    <n v="30"/>
    <n v="4500.4399999999996"/>
    <n v="135013.19"/>
    <x v="0"/>
    <n v="6"/>
    <x v="0"/>
    <x v="2"/>
  </r>
  <r>
    <s v="PO008470"/>
    <d v="2023-08-31T00:00:00"/>
    <s v="EMP0003"/>
    <x v="1"/>
    <x v="30"/>
    <x v="176"/>
    <n v="8"/>
    <n v="2866.29"/>
    <n v="22930.35"/>
    <x v="0"/>
    <n v="43"/>
    <x v="2"/>
    <x v="2"/>
  </r>
  <r>
    <s v="PO008471"/>
    <d v="2025-08-19T00:00:00"/>
    <s v="EMP0096"/>
    <x v="4"/>
    <x v="22"/>
    <x v="181"/>
    <n v="29"/>
    <n v="9444.4699999999993"/>
    <n v="273889.77"/>
    <x v="0"/>
    <n v="15"/>
    <x v="1"/>
    <x v="2"/>
  </r>
  <r>
    <s v="PO008472"/>
    <d v="2024-08-06T00:00:00"/>
    <s v="EMP0014"/>
    <x v="4"/>
    <x v="24"/>
    <x v="1"/>
    <n v="27"/>
    <n v="9718.42"/>
    <n v="262397.34000000003"/>
    <x v="0"/>
    <n v="42"/>
    <x v="0"/>
    <x v="2"/>
  </r>
  <r>
    <s v="PO008473"/>
    <d v="2023-04-10T00:00:00"/>
    <s v="EMP0077"/>
    <x v="12"/>
    <x v="49"/>
    <x v="63"/>
    <n v="36"/>
    <n v="1374.8"/>
    <n v="49492.9"/>
    <x v="0"/>
    <n v="29"/>
    <x v="1"/>
    <x v="2"/>
  </r>
  <r>
    <s v="PO008474"/>
    <d v="2023-11-01T00:00:00"/>
    <s v="EMP0078"/>
    <x v="4"/>
    <x v="18"/>
    <x v="104"/>
    <n v="10"/>
    <n v="3778.48"/>
    <n v="37784.79"/>
    <x v="0"/>
    <n v="17"/>
    <x v="1"/>
    <x v="2"/>
  </r>
  <r>
    <s v="PO008475"/>
    <d v="2025-11-16T00:00:00"/>
    <s v="EMP0072"/>
    <x v="2"/>
    <x v="10"/>
    <x v="66"/>
    <n v="43"/>
    <n v="5344.18"/>
    <n v="229799.75"/>
    <x v="0"/>
    <n v="36"/>
    <x v="0"/>
    <x v="2"/>
  </r>
  <r>
    <s v="PO008476"/>
    <d v="2025-08-18T00:00:00"/>
    <s v="EMP0037"/>
    <x v="8"/>
    <x v="19"/>
    <x v="149"/>
    <n v="29"/>
    <n v="3042.77"/>
    <n v="88240.25"/>
    <x v="0"/>
    <n v="35"/>
    <x v="2"/>
    <x v="2"/>
  </r>
  <r>
    <s v="PO008477"/>
    <d v="2023-11-10T00:00:00"/>
    <s v="EMP0035"/>
    <x v="5"/>
    <x v="39"/>
    <x v="66"/>
    <n v="17"/>
    <n v="5384.03"/>
    <n v="91528.45"/>
    <x v="1"/>
    <n v="25"/>
    <x v="2"/>
    <x v="2"/>
  </r>
  <r>
    <s v="PO008478"/>
    <d v="2025-04-05T00:00:00"/>
    <s v="EMP0023"/>
    <x v="9"/>
    <x v="5"/>
    <x v="190"/>
    <n v="34"/>
    <n v="8024.67"/>
    <n v="272838.82"/>
    <x v="0"/>
    <n v="30"/>
    <x v="1"/>
    <x v="2"/>
  </r>
  <r>
    <s v="PO008479"/>
    <d v="2025-07-04T00:00:00"/>
    <s v="EMP0083"/>
    <x v="7"/>
    <x v="2"/>
    <x v="130"/>
    <n v="17"/>
    <n v="10498.24"/>
    <n v="178470.09"/>
    <x v="2"/>
    <n v="17"/>
    <x v="1"/>
    <x v="3"/>
  </r>
  <r>
    <s v="PO008480"/>
    <d v="2023-03-15T00:00:00"/>
    <s v="EMP0017"/>
    <x v="9"/>
    <x v="47"/>
    <x v="120"/>
    <n v="37"/>
    <n v="7523.96"/>
    <n v="278386.65000000002"/>
    <x v="2"/>
    <n v="23"/>
    <x v="0"/>
    <x v="3"/>
  </r>
  <r>
    <s v="PO008481"/>
    <d v="2025-09-26T00:00:00"/>
    <s v="EMP0099"/>
    <x v="12"/>
    <x v="18"/>
    <x v="45"/>
    <n v="22"/>
    <n v="5893.63"/>
    <n v="129659.88"/>
    <x v="1"/>
    <n v="4"/>
    <x v="1"/>
    <x v="2"/>
  </r>
  <r>
    <s v="PO008482"/>
    <d v="2024-02-03T00:00:00"/>
    <s v="EMP0076"/>
    <x v="7"/>
    <x v="36"/>
    <x v="39"/>
    <n v="49"/>
    <n v="3467.98"/>
    <n v="169930.84"/>
    <x v="2"/>
    <n v="27"/>
    <x v="0"/>
    <x v="0"/>
  </r>
  <r>
    <s v="PO008483"/>
    <d v="2023-11-07T00:00:00"/>
    <s v="EMP0049"/>
    <x v="13"/>
    <x v="49"/>
    <x v="11"/>
    <n v="47"/>
    <n v="5405.43"/>
    <n v="254055.05"/>
    <x v="2"/>
    <n v="23"/>
    <x v="0"/>
    <x v="3"/>
  </r>
  <r>
    <s v="PO008484"/>
    <d v="2025-07-02T00:00:00"/>
    <s v="EMP0076"/>
    <x v="7"/>
    <x v="16"/>
    <x v="101"/>
    <n v="49"/>
    <n v="4516.76"/>
    <n v="221321.31"/>
    <x v="2"/>
    <n v="20"/>
    <x v="1"/>
    <x v="3"/>
  </r>
  <r>
    <s v="PO008485"/>
    <d v="2023-11-23T00:00:00"/>
    <s v="EMP0039"/>
    <x v="9"/>
    <x v="41"/>
    <x v="109"/>
    <n v="35"/>
    <n v="3843.39"/>
    <n v="134518.71"/>
    <x v="1"/>
    <n v="28"/>
    <x v="0"/>
    <x v="2"/>
  </r>
  <r>
    <s v="PO008486"/>
    <d v="2023-09-01T00:00:00"/>
    <s v="EMP0070"/>
    <x v="6"/>
    <x v="24"/>
    <x v="156"/>
    <n v="42"/>
    <n v="9051.2000000000007"/>
    <n v="380150.52"/>
    <x v="2"/>
    <n v="29"/>
    <x v="0"/>
    <x v="1"/>
  </r>
  <r>
    <s v="PO008487"/>
    <d v="2023-04-25T00:00:00"/>
    <s v="EMP0051"/>
    <x v="3"/>
    <x v="37"/>
    <x v="191"/>
    <n v="37"/>
    <n v="4735.9799999999996"/>
    <n v="175231.35999999999"/>
    <x v="0"/>
    <n v="13"/>
    <x v="2"/>
    <x v="2"/>
  </r>
  <r>
    <s v="PO008488"/>
    <d v="2024-03-19T00:00:00"/>
    <s v="EMP0024"/>
    <x v="1"/>
    <x v="30"/>
    <x v="97"/>
    <n v="43"/>
    <n v="4575.3999999999996"/>
    <n v="196742.2"/>
    <x v="0"/>
    <n v="29"/>
    <x v="2"/>
    <x v="2"/>
  </r>
  <r>
    <s v="PO008489"/>
    <d v="2024-04-27T00:00:00"/>
    <s v="EMP0087"/>
    <x v="12"/>
    <x v="20"/>
    <x v="58"/>
    <n v="31"/>
    <n v="5782.34"/>
    <n v="179252.53"/>
    <x v="2"/>
    <n v="17"/>
    <x v="1"/>
    <x v="1"/>
  </r>
  <r>
    <s v="PO008490"/>
    <d v="2023-05-09T00:00:00"/>
    <s v="EMP0083"/>
    <x v="7"/>
    <x v="4"/>
    <x v="50"/>
    <n v="24"/>
    <n v="7959.69"/>
    <n v="191032.57"/>
    <x v="0"/>
    <n v="7"/>
    <x v="2"/>
    <x v="2"/>
  </r>
  <r>
    <s v="PO008491"/>
    <d v="2024-05-09T00:00:00"/>
    <s v="EMP0006"/>
    <x v="6"/>
    <x v="2"/>
    <x v="194"/>
    <n v="25"/>
    <n v="491.47"/>
    <n v="12286.63"/>
    <x v="2"/>
    <n v="4"/>
    <x v="0"/>
    <x v="3"/>
  </r>
  <r>
    <s v="PO008492"/>
    <d v="2025-06-20T00:00:00"/>
    <s v="EMP0093"/>
    <x v="13"/>
    <x v="26"/>
    <x v="94"/>
    <n v="39"/>
    <n v="4692.22"/>
    <n v="182996.66"/>
    <x v="1"/>
    <n v="22"/>
    <x v="0"/>
    <x v="2"/>
  </r>
  <r>
    <s v="PO008493"/>
    <d v="2024-06-20T00:00:00"/>
    <s v="EMP0041"/>
    <x v="12"/>
    <x v="44"/>
    <x v="127"/>
    <n v="4"/>
    <n v="4136.97"/>
    <n v="16547.89"/>
    <x v="0"/>
    <n v="37"/>
    <x v="1"/>
    <x v="2"/>
  </r>
  <r>
    <s v="PO008494"/>
    <d v="2024-11-03T00:00:00"/>
    <s v="EMP0004"/>
    <x v="12"/>
    <x v="20"/>
    <x v="7"/>
    <n v="7"/>
    <n v="3402.77"/>
    <n v="23819.38"/>
    <x v="2"/>
    <n v="42"/>
    <x v="0"/>
    <x v="1"/>
  </r>
  <r>
    <s v="PO008495"/>
    <d v="2023-11-15T00:00:00"/>
    <s v="EMP0049"/>
    <x v="13"/>
    <x v="42"/>
    <x v="30"/>
    <n v="32"/>
    <n v="5556.81"/>
    <n v="177817.95"/>
    <x v="2"/>
    <n v="43"/>
    <x v="1"/>
    <x v="3"/>
  </r>
  <r>
    <s v="PO008496"/>
    <d v="2023-11-25T00:00:00"/>
    <s v="EMP0078"/>
    <x v="4"/>
    <x v="47"/>
    <x v="186"/>
    <n v="28"/>
    <n v="3042.18"/>
    <n v="85181.11"/>
    <x v="0"/>
    <n v="41"/>
    <x v="1"/>
    <x v="2"/>
  </r>
  <r>
    <s v="PO008497"/>
    <d v="2023-02-13T00:00:00"/>
    <s v="EMP0075"/>
    <x v="14"/>
    <x v="13"/>
    <x v="70"/>
    <n v="40"/>
    <n v="10000.6"/>
    <n v="400023.93"/>
    <x v="1"/>
    <n v="6"/>
    <x v="2"/>
    <x v="2"/>
  </r>
  <r>
    <s v="PO008498"/>
    <d v="2025-05-15T00:00:00"/>
    <s v="EMP0091"/>
    <x v="12"/>
    <x v="28"/>
    <x v="181"/>
    <n v="34"/>
    <n v="7973.34"/>
    <n v="271093.58"/>
    <x v="1"/>
    <n v="22"/>
    <x v="1"/>
    <x v="2"/>
  </r>
  <r>
    <s v="PO008499"/>
    <d v="2025-05-28T00:00:00"/>
    <s v="EMP0086"/>
    <x v="2"/>
    <x v="30"/>
    <x v="173"/>
    <n v="41"/>
    <n v="2767.72"/>
    <n v="113476.44"/>
    <x v="0"/>
    <n v="27"/>
    <x v="1"/>
    <x v="2"/>
  </r>
  <r>
    <s v="PO008500"/>
    <d v="2023-07-30T00:00:00"/>
    <s v="EMP0010"/>
    <x v="1"/>
    <x v="0"/>
    <x v="164"/>
    <n v="31"/>
    <n v="6078.63"/>
    <n v="188437.66"/>
    <x v="0"/>
    <n v="12"/>
    <x v="2"/>
    <x v="2"/>
  </r>
  <r>
    <s v="PO008501"/>
    <d v="2024-07-23T00:00:00"/>
    <s v="EMP0091"/>
    <x v="12"/>
    <x v="20"/>
    <x v="168"/>
    <n v="11"/>
    <n v="6034.16"/>
    <n v="66375.78"/>
    <x v="1"/>
    <n v="33"/>
    <x v="1"/>
    <x v="2"/>
  </r>
  <r>
    <s v="PO008502"/>
    <d v="2023-03-03T00:00:00"/>
    <s v="EMP0087"/>
    <x v="12"/>
    <x v="48"/>
    <x v="182"/>
    <n v="22"/>
    <n v="9151.56"/>
    <n v="201334.39999999999"/>
    <x v="0"/>
    <n v="25"/>
    <x v="2"/>
    <x v="2"/>
  </r>
  <r>
    <s v="PO008503"/>
    <d v="2023-11-11T00:00:00"/>
    <s v="EMP0087"/>
    <x v="12"/>
    <x v="32"/>
    <x v="188"/>
    <n v="18"/>
    <n v="3807.74"/>
    <n v="68539.25"/>
    <x v="2"/>
    <n v="19"/>
    <x v="2"/>
    <x v="3"/>
  </r>
  <r>
    <s v="PO008504"/>
    <d v="2025-09-09T00:00:00"/>
    <s v="EMP0080"/>
    <x v="0"/>
    <x v="13"/>
    <x v="158"/>
    <n v="32"/>
    <n v="8006.08"/>
    <n v="256194.49"/>
    <x v="0"/>
    <n v="23"/>
    <x v="2"/>
    <x v="2"/>
  </r>
  <r>
    <s v="PO008505"/>
    <d v="2025-09-18T00:00:00"/>
    <s v="EMP0064"/>
    <x v="2"/>
    <x v="40"/>
    <x v="12"/>
    <n v="12"/>
    <n v="8959.85"/>
    <n v="107518.2"/>
    <x v="2"/>
    <n v="5"/>
    <x v="1"/>
    <x v="1"/>
  </r>
  <r>
    <s v="PO008506"/>
    <d v="2023-05-01T00:00:00"/>
    <s v="EMP0089"/>
    <x v="14"/>
    <x v="7"/>
    <x v="102"/>
    <n v="13"/>
    <n v="432.28"/>
    <n v="5619.6"/>
    <x v="2"/>
    <n v="36"/>
    <x v="0"/>
    <x v="0"/>
  </r>
  <r>
    <s v="PO008507"/>
    <d v="2023-07-09T00:00:00"/>
    <s v="EMP0014"/>
    <x v="4"/>
    <x v="0"/>
    <x v="68"/>
    <n v="29"/>
    <n v="8176.14"/>
    <n v="237108.07"/>
    <x v="0"/>
    <n v="41"/>
    <x v="0"/>
    <x v="2"/>
  </r>
  <r>
    <s v="PO008508"/>
    <d v="2023-12-31T00:00:00"/>
    <s v="EMP0068"/>
    <x v="3"/>
    <x v="35"/>
    <x v="134"/>
    <n v="50"/>
    <n v="6037.91"/>
    <n v="301895.44"/>
    <x v="1"/>
    <n v="42"/>
    <x v="0"/>
    <x v="2"/>
  </r>
  <r>
    <s v="PO008509"/>
    <d v="2025-08-16T00:00:00"/>
    <s v="EMP0075"/>
    <x v="14"/>
    <x v="16"/>
    <x v="27"/>
    <n v="27"/>
    <n v="7123.17"/>
    <n v="192325.71"/>
    <x v="2"/>
    <n v="42"/>
    <x v="0"/>
    <x v="1"/>
  </r>
  <r>
    <s v="PO008510"/>
    <d v="2024-12-10T00:00:00"/>
    <s v="EMP0057"/>
    <x v="6"/>
    <x v="16"/>
    <x v="133"/>
    <n v="33"/>
    <n v="8814.75"/>
    <n v="290886.59999999998"/>
    <x v="2"/>
    <n v="26"/>
    <x v="1"/>
    <x v="1"/>
  </r>
  <r>
    <s v="PO008511"/>
    <d v="2023-03-19T00:00:00"/>
    <s v="EMP0093"/>
    <x v="13"/>
    <x v="32"/>
    <x v="45"/>
    <n v="6"/>
    <n v="4894.55"/>
    <n v="29367.31"/>
    <x v="1"/>
    <n v="17"/>
    <x v="1"/>
    <x v="2"/>
  </r>
  <r>
    <s v="PO008512"/>
    <d v="2024-06-21T00:00:00"/>
    <s v="EMP0006"/>
    <x v="6"/>
    <x v="13"/>
    <x v="120"/>
    <n v="40"/>
    <n v="7782.86"/>
    <n v="311314.59000000003"/>
    <x v="2"/>
    <n v="31"/>
    <x v="0"/>
    <x v="3"/>
  </r>
  <r>
    <s v="PO008513"/>
    <d v="2025-08-27T00:00:00"/>
    <s v="EMP0098"/>
    <x v="5"/>
    <x v="28"/>
    <x v="30"/>
    <n v="4"/>
    <n v="5510.59"/>
    <n v="22042.38"/>
    <x v="0"/>
    <n v="22"/>
    <x v="2"/>
    <x v="2"/>
  </r>
  <r>
    <s v="PO008514"/>
    <d v="2023-12-05T00:00:00"/>
    <s v="EMP0092"/>
    <x v="12"/>
    <x v="30"/>
    <x v="81"/>
    <n v="28"/>
    <n v="525.97"/>
    <n v="14727.14"/>
    <x v="2"/>
    <n v="42"/>
    <x v="2"/>
    <x v="1"/>
  </r>
  <r>
    <s v="PO008515"/>
    <d v="2025-01-08T00:00:00"/>
    <s v="EMP0031"/>
    <x v="8"/>
    <x v="29"/>
    <x v="179"/>
    <n v="48"/>
    <n v="6252.73"/>
    <n v="300131.11"/>
    <x v="2"/>
    <n v="20"/>
    <x v="0"/>
    <x v="3"/>
  </r>
  <r>
    <s v="PO008516"/>
    <d v="2024-01-08T00:00:00"/>
    <s v="EMP0057"/>
    <x v="6"/>
    <x v="37"/>
    <x v="178"/>
    <n v="6"/>
    <n v="3811"/>
    <n v="22865.97"/>
    <x v="0"/>
    <n v="3"/>
    <x v="1"/>
    <x v="2"/>
  </r>
  <r>
    <s v="PO008517"/>
    <d v="2023-09-05T00:00:00"/>
    <s v="EMP0045"/>
    <x v="0"/>
    <x v="20"/>
    <x v="7"/>
    <n v="21"/>
    <n v="3445.43"/>
    <n v="72354.03"/>
    <x v="1"/>
    <n v="33"/>
    <x v="0"/>
    <x v="2"/>
  </r>
  <r>
    <s v="PO008518"/>
    <d v="2024-07-20T00:00:00"/>
    <s v="EMP0068"/>
    <x v="3"/>
    <x v="19"/>
    <x v="148"/>
    <n v="50"/>
    <n v="6219.11"/>
    <n v="310955.3"/>
    <x v="1"/>
    <n v="9"/>
    <x v="1"/>
    <x v="2"/>
  </r>
  <r>
    <s v="PO008519"/>
    <d v="2025-01-12T00:00:00"/>
    <s v="EMP0006"/>
    <x v="6"/>
    <x v="44"/>
    <x v="0"/>
    <n v="24"/>
    <n v="5669.69"/>
    <n v="136072.64000000001"/>
    <x v="2"/>
    <n v="13"/>
    <x v="1"/>
    <x v="0"/>
  </r>
  <r>
    <s v="PO008520"/>
    <d v="2025-08-21T00:00:00"/>
    <s v="EMP0100"/>
    <x v="11"/>
    <x v="17"/>
    <x v="132"/>
    <n v="24"/>
    <n v="6350.81"/>
    <n v="152419.42000000001"/>
    <x v="2"/>
    <n v="42"/>
    <x v="0"/>
    <x v="1"/>
  </r>
  <r>
    <s v="PO008521"/>
    <d v="2024-05-11T00:00:00"/>
    <s v="EMP0068"/>
    <x v="3"/>
    <x v="11"/>
    <x v="113"/>
    <n v="8"/>
    <n v="6191.21"/>
    <n v="49529.7"/>
    <x v="2"/>
    <n v="23"/>
    <x v="1"/>
    <x v="0"/>
  </r>
  <r>
    <s v="PO008522"/>
    <d v="2024-03-27T00:00:00"/>
    <s v="EMP0016"/>
    <x v="11"/>
    <x v="21"/>
    <x v="117"/>
    <n v="10"/>
    <n v="6386.02"/>
    <n v="63860.160000000003"/>
    <x v="1"/>
    <n v="12"/>
    <x v="1"/>
    <x v="2"/>
  </r>
  <r>
    <s v="PO008523"/>
    <d v="2024-02-23T00:00:00"/>
    <s v="EMP0013"/>
    <x v="11"/>
    <x v="28"/>
    <x v="148"/>
    <n v="37"/>
    <n v="6748.74"/>
    <n v="249703.46"/>
    <x v="0"/>
    <n v="33"/>
    <x v="2"/>
    <x v="2"/>
  </r>
  <r>
    <s v="PO008524"/>
    <d v="2025-06-04T00:00:00"/>
    <s v="EMP0039"/>
    <x v="9"/>
    <x v="13"/>
    <x v="108"/>
    <n v="21"/>
    <n v="1330.07"/>
    <n v="27931.55"/>
    <x v="2"/>
    <n v="38"/>
    <x v="1"/>
    <x v="3"/>
  </r>
  <r>
    <s v="PO008525"/>
    <d v="2025-10-02T00:00:00"/>
    <s v="EMP0094"/>
    <x v="1"/>
    <x v="19"/>
    <x v="75"/>
    <n v="13"/>
    <n v="5730.37"/>
    <n v="74494.84"/>
    <x v="1"/>
    <n v="4"/>
    <x v="1"/>
    <x v="2"/>
  </r>
  <r>
    <s v="PO008526"/>
    <d v="2025-05-10T00:00:00"/>
    <s v="EMP0069"/>
    <x v="3"/>
    <x v="21"/>
    <x v="196"/>
    <n v="46"/>
    <n v="8164.76"/>
    <n v="375579.1"/>
    <x v="0"/>
    <n v="23"/>
    <x v="0"/>
    <x v="2"/>
  </r>
  <r>
    <s v="PO008527"/>
    <d v="2025-12-07T00:00:00"/>
    <s v="EMP0040"/>
    <x v="13"/>
    <x v="23"/>
    <x v="66"/>
    <n v="3"/>
    <n v="5714.04"/>
    <n v="17142.11"/>
    <x v="1"/>
    <n v="36"/>
    <x v="1"/>
    <x v="2"/>
  </r>
  <r>
    <s v="PO008528"/>
    <d v="2024-08-22T00:00:00"/>
    <s v="EMP0069"/>
    <x v="3"/>
    <x v="41"/>
    <x v="32"/>
    <n v="3"/>
    <n v="3975"/>
    <n v="11924.99"/>
    <x v="0"/>
    <n v="37"/>
    <x v="1"/>
    <x v="2"/>
  </r>
  <r>
    <s v="PO008529"/>
    <d v="2025-11-29T00:00:00"/>
    <s v="EMP0083"/>
    <x v="7"/>
    <x v="17"/>
    <x v="149"/>
    <n v="25"/>
    <n v="2495.5500000000002"/>
    <n v="62388.74"/>
    <x v="0"/>
    <n v="25"/>
    <x v="2"/>
    <x v="2"/>
  </r>
  <r>
    <s v="PO008530"/>
    <d v="2025-06-21T00:00:00"/>
    <s v="EMP0082"/>
    <x v="2"/>
    <x v="6"/>
    <x v="96"/>
    <n v="48"/>
    <n v="7907.4"/>
    <n v="379555.39"/>
    <x v="2"/>
    <n v="31"/>
    <x v="1"/>
    <x v="0"/>
  </r>
  <r>
    <s v="PO008531"/>
    <d v="2025-05-26T00:00:00"/>
    <s v="EMP0049"/>
    <x v="13"/>
    <x v="26"/>
    <x v="38"/>
    <n v="49"/>
    <n v="6299.02"/>
    <n v="308651.82"/>
    <x v="0"/>
    <n v="26"/>
    <x v="2"/>
    <x v="2"/>
  </r>
  <r>
    <s v="PO008532"/>
    <d v="2025-08-06T00:00:00"/>
    <s v="EMP0055"/>
    <x v="14"/>
    <x v="26"/>
    <x v="87"/>
    <n v="47"/>
    <n v="7615.09"/>
    <n v="357909.42"/>
    <x v="2"/>
    <n v="36"/>
    <x v="1"/>
    <x v="0"/>
  </r>
  <r>
    <s v="PO008533"/>
    <d v="2025-01-22T00:00:00"/>
    <s v="EMP0024"/>
    <x v="1"/>
    <x v="6"/>
    <x v="93"/>
    <n v="23"/>
    <n v="7917.38"/>
    <n v="182099.81"/>
    <x v="0"/>
    <n v="11"/>
    <x v="0"/>
    <x v="2"/>
  </r>
  <r>
    <s v="PO008534"/>
    <d v="2023-10-22T00:00:00"/>
    <s v="EMP0093"/>
    <x v="13"/>
    <x v="48"/>
    <x v="93"/>
    <n v="49"/>
    <n v="7129.29"/>
    <n v="349335.08"/>
    <x v="0"/>
    <n v="45"/>
    <x v="1"/>
    <x v="2"/>
  </r>
  <r>
    <s v="PO008535"/>
    <d v="2025-04-17T00:00:00"/>
    <s v="EMP0073"/>
    <x v="9"/>
    <x v="31"/>
    <x v="132"/>
    <n v="30"/>
    <n v="7152.34"/>
    <n v="214570.23999999999"/>
    <x v="2"/>
    <n v="7"/>
    <x v="1"/>
    <x v="1"/>
  </r>
  <r>
    <s v="PO008536"/>
    <d v="2025-01-27T00:00:00"/>
    <s v="EMP0063"/>
    <x v="3"/>
    <x v="41"/>
    <x v="82"/>
    <n v="13"/>
    <n v="1373.56"/>
    <n v="17856.25"/>
    <x v="0"/>
    <n v="31"/>
    <x v="2"/>
    <x v="2"/>
  </r>
  <r>
    <s v="PO008537"/>
    <d v="2023-02-20T00:00:00"/>
    <s v="EMP0061"/>
    <x v="5"/>
    <x v="21"/>
    <x v="166"/>
    <n v="50"/>
    <n v="4184.79"/>
    <n v="209239.48"/>
    <x v="1"/>
    <n v="9"/>
    <x v="0"/>
    <x v="2"/>
  </r>
  <r>
    <s v="PO008538"/>
    <d v="2025-06-27T00:00:00"/>
    <s v="EMP0063"/>
    <x v="3"/>
    <x v="38"/>
    <x v="61"/>
    <n v="31"/>
    <n v="7059.04"/>
    <n v="218830.22"/>
    <x v="1"/>
    <n v="37"/>
    <x v="2"/>
    <x v="2"/>
  </r>
  <r>
    <s v="PO008539"/>
    <d v="2025-05-13T00:00:00"/>
    <s v="EMP0080"/>
    <x v="0"/>
    <x v="38"/>
    <x v="158"/>
    <n v="14"/>
    <n v="8061.23"/>
    <n v="112857.25"/>
    <x v="2"/>
    <n v="18"/>
    <x v="0"/>
    <x v="3"/>
  </r>
  <r>
    <s v="PO008540"/>
    <d v="2025-08-25T00:00:00"/>
    <s v="EMP0067"/>
    <x v="1"/>
    <x v="9"/>
    <x v="103"/>
    <n v="1"/>
    <n v="7355.79"/>
    <n v="7355.79"/>
    <x v="0"/>
    <n v="24"/>
    <x v="1"/>
    <x v="2"/>
  </r>
  <r>
    <s v="PO008541"/>
    <d v="2025-11-02T00:00:00"/>
    <s v="EMP0039"/>
    <x v="9"/>
    <x v="37"/>
    <x v="100"/>
    <n v="12"/>
    <n v="7014.4"/>
    <n v="84172.83"/>
    <x v="0"/>
    <n v="38"/>
    <x v="2"/>
    <x v="2"/>
  </r>
  <r>
    <s v="PO008542"/>
    <d v="2023-06-04T00:00:00"/>
    <s v="EMP0016"/>
    <x v="11"/>
    <x v="34"/>
    <x v="151"/>
    <n v="12"/>
    <n v="6729.93"/>
    <n v="80759.210000000006"/>
    <x v="0"/>
    <n v="17"/>
    <x v="2"/>
    <x v="2"/>
  </r>
  <r>
    <s v="PO008543"/>
    <d v="2025-03-10T00:00:00"/>
    <s v="EMP0017"/>
    <x v="9"/>
    <x v="19"/>
    <x v="159"/>
    <n v="22"/>
    <n v="5721.01"/>
    <n v="125862.11"/>
    <x v="0"/>
    <n v="26"/>
    <x v="1"/>
    <x v="2"/>
  </r>
  <r>
    <s v="PO008544"/>
    <d v="2025-09-23T00:00:00"/>
    <s v="EMP0084"/>
    <x v="0"/>
    <x v="25"/>
    <x v="9"/>
    <n v="49"/>
    <n v="5371.82"/>
    <n v="263219.20000000001"/>
    <x v="1"/>
    <n v="24"/>
    <x v="1"/>
    <x v="2"/>
  </r>
  <r>
    <s v="PO008545"/>
    <d v="2023-11-21T00:00:00"/>
    <s v="EMP0095"/>
    <x v="5"/>
    <x v="42"/>
    <x v="36"/>
    <n v="41"/>
    <n v="3367.44"/>
    <n v="138065.04999999999"/>
    <x v="1"/>
    <n v="12"/>
    <x v="1"/>
    <x v="2"/>
  </r>
  <r>
    <s v="PO008546"/>
    <d v="2023-11-10T00:00:00"/>
    <s v="EMP0057"/>
    <x v="6"/>
    <x v="38"/>
    <x v="173"/>
    <n v="1"/>
    <n v="2865.36"/>
    <n v="2865.36"/>
    <x v="0"/>
    <n v="16"/>
    <x v="0"/>
    <x v="2"/>
  </r>
  <r>
    <s v="PO008547"/>
    <d v="2025-04-15T00:00:00"/>
    <s v="EMP0093"/>
    <x v="13"/>
    <x v="42"/>
    <x v="32"/>
    <n v="17"/>
    <n v="4216.1400000000003"/>
    <n v="71674.39"/>
    <x v="2"/>
    <n v="40"/>
    <x v="2"/>
    <x v="3"/>
  </r>
  <r>
    <s v="PO008548"/>
    <d v="2025-03-02T00:00:00"/>
    <s v="EMP0009"/>
    <x v="7"/>
    <x v="34"/>
    <x v="117"/>
    <n v="8"/>
    <n v="6244.3"/>
    <n v="49954.42"/>
    <x v="2"/>
    <n v="31"/>
    <x v="1"/>
    <x v="1"/>
  </r>
  <r>
    <s v="PO008549"/>
    <d v="2025-02-09T00:00:00"/>
    <s v="EMP0063"/>
    <x v="3"/>
    <x v="17"/>
    <x v="100"/>
    <n v="3"/>
    <n v="7796.76"/>
    <n v="23390.27"/>
    <x v="1"/>
    <n v="39"/>
    <x v="2"/>
    <x v="2"/>
  </r>
  <r>
    <s v="PO008550"/>
    <d v="2024-02-19T00:00:00"/>
    <s v="EMP0035"/>
    <x v="5"/>
    <x v="20"/>
    <x v="80"/>
    <n v="39"/>
    <n v="6161.41"/>
    <n v="240294.99"/>
    <x v="1"/>
    <n v="7"/>
    <x v="1"/>
    <x v="2"/>
  </r>
  <r>
    <s v="PO008551"/>
    <d v="2025-02-26T00:00:00"/>
    <s v="EMP0030"/>
    <x v="13"/>
    <x v="9"/>
    <x v="187"/>
    <n v="43"/>
    <n v="8385.57"/>
    <n v="360579.7"/>
    <x v="2"/>
    <n v="36"/>
    <x v="2"/>
    <x v="3"/>
  </r>
  <r>
    <s v="PO008552"/>
    <d v="2023-11-08T00:00:00"/>
    <s v="EMP0034"/>
    <x v="7"/>
    <x v="8"/>
    <x v="19"/>
    <n v="40"/>
    <n v="7172.04"/>
    <n v="286881.64"/>
    <x v="1"/>
    <n v="12"/>
    <x v="2"/>
    <x v="2"/>
  </r>
  <r>
    <s v="PO008553"/>
    <d v="2025-11-23T00:00:00"/>
    <s v="EMP0028"/>
    <x v="0"/>
    <x v="32"/>
    <x v="35"/>
    <n v="47"/>
    <n v="6926.23"/>
    <n v="325532.61"/>
    <x v="1"/>
    <n v="14"/>
    <x v="0"/>
    <x v="2"/>
  </r>
  <r>
    <s v="PO008554"/>
    <d v="2025-11-04T00:00:00"/>
    <s v="EMP0095"/>
    <x v="5"/>
    <x v="35"/>
    <x v="88"/>
    <n v="24"/>
    <n v="7545.31"/>
    <n v="181087.33"/>
    <x v="2"/>
    <n v="6"/>
    <x v="1"/>
    <x v="1"/>
  </r>
  <r>
    <s v="PO008555"/>
    <d v="2025-05-13T00:00:00"/>
    <s v="EMP0039"/>
    <x v="9"/>
    <x v="3"/>
    <x v="37"/>
    <n v="42"/>
    <n v="7800.06"/>
    <n v="327602.71999999997"/>
    <x v="2"/>
    <n v="26"/>
    <x v="0"/>
    <x v="0"/>
  </r>
  <r>
    <s v="PO008556"/>
    <d v="2024-11-13T00:00:00"/>
    <s v="EMP0029"/>
    <x v="9"/>
    <x v="28"/>
    <x v="125"/>
    <n v="42"/>
    <n v="3502.41"/>
    <n v="147101.19"/>
    <x v="1"/>
    <n v="14"/>
    <x v="0"/>
    <x v="2"/>
  </r>
  <r>
    <s v="PO008557"/>
    <d v="2023-03-12T00:00:00"/>
    <s v="EMP0027"/>
    <x v="1"/>
    <x v="24"/>
    <x v="29"/>
    <n v="44"/>
    <n v="7125.6"/>
    <n v="313526.19"/>
    <x v="0"/>
    <n v="22"/>
    <x v="1"/>
    <x v="2"/>
  </r>
  <r>
    <s v="PO008558"/>
    <d v="2023-10-15T00:00:00"/>
    <s v="EMP0072"/>
    <x v="2"/>
    <x v="16"/>
    <x v="13"/>
    <n v="14"/>
    <n v="8349.86"/>
    <n v="116898.04"/>
    <x v="0"/>
    <n v="36"/>
    <x v="2"/>
    <x v="2"/>
  </r>
  <r>
    <s v="PO008559"/>
    <d v="2023-01-04T00:00:00"/>
    <s v="EMP0042"/>
    <x v="14"/>
    <x v="7"/>
    <x v="185"/>
    <n v="44"/>
    <n v="995.1"/>
    <n v="43784.41"/>
    <x v="0"/>
    <n v="35"/>
    <x v="2"/>
    <x v="2"/>
  </r>
  <r>
    <s v="PO008560"/>
    <d v="2025-02-24T00:00:00"/>
    <s v="EMP0070"/>
    <x v="6"/>
    <x v="30"/>
    <x v="104"/>
    <n v="49"/>
    <n v="3147.67"/>
    <n v="154235.99"/>
    <x v="2"/>
    <n v="8"/>
    <x v="1"/>
    <x v="0"/>
  </r>
  <r>
    <s v="PO008561"/>
    <d v="2025-07-31T00:00:00"/>
    <s v="EMP0089"/>
    <x v="14"/>
    <x v="16"/>
    <x v="2"/>
    <n v="7"/>
    <n v="7292.55"/>
    <n v="51047.88"/>
    <x v="0"/>
    <n v="14"/>
    <x v="1"/>
    <x v="2"/>
  </r>
  <r>
    <s v="PO008562"/>
    <d v="2025-03-30T00:00:00"/>
    <s v="EMP0030"/>
    <x v="13"/>
    <x v="3"/>
    <x v="128"/>
    <n v="2"/>
    <n v="51.71"/>
    <n v="103.41"/>
    <x v="1"/>
    <n v="35"/>
    <x v="1"/>
    <x v="2"/>
  </r>
  <r>
    <s v="PO008563"/>
    <d v="2025-11-05T00:00:00"/>
    <s v="EMP0099"/>
    <x v="12"/>
    <x v="48"/>
    <x v="44"/>
    <n v="42"/>
    <n v="348.69"/>
    <n v="14644.97"/>
    <x v="0"/>
    <n v="45"/>
    <x v="2"/>
    <x v="2"/>
  </r>
  <r>
    <s v="PO008564"/>
    <d v="2024-08-09T00:00:00"/>
    <s v="EMP0036"/>
    <x v="2"/>
    <x v="0"/>
    <x v="31"/>
    <n v="17"/>
    <n v="10167.19"/>
    <n v="172842.21"/>
    <x v="1"/>
    <n v="16"/>
    <x v="0"/>
    <x v="2"/>
  </r>
  <r>
    <s v="PO008565"/>
    <d v="2023-10-03T00:00:00"/>
    <s v="EMP0017"/>
    <x v="9"/>
    <x v="19"/>
    <x v="19"/>
    <n v="50"/>
    <n v="7104.62"/>
    <n v="355230.9"/>
    <x v="2"/>
    <n v="14"/>
    <x v="0"/>
    <x v="3"/>
  </r>
  <r>
    <s v="PO008566"/>
    <d v="2025-10-09T00:00:00"/>
    <s v="EMP0005"/>
    <x v="14"/>
    <x v="29"/>
    <x v="23"/>
    <n v="32"/>
    <n v="10784.51"/>
    <n v="345104.28"/>
    <x v="2"/>
    <n v="38"/>
    <x v="1"/>
    <x v="3"/>
  </r>
  <r>
    <s v="PO008567"/>
    <d v="2023-05-29T00:00:00"/>
    <s v="EMP0075"/>
    <x v="14"/>
    <x v="32"/>
    <x v="48"/>
    <n v="46"/>
    <n v="8557.5"/>
    <n v="393644.9"/>
    <x v="0"/>
    <n v="35"/>
    <x v="1"/>
    <x v="2"/>
  </r>
  <r>
    <s v="PO008568"/>
    <d v="2024-09-15T00:00:00"/>
    <s v="EMP0078"/>
    <x v="4"/>
    <x v="11"/>
    <x v="38"/>
    <n v="15"/>
    <n v="7047.28"/>
    <n v="105709.2"/>
    <x v="1"/>
    <n v="18"/>
    <x v="1"/>
    <x v="2"/>
  </r>
  <r>
    <s v="PO008569"/>
    <d v="2025-08-18T00:00:00"/>
    <s v="EMP0043"/>
    <x v="8"/>
    <x v="43"/>
    <x v="175"/>
    <n v="37"/>
    <n v="7613.3"/>
    <n v="281692.08"/>
    <x v="1"/>
    <n v="27"/>
    <x v="2"/>
    <x v="2"/>
  </r>
  <r>
    <s v="PO008570"/>
    <d v="2024-06-19T00:00:00"/>
    <s v="EMP0005"/>
    <x v="14"/>
    <x v="12"/>
    <x v="193"/>
    <n v="12"/>
    <n v="8228.57"/>
    <n v="98742.87"/>
    <x v="2"/>
    <n v="38"/>
    <x v="1"/>
    <x v="0"/>
  </r>
  <r>
    <s v="PO008571"/>
    <d v="2023-05-15T00:00:00"/>
    <s v="EMP0071"/>
    <x v="5"/>
    <x v="21"/>
    <x v="193"/>
    <n v="34"/>
    <n v="10267.14"/>
    <n v="349082.75"/>
    <x v="1"/>
    <n v="20"/>
    <x v="0"/>
    <x v="2"/>
  </r>
  <r>
    <s v="PO008572"/>
    <d v="2023-12-07T00:00:00"/>
    <s v="EMP0087"/>
    <x v="12"/>
    <x v="23"/>
    <x v="134"/>
    <n v="39"/>
    <n v="5914.88"/>
    <n v="230680.42"/>
    <x v="0"/>
    <n v="17"/>
    <x v="1"/>
    <x v="2"/>
  </r>
  <r>
    <s v="PO008573"/>
    <d v="2023-09-09T00:00:00"/>
    <s v="EMP0030"/>
    <x v="13"/>
    <x v="45"/>
    <x v="88"/>
    <n v="11"/>
    <n v="8107.67"/>
    <n v="89184.320000000007"/>
    <x v="1"/>
    <n v="42"/>
    <x v="2"/>
    <x v="2"/>
  </r>
  <r>
    <s v="PO008574"/>
    <d v="2025-06-21T00:00:00"/>
    <s v="EMP0066"/>
    <x v="8"/>
    <x v="22"/>
    <x v="133"/>
    <n v="20"/>
    <n v="7540"/>
    <n v="150799.93"/>
    <x v="2"/>
    <n v="6"/>
    <x v="1"/>
    <x v="1"/>
  </r>
  <r>
    <s v="PO008575"/>
    <d v="2024-03-11T00:00:00"/>
    <s v="EMP0025"/>
    <x v="8"/>
    <x v="19"/>
    <x v="136"/>
    <n v="7"/>
    <n v="192.21"/>
    <n v="1345.5"/>
    <x v="1"/>
    <n v="36"/>
    <x v="1"/>
    <x v="2"/>
  </r>
  <r>
    <s v="PO008576"/>
    <d v="2025-07-06T00:00:00"/>
    <s v="EMP0067"/>
    <x v="1"/>
    <x v="26"/>
    <x v="137"/>
    <n v="49"/>
    <n v="914.94"/>
    <n v="44832.29"/>
    <x v="2"/>
    <n v="18"/>
    <x v="1"/>
    <x v="1"/>
  </r>
  <r>
    <s v="PO008577"/>
    <d v="2025-10-08T00:00:00"/>
    <s v="EMP0055"/>
    <x v="14"/>
    <x v="34"/>
    <x v="80"/>
    <n v="21"/>
    <n v="6030.46"/>
    <n v="126639.76"/>
    <x v="0"/>
    <n v="8"/>
    <x v="1"/>
    <x v="2"/>
  </r>
  <r>
    <s v="PO008578"/>
    <d v="2025-12-27T00:00:00"/>
    <s v="EMP0055"/>
    <x v="14"/>
    <x v="16"/>
    <x v="112"/>
    <n v="21"/>
    <n v="5507.54"/>
    <n v="115658.39"/>
    <x v="2"/>
    <n v="4"/>
    <x v="0"/>
    <x v="1"/>
  </r>
  <r>
    <s v="PO008579"/>
    <d v="2024-03-23T00:00:00"/>
    <s v="EMP0053"/>
    <x v="4"/>
    <x v="2"/>
    <x v="91"/>
    <n v="2"/>
    <n v="3893.71"/>
    <n v="7787.42"/>
    <x v="2"/>
    <n v="27"/>
    <x v="0"/>
    <x v="1"/>
  </r>
  <r>
    <s v="PO008580"/>
    <d v="2023-09-24T00:00:00"/>
    <s v="EMP0060"/>
    <x v="0"/>
    <x v="35"/>
    <x v="31"/>
    <n v="30"/>
    <n v="8438.84"/>
    <n v="253165.31"/>
    <x v="1"/>
    <n v="8"/>
    <x v="2"/>
    <x v="2"/>
  </r>
  <r>
    <s v="PO008581"/>
    <d v="2023-07-30T00:00:00"/>
    <s v="EMP0039"/>
    <x v="9"/>
    <x v="37"/>
    <x v="26"/>
    <n v="1"/>
    <n v="391.59"/>
    <n v="391.59"/>
    <x v="2"/>
    <n v="9"/>
    <x v="1"/>
    <x v="3"/>
  </r>
  <r>
    <s v="PO008582"/>
    <d v="2023-02-08T00:00:00"/>
    <s v="EMP0098"/>
    <x v="5"/>
    <x v="38"/>
    <x v="197"/>
    <n v="5"/>
    <n v="4011.88"/>
    <n v="20059.41"/>
    <x v="0"/>
    <n v="14"/>
    <x v="0"/>
    <x v="2"/>
  </r>
  <r>
    <s v="PO008583"/>
    <d v="2023-05-12T00:00:00"/>
    <s v="EMP0021"/>
    <x v="10"/>
    <x v="44"/>
    <x v="18"/>
    <n v="15"/>
    <n v="8232.4"/>
    <n v="123485.94"/>
    <x v="0"/>
    <n v="13"/>
    <x v="1"/>
    <x v="2"/>
  </r>
  <r>
    <s v="PO008584"/>
    <d v="2024-02-04T00:00:00"/>
    <s v="EMP0093"/>
    <x v="13"/>
    <x v="31"/>
    <x v="196"/>
    <n v="35"/>
    <n v="9203.23"/>
    <n v="322113.07"/>
    <x v="2"/>
    <n v="16"/>
    <x v="2"/>
    <x v="0"/>
  </r>
  <r>
    <s v="PO008585"/>
    <d v="2025-07-08T00:00:00"/>
    <s v="EMP0086"/>
    <x v="2"/>
    <x v="34"/>
    <x v="73"/>
    <n v="3"/>
    <n v="610.41999999999996"/>
    <n v="1831.26"/>
    <x v="0"/>
    <n v="44"/>
    <x v="2"/>
    <x v="2"/>
  </r>
  <r>
    <s v="PO008586"/>
    <d v="2023-07-06T00:00:00"/>
    <s v="EMP0039"/>
    <x v="9"/>
    <x v="48"/>
    <x v="150"/>
    <n v="39"/>
    <n v="3354.22"/>
    <n v="130814.45"/>
    <x v="2"/>
    <n v="20"/>
    <x v="0"/>
    <x v="0"/>
  </r>
  <r>
    <s v="PO008587"/>
    <d v="2025-03-04T00:00:00"/>
    <s v="EMP0039"/>
    <x v="9"/>
    <x v="1"/>
    <x v="130"/>
    <n v="6"/>
    <n v="10343.620000000001"/>
    <n v="62061.69"/>
    <x v="2"/>
    <n v="28"/>
    <x v="1"/>
    <x v="3"/>
  </r>
  <r>
    <s v="PO008588"/>
    <d v="2025-08-11T00:00:00"/>
    <s v="EMP0019"/>
    <x v="5"/>
    <x v="28"/>
    <x v="84"/>
    <n v="32"/>
    <n v="5989.22"/>
    <n v="191655.12"/>
    <x v="1"/>
    <n v="13"/>
    <x v="1"/>
    <x v="2"/>
  </r>
  <r>
    <s v="PO008589"/>
    <d v="2024-08-01T00:00:00"/>
    <s v="EMP0032"/>
    <x v="2"/>
    <x v="18"/>
    <x v="135"/>
    <n v="24"/>
    <n v="7638.47"/>
    <n v="183323.35"/>
    <x v="0"/>
    <n v="39"/>
    <x v="2"/>
    <x v="2"/>
  </r>
  <r>
    <s v="PO008590"/>
    <d v="2023-01-15T00:00:00"/>
    <s v="EMP0007"/>
    <x v="1"/>
    <x v="32"/>
    <x v="152"/>
    <n v="28"/>
    <n v="1540.8"/>
    <n v="43142.51"/>
    <x v="2"/>
    <n v="25"/>
    <x v="1"/>
    <x v="0"/>
  </r>
  <r>
    <s v="PO008591"/>
    <d v="2024-05-08T00:00:00"/>
    <s v="EMP0025"/>
    <x v="8"/>
    <x v="45"/>
    <x v="125"/>
    <n v="14"/>
    <n v="2955.75"/>
    <n v="41380.53"/>
    <x v="2"/>
    <n v="28"/>
    <x v="2"/>
    <x v="0"/>
  </r>
  <r>
    <s v="PO008592"/>
    <d v="2024-01-19T00:00:00"/>
    <s v="EMP0034"/>
    <x v="7"/>
    <x v="33"/>
    <x v="169"/>
    <n v="27"/>
    <n v="1729.41"/>
    <n v="46694.06"/>
    <x v="2"/>
    <n v="5"/>
    <x v="0"/>
    <x v="0"/>
  </r>
  <r>
    <s v="PO008593"/>
    <d v="2024-07-11T00:00:00"/>
    <s v="EMP0056"/>
    <x v="0"/>
    <x v="48"/>
    <x v="132"/>
    <n v="25"/>
    <n v="8412.77"/>
    <n v="210319.13"/>
    <x v="1"/>
    <n v="18"/>
    <x v="1"/>
    <x v="2"/>
  </r>
  <r>
    <s v="PO008594"/>
    <d v="2025-01-13T00:00:00"/>
    <s v="EMP0036"/>
    <x v="2"/>
    <x v="45"/>
    <x v="115"/>
    <n v="43"/>
    <n v="4143.83"/>
    <n v="178184.73"/>
    <x v="0"/>
    <n v="24"/>
    <x v="1"/>
    <x v="2"/>
  </r>
  <r>
    <s v="PO008595"/>
    <d v="2024-02-28T00:00:00"/>
    <s v="EMP0091"/>
    <x v="12"/>
    <x v="2"/>
    <x v="3"/>
    <n v="15"/>
    <n v="3432.91"/>
    <n v="51493.67"/>
    <x v="2"/>
    <n v="40"/>
    <x v="0"/>
    <x v="0"/>
  </r>
  <r>
    <s v="PO008596"/>
    <d v="2025-06-26T00:00:00"/>
    <s v="EMP0082"/>
    <x v="2"/>
    <x v="41"/>
    <x v="103"/>
    <n v="13"/>
    <n v="6326.56"/>
    <n v="82245.25"/>
    <x v="0"/>
    <n v="12"/>
    <x v="0"/>
    <x v="2"/>
  </r>
  <r>
    <s v="PO008597"/>
    <d v="2023-01-01T00:00:00"/>
    <s v="EMP0052"/>
    <x v="12"/>
    <x v="27"/>
    <x v="66"/>
    <n v="31"/>
    <n v="4685.8100000000004"/>
    <n v="145260.25"/>
    <x v="0"/>
    <n v="15"/>
    <x v="0"/>
    <x v="2"/>
  </r>
  <r>
    <s v="PO008598"/>
    <d v="2025-05-09T00:00:00"/>
    <s v="EMP0079"/>
    <x v="5"/>
    <x v="18"/>
    <x v="1"/>
    <n v="27"/>
    <n v="9404.81"/>
    <n v="253929.95"/>
    <x v="2"/>
    <n v="39"/>
    <x v="1"/>
    <x v="0"/>
  </r>
  <r>
    <s v="PO008599"/>
    <d v="2024-03-31T00:00:00"/>
    <s v="EMP0080"/>
    <x v="0"/>
    <x v="7"/>
    <x v="181"/>
    <n v="25"/>
    <n v="8392.24"/>
    <n v="209806.12"/>
    <x v="0"/>
    <n v="26"/>
    <x v="0"/>
    <x v="2"/>
  </r>
  <r>
    <s v="PO008600"/>
    <d v="2024-07-23T00:00:00"/>
    <s v="EMP0094"/>
    <x v="1"/>
    <x v="25"/>
    <x v="139"/>
    <n v="13"/>
    <n v="4715.72"/>
    <n v="61304.36"/>
    <x v="2"/>
    <n v="40"/>
    <x v="0"/>
    <x v="3"/>
  </r>
  <r>
    <s v="PO008601"/>
    <d v="2025-10-29T00:00:00"/>
    <s v="EMP0008"/>
    <x v="6"/>
    <x v="24"/>
    <x v="84"/>
    <n v="2"/>
    <n v="7115.65"/>
    <n v="14231.31"/>
    <x v="2"/>
    <n v="38"/>
    <x v="0"/>
    <x v="0"/>
  </r>
  <r>
    <s v="PO008602"/>
    <d v="2023-07-28T00:00:00"/>
    <s v="EMP0031"/>
    <x v="8"/>
    <x v="4"/>
    <x v="185"/>
    <n v="26"/>
    <n v="779.14"/>
    <n v="20257.599999999999"/>
    <x v="1"/>
    <n v="34"/>
    <x v="0"/>
    <x v="2"/>
  </r>
  <r>
    <s v="PO008603"/>
    <d v="2023-03-31T00:00:00"/>
    <s v="EMP0026"/>
    <x v="0"/>
    <x v="10"/>
    <x v="93"/>
    <n v="6"/>
    <n v="8328.01"/>
    <n v="49968.06"/>
    <x v="1"/>
    <n v="36"/>
    <x v="1"/>
    <x v="2"/>
  </r>
  <r>
    <s v="PO008604"/>
    <d v="2023-09-06T00:00:00"/>
    <s v="EMP0089"/>
    <x v="14"/>
    <x v="39"/>
    <x v="47"/>
    <n v="18"/>
    <n v="7432.52"/>
    <n v="133785.42000000001"/>
    <x v="2"/>
    <n v="4"/>
    <x v="1"/>
    <x v="0"/>
  </r>
  <r>
    <s v="PO008605"/>
    <d v="2024-06-07T00:00:00"/>
    <s v="EMP0049"/>
    <x v="13"/>
    <x v="4"/>
    <x v="101"/>
    <n v="50"/>
    <n v="4391.66"/>
    <n v="219582.8"/>
    <x v="1"/>
    <n v="26"/>
    <x v="2"/>
    <x v="2"/>
  </r>
  <r>
    <s v="PO008606"/>
    <d v="2024-08-17T00:00:00"/>
    <s v="EMP0058"/>
    <x v="2"/>
    <x v="17"/>
    <x v="50"/>
    <n v="25"/>
    <n v="10001.75"/>
    <n v="250043.76"/>
    <x v="1"/>
    <n v="44"/>
    <x v="1"/>
    <x v="2"/>
  </r>
  <r>
    <s v="PO008607"/>
    <d v="2023-05-01T00:00:00"/>
    <s v="EMP0047"/>
    <x v="0"/>
    <x v="13"/>
    <x v="85"/>
    <n v="7"/>
    <n v="4298.58"/>
    <n v="30090.080000000002"/>
    <x v="0"/>
    <n v="41"/>
    <x v="1"/>
    <x v="2"/>
  </r>
  <r>
    <s v="PO008608"/>
    <d v="2023-10-15T00:00:00"/>
    <s v="EMP0088"/>
    <x v="12"/>
    <x v="43"/>
    <x v="54"/>
    <n v="14"/>
    <n v="4386.68"/>
    <n v="61413.46"/>
    <x v="2"/>
    <n v="27"/>
    <x v="0"/>
    <x v="3"/>
  </r>
  <r>
    <s v="PO008609"/>
    <d v="2023-08-04T00:00:00"/>
    <s v="EMP0022"/>
    <x v="8"/>
    <x v="32"/>
    <x v="100"/>
    <n v="39"/>
    <n v="6978.38"/>
    <n v="272156.77"/>
    <x v="0"/>
    <n v="3"/>
    <x v="0"/>
    <x v="2"/>
  </r>
  <r>
    <s v="PO008610"/>
    <d v="2023-02-02T00:00:00"/>
    <s v="EMP0037"/>
    <x v="8"/>
    <x v="35"/>
    <x v="17"/>
    <n v="39"/>
    <n v="4971.29"/>
    <n v="193880.21"/>
    <x v="1"/>
    <n v="25"/>
    <x v="1"/>
    <x v="2"/>
  </r>
  <r>
    <s v="PO008611"/>
    <d v="2025-07-23T00:00:00"/>
    <s v="EMP0012"/>
    <x v="3"/>
    <x v="7"/>
    <x v="165"/>
    <n v="22"/>
    <n v="1213.81"/>
    <n v="26703.9"/>
    <x v="0"/>
    <n v="40"/>
    <x v="1"/>
    <x v="2"/>
  </r>
  <r>
    <s v="PO008612"/>
    <d v="2025-03-09T00:00:00"/>
    <s v="EMP0041"/>
    <x v="12"/>
    <x v="12"/>
    <x v="121"/>
    <n v="30"/>
    <n v="7520.95"/>
    <n v="225628.52"/>
    <x v="1"/>
    <n v="4"/>
    <x v="0"/>
    <x v="2"/>
  </r>
  <r>
    <s v="PO008613"/>
    <d v="2025-04-01T00:00:00"/>
    <s v="EMP0053"/>
    <x v="4"/>
    <x v="37"/>
    <x v="143"/>
    <n v="7"/>
    <n v="6915.72"/>
    <n v="48410.06"/>
    <x v="0"/>
    <n v="13"/>
    <x v="2"/>
    <x v="2"/>
  </r>
  <r>
    <s v="PO008614"/>
    <d v="2023-10-25T00:00:00"/>
    <s v="EMP0100"/>
    <x v="11"/>
    <x v="10"/>
    <x v="146"/>
    <n v="44"/>
    <n v="5596.51"/>
    <n v="246246.64"/>
    <x v="0"/>
    <n v="43"/>
    <x v="0"/>
    <x v="2"/>
  </r>
  <r>
    <s v="PO008615"/>
    <d v="2024-02-06T00:00:00"/>
    <s v="EMP0012"/>
    <x v="3"/>
    <x v="9"/>
    <x v="103"/>
    <n v="47"/>
    <n v="7529"/>
    <n v="353863.03"/>
    <x v="1"/>
    <n v="25"/>
    <x v="0"/>
    <x v="2"/>
  </r>
  <r>
    <s v="PO008616"/>
    <d v="2025-10-19T00:00:00"/>
    <s v="EMP0030"/>
    <x v="13"/>
    <x v="7"/>
    <x v="31"/>
    <n v="11"/>
    <n v="7996.47"/>
    <n v="87961.13"/>
    <x v="2"/>
    <n v="19"/>
    <x v="2"/>
    <x v="0"/>
  </r>
  <r>
    <s v="PO008617"/>
    <d v="2025-09-22T00:00:00"/>
    <s v="EMP0097"/>
    <x v="5"/>
    <x v="34"/>
    <x v="147"/>
    <n v="6"/>
    <n v="5130.0600000000004"/>
    <n v="30780.35"/>
    <x v="2"/>
    <n v="27"/>
    <x v="2"/>
    <x v="3"/>
  </r>
  <r>
    <s v="PO008618"/>
    <d v="2024-11-26T00:00:00"/>
    <s v="EMP0089"/>
    <x v="14"/>
    <x v="37"/>
    <x v="147"/>
    <n v="15"/>
    <n v="4295.79"/>
    <n v="64436.91"/>
    <x v="1"/>
    <n v="21"/>
    <x v="1"/>
    <x v="2"/>
  </r>
  <r>
    <s v="PO008619"/>
    <d v="2024-06-01T00:00:00"/>
    <s v="EMP0062"/>
    <x v="2"/>
    <x v="3"/>
    <x v="3"/>
    <n v="19"/>
    <n v="3558.46"/>
    <n v="67610.75"/>
    <x v="0"/>
    <n v="33"/>
    <x v="1"/>
    <x v="2"/>
  </r>
  <r>
    <s v="PO008620"/>
    <d v="2025-06-15T00:00:00"/>
    <s v="EMP0058"/>
    <x v="2"/>
    <x v="8"/>
    <x v="33"/>
    <n v="19"/>
    <n v="5203.66"/>
    <n v="98869.5"/>
    <x v="2"/>
    <n v="21"/>
    <x v="0"/>
    <x v="1"/>
  </r>
  <r>
    <s v="PO008621"/>
    <d v="2025-01-24T00:00:00"/>
    <s v="EMP0091"/>
    <x v="12"/>
    <x v="41"/>
    <x v="172"/>
    <n v="23"/>
    <n v="1520.33"/>
    <n v="34967.57"/>
    <x v="0"/>
    <n v="6"/>
    <x v="1"/>
    <x v="2"/>
  </r>
  <r>
    <s v="PO008622"/>
    <d v="2023-10-25T00:00:00"/>
    <s v="EMP0049"/>
    <x v="13"/>
    <x v="7"/>
    <x v="38"/>
    <n v="41"/>
    <n v="7267.88"/>
    <n v="297983.23"/>
    <x v="2"/>
    <n v="30"/>
    <x v="2"/>
    <x v="1"/>
  </r>
  <r>
    <s v="PO008623"/>
    <d v="2024-12-17T00:00:00"/>
    <s v="EMP0039"/>
    <x v="9"/>
    <x v="45"/>
    <x v="195"/>
    <n v="20"/>
    <n v="8788.4500000000007"/>
    <n v="175768.99"/>
    <x v="1"/>
    <n v="30"/>
    <x v="0"/>
    <x v="2"/>
  </r>
  <r>
    <s v="PO008624"/>
    <d v="2023-10-04T00:00:00"/>
    <s v="EMP0091"/>
    <x v="12"/>
    <x v="48"/>
    <x v="153"/>
    <n v="29"/>
    <n v="350.72"/>
    <n v="10170.81"/>
    <x v="0"/>
    <n v="19"/>
    <x v="1"/>
    <x v="2"/>
  </r>
  <r>
    <s v="PO008625"/>
    <d v="2025-04-25T00:00:00"/>
    <s v="EMP0042"/>
    <x v="14"/>
    <x v="27"/>
    <x v="135"/>
    <n v="41"/>
    <n v="7755.81"/>
    <n v="317988.28999999998"/>
    <x v="0"/>
    <n v="4"/>
    <x v="2"/>
    <x v="2"/>
  </r>
  <r>
    <s v="PO008626"/>
    <d v="2025-12-02T00:00:00"/>
    <s v="EMP0028"/>
    <x v="0"/>
    <x v="15"/>
    <x v="80"/>
    <n v="11"/>
    <n v="5555.07"/>
    <n v="61105.82"/>
    <x v="2"/>
    <n v="44"/>
    <x v="2"/>
    <x v="1"/>
  </r>
  <r>
    <s v="PO008627"/>
    <d v="2023-08-27T00:00:00"/>
    <s v="EMP0092"/>
    <x v="12"/>
    <x v="4"/>
    <x v="152"/>
    <n v="17"/>
    <n v="1529.56"/>
    <n v="26002.45"/>
    <x v="0"/>
    <n v="22"/>
    <x v="0"/>
    <x v="2"/>
  </r>
  <r>
    <s v="PO008628"/>
    <d v="2023-03-26T00:00:00"/>
    <s v="EMP0034"/>
    <x v="7"/>
    <x v="38"/>
    <x v="165"/>
    <n v="10"/>
    <n v="1508.11"/>
    <n v="15081.12"/>
    <x v="1"/>
    <n v="3"/>
    <x v="0"/>
    <x v="2"/>
  </r>
  <r>
    <s v="PO008629"/>
    <d v="2024-08-28T00:00:00"/>
    <s v="EMP0034"/>
    <x v="7"/>
    <x v="36"/>
    <x v="132"/>
    <n v="8"/>
    <n v="7417.12"/>
    <n v="59336.97"/>
    <x v="1"/>
    <n v="3"/>
    <x v="1"/>
    <x v="2"/>
  </r>
  <r>
    <s v="PO008630"/>
    <d v="2023-12-22T00:00:00"/>
    <s v="EMP0052"/>
    <x v="12"/>
    <x v="45"/>
    <x v="167"/>
    <n v="24"/>
    <n v="3262.3"/>
    <n v="78295.28"/>
    <x v="1"/>
    <n v="15"/>
    <x v="2"/>
    <x v="2"/>
  </r>
  <r>
    <s v="PO008631"/>
    <d v="2023-06-14T00:00:00"/>
    <s v="EMP0059"/>
    <x v="0"/>
    <x v="19"/>
    <x v="112"/>
    <n v="13"/>
    <n v="4937.6099999999997"/>
    <n v="64188.99"/>
    <x v="2"/>
    <n v="31"/>
    <x v="0"/>
    <x v="1"/>
  </r>
  <r>
    <s v="PO008632"/>
    <d v="2024-01-17T00:00:00"/>
    <s v="EMP0016"/>
    <x v="11"/>
    <x v="35"/>
    <x v="144"/>
    <n v="12"/>
    <n v="375.1"/>
    <n v="4501.26"/>
    <x v="0"/>
    <n v="25"/>
    <x v="0"/>
    <x v="2"/>
  </r>
  <r>
    <s v="PO008633"/>
    <d v="2023-05-22T00:00:00"/>
    <s v="EMP0090"/>
    <x v="14"/>
    <x v="39"/>
    <x v="115"/>
    <n v="32"/>
    <n v="4564.72"/>
    <n v="146070.92000000001"/>
    <x v="0"/>
    <n v="5"/>
    <x v="1"/>
    <x v="2"/>
  </r>
  <r>
    <s v="PO008634"/>
    <d v="2025-03-06T00:00:00"/>
    <s v="EMP0053"/>
    <x v="4"/>
    <x v="2"/>
    <x v="30"/>
    <n v="16"/>
    <n v="6240.94"/>
    <n v="99855.11"/>
    <x v="1"/>
    <n v="42"/>
    <x v="1"/>
    <x v="2"/>
  </r>
  <r>
    <s v="PO008635"/>
    <d v="2024-12-19T00:00:00"/>
    <s v="EMP0042"/>
    <x v="14"/>
    <x v="34"/>
    <x v="187"/>
    <n v="50"/>
    <n v="7703.42"/>
    <n v="385170.92"/>
    <x v="0"/>
    <n v="13"/>
    <x v="2"/>
    <x v="2"/>
  </r>
  <r>
    <s v="PO008636"/>
    <d v="2023-08-21T00:00:00"/>
    <s v="EMP0038"/>
    <x v="3"/>
    <x v="12"/>
    <x v="169"/>
    <n v="29"/>
    <n v="1762"/>
    <n v="51097.99"/>
    <x v="2"/>
    <n v="16"/>
    <x v="2"/>
    <x v="0"/>
  </r>
  <r>
    <s v="PO008637"/>
    <d v="2025-04-11T00:00:00"/>
    <s v="EMP0028"/>
    <x v="0"/>
    <x v="21"/>
    <x v="142"/>
    <n v="40"/>
    <n v="9852.42"/>
    <n v="394096.85"/>
    <x v="2"/>
    <n v="4"/>
    <x v="2"/>
    <x v="0"/>
  </r>
  <r>
    <s v="PO008638"/>
    <d v="2023-12-02T00:00:00"/>
    <s v="EMP0091"/>
    <x v="12"/>
    <x v="42"/>
    <x v="115"/>
    <n v="38"/>
    <n v="4640.68"/>
    <n v="176345.87"/>
    <x v="0"/>
    <n v="25"/>
    <x v="0"/>
    <x v="2"/>
  </r>
  <r>
    <s v="PO008639"/>
    <d v="2023-08-12T00:00:00"/>
    <s v="EMP0039"/>
    <x v="9"/>
    <x v="7"/>
    <x v="15"/>
    <n v="9"/>
    <n v="3515.01"/>
    <n v="31635.09"/>
    <x v="1"/>
    <n v="21"/>
    <x v="0"/>
    <x v="2"/>
  </r>
  <r>
    <s v="PO008640"/>
    <d v="2024-07-22T00:00:00"/>
    <s v="EMP0090"/>
    <x v="14"/>
    <x v="48"/>
    <x v="98"/>
    <n v="47"/>
    <n v="7452.35"/>
    <n v="350260.55"/>
    <x v="1"/>
    <n v="27"/>
    <x v="0"/>
    <x v="2"/>
  </r>
  <r>
    <s v="PO008641"/>
    <d v="2025-08-07T00:00:00"/>
    <s v="EMP0025"/>
    <x v="8"/>
    <x v="20"/>
    <x v="3"/>
    <n v="36"/>
    <n v="3589.34"/>
    <n v="129216.24"/>
    <x v="1"/>
    <n v="13"/>
    <x v="0"/>
    <x v="2"/>
  </r>
  <r>
    <s v="PO008642"/>
    <d v="2023-04-08T00:00:00"/>
    <s v="EMP0049"/>
    <x v="13"/>
    <x v="25"/>
    <x v="132"/>
    <n v="36"/>
    <n v="6902.99"/>
    <n v="248507.59"/>
    <x v="1"/>
    <n v="6"/>
    <x v="2"/>
    <x v="2"/>
  </r>
  <r>
    <s v="PO008643"/>
    <d v="2023-06-09T00:00:00"/>
    <s v="EMP0006"/>
    <x v="6"/>
    <x v="44"/>
    <x v="50"/>
    <n v="42"/>
    <n v="10019.58"/>
    <n v="420822.2"/>
    <x v="1"/>
    <n v="18"/>
    <x v="2"/>
    <x v="2"/>
  </r>
  <r>
    <s v="PO008644"/>
    <d v="2023-11-14T00:00:00"/>
    <s v="EMP0077"/>
    <x v="12"/>
    <x v="44"/>
    <x v="163"/>
    <n v="23"/>
    <n v="9471.66"/>
    <n v="217848.17"/>
    <x v="2"/>
    <n v="40"/>
    <x v="2"/>
    <x v="3"/>
  </r>
  <r>
    <s v="PO008645"/>
    <d v="2023-12-16T00:00:00"/>
    <s v="EMP0012"/>
    <x v="3"/>
    <x v="21"/>
    <x v="123"/>
    <n v="33"/>
    <n v="8881.84"/>
    <n v="293100.78000000003"/>
    <x v="2"/>
    <n v="12"/>
    <x v="2"/>
    <x v="0"/>
  </r>
  <r>
    <s v="PO008646"/>
    <d v="2024-12-06T00:00:00"/>
    <s v="EMP0037"/>
    <x v="8"/>
    <x v="0"/>
    <x v="73"/>
    <n v="41"/>
    <n v="642.53"/>
    <n v="26343.62"/>
    <x v="2"/>
    <n v="19"/>
    <x v="1"/>
    <x v="1"/>
  </r>
  <r>
    <s v="PO008647"/>
    <d v="2025-12-18T00:00:00"/>
    <s v="EMP0039"/>
    <x v="9"/>
    <x v="12"/>
    <x v="65"/>
    <n v="44"/>
    <n v="11062.78"/>
    <n v="486762.44"/>
    <x v="1"/>
    <n v="24"/>
    <x v="1"/>
    <x v="2"/>
  </r>
  <r>
    <s v="PO008648"/>
    <d v="2023-01-23T00:00:00"/>
    <s v="EMP0038"/>
    <x v="3"/>
    <x v="2"/>
    <x v="100"/>
    <n v="16"/>
    <n v="6278.29"/>
    <n v="100452.7"/>
    <x v="0"/>
    <n v="37"/>
    <x v="0"/>
    <x v="2"/>
  </r>
  <r>
    <s v="PO008649"/>
    <d v="2024-11-21T00:00:00"/>
    <s v="EMP0022"/>
    <x v="8"/>
    <x v="16"/>
    <x v="120"/>
    <n v="37"/>
    <n v="6261.17"/>
    <n v="231663.24"/>
    <x v="2"/>
    <n v="39"/>
    <x v="2"/>
    <x v="3"/>
  </r>
  <r>
    <s v="PO008650"/>
    <d v="2023-03-14T00:00:00"/>
    <s v="EMP0039"/>
    <x v="9"/>
    <x v="37"/>
    <x v="61"/>
    <n v="50"/>
    <n v="5977.17"/>
    <n v="298858.44"/>
    <x v="0"/>
    <n v="16"/>
    <x v="2"/>
    <x v="2"/>
  </r>
  <r>
    <s v="PO008651"/>
    <d v="2023-03-29T00:00:00"/>
    <s v="EMP0072"/>
    <x v="2"/>
    <x v="38"/>
    <x v="89"/>
    <n v="22"/>
    <n v="4065.22"/>
    <n v="89434.79"/>
    <x v="1"/>
    <n v="34"/>
    <x v="1"/>
    <x v="2"/>
  </r>
  <r>
    <s v="PO008652"/>
    <d v="2023-01-31T00:00:00"/>
    <s v="EMP0023"/>
    <x v="9"/>
    <x v="4"/>
    <x v="87"/>
    <n v="47"/>
    <n v="8746.18"/>
    <n v="411070.34"/>
    <x v="2"/>
    <n v="6"/>
    <x v="1"/>
    <x v="0"/>
  </r>
  <r>
    <s v="PO008653"/>
    <d v="2025-12-15T00:00:00"/>
    <s v="EMP0045"/>
    <x v="0"/>
    <x v="30"/>
    <x v="19"/>
    <n v="19"/>
    <n v="6877.06"/>
    <n v="130664.08"/>
    <x v="0"/>
    <n v="30"/>
    <x v="2"/>
    <x v="2"/>
  </r>
  <r>
    <s v="PO008654"/>
    <d v="2025-08-30T00:00:00"/>
    <s v="EMP0045"/>
    <x v="0"/>
    <x v="23"/>
    <x v="17"/>
    <n v="30"/>
    <n v="6118.41"/>
    <n v="183552.35"/>
    <x v="0"/>
    <n v="12"/>
    <x v="2"/>
    <x v="2"/>
  </r>
  <r>
    <s v="PO008655"/>
    <d v="2023-05-14T00:00:00"/>
    <s v="EMP0020"/>
    <x v="2"/>
    <x v="10"/>
    <x v="58"/>
    <n v="38"/>
    <n v="5603.07"/>
    <n v="212916.84"/>
    <x v="2"/>
    <n v="4"/>
    <x v="0"/>
    <x v="1"/>
  </r>
  <r>
    <s v="PO008656"/>
    <d v="2023-01-27T00:00:00"/>
    <s v="EMP0084"/>
    <x v="0"/>
    <x v="20"/>
    <x v="129"/>
    <n v="32"/>
    <n v="3571.48"/>
    <n v="114287.24"/>
    <x v="0"/>
    <n v="32"/>
    <x v="1"/>
    <x v="2"/>
  </r>
  <r>
    <s v="PO008657"/>
    <d v="2024-12-25T00:00:00"/>
    <s v="EMP0030"/>
    <x v="13"/>
    <x v="39"/>
    <x v="156"/>
    <n v="32"/>
    <n v="9208.06"/>
    <n v="294658.03000000003"/>
    <x v="1"/>
    <n v="25"/>
    <x v="2"/>
    <x v="2"/>
  </r>
  <r>
    <s v="PO008658"/>
    <d v="2024-07-22T00:00:00"/>
    <s v="EMP0062"/>
    <x v="2"/>
    <x v="41"/>
    <x v="182"/>
    <n v="2"/>
    <n v="9431.41"/>
    <n v="18862.830000000002"/>
    <x v="0"/>
    <n v="10"/>
    <x v="0"/>
    <x v="2"/>
  </r>
  <r>
    <s v="PO008659"/>
    <d v="2024-05-21T00:00:00"/>
    <s v="EMP0088"/>
    <x v="12"/>
    <x v="39"/>
    <x v="155"/>
    <n v="33"/>
    <n v="6173.75"/>
    <n v="203733.7"/>
    <x v="1"/>
    <n v="33"/>
    <x v="1"/>
    <x v="2"/>
  </r>
  <r>
    <s v="PO008660"/>
    <d v="2024-09-17T00:00:00"/>
    <s v="EMP0009"/>
    <x v="7"/>
    <x v="3"/>
    <x v="147"/>
    <n v="16"/>
    <n v="4064.5"/>
    <n v="65032.02"/>
    <x v="0"/>
    <n v="43"/>
    <x v="0"/>
    <x v="2"/>
  </r>
  <r>
    <s v="PO008661"/>
    <d v="2025-02-02T00:00:00"/>
    <s v="EMP0027"/>
    <x v="1"/>
    <x v="9"/>
    <x v="78"/>
    <n v="27"/>
    <n v="8984.42"/>
    <n v="242579.33"/>
    <x v="0"/>
    <n v="23"/>
    <x v="2"/>
    <x v="2"/>
  </r>
  <r>
    <s v="PO008662"/>
    <d v="2025-08-03T00:00:00"/>
    <s v="EMP0047"/>
    <x v="0"/>
    <x v="32"/>
    <x v="32"/>
    <n v="40"/>
    <n v="3599.8"/>
    <n v="143991.79999999999"/>
    <x v="1"/>
    <n v="14"/>
    <x v="2"/>
    <x v="2"/>
  </r>
  <r>
    <s v="PO008663"/>
    <d v="2025-04-17T00:00:00"/>
    <s v="EMP0058"/>
    <x v="2"/>
    <x v="0"/>
    <x v="194"/>
    <n v="15"/>
    <n v="404.65"/>
    <n v="6069.73"/>
    <x v="1"/>
    <n v="16"/>
    <x v="1"/>
    <x v="2"/>
  </r>
  <r>
    <s v="PO008664"/>
    <d v="2024-06-25T00:00:00"/>
    <s v="EMP0023"/>
    <x v="9"/>
    <x v="17"/>
    <x v="21"/>
    <n v="15"/>
    <n v="4974.57"/>
    <n v="74618.559999999998"/>
    <x v="2"/>
    <n v="15"/>
    <x v="2"/>
    <x v="3"/>
  </r>
  <r>
    <s v="PO008665"/>
    <d v="2023-06-11T00:00:00"/>
    <s v="EMP0055"/>
    <x v="14"/>
    <x v="10"/>
    <x v="139"/>
    <n v="37"/>
    <n v="5403.47"/>
    <n v="199928.36"/>
    <x v="2"/>
    <n v="23"/>
    <x v="0"/>
    <x v="3"/>
  </r>
  <r>
    <s v="PO008666"/>
    <d v="2025-04-10T00:00:00"/>
    <s v="EMP0061"/>
    <x v="5"/>
    <x v="17"/>
    <x v="82"/>
    <n v="49"/>
    <n v="1176.3"/>
    <n v="57638.94"/>
    <x v="2"/>
    <n v="19"/>
    <x v="1"/>
    <x v="1"/>
  </r>
  <r>
    <s v="PO008667"/>
    <d v="2024-04-23T00:00:00"/>
    <s v="EMP0093"/>
    <x v="13"/>
    <x v="26"/>
    <x v="17"/>
    <n v="20"/>
    <n v="5104.8"/>
    <n v="102095.92"/>
    <x v="1"/>
    <n v="28"/>
    <x v="2"/>
    <x v="2"/>
  </r>
  <r>
    <s v="PO008668"/>
    <d v="2024-04-17T00:00:00"/>
    <s v="EMP0069"/>
    <x v="3"/>
    <x v="34"/>
    <x v="58"/>
    <n v="10"/>
    <n v="5730.73"/>
    <n v="57307.27"/>
    <x v="0"/>
    <n v="31"/>
    <x v="0"/>
    <x v="2"/>
  </r>
  <r>
    <s v="PO008669"/>
    <d v="2023-06-25T00:00:00"/>
    <s v="EMP0041"/>
    <x v="12"/>
    <x v="24"/>
    <x v="174"/>
    <n v="42"/>
    <n v="10146.49"/>
    <n v="426152.78"/>
    <x v="1"/>
    <n v="5"/>
    <x v="0"/>
    <x v="2"/>
  </r>
  <r>
    <s v="PO008670"/>
    <d v="2023-06-27T00:00:00"/>
    <s v="EMP0023"/>
    <x v="9"/>
    <x v="40"/>
    <x v="151"/>
    <n v="38"/>
    <n v="5586.31"/>
    <n v="212279.73"/>
    <x v="2"/>
    <n v="13"/>
    <x v="2"/>
    <x v="3"/>
  </r>
  <r>
    <s v="PO008671"/>
    <d v="2024-07-02T00:00:00"/>
    <s v="EMP0075"/>
    <x v="14"/>
    <x v="10"/>
    <x v="13"/>
    <n v="12"/>
    <n v="9797.6200000000008"/>
    <n v="117571.49"/>
    <x v="1"/>
    <n v="18"/>
    <x v="0"/>
    <x v="2"/>
  </r>
  <r>
    <s v="PO008672"/>
    <d v="2024-05-27T00:00:00"/>
    <s v="EMP0028"/>
    <x v="0"/>
    <x v="30"/>
    <x v="49"/>
    <n v="47"/>
    <n v="8376.27"/>
    <n v="393684.63"/>
    <x v="1"/>
    <n v="18"/>
    <x v="2"/>
    <x v="2"/>
  </r>
  <r>
    <s v="PO008673"/>
    <d v="2023-04-03T00:00:00"/>
    <s v="EMP0076"/>
    <x v="7"/>
    <x v="21"/>
    <x v="153"/>
    <n v="5"/>
    <n v="303.89999999999998"/>
    <n v="1519.49"/>
    <x v="2"/>
    <n v="36"/>
    <x v="0"/>
    <x v="1"/>
  </r>
  <r>
    <s v="PO008674"/>
    <d v="2024-01-30T00:00:00"/>
    <s v="EMP0006"/>
    <x v="6"/>
    <x v="48"/>
    <x v="29"/>
    <n v="19"/>
    <n v="6069.26"/>
    <n v="115315.9"/>
    <x v="1"/>
    <n v="33"/>
    <x v="2"/>
    <x v="2"/>
  </r>
  <r>
    <s v="PO008675"/>
    <d v="2023-09-02T00:00:00"/>
    <s v="EMP0049"/>
    <x v="13"/>
    <x v="41"/>
    <x v="133"/>
    <n v="28"/>
    <n v="8387.32"/>
    <n v="234844.84"/>
    <x v="2"/>
    <n v="29"/>
    <x v="1"/>
    <x v="1"/>
  </r>
  <r>
    <s v="PO008676"/>
    <d v="2023-05-14T00:00:00"/>
    <s v="EMP0006"/>
    <x v="6"/>
    <x v="6"/>
    <x v="189"/>
    <n v="7"/>
    <n v="2289.0100000000002"/>
    <n v="16023.04"/>
    <x v="1"/>
    <n v="32"/>
    <x v="0"/>
    <x v="2"/>
  </r>
  <r>
    <s v="PO008677"/>
    <d v="2023-12-16T00:00:00"/>
    <s v="EMP0027"/>
    <x v="1"/>
    <x v="37"/>
    <x v="104"/>
    <n v="2"/>
    <n v="3602.82"/>
    <n v="7205.64"/>
    <x v="1"/>
    <n v="32"/>
    <x v="2"/>
    <x v="2"/>
  </r>
  <r>
    <s v="PO008678"/>
    <d v="2025-09-13T00:00:00"/>
    <s v="EMP0001"/>
    <x v="8"/>
    <x v="3"/>
    <x v="44"/>
    <n v="49"/>
    <n v="337.16"/>
    <n v="16520.740000000002"/>
    <x v="1"/>
    <n v="22"/>
    <x v="1"/>
    <x v="2"/>
  </r>
  <r>
    <s v="PO008679"/>
    <d v="2024-07-28T00:00:00"/>
    <s v="EMP0082"/>
    <x v="2"/>
    <x v="49"/>
    <x v="158"/>
    <n v="21"/>
    <n v="8503.0400000000009"/>
    <n v="178563.88"/>
    <x v="1"/>
    <n v="22"/>
    <x v="0"/>
    <x v="2"/>
  </r>
  <r>
    <s v="PO008680"/>
    <d v="2024-02-02T00:00:00"/>
    <s v="EMP0087"/>
    <x v="12"/>
    <x v="22"/>
    <x v="192"/>
    <n v="5"/>
    <n v="6399.95"/>
    <n v="31999.74"/>
    <x v="1"/>
    <n v="35"/>
    <x v="2"/>
    <x v="2"/>
  </r>
  <r>
    <s v="PO008681"/>
    <d v="2024-10-31T00:00:00"/>
    <s v="EMP0099"/>
    <x v="12"/>
    <x v="13"/>
    <x v="166"/>
    <n v="38"/>
    <n v="4131.38"/>
    <n v="156992.53"/>
    <x v="1"/>
    <n v="17"/>
    <x v="0"/>
    <x v="2"/>
  </r>
  <r>
    <s v="PO008682"/>
    <d v="2023-02-08T00:00:00"/>
    <s v="EMP0074"/>
    <x v="6"/>
    <x v="20"/>
    <x v="68"/>
    <n v="1"/>
    <n v="8684.7900000000009"/>
    <n v="8684.7900000000009"/>
    <x v="0"/>
    <n v="36"/>
    <x v="2"/>
    <x v="2"/>
  </r>
  <r>
    <s v="PO008683"/>
    <d v="2024-07-03T00:00:00"/>
    <s v="EMP0085"/>
    <x v="8"/>
    <x v="42"/>
    <x v="195"/>
    <n v="15"/>
    <n v="8996.86"/>
    <n v="134952.95000000001"/>
    <x v="2"/>
    <n v="10"/>
    <x v="0"/>
    <x v="0"/>
  </r>
  <r>
    <s v="PO008684"/>
    <d v="2025-01-19T00:00:00"/>
    <s v="EMP0017"/>
    <x v="9"/>
    <x v="43"/>
    <x v="56"/>
    <n v="31"/>
    <n v="7679.33"/>
    <n v="238059.16"/>
    <x v="2"/>
    <n v="28"/>
    <x v="0"/>
    <x v="3"/>
  </r>
  <r>
    <s v="PO008685"/>
    <d v="2025-06-06T00:00:00"/>
    <s v="EMP0038"/>
    <x v="3"/>
    <x v="42"/>
    <x v="172"/>
    <n v="1"/>
    <n v="1789.18"/>
    <n v="1789.18"/>
    <x v="2"/>
    <n v="19"/>
    <x v="1"/>
    <x v="1"/>
  </r>
  <r>
    <s v="PO008686"/>
    <d v="2025-11-06T00:00:00"/>
    <s v="EMP0100"/>
    <x v="11"/>
    <x v="31"/>
    <x v="199"/>
    <n v="44"/>
    <n v="151.29"/>
    <n v="6656.85"/>
    <x v="0"/>
    <n v="11"/>
    <x v="0"/>
    <x v="2"/>
  </r>
  <r>
    <s v="PO008687"/>
    <d v="2024-08-05T00:00:00"/>
    <s v="EMP0053"/>
    <x v="4"/>
    <x v="34"/>
    <x v="168"/>
    <n v="26"/>
    <n v="5774.12"/>
    <n v="150127.1"/>
    <x v="2"/>
    <n v="38"/>
    <x v="2"/>
    <x v="1"/>
  </r>
  <r>
    <s v="PO008688"/>
    <d v="2023-12-16T00:00:00"/>
    <s v="EMP0057"/>
    <x v="6"/>
    <x v="41"/>
    <x v="184"/>
    <n v="28"/>
    <n v="3764.85"/>
    <n v="105415.72"/>
    <x v="2"/>
    <n v="19"/>
    <x v="2"/>
    <x v="3"/>
  </r>
  <r>
    <s v="PO008689"/>
    <d v="2025-02-12T00:00:00"/>
    <s v="EMP0048"/>
    <x v="2"/>
    <x v="16"/>
    <x v="92"/>
    <n v="3"/>
    <n v="4478.03"/>
    <n v="13434.09"/>
    <x v="0"/>
    <n v="32"/>
    <x v="1"/>
    <x v="2"/>
  </r>
  <r>
    <s v="PO008690"/>
    <d v="2025-06-07T00:00:00"/>
    <s v="EMP0045"/>
    <x v="0"/>
    <x v="34"/>
    <x v="8"/>
    <n v="13"/>
    <n v="438.48"/>
    <n v="5700.19"/>
    <x v="0"/>
    <n v="15"/>
    <x v="2"/>
    <x v="2"/>
  </r>
  <r>
    <s v="PO008691"/>
    <d v="2023-07-11T00:00:00"/>
    <s v="EMP0005"/>
    <x v="14"/>
    <x v="3"/>
    <x v="139"/>
    <n v="34"/>
    <n v="4505.92"/>
    <n v="153201.15"/>
    <x v="1"/>
    <n v="11"/>
    <x v="1"/>
    <x v="2"/>
  </r>
  <r>
    <s v="PO008692"/>
    <d v="2024-02-17T00:00:00"/>
    <s v="EMP0008"/>
    <x v="6"/>
    <x v="28"/>
    <x v="92"/>
    <n v="34"/>
    <n v="4260.04"/>
    <n v="144841.29"/>
    <x v="2"/>
    <n v="22"/>
    <x v="0"/>
    <x v="0"/>
  </r>
  <r>
    <s v="PO008693"/>
    <d v="2023-01-14T00:00:00"/>
    <s v="EMP0094"/>
    <x v="1"/>
    <x v="18"/>
    <x v="192"/>
    <n v="42"/>
    <n v="5623.75"/>
    <n v="236197.34"/>
    <x v="0"/>
    <n v="36"/>
    <x v="2"/>
    <x v="2"/>
  </r>
  <r>
    <s v="PO008694"/>
    <d v="2024-04-15T00:00:00"/>
    <s v="EMP0056"/>
    <x v="0"/>
    <x v="44"/>
    <x v="2"/>
    <n v="18"/>
    <n v="7960.43"/>
    <n v="143287.67000000001"/>
    <x v="0"/>
    <n v="8"/>
    <x v="0"/>
    <x v="2"/>
  </r>
  <r>
    <s v="PO008695"/>
    <d v="2024-08-09T00:00:00"/>
    <s v="EMP0034"/>
    <x v="7"/>
    <x v="35"/>
    <x v="36"/>
    <n v="32"/>
    <n v="3457.7"/>
    <n v="110646.39999999999"/>
    <x v="0"/>
    <n v="14"/>
    <x v="2"/>
    <x v="2"/>
  </r>
  <r>
    <s v="PO008696"/>
    <d v="2025-09-04T00:00:00"/>
    <s v="EMP0071"/>
    <x v="5"/>
    <x v="38"/>
    <x v="22"/>
    <n v="13"/>
    <n v="6396.71"/>
    <n v="83157.17"/>
    <x v="1"/>
    <n v="38"/>
    <x v="1"/>
    <x v="2"/>
  </r>
  <r>
    <s v="PO008697"/>
    <d v="2024-02-21T00:00:00"/>
    <s v="EMP0047"/>
    <x v="0"/>
    <x v="27"/>
    <x v="64"/>
    <n v="15"/>
    <n v="6612.01"/>
    <n v="99180.18"/>
    <x v="1"/>
    <n v="44"/>
    <x v="1"/>
    <x v="2"/>
  </r>
  <r>
    <s v="PO008698"/>
    <d v="2023-11-27T00:00:00"/>
    <s v="EMP0086"/>
    <x v="2"/>
    <x v="43"/>
    <x v="164"/>
    <n v="41"/>
    <n v="5618.65"/>
    <n v="230364.68"/>
    <x v="0"/>
    <n v="38"/>
    <x v="1"/>
    <x v="2"/>
  </r>
  <r>
    <s v="PO008699"/>
    <d v="2023-06-03T00:00:00"/>
    <s v="EMP0058"/>
    <x v="2"/>
    <x v="48"/>
    <x v="2"/>
    <n v="24"/>
    <n v="7440.04"/>
    <n v="178560.93"/>
    <x v="2"/>
    <n v="45"/>
    <x v="2"/>
    <x v="0"/>
  </r>
  <r>
    <s v="PO008700"/>
    <d v="2024-01-15T00:00:00"/>
    <s v="EMP0040"/>
    <x v="13"/>
    <x v="47"/>
    <x v="94"/>
    <n v="24"/>
    <n v="5734.75"/>
    <n v="137634"/>
    <x v="0"/>
    <n v="18"/>
    <x v="1"/>
    <x v="2"/>
  </r>
  <r>
    <s v="PO008701"/>
    <d v="2023-12-25T00:00:00"/>
    <s v="EMP0007"/>
    <x v="1"/>
    <x v="20"/>
    <x v="158"/>
    <n v="6"/>
    <n v="6850.7"/>
    <n v="41104.199999999997"/>
    <x v="1"/>
    <n v="7"/>
    <x v="0"/>
    <x v="2"/>
  </r>
  <r>
    <s v="PO008702"/>
    <d v="2023-04-16T00:00:00"/>
    <s v="EMP0099"/>
    <x v="12"/>
    <x v="8"/>
    <x v="60"/>
    <n v="42"/>
    <n v="6120.98"/>
    <n v="257081.1"/>
    <x v="0"/>
    <n v="22"/>
    <x v="1"/>
    <x v="2"/>
  </r>
  <r>
    <s v="PO008703"/>
    <d v="2025-08-27T00:00:00"/>
    <s v="EMP0072"/>
    <x v="2"/>
    <x v="16"/>
    <x v="194"/>
    <n v="49"/>
    <n v="452.85"/>
    <n v="22189.599999999999"/>
    <x v="1"/>
    <n v="3"/>
    <x v="1"/>
    <x v="2"/>
  </r>
  <r>
    <s v="PO008704"/>
    <d v="2025-11-12T00:00:00"/>
    <s v="EMP0006"/>
    <x v="6"/>
    <x v="36"/>
    <x v="91"/>
    <n v="32"/>
    <n v="3316.29"/>
    <n v="106121.26"/>
    <x v="2"/>
    <n v="33"/>
    <x v="1"/>
    <x v="1"/>
  </r>
  <r>
    <s v="PO008705"/>
    <d v="2025-04-27T00:00:00"/>
    <s v="EMP0096"/>
    <x v="4"/>
    <x v="21"/>
    <x v="95"/>
    <n v="45"/>
    <n v="5402.08"/>
    <n v="243093.71"/>
    <x v="0"/>
    <n v="35"/>
    <x v="1"/>
    <x v="2"/>
  </r>
  <r>
    <s v="PO008706"/>
    <d v="2023-01-08T00:00:00"/>
    <s v="EMP0094"/>
    <x v="1"/>
    <x v="39"/>
    <x v="171"/>
    <n v="22"/>
    <n v="4764.08"/>
    <n v="104809.87"/>
    <x v="2"/>
    <n v="40"/>
    <x v="1"/>
    <x v="3"/>
  </r>
  <r>
    <s v="PO008707"/>
    <d v="2025-05-04T00:00:00"/>
    <s v="EMP0036"/>
    <x v="2"/>
    <x v="5"/>
    <x v="147"/>
    <n v="31"/>
    <n v="4644.0200000000004"/>
    <n v="143964.6"/>
    <x v="2"/>
    <n v="36"/>
    <x v="2"/>
    <x v="3"/>
  </r>
  <r>
    <s v="PO008708"/>
    <d v="2024-05-13T00:00:00"/>
    <s v="EMP0060"/>
    <x v="0"/>
    <x v="44"/>
    <x v="70"/>
    <n v="29"/>
    <n v="10327.719999999999"/>
    <n v="299503.76"/>
    <x v="2"/>
    <n v="41"/>
    <x v="2"/>
    <x v="0"/>
  </r>
  <r>
    <s v="PO008709"/>
    <d v="2024-11-04T00:00:00"/>
    <s v="EMP0052"/>
    <x v="12"/>
    <x v="26"/>
    <x v="85"/>
    <n v="41"/>
    <n v="4382.7700000000004"/>
    <n v="179693.48"/>
    <x v="2"/>
    <n v="38"/>
    <x v="1"/>
    <x v="1"/>
  </r>
  <r>
    <s v="PO008710"/>
    <d v="2024-01-12T00:00:00"/>
    <s v="EMP0009"/>
    <x v="7"/>
    <x v="9"/>
    <x v="92"/>
    <n v="29"/>
    <n v="4143.1400000000003"/>
    <n v="120150.99"/>
    <x v="0"/>
    <n v="9"/>
    <x v="0"/>
    <x v="2"/>
  </r>
  <r>
    <s v="PO008711"/>
    <d v="2025-05-21T00:00:00"/>
    <s v="EMP0009"/>
    <x v="7"/>
    <x v="37"/>
    <x v="133"/>
    <n v="37"/>
    <n v="7448.05"/>
    <n v="275578"/>
    <x v="0"/>
    <n v="23"/>
    <x v="1"/>
    <x v="2"/>
  </r>
  <r>
    <s v="PO008712"/>
    <d v="2025-05-13T00:00:00"/>
    <s v="EMP0072"/>
    <x v="2"/>
    <x v="23"/>
    <x v="150"/>
    <n v="38"/>
    <n v="3572.69"/>
    <n v="135762.04999999999"/>
    <x v="2"/>
    <n v="18"/>
    <x v="1"/>
    <x v="0"/>
  </r>
  <r>
    <s v="PO008713"/>
    <d v="2023-03-29T00:00:00"/>
    <s v="EMP0079"/>
    <x v="5"/>
    <x v="28"/>
    <x v="28"/>
    <n v="29"/>
    <n v="784.99"/>
    <n v="22764.71"/>
    <x v="1"/>
    <n v="35"/>
    <x v="0"/>
    <x v="2"/>
  </r>
  <r>
    <s v="PO008714"/>
    <d v="2023-07-23T00:00:00"/>
    <s v="EMP0093"/>
    <x v="13"/>
    <x v="24"/>
    <x v="71"/>
    <n v="44"/>
    <n v="6070.88"/>
    <n v="267118.52"/>
    <x v="1"/>
    <n v="13"/>
    <x v="1"/>
    <x v="2"/>
  </r>
  <r>
    <s v="PO008715"/>
    <d v="2023-04-17T00:00:00"/>
    <s v="EMP0001"/>
    <x v="8"/>
    <x v="11"/>
    <x v="34"/>
    <n v="45"/>
    <n v="3475.07"/>
    <n v="156378.32"/>
    <x v="0"/>
    <n v="4"/>
    <x v="1"/>
    <x v="2"/>
  </r>
  <r>
    <s v="PO008716"/>
    <d v="2024-07-26T00:00:00"/>
    <s v="EMP0084"/>
    <x v="0"/>
    <x v="1"/>
    <x v="183"/>
    <n v="25"/>
    <n v="6656.41"/>
    <n v="166410.17000000001"/>
    <x v="2"/>
    <n v="20"/>
    <x v="2"/>
    <x v="0"/>
  </r>
  <r>
    <s v="PO008717"/>
    <d v="2023-06-08T00:00:00"/>
    <s v="EMP0066"/>
    <x v="8"/>
    <x v="17"/>
    <x v="36"/>
    <n v="10"/>
    <n v="3616.37"/>
    <n v="36163.67"/>
    <x v="2"/>
    <n v="19"/>
    <x v="0"/>
    <x v="1"/>
  </r>
  <r>
    <s v="PO008718"/>
    <d v="2025-06-15T00:00:00"/>
    <s v="EMP0049"/>
    <x v="13"/>
    <x v="13"/>
    <x v="88"/>
    <n v="7"/>
    <n v="8166.08"/>
    <n v="57162.559999999998"/>
    <x v="2"/>
    <n v="5"/>
    <x v="2"/>
    <x v="1"/>
  </r>
  <r>
    <s v="PO008719"/>
    <d v="2024-02-17T00:00:00"/>
    <s v="EMP0035"/>
    <x v="5"/>
    <x v="3"/>
    <x v="29"/>
    <n v="49"/>
    <n v="6788.7"/>
    <n v="332646.21000000002"/>
    <x v="1"/>
    <n v="38"/>
    <x v="0"/>
    <x v="2"/>
  </r>
  <r>
    <s v="PO008720"/>
    <d v="2024-09-21T00:00:00"/>
    <s v="EMP0005"/>
    <x v="14"/>
    <x v="14"/>
    <x v="154"/>
    <n v="33"/>
    <n v="2009.81"/>
    <n v="66323.67"/>
    <x v="2"/>
    <n v="16"/>
    <x v="0"/>
    <x v="3"/>
  </r>
  <r>
    <s v="PO008721"/>
    <d v="2025-05-21T00:00:00"/>
    <s v="EMP0068"/>
    <x v="3"/>
    <x v="28"/>
    <x v="70"/>
    <n v="45"/>
    <n v="8709.7999999999993"/>
    <n v="391941.05"/>
    <x v="2"/>
    <n v="11"/>
    <x v="0"/>
    <x v="0"/>
  </r>
  <r>
    <s v="PO008722"/>
    <d v="2025-07-29T00:00:00"/>
    <s v="EMP0082"/>
    <x v="2"/>
    <x v="26"/>
    <x v="24"/>
    <n v="27"/>
    <n v="2115.6999999999998"/>
    <n v="57123.89"/>
    <x v="1"/>
    <n v="15"/>
    <x v="2"/>
    <x v="2"/>
  </r>
  <r>
    <s v="PO008723"/>
    <d v="2024-11-10T00:00:00"/>
    <s v="EMP0053"/>
    <x v="4"/>
    <x v="8"/>
    <x v="117"/>
    <n v="41"/>
    <n v="5949.98"/>
    <n v="243949.21"/>
    <x v="2"/>
    <n v="29"/>
    <x v="2"/>
    <x v="1"/>
  </r>
  <r>
    <s v="PO008724"/>
    <d v="2023-04-11T00:00:00"/>
    <s v="EMP0029"/>
    <x v="9"/>
    <x v="4"/>
    <x v="117"/>
    <n v="28"/>
    <n v="6552.17"/>
    <n v="183460.86"/>
    <x v="1"/>
    <n v="21"/>
    <x v="1"/>
    <x v="2"/>
  </r>
  <r>
    <s v="PO008725"/>
    <d v="2025-04-25T00:00:00"/>
    <s v="EMP0090"/>
    <x v="14"/>
    <x v="32"/>
    <x v="182"/>
    <n v="38"/>
    <n v="8660.92"/>
    <n v="329114.82"/>
    <x v="0"/>
    <n v="17"/>
    <x v="0"/>
    <x v="2"/>
  </r>
  <r>
    <s v="PO008726"/>
    <d v="2025-04-08T00:00:00"/>
    <s v="EMP0034"/>
    <x v="7"/>
    <x v="35"/>
    <x v="27"/>
    <n v="46"/>
    <n v="7076.52"/>
    <n v="325520.06"/>
    <x v="2"/>
    <n v="33"/>
    <x v="2"/>
    <x v="1"/>
  </r>
  <r>
    <s v="PO008727"/>
    <d v="2025-01-30T00:00:00"/>
    <s v="EMP0034"/>
    <x v="7"/>
    <x v="18"/>
    <x v="11"/>
    <n v="27"/>
    <n v="5596.16"/>
    <n v="151096.29999999999"/>
    <x v="0"/>
    <n v="20"/>
    <x v="0"/>
    <x v="2"/>
  </r>
  <r>
    <s v="PO008728"/>
    <d v="2024-03-29T00:00:00"/>
    <s v="EMP0080"/>
    <x v="0"/>
    <x v="37"/>
    <x v="53"/>
    <n v="22"/>
    <n v="5299.99"/>
    <n v="116599.72"/>
    <x v="1"/>
    <n v="34"/>
    <x v="2"/>
    <x v="2"/>
  </r>
  <r>
    <s v="PO008729"/>
    <d v="2025-01-11T00:00:00"/>
    <s v="EMP0031"/>
    <x v="8"/>
    <x v="1"/>
    <x v="81"/>
    <n v="37"/>
    <n v="468"/>
    <n v="17316.009999999998"/>
    <x v="0"/>
    <n v="20"/>
    <x v="0"/>
    <x v="2"/>
  </r>
  <r>
    <s v="PO008730"/>
    <d v="2025-10-31T00:00:00"/>
    <s v="EMP0096"/>
    <x v="4"/>
    <x v="22"/>
    <x v="104"/>
    <n v="15"/>
    <n v="3568.49"/>
    <n v="53527.39"/>
    <x v="0"/>
    <n v="35"/>
    <x v="2"/>
    <x v="2"/>
  </r>
  <r>
    <s v="PO008731"/>
    <d v="2024-01-28T00:00:00"/>
    <s v="EMP0095"/>
    <x v="5"/>
    <x v="46"/>
    <x v="39"/>
    <n v="29"/>
    <n v="2981.22"/>
    <n v="86455.43"/>
    <x v="0"/>
    <n v="39"/>
    <x v="1"/>
    <x v="2"/>
  </r>
  <r>
    <s v="PO008732"/>
    <d v="2024-01-25T00:00:00"/>
    <s v="EMP0100"/>
    <x v="11"/>
    <x v="1"/>
    <x v="117"/>
    <n v="49"/>
    <n v="7085.15"/>
    <n v="347172.29"/>
    <x v="1"/>
    <n v="5"/>
    <x v="0"/>
    <x v="2"/>
  </r>
  <r>
    <s v="PO008733"/>
    <d v="2023-09-25T00:00:00"/>
    <s v="EMP0010"/>
    <x v="1"/>
    <x v="45"/>
    <x v="9"/>
    <n v="18"/>
    <n v="5168.53"/>
    <n v="93033.55"/>
    <x v="2"/>
    <n v="14"/>
    <x v="0"/>
    <x v="1"/>
  </r>
  <r>
    <s v="PO008734"/>
    <d v="2025-03-09T00:00:00"/>
    <s v="EMP0029"/>
    <x v="9"/>
    <x v="1"/>
    <x v="29"/>
    <n v="32"/>
    <n v="7249.05"/>
    <n v="231969.69"/>
    <x v="2"/>
    <n v="10"/>
    <x v="0"/>
    <x v="1"/>
  </r>
  <r>
    <s v="PO008735"/>
    <d v="2025-11-24T00:00:00"/>
    <s v="EMP0019"/>
    <x v="5"/>
    <x v="10"/>
    <x v="70"/>
    <n v="12"/>
    <n v="10352.51"/>
    <n v="124230.13"/>
    <x v="0"/>
    <n v="38"/>
    <x v="2"/>
    <x v="2"/>
  </r>
  <r>
    <s v="PO008736"/>
    <d v="2023-05-27T00:00:00"/>
    <s v="EMP0008"/>
    <x v="6"/>
    <x v="44"/>
    <x v="192"/>
    <n v="26"/>
    <n v="6596.65"/>
    <n v="171512.79"/>
    <x v="0"/>
    <n v="3"/>
    <x v="1"/>
    <x v="2"/>
  </r>
  <r>
    <s v="PO008737"/>
    <d v="2025-06-16T00:00:00"/>
    <s v="EMP0089"/>
    <x v="14"/>
    <x v="43"/>
    <x v="121"/>
    <n v="47"/>
    <n v="7379.64"/>
    <n v="346843.07"/>
    <x v="2"/>
    <n v="40"/>
    <x v="0"/>
    <x v="0"/>
  </r>
  <r>
    <s v="PO008738"/>
    <d v="2023-01-06T00:00:00"/>
    <s v="EMP0007"/>
    <x v="1"/>
    <x v="6"/>
    <x v="65"/>
    <n v="15"/>
    <n v="10990"/>
    <n v="164850.04999999999"/>
    <x v="0"/>
    <n v="4"/>
    <x v="0"/>
    <x v="2"/>
  </r>
  <r>
    <s v="PO008739"/>
    <d v="2024-03-14T00:00:00"/>
    <s v="EMP0033"/>
    <x v="8"/>
    <x v="21"/>
    <x v="24"/>
    <n v="32"/>
    <n v="2286.02"/>
    <n v="73152.539999999994"/>
    <x v="0"/>
    <n v="13"/>
    <x v="0"/>
    <x v="2"/>
  </r>
  <r>
    <s v="PO008740"/>
    <d v="2023-01-20T00:00:00"/>
    <s v="EMP0042"/>
    <x v="14"/>
    <x v="1"/>
    <x v="169"/>
    <n v="33"/>
    <n v="2078.81"/>
    <n v="68600.639999999999"/>
    <x v="1"/>
    <n v="23"/>
    <x v="1"/>
    <x v="2"/>
  </r>
  <r>
    <s v="PO008741"/>
    <d v="2023-02-01T00:00:00"/>
    <s v="EMP0018"/>
    <x v="0"/>
    <x v="43"/>
    <x v="6"/>
    <n v="34"/>
    <n v="1873.9"/>
    <n v="63712.639999999999"/>
    <x v="2"/>
    <n v="42"/>
    <x v="2"/>
    <x v="1"/>
  </r>
  <r>
    <s v="PO008742"/>
    <d v="2025-08-05T00:00:00"/>
    <s v="EMP0039"/>
    <x v="9"/>
    <x v="32"/>
    <x v="173"/>
    <n v="1"/>
    <n v="3141.27"/>
    <n v="3141.27"/>
    <x v="0"/>
    <n v="35"/>
    <x v="1"/>
    <x v="2"/>
  </r>
  <r>
    <s v="PO008743"/>
    <d v="2024-02-28T00:00:00"/>
    <s v="EMP0005"/>
    <x v="14"/>
    <x v="33"/>
    <x v="168"/>
    <n v="44"/>
    <n v="4621.84"/>
    <n v="203360.75"/>
    <x v="2"/>
    <n v="42"/>
    <x v="0"/>
    <x v="1"/>
  </r>
  <r>
    <s v="PO008744"/>
    <d v="2023-03-08T00:00:00"/>
    <s v="EMP0022"/>
    <x v="8"/>
    <x v="36"/>
    <x v="128"/>
    <n v="11"/>
    <n v="58.96"/>
    <n v="648.57000000000005"/>
    <x v="1"/>
    <n v="40"/>
    <x v="0"/>
    <x v="2"/>
  </r>
  <r>
    <s v="PO008745"/>
    <d v="2024-01-07T00:00:00"/>
    <s v="EMP0041"/>
    <x v="12"/>
    <x v="45"/>
    <x v="48"/>
    <n v="23"/>
    <n v="9344.1299999999992"/>
    <n v="214915"/>
    <x v="2"/>
    <n v="28"/>
    <x v="0"/>
    <x v="3"/>
  </r>
  <r>
    <s v="PO008746"/>
    <d v="2025-07-07T00:00:00"/>
    <s v="EMP0046"/>
    <x v="7"/>
    <x v="13"/>
    <x v="8"/>
    <n v="24"/>
    <n v="481.65"/>
    <n v="11559.65"/>
    <x v="1"/>
    <n v="22"/>
    <x v="2"/>
    <x v="2"/>
  </r>
  <r>
    <s v="PO008747"/>
    <d v="2025-02-13T00:00:00"/>
    <s v="EMP0086"/>
    <x v="2"/>
    <x v="2"/>
    <x v="175"/>
    <n v="14"/>
    <n v="6944.54"/>
    <n v="97223.56"/>
    <x v="0"/>
    <n v="7"/>
    <x v="1"/>
    <x v="2"/>
  </r>
  <r>
    <s v="PO008748"/>
    <d v="2025-10-11T00:00:00"/>
    <s v="EMP0047"/>
    <x v="0"/>
    <x v="20"/>
    <x v="187"/>
    <n v="43"/>
    <n v="8156.26"/>
    <n v="350719.19"/>
    <x v="2"/>
    <n v="24"/>
    <x v="0"/>
    <x v="3"/>
  </r>
  <r>
    <s v="PO008749"/>
    <d v="2023-05-02T00:00:00"/>
    <s v="EMP0039"/>
    <x v="9"/>
    <x v="37"/>
    <x v="156"/>
    <n v="22"/>
    <n v="11262.26"/>
    <n v="247769.62"/>
    <x v="1"/>
    <n v="16"/>
    <x v="2"/>
    <x v="2"/>
  </r>
  <r>
    <s v="PO008750"/>
    <d v="2024-08-04T00:00:00"/>
    <s v="EMP0077"/>
    <x v="12"/>
    <x v="11"/>
    <x v="71"/>
    <n v="8"/>
    <n v="5998.7"/>
    <n v="47989.56"/>
    <x v="1"/>
    <n v="3"/>
    <x v="1"/>
    <x v="2"/>
  </r>
  <r>
    <s v="PO008751"/>
    <d v="2025-06-02T00:00:00"/>
    <s v="EMP0066"/>
    <x v="8"/>
    <x v="42"/>
    <x v="150"/>
    <n v="25"/>
    <n v="3904.86"/>
    <n v="97621.58"/>
    <x v="1"/>
    <n v="7"/>
    <x v="2"/>
    <x v="2"/>
  </r>
  <r>
    <s v="PO008752"/>
    <d v="2024-12-03T00:00:00"/>
    <s v="EMP0077"/>
    <x v="12"/>
    <x v="46"/>
    <x v="23"/>
    <n v="13"/>
    <n v="11164.02"/>
    <n v="145132.21"/>
    <x v="1"/>
    <n v="27"/>
    <x v="0"/>
    <x v="2"/>
  </r>
  <r>
    <s v="PO008753"/>
    <d v="2023-02-12T00:00:00"/>
    <s v="EMP0077"/>
    <x v="12"/>
    <x v="43"/>
    <x v="94"/>
    <n v="45"/>
    <n v="4881.71"/>
    <n v="219676.98"/>
    <x v="1"/>
    <n v="26"/>
    <x v="0"/>
    <x v="2"/>
  </r>
  <r>
    <s v="PO008754"/>
    <d v="2025-08-06T00:00:00"/>
    <s v="EMP0086"/>
    <x v="2"/>
    <x v="47"/>
    <x v="43"/>
    <n v="45"/>
    <n v="3010.02"/>
    <n v="135451.07"/>
    <x v="0"/>
    <n v="8"/>
    <x v="0"/>
    <x v="2"/>
  </r>
  <r>
    <s v="PO008755"/>
    <d v="2024-03-12T00:00:00"/>
    <s v="EMP0057"/>
    <x v="6"/>
    <x v="41"/>
    <x v="103"/>
    <n v="15"/>
    <n v="7868.61"/>
    <n v="118029.15"/>
    <x v="1"/>
    <n v="42"/>
    <x v="0"/>
    <x v="2"/>
  </r>
  <r>
    <s v="PO008756"/>
    <d v="2024-11-03T00:00:00"/>
    <s v="EMP0003"/>
    <x v="1"/>
    <x v="24"/>
    <x v="174"/>
    <n v="30"/>
    <n v="9266.42"/>
    <n v="277992.52"/>
    <x v="1"/>
    <n v="19"/>
    <x v="0"/>
    <x v="2"/>
  </r>
  <r>
    <s v="PO008757"/>
    <d v="2023-02-04T00:00:00"/>
    <s v="EMP0034"/>
    <x v="7"/>
    <x v="27"/>
    <x v="159"/>
    <n v="25"/>
    <n v="5901.53"/>
    <n v="147538.13"/>
    <x v="1"/>
    <n v="14"/>
    <x v="0"/>
    <x v="2"/>
  </r>
  <r>
    <s v="PO008758"/>
    <d v="2023-02-13T00:00:00"/>
    <s v="EMP0019"/>
    <x v="5"/>
    <x v="47"/>
    <x v="118"/>
    <n v="24"/>
    <n v="1078.1600000000001"/>
    <n v="25875.85"/>
    <x v="0"/>
    <n v="37"/>
    <x v="1"/>
    <x v="2"/>
  </r>
  <r>
    <s v="PO008759"/>
    <d v="2024-09-27T00:00:00"/>
    <s v="EMP0044"/>
    <x v="2"/>
    <x v="0"/>
    <x v="46"/>
    <n v="39"/>
    <n v="5736.48"/>
    <n v="223722.83"/>
    <x v="1"/>
    <n v="40"/>
    <x v="0"/>
    <x v="2"/>
  </r>
  <r>
    <s v="PO008760"/>
    <d v="2025-02-11T00:00:00"/>
    <s v="EMP0010"/>
    <x v="1"/>
    <x v="44"/>
    <x v="163"/>
    <n v="47"/>
    <n v="8271.64"/>
    <n v="388767.24"/>
    <x v="0"/>
    <n v="10"/>
    <x v="2"/>
    <x v="2"/>
  </r>
  <r>
    <s v="PO008761"/>
    <d v="2025-08-12T00:00:00"/>
    <s v="EMP0030"/>
    <x v="13"/>
    <x v="3"/>
    <x v="131"/>
    <n v="49"/>
    <n v="3810.76"/>
    <n v="186727.07"/>
    <x v="0"/>
    <n v="5"/>
    <x v="0"/>
    <x v="2"/>
  </r>
  <r>
    <s v="PO008762"/>
    <d v="2023-08-10T00:00:00"/>
    <s v="EMP0034"/>
    <x v="7"/>
    <x v="22"/>
    <x v="114"/>
    <n v="19"/>
    <n v="5951.96"/>
    <n v="113087.24"/>
    <x v="2"/>
    <n v="29"/>
    <x v="1"/>
    <x v="1"/>
  </r>
  <r>
    <s v="PO008763"/>
    <d v="2024-09-18T00:00:00"/>
    <s v="EMP0048"/>
    <x v="2"/>
    <x v="30"/>
    <x v="172"/>
    <n v="34"/>
    <n v="1749.6"/>
    <n v="59486.39"/>
    <x v="1"/>
    <n v="9"/>
    <x v="1"/>
    <x v="2"/>
  </r>
  <r>
    <s v="PO008764"/>
    <d v="2025-03-10T00:00:00"/>
    <s v="EMP0030"/>
    <x v="13"/>
    <x v="8"/>
    <x v="83"/>
    <n v="8"/>
    <n v="795.74"/>
    <n v="6365.95"/>
    <x v="2"/>
    <n v="31"/>
    <x v="2"/>
    <x v="0"/>
  </r>
  <r>
    <s v="PO008765"/>
    <d v="2023-04-26T00:00:00"/>
    <s v="EMP0042"/>
    <x v="14"/>
    <x v="47"/>
    <x v="112"/>
    <n v="11"/>
    <n v="4783.41"/>
    <n v="52617.47"/>
    <x v="0"/>
    <n v="41"/>
    <x v="1"/>
    <x v="2"/>
  </r>
  <r>
    <s v="PO008766"/>
    <d v="2023-02-15T00:00:00"/>
    <s v="EMP0029"/>
    <x v="9"/>
    <x v="19"/>
    <x v="106"/>
    <n v="39"/>
    <n v="6603.11"/>
    <n v="257521.14"/>
    <x v="1"/>
    <n v="21"/>
    <x v="1"/>
    <x v="2"/>
  </r>
  <r>
    <s v="PO008767"/>
    <d v="2023-05-24T00:00:00"/>
    <s v="EMP0041"/>
    <x v="12"/>
    <x v="6"/>
    <x v="96"/>
    <n v="44"/>
    <n v="7864.43"/>
    <n v="346034.98"/>
    <x v="2"/>
    <n v="20"/>
    <x v="2"/>
    <x v="0"/>
  </r>
  <r>
    <s v="PO008768"/>
    <d v="2024-10-24T00:00:00"/>
    <s v="EMP0049"/>
    <x v="13"/>
    <x v="41"/>
    <x v="21"/>
    <n v="22"/>
    <n v="5487.2"/>
    <n v="120718.49"/>
    <x v="0"/>
    <n v="42"/>
    <x v="2"/>
    <x v="2"/>
  </r>
  <r>
    <s v="PO008769"/>
    <d v="2023-03-04T00:00:00"/>
    <s v="EMP0066"/>
    <x v="8"/>
    <x v="44"/>
    <x v="98"/>
    <n v="3"/>
    <n v="7605.6"/>
    <n v="22816.79"/>
    <x v="1"/>
    <n v="28"/>
    <x v="0"/>
    <x v="2"/>
  </r>
  <r>
    <s v="PO008770"/>
    <d v="2025-09-20T00:00:00"/>
    <s v="EMP0058"/>
    <x v="2"/>
    <x v="41"/>
    <x v="27"/>
    <n v="9"/>
    <n v="8674.5499999999993"/>
    <n v="78070.92"/>
    <x v="2"/>
    <n v="27"/>
    <x v="2"/>
    <x v="1"/>
  </r>
  <r>
    <s v="PO008771"/>
    <d v="2024-03-05T00:00:00"/>
    <s v="EMP0076"/>
    <x v="7"/>
    <x v="37"/>
    <x v="87"/>
    <n v="27"/>
    <n v="7941.75"/>
    <n v="214427.28"/>
    <x v="0"/>
    <n v="15"/>
    <x v="0"/>
    <x v="2"/>
  </r>
  <r>
    <s v="PO008772"/>
    <d v="2023-05-31T00:00:00"/>
    <s v="EMP0070"/>
    <x v="6"/>
    <x v="22"/>
    <x v="87"/>
    <n v="42"/>
    <n v="8771.7999999999993"/>
    <n v="368415.7"/>
    <x v="2"/>
    <n v="6"/>
    <x v="0"/>
    <x v="0"/>
  </r>
  <r>
    <s v="PO008773"/>
    <d v="2023-07-22T00:00:00"/>
    <s v="EMP0011"/>
    <x v="0"/>
    <x v="32"/>
    <x v="71"/>
    <n v="16"/>
    <n v="6722.8"/>
    <n v="107564.74"/>
    <x v="1"/>
    <n v="33"/>
    <x v="0"/>
    <x v="2"/>
  </r>
  <r>
    <s v="PO008774"/>
    <d v="2025-09-23T00:00:00"/>
    <s v="EMP0084"/>
    <x v="0"/>
    <x v="16"/>
    <x v="133"/>
    <n v="39"/>
    <n v="7478.25"/>
    <n v="291651.73"/>
    <x v="0"/>
    <n v="45"/>
    <x v="2"/>
    <x v="2"/>
  </r>
  <r>
    <s v="PO008775"/>
    <d v="2024-02-18T00:00:00"/>
    <s v="EMP0060"/>
    <x v="0"/>
    <x v="44"/>
    <x v="107"/>
    <n v="48"/>
    <n v="3644.09"/>
    <n v="174916.37"/>
    <x v="2"/>
    <n v="20"/>
    <x v="2"/>
    <x v="3"/>
  </r>
  <r>
    <s v="PO008776"/>
    <d v="2025-02-23T00:00:00"/>
    <s v="EMP0027"/>
    <x v="1"/>
    <x v="31"/>
    <x v="33"/>
    <n v="31"/>
    <n v="5008.3500000000004"/>
    <n v="155258.95000000001"/>
    <x v="2"/>
    <n v="40"/>
    <x v="0"/>
    <x v="1"/>
  </r>
  <r>
    <s v="PO008777"/>
    <d v="2025-08-23T00:00:00"/>
    <s v="EMP0080"/>
    <x v="0"/>
    <x v="0"/>
    <x v="160"/>
    <n v="21"/>
    <n v="4487.5"/>
    <n v="94237.48"/>
    <x v="1"/>
    <n v="40"/>
    <x v="1"/>
    <x v="2"/>
  </r>
  <r>
    <s v="PO008778"/>
    <d v="2023-09-28T00:00:00"/>
    <s v="EMP0017"/>
    <x v="9"/>
    <x v="14"/>
    <x v="48"/>
    <n v="2"/>
    <n v="9183.2900000000009"/>
    <n v="18366.57"/>
    <x v="1"/>
    <n v="24"/>
    <x v="0"/>
    <x v="2"/>
  </r>
  <r>
    <s v="PO008779"/>
    <d v="2023-02-18T00:00:00"/>
    <s v="EMP0006"/>
    <x v="6"/>
    <x v="48"/>
    <x v="170"/>
    <n v="11"/>
    <n v="9936.27"/>
    <n v="109298.95"/>
    <x v="0"/>
    <n v="20"/>
    <x v="0"/>
    <x v="2"/>
  </r>
  <r>
    <s v="PO008780"/>
    <d v="2024-02-21T00:00:00"/>
    <s v="EMP0026"/>
    <x v="0"/>
    <x v="32"/>
    <x v="132"/>
    <n v="36"/>
    <n v="8384.67"/>
    <n v="301848.09999999998"/>
    <x v="0"/>
    <n v="11"/>
    <x v="0"/>
    <x v="2"/>
  </r>
  <r>
    <s v="PO008781"/>
    <d v="2025-07-04T00:00:00"/>
    <s v="EMP0021"/>
    <x v="10"/>
    <x v="44"/>
    <x v="150"/>
    <n v="26"/>
    <n v="3631.17"/>
    <n v="94410.51"/>
    <x v="2"/>
    <n v="18"/>
    <x v="2"/>
    <x v="0"/>
  </r>
  <r>
    <s v="PO008782"/>
    <d v="2025-03-06T00:00:00"/>
    <s v="EMP0090"/>
    <x v="14"/>
    <x v="48"/>
    <x v="82"/>
    <n v="25"/>
    <n v="1238.1199999999999"/>
    <n v="30952.92"/>
    <x v="0"/>
    <n v="36"/>
    <x v="0"/>
    <x v="2"/>
  </r>
  <r>
    <s v="PO008783"/>
    <d v="2025-11-02T00:00:00"/>
    <s v="EMP0089"/>
    <x v="14"/>
    <x v="3"/>
    <x v="101"/>
    <n v="39"/>
    <n v="4843.99"/>
    <n v="188915.73"/>
    <x v="1"/>
    <n v="41"/>
    <x v="1"/>
    <x v="2"/>
  </r>
  <r>
    <s v="PO008784"/>
    <d v="2025-11-29T00:00:00"/>
    <s v="EMP0078"/>
    <x v="4"/>
    <x v="24"/>
    <x v="136"/>
    <n v="50"/>
    <n v="214.63"/>
    <n v="10731.73"/>
    <x v="1"/>
    <n v="17"/>
    <x v="2"/>
    <x v="2"/>
  </r>
  <r>
    <s v="PO008785"/>
    <d v="2023-06-11T00:00:00"/>
    <s v="EMP0082"/>
    <x v="2"/>
    <x v="28"/>
    <x v="199"/>
    <n v="20"/>
    <n v="129.44999999999999"/>
    <n v="2589.0500000000002"/>
    <x v="0"/>
    <n v="18"/>
    <x v="0"/>
    <x v="2"/>
  </r>
  <r>
    <s v="PO008786"/>
    <d v="2023-03-20T00:00:00"/>
    <s v="EMP0021"/>
    <x v="10"/>
    <x v="30"/>
    <x v="173"/>
    <n v="48"/>
    <n v="3020.88"/>
    <n v="145002.42000000001"/>
    <x v="0"/>
    <n v="21"/>
    <x v="2"/>
    <x v="2"/>
  </r>
  <r>
    <s v="PO008787"/>
    <d v="2023-04-19T00:00:00"/>
    <s v="EMP0078"/>
    <x v="4"/>
    <x v="5"/>
    <x v="87"/>
    <n v="44"/>
    <n v="7774.5"/>
    <n v="342078.16"/>
    <x v="1"/>
    <n v="19"/>
    <x v="0"/>
    <x v="2"/>
  </r>
  <r>
    <s v="PO008788"/>
    <d v="2024-07-25T00:00:00"/>
    <s v="EMP0025"/>
    <x v="8"/>
    <x v="2"/>
    <x v="130"/>
    <n v="12"/>
    <n v="9204.66"/>
    <n v="110455.91"/>
    <x v="1"/>
    <n v="11"/>
    <x v="0"/>
    <x v="2"/>
  </r>
  <r>
    <s v="PO008789"/>
    <d v="2024-09-06T00:00:00"/>
    <s v="EMP0084"/>
    <x v="0"/>
    <x v="13"/>
    <x v="143"/>
    <n v="18"/>
    <n v="5908.12"/>
    <n v="106346.23"/>
    <x v="2"/>
    <n v="33"/>
    <x v="2"/>
    <x v="0"/>
  </r>
  <r>
    <s v="PO008790"/>
    <d v="2025-04-23T00:00:00"/>
    <s v="EMP0070"/>
    <x v="6"/>
    <x v="3"/>
    <x v="6"/>
    <n v="5"/>
    <n v="1670.56"/>
    <n v="8352.7900000000009"/>
    <x v="1"/>
    <n v="19"/>
    <x v="0"/>
    <x v="2"/>
  </r>
  <r>
    <s v="PO008791"/>
    <d v="2023-12-01T00:00:00"/>
    <s v="EMP0084"/>
    <x v="0"/>
    <x v="0"/>
    <x v="191"/>
    <n v="36"/>
    <n v="5035.34"/>
    <n v="181272.19"/>
    <x v="2"/>
    <n v="32"/>
    <x v="0"/>
    <x v="1"/>
  </r>
  <r>
    <s v="PO008792"/>
    <d v="2023-07-05T00:00:00"/>
    <s v="EMP0004"/>
    <x v="12"/>
    <x v="4"/>
    <x v="37"/>
    <n v="40"/>
    <n v="7942.03"/>
    <n v="317681.12"/>
    <x v="2"/>
    <n v="19"/>
    <x v="0"/>
    <x v="0"/>
  </r>
  <r>
    <s v="PO008793"/>
    <d v="2023-01-15T00:00:00"/>
    <s v="EMP0099"/>
    <x v="12"/>
    <x v="39"/>
    <x v="53"/>
    <n v="16"/>
    <n v="5247.2"/>
    <n v="83955.21"/>
    <x v="2"/>
    <n v="38"/>
    <x v="1"/>
    <x v="0"/>
  </r>
  <r>
    <s v="PO008794"/>
    <d v="2024-04-12T00:00:00"/>
    <s v="EMP0094"/>
    <x v="1"/>
    <x v="20"/>
    <x v="62"/>
    <n v="21"/>
    <n v="1876.25"/>
    <n v="39401.339999999997"/>
    <x v="0"/>
    <n v="41"/>
    <x v="2"/>
    <x v="2"/>
  </r>
  <r>
    <s v="PO008795"/>
    <d v="2023-08-24T00:00:00"/>
    <s v="EMP0015"/>
    <x v="13"/>
    <x v="23"/>
    <x v="42"/>
    <n v="44"/>
    <n v="2865.83"/>
    <n v="126096.63"/>
    <x v="0"/>
    <n v="44"/>
    <x v="2"/>
    <x v="2"/>
  </r>
  <r>
    <s v="PO008796"/>
    <d v="2025-02-01T00:00:00"/>
    <s v="EMP0064"/>
    <x v="2"/>
    <x v="18"/>
    <x v="178"/>
    <n v="35"/>
    <n v="4125.5600000000004"/>
    <n v="144394.72"/>
    <x v="1"/>
    <n v="3"/>
    <x v="2"/>
    <x v="2"/>
  </r>
  <r>
    <s v="PO008797"/>
    <d v="2025-08-19T00:00:00"/>
    <s v="EMP0040"/>
    <x v="13"/>
    <x v="43"/>
    <x v="112"/>
    <n v="23"/>
    <n v="4577.5200000000004"/>
    <n v="105282.85"/>
    <x v="2"/>
    <n v="39"/>
    <x v="2"/>
    <x v="1"/>
  </r>
  <r>
    <s v="PO008798"/>
    <d v="2024-03-17T00:00:00"/>
    <s v="EMP0014"/>
    <x v="4"/>
    <x v="7"/>
    <x v="38"/>
    <n v="39"/>
    <n v="7290.44"/>
    <n v="284327.31"/>
    <x v="1"/>
    <n v="28"/>
    <x v="0"/>
    <x v="2"/>
  </r>
  <r>
    <s v="PO008799"/>
    <d v="2025-09-06T00:00:00"/>
    <s v="EMP0100"/>
    <x v="11"/>
    <x v="11"/>
    <x v="92"/>
    <n v="45"/>
    <n v="4292.3500000000004"/>
    <n v="193155.94"/>
    <x v="0"/>
    <n v="28"/>
    <x v="1"/>
    <x v="2"/>
  </r>
  <r>
    <s v="PO008800"/>
    <d v="2023-07-08T00:00:00"/>
    <s v="EMP0061"/>
    <x v="5"/>
    <x v="4"/>
    <x v="103"/>
    <n v="49"/>
    <n v="8357.65"/>
    <n v="409524.96"/>
    <x v="1"/>
    <n v="7"/>
    <x v="2"/>
    <x v="2"/>
  </r>
  <r>
    <s v="PO008801"/>
    <d v="2025-04-05T00:00:00"/>
    <s v="EMP0055"/>
    <x v="14"/>
    <x v="27"/>
    <x v="37"/>
    <n v="12"/>
    <n v="8356.39"/>
    <n v="100276.7"/>
    <x v="0"/>
    <n v="31"/>
    <x v="2"/>
    <x v="2"/>
  </r>
  <r>
    <s v="PO008802"/>
    <d v="2025-12-16T00:00:00"/>
    <s v="EMP0058"/>
    <x v="2"/>
    <x v="29"/>
    <x v="107"/>
    <n v="27"/>
    <n v="3571.97"/>
    <n v="96443.27"/>
    <x v="2"/>
    <n v="17"/>
    <x v="2"/>
    <x v="3"/>
  </r>
  <r>
    <s v="PO008803"/>
    <d v="2025-03-14T00:00:00"/>
    <s v="EMP0012"/>
    <x v="3"/>
    <x v="6"/>
    <x v="30"/>
    <n v="14"/>
    <n v="5935.77"/>
    <n v="83100.75"/>
    <x v="2"/>
    <n v="18"/>
    <x v="1"/>
    <x v="3"/>
  </r>
  <r>
    <s v="PO008804"/>
    <d v="2024-02-10T00:00:00"/>
    <s v="EMP0090"/>
    <x v="14"/>
    <x v="17"/>
    <x v="43"/>
    <n v="10"/>
    <n v="3145.74"/>
    <n v="31457.45"/>
    <x v="1"/>
    <n v="11"/>
    <x v="0"/>
    <x v="2"/>
  </r>
  <r>
    <s v="PO008805"/>
    <d v="2025-11-22T00:00:00"/>
    <s v="EMP0032"/>
    <x v="2"/>
    <x v="31"/>
    <x v="133"/>
    <n v="27"/>
    <n v="7342.21"/>
    <n v="198239.8"/>
    <x v="0"/>
    <n v="19"/>
    <x v="0"/>
    <x v="2"/>
  </r>
  <r>
    <s v="PO008806"/>
    <d v="2025-03-23T00:00:00"/>
    <s v="EMP0098"/>
    <x v="5"/>
    <x v="46"/>
    <x v="59"/>
    <n v="24"/>
    <n v="5400.36"/>
    <n v="129608.67"/>
    <x v="1"/>
    <n v="39"/>
    <x v="0"/>
    <x v="2"/>
  </r>
  <r>
    <s v="PO008807"/>
    <d v="2025-07-15T00:00:00"/>
    <s v="EMP0041"/>
    <x v="12"/>
    <x v="33"/>
    <x v="104"/>
    <n v="2"/>
    <n v="3968.2"/>
    <n v="7936.4"/>
    <x v="2"/>
    <n v="28"/>
    <x v="0"/>
    <x v="0"/>
  </r>
  <r>
    <s v="PO008808"/>
    <d v="2024-07-04T00:00:00"/>
    <s v="EMP0010"/>
    <x v="1"/>
    <x v="2"/>
    <x v="141"/>
    <n v="16"/>
    <n v="7878.42"/>
    <n v="126054.73"/>
    <x v="0"/>
    <n v="44"/>
    <x v="0"/>
    <x v="2"/>
  </r>
  <r>
    <s v="PO008809"/>
    <d v="2024-08-11T00:00:00"/>
    <s v="EMP0076"/>
    <x v="7"/>
    <x v="22"/>
    <x v="109"/>
    <n v="7"/>
    <n v="3778.96"/>
    <n v="26452.75"/>
    <x v="0"/>
    <n v="32"/>
    <x v="0"/>
    <x v="2"/>
  </r>
  <r>
    <s v="PO008810"/>
    <d v="2023-12-15T00:00:00"/>
    <s v="EMP0050"/>
    <x v="10"/>
    <x v="25"/>
    <x v="95"/>
    <n v="4"/>
    <n v="5738.8"/>
    <n v="22955.200000000001"/>
    <x v="0"/>
    <n v="5"/>
    <x v="1"/>
    <x v="2"/>
  </r>
  <r>
    <s v="PO008811"/>
    <d v="2023-12-28T00:00:00"/>
    <s v="EMP0077"/>
    <x v="12"/>
    <x v="49"/>
    <x v="183"/>
    <n v="34"/>
    <n v="6905.74"/>
    <n v="234795.18"/>
    <x v="1"/>
    <n v="35"/>
    <x v="1"/>
    <x v="2"/>
  </r>
  <r>
    <s v="PO008812"/>
    <d v="2025-12-26T00:00:00"/>
    <s v="EMP0059"/>
    <x v="0"/>
    <x v="49"/>
    <x v="168"/>
    <n v="1"/>
    <n v="5949.72"/>
    <n v="5949.72"/>
    <x v="0"/>
    <n v="40"/>
    <x v="1"/>
    <x v="2"/>
  </r>
  <r>
    <s v="PO008813"/>
    <d v="2023-02-08T00:00:00"/>
    <s v="EMP0042"/>
    <x v="14"/>
    <x v="5"/>
    <x v="123"/>
    <n v="23"/>
    <n v="8376.35"/>
    <n v="192656.14"/>
    <x v="1"/>
    <n v="23"/>
    <x v="1"/>
    <x v="2"/>
  </r>
  <r>
    <s v="PO008814"/>
    <d v="2024-08-14T00:00:00"/>
    <s v="EMP0004"/>
    <x v="12"/>
    <x v="6"/>
    <x v="74"/>
    <n v="41"/>
    <n v="3540.85"/>
    <n v="145174.70000000001"/>
    <x v="0"/>
    <n v="30"/>
    <x v="2"/>
    <x v="2"/>
  </r>
  <r>
    <s v="PO008815"/>
    <d v="2025-05-07T00:00:00"/>
    <s v="EMP0097"/>
    <x v="5"/>
    <x v="36"/>
    <x v="92"/>
    <n v="39"/>
    <n v="3420.6"/>
    <n v="133403.31"/>
    <x v="2"/>
    <n v="41"/>
    <x v="1"/>
    <x v="0"/>
  </r>
  <r>
    <s v="PO008816"/>
    <d v="2024-03-23T00:00:00"/>
    <s v="EMP0079"/>
    <x v="5"/>
    <x v="9"/>
    <x v="176"/>
    <n v="13"/>
    <n v="2543.7199999999998"/>
    <n v="33068.35"/>
    <x v="1"/>
    <n v="11"/>
    <x v="0"/>
    <x v="2"/>
  </r>
  <r>
    <s v="PO008817"/>
    <d v="2023-01-30T00:00:00"/>
    <s v="EMP0042"/>
    <x v="14"/>
    <x v="49"/>
    <x v="114"/>
    <n v="18"/>
    <n v="6385.43"/>
    <n v="114937.82"/>
    <x v="2"/>
    <n v="23"/>
    <x v="2"/>
    <x v="1"/>
  </r>
  <r>
    <s v="PO008818"/>
    <d v="2025-07-23T00:00:00"/>
    <s v="EMP0006"/>
    <x v="6"/>
    <x v="35"/>
    <x v="175"/>
    <n v="21"/>
    <n v="6703.09"/>
    <n v="140764.97"/>
    <x v="1"/>
    <n v="12"/>
    <x v="0"/>
    <x v="2"/>
  </r>
  <r>
    <s v="PO008819"/>
    <d v="2025-05-16T00:00:00"/>
    <s v="EMP0071"/>
    <x v="5"/>
    <x v="9"/>
    <x v="198"/>
    <n v="34"/>
    <n v="9380.19"/>
    <n v="318926.36"/>
    <x v="2"/>
    <n v="44"/>
    <x v="1"/>
    <x v="1"/>
  </r>
  <r>
    <s v="PO008820"/>
    <d v="2025-09-10T00:00:00"/>
    <s v="EMP0053"/>
    <x v="4"/>
    <x v="43"/>
    <x v="73"/>
    <n v="29"/>
    <n v="739.71"/>
    <n v="21451.71"/>
    <x v="0"/>
    <n v="39"/>
    <x v="2"/>
    <x v="2"/>
  </r>
  <r>
    <s v="PO008821"/>
    <d v="2024-02-09T00:00:00"/>
    <s v="EMP0005"/>
    <x v="14"/>
    <x v="30"/>
    <x v="160"/>
    <n v="16"/>
    <n v="4342.3999999999996"/>
    <n v="69478.33"/>
    <x v="1"/>
    <n v="30"/>
    <x v="2"/>
    <x v="2"/>
  </r>
  <r>
    <s v="PO008822"/>
    <d v="2024-09-28T00:00:00"/>
    <s v="EMP0048"/>
    <x v="2"/>
    <x v="3"/>
    <x v="142"/>
    <n v="10"/>
    <n v="8115.52"/>
    <n v="81155.179999999993"/>
    <x v="0"/>
    <n v="20"/>
    <x v="0"/>
    <x v="2"/>
  </r>
  <r>
    <s v="PO008823"/>
    <d v="2024-10-18T00:00:00"/>
    <s v="EMP0020"/>
    <x v="2"/>
    <x v="20"/>
    <x v="97"/>
    <n v="29"/>
    <n v="5023.58"/>
    <n v="145683.89000000001"/>
    <x v="1"/>
    <n v="8"/>
    <x v="0"/>
    <x v="2"/>
  </r>
  <r>
    <s v="PO008824"/>
    <d v="2023-12-25T00:00:00"/>
    <s v="EMP0032"/>
    <x v="2"/>
    <x v="3"/>
    <x v="20"/>
    <n v="37"/>
    <n v="7547.93"/>
    <n v="279273.27"/>
    <x v="0"/>
    <n v="26"/>
    <x v="1"/>
    <x v="2"/>
  </r>
  <r>
    <s v="PO008825"/>
    <d v="2025-04-28T00:00:00"/>
    <s v="EMP0095"/>
    <x v="5"/>
    <x v="30"/>
    <x v="26"/>
    <n v="19"/>
    <n v="333.06"/>
    <n v="6328.07"/>
    <x v="2"/>
    <n v="7"/>
    <x v="2"/>
    <x v="3"/>
  </r>
  <r>
    <s v="PO008826"/>
    <d v="2024-09-20T00:00:00"/>
    <s v="EMP0058"/>
    <x v="2"/>
    <x v="41"/>
    <x v="33"/>
    <n v="5"/>
    <n v="5694.73"/>
    <n v="28473.67"/>
    <x v="1"/>
    <n v="18"/>
    <x v="2"/>
    <x v="2"/>
  </r>
  <r>
    <s v="PO008827"/>
    <d v="2024-01-05T00:00:00"/>
    <s v="EMP0001"/>
    <x v="8"/>
    <x v="5"/>
    <x v="48"/>
    <n v="41"/>
    <n v="8108.7"/>
    <n v="332456.59000000003"/>
    <x v="2"/>
    <n v="16"/>
    <x v="0"/>
    <x v="3"/>
  </r>
  <r>
    <s v="PO008828"/>
    <d v="2025-05-26T00:00:00"/>
    <s v="EMP0082"/>
    <x v="2"/>
    <x v="27"/>
    <x v="98"/>
    <n v="24"/>
    <n v="8124.34"/>
    <n v="194984.18"/>
    <x v="1"/>
    <n v="21"/>
    <x v="0"/>
    <x v="2"/>
  </r>
  <r>
    <s v="PO008829"/>
    <d v="2023-05-11T00:00:00"/>
    <s v="EMP0008"/>
    <x v="6"/>
    <x v="12"/>
    <x v="69"/>
    <n v="9"/>
    <n v="6369.02"/>
    <n v="57321.15"/>
    <x v="2"/>
    <n v="17"/>
    <x v="2"/>
    <x v="1"/>
  </r>
  <r>
    <s v="PO008830"/>
    <d v="2024-07-28T00:00:00"/>
    <s v="EMP0095"/>
    <x v="5"/>
    <x v="32"/>
    <x v="70"/>
    <n v="48"/>
    <n v="11435.32"/>
    <n v="548895.55000000005"/>
    <x v="1"/>
    <n v="14"/>
    <x v="0"/>
    <x v="2"/>
  </r>
  <r>
    <s v="PO008831"/>
    <d v="2024-06-17T00:00:00"/>
    <s v="EMP0088"/>
    <x v="12"/>
    <x v="23"/>
    <x v="169"/>
    <n v="20"/>
    <n v="2045.98"/>
    <n v="40919.64"/>
    <x v="2"/>
    <n v="41"/>
    <x v="2"/>
    <x v="0"/>
  </r>
  <r>
    <s v="PO008832"/>
    <d v="2023-12-21T00:00:00"/>
    <s v="EMP0060"/>
    <x v="0"/>
    <x v="22"/>
    <x v="44"/>
    <n v="46"/>
    <n v="420.47"/>
    <n v="19341.7"/>
    <x v="0"/>
    <n v="10"/>
    <x v="0"/>
    <x v="2"/>
  </r>
  <r>
    <s v="PO008833"/>
    <d v="2024-03-06T00:00:00"/>
    <s v="EMP0021"/>
    <x v="10"/>
    <x v="27"/>
    <x v="74"/>
    <n v="22"/>
    <n v="4237.3999999999996"/>
    <n v="93222.77"/>
    <x v="1"/>
    <n v="43"/>
    <x v="0"/>
    <x v="2"/>
  </r>
  <r>
    <s v="PO008834"/>
    <d v="2024-01-04T00:00:00"/>
    <s v="EMP0033"/>
    <x v="8"/>
    <x v="3"/>
    <x v="97"/>
    <n v="22"/>
    <n v="5390.73"/>
    <n v="118596.13"/>
    <x v="1"/>
    <n v="11"/>
    <x v="2"/>
    <x v="2"/>
  </r>
  <r>
    <s v="PO008835"/>
    <d v="2025-05-15T00:00:00"/>
    <s v="EMP0087"/>
    <x v="12"/>
    <x v="27"/>
    <x v="45"/>
    <n v="48"/>
    <n v="5990.22"/>
    <n v="287530.49"/>
    <x v="1"/>
    <n v="35"/>
    <x v="1"/>
    <x v="2"/>
  </r>
  <r>
    <s v="PO008836"/>
    <d v="2024-05-23T00:00:00"/>
    <s v="EMP0049"/>
    <x v="13"/>
    <x v="20"/>
    <x v="48"/>
    <n v="33"/>
    <n v="7797.95"/>
    <n v="257332.22"/>
    <x v="0"/>
    <n v="32"/>
    <x v="0"/>
    <x v="2"/>
  </r>
  <r>
    <s v="PO008837"/>
    <d v="2023-05-30T00:00:00"/>
    <s v="EMP0086"/>
    <x v="2"/>
    <x v="33"/>
    <x v="27"/>
    <n v="16"/>
    <n v="8215.59"/>
    <n v="131449.41"/>
    <x v="1"/>
    <n v="5"/>
    <x v="0"/>
    <x v="2"/>
  </r>
  <r>
    <s v="PO008838"/>
    <d v="2024-07-13T00:00:00"/>
    <s v="EMP0048"/>
    <x v="2"/>
    <x v="25"/>
    <x v="68"/>
    <n v="40"/>
    <n v="7509.53"/>
    <n v="300381.39"/>
    <x v="0"/>
    <n v="23"/>
    <x v="1"/>
    <x v="2"/>
  </r>
  <r>
    <s v="PO008839"/>
    <d v="2025-02-05T00:00:00"/>
    <s v="EMP0023"/>
    <x v="9"/>
    <x v="9"/>
    <x v="191"/>
    <n v="45"/>
    <n v="5646.66"/>
    <n v="254099.75"/>
    <x v="2"/>
    <n v="45"/>
    <x v="0"/>
    <x v="1"/>
  </r>
  <r>
    <s v="PO008840"/>
    <d v="2023-04-17T00:00:00"/>
    <s v="EMP0023"/>
    <x v="9"/>
    <x v="46"/>
    <x v="152"/>
    <n v="49"/>
    <n v="1372.42"/>
    <n v="67248.47"/>
    <x v="1"/>
    <n v="20"/>
    <x v="0"/>
    <x v="2"/>
  </r>
  <r>
    <s v="PO008841"/>
    <d v="2024-12-20T00:00:00"/>
    <s v="EMP0093"/>
    <x v="13"/>
    <x v="1"/>
    <x v="180"/>
    <n v="5"/>
    <n v="3466.66"/>
    <n v="17333.28"/>
    <x v="1"/>
    <n v="42"/>
    <x v="1"/>
    <x v="2"/>
  </r>
  <r>
    <s v="PO008842"/>
    <d v="2025-06-01T00:00:00"/>
    <s v="EMP0037"/>
    <x v="8"/>
    <x v="23"/>
    <x v="58"/>
    <n v="7"/>
    <n v="4437.5"/>
    <n v="31062.52"/>
    <x v="0"/>
    <n v="25"/>
    <x v="2"/>
    <x v="2"/>
  </r>
  <r>
    <s v="PO008843"/>
    <d v="2025-07-19T00:00:00"/>
    <s v="EMP0024"/>
    <x v="1"/>
    <x v="23"/>
    <x v="180"/>
    <n v="14"/>
    <n v="4060.75"/>
    <n v="56850.55"/>
    <x v="2"/>
    <n v="24"/>
    <x v="1"/>
    <x v="3"/>
  </r>
  <r>
    <s v="PO008844"/>
    <d v="2023-01-03T00:00:00"/>
    <s v="EMP0063"/>
    <x v="3"/>
    <x v="43"/>
    <x v="16"/>
    <n v="15"/>
    <n v="5842.63"/>
    <n v="87639.5"/>
    <x v="0"/>
    <n v="20"/>
    <x v="0"/>
    <x v="2"/>
  </r>
  <r>
    <s v="PO008845"/>
    <d v="2024-09-25T00:00:00"/>
    <s v="EMP0044"/>
    <x v="2"/>
    <x v="16"/>
    <x v="108"/>
    <n v="15"/>
    <n v="1338.1"/>
    <n v="20071.46"/>
    <x v="0"/>
    <n v="19"/>
    <x v="0"/>
    <x v="2"/>
  </r>
  <r>
    <s v="PO008846"/>
    <d v="2023-09-19T00:00:00"/>
    <s v="EMP0024"/>
    <x v="1"/>
    <x v="2"/>
    <x v="46"/>
    <n v="36"/>
    <n v="4620.88"/>
    <n v="166351.69"/>
    <x v="1"/>
    <n v="19"/>
    <x v="2"/>
    <x v="2"/>
  </r>
  <r>
    <s v="PO008847"/>
    <d v="2023-02-04T00:00:00"/>
    <s v="EMP0053"/>
    <x v="4"/>
    <x v="38"/>
    <x v="198"/>
    <n v="4"/>
    <n v="9862.7199999999993"/>
    <n v="39450.870000000003"/>
    <x v="2"/>
    <n v="16"/>
    <x v="1"/>
    <x v="1"/>
  </r>
  <r>
    <s v="PO008848"/>
    <d v="2024-12-27T00:00:00"/>
    <s v="EMP0040"/>
    <x v="13"/>
    <x v="45"/>
    <x v="22"/>
    <n v="4"/>
    <n v="7141.07"/>
    <n v="28564.29"/>
    <x v="0"/>
    <n v="34"/>
    <x v="1"/>
    <x v="2"/>
  </r>
  <r>
    <s v="PO008849"/>
    <d v="2023-01-31T00:00:00"/>
    <s v="EMP0008"/>
    <x v="6"/>
    <x v="16"/>
    <x v="71"/>
    <n v="22"/>
    <n v="7316.83"/>
    <n v="160970.16"/>
    <x v="0"/>
    <n v="4"/>
    <x v="1"/>
    <x v="2"/>
  </r>
  <r>
    <s v="PO008850"/>
    <d v="2024-05-06T00:00:00"/>
    <s v="EMP0064"/>
    <x v="2"/>
    <x v="24"/>
    <x v="128"/>
    <n v="49"/>
    <n v="52.16"/>
    <n v="2555.9499999999998"/>
    <x v="0"/>
    <n v="43"/>
    <x v="1"/>
    <x v="2"/>
  </r>
  <r>
    <s v="PO008851"/>
    <d v="2024-01-17T00:00:00"/>
    <s v="EMP0071"/>
    <x v="5"/>
    <x v="11"/>
    <x v="131"/>
    <n v="48"/>
    <n v="4176.34"/>
    <n v="200464.2"/>
    <x v="1"/>
    <n v="12"/>
    <x v="1"/>
    <x v="2"/>
  </r>
  <r>
    <s v="PO008852"/>
    <d v="2024-11-08T00:00:00"/>
    <s v="EMP0076"/>
    <x v="7"/>
    <x v="38"/>
    <x v="184"/>
    <n v="44"/>
    <n v="4152.7700000000004"/>
    <n v="182722.02"/>
    <x v="0"/>
    <n v="26"/>
    <x v="2"/>
    <x v="2"/>
  </r>
  <r>
    <s v="PO008853"/>
    <d v="2024-12-10T00:00:00"/>
    <s v="EMP0046"/>
    <x v="7"/>
    <x v="2"/>
    <x v="192"/>
    <n v="47"/>
    <n v="7025.73"/>
    <n v="330209.38"/>
    <x v="2"/>
    <n v="35"/>
    <x v="0"/>
    <x v="0"/>
  </r>
  <r>
    <s v="PO008854"/>
    <d v="2025-10-16T00:00:00"/>
    <s v="EMP0007"/>
    <x v="1"/>
    <x v="14"/>
    <x v="190"/>
    <n v="24"/>
    <n v="7224.82"/>
    <n v="173395.63"/>
    <x v="1"/>
    <n v="31"/>
    <x v="2"/>
    <x v="2"/>
  </r>
  <r>
    <s v="PO008855"/>
    <d v="2024-03-25T00:00:00"/>
    <s v="EMP0045"/>
    <x v="0"/>
    <x v="41"/>
    <x v="160"/>
    <n v="15"/>
    <n v="4864.84"/>
    <n v="72972.570000000007"/>
    <x v="0"/>
    <n v="40"/>
    <x v="0"/>
    <x v="2"/>
  </r>
  <r>
    <s v="PO008856"/>
    <d v="2024-03-01T00:00:00"/>
    <s v="EMP0035"/>
    <x v="5"/>
    <x v="6"/>
    <x v="5"/>
    <n v="5"/>
    <n v="8420.98"/>
    <n v="42104.89"/>
    <x v="0"/>
    <n v="25"/>
    <x v="1"/>
    <x v="2"/>
  </r>
  <r>
    <s v="PO008857"/>
    <d v="2025-10-30T00:00:00"/>
    <s v="EMP0051"/>
    <x v="3"/>
    <x v="10"/>
    <x v="27"/>
    <n v="33"/>
    <n v="7329.06"/>
    <n v="241858.84"/>
    <x v="1"/>
    <n v="38"/>
    <x v="0"/>
    <x v="2"/>
  </r>
  <r>
    <s v="PO008858"/>
    <d v="2025-12-22T00:00:00"/>
    <s v="EMP0055"/>
    <x v="14"/>
    <x v="26"/>
    <x v="87"/>
    <n v="12"/>
    <n v="9031.89"/>
    <n v="108382.68"/>
    <x v="0"/>
    <n v="3"/>
    <x v="2"/>
    <x v="2"/>
  </r>
  <r>
    <s v="PO008859"/>
    <d v="2024-11-27T00:00:00"/>
    <s v="EMP0085"/>
    <x v="8"/>
    <x v="18"/>
    <x v="183"/>
    <n v="31"/>
    <n v="6033.52"/>
    <n v="187039"/>
    <x v="0"/>
    <n v="18"/>
    <x v="2"/>
    <x v="2"/>
  </r>
  <r>
    <s v="PO008860"/>
    <d v="2025-07-01T00:00:00"/>
    <s v="EMP0029"/>
    <x v="9"/>
    <x v="48"/>
    <x v="155"/>
    <n v="34"/>
    <n v="5693.02"/>
    <n v="193562.6"/>
    <x v="0"/>
    <n v="7"/>
    <x v="2"/>
    <x v="2"/>
  </r>
  <r>
    <s v="PO008861"/>
    <d v="2025-06-04T00:00:00"/>
    <s v="EMP0062"/>
    <x v="2"/>
    <x v="24"/>
    <x v="149"/>
    <n v="24"/>
    <n v="2862.37"/>
    <n v="68696.800000000003"/>
    <x v="0"/>
    <n v="36"/>
    <x v="0"/>
    <x v="2"/>
  </r>
  <r>
    <s v="PO008862"/>
    <d v="2025-04-07T00:00:00"/>
    <s v="EMP0066"/>
    <x v="8"/>
    <x v="30"/>
    <x v="38"/>
    <n v="49"/>
    <n v="7639.13"/>
    <n v="374317.61"/>
    <x v="0"/>
    <n v="4"/>
    <x v="0"/>
    <x v="2"/>
  </r>
  <r>
    <s v="PO008863"/>
    <d v="2024-08-21T00:00:00"/>
    <s v="EMP0073"/>
    <x v="9"/>
    <x v="9"/>
    <x v="163"/>
    <n v="22"/>
    <n v="10620.82"/>
    <n v="233658.02"/>
    <x v="2"/>
    <n v="45"/>
    <x v="0"/>
    <x v="3"/>
  </r>
  <r>
    <s v="PO008864"/>
    <d v="2025-02-11T00:00:00"/>
    <s v="EMP0027"/>
    <x v="1"/>
    <x v="41"/>
    <x v="189"/>
    <n v="41"/>
    <n v="2114.35"/>
    <n v="86688.31"/>
    <x v="2"/>
    <n v="13"/>
    <x v="0"/>
    <x v="0"/>
  </r>
  <r>
    <s v="PO008865"/>
    <d v="2023-07-23T00:00:00"/>
    <s v="EMP0033"/>
    <x v="8"/>
    <x v="9"/>
    <x v="71"/>
    <n v="35"/>
    <n v="7572.01"/>
    <n v="265020.51"/>
    <x v="0"/>
    <n v="31"/>
    <x v="0"/>
    <x v="2"/>
  </r>
  <r>
    <s v="PO008866"/>
    <d v="2025-12-01T00:00:00"/>
    <s v="EMP0036"/>
    <x v="2"/>
    <x v="14"/>
    <x v="120"/>
    <n v="29"/>
    <n v="7756.29"/>
    <n v="224932.42"/>
    <x v="2"/>
    <n v="40"/>
    <x v="2"/>
    <x v="3"/>
  </r>
  <r>
    <s v="PO008867"/>
    <d v="2023-03-07T00:00:00"/>
    <s v="EMP0029"/>
    <x v="9"/>
    <x v="41"/>
    <x v="123"/>
    <n v="43"/>
    <n v="8066.43"/>
    <n v="346856.57"/>
    <x v="1"/>
    <n v="24"/>
    <x v="2"/>
    <x v="2"/>
  </r>
  <r>
    <s v="PO008868"/>
    <d v="2023-09-17T00:00:00"/>
    <s v="EMP0042"/>
    <x v="14"/>
    <x v="48"/>
    <x v="74"/>
    <n v="3"/>
    <n v="3426.66"/>
    <n v="10279.99"/>
    <x v="0"/>
    <n v="6"/>
    <x v="0"/>
    <x v="2"/>
  </r>
  <r>
    <s v="PO008869"/>
    <d v="2024-08-11T00:00:00"/>
    <s v="EMP0098"/>
    <x v="5"/>
    <x v="9"/>
    <x v="40"/>
    <n v="14"/>
    <n v="5675.67"/>
    <n v="79459.37"/>
    <x v="0"/>
    <n v="28"/>
    <x v="0"/>
    <x v="2"/>
  </r>
  <r>
    <s v="PO008870"/>
    <d v="2025-12-27T00:00:00"/>
    <s v="EMP0025"/>
    <x v="8"/>
    <x v="15"/>
    <x v="188"/>
    <n v="17"/>
    <n v="3292.14"/>
    <n v="55966.35"/>
    <x v="1"/>
    <n v="15"/>
    <x v="2"/>
    <x v="2"/>
  </r>
  <r>
    <s v="PO008871"/>
    <d v="2023-12-10T00:00:00"/>
    <s v="EMP0052"/>
    <x v="12"/>
    <x v="38"/>
    <x v="36"/>
    <n v="3"/>
    <n v="3177.13"/>
    <n v="9531.3799999999992"/>
    <x v="0"/>
    <n v="19"/>
    <x v="0"/>
    <x v="2"/>
  </r>
  <r>
    <s v="PO008872"/>
    <d v="2023-01-27T00:00:00"/>
    <s v="EMP0016"/>
    <x v="11"/>
    <x v="10"/>
    <x v="29"/>
    <n v="44"/>
    <n v="6909.39"/>
    <n v="304013.21999999997"/>
    <x v="0"/>
    <n v="9"/>
    <x v="2"/>
    <x v="2"/>
  </r>
  <r>
    <s v="PO008873"/>
    <d v="2025-09-17T00:00:00"/>
    <s v="EMP0069"/>
    <x v="3"/>
    <x v="27"/>
    <x v="31"/>
    <n v="6"/>
    <n v="10523.98"/>
    <n v="63143.89"/>
    <x v="0"/>
    <n v="42"/>
    <x v="2"/>
    <x v="2"/>
  </r>
  <r>
    <s v="PO008874"/>
    <d v="2023-01-01T00:00:00"/>
    <s v="EMP0055"/>
    <x v="14"/>
    <x v="28"/>
    <x v="10"/>
    <n v="8"/>
    <n v="2312.31"/>
    <n v="18498.46"/>
    <x v="2"/>
    <n v="15"/>
    <x v="0"/>
    <x v="1"/>
  </r>
  <r>
    <s v="PO008875"/>
    <d v="2025-09-27T00:00:00"/>
    <s v="EMP0014"/>
    <x v="4"/>
    <x v="1"/>
    <x v="106"/>
    <n v="12"/>
    <n v="6534.53"/>
    <n v="78414.350000000006"/>
    <x v="0"/>
    <n v="7"/>
    <x v="2"/>
    <x v="2"/>
  </r>
  <r>
    <s v="PO008876"/>
    <d v="2025-03-19T00:00:00"/>
    <s v="EMP0083"/>
    <x v="7"/>
    <x v="10"/>
    <x v="32"/>
    <n v="40"/>
    <n v="4370.93"/>
    <n v="174837.1"/>
    <x v="1"/>
    <n v="11"/>
    <x v="0"/>
    <x v="2"/>
  </r>
  <r>
    <s v="PO008877"/>
    <d v="2023-06-19T00:00:00"/>
    <s v="EMP0020"/>
    <x v="2"/>
    <x v="23"/>
    <x v="54"/>
    <n v="41"/>
    <n v="5274.15"/>
    <n v="216240.19"/>
    <x v="1"/>
    <n v="29"/>
    <x v="2"/>
    <x v="2"/>
  </r>
  <r>
    <s v="PO008878"/>
    <d v="2025-05-10T00:00:00"/>
    <s v="EMP0002"/>
    <x v="7"/>
    <x v="40"/>
    <x v="154"/>
    <n v="18"/>
    <n v="2107.46"/>
    <n v="37934.33"/>
    <x v="2"/>
    <n v="34"/>
    <x v="2"/>
    <x v="3"/>
  </r>
  <r>
    <s v="PO008879"/>
    <d v="2024-03-26T00:00:00"/>
    <s v="EMP0012"/>
    <x v="3"/>
    <x v="49"/>
    <x v="21"/>
    <n v="23"/>
    <n v="4516.28"/>
    <n v="103874.48"/>
    <x v="1"/>
    <n v="29"/>
    <x v="0"/>
    <x v="2"/>
  </r>
  <r>
    <s v="PO008880"/>
    <d v="2023-10-04T00:00:00"/>
    <s v="EMP0030"/>
    <x v="13"/>
    <x v="7"/>
    <x v="18"/>
    <n v="45"/>
    <n v="9023.17"/>
    <n v="406042.8"/>
    <x v="0"/>
    <n v="18"/>
    <x v="1"/>
    <x v="2"/>
  </r>
  <r>
    <s v="PO008881"/>
    <d v="2024-01-30T00:00:00"/>
    <s v="EMP0057"/>
    <x v="6"/>
    <x v="29"/>
    <x v="81"/>
    <n v="1"/>
    <n v="548.85"/>
    <n v="548.85"/>
    <x v="2"/>
    <n v="27"/>
    <x v="1"/>
    <x v="1"/>
  </r>
  <r>
    <s v="PO008882"/>
    <d v="2025-12-10T00:00:00"/>
    <s v="EMP0046"/>
    <x v="7"/>
    <x v="16"/>
    <x v="97"/>
    <n v="15"/>
    <n v="4688.4799999999996"/>
    <n v="70327.199999999997"/>
    <x v="1"/>
    <n v="13"/>
    <x v="2"/>
    <x v="2"/>
  </r>
  <r>
    <s v="PO008883"/>
    <d v="2023-04-06T00:00:00"/>
    <s v="EMP0053"/>
    <x v="4"/>
    <x v="45"/>
    <x v="124"/>
    <n v="4"/>
    <n v="7994.2"/>
    <n v="31976.81"/>
    <x v="1"/>
    <n v="21"/>
    <x v="1"/>
    <x v="2"/>
  </r>
  <r>
    <s v="PO008884"/>
    <d v="2025-02-23T00:00:00"/>
    <s v="EMP0092"/>
    <x v="12"/>
    <x v="34"/>
    <x v="7"/>
    <n v="25"/>
    <n v="3508.17"/>
    <n v="87704.13"/>
    <x v="1"/>
    <n v="16"/>
    <x v="1"/>
    <x v="2"/>
  </r>
  <r>
    <s v="PO008885"/>
    <d v="2025-02-12T00:00:00"/>
    <s v="EMP0073"/>
    <x v="9"/>
    <x v="44"/>
    <x v="99"/>
    <n v="2"/>
    <n v="7543.26"/>
    <n v="15086.52"/>
    <x v="2"/>
    <n v="38"/>
    <x v="2"/>
    <x v="1"/>
  </r>
  <r>
    <s v="PO008886"/>
    <d v="2024-04-26T00:00:00"/>
    <s v="EMP0023"/>
    <x v="9"/>
    <x v="16"/>
    <x v="67"/>
    <n v="7"/>
    <n v="6497.53"/>
    <n v="45482.71"/>
    <x v="2"/>
    <n v="16"/>
    <x v="1"/>
    <x v="1"/>
  </r>
  <r>
    <s v="PO008887"/>
    <d v="2024-09-07T00:00:00"/>
    <s v="EMP0073"/>
    <x v="9"/>
    <x v="10"/>
    <x v="45"/>
    <n v="25"/>
    <n v="6317.73"/>
    <n v="157943.16"/>
    <x v="1"/>
    <n v="20"/>
    <x v="0"/>
    <x v="2"/>
  </r>
  <r>
    <s v="PO008888"/>
    <d v="2023-08-25T00:00:00"/>
    <s v="EMP0075"/>
    <x v="14"/>
    <x v="22"/>
    <x v="153"/>
    <n v="3"/>
    <n v="320.13"/>
    <n v="960.38"/>
    <x v="1"/>
    <n v="6"/>
    <x v="0"/>
    <x v="2"/>
  </r>
  <r>
    <s v="PO008889"/>
    <d v="2025-07-19T00:00:00"/>
    <s v="EMP0016"/>
    <x v="11"/>
    <x v="3"/>
    <x v="93"/>
    <n v="42"/>
    <n v="7209.21"/>
    <n v="302786.77"/>
    <x v="1"/>
    <n v="36"/>
    <x v="2"/>
    <x v="2"/>
  </r>
  <r>
    <s v="PO008890"/>
    <d v="2023-12-03T00:00:00"/>
    <s v="EMP0012"/>
    <x v="3"/>
    <x v="25"/>
    <x v="118"/>
    <n v="5"/>
    <n v="1099.98"/>
    <n v="5499.91"/>
    <x v="0"/>
    <n v="10"/>
    <x v="1"/>
    <x v="2"/>
  </r>
  <r>
    <s v="PO008891"/>
    <d v="2023-05-03T00:00:00"/>
    <s v="EMP0011"/>
    <x v="0"/>
    <x v="11"/>
    <x v="67"/>
    <n v="30"/>
    <n v="6021.19"/>
    <n v="180635.59"/>
    <x v="0"/>
    <n v="4"/>
    <x v="2"/>
    <x v="2"/>
  </r>
  <r>
    <s v="PO008892"/>
    <d v="2024-06-10T00:00:00"/>
    <s v="EMP0031"/>
    <x v="8"/>
    <x v="47"/>
    <x v="29"/>
    <n v="31"/>
    <n v="7207.78"/>
    <n v="223441.15"/>
    <x v="0"/>
    <n v="5"/>
    <x v="2"/>
    <x v="2"/>
  </r>
  <r>
    <s v="PO008893"/>
    <d v="2023-08-03T00:00:00"/>
    <s v="EMP0063"/>
    <x v="3"/>
    <x v="44"/>
    <x v="23"/>
    <n v="42"/>
    <n v="8565.4699999999993"/>
    <n v="359749.54"/>
    <x v="2"/>
    <n v="25"/>
    <x v="0"/>
    <x v="3"/>
  </r>
  <r>
    <s v="PO008894"/>
    <d v="2024-07-09T00:00:00"/>
    <s v="EMP0060"/>
    <x v="0"/>
    <x v="48"/>
    <x v="134"/>
    <n v="30"/>
    <n v="7019.51"/>
    <n v="210585.2"/>
    <x v="0"/>
    <n v="30"/>
    <x v="2"/>
    <x v="2"/>
  </r>
  <r>
    <s v="PO008895"/>
    <d v="2024-11-08T00:00:00"/>
    <s v="EMP0081"/>
    <x v="14"/>
    <x v="33"/>
    <x v="43"/>
    <n v="35"/>
    <n v="3045.13"/>
    <n v="106579.49"/>
    <x v="1"/>
    <n v="26"/>
    <x v="0"/>
    <x v="2"/>
  </r>
  <r>
    <s v="PO008896"/>
    <d v="2023-02-13T00:00:00"/>
    <s v="EMP0082"/>
    <x v="2"/>
    <x v="0"/>
    <x v="169"/>
    <n v="15"/>
    <n v="2122.1999999999998"/>
    <n v="31833"/>
    <x v="2"/>
    <n v="28"/>
    <x v="2"/>
    <x v="0"/>
  </r>
  <r>
    <s v="PO008897"/>
    <d v="2025-08-02T00:00:00"/>
    <s v="EMP0009"/>
    <x v="7"/>
    <x v="22"/>
    <x v="95"/>
    <n v="47"/>
    <n v="4840.99"/>
    <n v="227526.49"/>
    <x v="0"/>
    <n v="20"/>
    <x v="0"/>
    <x v="2"/>
  </r>
  <r>
    <s v="PO008898"/>
    <d v="2023-06-20T00:00:00"/>
    <s v="EMP0083"/>
    <x v="7"/>
    <x v="43"/>
    <x v="168"/>
    <n v="2"/>
    <n v="5793.01"/>
    <n v="11586.03"/>
    <x v="0"/>
    <n v="42"/>
    <x v="2"/>
    <x v="2"/>
  </r>
  <r>
    <s v="PO008899"/>
    <d v="2024-03-21T00:00:00"/>
    <s v="EMP0037"/>
    <x v="8"/>
    <x v="6"/>
    <x v="67"/>
    <n v="48"/>
    <n v="7355.77"/>
    <n v="353077"/>
    <x v="1"/>
    <n v="36"/>
    <x v="0"/>
    <x v="2"/>
  </r>
  <r>
    <s v="PO008900"/>
    <d v="2025-04-03T00:00:00"/>
    <s v="EMP0085"/>
    <x v="8"/>
    <x v="46"/>
    <x v="52"/>
    <n v="21"/>
    <n v="1804.53"/>
    <n v="37895.14"/>
    <x v="2"/>
    <n v="37"/>
    <x v="1"/>
    <x v="1"/>
  </r>
  <r>
    <s v="PO008901"/>
    <d v="2024-08-14T00:00:00"/>
    <s v="EMP0002"/>
    <x v="7"/>
    <x v="19"/>
    <x v="156"/>
    <n v="21"/>
    <n v="10816.59"/>
    <n v="227148.46"/>
    <x v="2"/>
    <n v="19"/>
    <x v="1"/>
    <x v="1"/>
  </r>
  <r>
    <s v="PO008902"/>
    <d v="2023-02-20T00:00:00"/>
    <s v="EMP0006"/>
    <x v="6"/>
    <x v="37"/>
    <x v="51"/>
    <n v="17"/>
    <n v="7869.53"/>
    <n v="133782.04999999999"/>
    <x v="0"/>
    <n v="14"/>
    <x v="1"/>
    <x v="2"/>
  </r>
  <r>
    <s v="PO008903"/>
    <d v="2025-08-06T00:00:00"/>
    <s v="EMP0007"/>
    <x v="1"/>
    <x v="23"/>
    <x v="52"/>
    <n v="3"/>
    <n v="1708.09"/>
    <n v="5124.28"/>
    <x v="2"/>
    <n v="28"/>
    <x v="0"/>
    <x v="1"/>
  </r>
  <r>
    <s v="PO008904"/>
    <d v="2024-12-16T00:00:00"/>
    <s v="EMP0009"/>
    <x v="7"/>
    <x v="23"/>
    <x v="75"/>
    <n v="22"/>
    <n v="4768.1899999999996"/>
    <n v="104900.26"/>
    <x v="1"/>
    <n v="15"/>
    <x v="2"/>
    <x v="2"/>
  </r>
  <r>
    <s v="PO008905"/>
    <d v="2025-06-08T00:00:00"/>
    <s v="EMP0043"/>
    <x v="8"/>
    <x v="11"/>
    <x v="182"/>
    <n v="19"/>
    <n v="9278.3799999999992"/>
    <n v="176289.25"/>
    <x v="2"/>
    <n v="30"/>
    <x v="1"/>
    <x v="0"/>
  </r>
  <r>
    <s v="PO008906"/>
    <d v="2025-12-19T00:00:00"/>
    <s v="EMP0088"/>
    <x v="12"/>
    <x v="30"/>
    <x v="199"/>
    <n v="9"/>
    <n v="139.06"/>
    <n v="1251.52"/>
    <x v="2"/>
    <n v="33"/>
    <x v="1"/>
    <x v="1"/>
  </r>
  <r>
    <s v="PO008907"/>
    <d v="2024-02-19T00:00:00"/>
    <s v="EMP0036"/>
    <x v="2"/>
    <x v="1"/>
    <x v="158"/>
    <n v="4"/>
    <n v="6833.45"/>
    <n v="27333.8"/>
    <x v="1"/>
    <n v="35"/>
    <x v="1"/>
    <x v="2"/>
  </r>
  <r>
    <s v="PO008908"/>
    <d v="2023-07-03T00:00:00"/>
    <s v="EMP0064"/>
    <x v="2"/>
    <x v="42"/>
    <x v="5"/>
    <n v="31"/>
    <n v="10691.88"/>
    <n v="331448.42"/>
    <x v="2"/>
    <n v="27"/>
    <x v="1"/>
    <x v="0"/>
  </r>
  <r>
    <s v="PO008909"/>
    <d v="2024-05-23T00:00:00"/>
    <s v="EMP0001"/>
    <x v="8"/>
    <x v="12"/>
    <x v="21"/>
    <n v="2"/>
    <n v="5057.01"/>
    <n v="10114.01"/>
    <x v="2"/>
    <n v="19"/>
    <x v="2"/>
    <x v="3"/>
  </r>
  <r>
    <s v="PO008910"/>
    <d v="2023-01-27T00:00:00"/>
    <s v="EMP0039"/>
    <x v="9"/>
    <x v="37"/>
    <x v="97"/>
    <n v="35"/>
    <n v="5794.6"/>
    <n v="202810.93"/>
    <x v="0"/>
    <n v="30"/>
    <x v="2"/>
    <x v="2"/>
  </r>
  <r>
    <s v="PO008911"/>
    <d v="2023-06-11T00:00:00"/>
    <s v="EMP0078"/>
    <x v="4"/>
    <x v="7"/>
    <x v="56"/>
    <n v="7"/>
    <n v="6895.78"/>
    <n v="48270.45"/>
    <x v="1"/>
    <n v="35"/>
    <x v="1"/>
    <x v="2"/>
  </r>
  <r>
    <s v="PO008912"/>
    <d v="2024-09-11T00:00:00"/>
    <s v="EMP0096"/>
    <x v="4"/>
    <x v="27"/>
    <x v="128"/>
    <n v="20"/>
    <n v="59.4"/>
    <n v="1187.9000000000001"/>
    <x v="2"/>
    <n v="6"/>
    <x v="0"/>
    <x v="0"/>
  </r>
  <r>
    <s v="PO008913"/>
    <d v="2024-10-14T00:00:00"/>
    <s v="EMP0079"/>
    <x v="5"/>
    <x v="28"/>
    <x v="111"/>
    <n v="44"/>
    <n v="153.82"/>
    <n v="6767.87"/>
    <x v="1"/>
    <n v="33"/>
    <x v="1"/>
    <x v="2"/>
  </r>
  <r>
    <s v="PO008914"/>
    <d v="2023-07-09T00:00:00"/>
    <s v="EMP0030"/>
    <x v="13"/>
    <x v="35"/>
    <x v="90"/>
    <n v="7"/>
    <n v="4355.96"/>
    <n v="30491.73"/>
    <x v="2"/>
    <n v="28"/>
    <x v="2"/>
    <x v="0"/>
  </r>
  <r>
    <s v="PO008915"/>
    <d v="2023-08-05T00:00:00"/>
    <s v="EMP0048"/>
    <x v="2"/>
    <x v="7"/>
    <x v="196"/>
    <n v="1"/>
    <n v="8971.74"/>
    <n v="8971.74"/>
    <x v="2"/>
    <n v="45"/>
    <x v="0"/>
    <x v="0"/>
  </r>
  <r>
    <s v="PO008916"/>
    <d v="2025-05-01T00:00:00"/>
    <s v="EMP0047"/>
    <x v="0"/>
    <x v="22"/>
    <x v="146"/>
    <n v="28"/>
    <n v="6139.61"/>
    <n v="171909.05"/>
    <x v="1"/>
    <n v="11"/>
    <x v="1"/>
    <x v="2"/>
  </r>
  <r>
    <s v="PO008917"/>
    <d v="2024-11-14T00:00:00"/>
    <s v="EMP0054"/>
    <x v="12"/>
    <x v="38"/>
    <x v="124"/>
    <n v="10"/>
    <n v="8196.6200000000008"/>
    <n v="81966.19"/>
    <x v="1"/>
    <n v="15"/>
    <x v="2"/>
    <x v="2"/>
  </r>
  <r>
    <s v="PO008918"/>
    <d v="2025-07-13T00:00:00"/>
    <s v="EMP0092"/>
    <x v="12"/>
    <x v="47"/>
    <x v="23"/>
    <n v="8"/>
    <n v="8500.1200000000008"/>
    <n v="68000.98"/>
    <x v="1"/>
    <n v="3"/>
    <x v="0"/>
    <x v="2"/>
  </r>
  <r>
    <s v="PO008919"/>
    <d v="2025-12-29T00:00:00"/>
    <s v="EMP0048"/>
    <x v="2"/>
    <x v="35"/>
    <x v="188"/>
    <n v="27"/>
    <n v="3337.81"/>
    <n v="90120.960000000006"/>
    <x v="1"/>
    <n v="20"/>
    <x v="0"/>
    <x v="2"/>
  </r>
  <r>
    <s v="PO008920"/>
    <d v="2024-09-21T00:00:00"/>
    <s v="EMP0078"/>
    <x v="4"/>
    <x v="9"/>
    <x v="43"/>
    <n v="7"/>
    <n v="2747.07"/>
    <n v="19229.509999999998"/>
    <x v="2"/>
    <n v="25"/>
    <x v="2"/>
    <x v="3"/>
  </r>
  <r>
    <s v="PO008921"/>
    <d v="2024-09-28T00:00:00"/>
    <s v="EMP0062"/>
    <x v="2"/>
    <x v="2"/>
    <x v="63"/>
    <n v="28"/>
    <n v="1411.55"/>
    <n v="39523.53"/>
    <x v="1"/>
    <n v="15"/>
    <x v="2"/>
    <x v="2"/>
  </r>
  <r>
    <s v="PO008922"/>
    <d v="2025-08-13T00:00:00"/>
    <s v="EMP0091"/>
    <x v="12"/>
    <x v="16"/>
    <x v="168"/>
    <n v="19"/>
    <n v="6044.72"/>
    <n v="114849.7"/>
    <x v="1"/>
    <n v="14"/>
    <x v="0"/>
    <x v="2"/>
  </r>
  <r>
    <s v="PO008923"/>
    <d v="2025-07-29T00:00:00"/>
    <s v="EMP0057"/>
    <x v="6"/>
    <x v="28"/>
    <x v="59"/>
    <n v="29"/>
    <n v="5572.67"/>
    <n v="161607.54"/>
    <x v="0"/>
    <n v="40"/>
    <x v="2"/>
    <x v="2"/>
  </r>
  <r>
    <s v="PO008924"/>
    <d v="2025-10-03T00:00:00"/>
    <s v="EMP0095"/>
    <x v="5"/>
    <x v="10"/>
    <x v="121"/>
    <n v="46"/>
    <n v="7541.93"/>
    <n v="346928.96"/>
    <x v="2"/>
    <n v="39"/>
    <x v="0"/>
    <x v="0"/>
  </r>
  <r>
    <s v="PO008925"/>
    <d v="2023-07-01T00:00:00"/>
    <s v="EMP0098"/>
    <x v="5"/>
    <x v="25"/>
    <x v="111"/>
    <n v="25"/>
    <n v="145.31"/>
    <n v="3632.81"/>
    <x v="1"/>
    <n v="5"/>
    <x v="1"/>
    <x v="2"/>
  </r>
  <r>
    <s v="PO008926"/>
    <d v="2023-11-26T00:00:00"/>
    <s v="EMP0066"/>
    <x v="8"/>
    <x v="11"/>
    <x v="27"/>
    <n v="43"/>
    <n v="8012.84"/>
    <n v="344552.15"/>
    <x v="0"/>
    <n v="33"/>
    <x v="2"/>
    <x v="2"/>
  </r>
  <r>
    <s v="PO008927"/>
    <d v="2023-03-03T00:00:00"/>
    <s v="EMP0019"/>
    <x v="5"/>
    <x v="41"/>
    <x v="92"/>
    <n v="7"/>
    <n v="3689.23"/>
    <n v="25824.62"/>
    <x v="0"/>
    <n v="4"/>
    <x v="2"/>
    <x v="2"/>
  </r>
  <r>
    <s v="PO008928"/>
    <d v="2024-12-23T00:00:00"/>
    <s v="EMP0088"/>
    <x v="12"/>
    <x v="37"/>
    <x v="110"/>
    <n v="46"/>
    <n v="9136.6"/>
    <n v="420283.69"/>
    <x v="2"/>
    <n v="31"/>
    <x v="2"/>
    <x v="0"/>
  </r>
  <r>
    <s v="PO008929"/>
    <d v="2023-06-07T00:00:00"/>
    <s v="EMP0008"/>
    <x v="6"/>
    <x v="10"/>
    <x v="191"/>
    <n v="23"/>
    <n v="5292.36"/>
    <n v="121724.21"/>
    <x v="2"/>
    <n v="42"/>
    <x v="2"/>
    <x v="1"/>
  </r>
  <r>
    <s v="PO008930"/>
    <d v="2025-02-17T00:00:00"/>
    <s v="EMP0020"/>
    <x v="2"/>
    <x v="30"/>
    <x v="184"/>
    <n v="47"/>
    <n v="4546.4399999999996"/>
    <n v="213682.68"/>
    <x v="0"/>
    <n v="17"/>
    <x v="1"/>
    <x v="2"/>
  </r>
  <r>
    <s v="PO008931"/>
    <d v="2024-04-02T00:00:00"/>
    <s v="EMP0083"/>
    <x v="7"/>
    <x v="41"/>
    <x v="52"/>
    <n v="4"/>
    <n v="2098.66"/>
    <n v="8394.65"/>
    <x v="1"/>
    <n v="34"/>
    <x v="1"/>
    <x v="2"/>
  </r>
  <r>
    <s v="PO008932"/>
    <d v="2024-11-20T00:00:00"/>
    <s v="EMP0030"/>
    <x v="13"/>
    <x v="37"/>
    <x v="124"/>
    <n v="46"/>
    <n v="7454.11"/>
    <n v="342889.18"/>
    <x v="2"/>
    <n v="8"/>
    <x v="0"/>
    <x v="1"/>
  </r>
  <r>
    <s v="PO008933"/>
    <d v="2024-12-06T00:00:00"/>
    <s v="EMP0041"/>
    <x v="12"/>
    <x v="12"/>
    <x v="112"/>
    <n v="44"/>
    <n v="5625.38"/>
    <n v="247516.51"/>
    <x v="2"/>
    <n v="17"/>
    <x v="2"/>
    <x v="1"/>
  </r>
  <r>
    <s v="PO008934"/>
    <d v="2024-08-19T00:00:00"/>
    <s v="EMP0013"/>
    <x v="11"/>
    <x v="22"/>
    <x v="100"/>
    <n v="6"/>
    <n v="6710.62"/>
    <n v="40263.71"/>
    <x v="0"/>
    <n v="40"/>
    <x v="2"/>
    <x v="2"/>
  </r>
  <r>
    <s v="PO008935"/>
    <d v="2023-02-05T00:00:00"/>
    <s v="EMP0099"/>
    <x v="12"/>
    <x v="26"/>
    <x v="61"/>
    <n v="28"/>
    <n v="5669.68"/>
    <n v="158751.07999999999"/>
    <x v="0"/>
    <n v="35"/>
    <x v="1"/>
    <x v="2"/>
  </r>
  <r>
    <s v="PO008936"/>
    <d v="2024-10-19T00:00:00"/>
    <s v="EMP0026"/>
    <x v="0"/>
    <x v="16"/>
    <x v="29"/>
    <n v="47"/>
    <n v="7364.16"/>
    <n v="346115.45"/>
    <x v="1"/>
    <n v="28"/>
    <x v="1"/>
    <x v="2"/>
  </r>
  <r>
    <s v="PO008937"/>
    <d v="2024-01-31T00:00:00"/>
    <s v="EMP0086"/>
    <x v="2"/>
    <x v="39"/>
    <x v="108"/>
    <n v="2"/>
    <n v="1339.67"/>
    <n v="2679.34"/>
    <x v="0"/>
    <n v="37"/>
    <x v="1"/>
    <x v="2"/>
  </r>
  <r>
    <s v="PO008938"/>
    <d v="2024-12-20T00:00:00"/>
    <s v="EMP0082"/>
    <x v="2"/>
    <x v="16"/>
    <x v="153"/>
    <n v="6"/>
    <n v="345.83"/>
    <n v="2075.0100000000002"/>
    <x v="2"/>
    <n v="19"/>
    <x v="1"/>
    <x v="1"/>
  </r>
  <r>
    <s v="PO008939"/>
    <d v="2024-07-15T00:00:00"/>
    <s v="EMP0029"/>
    <x v="9"/>
    <x v="14"/>
    <x v="57"/>
    <n v="37"/>
    <n v="3322.23"/>
    <n v="122922.68"/>
    <x v="2"/>
    <n v="23"/>
    <x v="0"/>
    <x v="1"/>
  </r>
  <r>
    <s v="PO008940"/>
    <d v="2025-12-16T00:00:00"/>
    <s v="EMP0087"/>
    <x v="12"/>
    <x v="48"/>
    <x v="164"/>
    <n v="4"/>
    <n v="5965.51"/>
    <n v="23862.05"/>
    <x v="0"/>
    <n v="34"/>
    <x v="0"/>
    <x v="2"/>
  </r>
  <r>
    <s v="PO008941"/>
    <d v="2024-05-24T00:00:00"/>
    <s v="EMP0090"/>
    <x v="14"/>
    <x v="1"/>
    <x v="12"/>
    <n v="19"/>
    <n v="9541.34"/>
    <n v="181285.47"/>
    <x v="1"/>
    <n v="19"/>
    <x v="1"/>
    <x v="2"/>
  </r>
  <r>
    <s v="PO008942"/>
    <d v="2025-05-19T00:00:00"/>
    <s v="EMP0089"/>
    <x v="14"/>
    <x v="35"/>
    <x v="5"/>
    <n v="30"/>
    <n v="9474.49"/>
    <n v="284234.83"/>
    <x v="2"/>
    <n v="37"/>
    <x v="0"/>
    <x v="0"/>
  </r>
  <r>
    <s v="PO008943"/>
    <d v="2024-08-17T00:00:00"/>
    <s v="EMP0030"/>
    <x v="13"/>
    <x v="3"/>
    <x v="26"/>
    <n v="16"/>
    <n v="327.92"/>
    <n v="5246.65"/>
    <x v="1"/>
    <n v="21"/>
    <x v="0"/>
    <x v="2"/>
  </r>
  <r>
    <s v="PO008944"/>
    <d v="2024-09-09T00:00:00"/>
    <s v="EMP0098"/>
    <x v="5"/>
    <x v="31"/>
    <x v="39"/>
    <n v="9"/>
    <n v="3277.98"/>
    <n v="29501.83"/>
    <x v="2"/>
    <n v="11"/>
    <x v="0"/>
    <x v="0"/>
  </r>
  <r>
    <s v="PO008945"/>
    <d v="2025-12-17T00:00:00"/>
    <s v="EMP0071"/>
    <x v="5"/>
    <x v="11"/>
    <x v="168"/>
    <n v="16"/>
    <n v="5651.87"/>
    <n v="90429.91"/>
    <x v="0"/>
    <n v="33"/>
    <x v="1"/>
    <x v="2"/>
  </r>
  <r>
    <s v="PO008946"/>
    <d v="2023-12-19T00:00:00"/>
    <s v="EMP0041"/>
    <x v="12"/>
    <x v="44"/>
    <x v="24"/>
    <n v="38"/>
    <n v="2724.95"/>
    <n v="103548.14"/>
    <x v="2"/>
    <n v="29"/>
    <x v="2"/>
    <x v="3"/>
  </r>
  <r>
    <s v="PO008947"/>
    <d v="2023-12-12T00:00:00"/>
    <s v="EMP0036"/>
    <x v="2"/>
    <x v="10"/>
    <x v="47"/>
    <n v="36"/>
    <n v="8166.01"/>
    <n v="293976.28000000003"/>
    <x v="2"/>
    <n v="38"/>
    <x v="0"/>
    <x v="0"/>
  </r>
  <r>
    <s v="PO008948"/>
    <d v="2024-12-14T00:00:00"/>
    <s v="EMP0030"/>
    <x v="13"/>
    <x v="9"/>
    <x v="197"/>
    <n v="17"/>
    <n v="4092.94"/>
    <n v="69579.91"/>
    <x v="2"/>
    <n v="27"/>
    <x v="1"/>
    <x v="3"/>
  </r>
  <r>
    <s v="PO008949"/>
    <d v="2025-06-16T00:00:00"/>
    <s v="EMP0093"/>
    <x v="13"/>
    <x v="42"/>
    <x v="83"/>
    <n v="31"/>
    <n v="795.31"/>
    <n v="24654.59"/>
    <x v="2"/>
    <n v="9"/>
    <x v="1"/>
    <x v="0"/>
  </r>
  <r>
    <s v="PO008950"/>
    <d v="2024-11-22T00:00:00"/>
    <s v="EMP0085"/>
    <x v="8"/>
    <x v="28"/>
    <x v="40"/>
    <n v="34"/>
    <n v="4869.7299999999996"/>
    <n v="165570.66"/>
    <x v="0"/>
    <n v="38"/>
    <x v="0"/>
    <x v="2"/>
  </r>
  <r>
    <s v="PO008951"/>
    <d v="2025-03-16T00:00:00"/>
    <s v="EMP0034"/>
    <x v="7"/>
    <x v="11"/>
    <x v="124"/>
    <n v="26"/>
    <n v="6652.9"/>
    <n v="172975.35"/>
    <x v="2"/>
    <n v="19"/>
    <x v="1"/>
    <x v="1"/>
  </r>
  <r>
    <s v="PO008952"/>
    <d v="2025-06-24T00:00:00"/>
    <s v="EMP0079"/>
    <x v="5"/>
    <x v="16"/>
    <x v="39"/>
    <n v="48"/>
    <n v="2943.7"/>
    <n v="141297.76999999999"/>
    <x v="1"/>
    <n v="30"/>
    <x v="0"/>
    <x v="2"/>
  </r>
  <r>
    <s v="PO008953"/>
    <d v="2024-01-08T00:00:00"/>
    <s v="EMP0094"/>
    <x v="1"/>
    <x v="6"/>
    <x v="98"/>
    <n v="50"/>
    <n v="6809.35"/>
    <n v="340467.56"/>
    <x v="1"/>
    <n v="42"/>
    <x v="0"/>
    <x v="2"/>
  </r>
  <r>
    <s v="PO008954"/>
    <d v="2025-11-22T00:00:00"/>
    <s v="EMP0010"/>
    <x v="1"/>
    <x v="39"/>
    <x v="55"/>
    <n v="22"/>
    <n v="7853.98"/>
    <n v="172787.63"/>
    <x v="2"/>
    <n v="29"/>
    <x v="2"/>
    <x v="3"/>
  </r>
  <r>
    <s v="PO008955"/>
    <d v="2023-12-31T00:00:00"/>
    <s v="EMP0069"/>
    <x v="3"/>
    <x v="11"/>
    <x v="71"/>
    <n v="5"/>
    <n v="6884.46"/>
    <n v="34422.32"/>
    <x v="2"/>
    <n v="32"/>
    <x v="1"/>
    <x v="3"/>
  </r>
  <r>
    <s v="PO008956"/>
    <d v="2024-05-21T00:00:00"/>
    <s v="EMP0071"/>
    <x v="5"/>
    <x v="26"/>
    <x v="152"/>
    <n v="24"/>
    <n v="1520.02"/>
    <n v="36480.449999999997"/>
    <x v="2"/>
    <n v="43"/>
    <x v="2"/>
    <x v="0"/>
  </r>
  <r>
    <s v="PO008957"/>
    <d v="2024-08-31T00:00:00"/>
    <s v="EMP0035"/>
    <x v="5"/>
    <x v="1"/>
    <x v="31"/>
    <n v="21"/>
    <n v="8700.6200000000008"/>
    <n v="182713.03"/>
    <x v="1"/>
    <n v="4"/>
    <x v="2"/>
    <x v="2"/>
  </r>
  <r>
    <s v="PO008958"/>
    <d v="2024-10-31T00:00:00"/>
    <s v="EMP0022"/>
    <x v="8"/>
    <x v="35"/>
    <x v="81"/>
    <n v="1"/>
    <n v="544.78"/>
    <n v="544.78"/>
    <x v="1"/>
    <n v="31"/>
    <x v="0"/>
    <x v="2"/>
  </r>
  <r>
    <s v="PO008959"/>
    <d v="2024-11-12T00:00:00"/>
    <s v="EMP0026"/>
    <x v="0"/>
    <x v="48"/>
    <x v="98"/>
    <n v="46"/>
    <n v="7723.02"/>
    <n v="355258.85"/>
    <x v="2"/>
    <n v="34"/>
    <x v="0"/>
    <x v="3"/>
  </r>
  <r>
    <s v="PO008960"/>
    <d v="2025-05-09T00:00:00"/>
    <s v="EMP0016"/>
    <x v="11"/>
    <x v="31"/>
    <x v="88"/>
    <n v="20"/>
    <n v="7190.04"/>
    <n v="143800.76"/>
    <x v="0"/>
    <n v="22"/>
    <x v="1"/>
    <x v="2"/>
  </r>
  <r>
    <s v="PO008961"/>
    <d v="2024-04-07T00:00:00"/>
    <s v="EMP0008"/>
    <x v="6"/>
    <x v="32"/>
    <x v="132"/>
    <n v="35"/>
    <n v="7806.36"/>
    <n v="273222.46000000002"/>
    <x v="2"/>
    <n v="14"/>
    <x v="0"/>
    <x v="1"/>
  </r>
  <r>
    <s v="PO008962"/>
    <d v="2025-06-11T00:00:00"/>
    <s v="EMP0053"/>
    <x v="4"/>
    <x v="22"/>
    <x v="106"/>
    <n v="3"/>
    <n v="6316.27"/>
    <n v="18948.82"/>
    <x v="2"/>
    <n v="15"/>
    <x v="0"/>
    <x v="3"/>
  </r>
  <r>
    <s v="PO008963"/>
    <d v="2024-08-09T00:00:00"/>
    <s v="EMP0086"/>
    <x v="2"/>
    <x v="35"/>
    <x v="89"/>
    <n v="35"/>
    <n v="4040.65"/>
    <n v="141422.69"/>
    <x v="2"/>
    <n v="19"/>
    <x v="0"/>
    <x v="0"/>
  </r>
  <r>
    <s v="PO008964"/>
    <d v="2023-09-17T00:00:00"/>
    <s v="EMP0035"/>
    <x v="5"/>
    <x v="17"/>
    <x v="29"/>
    <n v="19"/>
    <n v="7636.52"/>
    <n v="145093.97"/>
    <x v="0"/>
    <n v="37"/>
    <x v="1"/>
    <x v="2"/>
  </r>
  <r>
    <s v="PO008965"/>
    <d v="2025-03-03T00:00:00"/>
    <s v="EMP0016"/>
    <x v="11"/>
    <x v="17"/>
    <x v="168"/>
    <n v="1"/>
    <n v="5547.15"/>
    <n v="5547.15"/>
    <x v="1"/>
    <n v="18"/>
    <x v="0"/>
    <x v="2"/>
  </r>
  <r>
    <s v="PO008966"/>
    <d v="2023-08-09T00:00:00"/>
    <s v="EMP0054"/>
    <x v="12"/>
    <x v="42"/>
    <x v="45"/>
    <n v="32"/>
    <n v="5607.03"/>
    <n v="179425.02"/>
    <x v="1"/>
    <n v="22"/>
    <x v="0"/>
    <x v="2"/>
  </r>
  <r>
    <s v="PO008967"/>
    <d v="2023-08-07T00:00:00"/>
    <s v="EMP0025"/>
    <x v="8"/>
    <x v="6"/>
    <x v="3"/>
    <n v="17"/>
    <n v="2883.37"/>
    <n v="49017.25"/>
    <x v="0"/>
    <n v="40"/>
    <x v="2"/>
    <x v="2"/>
  </r>
  <r>
    <s v="PO008968"/>
    <d v="2023-08-12T00:00:00"/>
    <s v="EMP0045"/>
    <x v="0"/>
    <x v="43"/>
    <x v="11"/>
    <n v="3"/>
    <n v="5399.63"/>
    <n v="16198.89"/>
    <x v="1"/>
    <n v="32"/>
    <x v="1"/>
    <x v="2"/>
  </r>
  <r>
    <s v="PO008969"/>
    <d v="2023-06-12T00:00:00"/>
    <s v="EMP0037"/>
    <x v="8"/>
    <x v="44"/>
    <x v="11"/>
    <n v="41"/>
    <n v="4649.16"/>
    <n v="190615.66"/>
    <x v="0"/>
    <n v="35"/>
    <x v="2"/>
    <x v="2"/>
  </r>
  <r>
    <s v="PO008970"/>
    <d v="2024-04-26T00:00:00"/>
    <s v="EMP0086"/>
    <x v="2"/>
    <x v="4"/>
    <x v="92"/>
    <n v="21"/>
    <n v="3992.55"/>
    <n v="83843.53"/>
    <x v="1"/>
    <n v="38"/>
    <x v="2"/>
    <x v="2"/>
  </r>
  <r>
    <s v="PO008971"/>
    <d v="2023-01-17T00:00:00"/>
    <s v="EMP0084"/>
    <x v="0"/>
    <x v="41"/>
    <x v="172"/>
    <n v="44"/>
    <n v="1565.01"/>
    <n v="68860.62"/>
    <x v="1"/>
    <n v="33"/>
    <x v="1"/>
    <x v="2"/>
  </r>
  <r>
    <s v="PO008972"/>
    <d v="2023-10-05T00:00:00"/>
    <s v="EMP0026"/>
    <x v="0"/>
    <x v="29"/>
    <x v="38"/>
    <n v="29"/>
    <n v="8031.28"/>
    <n v="232907.09"/>
    <x v="0"/>
    <n v="9"/>
    <x v="0"/>
    <x v="2"/>
  </r>
  <r>
    <s v="PO008973"/>
    <d v="2025-02-27T00:00:00"/>
    <s v="EMP0020"/>
    <x v="2"/>
    <x v="16"/>
    <x v="24"/>
    <n v="42"/>
    <n v="2468.41"/>
    <n v="103673.12"/>
    <x v="1"/>
    <n v="15"/>
    <x v="2"/>
    <x v="2"/>
  </r>
  <r>
    <s v="PO008974"/>
    <d v="2023-01-10T00:00:00"/>
    <s v="EMP0011"/>
    <x v="0"/>
    <x v="37"/>
    <x v="86"/>
    <n v="38"/>
    <n v="2237.5100000000002"/>
    <n v="85025.38"/>
    <x v="1"/>
    <n v="21"/>
    <x v="0"/>
    <x v="2"/>
  </r>
  <r>
    <s v="PO008975"/>
    <d v="2025-09-25T00:00:00"/>
    <s v="EMP0012"/>
    <x v="3"/>
    <x v="18"/>
    <x v="54"/>
    <n v="37"/>
    <n v="5469.09"/>
    <n v="202356.27"/>
    <x v="1"/>
    <n v="3"/>
    <x v="2"/>
    <x v="2"/>
  </r>
  <r>
    <s v="PO008976"/>
    <d v="2023-01-05T00:00:00"/>
    <s v="EMP0001"/>
    <x v="8"/>
    <x v="20"/>
    <x v="196"/>
    <n v="43"/>
    <n v="7988.58"/>
    <n v="343508.83"/>
    <x v="0"/>
    <n v="41"/>
    <x v="2"/>
    <x v="2"/>
  </r>
  <r>
    <s v="PO008977"/>
    <d v="2023-11-24T00:00:00"/>
    <s v="EMP0065"/>
    <x v="8"/>
    <x v="19"/>
    <x v="109"/>
    <n v="11"/>
    <n v="4332.33"/>
    <n v="47655.67"/>
    <x v="2"/>
    <n v="28"/>
    <x v="0"/>
    <x v="1"/>
  </r>
  <r>
    <s v="PO008978"/>
    <d v="2023-07-18T00:00:00"/>
    <s v="EMP0093"/>
    <x v="13"/>
    <x v="16"/>
    <x v="48"/>
    <n v="39"/>
    <n v="8633.5"/>
    <n v="336706.43"/>
    <x v="1"/>
    <n v="23"/>
    <x v="2"/>
    <x v="2"/>
  </r>
  <r>
    <s v="PO008979"/>
    <d v="2024-08-28T00:00:00"/>
    <s v="EMP0054"/>
    <x v="12"/>
    <x v="39"/>
    <x v="125"/>
    <n v="3"/>
    <n v="2763.5"/>
    <n v="8290.49"/>
    <x v="0"/>
    <n v="18"/>
    <x v="0"/>
    <x v="2"/>
  </r>
  <r>
    <s v="PO008980"/>
    <d v="2025-05-11T00:00:00"/>
    <s v="EMP0074"/>
    <x v="6"/>
    <x v="21"/>
    <x v="82"/>
    <n v="17"/>
    <n v="1176.6099999999999"/>
    <n v="20002.3"/>
    <x v="1"/>
    <n v="43"/>
    <x v="0"/>
    <x v="2"/>
  </r>
  <r>
    <s v="PO008981"/>
    <d v="2025-07-16T00:00:00"/>
    <s v="EMP0060"/>
    <x v="0"/>
    <x v="32"/>
    <x v="39"/>
    <n v="9"/>
    <n v="3203.54"/>
    <n v="28831.89"/>
    <x v="2"/>
    <n v="18"/>
    <x v="2"/>
    <x v="0"/>
  </r>
  <r>
    <s v="PO008982"/>
    <d v="2025-02-27T00:00:00"/>
    <s v="EMP0031"/>
    <x v="8"/>
    <x v="1"/>
    <x v="71"/>
    <n v="21"/>
    <n v="6766.15"/>
    <n v="142089.22"/>
    <x v="1"/>
    <n v="5"/>
    <x v="1"/>
    <x v="2"/>
  </r>
  <r>
    <s v="PO008983"/>
    <d v="2023-01-17T00:00:00"/>
    <s v="EMP0100"/>
    <x v="11"/>
    <x v="7"/>
    <x v="160"/>
    <n v="24"/>
    <n v="4844"/>
    <n v="116255.92"/>
    <x v="2"/>
    <n v="45"/>
    <x v="1"/>
    <x v="3"/>
  </r>
  <r>
    <s v="PO008984"/>
    <d v="2025-12-12T00:00:00"/>
    <s v="EMP0055"/>
    <x v="14"/>
    <x v="46"/>
    <x v="51"/>
    <n v="50"/>
    <n v="7732.12"/>
    <n v="386605.94"/>
    <x v="2"/>
    <n v="3"/>
    <x v="2"/>
    <x v="3"/>
  </r>
  <r>
    <s v="PO008985"/>
    <d v="2024-05-21T00:00:00"/>
    <s v="EMP0036"/>
    <x v="2"/>
    <x v="40"/>
    <x v="72"/>
    <n v="1"/>
    <n v="5322.72"/>
    <n v="5322.72"/>
    <x v="2"/>
    <n v="32"/>
    <x v="2"/>
    <x v="1"/>
  </r>
  <r>
    <s v="PO008986"/>
    <d v="2023-11-11T00:00:00"/>
    <s v="EMP0001"/>
    <x v="8"/>
    <x v="13"/>
    <x v="136"/>
    <n v="35"/>
    <n v="246.59"/>
    <n v="8630.67"/>
    <x v="0"/>
    <n v="33"/>
    <x v="2"/>
    <x v="2"/>
  </r>
  <r>
    <s v="PO008987"/>
    <d v="2023-11-25T00:00:00"/>
    <s v="EMP0046"/>
    <x v="7"/>
    <x v="9"/>
    <x v="78"/>
    <n v="47"/>
    <n v="9417.11"/>
    <n v="442604.01"/>
    <x v="0"/>
    <n v="12"/>
    <x v="1"/>
    <x v="2"/>
  </r>
  <r>
    <s v="PO008988"/>
    <d v="2024-01-26T00:00:00"/>
    <s v="EMP0090"/>
    <x v="14"/>
    <x v="16"/>
    <x v="134"/>
    <n v="1"/>
    <n v="6648.59"/>
    <n v="6648.59"/>
    <x v="2"/>
    <n v="37"/>
    <x v="1"/>
    <x v="0"/>
  </r>
  <r>
    <s v="PO008989"/>
    <d v="2025-05-18T00:00:00"/>
    <s v="EMP0077"/>
    <x v="12"/>
    <x v="30"/>
    <x v="170"/>
    <n v="37"/>
    <n v="10525.26"/>
    <n v="389434.48"/>
    <x v="2"/>
    <n v="16"/>
    <x v="2"/>
    <x v="3"/>
  </r>
  <r>
    <s v="PO008990"/>
    <d v="2025-08-15T00:00:00"/>
    <s v="EMP0086"/>
    <x v="2"/>
    <x v="2"/>
    <x v="106"/>
    <n v="25"/>
    <n v="7168.93"/>
    <n v="179223.35"/>
    <x v="1"/>
    <n v="13"/>
    <x v="1"/>
    <x v="2"/>
  </r>
  <r>
    <s v="PO008991"/>
    <d v="2025-01-20T00:00:00"/>
    <s v="EMP0082"/>
    <x v="2"/>
    <x v="41"/>
    <x v="181"/>
    <n v="18"/>
    <n v="7963.68"/>
    <n v="143346.26"/>
    <x v="0"/>
    <n v="7"/>
    <x v="2"/>
    <x v="2"/>
  </r>
  <r>
    <s v="PO008992"/>
    <d v="2023-05-02T00:00:00"/>
    <s v="EMP0078"/>
    <x v="4"/>
    <x v="16"/>
    <x v="20"/>
    <n v="29"/>
    <n v="5825.31"/>
    <n v="168933.93"/>
    <x v="0"/>
    <n v="11"/>
    <x v="0"/>
    <x v="2"/>
  </r>
  <r>
    <s v="PO008993"/>
    <d v="2023-10-02T00:00:00"/>
    <s v="EMP0013"/>
    <x v="11"/>
    <x v="18"/>
    <x v="46"/>
    <n v="40"/>
    <n v="5669.55"/>
    <n v="226782.12"/>
    <x v="0"/>
    <n v="41"/>
    <x v="0"/>
    <x v="2"/>
  </r>
  <r>
    <s v="PO008994"/>
    <d v="2023-11-13T00:00:00"/>
    <s v="EMP0059"/>
    <x v="0"/>
    <x v="10"/>
    <x v="102"/>
    <n v="43"/>
    <n v="502.69"/>
    <n v="21615.47"/>
    <x v="2"/>
    <n v="24"/>
    <x v="2"/>
    <x v="0"/>
  </r>
  <r>
    <s v="PO008995"/>
    <d v="2024-05-01T00:00:00"/>
    <s v="EMP0018"/>
    <x v="0"/>
    <x v="7"/>
    <x v="77"/>
    <n v="20"/>
    <n v="9110.2900000000009"/>
    <n v="182205.82"/>
    <x v="0"/>
    <n v="27"/>
    <x v="1"/>
    <x v="2"/>
  </r>
  <r>
    <s v="PO008996"/>
    <d v="2025-09-25T00:00:00"/>
    <s v="EMP0062"/>
    <x v="2"/>
    <x v="12"/>
    <x v="86"/>
    <n v="42"/>
    <n v="2664.4"/>
    <n v="111904.62"/>
    <x v="0"/>
    <n v="23"/>
    <x v="0"/>
    <x v="2"/>
  </r>
  <r>
    <s v="PO008997"/>
    <d v="2023-07-01T00:00:00"/>
    <s v="EMP0087"/>
    <x v="12"/>
    <x v="21"/>
    <x v="187"/>
    <n v="4"/>
    <n v="7840.08"/>
    <n v="31360.32"/>
    <x v="0"/>
    <n v="17"/>
    <x v="1"/>
    <x v="2"/>
  </r>
  <r>
    <s v="PO008998"/>
    <d v="2025-01-06T00:00:00"/>
    <s v="EMP0095"/>
    <x v="5"/>
    <x v="8"/>
    <x v="51"/>
    <n v="24"/>
    <n v="8411.6"/>
    <n v="201878.36"/>
    <x v="0"/>
    <n v="25"/>
    <x v="0"/>
    <x v="2"/>
  </r>
  <r>
    <s v="PO008999"/>
    <d v="2023-11-01T00:00:00"/>
    <s v="EMP0095"/>
    <x v="5"/>
    <x v="4"/>
    <x v="156"/>
    <n v="33"/>
    <n v="10257.17"/>
    <n v="338486.66"/>
    <x v="1"/>
    <n v="28"/>
    <x v="2"/>
    <x v="2"/>
  </r>
  <r>
    <s v="PO009000"/>
    <d v="2024-03-17T00:00:00"/>
    <s v="EMP0081"/>
    <x v="14"/>
    <x v="39"/>
    <x v="133"/>
    <n v="42"/>
    <n v="7839.61"/>
    <n v="329263.69"/>
    <x v="0"/>
    <n v="9"/>
    <x v="0"/>
    <x v="2"/>
  </r>
  <r>
    <s v="PO009001"/>
    <d v="2023-06-17T00:00:00"/>
    <s v="EMP0071"/>
    <x v="5"/>
    <x v="47"/>
    <x v="171"/>
    <n v="43"/>
    <n v="4635.8500000000004"/>
    <n v="199341.75"/>
    <x v="1"/>
    <n v="23"/>
    <x v="2"/>
    <x v="2"/>
  </r>
  <r>
    <s v="PO009002"/>
    <d v="2025-09-26T00:00:00"/>
    <s v="EMP0041"/>
    <x v="12"/>
    <x v="23"/>
    <x v="110"/>
    <n v="24"/>
    <n v="7985.21"/>
    <n v="191645.04"/>
    <x v="0"/>
    <n v="43"/>
    <x v="1"/>
    <x v="2"/>
  </r>
  <r>
    <s v="PO009003"/>
    <d v="2025-04-18T00:00:00"/>
    <s v="EMP0041"/>
    <x v="12"/>
    <x v="6"/>
    <x v="27"/>
    <n v="6"/>
    <n v="7141.36"/>
    <n v="42848.13"/>
    <x v="0"/>
    <n v="41"/>
    <x v="2"/>
    <x v="2"/>
  </r>
  <r>
    <s v="PO009004"/>
    <d v="2023-04-27T00:00:00"/>
    <s v="EMP0093"/>
    <x v="13"/>
    <x v="12"/>
    <x v="46"/>
    <n v="44"/>
    <n v="5985.95"/>
    <n v="263381.94"/>
    <x v="0"/>
    <n v="22"/>
    <x v="1"/>
    <x v="2"/>
  </r>
  <r>
    <s v="PO009005"/>
    <d v="2025-05-27T00:00:00"/>
    <s v="EMP0094"/>
    <x v="1"/>
    <x v="14"/>
    <x v="148"/>
    <n v="30"/>
    <n v="7208.59"/>
    <n v="216257.6"/>
    <x v="0"/>
    <n v="45"/>
    <x v="1"/>
    <x v="2"/>
  </r>
  <r>
    <s v="PO009006"/>
    <d v="2023-03-28T00:00:00"/>
    <s v="EMP0006"/>
    <x v="6"/>
    <x v="14"/>
    <x v="181"/>
    <n v="12"/>
    <n v="9047.7800000000007"/>
    <n v="108573.31"/>
    <x v="0"/>
    <n v="42"/>
    <x v="2"/>
    <x v="2"/>
  </r>
  <r>
    <s v="PO009007"/>
    <d v="2023-07-16T00:00:00"/>
    <s v="EMP0023"/>
    <x v="9"/>
    <x v="12"/>
    <x v="67"/>
    <n v="18"/>
    <n v="6357.73"/>
    <n v="114439.06"/>
    <x v="1"/>
    <n v="37"/>
    <x v="1"/>
    <x v="2"/>
  </r>
  <r>
    <s v="PO009008"/>
    <d v="2023-05-26T00:00:00"/>
    <s v="EMP0019"/>
    <x v="5"/>
    <x v="21"/>
    <x v="65"/>
    <n v="36"/>
    <n v="11344.65"/>
    <n v="408407.37"/>
    <x v="2"/>
    <n v="33"/>
    <x v="2"/>
    <x v="0"/>
  </r>
  <r>
    <s v="PO009009"/>
    <d v="2023-11-28T00:00:00"/>
    <s v="EMP0018"/>
    <x v="0"/>
    <x v="6"/>
    <x v="141"/>
    <n v="33"/>
    <n v="6718.25"/>
    <n v="221702.32"/>
    <x v="0"/>
    <n v="22"/>
    <x v="2"/>
    <x v="2"/>
  </r>
  <r>
    <s v="PO009010"/>
    <d v="2025-09-17T00:00:00"/>
    <s v="EMP0097"/>
    <x v="5"/>
    <x v="27"/>
    <x v="139"/>
    <n v="18"/>
    <n v="5280.16"/>
    <n v="95042.95"/>
    <x v="2"/>
    <n v="5"/>
    <x v="2"/>
    <x v="3"/>
  </r>
  <r>
    <s v="PO009011"/>
    <d v="2023-12-23T00:00:00"/>
    <s v="EMP0018"/>
    <x v="0"/>
    <x v="18"/>
    <x v="193"/>
    <n v="27"/>
    <n v="8414.32"/>
    <n v="227186.59"/>
    <x v="0"/>
    <n v="28"/>
    <x v="0"/>
    <x v="2"/>
  </r>
  <r>
    <s v="PO009012"/>
    <d v="2023-02-15T00:00:00"/>
    <s v="EMP0033"/>
    <x v="8"/>
    <x v="4"/>
    <x v="46"/>
    <n v="32"/>
    <n v="5659.23"/>
    <n v="181095.32"/>
    <x v="2"/>
    <n v="6"/>
    <x v="2"/>
    <x v="1"/>
  </r>
  <r>
    <s v="PO009013"/>
    <d v="2023-02-16T00:00:00"/>
    <s v="EMP0069"/>
    <x v="3"/>
    <x v="13"/>
    <x v="157"/>
    <n v="23"/>
    <n v="7748.34"/>
    <n v="178211.76"/>
    <x v="2"/>
    <n v="8"/>
    <x v="2"/>
    <x v="3"/>
  </r>
  <r>
    <s v="PO009014"/>
    <d v="2025-10-16T00:00:00"/>
    <s v="EMP0091"/>
    <x v="12"/>
    <x v="29"/>
    <x v="50"/>
    <n v="19"/>
    <n v="10011.81"/>
    <n v="190224.41"/>
    <x v="0"/>
    <n v="45"/>
    <x v="0"/>
    <x v="2"/>
  </r>
  <r>
    <s v="PO009015"/>
    <d v="2025-07-03T00:00:00"/>
    <s v="EMP0039"/>
    <x v="9"/>
    <x v="26"/>
    <x v="103"/>
    <n v="21"/>
    <n v="7707.55"/>
    <n v="161858.5"/>
    <x v="0"/>
    <n v="42"/>
    <x v="1"/>
    <x v="2"/>
  </r>
  <r>
    <s v="PO009016"/>
    <d v="2024-11-07T00:00:00"/>
    <s v="EMP0080"/>
    <x v="0"/>
    <x v="39"/>
    <x v="4"/>
    <n v="23"/>
    <n v="8369.08"/>
    <n v="192488.91"/>
    <x v="0"/>
    <n v="26"/>
    <x v="2"/>
    <x v="2"/>
  </r>
  <r>
    <s v="PO009017"/>
    <d v="2025-05-13T00:00:00"/>
    <s v="EMP0049"/>
    <x v="13"/>
    <x v="25"/>
    <x v="37"/>
    <n v="33"/>
    <n v="7371.47"/>
    <n v="243258.6"/>
    <x v="0"/>
    <n v="38"/>
    <x v="0"/>
    <x v="2"/>
  </r>
  <r>
    <s v="PO009018"/>
    <d v="2025-05-19T00:00:00"/>
    <s v="EMP0023"/>
    <x v="9"/>
    <x v="2"/>
    <x v="169"/>
    <n v="39"/>
    <n v="2077.5100000000002"/>
    <n v="81022.720000000001"/>
    <x v="2"/>
    <n v="9"/>
    <x v="0"/>
    <x v="0"/>
  </r>
  <r>
    <s v="PO009019"/>
    <d v="2023-08-16T00:00:00"/>
    <s v="EMP0040"/>
    <x v="13"/>
    <x v="46"/>
    <x v="158"/>
    <n v="9"/>
    <n v="8161.25"/>
    <n v="73451.240000000005"/>
    <x v="1"/>
    <n v="12"/>
    <x v="0"/>
    <x v="2"/>
  </r>
  <r>
    <s v="PO009020"/>
    <d v="2024-01-19T00:00:00"/>
    <s v="EMP0065"/>
    <x v="8"/>
    <x v="27"/>
    <x v="0"/>
    <n v="19"/>
    <n v="5381"/>
    <n v="102239.08"/>
    <x v="0"/>
    <n v="21"/>
    <x v="0"/>
    <x v="2"/>
  </r>
  <r>
    <s v="PO009021"/>
    <d v="2023-03-18T00:00:00"/>
    <s v="EMP0072"/>
    <x v="2"/>
    <x v="3"/>
    <x v="170"/>
    <n v="1"/>
    <n v="8749.51"/>
    <n v="8749.51"/>
    <x v="1"/>
    <n v="10"/>
    <x v="2"/>
    <x v="2"/>
  </r>
  <r>
    <s v="PO009022"/>
    <d v="2023-03-23T00:00:00"/>
    <s v="EMP0048"/>
    <x v="2"/>
    <x v="12"/>
    <x v="156"/>
    <n v="26"/>
    <n v="10984.07"/>
    <n v="285585.78000000003"/>
    <x v="1"/>
    <n v="11"/>
    <x v="0"/>
    <x v="2"/>
  </r>
  <r>
    <s v="PO009023"/>
    <d v="2024-07-05T00:00:00"/>
    <s v="EMP0008"/>
    <x v="6"/>
    <x v="46"/>
    <x v="34"/>
    <n v="50"/>
    <n v="3514.08"/>
    <n v="175703.99"/>
    <x v="0"/>
    <n v="26"/>
    <x v="0"/>
    <x v="2"/>
  </r>
  <r>
    <s v="PO009024"/>
    <d v="2025-09-19T00:00:00"/>
    <s v="EMP0060"/>
    <x v="0"/>
    <x v="28"/>
    <x v="27"/>
    <n v="11"/>
    <n v="8442.5"/>
    <n v="92867.49"/>
    <x v="0"/>
    <n v="33"/>
    <x v="0"/>
    <x v="2"/>
  </r>
  <r>
    <s v="PO009025"/>
    <d v="2024-08-14T00:00:00"/>
    <s v="EMP0001"/>
    <x v="8"/>
    <x v="18"/>
    <x v="82"/>
    <n v="30"/>
    <n v="1200.6199999999999"/>
    <n v="36018.47"/>
    <x v="2"/>
    <n v="37"/>
    <x v="1"/>
    <x v="1"/>
  </r>
  <r>
    <s v="PO009026"/>
    <d v="2024-11-13T00:00:00"/>
    <s v="EMP0098"/>
    <x v="5"/>
    <x v="4"/>
    <x v="146"/>
    <n v="29"/>
    <n v="4781.6499999999996"/>
    <n v="138667.85999999999"/>
    <x v="0"/>
    <n v="41"/>
    <x v="1"/>
    <x v="2"/>
  </r>
  <r>
    <s v="PO009027"/>
    <d v="2023-07-13T00:00:00"/>
    <s v="EMP0033"/>
    <x v="8"/>
    <x v="32"/>
    <x v="144"/>
    <n v="44"/>
    <n v="320.8"/>
    <n v="14115.35"/>
    <x v="0"/>
    <n v="29"/>
    <x v="1"/>
    <x v="2"/>
  </r>
  <r>
    <s v="PO009028"/>
    <d v="2024-06-30T00:00:00"/>
    <s v="EMP0033"/>
    <x v="8"/>
    <x v="9"/>
    <x v="174"/>
    <n v="42"/>
    <n v="9640.51"/>
    <n v="404901.51"/>
    <x v="0"/>
    <n v="8"/>
    <x v="2"/>
    <x v="2"/>
  </r>
  <r>
    <s v="PO009029"/>
    <d v="2023-01-30T00:00:00"/>
    <s v="EMP0051"/>
    <x v="3"/>
    <x v="43"/>
    <x v="166"/>
    <n v="17"/>
    <n v="5110.54"/>
    <n v="86879.12"/>
    <x v="2"/>
    <n v="5"/>
    <x v="2"/>
    <x v="0"/>
  </r>
  <r>
    <s v="PO009030"/>
    <d v="2023-11-12T00:00:00"/>
    <s v="EMP0084"/>
    <x v="0"/>
    <x v="18"/>
    <x v="24"/>
    <n v="11"/>
    <n v="2241.09"/>
    <n v="24651.98"/>
    <x v="1"/>
    <n v="39"/>
    <x v="0"/>
    <x v="2"/>
  </r>
  <r>
    <s v="PO009031"/>
    <d v="2024-12-06T00:00:00"/>
    <s v="EMP0059"/>
    <x v="0"/>
    <x v="0"/>
    <x v="196"/>
    <n v="30"/>
    <n v="8138.79"/>
    <n v="244163.78"/>
    <x v="1"/>
    <n v="38"/>
    <x v="2"/>
    <x v="2"/>
  </r>
  <r>
    <s v="PO009032"/>
    <d v="2024-01-19T00:00:00"/>
    <s v="EMP0076"/>
    <x v="7"/>
    <x v="15"/>
    <x v="105"/>
    <n v="33"/>
    <n v="9274.99"/>
    <n v="306074.8"/>
    <x v="1"/>
    <n v="25"/>
    <x v="0"/>
    <x v="2"/>
  </r>
  <r>
    <s v="PO009033"/>
    <d v="2025-01-07T00:00:00"/>
    <s v="EMP0031"/>
    <x v="8"/>
    <x v="41"/>
    <x v="91"/>
    <n v="47"/>
    <n v="3366.36"/>
    <n v="158219.07"/>
    <x v="2"/>
    <n v="24"/>
    <x v="2"/>
    <x v="1"/>
  </r>
  <r>
    <s v="PO009034"/>
    <d v="2025-04-27T00:00:00"/>
    <s v="EMP0021"/>
    <x v="10"/>
    <x v="49"/>
    <x v="90"/>
    <n v="36"/>
    <n v="4635.26"/>
    <n v="166869.51"/>
    <x v="1"/>
    <n v="37"/>
    <x v="0"/>
    <x v="2"/>
  </r>
  <r>
    <s v="PO009035"/>
    <d v="2023-02-20T00:00:00"/>
    <s v="EMP0022"/>
    <x v="8"/>
    <x v="16"/>
    <x v="177"/>
    <n v="47"/>
    <n v="4588.72"/>
    <n v="215669.72"/>
    <x v="1"/>
    <n v="20"/>
    <x v="2"/>
    <x v="2"/>
  </r>
  <r>
    <s v="PO009036"/>
    <d v="2025-09-03T00:00:00"/>
    <s v="EMP0013"/>
    <x v="11"/>
    <x v="13"/>
    <x v="190"/>
    <n v="34"/>
    <n v="6738.15"/>
    <n v="229097.2"/>
    <x v="1"/>
    <n v="22"/>
    <x v="2"/>
    <x v="2"/>
  </r>
  <r>
    <s v="PO009037"/>
    <d v="2025-08-26T00:00:00"/>
    <s v="EMP0029"/>
    <x v="9"/>
    <x v="4"/>
    <x v="21"/>
    <n v="8"/>
    <n v="4577.99"/>
    <n v="36623.93"/>
    <x v="2"/>
    <n v="6"/>
    <x v="1"/>
    <x v="3"/>
  </r>
  <r>
    <s v="PO009038"/>
    <d v="2024-12-04T00:00:00"/>
    <s v="EMP0008"/>
    <x v="6"/>
    <x v="22"/>
    <x v="173"/>
    <n v="23"/>
    <n v="2627.25"/>
    <n v="60426.83"/>
    <x v="0"/>
    <n v="19"/>
    <x v="0"/>
    <x v="2"/>
  </r>
  <r>
    <s v="PO009039"/>
    <d v="2024-05-25T00:00:00"/>
    <s v="EMP0080"/>
    <x v="0"/>
    <x v="2"/>
    <x v="177"/>
    <n v="16"/>
    <n v="3776.54"/>
    <n v="60424.68"/>
    <x v="0"/>
    <n v="35"/>
    <x v="0"/>
    <x v="2"/>
  </r>
  <r>
    <s v="PO009040"/>
    <d v="2023-10-07T00:00:00"/>
    <s v="EMP0034"/>
    <x v="7"/>
    <x v="38"/>
    <x v="136"/>
    <n v="38"/>
    <n v="200.8"/>
    <n v="7630.58"/>
    <x v="0"/>
    <n v="35"/>
    <x v="0"/>
    <x v="2"/>
  </r>
  <r>
    <s v="PO009041"/>
    <d v="2024-08-12T00:00:00"/>
    <s v="EMP0074"/>
    <x v="6"/>
    <x v="2"/>
    <x v="195"/>
    <n v="30"/>
    <n v="7553.05"/>
    <n v="226591.55"/>
    <x v="2"/>
    <n v="22"/>
    <x v="0"/>
    <x v="0"/>
  </r>
  <r>
    <s v="PO009042"/>
    <d v="2023-03-14T00:00:00"/>
    <s v="EMP0071"/>
    <x v="5"/>
    <x v="38"/>
    <x v="1"/>
    <n v="22"/>
    <n v="10380.44"/>
    <n v="228369.59"/>
    <x v="1"/>
    <n v="16"/>
    <x v="1"/>
    <x v="2"/>
  </r>
  <r>
    <s v="PO009043"/>
    <d v="2025-09-14T00:00:00"/>
    <s v="EMP0027"/>
    <x v="1"/>
    <x v="40"/>
    <x v="106"/>
    <n v="3"/>
    <n v="6187.24"/>
    <n v="18561.72"/>
    <x v="1"/>
    <n v="44"/>
    <x v="1"/>
    <x v="2"/>
  </r>
  <r>
    <s v="PO009044"/>
    <d v="2023-05-15T00:00:00"/>
    <s v="EMP0023"/>
    <x v="9"/>
    <x v="9"/>
    <x v="106"/>
    <n v="34"/>
    <n v="5574.44"/>
    <n v="189530.96"/>
    <x v="1"/>
    <n v="44"/>
    <x v="1"/>
    <x v="2"/>
  </r>
  <r>
    <s v="PO009045"/>
    <d v="2024-02-10T00:00:00"/>
    <s v="EMP0085"/>
    <x v="8"/>
    <x v="42"/>
    <x v="15"/>
    <n v="35"/>
    <n v="3353.75"/>
    <n v="117381.23"/>
    <x v="1"/>
    <n v="44"/>
    <x v="2"/>
    <x v="2"/>
  </r>
  <r>
    <s v="PO009046"/>
    <d v="2024-12-14T00:00:00"/>
    <s v="EMP0042"/>
    <x v="14"/>
    <x v="22"/>
    <x v="29"/>
    <n v="21"/>
    <n v="7089.24"/>
    <n v="148874"/>
    <x v="2"/>
    <n v="14"/>
    <x v="2"/>
    <x v="1"/>
  </r>
  <r>
    <s v="PO009047"/>
    <d v="2025-12-10T00:00:00"/>
    <s v="EMP0060"/>
    <x v="0"/>
    <x v="7"/>
    <x v="45"/>
    <n v="7"/>
    <n v="6022.33"/>
    <n v="42156.28"/>
    <x v="2"/>
    <n v="44"/>
    <x v="1"/>
    <x v="3"/>
  </r>
  <r>
    <s v="PO009048"/>
    <d v="2024-08-14T00:00:00"/>
    <s v="EMP0081"/>
    <x v="14"/>
    <x v="30"/>
    <x v="146"/>
    <n v="5"/>
    <n v="5562.05"/>
    <n v="27810.240000000002"/>
    <x v="0"/>
    <n v="32"/>
    <x v="0"/>
    <x v="2"/>
  </r>
  <r>
    <s v="PO009049"/>
    <d v="2023-06-28T00:00:00"/>
    <s v="EMP0083"/>
    <x v="7"/>
    <x v="14"/>
    <x v="184"/>
    <n v="6"/>
    <n v="4354.72"/>
    <n v="26128.3"/>
    <x v="2"/>
    <n v="27"/>
    <x v="0"/>
    <x v="3"/>
  </r>
  <r>
    <s v="PO009050"/>
    <d v="2025-08-01T00:00:00"/>
    <s v="EMP0042"/>
    <x v="14"/>
    <x v="49"/>
    <x v="150"/>
    <n v="19"/>
    <n v="4025.15"/>
    <n v="76477.84"/>
    <x v="2"/>
    <n v="27"/>
    <x v="1"/>
    <x v="0"/>
  </r>
  <r>
    <s v="PO009051"/>
    <d v="2024-06-24T00:00:00"/>
    <s v="EMP0096"/>
    <x v="4"/>
    <x v="34"/>
    <x v="55"/>
    <n v="35"/>
    <n v="7195.51"/>
    <n v="251842.9"/>
    <x v="2"/>
    <n v="40"/>
    <x v="2"/>
    <x v="3"/>
  </r>
  <r>
    <s v="PO009052"/>
    <d v="2024-11-10T00:00:00"/>
    <s v="EMP0049"/>
    <x v="13"/>
    <x v="19"/>
    <x v="14"/>
    <n v="39"/>
    <n v="2631.45"/>
    <n v="102626.47"/>
    <x v="2"/>
    <n v="19"/>
    <x v="1"/>
    <x v="1"/>
  </r>
  <r>
    <s v="PO009053"/>
    <d v="2025-05-01T00:00:00"/>
    <s v="EMP0014"/>
    <x v="4"/>
    <x v="32"/>
    <x v="168"/>
    <n v="37"/>
    <n v="5715.78"/>
    <n v="211483.86"/>
    <x v="1"/>
    <n v="19"/>
    <x v="2"/>
    <x v="2"/>
  </r>
  <r>
    <s v="PO009054"/>
    <d v="2024-02-25T00:00:00"/>
    <s v="EMP0069"/>
    <x v="3"/>
    <x v="1"/>
    <x v="171"/>
    <n v="41"/>
    <n v="4238.7299999999996"/>
    <n v="173787.79"/>
    <x v="1"/>
    <n v="27"/>
    <x v="2"/>
    <x v="2"/>
  </r>
  <r>
    <s v="PO009055"/>
    <d v="2025-11-24T00:00:00"/>
    <s v="EMP0077"/>
    <x v="12"/>
    <x v="48"/>
    <x v="158"/>
    <n v="35"/>
    <n v="7713.87"/>
    <n v="269985.56"/>
    <x v="0"/>
    <n v="35"/>
    <x v="0"/>
    <x v="2"/>
  </r>
  <r>
    <s v="PO009056"/>
    <d v="2023-06-16T00:00:00"/>
    <s v="EMP0077"/>
    <x v="12"/>
    <x v="17"/>
    <x v="99"/>
    <n v="26"/>
    <n v="7188.53"/>
    <n v="186901.77"/>
    <x v="2"/>
    <n v="36"/>
    <x v="2"/>
    <x v="1"/>
  </r>
  <r>
    <s v="PO009057"/>
    <d v="2025-09-11T00:00:00"/>
    <s v="EMP0069"/>
    <x v="3"/>
    <x v="24"/>
    <x v="183"/>
    <n v="30"/>
    <n v="6439.94"/>
    <n v="193198.24"/>
    <x v="0"/>
    <n v="23"/>
    <x v="2"/>
    <x v="2"/>
  </r>
  <r>
    <s v="PO009058"/>
    <d v="2023-04-25T00:00:00"/>
    <s v="EMP0072"/>
    <x v="2"/>
    <x v="3"/>
    <x v="64"/>
    <n v="35"/>
    <n v="5498.76"/>
    <n v="192456.5"/>
    <x v="2"/>
    <n v="42"/>
    <x v="0"/>
    <x v="3"/>
  </r>
  <r>
    <s v="PO009059"/>
    <d v="2024-10-13T00:00:00"/>
    <s v="EMP0014"/>
    <x v="4"/>
    <x v="7"/>
    <x v="27"/>
    <n v="11"/>
    <n v="8184.91"/>
    <n v="90034.04"/>
    <x v="0"/>
    <n v="31"/>
    <x v="2"/>
    <x v="2"/>
  </r>
  <r>
    <s v="PO009060"/>
    <d v="2023-03-16T00:00:00"/>
    <s v="EMP0079"/>
    <x v="5"/>
    <x v="29"/>
    <x v="155"/>
    <n v="41"/>
    <n v="6800.01"/>
    <n v="278800.56"/>
    <x v="1"/>
    <n v="15"/>
    <x v="2"/>
    <x v="2"/>
  </r>
  <r>
    <s v="PO009061"/>
    <d v="2023-05-13T00:00:00"/>
    <s v="EMP0002"/>
    <x v="7"/>
    <x v="24"/>
    <x v="154"/>
    <n v="9"/>
    <n v="2431.14"/>
    <n v="21880.29"/>
    <x v="2"/>
    <n v="26"/>
    <x v="0"/>
    <x v="3"/>
  </r>
  <r>
    <s v="PO009062"/>
    <d v="2025-09-30T00:00:00"/>
    <s v="EMP0031"/>
    <x v="8"/>
    <x v="34"/>
    <x v="19"/>
    <n v="20"/>
    <n v="6982.09"/>
    <n v="139641.76999999999"/>
    <x v="0"/>
    <n v="37"/>
    <x v="0"/>
    <x v="2"/>
  </r>
  <r>
    <s v="PO009063"/>
    <d v="2024-11-19T00:00:00"/>
    <s v="EMP0031"/>
    <x v="8"/>
    <x v="8"/>
    <x v="54"/>
    <n v="40"/>
    <n v="4676.2"/>
    <n v="187048.06"/>
    <x v="1"/>
    <n v="30"/>
    <x v="2"/>
    <x v="2"/>
  </r>
  <r>
    <s v="PO009064"/>
    <d v="2024-10-19T00:00:00"/>
    <s v="EMP0046"/>
    <x v="7"/>
    <x v="1"/>
    <x v="148"/>
    <n v="24"/>
    <n v="7206.42"/>
    <n v="172954.04"/>
    <x v="2"/>
    <n v="43"/>
    <x v="1"/>
    <x v="0"/>
  </r>
  <r>
    <s v="PO009065"/>
    <d v="2025-05-01T00:00:00"/>
    <s v="EMP0072"/>
    <x v="2"/>
    <x v="37"/>
    <x v="20"/>
    <n v="34"/>
    <n v="6005.78"/>
    <n v="204196.5"/>
    <x v="2"/>
    <n v="34"/>
    <x v="2"/>
    <x v="3"/>
  </r>
  <r>
    <s v="PO009066"/>
    <d v="2024-05-10T00:00:00"/>
    <s v="EMP0067"/>
    <x v="1"/>
    <x v="0"/>
    <x v="197"/>
    <n v="29"/>
    <n v="4507.8999999999996"/>
    <n v="130729.02"/>
    <x v="2"/>
    <n v="36"/>
    <x v="2"/>
    <x v="3"/>
  </r>
  <r>
    <s v="PO009067"/>
    <d v="2024-05-10T00:00:00"/>
    <s v="EMP0034"/>
    <x v="7"/>
    <x v="48"/>
    <x v="148"/>
    <n v="23"/>
    <n v="7240.86"/>
    <n v="166539.72"/>
    <x v="1"/>
    <n v="9"/>
    <x v="1"/>
    <x v="2"/>
  </r>
  <r>
    <s v="PO009068"/>
    <d v="2024-04-28T00:00:00"/>
    <s v="EMP0086"/>
    <x v="2"/>
    <x v="35"/>
    <x v="159"/>
    <n v="49"/>
    <n v="6227.03"/>
    <n v="305124.45"/>
    <x v="1"/>
    <n v="23"/>
    <x v="2"/>
    <x v="2"/>
  </r>
  <r>
    <s v="PO009069"/>
    <d v="2023-12-20T00:00:00"/>
    <s v="EMP0087"/>
    <x v="12"/>
    <x v="29"/>
    <x v="133"/>
    <n v="13"/>
    <n v="7045.58"/>
    <n v="91592.55"/>
    <x v="1"/>
    <n v="36"/>
    <x v="1"/>
    <x v="2"/>
  </r>
  <r>
    <s v="PO009070"/>
    <d v="2024-01-06T00:00:00"/>
    <s v="EMP0042"/>
    <x v="14"/>
    <x v="11"/>
    <x v="38"/>
    <n v="19"/>
    <n v="6699.85"/>
    <n v="127297.15"/>
    <x v="1"/>
    <n v="7"/>
    <x v="1"/>
    <x v="2"/>
  </r>
  <r>
    <s v="PO009071"/>
    <d v="2025-02-23T00:00:00"/>
    <s v="EMP0019"/>
    <x v="5"/>
    <x v="43"/>
    <x v="58"/>
    <n v="12"/>
    <n v="5521.11"/>
    <n v="66253.259999999995"/>
    <x v="1"/>
    <n v="20"/>
    <x v="1"/>
    <x v="2"/>
  </r>
  <r>
    <s v="PO009072"/>
    <d v="2024-11-12T00:00:00"/>
    <s v="EMP0095"/>
    <x v="5"/>
    <x v="40"/>
    <x v="188"/>
    <n v="7"/>
    <n v="3719.77"/>
    <n v="26038.42"/>
    <x v="1"/>
    <n v="41"/>
    <x v="1"/>
    <x v="2"/>
  </r>
  <r>
    <s v="PO009073"/>
    <d v="2025-11-19T00:00:00"/>
    <s v="EMP0082"/>
    <x v="2"/>
    <x v="2"/>
    <x v="193"/>
    <n v="27"/>
    <n v="8462.6"/>
    <n v="228490.2"/>
    <x v="1"/>
    <n v="6"/>
    <x v="1"/>
    <x v="2"/>
  </r>
  <r>
    <s v="PO009074"/>
    <d v="2024-02-25T00:00:00"/>
    <s v="EMP0039"/>
    <x v="9"/>
    <x v="20"/>
    <x v="76"/>
    <n v="7"/>
    <n v="7017.83"/>
    <n v="49124.78"/>
    <x v="0"/>
    <n v="5"/>
    <x v="1"/>
    <x v="2"/>
  </r>
  <r>
    <s v="PO009075"/>
    <d v="2025-12-10T00:00:00"/>
    <s v="EMP0038"/>
    <x v="3"/>
    <x v="29"/>
    <x v="90"/>
    <n v="48"/>
    <n v="4268.9399999999996"/>
    <n v="204909.08"/>
    <x v="1"/>
    <n v="3"/>
    <x v="2"/>
    <x v="2"/>
  </r>
  <r>
    <s v="PO009076"/>
    <d v="2025-09-19T00:00:00"/>
    <s v="EMP0063"/>
    <x v="3"/>
    <x v="27"/>
    <x v="153"/>
    <n v="25"/>
    <n v="305.35000000000002"/>
    <n v="7633.72"/>
    <x v="1"/>
    <n v="20"/>
    <x v="1"/>
    <x v="2"/>
  </r>
  <r>
    <s v="PO009077"/>
    <d v="2024-03-01T00:00:00"/>
    <s v="EMP0087"/>
    <x v="12"/>
    <x v="31"/>
    <x v="44"/>
    <n v="18"/>
    <n v="386.79"/>
    <n v="6962.18"/>
    <x v="2"/>
    <n v="14"/>
    <x v="2"/>
    <x v="1"/>
  </r>
  <r>
    <s v="PO009078"/>
    <d v="2025-02-07T00:00:00"/>
    <s v="EMP0017"/>
    <x v="9"/>
    <x v="11"/>
    <x v="196"/>
    <n v="14"/>
    <n v="8129.41"/>
    <n v="113811.73"/>
    <x v="1"/>
    <n v="28"/>
    <x v="0"/>
    <x v="2"/>
  </r>
  <r>
    <s v="PO009079"/>
    <d v="2023-06-01T00:00:00"/>
    <s v="EMP0095"/>
    <x v="5"/>
    <x v="40"/>
    <x v="162"/>
    <n v="46"/>
    <n v="2447.9899999999998"/>
    <n v="112607.44"/>
    <x v="2"/>
    <n v="40"/>
    <x v="2"/>
    <x v="3"/>
  </r>
  <r>
    <s v="PO009080"/>
    <d v="2025-10-11T00:00:00"/>
    <s v="EMP0100"/>
    <x v="11"/>
    <x v="16"/>
    <x v="33"/>
    <n v="3"/>
    <n v="5982.32"/>
    <n v="17946.95"/>
    <x v="1"/>
    <n v="12"/>
    <x v="1"/>
    <x v="2"/>
  </r>
  <r>
    <s v="PO009081"/>
    <d v="2025-01-07T00:00:00"/>
    <s v="EMP0062"/>
    <x v="2"/>
    <x v="40"/>
    <x v="97"/>
    <n v="47"/>
    <n v="5534.68"/>
    <n v="260129.79"/>
    <x v="2"/>
    <n v="20"/>
    <x v="2"/>
    <x v="0"/>
  </r>
  <r>
    <s v="PO009082"/>
    <d v="2024-04-11T00:00:00"/>
    <s v="EMP0059"/>
    <x v="0"/>
    <x v="13"/>
    <x v="1"/>
    <n v="23"/>
    <n v="10938.37"/>
    <n v="251582.57"/>
    <x v="2"/>
    <n v="33"/>
    <x v="1"/>
    <x v="0"/>
  </r>
  <r>
    <s v="PO009083"/>
    <d v="2024-02-10T00:00:00"/>
    <s v="EMP0091"/>
    <x v="12"/>
    <x v="1"/>
    <x v="52"/>
    <n v="43"/>
    <n v="1936.51"/>
    <n v="83269.98"/>
    <x v="0"/>
    <n v="26"/>
    <x v="1"/>
    <x v="2"/>
  </r>
  <r>
    <s v="PO009084"/>
    <d v="2024-06-23T00:00:00"/>
    <s v="EMP0051"/>
    <x v="3"/>
    <x v="35"/>
    <x v="31"/>
    <n v="47"/>
    <n v="10061.42"/>
    <n v="472886.63"/>
    <x v="0"/>
    <n v="22"/>
    <x v="2"/>
    <x v="2"/>
  </r>
  <r>
    <s v="PO009085"/>
    <d v="2025-01-14T00:00:00"/>
    <s v="EMP0035"/>
    <x v="5"/>
    <x v="27"/>
    <x v="163"/>
    <n v="11"/>
    <n v="9242.0400000000009"/>
    <n v="101662.39999999999"/>
    <x v="0"/>
    <n v="12"/>
    <x v="2"/>
    <x v="2"/>
  </r>
  <r>
    <s v="PO009086"/>
    <d v="2024-05-18T00:00:00"/>
    <s v="EMP0086"/>
    <x v="2"/>
    <x v="36"/>
    <x v="43"/>
    <n v="22"/>
    <n v="2743.98"/>
    <n v="60367.5"/>
    <x v="1"/>
    <n v="12"/>
    <x v="1"/>
    <x v="2"/>
  </r>
  <r>
    <s v="PO009087"/>
    <d v="2024-06-09T00:00:00"/>
    <s v="EMP0084"/>
    <x v="0"/>
    <x v="3"/>
    <x v="37"/>
    <n v="3"/>
    <n v="9608.0499999999993"/>
    <n v="28824.14"/>
    <x v="0"/>
    <n v="26"/>
    <x v="1"/>
    <x v="2"/>
  </r>
  <r>
    <s v="PO009088"/>
    <d v="2023-04-04T00:00:00"/>
    <s v="EMP0031"/>
    <x v="8"/>
    <x v="11"/>
    <x v="193"/>
    <n v="49"/>
    <n v="9032.75"/>
    <n v="442604.99"/>
    <x v="2"/>
    <n v="10"/>
    <x v="1"/>
    <x v="0"/>
  </r>
  <r>
    <s v="PO009089"/>
    <d v="2023-02-04T00:00:00"/>
    <s v="EMP0011"/>
    <x v="0"/>
    <x v="30"/>
    <x v="196"/>
    <n v="1"/>
    <n v="8184.07"/>
    <n v="8184.07"/>
    <x v="0"/>
    <n v="36"/>
    <x v="2"/>
    <x v="2"/>
  </r>
  <r>
    <s v="PO009090"/>
    <d v="2023-10-04T00:00:00"/>
    <s v="EMP0074"/>
    <x v="6"/>
    <x v="10"/>
    <x v="87"/>
    <n v="31"/>
    <n v="7980.02"/>
    <n v="247380.66"/>
    <x v="0"/>
    <n v="13"/>
    <x v="1"/>
    <x v="2"/>
  </r>
  <r>
    <s v="PO009091"/>
    <d v="2024-07-02T00:00:00"/>
    <s v="EMP0036"/>
    <x v="2"/>
    <x v="45"/>
    <x v="121"/>
    <n v="4"/>
    <n v="7596.97"/>
    <n v="30387.88"/>
    <x v="2"/>
    <n v="26"/>
    <x v="0"/>
    <x v="0"/>
  </r>
  <r>
    <s v="PO009092"/>
    <d v="2024-04-06T00:00:00"/>
    <s v="EMP0087"/>
    <x v="12"/>
    <x v="23"/>
    <x v="146"/>
    <n v="15"/>
    <n v="5108.08"/>
    <n v="76621.210000000006"/>
    <x v="1"/>
    <n v="28"/>
    <x v="1"/>
    <x v="2"/>
  </r>
  <r>
    <s v="PO009093"/>
    <d v="2025-11-08T00:00:00"/>
    <s v="EMP0017"/>
    <x v="9"/>
    <x v="43"/>
    <x v="97"/>
    <n v="24"/>
    <n v="5329.21"/>
    <n v="127900.94"/>
    <x v="2"/>
    <n v="36"/>
    <x v="1"/>
    <x v="0"/>
  </r>
  <r>
    <s v="PO009094"/>
    <d v="2024-06-17T00:00:00"/>
    <s v="EMP0069"/>
    <x v="3"/>
    <x v="6"/>
    <x v="136"/>
    <n v="14"/>
    <n v="223.29"/>
    <n v="3126.08"/>
    <x v="1"/>
    <n v="22"/>
    <x v="2"/>
    <x v="2"/>
  </r>
  <r>
    <s v="PO009095"/>
    <d v="2025-03-08T00:00:00"/>
    <s v="EMP0086"/>
    <x v="2"/>
    <x v="17"/>
    <x v="27"/>
    <n v="38"/>
    <n v="7805.24"/>
    <n v="296599.27"/>
    <x v="2"/>
    <n v="25"/>
    <x v="2"/>
    <x v="1"/>
  </r>
  <r>
    <s v="PO009096"/>
    <d v="2025-01-06T00:00:00"/>
    <s v="EMP0050"/>
    <x v="10"/>
    <x v="35"/>
    <x v="37"/>
    <n v="32"/>
    <n v="9143.39"/>
    <n v="292588.34999999998"/>
    <x v="2"/>
    <n v="15"/>
    <x v="2"/>
    <x v="0"/>
  </r>
  <r>
    <s v="PO009097"/>
    <d v="2023-01-07T00:00:00"/>
    <s v="EMP0083"/>
    <x v="7"/>
    <x v="1"/>
    <x v="121"/>
    <n v="30"/>
    <n v="7863.48"/>
    <n v="235904.31"/>
    <x v="0"/>
    <n v="11"/>
    <x v="0"/>
    <x v="2"/>
  </r>
  <r>
    <s v="PO009098"/>
    <d v="2025-03-06T00:00:00"/>
    <s v="EMP0082"/>
    <x v="2"/>
    <x v="3"/>
    <x v="19"/>
    <n v="1"/>
    <n v="8226.1"/>
    <n v="8226.1"/>
    <x v="1"/>
    <n v="3"/>
    <x v="0"/>
    <x v="2"/>
  </r>
  <r>
    <s v="PO009099"/>
    <d v="2024-05-30T00:00:00"/>
    <s v="EMP0056"/>
    <x v="0"/>
    <x v="49"/>
    <x v="79"/>
    <n v="30"/>
    <n v="2387.9499999999998"/>
    <n v="71638.53"/>
    <x v="1"/>
    <n v="4"/>
    <x v="1"/>
    <x v="2"/>
  </r>
  <r>
    <s v="PO009100"/>
    <d v="2025-07-20T00:00:00"/>
    <s v="EMP0044"/>
    <x v="2"/>
    <x v="26"/>
    <x v="172"/>
    <n v="21"/>
    <n v="1520.43"/>
    <n v="31929.09"/>
    <x v="1"/>
    <n v="28"/>
    <x v="0"/>
    <x v="2"/>
  </r>
  <r>
    <s v="PO009101"/>
    <d v="2024-10-23T00:00:00"/>
    <s v="EMP0072"/>
    <x v="2"/>
    <x v="1"/>
    <x v="73"/>
    <n v="34"/>
    <n v="695.32"/>
    <n v="23640.79"/>
    <x v="0"/>
    <n v="43"/>
    <x v="2"/>
    <x v="2"/>
  </r>
  <r>
    <s v="PO009102"/>
    <d v="2023-03-21T00:00:00"/>
    <s v="EMP0048"/>
    <x v="2"/>
    <x v="3"/>
    <x v="10"/>
    <n v="42"/>
    <n v="2575.48"/>
    <n v="108169.99"/>
    <x v="0"/>
    <n v="28"/>
    <x v="2"/>
    <x v="2"/>
  </r>
  <r>
    <s v="PO009103"/>
    <d v="2025-10-14T00:00:00"/>
    <s v="EMP0040"/>
    <x v="13"/>
    <x v="29"/>
    <x v="157"/>
    <n v="48"/>
    <n v="8348.67"/>
    <n v="400736.39"/>
    <x v="2"/>
    <n v="13"/>
    <x v="1"/>
    <x v="3"/>
  </r>
  <r>
    <s v="PO009104"/>
    <d v="2023-12-13T00:00:00"/>
    <s v="EMP0084"/>
    <x v="0"/>
    <x v="44"/>
    <x v="136"/>
    <n v="19"/>
    <n v="195.37"/>
    <n v="3712.09"/>
    <x v="1"/>
    <n v="18"/>
    <x v="1"/>
    <x v="2"/>
  </r>
  <r>
    <s v="PO009105"/>
    <d v="2023-05-06T00:00:00"/>
    <s v="EMP0049"/>
    <x v="13"/>
    <x v="2"/>
    <x v="37"/>
    <n v="26"/>
    <n v="7924.98"/>
    <n v="206049.45"/>
    <x v="2"/>
    <n v="39"/>
    <x v="1"/>
    <x v="0"/>
  </r>
  <r>
    <s v="PO009106"/>
    <d v="2023-03-18T00:00:00"/>
    <s v="EMP0003"/>
    <x v="1"/>
    <x v="14"/>
    <x v="105"/>
    <n v="28"/>
    <n v="9284.07"/>
    <n v="259953.95"/>
    <x v="1"/>
    <n v="9"/>
    <x v="2"/>
    <x v="2"/>
  </r>
  <r>
    <s v="PO009107"/>
    <d v="2024-05-19T00:00:00"/>
    <s v="EMP0009"/>
    <x v="7"/>
    <x v="48"/>
    <x v="47"/>
    <n v="25"/>
    <n v="8279.51"/>
    <n v="206987.71"/>
    <x v="1"/>
    <n v="40"/>
    <x v="1"/>
    <x v="2"/>
  </r>
  <r>
    <s v="PO009108"/>
    <d v="2023-07-06T00:00:00"/>
    <s v="EMP0009"/>
    <x v="7"/>
    <x v="8"/>
    <x v="43"/>
    <n v="20"/>
    <n v="3354.86"/>
    <n v="67097.240000000005"/>
    <x v="2"/>
    <n v="6"/>
    <x v="1"/>
    <x v="3"/>
  </r>
  <r>
    <s v="PO009109"/>
    <d v="2025-03-25T00:00:00"/>
    <s v="EMP0008"/>
    <x v="6"/>
    <x v="0"/>
    <x v="126"/>
    <n v="7"/>
    <n v="7201.58"/>
    <n v="50411.06"/>
    <x v="2"/>
    <n v="16"/>
    <x v="1"/>
    <x v="0"/>
  </r>
  <r>
    <s v="PO009110"/>
    <d v="2025-04-22T00:00:00"/>
    <s v="EMP0064"/>
    <x v="2"/>
    <x v="35"/>
    <x v="49"/>
    <n v="44"/>
    <n v="8842.82"/>
    <n v="389084.17"/>
    <x v="2"/>
    <n v="20"/>
    <x v="1"/>
    <x v="0"/>
  </r>
  <r>
    <s v="PO009111"/>
    <d v="2023-09-27T00:00:00"/>
    <s v="EMP0064"/>
    <x v="2"/>
    <x v="7"/>
    <x v="69"/>
    <n v="41"/>
    <n v="5443.47"/>
    <n v="223182.29"/>
    <x v="1"/>
    <n v="22"/>
    <x v="1"/>
    <x v="2"/>
  </r>
  <r>
    <s v="PO009112"/>
    <d v="2023-10-26T00:00:00"/>
    <s v="EMP0049"/>
    <x v="13"/>
    <x v="26"/>
    <x v="184"/>
    <n v="17"/>
    <n v="4638.41"/>
    <n v="78852.92"/>
    <x v="2"/>
    <n v="13"/>
    <x v="0"/>
    <x v="3"/>
  </r>
  <r>
    <s v="PO009113"/>
    <d v="2024-05-06T00:00:00"/>
    <s v="EMP0062"/>
    <x v="2"/>
    <x v="35"/>
    <x v="47"/>
    <n v="2"/>
    <n v="6873.2"/>
    <n v="13746.41"/>
    <x v="0"/>
    <n v="11"/>
    <x v="2"/>
    <x v="2"/>
  </r>
  <r>
    <s v="PO009114"/>
    <d v="2023-04-25T00:00:00"/>
    <s v="EMP0100"/>
    <x v="11"/>
    <x v="21"/>
    <x v="17"/>
    <n v="1"/>
    <n v="4828.0600000000004"/>
    <n v="4828.0600000000004"/>
    <x v="2"/>
    <n v="11"/>
    <x v="0"/>
    <x v="1"/>
  </r>
  <r>
    <s v="PO009115"/>
    <d v="2025-12-14T00:00:00"/>
    <s v="EMP0006"/>
    <x v="6"/>
    <x v="49"/>
    <x v="23"/>
    <n v="39"/>
    <n v="8788.5499999999993"/>
    <n v="342753.5"/>
    <x v="0"/>
    <n v="13"/>
    <x v="0"/>
    <x v="2"/>
  </r>
  <r>
    <s v="PO009116"/>
    <d v="2024-04-27T00:00:00"/>
    <s v="EMP0060"/>
    <x v="0"/>
    <x v="32"/>
    <x v="131"/>
    <n v="22"/>
    <n v="3497.96"/>
    <n v="76955.16"/>
    <x v="0"/>
    <n v="34"/>
    <x v="2"/>
    <x v="2"/>
  </r>
  <r>
    <s v="PO009117"/>
    <d v="2023-07-16T00:00:00"/>
    <s v="EMP0032"/>
    <x v="2"/>
    <x v="23"/>
    <x v="2"/>
    <n v="46"/>
    <n v="8813.19"/>
    <n v="405406.74"/>
    <x v="1"/>
    <n v="17"/>
    <x v="1"/>
    <x v="2"/>
  </r>
  <r>
    <s v="PO009118"/>
    <d v="2024-10-22T00:00:00"/>
    <s v="EMP0022"/>
    <x v="8"/>
    <x v="16"/>
    <x v="31"/>
    <n v="25"/>
    <n v="8295.73"/>
    <n v="207393.25"/>
    <x v="1"/>
    <n v="29"/>
    <x v="1"/>
    <x v="2"/>
  </r>
  <r>
    <s v="PO009119"/>
    <d v="2024-07-28T00:00:00"/>
    <s v="EMP0083"/>
    <x v="7"/>
    <x v="20"/>
    <x v="183"/>
    <n v="48"/>
    <n v="7067.1"/>
    <n v="339220.7"/>
    <x v="1"/>
    <n v="29"/>
    <x v="2"/>
    <x v="2"/>
  </r>
  <r>
    <s v="PO009120"/>
    <d v="2025-09-26T00:00:00"/>
    <s v="EMP0042"/>
    <x v="14"/>
    <x v="14"/>
    <x v="173"/>
    <n v="25"/>
    <n v="2648.21"/>
    <n v="66205.23"/>
    <x v="0"/>
    <n v="41"/>
    <x v="0"/>
    <x v="2"/>
  </r>
  <r>
    <s v="PO009121"/>
    <d v="2025-07-27T00:00:00"/>
    <s v="EMP0032"/>
    <x v="2"/>
    <x v="1"/>
    <x v="80"/>
    <n v="38"/>
    <n v="6763.01"/>
    <n v="256994.37"/>
    <x v="2"/>
    <n v="27"/>
    <x v="1"/>
    <x v="1"/>
  </r>
  <r>
    <s v="PO009122"/>
    <d v="2024-07-17T00:00:00"/>
    <s v="EMP0008"/>
    <x v="6"/>
    <x v="13"/>
    <x v="130"/>
    <n v="1"/>
    <n v="9466.94"/>
    <n v="9466.94"/>
    <x v="2"/>
    <n v="44"/>
    <x v="0"/>
    <x v="3"/>
  </r>
  <r>
    <s v="PO009123"/>
    <d v="2023-03-23T00:00:00"/>
    <s v="EMP0092"/>
    <x v="12"/>
    <x v="4"/>
    <x v="7"/>
    <n v="39"/>
    <n v="2857.35"/>
    <n v="111436.65"/>
    <x v="2"/>
    <n v="18"/>
    <x v="0"/>
    <x v="1"/>
  </r>
  <r>
    <s v="PO009124"/>
    <d v="2023-04-23T00:00:00"/>
    <s v="EMP0001"/>
    <x v="8"/>
    <x v="18"/>
    <x v="5"/>
    <n v="9"/>
    <n v="9761.33"/>
    <n v="87851.99"/>
    <x v="2"/>
    <n v="10"/>
    <x v="2"/>
    <x v="0"/>
  </r>
  <r>
    <s v="PO009125"/>
    <d v="2024-11-15T00:00:00"/>
    <s v="EMP0019"/>
    <x v="5"/>
    <x v="31"/>
    <x v="67"/>
    <n v="28"/>
    <n v="6642.44"/>
    <n v="185988.26"/>
    <x v="0"/>
    <n v="13"/>
    <x v="0"/>
    <x v="2"/>
  </r>
  <r>
    <s v="PO009126"/>
    <d v="2023-05-22T00:00:00"/>
    <s v="EMP0014"/>
    <x v="4"/>
    <x v="17"/>
    <x v="97"/>
    <n v="32"/>
    <n v="5571.77"/>
    <n v="178296.71"/>
    <x v="2"/>
    <n v="30"/>
    <x v="1"/>
    <x v="0"/>
  </r>
  <r>
    <s v="PO009127"/>
    <d v="2023-10-26T00:00:00"/>
    <s v="EMP0068"/>
    <x v="3"/>
    <x v="44"/>
    <x v="71"/>
    <n v="19"/>
    <n v="6561.22"/>
    <n v="124663.19"/>
    <x v="0"/>
    <n v="45"/>
    <x v="2"/>
    <x v="2"/>
  </r>
  <r>
    <s v="PO009128"/>
    <d v="2025-08-21T00:00:00"/>
    <s v="EMP0085"/>
    <x v="8"/>
    <x v="34"/>
    <x v="151"/>
    <n v="46"/>
    <n v="6246.78"/>
    <n v="287352.09000000003"/>
    <x v="1"/>
    <n v="15"/>
    <x v="2"/>
    <x v="2"/>
  </r>
  <r>
    <s v="PO009129"/>
    <d v="2024-01-09T00:00:00"/>
    <s v="EMP0028"/>
    <x v="0"/>
    <x v="36"/>
    <x v="73"/>
    <n v="45"/>
    <n v="635.59"/>
    <n v="28601.42"/>
    <x v="0"/>
    <n v="12"/>
    <x v="1"/>
    <x v="2"/>
  </r>
  <r>
    <s v="PO009130"/>
    <d v="2024-07-26T00:00:00"/>
    <s v="EMP0001"/>
    <x v="8"/>
    <x v="21"/>
    <x v="82"/>
    <n v="28"/>
    <n v="1118.52"/>
    <n v="31318.48"/>
    <x v="2"/>
    <n v="13"/>
    <x v="1"/>
    <x v="1"/>
  </r>
  <r>
    <s v="PO009131"/>
    <d v="2023-11-25T00:00:00"/>
    <s v="EMP0088"/>
    <x v="12"/>
    <x v="16"/>
    <x v="45"/>
    <n v="34"/>
    <n v="6347.62"/>
    <n v="215819.23"/>
    <x v="2"/>
    <n v="36"/>
    <x v="2"/>
    <x v="3"/>
  </r>
  <r>
    <s v="PO009132"/>
    <d v="2023-06-19T00:00:00"/>
    <s v="EMP0086"/>
    <x v="2"/>
    <x v="41"/>
    <x v="40"/>
    <n v="13"/>
    <n v="5541.17"/>
    <n v="72035.22"/>
    <x v="1"/>
    <n v="14"/>
    <x v="2"/>
    <x v="2"/>
  </r>
  <r>
    <s v="PO009133"/>
    <d v="2023-12-01T00:00:00"/>
    <s v="EMP0090"/>
    <x v="14"/>
    <x v="6"/>
    <x v="98"/>
    <n v="14"/>
    <n v="7289.29"/>
    <n v="102049.99"/>
    <x v="2"/>
    <n v="27"/>
    <x v="1"/>
    <x v="3"/>
  </r>
  <r>
    <s v="PO009134"/>
    <d v="2025-09-20T00:00:00"/>
    <s v="EMP0082"/>
    <x v="2"/>
    <x v="21"/>
    <x v="88"/>
    <n v="44"/>
    <n v="6107.11"/>
    <n v="268712.71999999997"/>
    <x v="0"/>
    <n v="21"/>
    <x v="1"/>
    <x v="2"/>
  </r>
  <r>
    <s v="PO009135"/>
    <d v="2023-07-16T00:00:00"/>
    <s v="EMP0091"/>
    <x v="12"/>
    <x v="4"/>
    <x v="197"/>
    <n v="18"/>
    <n v="3816.48"/>
    <n v="68696.649999999994"/>
    <x v="2"/>
    <n v="22"/>
    <x v="0"/>
    <x v="3"/>
  </r>
  <r>
    <s v="PO009136"/>
    <d v="2023-11-25T00:00:00"/>
    <s v="EMP0067"/>
    <x v="1"/>
    <x v="23"/>
    <x v="192"/>
    <n v="12"/>
    <n v="6286.75"/>
    <n v="75441"/>
    <x v="2"/>
    <n v="19"/>
    <x v="0"/>
    <x v="0"/>
  </r>
  <r>
    <s v="PO009137"/>
    <d v="2025-03-05T00:00:00"/>
    <s v="EMP0029"/>
    <x v="9"/>
    <x v="44"/>
    <x v="38"/>
    <n v="29"/>
    <n v="7390.34"/>
    <n v="214319.91"/>
    <x v="0"/>
    <n v="45"/>
    <x v="2"/>
    <x v="2"/>
  </r>
  <r>
    <s v="PO009138"/>
    <d v="2024-03-27T00:00:00"/>
    <s v="EMP0016"/>
    <x v="11"/>
    <x v="28"/>
    <x v="91"/>
    <n v="37"/>
    <n v="3734.6"/>
    <n v="138180.04"/>
    <x v="0"/>
    <n v="44"/>
    <x v="0"/>
    <x v="2"/>
  </r>
  <r>
    <s v="PO009139"/>
    <d v="2023-03-12T00:00:00"/>
    <s v="EMP0031"/>
    <x v="8"/>
    <x v="37"/>
    <x v="76"/>
    <n v="18"/>
    <n v="6912.09"/>
    <n v="124417.67"/>
    <x v="2"/>
    <n v="42"/>
    <x v="2"/>
    <x v="3"/>
  </r>
  <r>
    <s v="PO009140"/>
    <d v="2024-01-23T00:00:00"/>
    <s v="EMP0017"/>
    <x v="9"/>
    <x v="5"/>
    <x v="41"/>
    <n v="13"/>
    <n v="2662.31"/>
    <n v="34610.050000000003"/>
    <x v="1"/>
    <n v="20"/>
    <x v="1"/>
    <x v="2"/>
  </r>
  <r>
    <s v="PO009141"/>
    <d v="2024-12-22T00:00:00"/>
    <s v="EMP0012"/>
    <x v="3"/>
    <x v="37"/>
    <x v="23"/>
    <n v="13"/>
    <n v="10800.27"/>
    <n v="140403.54999999999"/>
    <x v="0"/>
    <n v="17"/>
    <x v="1"/>
    <x v="2"/>
  </r>
  <r>
    <s v="PO009142"/>
    <d v="2025-12-05T00:00:00"/>
    <s v="EMP0094"/>
    <x v="1"/>
    <x v="29"/>
    <x v="104"/>
    <n v="29"/>
    <n v="3672.3"/>
    <n v="106496.74"/>
    <x v="0"/>
    <n v="26"/>
    <x v="2"/>
    <x v="2"/>
  </r>
  <r>
    <s v="PO009143"/>
    <d v="2023-06-13T00:00:00"/>
    <s v="EMP0066"/>
    <x v="8"/>
    <x v="36"/>
    <x v="57"/>
    <n v="47"/>
    <n v="4088.57"/>
    <n v="192162.97"/>
    <x v="0"/>
    <n v="4"/>
    <x v="0"/>
    <x v="2"/>
  </r>
  <r>
    <s v="PO009144"/>
    <d v="2024-05-11T00:00:00"/>
    <s v="EMP0082"/>
    <x v="2"/>
    <x v="7"/>
    <x v="1"/>
    <n v="49"/>
    <n v="8499.66"/>
    <n v="416483.54"/>
    <x v="0"/>
    <n v="20"/>
    <x v="0"/>
    <x v="2"/>
  </r>
  <r>
    <s v="PO009145"/>
    <d v="2025-09-14T00:00:00"/>
    <s v="EMP0002"/>
    <x v="7"/>
    <x v="33"/>
    <x v="114"/>
    <n v="24"/>
    <n v="5833.63"/>
    <n v="140007.07999999999"/>
    <x v="2"/>
    <n v="35"/>
    <x v="2"/>
    <x v="1"/>
  </r>
  <r>
    <s v="PO009146"/>
    <d v="2024-01-15T00:00:00"/>
    <s v="EMP0092"/>
    <x v="12"/>
    <x v="29"/>
    <x v="32"/>
    <n v="23"/>
    <n v="4374.72"/>
    <n v="100618.47"/>
    <x v="1"/>
    <n v="11"/>
    <x v="1"/>
    <x v="2"/>
  </r>
  <r>
    <s v="PO009147"/>
    <d v="2024-01-08T00:00:00"/>
    <s v="EMP0008"/>
    <x v="6"/>
    <x v="45"/>
    <x v="144"/>
    <n v="48"/>
    <n v="391.99"/>
    <n v="18815.7"/>
    <x v="2"/>
    <n v="3"/>
    <x v="1"/>
    <x v="0"/>
  </r>
  <r>
    <s v="PO009148"/>
    <d v="2025-09-14T00:00:00"/>
    <s v="EMP0076"/>
    <x v="7"/>
    <x v="11"/>
    <x v="104"/>
    <n v="1"/>
    <n v="3728.45"/>
    <n v="3728.45"/>
    <x v="2"/>
    <n v="38"/>
    <x v="0"/>
    <x v="0"/>
  </r>
  <r>
    <s v="PO009149"/>
    <d v="2024-09-13T00:00:00"/>
    <s v="EMP0003"/>
    <x v="1"/>
    <x v="1"/>
    <x v="16"/>
    <n v="33"/>
    <n v="7241.8"/>
    <n v="238979.32"/>
    <x v="1"/>
    <n v="32"/>
    <x v="0"/>
    <x v="2"/>
  </r>
  <r>
    <s v="PO009150"/>
    <d v="2025-08-13T00:00:00"/>
    <s v="EMP0070"/>
    <x v="6"/>
    <x v="8"/>
    <x v="144"/>
    <n v="47"/>
    <n v="384.44"/>
    <n v="18068.77"/>
    <x v="1"/>
    <n v="13"/>
    <x v="2"/>
    <x v="2"/>
  </r>
  <r>
    <s v="PO009151"/>
    <d v="2023-07-20T00:00:00"/>
    <s v="EMP0067"/>
    <x v="1"/>
    <x v="17"/>
    <x v="43"/>
    <n v="18"/>
    <n v="2972.95"/>
    <n v="53513.16"/>
    <x v="0"/>
    <n v="26"/>
    <x v="2"/>
    <x v="2"/>
  </r>
  <r>
    <s v="PO009152"/>
    <d v="2025-02-18T00:00:00"/>
    <s v="EMP0030"/>
    <x v="13"/>
    <x v="44"/>
    <x v="3"/>
    <n v="24"/>
    <n v="2826.95"/>
    <n v="67846.89"/>
    <x v="0"/>
    <n v="27"/>
    <x v="2"/>
    <x v="2"/>
  </r>
  <r>
    <s v="PO009153"/>
    <d v="2023-10-07T00:00:00"/>
    <s v="EMP0013"/>
    <x v="11"/>
    <x v="15"/>
    <x v="86"/>
    <n v="43"/>
    <n v="2804.45"/>
    <n v="120591.56"/>
    <x v="1"/>
    <n v="45"/>
    <x v="1"/>
    <x v="2"/>
  </r>
  <r>
    <s v="PO009154"/>
    <d v="2023-12-20T00:00:00"/>
    <s v="EMP0053"/>
    <x v="4"/>
    <x v="15"/>
    <x v="191"/>
    <n v="22"/>
    <n v="5558.12"/>
    <n v="122278.71"/>
    <x v="0"/>
    <n v="26"/>
    <x v="2"/>
    <x v="2"/>
  </r>
  <r>
    <s v="PO009155"/>
    <d v="2024-06-25T00:00:00"/>
    <s v="EMP0023"/>
    <x v="9"/>
    <x v="1"/>
    <x v="190"/>
    <n v="41"/>
    <n v="6593.34"/>
    <n v="270326.81"/>
    <x v="2"/>
    <n v="45"/>
    <x v="1"/>
    <x v="0"/>
  </r>
  <r>
    <s v="PO009156"/>
    <d v="2025-01-23T00:00:00"/>
    <s v="EMP0090"/>
    <x v="14"/>
    <x v="14"/>
    <x v="161"/>
    <n v="23"/>
    <n v="7517.69"/>
    <n v="172906.87"/>
    <x v="2"/>
    <n v="44"/>
    <x v="0"/>
    <x v="3"/>
  </r>
  <r>
    <s v="PO009157"/>
    <d v="2023-05-27T00:00:00"/>
    <s v="EMP0099"/>
    <x v="12"/>
    <x v="11"/>
    <x v="157"/>
    <n v="10"/>
    <n v="7668.24"/>
    <n v="76682.429999999993"/>
    <x v="1"/>
    <n v="31"/>
    <x v="0"/>
    <x v="2"/>
  </r>
  <r>
    <s v="PO009158"/>
    <d v="2025-11-05T00:00:00"/>
    <s v="EMP0043"/>
    <x v="8"/>
    <x v="42"/>
    <x v="134"/>
    <n v="2"/>
    <n v="7319.28"/>
    <n v="14638.56"/>
    <x v="0"/>
    <n v="19"/>
    <x v="1"/>
    <x v="2"/>
  </r>
  <r>
    <s v="PO009159"/>
    <d v="2024-10-03T00:00:00"/>
    <s v="EMP0003"/>
    <x v="1"/>
    <x v="22"/>
    <x v="142"/>
    <n v="37"/>
    <n v="9203.1"/>
    <n v="340514.76"/>
    <x v="1"/>
    <n v="5"/>
    <x v="1"/>
    <x v="2"/>
  </r>
  <r>
    <s v="PO009160"/>
    <d v="2024-02-15T00:00:00"/>
    <s v="EMP0037"/>
    <x v="8"/>
    <x v="10"/>
    <x v="174"/>
    <n v="28"/>
    <n v="10698.05"/>
    <n v="299545.31"/>
    <x v="2"/>
    <n v="21"/>
    <x v="0"/>
    <x v="1"/>
  </r>
  <r>
    <s v="PO009161"/>
    <d v="2024-02-11T00:00:00"/>
    <s v="EMP0094"/>
    <x v="1"/>
    <x v="5"/>
    <x v="157"/>
    <n v="46"/>
    <n v="7039.6"/>
    <n v="323821.78000000003"/>
    <x v="1"/>
    <n v="23"/>
    <x v="0"/>
    <x v="2"/>
  </r>
  <r>
    <s v="PO009162"/>
    <d v="2024-04-05T00:00:00"/>
    <s v="EMP0017"/>
    <x v="9"/>
    <x v="36"/>
    <x v="87"/>
    <n v="9"/>
    <n v="9513.8799999999992"/>
    <n v="85624.92"/>
    <x v="0"/>
    <n v="7"/>
    <x v="0"/>
    <x v="2"/>
  </r>
  <r>
    <s v="PO009163"/>
    <d v="2024-03-27T00:00:00"/>
    <s v="EMP0037"/>
    <x v="8"/>
    <x v="48"/>
    <x v="148"/>
    <n v="20"/>
    <n v="7849.32"/>
    <n v="156986.35"/>
    <x v="0"/>
    <n v="45"/>
    <x v="1"/>
    <x v="2"/>
  </r>
  <r>
    <s v="PO009164"/>
    <d v="2025-09-06T00:00:00"/>
    <s v="EMP0072"/>
    <x v="2"/>
    <x v="3"/>
    <x v="147"/>
    <n v="5"/>
    <n v="4379.74"/>
    <n v="21898.71"/>
    <x v="0"/>
    <n v="20"/>
    <x v="1"/>
    <x v="2"/>
  </r>
  <r>
    <s v="PO009165"/>
    <d v="2023-09-03T00:00:00"/>
    <s v="EMP0049"/>
    <x v="13"/>
    <x v="45"/>
    <x v="11"/>
    <n v="3"/>
    <n v="5329.3"/>
    <n v="15987.89"/>
    <x v="1"/>
    <n v="29"/>
    <x v="2"/>
    <x v="2"/>
  </r>
  <r>
    <s v="PO009166"/>
    <d v="2024-05-21T00:00:00"/>
    <s v="EMP0088"/>
    <x v="12"/>
    <x v="25"/>
    <x v="23"/>
    <n v="42"/>
    <n v="10950.28"/>
    <n v="459911.57"/>
    <x v="0"/>
    <n v="26"/>
    <x v="1"/>
    <x v="2"/>
  </r>
  <r>
    <s v="PO009167"/>
    <d v="2023-06-09T00:00:00"/>
    <s v="EMP0093"/>
    <x v="13"/>
    <x v="20"/>
    <x v="108"/>
    <n v="48"/>
    <n v="1345.71"/>
    <n v="64594.23"/>
    <x v="2"/>
    <n v="26"/>
    <x v="1"/>
    <x v="3"/>
  </r>
  <r>
    <s v="PO009168"/>
    <d v="2025-04-02T00:00:00"/>
    <s v="EMP0048"/>
    <x v="2"/>
    <x v="4"/>
    <x v="136"/>
    <n v="18"/>
    <n v="221.6"/>
    <n v="3988.85"/>
    <x v="1"/>
    <n v="31"/>
    <x v="2"/>
    <x v="2"/>
  </r>
  <r>
    <s v="PO009169"/>
    <d v="2025-08-07T00:00:00"/>
    <s v="EMP0017"/>
    <x v="9"/>
    <x v="47"/>
    <x v="79"/>
    <n v="4"/>
    <n v="2099.16"/>
    <n v="8396.66"/>
    <x v="0"/>
    <n v="43"/>
    <x v="2"/>
    <x v="2"/>
  </r>
  <r>
    <s v="PO009170"/>
    <d v="2025-02-19T00:00:00"/>
    <s v="EMP0008"/>
    <x v="6"/>
    <x v="15"/>
    <x v="194"/>
    <n v="19"/>
    <n v="420.54"/>
    <n v="7990.34"/>
    <x v="0"/>
    <n v="29"/>
    <x v="2"/>
    <x v="2"/>
  </r>
  <r>
    <s v="PO009171"/>
    <d v="2024-04-21T00:00:00"/>
    <s v="EMP0049"/>
    <x v="13"/>
    <x v="41"/>
    <x v="69"/>
    <n v="3"/>
    <n v="5755.88"/>
    <n v="17267.650000000001"/>
    <x v="0"/>
    <n v="4"/>
    <x v="0"/>
    <x v="2"/>
  </r>
  <r>
    <s v="PO009172"/>
    <d v="2025-12-09T00:00:00"/>
    <s v="EMP0085"/>
    <x v="8"/>
    <x v="1"/>
    <x v="41"/>
    <n v="6"/>
    <n v="2732.63"/>
    <n v="16395.810000000001"/>
    <x v="0"/>
    <n v="7"/>
    <x v="2"/>
    <x v="2"/>
  </r>
  <r>
    <s v="PO009173"/>
    <d v="2023-03-17T00:00:00"/>
    <s v="EMP0082"/>
    <x v="2"/>
    <x v="17"/>
    <x v="8"/>
    <n v="7"/>
    <n v="447.06"/>
    <n v="3129.44"/>
    <x v="1"/>
    <n v="36"/>
    <x v="1"/>
    <x v="2"/>
  </r>
  <r>
    <s v="PO009174"/>
    <d v="2025-01-31T00:00:00"/>
    <s v="EMP0092"/>
    <x v="12"/>
    <x v="38"/>
    <x v="9"/>
    <n v="26"/>
    <n v="5733.71"/>
    <n v="149076.57999999999"/>
    <x v="1"/>
    <n v="11"/>
    <x v="1"/>
    <x v="2"/>
  </r>
  <r>
    <s v="PO009175"/>
    <d v="2023-08-19T00:00:00"/>
    <s v="EMP0017"/>
    <x v="9"/>
    <x v="6"/>
    <x v="13"/>
    <n v="48"/>
    <n v="8853.5499999999993"/>
    <n v="424970.21"/>
    <x v="1"/>
    <n v="40"/>
    <x v="2"/>
    <x v="2"/>
  </r>
  <r>
    <s v="PO009176"/>
    <d v="2023-02-10T00:00:00"/>
    <s v="EMP0084"/>
    <x v="0"/>
    <x v="48"/>
    <x v="158"/>
    <n v="2"/>
    <n v="7029.94"/>
    <n v="14059.89"/>
    <x v="0"/>
    <n v="7"/>
    <x v="1"/>
    <x v="2"/>
  </r>
  <r>
    <s v="PO009177"/>
    <d v="2023-05-07T00:00:00"/>
    <s v="EMP0004"/>
    <x v="12"/>
    <x v="9"/>
    <x v="56"/>
    <n v="29"/>
    <n v="6903.33"/>
    <n v="200196.43"/>
    <x v="2"/>
    <n v="7"/>
    <x v="2"/>
    <x v="3"/>
  </r>
  <r>
    <s v="PO009178"/>
    <d v="2024-08-23T00:00:00"/>
    <s v="EMP0089"/>
    <x v="14"/>
    <x v="38"/>
    <x v="96"/>
    <n v="37"/>
    <n v="7889.79"/>
    <n v="291922.24"/>
    <x v="2"/>
    <n v="21"/>
    <x v="2"/>
    <x v="0"/>
  </r>
  <r>
    <s v="PO009179"/>
    <d v="2024-03-01T00:00:00"/>
    <s v="EMP0084"/>
    <x v="0"/>
    <x v="40"/>
    <x v="1"/>
    <n v="2"/>
    <n v="10518.61"/>
    <n v="21037.21"/>
    <x v="1"/>
    <n v="21"/>
    <x v="1"/>
    <x v="2"/>
  </r>
  <r>
    <s v="PO009180"/>
    <d v="2024-06-26T00:00:00"/>
    <s v="EMP0016"/>
    <x v="11"/>
    <x v="49"/>
    <x v="97"/>
    <n v="6"/>
    <n v="4613.16"/>
    <n v="27678.98"/>
    <x v="2"/>
    <n v="32"/>
    <x v="1"/>
    <x v="0"/>
  </r>
  <r>
    <s v="PO009181"/>
    <d v="2024-07-16T00:00:00"/>
    <s v="EMP0002"/>
    <x v="7"/>
    <x v="44"/>
    <x v="57"/>
    <n v="44"/>
    <n v="4156.5"/>
    <n v="182886.02"/>
    <x v="2"/>
    <n v="4"/>
    <x v="0"/>
    <x v="1"/>
  </r>
  <r>
    <s v="PO009182"/>
    <d v="2025-01-28T00:00:00"/>
    <s v="EMP0067"/>
    <x v="1"/>
    <x v="21"/>
    <x v="92"/>
    <n v="1"/>
    <n v="3632.06"/>
    <n v="3632.06"/>
    <x v="1"/>
    <n v="36"/>
    <x v="2"/>
    <x v="2"/>
  </r>
  <r>
    <s v="PO009183"/>
    <d v="2025-07-22T00:00:00"/>
    <s v="EMP0024"/>
    <x v="1"/>
    <x v="39"/>
    <x v="39"/>
    <n v="36"/>
    <n v="3004.94"/>
    <n v="108177.79"/>
    <x v="1"/>
    <n v="29"/>
    <x v="1"/>
    <x v="2"/>
  </r>
  <r>
    <s v="PO009184"/>
    <d v="2025-05-31T00:00:00"/>
    <s v="EMP0073"/>
    <x v="9"/>
    <x v="21"/>
    <x v="127"/>
    <n v="29"/>
    <n v="4362.78"/>
    <n v="126520.6"/>
    <x v="1"/>
    <n v="44"/>
    <x v="1"/>
    <x v="2"/>
  </r>
  <r>
    <s v="PO009185"/>
    <d v="2024-07-01T00:00:00"/>
    <s v="EMP0043"/>
    <x v="8"/>
    <x v="14"/>
    <x v="61"/>
    <n v="8"/>
    <n v="5819.37"/>
    <n v="46554.98"/>
    <x v="2"/>
    <n v="25"/>
    <x v="1"/>
    <x v="1"/>
  </r>
  <r>
    <s v="PO009186"/>
    <d v="2024-11-11T00:00:00"/>
    <s v="EMP0041"/>
    <x v="12"/>
    <x v="41"/>
    <x v="175"/>
    <n v="26"/>
    <n v="5715.84"/>
    <n v="148611.88"/>
    <x v="1"/>
    <n v="10"/>
    <x v="0"/>
    <x v="2"/>
  </r>
  <r>
    <s v="PO009187"/>
    <d v="2023-09-27T00:00:00"/>
    <s v="EMP0032"/>
    <x v="2"/>
    <x v="12"/>
    <x v="111"/>
    <n v="30"/>
    <n v="138.91"/>
    <n v="4167.3999999999996"/>
    <x v="0"/>
    <n v="12"/>
    <x v="1"/>
    <x v="2"/>
  </r>
  <r>
    <s v="PO009188"/>
    <d v="2024-12-02T00:00:00"/>
    <s v="EMP0014"/>
    <x v="4"/>
    <x v="24"/>
    <x v="78"/>
    <n v="50"/>
    <n v="8269.14"/>
    <n v="413457.24"/>
    <x v="1"/>
    <n v="10"/>
    <x v="1"/>
    <x v="2"/>
  </r>
  <r>
    <s v="PO009189"/>
    <d v="2024-11-16T00:00:00"/>
    <s v="EMP0033"/>
    <x v="8"/>
    <x v="15"/>
    <x v="157"/>
    <n v="8"/>
    <n v="6949.17"/>
    <n v="55593.36"/>
    <x v="0"/>
    <n v="30"/>
    <x v="1"/>
    <x v="2"/>
  </r>
  <r>
    <s v="PO009190"/>
    <d v="2025-08-22T00:00:00"/>
    <s v="EMP0066"/>
    <x v="8"/>
    <x v="8"/>
    <x v="44"/>
    <n v="7"/>
    <n v="340.14"/>
    <n v="2380.9899999999998"/>
    <x v="1"/>
    <n v="42"/>
    <x v="1"/>
    <x v="2"/>
  </r>
  <r>
    <s v="PO009191"/>
    <d v="2024-06-23T00:00:00"/>
    <s v="EMP0034"/>
    <x v="7"/>
    <x v="0"/>
    <x v="69"/>
    <n v="8"/>
    <n v="5004.28"/>
    <n v="40034.199999999997"/>
    <x v="2"/>
    <n v="44"/>
    <x v="0"/>
    <x v="1"/>
  </r>
  <r>
    <s v="PO009192"/>
    <d v="2024-10-28T00:00:00"/>
    <s v="EMP0039"/>
    <x v="9"/>
    <x v="37"/>
    <x v="36"/>
    <n v="1"/>
    <n v="3691.41"/>
    <n v="3691.41"/>
    <x v="0"/>
    <n v="34"/>
    <x v="1"/>
    <x v="2"/>
  </r>
  <r>
    <s v="PO009193"/>
    <d v="2024-10-12T00:00:00"/>
    <s v="EMP0044"/>
    <x v="2"/>
    <x v="35"/>
    <x v="185"/>
    <n v="23"/>
    <n v="798.48"/>
    <n v="18364.96"/>
    <x v="0"/>
    <n v="5"/>
    <x v="0"/>
    <x v="2"/>
  </r>
  <r>
    <s v="PO009194"/>
    <d v="2024-02-14T00:00:00"/>
    <s v="EMP0014"/>
    <x v="4"/>
    <x v="30"/>
    <x v="148"/>
    <n v="32"/>
    <n v="7909.14"/>
    <n v="253092.45"/>
    <x v="2"/>
    <n v="12"/>
    <x v="1"/>
    <x v="0"/>
  </r>
  <r>
    <s v="PO009195"/>
    <d v="2025-06-17T00:00:00"/>
    <s v="EMP0009"/>
    <x v="7"/>
    <x v="13"/>
    <x v="183"/>
    <n v="10"/>
    <n v="6317.42"/>
    <n v="63174.239999999998"/>
    <x v="2"/>
    <n v="37"/>
    <x v="2"/>
    <x v="0"/>
  </r>
  <r>
    <s v="PO009196"/>
    <d v="2024-09-19T00:00:00"/>
    <s v="EMP0050"/>
    <x v="10"/>
    <x v="20"/>
    <x v="39"/>
    <n v="21"/>
    <n v="3479.25"/>
    <n v="73064.350000000006"/>
    <x v="0"/>
    <n v="14"/>
    <x v="0"/>
    <x v="2"/>
  </r>
  <r>
    <s v="PO009197"/>
    <d v="2023-02-10T00:00:00"/>
    <s v="EMP0008"/>
    <x v="6"/>
    <x v="31"/>
    <x v="105"/>
    <n v="36"/>
    <n v="8440.23"/>
    <n v="303848.33"/>
    <x v="0"/>
    <n v="5"/>
    <x v="2"/>
    <x v="2"/>
  </r>
  <r>
    <s v="PO009198"/>
    <d v="2025-05-27T00:00:00"/>
    <s v="EMP0022"/>
    <x v="8"/>
    <x v="13"/>
    <x v="165"/>
    <n v="44"/>
    <n v="1408.22"/>
    <n v="61961.47"/>
    <x v="1"/>
    <n v="17"/>
    <x v="1"/>
    <x v="2"/>
  </r>
  <r>
    <s v="PO009199"/>
    <d v="2025-04-14T00:00:00"/>
    <s v="EMP0036"/>
    <x v="2"/>
    <x v="2"/>
    <x v="58"/>
    <n v="3"/>
    <n v="4442.6899999999996"/>
    <n v="13328.07"/>
    <x v="2"/>
    <n v="40"/>
    <x v="2"/>
    <x v="1"/>
  </r>
  <r>
    <s v="PO009200"/>
    <d v="2024-05-01T00:00:00"/>
    <s v="EMP0067"/>
    <x v="1"/>
    <x v="11"/>
    <x v="22"/>
    <n v="5"/>
    <n v="6909.86"/>
    <n v="34549.279999999999"/>
    <x v="0"/>
    <n v="9"/>
    <x v="2"/>
    <x v="2"/>
  </r>
  <r>
    <s v="PO009201"/>
    <d v="2024-07-04T00:00:00"/>
    <s v="EMP0004"/>
    <x v="12"/>
    <x v="43"/>
    <x v="50"/>
    <n v="50"/>
    <n v="7831.65"/>
    <n v="391582.4"/>
    <x v="0"/>
    <n v="42"/>
    <x v="2"/>
    <x v="2"/>
  </r>
  <r>
    <s v="PO009202"/>
    <d v="2025-10-31T00:00:00"/>
    <s v="EMP0029"/>
    <x v="9"/>
    <x v="37"/>
    <x v="74"/>
    <n v="8"/>
    <n v="3329.66"/>
    <n v="26637.29"/>
    <x v="0"/>
    <n v="42"/>
    <x v="0"/>
    <x v="2"/>
  </r>
  <r>
    <s v="PO009203"/>
    <d v="2023-08-15T00:00:00"/>
    <s v="EMP0068"/>
    <x v="3"/>
    <x v="31"/>
    <x v="125"/>
    <n v="38"/>
    <n v="2746.07"/>
    <n v="104350.85"/>
    <x v="0"/>
    <n v="44"/>
    <x v="1"/>
    <x v="2"/>
  </r>
  <r>
    <s v="PO009204"/>
    <d v="2025-11-23T00:00:00"/>
    <s v="EMP0051"/>
    <x v="3"/>
    <x v="15"/>
    <x v="44"/>
    <n v="34"/>
    <n v="361.22"/>
    <n v="12281.34"/>
    <x v="1"/>
    <n v="7"/>
    <x v="0"/>
    <x v="2"/>
  </r>
  <r>
    <s v="PO009205"/>
    <d v="2024-06-10T00:00:00"/>
    <s v="EMP0100"/>
    <x v="11"/>
    <x v="48"/>
    <x v="29"/>
    <n v="40"/>
    <n v="6225.67"/>
    <n v="249026.72"/>
    <x v="1"/>
    <n v="19"/>
    <x v="2"/>
    <x v="2"/>
  </r>
  <r>
    <s v="PO009206"/>
    <d v="2024-01-28T00:00:00"/>
    <s v="EMP0040"/>
    <x v="13"/>
    <x v="43"/>
    <x v="116"/>
    <n v="20"/>
    <n v="10603.96"/>
    <n v="212079.16"/>
    <x v="2"/>
    <n v="12"/>
    <x v="0"/>
    <x v="1"/>
  </r>
  <r>
    <s v="PO009207"/>
    <d v="2025-05-23T00:00:00"/>
    <s v="EMP0060"/>
    <x v="0"/>
    <x v="8"/>
    <x v="183"/>
    <n v="17"/>
    <n v="6963.87"/>
    <n v="118385.77"/>
    <x v="1"/>
    <n v="18"/>
    <x v="2"/>
    <x v="2"/>
  </r>
  <r>
    <s v="PO009208"/>
    <d v="2025-06-06T00:00:00"/>
    <s v="EMP0100"/>
    <x v="11"/>
    <x v="6"/>
    <x v="0"/>
    <n v="41"/>
    <n v="5341.34"/>
    <n v="218994.91"/>
    <x v="1"/>
    <n v="30"/>
    <x v="0"/>
    <x v="2"/>
  </r>
  <r>
    <s v="PO009209"/>
    <d v="2023-05-09T00:00:00"/>
    <s v="EMP0036"/>
    <x v="2"/>
    <x v="29"/>
    <x v="62"/>
    <n v="6"/>
    <n v="1658.78"/>
    <n v="9952.69"/>
    <x v="2"/>
    <n v="13"/>
    <x v="2"/>
    <x v="0"/>
  </r>
  <r>
    <s v="PO009210"/>
    <d v="2023-10-05T00:00:00"/>
    <s v="EMP0012"/>
    <x v="3"/>
    <x v="2"/>
    <x v="188"/>
    <n v="45"/>
    <n v="3687.55"/>
    <n v="165939.69"/>
    <x v="2"/>
    <n v="20"/>
    <x v="1"/>
    <x v="3"/>
  </r>
  <r>
    <s v="PO009211"/>
    <d v="2023-02-09T00:00:00"/>
    <s v="EMP0081"/>
    <x v="14"/>
    <x v="27"/>
    <x v="158"/>
    <n v="48"/>
    <n v="7361.03"/>
    <n v="353329.42"/>
    <x v="1"/>
    <n v="34"/>
    <x v="2"/>
    <x v="2"/>
  </r>
  <r>
    <s v="PO009212"/>
    <d v="2025-11-24T00:00:00"/>
    <s v="EMP0029"/>
    <x v="9"/>
    <x v="7"/>
    <x v="53"/>
    <n v="15"/>
    <n v="5589.94"/>
    <n v="83849.14"/>
    <x v="1"/>
    <n v="32"/>
    <x v="2"/>
    <x v="2"/>
  </r>
  <r>
    <s v="PO009213"/>
    <d v="2023-05-17T00:00:00"/>
    <s v="EMP0042"/>
    <x v="14"/>
    <x v="23"/>
    <x v="67"/>
    <n v="1"/>
    <n v="6689.26"/>
    <n v="6689.26"/>
    <x v="0"/>
    <n v="11"/>
    <x v="0"/>
    <x v="2"/>
  </r>
  <r>
    <s v="PO009214"/>
    <d v="2023-04-21T00:00:00"/>
    <s v="EMP0073"/>
    <x v="9"/>
    <x v="30"/>
    <x v="199"/>
    <n v="33"/>
    <n v="150.80000000000001"/>
    <n v="4976.53"/>
    <x v="2"/>
    <n v="43"/>
    <x v="0"/>
    <x v="1"/>
  </r>
  <r>
    <s v="PO009215"/>
    <d v="2023-06-20T00:00:00"/>
    <s v="EMP0004"/>
    <x v="12"/>
    <x v="33"/>
    <x v="48"/>
    <n v="46"/>
    <n v="8825.8700000000008"/>
    <n v="405989.99"/>
    <x v="2"/>
    <n v="15"/>
    <x v="2"/>
    <x v="3"/>
  </r>
  <r>
    <s v="PO009216"/>
    <d v="2023-07-18T00:00:00"/>
    <s v="EMP0012"/>
    <x v="3"/>
    <x v="40"/>
    <x v="63"/>
    <n v="23"/>
    <n v="1371.97"/>
    <n v="31555.39"/>
    <x v="2"/>
    <n v="6"/>
    <x v="2"/>
    <x v="1"/>
  </r>
  <r>
    <s v="PO009217"/>
    <d v="2024-01-05T00:00:00"/>
    <s v="EMP0097"/>
    <x v="5"/>
    <x v="8"/>
    <x v="100"/>
    <n v="43"/>
    <n v="6409.91"/>
    <n v="275626.17"/>
    <x v="1"/>
    <n v="27"/>
    <x v="1"/>
    <x v="2"/>
  </r>
  <r>
    <s v="PO009218"/>
    <d v="2025-03-04T00:00:00"/>
    <s v="EMP0092"/>
    <x v="12"/>
    <x v="45"/>
    <x v="80"/>
    <n v="42"/>
    <n v="5380.77"/>
    <n v="225992.3"/>
    <x v="2"/>
    <n v="31"/>
    <x v="1"/>
    <x v="1"/>
  </r>
  <r>
    <s v="PO009219"/>
    <d v="2024-10-28T00:00:00"/>
    <s v="EMP0045"/>
    <x v="0"/>
    <x v="7"/>
    <x v="173"/>
    <n v="47"/>
    <n v="2504.9499999999998"/>
    <n v="117732.54"/>
    <x v="2"/>
    <n v="27"/>
    <x v="2"/>
    <x v="0"/>
  </r>
  <r>
    <s v="PO009220"/>
    <d v="2025-04-01T00:00:00"/>
    <s v="EMP0043"/>
    <x v="8"/>
    <x v="15"/>
    <x v="115"/>
    <n v="4"/>
    <n v="5293.8"/>
    <n v="21175.200000000001"/>
    <x v="0"/>
    <n v="29"/>
    <x v="2"/>
    <x v="2"/>
  </r>
  <r>
    <s v="PO009221"/>
    <d v="2025-05-16T00:00:00"/>
    <s v="EMP0058"/>
    <x v="2"/>
    <x v="23"/>
    <x v="145"/>
    <n v="50"/>
    <n v="1846.58"/>
    <n v="92328.78"/>
    <x v="2"/>
    <n v="4"/>
    <x v="2"/>
    <x v="0"/>
  </r>
  <r>
    <s v="PO009222"/>
    <d v="2024-07-08T00:00:00"/>
    <s v="EMP0052"/>
    <x v="12"/>
    <x v="42"/>
    <x v="23"/>
    <n v="1"/>
    <n v="10257.219999999999"/>
    <n v="10257.219999999999"/>
    <x v="0"/>
    <n v="4"/>
    <x v="2"/>
    <x v="2"/>
  </r>
  <r>
    <s v="PO009223"/>
    <d v="2024-01-05T00:00:00"/>
    <s v="EMP0073"/>
    <x v="9"/>
    <x v="46"/>
    <x v="177"/>
    <n v="43"/>
    <n v="4223.92"/>
    <n v="181628.46"/>
    <x v="1"/>
    <n v="28"/>
    <x v="0"/>
    <x v="2"/>
  </r>
  <r>
    <s v="PO009224"/>
    <d v="2024-03-19T00:00:00"/>
    <s v="EMP0060"/>
    <x v="0"/>
    <x v="25"/>
    <x v="26"/>
    <n v="49"/>
    <n v="372.89"/>
    <n v="18271.490000000002"/>
    <x v="0"/>
    <n v="29"/>
    <x v="1"/>
    <x v="2"/>
  </r>
  <r>
    <s v="PO009225"/>
    <d v="2024-02-28T00:00:00"/>
    <s v="EMP0093"/>
    <x v="13"/>
    <x v="35"/>
    <x v="186"/>
    <n v="14"/>
    <n v="3064.53"/>
    <n v="42903.48"/>
    <x v="0"/>
    <n v="44"/>
    <x v="0"/>
    <x v="2"/>
  </r>
  <r>
    <s v="PO009226"/>
    <d v="2023-04-01T00:00:00"/>
    <s v="EMP0033"/>
    <x v="8"/>
    <x v="25"/>
    <x v="133"/>
    <n v="26"/>
    <n v="7547.94"/>
    <n v="196246.54"/>
    <x v="1"/>
    <n v="44"/>
    <x v="0"/>
    <x v="2"/>
  </r>
  <r>
    <s v="PO009227"/>
    <d v="2025-05-26T00:00:00"/>
    <s v="EMP0050"/>
    <x v="10"/>
    <x v="19"/>
    <x v="19"/>
    <n v="1"/>
    <n v="8742.24"/>
    <n v="8742.24"/>
    <x v="1"/>
    <n v="25"/>
    <x v="1"/>
    <x v="2"/>
  </r>
  <r>
    <s v="PO009228"/>
    <d v="2025-12-13T00:00:00"/>
    <s v="EMP0075"/>
    <x v="14"/>
    <x v="20"/>
    <x v="172"/>
    <n v="42"/>
    <n v="1526.3"/>
    <n v="64104.51"/>
    <x v="2"/>
    <n v="24"/>
    <x v="1"/>
    <x v="1"/>
  </r>
  <r>
    <s v="PO009229"/>
    <d v="2023-04-20T00:00:00"/>
    <s v="EMP0070"/>
    <x v="6"/>
    <x v="17"/>
    <x v="61"/>
    <n v="36"/>
    <n v="5731.53"/>
    <n v="206335.15"/>
    <x v="1"/>
    <n v="43"/>
    <x v="2"/>
    <x v="2"/>
  </r>
  <r>
    <s v="PO009230"/>
    <d v="2024-01-18T00:00:00"/>
    <s v="EMP0049"/>
    <x v="13"/>
    <x v="22"/>
    <x v="65"/>
    <n v="24"/>
    <n v="8634.36"/>
    <n v="207224.64"/>
    <x v="0"/>
    <n v="40"/>
    <x v="2"/>
    <x v="2"/>
  </r>
  <r>
    <s v="PO009231"/>
    <d v="2023-03-15T00:00:00"/>
    <s v="EMP0052"/>
    <x v="12"/>
    <x v="25"/>
    <x v="129"/>
    <n v="23"/>
    <n v="3669.92"/>
    <n v="84408.22"/>
    <x v="1"/>
    <n v="30"/>
    <x v="0"/>
    <x v="2"/>
  </r>
  <r>
    <s v="PO009232"/>
    <d v="2024-09-30T00:00:00"/>
    <s v="EMP0058"/>
    <x v="2"/>
    <x v="20"/>
    <x v="71"/>
    <n v="5"/>
    <n v="7109.87"/>
    <n v="35549.360000000001"/>
    <x v="0"/>
    <n v="21"/>
    <x v="1"/>
    <x v="2"/>
  </r>
  <r>
    <s v="PO009233"/>
    <d v="2023-09-17T00:00:00"/>
    <s v="EMP0032"/>
    <x v="2"/>
    <x v="27"/>
    <x v="23"/>
    <n v="17"/>
    <n v="8905.2099999999991"/>
    <n v="151388.54999999999"/>
    <x v="2"/>
    <n v="28"/>
    <x v="1"/>
    <x v="3"/>
  </r>
  <r>
    <s v="PO009234"/>
    <d v="2025-01-31T00:00:00"/>
    <s v="EMP0096"/>
    <x v="4"/>
    <x v="28"/>
    <x v="56"/>
    <n v="1"/>
    <n v="8120.86"/>
    <n v="8120.86"/>
    <x v="0"/>
    <n v="43"/>
    <x v="2"/>
    <x v="2"/>
  </r>
  <r>
    <s v="PO009235"/>
    <d v="2023-03-28T00:00:00"/>
    <s v="EMP0020"/>
    <x v="2"/>
    <x v="32"/>
    <x v="152"/>
    <n v="29"/>
    <n v="1395.37"/>
    <n v="40465.65"/>
    <x v="0"/>
    <n v="10"/>
    <x v="2"/>
    <x v="2"/>
  </r>
  <r>
    <s v="PO009236"/>
    <d v="2025-10-30T00:00:00"/>
    <s v="EMP0054"/>
    <x v="12"/>
    <x v="15"/>
    <x v="80"/>
    <n v="8"/>
    <n v="6418.39"/>
    <n v="51347.15"/>
    <x v="1"/>
    <n v="42"/>
    <x v="2"/>
    <x v="2"/>
  </r>
  <r>
    <s v="PO009237"/>
    <d v="2024-03-07T00:00:00"/>
    <s v="EMP0083"/>
    <x v="7"/>
    <x v="48"/>
    <x v="29"/>
    <n v="27"/>
    <n v="6942.05"/>
    <n v="187435.39"/>
    <x v="1"/>
    <n v="42"/>
    <x v="1"/>
    <x v="2"/>
  </r>
  <r>
    <s v="PO009238"/>
    <d v="2024-04-30T00:00:00"/>
    <s v="EMP0057"/>
    <x v="6"/>
    <x v="39"/>
    <x v="109"/>
    <n v="9"/>
    <n v="4678.22"/>
    <n v="42103.97"/>
    <x v="2"/>
    <n v="31"/>
    <x v="0"/>
    <x v="1"/>
  </r>
  <r>
    <s v="PO009239"/>
    <d v="2024-07-25T00:00:00"/>
    <s v="EMP0028"/>
    <x v="0"/>
    <x v="6"/>
    <x v="120"/>
    <n v="37"/>
    <n v="7779.6"/>
    <n v="287845.34999999998"/>
    <x v="0"/>
    <n v="8"/>
    <x v="1"/>
    <x v="2"/>
  </r>
  <r>
    <s v="PO009240"/>
    <d v="2025-09-06T00:00:00"/>
    <s v="EMP0091"/>
    <x v="12"/>
    <x v="3"/>
    <x v="83"/>
    <n v="28"/>
    <n v="696"/>
    <n v="19488.03"/>
    <x v="1"/>
    <n v="4"/>
    <x v="2"/>
    <x v="2"/>
  </r>
  <r>
    <s v="PO009241"/>
    <d v="2023-03-25T00:00:00"/>
    <s v="EMP0093"/>
    <x v="13"/>
    <x v="34"/>
    <x v="42"/>
    <n v="18"/>
    <n v="2316.9699999999998"/>
    <n v="41705.449999999997"/>
    <x v="1"/>
    <n v="24"/>
    <x v="2"/>
    <x v="2"/>
  </r>
  <r>
    <s v="PO009242"/>
    <d v="2024-02-12T00:00:00"/>
    <s v="EMP0030"/>
    <x v="13"/>
    <x v="46"/>
    <x v="44"/>
    <n v="48"/>
    <n v="408.23"/>
    <n v="19595.11"/>
    <x v="1"/>
    <n v="31"/>
    <x v="0"/>
    <x v="2"/>
  </r>
  <r>
    <s v="PO009243"/>
    <d v="2023-09-28T00:00:00"/>
    <s v="EMP0087"/>
    <x v="12"/>
    <x v="25"/>
    <x v="60"/>
    <n v="12"/>
    <n v="6882.7"/>
    <n v="82592.34"/>
    <x v="2"/>
    <n v="37"/>
    <x v="1"/>
    <x v="1"/>
  </r>
  <r>
    <s v="PO009244"/>
    <d v="2025-03-17T00:00:00"/>
    <s v="EMP0047"/>
    <x v="0"/>
    <x v="31"/>
    <x v="55"/>
    <n v="3"/>
    <n v="7785.53"/>
    <n v="23356.59"/>
    <x v="0"/>
    <n v="6"/>
    <x v="1"/>
    <x v="2"/>
  </r>
  <r>
    <s v="PO009245"/>
    <d v="2025-05-19T00:00:00"/>
    <s v="EMP0074"/>
    <x v="6"/>
    <x v="2"/>
    <x v="89"/>
    <n v="32"/>
    <n v="4194.6000000000004"/>
    <n v="134227.26999999999"/>
    <x v="1"/>
    <n v="31"/>
    <x v="0"/>
    <x v="2"/>
  </r>
  <r>
    <s v="PO009246"/>
    <d v="2025-03-21T00:00:00"/>
    <s v="EMP0027"/>
    <x v="1"/>
    <x v="9"/>
    <x v="76"/>
    <n v="31"/>
    <n v="8053.78"/>
    <n v="249667.24"/>
    <x v="2"/>
    <n v="23"/>
    <x v="1"/>
    <x v="3"/>
  </r>
  <r>
    <s v="PO009247"/>
    <d v="2024-10-08T00:00:00"/>
    <s v="EMP0085"/>
    <x v="8"/>
    <x v="39"/>
    <x v="144"/>
    <n v="16"/>
    <n v="343.22"/>
    <n v="5491.47"/>
    <x v="0"/>
    <n v="34"/>
    <x v="0"/>
    <x v="2"/>
  </r>
  <r>
    <s v="PO009248"/>
    <d v="2024-02-18T00:00:00"/>
    <s v="EMP0050"/>
    <x v="10"/>
    <x v="34"/>
    <x v="191"/>
    <n v="39"/>
    <n v="5733.63"/>
    <n v="223611.62"/>
    <x v="1"/>
    <n v="3"/>
    <x v="2"/>
    <x v="2"/>
  </r>
  <r>
    <s v="PO009249"/>
    <d v="2023-08-03T00:00:00"/>
    <s v="EMP0015"/>
    <x v="13"/>
    <x v="12"/>
    <x v="165"/>
    <n v="11"/>
    <n v="1187.81"/>
    <n v="13065.94"/>
    <x v="0"/>
    <n v="5"/>
    <x v="2"/>
    <x v="2"/>
  </r>
  <r>
    <s v="PO009250"/>
    <d v="2023-02-22T00:00:00"/>
    <s v="EMP0053"/>
    <x v="4"/>
    <x v="48"/>
    <x v="173"/>
    <n v="14"/>
    <n v="2823.7"/>
    <n v="39531.800000000003"/>
    <x v="2"/>
    <n v="3"/>
    <x v="1"/>
    <x v="0"/>
  </r>
  <r>
    <s v="PO009251"/>
    <d v="2023-01-07T00:00:00"/>
    <s v="EMP0035"/>
    <x v="5"/>
    <x v="11"/>
    <x v="133"/>
    <n v="16"/>
    <n v="8116.71"/>
    <n v="129867.36"/>
    <x v="2"/>
    <n v="35"/>
    <x v="1"/>
    <x v="1"/>
  </r>
  <r>
    <s v="PO009252"/>
    <d v="2024-05-05T00:00:00"/>
    <s v="EMP0032"/>
    <x v="2"/>
    <x v="39"/>
    <x v="32"/>
    <n v="17"/>
    <n v="4492.4399999999996"/>
    <n v="76371.45"/>
    <x v="1"/>
    <n v="3"/>
    <x v="2"/>
    <x v="2"/>
  </r>
  <r>
    <s v="PO009253"/>
    <d v="2023-02-20T00:00:00"/>
    <s v="EMP0091"/>
    <x v="12"/>
    <x v="43"/>
    <x v="181"/>
    <n v="37"/>
    <n v="9047.33"/>
    <n v="334751.13"/>
    <x v="1"/>
    <n v="36"/>
    <x v="2"/>
    <x v="2"/>
  </r>
  <r>
    <s v="PO009254"/>
    <d v="2024-12-25T00:00:00"/>
    <s v="EMP0005"/>
    <x v="14"/>
    <x v="34"/>
    <x v="105"/>
    <n v="8"/>
    <n v="9369.83"/>
    <n v="74958.64"/>
    <x v="1"/>
    <n v="8"/>
    <x v="2"/>
    <x v="2"/>
  </r>
  <r>
    <s v="PO009255"/>
    <d v="2023-02-07T00:00:00"/>
    <s v="EMP0064"/>
    <x v="2"/>
    <x v="2"/>
    <x v="159"/>
    <n v="32"/>
    <n v="6464.63"/>
    <n v="206868.12"/>
    <x v="1"/>
    <n v="22"/>
    <x v="0"/>
    <x v="2"/>
  </r>
  <r>
    <s v="PO009256"/>
    <d v="2023-04-09T00:00:00"/>
    <s v="EMP0082"/>
    <x v="2"/>
    <x v="1"/>
    <x v="113"/>
    <n v="18"/>
    <n v="5741.43"/>
    <n v="103345.81"/>
    <x v="0"/>
    <n v="21"/>
    <x v="2"/>
    <x v="2"/>
  </r>
  <r>
    <s v="PO009257"/>
    <d v="2025-03-27T00:00:00"/>
    <s v="EMP0079"/>
    <x v="5"/>
    <x v="9"/>
    <x v="71"/>
    <n v="46"/>
    <n v="6048.82"/>
    <n v="278245.64"/>
    <x v="0"/>
    <n v="12"/>
    <x v="1"/>
    <x v="2"/>
  </r>
  <r>
    <s v="PO009258"/>
    <d v="2023-12-12T00:00:00"/>
    <s v="EMP0097"/>
    <x v="5"/>
    <x v="27"/>
    <x v="121"/>
    <n v="30"/>
    <n v="8013.76"/>
    <n v="240412.79"/>
    <x v="1"/>
    <n v="11"/>
    <x v="0"/>
    <x v="2"/>
  </r>
  <r>
    <s v="PO009259"/>
    <d v="2023-08-03T00:00:00"/>
    <s v="EMP0032"/>
    <x v="2"/>
    <x v="32"/>
    <x v="191"/>
    <n v="2"/>
    <n v="4830.22"/>
    <n v="9660.44"/>
    <x v="0"/>
    <n v="5"/>
    <x v="1"/>
    <x v="2"/>
  </r>
  <r>
    <s v="PO009260"/>
    <d v="2025-02-20T00:00:00"/>
    <s v="EMP0012"/>
    <x v="3"/>
    <x v="23"/>
    <x v="93"/>
    <n v="2"/>
    <n v="8403.85"/>
    <n v="16807.7"/>
    <x v="2"/>
    <n v="36"/>
    <x v="2"/>
    <x v="0"/>
  </r>
  <r>
    <s v="PO009261"/>
    <d v="2024-09-11T00:00:00"/>
    <s v="EMP0019"/>
    <x v="5"/>
    <x v="7"/>
    <x v="189"/>
    <n v="27"/>
    <n v="2042.58"/>
    <n v="55149.56"/>
    <x v="1"/>
    <n v="40"/>
    <x v="1"/>
    <x v="2"/>
  </r>
  <r>
    <s v="PO009262"/>
    <d v="2023-07-06T00:00:00"/>
    <s v="EMP0025"/>
    <x v="8"/>
    <x v="28"/>
    <x v="123"/>
    <n v="46"/>
    <n v="9149.69"/>
    <n v="420885.94"/>
    <x v="1"/>
    <n v="27"/>
    <x v="2"/>
    <x v="2"/>
  </r>
  <r>
    <s v="PO009263"/>
    <d v="2025-11-04T00:00:00"/>
    <s v="EMP0005"/>
    <x v="14"/>
    <x v="8"/>
    <x v="136"/>
    <n v="26"/>
    <n v="242.13"/>
    <n v="6295.35"/>
    <x v="0"/>
    <n v="39"/>
    <x v="1"/>
    <x v="2"/>
  </r>
  <r>
    <s v="PO009264"/>
    <d v="2024-01-29T00:00:00"/>
    <s v="EMP0048"/>
    <x v="2"/>
    <x v="46"/>
    <x v="62"/>
    <n v="43"/>
    <n v="1975.11"/>
    <n v="84929.63"/>
    <x v="1"/>
    <n v="25"/>
    <x v="1"/>
    <x v="2"/>
  </r>
  <r>
    <s v="PO009265"/>
    <d v="2023-05-10T00:00:00"/>
    <s v="EMP0075"/>
    <x v="14"/>
    <x v="8"/>
    <x v="25"/>
    <n v="35"/>
    <n v="1267.45"/>
    <n v="44360.6"/>
    <x v="2"/>
    <n v="37"/>
    <x v="0"/>
    <x v="3"/>
  </r>
  <r>
    <s v="PO009266"/>
    <d v="2025-06-21T00:00:00"/>
    <s v="EMP0004"/>
    <x v="12"/>
    <x v="5"/>
    <x v="13"/>
    <n v="27"/>
    <n v="7727.83"/>
    <n v="208651.29"/>
    <x v="0"/>
    <n v="22"/>
    <x v="0"/>
    <x v="2"/>
  </r>
  <r>
    <s v="PO009267"/>
    <d v="2024-06-06T00:00:00"/>
    <s v="EMP0005"/>
    <x v="14"/>
    <x v="11"/>
    <x v="143"/>
    <n v="15"/>
    <n v="6630.3"/>
    <n v="99454.47"/>
    <x v="2"/>
    <n v="45"/>
    <x v="2"/>
    <x v="0"/>
  </r>
  <r>
    <s v="PO009268"/>
    <d v="2025-06-22T00:00:00"/>
    <s v="EMP0065"/>
    <x v="8"/>
    <x v="35"/>
    <x v="93"/>
    <n v="15"/>
    <n v="7539.93"/>
    <n v="113098.91"/>
    <x v="0"/>
    <n v="44"/>
    <x v="1"/>
    <x v="2"/>
  </r>
  <r>
    <s v="PO009269"/>
    <d v="2023-05-07T00:00:00"/>
    <s v="EMP0012"/>
    <x v="3"/>
    <x v="2"/>
    <x v="149"/>
    <n v="33"/>
    <n v="2612.96"/>
    <n v="86227.61"/>
    <x v="1"/>
    <n v="17"/>
    <x v="2"/>
    <x v="2"/>
  </r>
  <r>
    <s v="PO009270"/>
    <d v="2025-08-16T00:00:00"/>
    <s v="EMP0063"/>
    <x v="3"/>
    <x v="27"/>
    <x v="93"/>
    <n v="39"/>
    <n v="7371.38"/>
    <n v="287483.64"/>
    <x v="1"/>
    <n v="16"/>
    <x v="1"/>
    <x v="2"/>
  </r>
  <r>
    <s v="PO009271"/>
    <d v="2025-12-18T00:00:00"/>
    <s v="EMP0032"/>
    <x v="2"/>
    <x v="5"/>
    <x v="82"/>
    <n v="46"/>
    <n v="1137.77"/>
    <n v="52337.599999999999"/>
    <x v="1"/>
    <n v="14"/>
    <x v="2"/>
    <x v="2"/>
  </r>
  <r>
    <s v="PO009272"/>
    <d v="2023-02-02T00:00:00"/>
    <s v="EMP0021"/>
    <x v="10"/>
    <x v="18"/>
    <x v="161"/>
    <n v="1"/>
    <n v="6296.2"/>
    <n v="6296.2"/>
    <x v="0"/>
    <n v="13"/>
    <x v="2"/>
    <x v="2"/>
  </r>
  <r>
    <s v="PO009273"/>
    <d v="2025-09-24T00:00:00"/>
    <s v="EMP0063"/>
    <x v="3"/>
    <x v="9"/>
    <x v="32"/>
    <n v="35"/>
    <n v="4528.72"/>
    <n v="158505.35999999999"/>
    <x v="1"/>
    <n v="13"/>
    <x v="1"/>
    <x v="2"/>
  </r>
  <r>
    <s v="PO009274"/>
    <d v="2024-08-27T00:00:00"/>
    <s v="EMP0094"/>
    <x v="1"/>
    <x v="24"/>
    <x v="67"/>
    <n v="26"/>
    <n v="7154.34"/>
    <n v="186012.76"/>
    <x v="0"/>
    <n v="8"/>
    <x v="0"/>
    <x v="2"/>
  </r>
  <r>
    <s v="PO009275"/>
    <d v="2023-05-23T00:00:00"/>
    <s v="EMP0020"/>
    <x v="2"/>
    <x v="20"/>
    <x v="65"/>
    <n v="11"/>
    <n v="8824.3700000000008"/>
    <n v="97068.04"/>
    <x v="1"/>
    <n v="34"/>
    <x v="0"/>
    <x v="2"/>
  </r>
  <r>
    <s v="PO009276"/>
    <d v="2023-01-10T00:00:00"/>
    <s v="EMP0059"/>
    <x v="0"/>
    <x v="23"/>
    <x v="195"/>
    <n v="34"/>
    <n v="10014.51"/>
    <n v="340493.42"/>
    <x v="1"/>
    <n v="5"/>
    <x v="1"/>
    <x v="2"/>
  </r>
  <r>
    <s v="PO009277"/>
    <d v="2023-02-10T00:00:00"/>
    <s v="EMP0092"/>
    <x v="12"/>
    <x v="38"/>
    <x v="64"/>
    <n v="25"/>
    <n v="6646.46"/>
    <n v="166161.51999999999"/>
    <x v="1"/>
    <n v="23"/>
    <x v="2"/>
    <x v="2"/>
  </r>
  <r>
    <s v="PO009278"/>
    <d v="2025-07-01T00:00:00"/>
    <s v="EMP0013"/>
    <x v="11"/>
    <x v="35"/>
    <x v="74"/>
    <n v="33"/>
    <n v="3899.32"/>
    <n v="128677.7"/>
    <x v="0"/>
    <n v="22"/>
    <x v="1"/>
    <x v="2"/>
  </r>
  <r>
    <s v="PO009279"/>
    <d v="2025-01-26T00:00:00"/>
    <s v="EMP0026"/>
    <x v="0"/>
    <x v="27"/>
    <x v="167"/>
    <n v="27"/>
    <n v="3469.5"/>
    <n v="93676.42"/>
    <x v="2"/>
    <n v="39"/>
    <x v="1"/>
    <x v="0"/>
  </r>
  <r>
    <s v="PO009280"/>
    <d v="2024-11-06T00:00:00"/>
    <s v="EMP0040"/>
    <x v="13"/>
    <x v="35"/>
    <x v="31"/>
    <n v="17"/>
    <n v="9943.32"/>
    <n v="169036.43"/>
    <x v="2"/>
    <n v="43"/>
    <x v="2"/>
    <x v="0"/>
  </r>
  <r>
    <s v="PO009281"/>
    <d v="2024-09-07T00:00:00"/>
    <s v="EMP0032"/>
    <x v="2"/>
    <x v="2"/>
    <x v="144"/>
    <n v="47"/>
    <n v="347.2"/>
    <n v="16318.32"/>
    <x v="1"/>
    <n v="4"/>
    <x v="2"/>
    <x v="2"/>
  </r>
  <r>
    <s v="PO009282"/>
    <d v="2024-04-21T00:00:00"/>
    <s v="EMP0002"/>
    <x v="7"/>
    <x v="45"/>
    <x v="28"/>
    <n v="37"/>
    <n v="885.22"/>
    <n v="32753.14"/>
    <x v="2"/>
    <n v="36"/>
    <x v="1"/>
    <x v="1"/>
  </r>
  <r>
    <s v="PO009283"/>
    <d v="2024-06-03T00:00:00"/>
    <s v="EMP0071"/>
    <x v="5"/>
    <x v="19"/>
    <x v="29"/>
    <n v="25"/>
    <n v="7957.85"/>
    <n v="198946.29"/>
    <x v="1"/>
    <n v="41"/>
    <x v="1"/>
    <x v="2"/>
  </r>
  <r>
    <s v="PO009284"/>
    <d v="2025-12-07T00:00:00"/>
    <s v="EMP0021"/>
    <x v="10"/>
    <x v="34"/>
    <x v="132"/>
    <n v="8"/>
    <n v="8547.92"/>
    <n v="68383.320000000007"/>
    <x v="1"/>
    <n v="41"/>
    <x v="2"/>
    <x v="2"/>
  </r>
  <r>
    <s v="PO009285"/>
    <d v="2025-03-12T00:00:00"/>
    <s v="EMP0047"/>
    <x v="0"/>
    <x v="30"/>
    <x v="32"/>
    <n v="3"/>
    <n v="3568.5"/>
    <n v="10705.5"/>
    <x v="0"/>
    <n v="28"/>
    <x v="0"/>
    <x v="2"/>
  </r>
  <r>
    <s v="PO009286"/>
    <d v="2024-04-06T00:00:00"/>
    <s v="EMP0071"/>
    <x v="5"/>
    <x v="45"/>
    <x v="109"/>
    <n v="12"/>
    <n v="4486.74"/>
    <n v="53840.82"/>
    <x v="0"/>
    <n v="17"/>
    <x v="1"/>
    <x v="2"/>
  </r>
  <r>
    <s v="PO009287"/>
    <d v="2024-12-06T00:00:00"/>
    <s v="EMP0013"/>
    <x v="11"/>
    <x v="47"/>
    <x v="99"/>
    <n v="43"/>
    <n v="7818.58"/>
    <n v="336198.73"/>
    <x v="2"/>
    <n v="33"/>
    <x v="1"/>
    <x v="1"/>
  </r>
  <r>
    <s v="PO009288"/>
    <d v="2025-08-12T00:00:00"/>
    <s v="EMP0045"/>
    <x v="0"/>
    <x v="3"/>
    <x v="173"/>
    <n v="39"/>
    <n v="3082.92"/>
    <n v="120234.02"/>
    <x v="2"/>
    <n v="42"/>
    <x v="1"/>
    <x v="0"/>
  </r>
  <r>
    <s v="PO009289"/>
    <d v="2024-08-19T00:00:00"/>
    <s v="EMP0078"/>
    <x v="4"/>
    <x v="33"/>
    <x v="137"/>
    <n v="46"/>
    <n v="1078.6199999999999"/>
    <n v="49616.59"/>
    <x v="1"/>
    <n v="36"/>
    <x v="0"/>
    <x v="2"/>
  </r>
  <r>
    <s v="PO009290"/>
    <d v="2023-02-16T00:00:00"/>
    <s v="EMP0092"/>
    <x v="12"/>
    <x v="21"/>
    <x v="156"/>
    <n v="5"/>
    <n v="9401.49"/>
    <n v="47007.43"/>
    <x v="0"/>
    <n v="43"/>
    <x v="1"/>
    <x v="2"/>
  </r>
  <r>
    <s v="PO009291"/>
    <d v="2024-05-03T00:00:00"/>
    <s v="EMP0079"/>
    <x v="5"/>
    <x v="35"/>
    <x v="121"/>
    <n v="18"/>
    <n v="8285.7000000000007"/>
    <n v="149142.51999999999"/>
    <x v="2"/>
    <n v="14"/>
    <x v="2"/>
    <x v="0"/>
  </r>
  <r>
    <s v="PO009292"/>
    <d v="2025-12-16T00:00:00"/>
    <s v="EMP0082"/>
    <x v="2"/>
    <x v="29"/>
    <x v="170"/>
    <n v="10"/>
    <n v="10127.26"/>
    <n v="101272.6"/>
    <x v="0"/>
    <n v="19"/>
    <x v="0"/>
    <x v="2"/>
  </r>
  <r>
    <s v="PO009293"/>
    <d v="2024-07-13T00:00:00"/>
    <s v="EMP0019"/>
    <x v="5"/>
    <x v="33"/>
    <x v="48"/>
    <n v="49"/>
    <n v="7305.7"/>
    <n v="357979.43"/>
    <x v="2"/>
    <n v="15"/>
    <x v="0"/>
    <x v="3"/>
  </r>
  <r>
    <s v="PO009294"/>
    <d v="2025-12-02T00:00:00"/>
    <s v="EMP0029"/>
    <x v="9"/>
    <x v="15"/>
    <x v="141"/>
    <n v="7"/>
    <n v="6771.68"/>
    <n v="47401.78"/>
    <x v="1"/>
    <n v="22"/>
    <x v="1"/>
    <x v="2"/>
  </r>
  <r>
    <s v="PO009295"/>
    <d v="2024-12-17T00:00:00"/>
    <s v="EMP0048"/>
    <x v="2"/>
    <x v="40"/>
    <x v="85"/>
    <n v="2"/>
    <n v="4241.6899999999996"/>
    <n v="8483.3700000000008"/>
    <x v="1"/>
    <n v="17"/>
    <x v="2"/>
    <x v="2"/>
  </r>
  <r>
    <s v="PO009296"/>
    <d v="2023-09-30T00:00:00"/>
    <s v="EMP0051"/>
    <x v="3"/>
    <x v="18"/>
    <x v="7"/>
    <n v="3"/>
    <n v="3616.48"/>
    <n v="10849.43"/>
    <x v="0"/>
    <n v="25"/>
    <x v="2"/>
    <x v="2"/>
  </r>
  <r>
    <s v="PO009297"/>
    <d v="2023-05-02T00:00:00"/>
    <s v="EMP0018"/>
    <x v="0"/>
    <x v="44"/>
    <x v="92"/>
    <n v="42"/>
    <n v="4220.22"/>
    <n v="177249.41"/>
    <x v="2"/>
    <n v="31"/>
    <x v="2"/>
    <x v="0"/>
  </r>
  <r>
    <s v="PO009298"/>
    <d v="2025-05-26T00:00:00"/>
    <s v="EMP0013"/>
    <x v="11"/>
    <x v="17"/>
    <x v="40"/>
    <n v="29"/>
    <n v="5452"/>
    <n v="158108.01"/>
    <x v="1"/>
    <n v="24"/>
    <x v="1"/>
    <x v="2"/>
  </r>
  <r>
    <s v="PO009299"/>
    <d v="2023-03-12T00:00:00"/>
    <s v="EMP0075"/>
    <x v="14"/>
    <x v="35"/>
    <x v="91"/>
    <n v="50"/>
    <n v="3327.98"/>
    <n v="166398.95000000001"/>
    <x v="0"/>
    <n v="23"/>
    <x v="0"/>
    <x v="2"/>
  </r>
  <r>
    <s v="PO009300"/>
    <d v="2025-02-24T00:00:00"/>
    <s v="EMP0009"/>
    <x v="7"/>
    <x v="19"/>
    <x v="126"/>
    <n v="46"/>
    <n v="7022.14"/>
    <n v="323018.27"/>
    <x v="2"/>
    <n v="28"/>
    <x v="0"/>
    <x v="0"/>
  </r>
  <r>
    <s v="PO009301"/>
    <d v="2024-03-03T00:00:00"/>
    <s v="EMP0028"/>
    <x v="0"/>
    <x v="19"/>
    <x v="16"/>
    <n v="14"/>
    <n v="7581.47"/>
    <n v="106140.61"/>
    <x v="2"/>
    <n v="20"/>
    <x v="1"/>
    <x v="1"/>
  </r>
  <r>
    <s v="PO009302"/>
    <d v="2024-06-02T00:00:00"/>
    <s v="EMP0020"/>
    <x v="2"/>
    <x v="18"/>
    <x v="188"/>
    <n v="31"/>
    <n v="3094.24"/>
    <n v="95921.55"/>
    <x v="1"/>
    <n v="8"/>
    <x v="0"/>
    <x v="2"/>
  </r>
  <r>
    <s v="PO009303"/>
    <d v="2024-04-03T00:00:00"/>
    <s v="EMP0043"/>
    <x v="8"/>
    <x v="5"/>
    <x v="139"/>
    <n v="10"/>
    <n v="5324.8"/>
    <n v="53248.02"/>
    <x v="1"/>
    <n v="29"/>
    <x v="2"/>
    <x v="2"/>
  </r>
  <r>
    <s v="PO009304"/>
    <d v="2023-05-12T00:00:00"/>
    <s v="EMP0023"/>
    <x v="9"/>
    <x v="41"/>
    <x v="115"/>
    <n v="42"/>
    <n v="4429.74"/>
    <n v="186048.88"/>
    <x v="0"/>
    <n v="13"/>
    <x v="2"/>
    <x v="2"/>
  </r>
  <r>
    <s v="PO009305"/>
    <d v="2024-06-25T00:00:00"/>
    <s v="EMP0058"/>
    <x v="2"/>
    <x v="6"/>
    <x v="114"/>
    <n v="42"/>
    <n v="5270.95"/>
    <n v="221379.73"/>
    <x v="1"/>
    <n v="37"/>
    <x v="0"/>
    <x v="2"/>
  </r>
  <r>
    <s v="PO009306"/>
    <d v="2023-06-03T00:00:00"/>
    <s v="EMP0095"/>
    <x v="5"/>
    <x v="2"/>
    <x v="121"/>
    <n v="29"/>
    <n v="7644.54"/>
    <n v="221691.63"/>
    <x v="0"/>
    <n v="31"/>
    <x v="2"/>
    <x v="2"/>
  </r>
  <r>
    <s v="PO009307"/>
    <d v="2025-01-10T00:00:00"/>
    <s v="EMP0027"/>
    <x v="1"/>
    <x v="5"/>
    <x v="49"/>
    <n v="48"/>
    <n v="7978.11"/>
    <n v="382949.2"/>
    <x v="2"/>
    <n v="6"/>
    <x v="0"/>
    <x v="0"/>
  </r>
  <r>
    <s v="PO009308"/>
    <d v="2023-05-20T00:00:00"/>
    <s v="EMP0063"/>
    <x v="3"/>
    <x v="11"/>
    <x v="72"/>
    <n v="17"/>
    <n v="6956.73"/>
    <n v="118264.44"/>
    <x v="1"/>
    <n v="4"/>
    <x v="1"/>
    <x v="2"/>
  </r>
  <r>
    <s v="PO009309"/>
    <d v="2025-10-05T00:00:00"/>
    <s v="EMP0037"/>
    <x v="8"/>
    <x v="2"/>
    <x v="198"/>
    <n v="43"/>
    <n v="8911.76"/>
    <n v="383205.76"/>
    <x v="2"/>
    <n v="41"/>
    <x v="0"/>
    <x v="1"/>
  </r>
  <r>
    <s v="PO009310"/>
    <d v="2024-09-19T00:00:00"/>
    <s v="EMP0041"/>
    <x v="12"/>
    <x v="29"/>
    <x v="49"/>
    <n v="2"/>
    <n v="8943.26"/>
    <n v="17886.509999999998"/>
    <x v="2"/>
    <n v="6"/>
    <x v="2"/>
    <x v="0"/>
  </r>
  <r>
    <s v="PO009311"/>
    <d v="2023-11-14T00:00:00"/>
    <s v="EMP0088"/>
    <x v="12"/>
    <x v="41"/>
    <x v="60"/>
    <n v="21"/>
    <n v="6467.29"/>
    <n v="135813.01999999999"/>
    <x v="0"/>
    <n v="15"/>
    <x v="2"/>
    <x v="2"/>
  </r>
  <r>
    <s v="PO009312"/>
    <d v="2024-11-06T00:00:00"/>
    <s v="EMP0094"/>
    <x v="1"/>
    <x v="22"/>
    <x v="104"/>
    <n v="39"/>
    <n v="3833.08"/>
    <n v="149490.23000000001"/>
    <x v="1"/>
    <n v="11"/>
    <x v="0"/>
    <x v="2"/>
  </r>
  <r>
    <s v="PO009313"/>
    <d v="2025-12-01T00:00:00"/>
    <s v="EMP0057"/>
    <x v="6"/>
    <x v="37"/>
    <x v="2"/>
    <n v="16"/>
    <n v="8096.61"/>
    <n v="129545.83"/>
    <x v="0"/>
    <n v="33"/>
    <x v="0"/>
    <x v="2"/>
  </r>
  <r>
    <s v="PO009314"/>
    <d v="2025-09-07T00:00:00"/>
    <s v="EMP0076"/>
    <x v="7"/>
    <x v="7"/>
    <x v="147"/>
    <n v="25"/>
    <n v="4356.67"/>
    <n v="108916.71"/>
    <x v="2"/>
    <n v="11"/>
    <x v="1"/>
    <x v="3"/>
  </r>
  <r>
    <s v="PO009315"/>
    <d v="2024-09-01T00:00:00"/>
    <s v="EMP0050"/>
    <x v="10"/>
    <x v="0"/>
    <x v="163"/>
    <n v="31"/>
    <n v="10313.31"/>
    <n v="319712.46999999997"/>
    <x v="1"/>
    <n v="25"/>
    <x v="1"/>
    <x v="2"/>
  </r>
  <r>
    <s v="PO009316"/>
    <d v="2024-01-31T00:00:00"/>
    <s v="EMP0079"/>
    <x v="5"/>
    <x v="30"/>
    <x v="138"/>
    <n v="29"/>
    <n v="5388.39"/>
    <n v="156263.32"/>
    <x v="2"/>
    <n v="11"/>
    <x v="2"/>
    <x v="3"/>
  </r>
  <r>
    <s v="PO009317"/>
    <d v="2023-12-01T00:00:00"/>
    <s v="EMP0055"/>
    <x v="14"/>
    <x v="26"/>
    <x v="17"/>
    <n v="27"/>
    <n v="6163.48"/>
    <n v="166413.96"/>
    <x v="0"/>
    <n v="30"/>
    <x v="0"/>
    <x v="2"/>
  </r>
  <r>
    <s v="PO009318"/>
    <d v="2024-01-06T00:00:00"/>
    <s v="EMP0099"/>
    <x v="12"/>
    <x v="36"/>
    <x v="154"/>
    <n v="37"/>
    <n v="1941.84"/>
    <n v="71847.95"/>
    <x v="0"/>
    <n v="27"/>
    <x v="0"/>
    <x v="2"/>
  </r>
  <r>
    <s v="PO009319"/>
    <d v="2025-01-11T00:00:00"/>
    <s v="EMP0038"/>
    <x v="3"/>
    <x v="8"/>
    <x v="101"/>
    <n v="25"/>
    <n v="3816"/>
    <n v="95400.07"/>
    <x v="1"/>
    <n v="19"/>
    <x v="0"/>
    <x v="2"/>
  </r>
  <r>
    <s v="PO009320"/>
    <d v="2024-06-13T00:00:00"/>
    <s v="EMP0075"/>
    <x v="14"/>
    <x v="32"/>
    <x v="121"/>
    <n v="1"/>
    <n v="6977.79"/>
    <n v="6977.79"/>
    <x v="1"/>
    <n v="40"/>
    <x v="2"/>
    <x v="2"/>
  </r>
  <r>
    <s v="PO009321"/>
    <d v="2025-11-10T00:00:00"/>
    <s v="EMP0097"/>
    <x v="5"/>
    <x v="41"/>
    <x v="54"/>
    <n v="49"/>
    <n v="5581.92"/>
    <n v="273514.26"/>
    <x v="0"/>
    <n v="18"/>
    <x v="2"/>
    <x v="2"/>
  </r>
  <r>
    <s v="PO009322"/>
    <d v="2025-07-08T00:00:00"/>
    <s v="EMP0052"/>
    <x v="12"/>
    <x v="24"/>
    <x v="146"/>
    <n v="24"/>
    <n v="5568.78"/>
    <n v="133650.76"/>
    <x v="1"/>
    <n v="18"/>
    <x v="0"/>
    <x v="2"/>
  </r>
  <r>
    <s v="PO009323"/>
    <d v="2024-09-03T00:00:00"/>
    <s v="EMP0084"/>
    <x v="0"/>
    <x v="47"/>
    <x v="30"/>
    <n v="41"/>
    <n v="6178.12"/>
    <n v="253302.81"/>
    <x v="2"/>
    <n v="6"/>
    <x v="2"/>
    <x v="3"/>
  </r>
  <r>
    <s v="PO009324"/>
    <d v="2024-06-20T00:00:00"/>
    <s v="EMP0091"/>
    <x v="12"/>
    <x v="11"/>
    <x v="13"/>
    <n v="29"/>
    <n v="7593.72"/>
    <n v="220217.77"/>
    <x v="1"/>
    <n v="19"/>
    <x v="0"/>
    <x v="2"/>
  </r>
  <r>
    <s v="PO009325"/>
    <d v="2025-03-25T00:00:00"/>
    <s v="EMP0053"/>
    <x v="4"/>
    <x v="0"/>
    <x v="100"/>
    <n v="23"/>
    <n v="6941"/>
    <n v="159642.97"/>
    <x v="0"/>
    <n v="15"/>
    <x v="2"/>
    <x v="2"/>
  </r>
  <r>
    <s v="PO009326"/>
    <d v="2023-01-23T00:00:00"/>
    <s v="EMP0046"/>
    <x v="7"/>
    <x v="28"/>
    <x v="98"/>
    <n v="5"/>
    <n v="8684.57"/>
    <n v="43422.85"/>
    <x v="0"/>
    <n v="44"/>
    <x v="0"/>
    <x v="2"/>
  </r>
  <r>
    <s v="PO009327"/>
    <d v="2025-02-27T00:00:00"/>
    <s v="EMP0059"/>
    <x v="0"/>
    <x v="20"/>
    <x v="3"/>
    <n v="50"/>
    <n v="3466.06"/>
    <n v="173302.97"/>
    <x v="0"/>
    <n v="13"/>
    <x v="0"/>
    <x v="2"/>
  </r>
  <r>
    <s v="PO009328"/>
    <d v="2023-05-08T00:00:00"/>
    <s v="EMP0010"/>
    <x v="1"/>
    <x v="6"/>
    <x v="11"/>
    <n v="18"/>
    <n v="5714.71"/>
    <n v="102864.81"/>
    <x v="0"/>
    <n v="37"/>
    <x v="0"/>
    <x v="2"/>
  </r>
  <r>
    <s v="PO009329"/>
    <d v="2023-10-28T00:00:00"/>
    <s v="EMP0094"/>
    <x v="1"/>
    <x v="42"/>
    <x v="32"/>
    <n v="34"/>
    <n v="3944.83"/>
    <n v="134124.34"/>
    <x v="1"/>
    <n v="36"/>
    <x v="1"/>
    <x v="2"/>
  </r>
  <r>
    <s v="PO009330"/>
    <d v="2024-07-09T00:00:00"/>
    <s v="EMP0079"/>
    <x v="5"/>
    <x v="24"/>
    <x v="108"/>
    <n v="42"/>
    <n v="1340.38"/>
    <n v="56295.98"/>
    <x v="1"/>
    <n v="17"/>
    <x v="1"/>
    <x v="2"/>
  </r>
  <r>
    <s v="PO009331"/>
    <d v="2023-09-27T00:00:00"/>
    <s v="EMP0012"/>
    <x v="3"/>
    <x v="11"/>
    <x v="68"/>
    <n v="38"/>
    <n v="8876.1299999999992"/>
    <n v="337292.82"/>
    <x v="0"/>
    <n v="32"/>
    <x v="2"/>
    <x v="2"/>
  </r>
  <r>
    <s v="PO009332"/>
    <d v="2024-05-06T00:00:00"/>
    <s v="EMP0023"/>
    <x v="9"/>
    <x v="33"/>
    <x v="176"/>
    <n v="36"/>
    <n v="2742.54"/>
    <n v="98731.29"/>
    <x v="1"/>
    <n v="14"/>
    <x v="0"/>
    <x v="2"/>
  </r>
  <r>
    <s v="PO009333"/>
    <d v="2023-05-05T00:00:00"/>
    <s v="EMP0008"/>
    <x v="6"/>
    <x v="39"/>
    <x v="133"/>
    <n v="10"/>
    <n v="8072.88"/>
    <n v="80728.84"/>
    <x v="1"/>
    <n v="37"/>
    <x v="1"/>
    <x v="2"/>
  </r>
  <r>
    <s v="PO009334"/>
    <d v="2024-09-09T00:00:00"/>
    <s v="EMP0049"/>
    <x v="13"/>
    <x v="19"/>
    <x v="148"/>
    <n v="45"/>
    <n v="6907.51"/>
    <n v="310837.94"/>
    <x v="0"/>
    <n v="27"/>
    <x v="2"/>
    <x v="2"/>
  </r>
  <r>
    <s v="PO009335"/>
    <d v="2023-04-06T00:00:00"/>
    <s v="EMP0081"/>
    <x v="14"/>
    <x v="2"/>
    <x v="124"/>
    <n v="35"/>
    <n v="7717.86"/>
    <n v="270125.2"/>
    <x v="1"/>
    <n v="15"/>
    <x v="0"/>
    <x v="2"/>
  </r>
  <r>
    <s v="PO009336"/>
    <d v="2023-12-23T00:00:00"/>
    <s v="EMP0019"/>
    <x v="5"/>
    <x v="12"/>
    <x v="88"/>
    <n v="32"/>
    <n v="6402.03"/>
    <n v="204865.05"/>
    <x v="1"/>
    <n v="32"/>
    <x v="1"/>
    <x v="2"/>
  </r>
  <r>
    <s v="PO009337"/>
    <d v="2023-08-17T00:00:00"/>
    <s v="EMP0021"/>
    <x v="10"/>
    <x v="37"/>
    <x v="151"/>
    <n v="23"/>
    <n v="6237.19"/>
    <n v="143455.44"/>
    <x v="1"/>
    <n v="15"/>
    <x v="0"/>
    <x v="2"/>
  </r>
  <r>
    <s v="PO009338"/>
    <d v="2023-06-24T00:00:00"/>
    <s v="EMP0035"/>
    <x v="5"/>
    <x v="10"/>
    <x v="60"/>
    <n v="22"/>
    <n v="7417.61"/>
    <n v="163187.4"/>
    <x v="2"/>
    <n v="28"/>
    <x v="1"/>
    <x v="1"/>
  </r>
  <r>
    <s v="PO009339"/>
    <d v="2023-05-14T00:00:00"/>
    <s v="EMP0040"/>
    <x v="13"/>
    <x v="33"/>
    <x v="17"/>
    <n v="48"/>
    <n v="5607.08"/>
    <n v="269139.71000000002"/>
    <x v="1"/>
    <n v="33"/>
    <x v="1"/>
    <x v="2"/>
  </r>
  <r>
    <s v="PO009340"/>
    <d v="2024-04-25T00:00:00"/>
    <s v="EMP0072"/>
    <x v="2"/>
    <x v="6"/>
    <x v="123"/>
    <n v="48"/>
    <n v="9141.91"/>
    <n v="438811.84"/>
    <x v="1"/>
    <n v="15"/>
    <x v="1"/>
    <x v="2"/>
  </r>
  <r>
    <s v="PO009341"/>
    <d v="2024-08-20T00:00:00"/>
    <s v="EMP0053"/>
    <x v="4"/>
    <x v="1"/>
    <x v="105"/>
    <n v="2"/>
    <n v="8896.48"/>
    <n v="17792.96"/>
    <x v="2"/>
    <n v="7"/>
    <x v="2"/>
    <x v="0"/>
  </r>
  <r>
    <s v="PO009342"/>
    <d v="2023-08-29T00:00:00"/>
    <s v="EMP0090"/>
    <x v="14"/>
    <x v="8"/>
    <x v="8"/>
    <n v="26"/>
    <n v="490.73"/>
    <n v="12758.96"/>
    <x v="0"/>
    <n v="10"/>
    <x v="0"/>
    <x v="2"/>
  </r>
  <r>
    <s v="PO009343"/>
    <d v="2023-12-14T00:00:00"/>
    <s v="EMP0071"/>
    <x v="5"/>
    <x v="49"/>
    <x v="48"/>
    <n v="20"/>
    <n v="8956.25"/>
    <n v="179125"/>
    <x v="0"/>
    <n v="28"/>
    <x v="2"/>
    <x v="2"/>
  </r>
  <r>
    <s v="PO009344"/>
    <d v="2025-12-06T00:00:00"/>
    <s v="EMP0014"/>
    <x v="4"/>
    <x v="42"/>
    <x v="65"/>
    <n v="47"/>
    <n v="10220.290000000001"/>
    <n v="480353.75"/>
    <x v="0"/>
    <n v="30"/>
    <x v="0"/>
    <x v="2"/>
  </r>
  <r>
    <s v="PO009345"/>
    <d v="2025-03-16T00:00:00"/>
    <s v="EMP0038"/>
    <x v="3"/>
    <x v="21"/>
    <x v="176"/>
    <n v="12"/>
    <n v="3280.2"/>
    <n v="39362.410000000003"/>
    <x v="2"/>
    <n v="35"/>
    <x v="1"/>
    <x v="0"/>
  </r>
  <r>
    <s v="PO009346"/>
    <d v="2024-01-04T00:00:00"/>
    <s v="EMP0030"/>
    <x v="13"/>
    <x v="2"/>
    <x v="68"/>
    <n v="20"/>
    <n v="8476.6"/>
    <n v="169532.07"/>
    <x v="0"/>
    <n v="43"/>
    <x v="1"/>
    <x v="2"/>
  </r>
  <r>
    <s v="PO009347"/>
    <d v="2023-09-15T00:00:00"/>
    <s v="EMP0079"/>
    <x v="5"/>
    <x v="44"/>
    <x v="132"/>
    <n v="17"/>
    <n v="7421.7"/>
    <n v="126168.82"/>
    <x v="0"/>
    <n v="38"/>
    <x v="0"/>
    <x v="2"/>
  </r>
  <r>
    <s v="PO009348"/>
    <d v="2025-06-20T00:00:00"/>
    <s v="EMP0026"/>
    <x v="0"/>
    <x v="6"/>
    <x v="138"/>
    <n v="3"/>
    <n v="6627.73"/>
    <n v="19883.18"/>
    <x v="1"/>
    <n v="9"/>
    <x v="0"/>
    <x v="2"/>
  </r>
  <r>
    <s v="PO009349"/>
    <d v="2025-06-26T00:00:00"/>
    <s v="EMP0071"/>
    <x v="5"/>
    <x v="9"/>
    <x v="82"/>
    <n v="6"/>
    <n v="1294.4100000000001"/>
    <n v="7766.46"/>
    <x v="0"/>
    <n v="45"/>
    <x v="2"/>
    <x v="2"/>
  </r>
  <r>
    <s v="PO009350"/>
    <d v="2025-01-05T00:00:00"/>
    <s v="EMP0076"/>
    <x v="7"/>
    <x v="12"/>
    <x v="188"/>
    <n v="30"/>
    <n v="3420.98"/>
    <n v="102629.48"/>
    <x v="1"/>
    <n v="32"/>
    <x v="2"/>
    <x v="2"/>
  </r>
  <r>
    <s v="PO009351"/>
    <d v="2025-01-28T00:00:00"/>
    <s v="EMP0080"/>
    <x v="0"/>
    <x v="25"/>
    <x v="199"/>
    <n v="45"/>
    <n v="131.66"/>
    <n v="5924.56"/>
    <x v="1"/>
    <n v="12"/>
    <x v="2"/>
    <x v="2"/>
  </r>
  <r>
    <s v="PO009352"/>
    <d v="2025-10-26T00:00:00"/>
    <s v="EMP0003"/>
    <x v="1"/>
    <x v="20"/>
    <x v="59"/>
    <n v="4"/>
    <n v="5655.26"/>
    <n v="22621.03"/>
    <x v="2"/>
    <n v="42"/>
    <x v="1"/>
    <x v="1"/>
  </r>
  <r>
    <s v="PO009353"/>
    <d v="2024-08-21T00:00:00"/>
    <s v="EMP0055"/>
    <x v="14"/>
    <x v="29"/>
    <x v="129"/>
    <n v="49"/>
    <n v="2791.73"/>
    <n v="136794.76999999999"/>
    <x v="1"/>
    <n v="18"/>
    <x v="0"/>
    <x v="2"/>
  </r>
  <r>
    <s v="PO009354"/>
    <d v="2024-11-29T00:00:00"/>
    <s v="EMP0096"/>
    <x v="4"/>
    <x v="4"/>
    <x v="100"/>
    <n v="18"/>
    <n v="6159.59"/>
    <n v="110872.58"/>
    <x v="1"/>
    <n v="33"/>
    <x v="1"/>
    <x v="2"/>
  </r>
  <r>
    <s v="PO009355"/>
    <d v="2023-05-15T00:00:00"/>
    <s v="EMP0089"/>
    <x v="14"/>
    <x v="2"/>
    <x v="157"/>
    <n v="23"/>
    <n v="8735.0300000000007"/>
    <n v="200905.60000000001"/>
    <x v="0"/>
    <n v="14"/>
    <x v="1"/>
    <x v="2"/>
  </r>
  <r>
    <s v="PO009356"/>
    <d v="2023-05-16T00:00:00"/>
    <s v="EMP0039"/>
    <x v="9"/>
    <x v="3"/>
    <x v="4"/>
    <n v="36"/>
    <n v="6442.46"/>
    <n v="231928.62"/>
    <x v="0"/>
    <n v="24"/>
    <x v="1"/>
    <x v="2"/>
  </r>
  <r>
    <s v="PO009357"/>
    <d v="2025-06-29T00:00:00"/>
    <s v="EMP0032"/>
    <x v="2"/>
    <x v="18"/>
    <x v="73"/>
    <n v="6"/>
    <n v="733.23"/>
    <n v="4399.37"/>
    <x v="2"/>
    <n v="31"/>
    <x v="1"/>
    <x v="1"/>
  </r>
  <r>
    <s v="PO009358"/>
    <d v="2025-06-09T00:00:00"/>
    <s v="EMP0072"/>
    <x v="2"/>
    <x v="26"/>
    <x v="112"/>
    <n v="30"/>
    <n v="5285.47"/>
    <n v="158564.21"/>
    <x v="1"/>
    <n v="45"/>
    <x v="2"/>
    <x v="2"/>
  </r>
  <r>
    <s v="PO009359"/>
    <d v="2024-02-09T00:00:00"/>
    <s v="EMP0026"/>
    <x v="0"/>
    <x v="28"/>
    <x v="78"/>
    <n v="8"/>
    <n v="8213"/>
    <n v="65703.990000000005"/>
    <x v="1"/>
    <n v="22"/>
    <x v="0"/>
    <x v="2"/>
  </r>
  <r>
    <s v="PO009360"/>
    <d v="2024-05-14T00:00:00"/>
    <s v="EMP0015"/>
    <x v="13"/>
    <x v="27"/>
    <x v="49"/>
    <n v="36"/>
    <n v="7261.46"/>
    <n v="261412.71"/>
    <x v="1"/>
    <n v="21"/>
    <x v="1"/>
    <x v="2"/>
  </r>
  <r>
    <s v="PO009361"/>
    <d v="2024-12-15T00:00:00"/>
    <s v="EMP0099"/>
    <x v="12"/>
    <x v="7"/>
    <x v="42"/>
    <n v="21"/>
    <n v="2929.98"/>
    <n v="61529.65"/>
    <x v="2"/>
    <n v="26"/>
    <x v="1"/>
    <x v="0"/>
  </r>
  <r>
    <s v="PO009362"/>
    <d v="2024-05-12T00:00:00"/>
    <s v="EMP0011"/>
    <x v="0"/>
    <x v="46"/>
    <x v="194"/>
    <n v="45"/>
    <n v="506.46"/>
    <n v="22790.92"/>
    <x v="0"/>
    <n v="14"/>
    <x v="2"/>
    <x v="2"/>
  </r>
  <r>
    <s v="PO009363"/>
    <d v="2023-07-01T00:00:00"/>
    <s v="EMP0035"/>
    <x v="5"/>
    <x v="19"/>
    <x v="56"/>
    <n v="3"/>
    <n v="6743.97"/>
    <n v="20231.919999999998"/>
    <x v="1"/>
    <n v="22"/>
    <x v="2"/>
    <x v="2"/>
  </r>
  <r>
    <s v="PO009364"/>
    <d v="2025-04-06T00:00:00"/>
    <s v="EMP0070"/>
    <x v="6"/>
    <x v="35"/>
    <x v="144"/>
    <n v="29"/>
    <n v="350.85"/>
    <n v="10174.74"/>
    <x v="0"/>
    <n v="7"/>
    <x v="0"/>
    <x v="2"/>
  </r>
  <r>
    <s v="PO009365"/>
    <d v="2025-01-03T00:00:00"/>
    <s v="EMP0043"/>
    <x v="8"/>
    <x v="41"/>
    <x v="45"/>
    <n v="37"/>
    <n v="6190.67"/>
    <n v="229054.64"/>
    <x v="1"/>
    <n v="33"/>
    <x v="1"/>
    <x v="2"/>
  </r>
  <r>
    <s v="PO009366"/>
    <d v="2024-04-21T00:00:00"/>
    <s v="EMP0017"/>
    <x v="9"/>
    <x v="36"/>
    <x v="40"/>
    <n v="7"/>
    <n v="5878.25"/>
    <n v="41147.75"/>
    <x v="1"/>
    <n v="3"/>
    <x v="0"/>
    <x v="2"/>
  </r>
  <r>
    <s v="PO009367"/>
    <d v="2025-05-27T00:00:00"/>
    <s v="EMP0058"/>
    <x v="2"/>
    <x v="31"/>
    <x v="18"/>
    <n v="35"/>
    <n v="8897.5300000000007"/>
    <n v="311413.46999999997"/>
    <x v="2"/>
    <n v="26"/>
    <x v="2"/>
    <x v="1"/>
  </r>
  <r>
    <s v="PO009368"/>
    <d v="2024-02-06T00:00:00"/>
    <s v="EMP0071"/>
    <x v="5"/>
    <x v="49"/>
    <x v="16"/>
    <n v="12"/>
    <n v="5688.82"/>
    <n v="68265.789999999994"/>
    <x v="1"/>
    <n v="16"/>
    <x v="0"/>
    <x v="2"/>
  </r>
  <r>
    <s v="PO009369"/>
    <d v="2024-09-19T00:00:00"/>
    <s v="EMP0012"/>
    <x v="3"/>
    <x v="36"/>
    <x v="179"/>
    <n v="24"/>
    <n v="6287.12"/>
    <n v="150890.87"/>
    <x v="2"/>
    <n v="28"/>
    <x v="0"/>
    <x v="3"/>
  </r>
  <r>
    <s v="PO009370"/>
    <d v="2025-11-11T00:00:00"/>
    <s v="EMP0064"/>
    <x v="2"/>
    <x v="38"/>
    <x v="122"/>
    <n v="33"/>
    <n v="549.09"/>
    <n v="18119.89"/>
    <x v="2"/>
    <n v="30"/>
    <x v="2"/>
    <x v="1"/>
  </r>
  <r>
    <s v="PO009371"/>
    <d v="2025-06-06T00:00:00"/>
    <s v="EMP0047"/>
    <x v="0"/>
    <x v="29"/>
    <x v="146"/>
    <n v="16"/>
    <n v="5244.96"/>
    <n v="83919.4"/>
    <x v="1"/>
    <n v="45"/>
    <x v="0"/>
    <x v="2"/>
  </r>
  <r>
    <s v="PO009372"/>
    <d v="2024-09-25T00:00:00"/>
    <s v="EMP0007"/>
    <x v="1"/>
    <x v="34"/>
    <x v="20"/>
    <n v="38"/>
    <n v="6862.94"/>
    <n v="260791.64"/>
    <x v="2"/>
    <n v="4"/>
    <x v="2"/>
    <x v="3"/>
  </r>
  <r>
    <s v="PO009373"/>
    <d v="2025-04-06T00:00:00"/>
    <s v="EMP0076"/>
    <x v="7"/>
    <x v="6"/>
    <x v="40"/>
    <n v="13"/>
    <n v="5959.22"/>
    <n v="77469.86"/>
    <x v="1"/>
    <n v="31"/>
    <x v="1"/>
    <x v="2"/>
  </r>
  <r>
    <s v="PO009374"/>
    <d v="2023-10-13T00:00:00"/>
    <s v="EMP0054"/>
    <x v="12"/>
    <x v="34"/>
    <x v="100"/>
    <n v="41"/>
    <n v="5948.6"/>
    <n v="243892.6"/>
    <x v="0"/>
    <n v="4"/>
    <x v="0"/>
    <x v="2"/>
  </r>
  <r>
    <s v="PO009375"/>
    <d v="2023-10-15T00:00:00"/>
    <s v="EMP0029"/>
    <x v="9"/>
    <x v="9"/>
    <x v="54"/>
    <n v="38"/>
    <n v="4569.8"/>
    <n v="173652.56"/>
    <x v="0"/>
    <n v="42"/>
    <x v="1"/>
    <x v="2"/>
  </r>
  <r>
    <s v="PO009376"/>
    <d v="2023-06-06T00:00:00"/>
    <s v="EMP0057"/>
    <x v="6"/>
    <x v="36"/>
    <x v="167"/>
    <n v="6"/>
    <n v="3745.06"/>
    <n v="22470.37"/>
    <x v="2"/>
    <n v="20"/>
    <x v="0"/>
    <x v="0"/>
  </r>
  <r>
    <s v="PO009377"/>
    <d v="2024-06-21T00:00:00"/>
    <s v="EMP0070"/>
    <x v="6"/>
    <x v="8"/>
    <x v="33"/>
    <n v="14"/>
    <n v="5704.55"/>
    <n v="79863.710000000006"/>
    <x v="0"/>
    <n v="24"/>
    <x v="1"/>
    <x v="2"/>
  </r>
  <r>
    <s v="PO009378"/>
    <d v="2025-06-01T00:00:00"/>
    <s v="EMP0068"/>
    <x v="3"/>
    <x v="8"/>
    <x v="105"/>
    <n v="39"/>
    <n v="8808.33"/>
    <n v="343524.92"/>
    <x v="0"/>
    <n v="13"/>
    <x v="1"/>
    <x v="2"/>
  </r>
  <r>
    <s v="PO009379"/>
    <d v="2024-02-29T00:00:00"/>
    <s v="EMP0049"/>
    <x v="13"/>
    <x v="19"/>
    <x v="32"/>
    <n v="33"/>
    <n v="3980.13"/>
    <n v="131344.4"/>
    <x v="2"/>
    <n v="9"/>
    <x v="1"/>
    <x v="3"/>
  </r>
  <r>
    <s v="PO009380"/>
    <d v="2023-02-07T00:00:00"/>
    <s v="EMP0085"/>
    <x v="8"/>
    <x v="6"/>
    <x v="91"/>
    <n v="14"/>
    <n v="3529.24"/>
    <n v="49409.37"/>
    <x v="0"/>
    <n v="40"/>
    <x v="2"/>
    <x v="2"/>
  </r>
  <r>
    <s v="PO009381"/>
    <d v="2025-10-31T00:00:00"/>
    <s v="EMP0092"/>
    <x v="12"/>
    <x v="48"/>
    <x v="152"/>
    <n v="13"/>
    <n v="1476.78"/>
    <n v="19198.189999999999"/>
    <x v="0"/>
    <n v="5"/>
    <x v="1"/>
    <x v="2"/>
  </r>
  <r>
    <s v="PO009382"/>
    <d v="2025-01-25T00:00:00"/>
    <s v="EMP0051"/>
    <x v="3"/>
    <x v="21"/>
    <x v="158"/>
    <n v="1"/>
    <n v="8162.62"/>
    <n v="8162.62"/>
    <x v="0"/>
    <n v="26"/>
    <x v="2"/>
    <x v="2"/>
  </r>
  <r>
    <s v="PO009383"/>
    <d v="2024-12-16T00:00:00"/>
    <s v="EMP0100"/>
    <x v="11"/>
    <x v="37"/>
    <x v="16"/>
    <n v="20"/>
    <n v="6577.35"/>
    <n v="131547"/>
    <x v="1"/>
    <n v="8"/>
    <x v="0"/>
    <x v="2"/>
  </r>
  <r>
    <s v="PO009384"/>
    <d v="2023-05-05T00:00:00"/>
    <s v="EMP0065"/>
    <x v="8"/>
    <x v="9"/>
    <x v="29"/>
    <n v="47"/>
    <n v="7223.25"/>
    <n v="339492.82"/>
    <x v="1"/>
    <n v="35"/>
    <x v="1"/>
    <x v="2"/>
  </r>
  <r>
    <s v="PO009385"/>
    <d v="2024-05-01T00:00:00"/>
    <s v="EMP0077"/>
    <x v="12"/>
    <x v="49"/>
    <x v="178"/>
    <n v="3"/>
    <n v="3896.92"/>
    <n v="11690.76"/>
    <x v="2"/>
    <n v="3"/>
    <x v="0"/>
    <x v="0"/>
  </r>
  <r>
    <s v="PO009386"/>
    <d v="2024-07-07T00:00:00"/>
    <s v="EMP0096"/>
    <x v="4"/>
    <x v="24"/>
    <x v="17"/>
    <n v="27"/>
    <n v="5661.12"/>
    <n v="152850.34"/>
    <x v="2"/>
    <n v="15"/>
    <x v="1"/>
    <x v="1"/>
  </r>
  <r>
    <s v="PO009387"/>
    <d v="2024-07-15T00:00:00"/>
    <s v="EMP0044"/>
    <x v="2"/>
    <x v="9"/>
    <x v="63"/>
    <n v="14"/>
    <n v="1565.29"/>
    <n v="21914.02"/>
    <x v="1"/>
    <n v="3"/>
    <x v="0"/>
    <x v="2"/>
  </r>
  <r>
    <s v="PO009388"/>
    <d v="2025-10-07T00:00:00"/>
    <s v="EMP0004"/>
    <x v="12"/>
    <x v="40"/>
    <x v="65"/>
    <n v="17"/>
    <n v="9078.09"/>
    <n v="154327.57"/>
    <x v="2"/>
    <n v="9"/>
    <x v="1"/>
    <x v="0"/>
  </r>
  <r>
    <s v="PO009389"/>
    <d v="2024-12-05T00:00:00"/>
    <s v="EMP0081"/>
    <x v="14"/>
    <x v="29"/>
    <x v="103"/>
    <n v="18"/>
    <n v="7463.78"/>
    <n v="134347.96"/>
    <x v="0"/>
    <n v="43"/>
    <x v="2"/>
    <x v="2"/>
  </r>
  <r>
    <s v="PO009390"/>
    <d v="2023-09-24T00:00:00"/>
    <s v="EMP0008"/>
    <x v="6"/>
    <x v="48"/>
    <x v="196"/>
    <n v="37"/>
    <n v="7697.36"/>
    <n v="284802.3"/>
    <x v="0"/>
    <n v="33"/>
    <x v="2"/>
    <x v="2"/>
  </r>
  <r>
    <s v="PO009391"/>
    <d v="2023-08-09T00:00:00"/>
    <s v="EMP0037"/>
    <x v="8"/>
    <x v="28"/>
    <x v="94"/>
    <n v="39"/>
    <n v="5230.8500000000004"/>
    <n v="204002.97"/>
    <x v="0"/>
    <n v="45"/>
    <x v="1"/>
    <x v="2"/>
  </r>
  <r>
    <s v="PO009392"/>
    <d v="2023-05-17T00:00:00"/>
    <s v="EMP0048"/>
    <x v="2"/>
    <x v="45"/>
    <x v="180"/>
    <n v="16"/>
    <n v="3756.82"/>
    <n v="60109.2"/>
    <x v="2"/>
    <n v="34"/>
    <x v="2"/>
    <x v="3"/>
  </r>
  <r>
    <s v="PO009393"/>
    <d v="2025-05-02T00:00:00"/>
    <s v="EMP0100"/>
    <x v="11"/>
    <x v="29"/>
    <x v="174"/>
    <n v="21"/>
    <n v="11086.67"/>
    <n v="232820.16"/>
    <x v="0"/>
    <n v="11"/>
    <x v="1"/>
    <x v="2"/>
  </r>
  <r>
    <s v="PO009394"/>
    <d v="2025-01-24T00:00:00"/>
    <s v="EMP0051"/>
    <x v="3"/>
    <x v="45"/>
    <x v="33"/>
    <n v="37"/>
    <n v="5147.0600000000004"/>
    <n v="190441.04"/>
    <x v="0"/>
    <n v="16"/>
    <x v="0"/>
    <x v="2"/>
  </r>
  <r>
    <s v="PO009395"/>
    <d v="2023-02-21T00:00:00"/>
    <s v="EMP0087"/>
    <x v="12"/>
    <x v="44"/>
    <x v="105"/>
    <n v="37"/>
    <n v="9630.4"/>
    <n v="356324.92"/>
    <x v="2"/>
    <n v="29"/>
    <x v="2"/>
    <x v="0"/>
  </r>
  <r>
    <s v="PO009396"/>
    <d v="2023-01-28T00:00:00"/>
    <s v="EMP0066"/>
    <x v="8"/>
    <x v="6"/>
    <x v="196"/>
    <n v="7"/>
    <n v="9477.77"/>
    <n v="66344.37"/>
    <x v="1"/>
    <n v="45"/>
    <x v="1"/>
    <x v="2"/>
  </r>
  <r>
    <s v="PO009397"/>
    <d v="2025-05-02T00:00:00"/>
    <s v="EMP0044"/>
    <x v="2"/>
    <x v="25"/>
    <x v="96"/>
    <n v="2"/>
    <n v="9073.6"/>
    <n v="18147.21"/>
    <x v="1"/>
    <n v="16"/>
    <x v="2"/>
    <x v="2"/>
  </r>
  <r>
    <s v="PO009398"/>
    <d v="2024-09-05T00:00:00"/>
    <s v="EMP0062"/>
    <x v="2"/>
    <x v="32"/>
    <x v="52"/>
    <n v="24"/>
    <n v="2087.3200000000002"/>
    <n v="50095.59"/>
    <x v="2"/>
    <n v="44"/>
    <x v="0"/>
    <x v="1"/>
  </r>
  <r>
    <s v="PO009399"/>
    <d v="2025-10-06T00:00:00"/>
    <s v="EMP0061"/>
    <x v="5"/>
    <x v="36"/>
    <x v="4"/>
    <n v="14"/>
    <n v="6470.5"/>
    <n v="90587.03"/>
    <x v="2"/>
    <n v="40"/>
    <x v="0"/>
    <x v="1"/>
  </r>
  <r>
    <s v="PO009400"/>
    <d v="2023-03-10T00:00:00"/>
    <s v="EMP0075"/>
    <x v="14"/>
    <x v="34"/>
    <x v="129"/>
    <n v="8"/>
    <n v="3081.56"/>
    <n v="24652.45"/>
    <x v="1"/>
    <n v="15"/>
    <x v="2"/>
    <x v="2"/>
  </r>
  <r>
    <s v="PO009401"/>
    <d v="2023-03-01T00:00:00"/>
    <s v="EMP0044"/>
    <x v="2"/>
    <x v="6"/>
    <x v="190"/>
    <n v="23"/>
    <n v="6856.33"/>
    <n v="157695.57999999999"/>
    <x v="1"/>
    <n v="30"/>
    <x v="2"/>
    <x v="2"/>
  </r>
  <r>
    <s v="PO009402"/>
    <d v="2023-12-20T00:00:00"/>
    <s v="EMP0093"/>
    <x v="13"/>
    <x v="32"/>
    <x v="63"/>
    <n v="20"/>
    <n v="1464.93"/>
    <n v="29298.57"/>
    <x v="0"/>
    <n v="37"/>
    <x v="2"/>
    <x v="2"/>
  </r>
  <r>
    <s v="PO009403"/>
    <d v="2023-02-05T00:00:00"/>
    <s v="EMP0067"/>
    <x v="1"/>
    <x v="38"/>
    <x v="157"/>
    <n v="20"/>
    <n v="9014.16"/>
    <n v="180283.26"/>
    <x v="1"/>
    <n v="5"/>
    <x v="0"/>
    <x v="2"/>
  </r>
  <r>
    <s v="PO009404"/>
    <d v="2025-04-23T00:00:00"/>
    <s v="EMP0039"/>
    <x v="9"/>
    <x v="45"/>
    <x v="33"/>
    <n v="18"/>
    <n v="5555.31"/>
    <n v="99995.58"/>
    <x v="0"/>
    <n v="24"/>
    <x v="0"/>
    <x v="2"/>
  </r>
  <r>
    <s v="PO009405"/>
    <d v="2024-12-30T00:00:00"/>
    <s v="EMP0092"/>
    <x v="12"/>
    <x v="43"/>
    <x v="71"/>
    <n v="7"/>
    <n v="7313.94"/>
    <n v="51197.599999999999"/>
    <x v="0"/>
    <n v="16"/>
    <x v="1"/>
    <x v="2"/>
  </r>
  <r>
    <s v="PO009406"/>
    <d v="2024-08-02T00:00:00"/>
    <s v="EMP0047"/>
    <x v="0"/>
    <x v="6"/>
    <x v="29"/>
    <n v="3"/>
    <n v="7672.59"/>
    <n v="23017.78"/>
    <x v="0"/>
    <n v="31"/>
    <x v="2"/>
    <x v="2"/>
  </r>
  <r>
    <s v="PO009407"/>
    <d v="2024-08-15T00:00:00"/>
    <s v="EMP0054"/>
    <x v="12"/>
    <x v="27"/>
    <x v="133"/>
    <n v="7"/>
    <n v="6821.11"/>
    <n v="47747.8"/>
    <x v="0"/>
    <n v="39"/>
    <x v="1"/>
    <x v="2"/>
  </r>
  <r>
    <s v="PO009408"/>
    <d v="2025-01-26T00:00:00"/>
    <s v="EMP0089"/>
    <x v="14"/>
    <x v="1"/>
    <x v="178"/>
    <n v="13"/>
    <n v="4214.8100000000004"/>
    <n v="54792.57"/>
    <x v="0"/>
    <n v="3"/>
    <x v="1"/>
    <x v="2"/>
  </r>
  <r>
    <s v="PO009409"/>
    <d v="2025-11-16T00:00:00"/>
    <s v="EMP0054"/>
    <x v="12"/>
    <x v="5"/>
    <x v="73"/>
    <n v="42"/>
    <n v="731.99"/>
    <n v="30743.75"/>
    <x v="2"/>
    <n v="28"/>
    <x v="0"/>
    <x v="1"/>
  </r>
  <r>
    <s v="PO009410"/>
    <d v="2025-10-16T00:00:00"/>
    <s v="EMP0002"/>
    <x v="7"/>
    <x v="32"/>
    <x v="161"/>
    <n v="29"/>
    <n v="7409.01"/>
    <n v="214861.23"/>
    <x v="0"/>
    <n v="26"/>
    <x v="1"/>
    <x v="2"/>
  </r>
  <r>
    <s v="PO009411"/>
    <d v="2023-05-29T00:00:00"/>
    <s v="EMP0100"/>
    <x v="11"/>
    <x v="13"/>
    <x v="112"/>
    <n v="33"/>
    <n v="5991.78"/>
    <n v="197728.68"/>
    <x v="1"/>
    <n v="35"/>
    <x v="0"/>
    <x v="2"/>
  </r>
  <r>
    <s v="PO009412"/>
    <d v="2025-12-22T00:00:00"/>
    <s v="EMP0065"/>
    <x v="8"/>
    <x v="9"/>
    <x v="32"/>
    <n v="46"/>
    <n v="3454.86"/>
    <n v="158923.67000000001"/>
    <x v="0"/>
    <n v="15"/>
    <x v="2"/>
    <x v="2"/>
  </r>
  <r>
    <s v="PO009413"/>
    <d v="2024-06-17T00:00:00"/>
    <s v="EMP0015"/>
    <x v="13"/>
    <x v="7"/>
    <x v="121"/>
    <n v="10"/>
    <n v="7786.52"/>
    <n v="77865.210000000006"/>
    <x v="2"/>
    <n v="35"/>
    <x v="2"/>
    <x v="0"/>
  </r>
  <r>
    <s v="PO009414"/>
    <d v="2025-12-23T00:00:00"/>
    <s v="EMP0039"/>
    <x v="9"/>
    <x v="5"/>
    <x v="2"/>
    <n v="38"/>
    <n v="8942.08"/>
    <n v="339799.19"/>
    <x v="1"/>
    <n v="37"/>
    <x v="2"/>
    <x v="2"/>
  </r>
  <r>
    <s v="PO009415"/>
    <d v="2024-10-26T00:00:00"/>
    <s v="EMP0095"/>
    <x v="5"/>
    <x v="22"/>
    <x v="177"/>
    <n v="31"/>
    <n v="4052.86"/>
    <n v="125638.55"/>
    <x v="2"/>
    <n v="41"/>
    <x v="2"/>
    <x v="0"/>
  </r>
  <r>
    <s v="PO009416"/>
    <d v="2023-04-03T00:00:00"/>
    <s v="EMP0013"/>
    <x v="11"/>
    <x v="15"/>
    <x v="34"/>
    <n v="13"/>
    <n v="3571.55"/>
    <n v="46430.17"/>
    <x v="2"/>
    <n v="31"/>
    <x v="0"/>
    <x v="3"/>
  </r>
  <r>
    <s v="PO009417"/>
    <d v="2024-02-27T00:00:00"/>
    <s v="EMP0072"/>
    <x v="2"/>
    <x v="13"/>
    <x v="35"/>
    <n v="49"/>
    <n v="6289.56"/>
    <n v="308188.26"/>
    <x v="2"/>
    <n v="26"/>
    <x v="2"/>
    <x v="1"/>
  </r>
  <r>
    <s v="PO009418"/>
    <d v="2025-04-18T00:00:00"/>
    <s v="EMP0009"/>
    <x v="7"/>
    <x v="29"/>
    <x v="88"/>
    <n v="37"/>
    <n v="7420.12"/>
    <n v="274544.48"/>
    <x v="1"/>
    <n v="36"/>
    <x v="0"/>
    <x v="2"/>
  </r>
  <r>
    <s v="PO009419"/>
    <d v="2024-02-25T00:00:00"/>
    <s v="EMP0016"/>
    <x v="11"/>
    <x v="8"/>
    <x v="182"/>
    <n v="45"/>
    <n v="7413.22"/>
    <n v="333594.77"/>
    <x v="1"/>
    <n v="36"/>
    <x v="0"/>
    <x v="2"/>
  </r>
  <r>
    <s v="PO009420"/>
    <d v="2023-06-09T00:00:00"/>
    <s v="EMP0043"/>
    <x v="8"/>
    <x v="1"/>
    <x v="164"/>
    <n v="13"/>
    <n v="5227.74"/>
    <n v="67960.56"/>
    <x v="2"/>
    <n v="40"/>
    <x v="0"/>
    <x v="0"/>
  </r>
  <r>
    <s v="PO009421"/>
    <d v="2023-08-29T00:00:00"/>
    <s v="EMP0007"/>
    <x v="1"/>
    <x v="10"/>
    <x v="20"/>
    <n v="18"/>
    <n v="5849.24"/>
    <n v="105286.26"/>
    <x v="2"/>
    <n v="7"/>
    <x v="2"/>
    <x v="3"/>
  </r>
  <r>
    <s v="PO009422"/>
    <d v="2023-07-26T00:00:00"/>
    <s v="EMP0020"/>
    <x v="2"/>
    <x v="8"/>
    <x v="97"/>
    <n v="16"/>
    <n v="5516.56"/>
    <n v="88264.89"/>
    <x v="0"/>
    <n v="27"/>
    <x v="1"/>
    <x v="2"/>
  </r>
  <r>
    <s v="PO009423"/>
    <d v="2025-10-09T00:00:00"/>
    <s v="EMP0090"/>
    <x v="14"/>
    <x v="26"/>
    <x v="97"/>
    <n v="3"/>
    <n v="4414.32"/>
    <n v="13242.95"/>
    <x v="1"/>
    <n v="35"/>
    <x v="0"/>
    <x v="2"/>
  </r>
  <r>
    <s v="PO009424"/>
    <d v="2024-09-15T00:00:00"/>
    <s v="EMP0046"/>
    <x v="7"/>
    <x v="3"/>
    <x v="29"/>
    <n v="47"/>
    <n v="7283.98"/>
    <n v="342347.14"/>
    <x v="0"/>
    <n v="11"/>
    <x v="2"/>
    <x v="2"/>
  </r>
  <r>
    <s v="PO009425"/>
    <d v="2024-01-29T00:00:00"/>
    <s v="EMP0061"/>
    <x v="5"/>
    <x v="11"/>
    <x v="56"/>
    <n v="43"/>
    <n v="7090.2"/>
    <n v="304878.58"/>
    <x v="2"/>
    <n v="3"/>
    <x v="2"/>
    <x v="3"/>
  </r>
  <r>
    <s v="PO009426"/>
    <d v="2024-08-05T00:00:00"/>
    <s v="EMP0092"/>
    <x v="12"/>
    <x v="12"/>
    <x v="156"/>
    <n v="44"/>
    <n v="9302.66"/>
    <n v="409317.24"/>
    <x v="1"/>
    <n v="23"/>
    <x v="1"/>
    <x v="2"/>
  </r>
  <r>
    <s v="PO009427"/>
    <d v="2025-02-27T00:00:00"/>
    <s v="EMP0087"/>
    <x v="12"/>
    <x v="38"/>
    <x v="106"/>
    <n v="10"/>
    <n v="5989.51"/>
    <n v="59895.05"/>
    <x v="1"/>
    <n v="30"/>
    <x v="1"/>
    <x v="2"/>
  </r>
  <r>
    <s v="PO009428"/>
    <d v="2024-07-10T00:00:00"/>
    <s v="EMP0078"/>
    <x v="4"/>
    <x v="6"/>
    <x v="131"/>
    <n v="18"/>
    <n v="3546"/>
    <n v="63828.06"/>
    <x v="2"/>
    <n v="45"/>
    <x v="2"/>
    <x v="0"/>
  </r>
  <r>
    <s v="PO009429"/>
    <d v="2025-07-01T00:00:00"/>
    <s v="EMP0005"/>
    <x v="14"/>
    <x v="22"/>
    <x v="128"/>
    <n v="4"/>
    <n v="48.65"/>
    <n v="194.61"/>
    <x v="2"/>
    <n v="42"/>
    <x v="1"/>
    <x v="0"/>
  </r>
  <r>
    <s v="PO009430"/>
    <d v="2023-09-22T00:00:00"/>
    <s v="EMP0062"/>
    <x v="2"/>
    <x v="7"/>
    <x v="77"/>
    <n v="8"/>
    <n v="8442.6299999999992"/>
    <n v="67541.06"/>
    <x v="0"/>
    <n v="19"/>
    <x v="1"/>
    <x v="2"/>
  </r>
  <r>
    <s v="PO009431"/>
    <d v="2025-10-13T00:00:00"/>
    <s v="EMP0049"/>
    <x v="13"/>
    <x v="42"/>
    <x v="10"/>
    <n v="28"/>
    <n v="2345.8000000000002"/>
    <n v="65682.509999999995"/>
    <x v="2"/>
    <n v="22"/>
    <x v="2"/>
    <x v="1"/>
  </r>
  <r>
    <s v="PO009432"/>
    <d v="2024-04-24T00:00:00"/>
    <s v="EMP0041"/>
    <x v="12"/>
    <x v="21"/>
    <x v="134"/>
    <n v="11"/>
    <n v="6236.43"/>
    <n v="68600.7"/>
    <x v="0"/>
    <n v="5"/>
    <x v="2"/>
    <x v="2"/>
  </r>
  <r>
    <s v="PO009433"/>
    <d v="2025-04-11T00:00:00"/>
    <s v="EMP0030"/>
    <x v="13"/>
    <x v="47"/>
    <x v="85"/>
    <n v="48"/>
    <n v="4093.38"/>
    <n v="196482.42"/>
    <x v="2"/>
    <n v="29"/>
    <x v="1"/>
    <x v="1"/>
  </r>
  <r>
    <s v="PO009434"/>
    <d v="2023-09-27T00:00:00"/>
    <s v="EMP0023"/>
    <x v="9"/>
    <x v="4"/>
    <x v="11"/>
    <n v="8"/>
    <n v="4987.6000000000004"/>
    <n v="39900.83"/>
    <x v="1"/>
    <n v="39"/>
    <x v="0"/>
    <x v="2"/>
  </r>
  <r>
    <s v="PO009435"/>
    <d v="2025-11-23T00:00:00"/>
    <s v="EMP0099"/>
    <x v="12"/>
    <x v="22"/>
    <x v="62"/>
    <n v="6"/>
    <n v="2166.87"/>
    <n v="13001.2"/>
    <x v="0"/>
    <n v="6"/>
    <x v="1"/>
    <x v="2"/>
  </r>
  <r>
    <s v="PO009436"/>
    <d v="2023-06-07T00:00:00"/>
    <s v="EMP0047"/>
    <x v="0"/>
    <x v="12"/>
    <x v="166"/>
    <n v="5"/>
    <n v="4115.7"/>
    <n v="20578.48"/>
    <x v="2"/>
    <n v="17"/>
    <x v="2"/>
    <x v="0"/>
  </r>
  <r>
    <s v="PO009437"/>
    <d v="2023-02-16T00:00:00"/>
    <s v="EMP0049"/>
    <x v="13"/>
    <x v="0"/>
    <x v="1"/>
    <n v="8"/>
    <n v="9649.02"/>
    <n v="77192.14"/>
    <x v="0"/>
    <n v="27"/>
    <x v="0"/>
    <x v="2"/>
  </r>
  <r>
    <s v="PO009438"/>
    <d v="2025-01-25T00:00:00"/>
    <s v="EMP0024"/>
    <x v="1"/>
    <x v="11"/>
    <x v="21"/>
    <n v="41"/>
    <n v="5720.11"/>
    <n v="234524.4"/>
    <x v="0"/>
    <n v="32"/>
    <x v="1"/>
    <x v="2"/>
  </r>
  <r>
    <s v="PO009439"/>
    <d v="2024-01-18T00:00:00"/>
    <s v="EMP0041"/>
    <x v="12"/>
    <x v="12"/>
    <x v="176"/>
    <n v="15"/>
    <n v="2943.08"/>
    <n v="44146.21"/>
    <x v="0"/>
    <n v="15"/>
    <x v="0"/>
    <x v="2"/>
  </r>
  <r>
    <s v="PO009440"/>
    <d v="2025-10-31T00:00:00"/>
    <s v="EMP0077"/>
    <x v="12"/>
    <x v="6"/>
    <x v="137"/>
    <n v="20"/>
    <n v="941.42"/>
    <n v="18828.41"/>
    <x v="2"/>
    <n v="22"/>
    <x v="0"/>
    <x v="1"/>
  </r>
  <r>
    <s v="PO009441"/>
    <d v="2025-03-16T00:00:00"/>
    <s v="EMP0082"/>
    <x v="2"/>
    <x v="23"/>
    <x v="119"/>
    <n v="11"/>
    <n v="8602.34"/>
    <n v="94625.79"/>
    <x v="0"/>
    <n v="4"/>
    <x v="2"/>
    <x v="2"/>
  </r>
  <r>
    <s v="PO009442"/>
    <d v="2025-09-23T00:00:00"/>
    <s v="EMP0064"/>
    <x v="2"/>
    <x v="30"/>
    <x v="51"/>
    <n v="17"/>
    <n v="7985.09"/>
    <n v="135746.56"/>
    <x v="0"/>
    <n v="6"/>
    <x v="0"/>
    <x v="2"/>
  </r>
  <r>
    <s v="PO009443"/>
    <d v="2024-02-14T00:00:00"/>
    <s v="EMP0019"/>
    <x v="5"/>
    <x v="41"/>
    <x v="24"/>
    <n v="33"/>
    <n v="2595.7199999999998"/>
    <n v="85658.9"/>
    <x v="0"/>
    <n v="39"/>
    <x v="2"/>
    <x v="2"/>
  </r>
  <r>
    <s v="PO009444"/>
    <d v="2023-01-28T00:00:00"/>
    <s v="EMP0060"/>
    <x v="0"/>
    <x v="21"/>
    <x v="0"/>
    <n v="22"/>
    <n v="5551.5"/>
    <n v="122133.08"/>
    <x v="1"/>
    <n v="3"/>
    <x v="2"/>
    <x v="2"/>
  </r>
  <r>
    <s v="PO009445"/>
    <d v="2024-07-07T00:00:00"/>
    <s v="EMP0006"/>
    <x v="6"/>
    <x v="5"/>
    <x v="51"/>
    <n v="11"/>
    <n v="7670.44"/>
    <n v="84374.83"/>
    <x v="2"/>
    <n v="30"/>
    <x v="2"/>
    <x v="3"/>
  </r>
  <r>
    <s v="PO009446"/>
    <d v="2024-04-18T00:00:00"/>
    <s v="EMP0024"/>
    <x v="1"/>
    <x v="44"/>
    <x v="19"/>
    <n v="26"/>
    <n v="7199.81"/>
    <n v="187195.01"/>
    <x v="1"/>
    <n v="34"/>
    <x v="1"/>
    <x v="2"/>
  </r>
  <r>
    <s v="PO009447"/>
    <d v="2023-06-25T00:00:00"/>
    <s v="EMP0052"/>
    <x v="12"/>
    <x v="24"/>
    <x v="79"/>
    <n v="2"/>
    <n v="2269.5500000000002"/>
    <n v="4539.1099999999997"/>
    <x v="1"/>
    <n v="14"/>
    <x v="0"/>
    <x v="2"/>
  </r>
  <r>
    <s v="PO009448"/>
    <d v="2024-08-10T00:00:00"/>
    <s v="EMP0068"/>
    <x v="3"/>
    <x v="41"/>
    <x v="103"/>
    <n v="8"/>
    <n v="8294.14"/>
    <n v="66353.100000000006"/>
    <x v="1"/>
    <n v="40"/>
    <x v="1"/>
    <x v="2"/>
  </r>
  <r>
    <s v="PO009449"/>
    <d v="2024-12-17T00:00:00"/>
    <s v="EMP0063"/>
    <x v="3"/>
    <x v="37"/>
    <x v="143"/>
    <n v="48"/>
    <n v="6125.67"/>
    <n v="294032.21000000002"/>
    <x v="0"/>
    <n v="35"/>
    <x v="2"/>
    <x v="2"/>
  </r>
  <r>
    <s v="PO009450"/>
    <d v="2023-06-22T00:00:00"/>
    <s v="EMP0099"/>
    <x v="12"/>
    <x v="35"/>
    <x v="62"/>
    <n v="24"/>
    <n v="1833.3"/>
    <n v="43999.31"/>
    <x v="2"/>
    <n v="38"/>
    <x v="0"/>
    <x v="0"/>
  </r>
  <r>
    <s v="PO009451"/>
    <d v="2025-01-01T00:00:00"/>
    <s v="EMP0025"/>
    <x v="8"/>
    <x v="11"/>
    <x v="122"/>
    <n v="46"/>
    <n v="594.04999999999995"/>
    <n v="27326.21"/>
    <x v="1"/>
    <n v="13"/>
    <x v="2"/>
    <x v="2"/>
  </r>
  <r>
    <s v="PO009452"/>
    <d v="2025-05-18T00:00:00"/>
    <s v="EMP0049"/>
    <x v="13"/>
    <x v="36"/>
    <x v="162"/>
    <n v="17"/>
    <n v="2329.52"/>
    <n v="39601.82"/>
    <x v="1"/>
    <n v="11"/>
    <x v="1"/>
    <x v="2"/>
  </r>
  <r>
    <s v="PO009453"/>
    <d v="2023-07-16T00:00:00"/>
    <s v="EMP0021"/>
    <x v="10"/>
    <x v="1"/>
    <x v="181"/>
    <n v="31"/>
    <n v="8318.0499999999993"/>
    <n v="257859.69"/>
    <x v="0"/>
    <n v="22"/>
    <x v="1"/>
    <x v="2"/>
  </r>
  <r>
    <s v="PO009454"/>
    <d v="2024-06-25T00:00:00"/>
    <s v="EMP0038"/>
    <x v="3"/>
    <x v="1"/>
    <x v="67"/>
    <n v="50"/>
    <n v="6752.25"/>
    <n v="337612.66"/>
    <x v="0"/>
    <n v="45"/>
    <x v="1"/>
    <x v="2"/>
  </r>
  <r>
    <s v="PO009455"/>
    <d v="2025-12-31T00:00:00"/>
    <s v="EMP0063"/>
    <x v="3"/>
    <x v="44"/>
    <x v="66"/>
    <n v="4"/>
    <n v="5213.26"/>
    <n v="20853.05"/>
    <x v="2"/>
    <n v="12"/>
    <x v="2"/>
    <x v="0"/>
  </r>
  <r>
    <s v="PO009456"/>
    <d v="2023-06-05T00:00:00"/>
    <s v="EMP0064"/>
    <x v="2"/>
    <x v="33"/>
    <x v="41"/>
    <n v="42"/>
    <n v="2881.71"/>
    <n v="121031.73"/>
    <x v="2"/>
    <n v="27"/>
    <x v="0"/>
    <x v="0"/>
  </r>
  <r>
    <s v="PO009457"/>
    <d v="2023-08-06T00:00:00"/>
    <s v="EMP0077"/>
    <x v="12"/>
    <x v="2"/>
    <x v="24"/>
    <n v="42"/>
    <n v="2576.4299999999998"/>
    <n v="108210.09"/>
    <x v="0"/>
    <n v="19"/>
    <x v="1"/>
    <x v="2"/>
  </r>
  <r>
    <s v="PO009458"/>
    <d v="2023-03-09T00:00:00"/>
    <s v="EMP0005"/>
    <x v="14"/>
    <x v="45"/>
    <x v="131"/>
    <n v="20"/>
    <n v="4179.2"/>
    <n v="83583.899999999994"/>
    <x v="1"/>
    <n v="36"/>
    <x v="1"/>
    <x v="2"/>
  </r>
  <r>
    <s v="PO009459"/>
    <d v="2024-05-15T00:00:00"/>
    <s v="EMP0073"/>
    <x v="9"/>
    <x v="45"/>
    <x v="142"/>
    <n v="7"/>
    <n v="8886.57"/>
    <n v="62205.98"/>
    <x v="1"/>
    <n v="11"/>
    <x v="2"/>
    <x v="2"/>
  </r>
  <r>
    <s v="PO009460"/>
    <d v="2025-02-02T00:00:00"/>
    <s v="EMP0024"/>
    <x v="1"/>
    <x v="34"/>
    <x v="165"/>
    <n v="15"/>
    <n v="1189.3900000000001"/>
    <n v="17840.830000000002"/>
    <x v="2"/>
    <n v="11"/>
    <x v="0"/>
    <x v="0"/>
  </r>
  <r>
    <s v="PO009461"/>
    <d v="2023-05-14T00:00:00"/>
    <s v="EMP0032"/>
    <x v="2"/>
    <x v="13"/>
    <x v="80"/>
    <n v="15"/>
    <n v="5114.5200000000004"/>
    <n v="76717.77"/>
    <x v="2"/>
    <n v="10"/>
    <x v="1"/>
    <x v="1"/>
  </r>
  <r>
    <s v="PO009462"/>
    <d v="2023-05-15T00:00:00"/>
    <s v="EMP0039"/>
    <x v="9"/>
    <x v="41"/>
    <x v="150"/>
    <n v="19"/>
    <n v="3474.26"/>
    <n v="66010.91"/>
    <x v="1"/>
    <n v="14"/>
    <x v="1"/>
    <x v="2"/>
  </r>
  <r>
    <s v="PO009463"/>
    <d v="2024-07-31T00:00:00"/>
    <s v="EMP0079"/>
    <x v="5"/>
    <x v="35"/>
    <x v="131"/>
    <n v="16"/>
    <n v="3985.67"/>
    <n v="63770.76"/>
    <x v="1"/>
    <n v="35"/>
    <x v="2"/>
    <x v="2"/>
  </r>
  <r>
    <s v="PO009464"/>
    <d v="2023-02-26T00:00:00"/>
    <s v="EMP0007"/>
    <x v="1"/>
    <x v="38"/>
    <x v="144"/>
    <n v="24"/>
    <n v="351.78"/>
    <n v="8442.6200000000008"/>
    <x v="0"/>
    <n v="11"/>
    <x v="2"/>
    <x v="2"/>
  </r>
  <r>
    <s v="PO009465"/>
    <d v="2023-09-30T00:00:00"/>
    <s v="EMP0057"/>
    <x v="6"/>
    <x v="13"/>
    <x v="130"/>
    <n v="31"/>
    <n v="10624.6"/>
    <n v="329362.51"/>
    <x v="2"/>
    <n v="45"/>
    <x v="1"/>
    <x v="3"/>
  </r>
  <r>
    <s v="PO009466"/>
    <d v="2025-05-25T00:00:00"/>
    <s v="EMP0070"/>
    <x v="6"/>
    <x v="25"/>
    <x v="148"/>
    <n v="4"/>
    <n v="7577.93"/>
    <n v="30311.73"/>
    <x v="0"/>
    <n v="32"/>
    <x v="0"/>
    <x v="2"/>
  </r>
  <r>
    <s v="PO009467"/>
    <d v="2025-08-26T00:00:00"/>
    <s v="EMP0020"/>
    <x v="2"/>
    <x v="31"/>
    <x v="119"/>
    <n v="40"/>
    <n v="9770.34"/>
    <n v="390813.63"/>
    <x v="0"/>
    <n v="31"/>
    <x v="2"/>
    <x v="2"/>
  </r>
  <r>
    <s v="PO009468"/>
    <d v="2024-01-12T00:00:00"/>
    <s v="EMP0014"/>
    <x v="4"/>
    <x v="11"/>
    <x v="34"/>
    <n v="23"/>
    <n v="3490.22"/>
    <n v="80275.03"/>
    <x v="0"/>
    <n v="30"/>
    <x v="2"/>
    <x v="2"/>
  </r>
  <r>
    <s v="PO009469"/>
    <d v="2024-09-18T00:00:00"/>
    <s v="EMP0090"/>
    <x v="14"/>
    <x v="11"/>
    <x v="164"/>
    <n v="5"/>
    <n v="4901.68"/>
    <n v="24508.38"/>
    <x v="1"/>
    <n v="3"/>
    <x v="0"/>
    <x v="2"/>
  </r>
  <r>
    <s v="PO009470"/>
    <d v="2025-06-08T00:00:00"/>
    <s v="EMP0033"/>
    <x v="8"/>
    <x v="3"/>
    <x v="154"/>
    <n v="19"/>
    <n v="2193.06"/>
    <n v="41668.11"/>
    <x v="1"/>
    <n v="31"/>
    <x v="1"/>
    <x v="2"/>
  </r>
  <r>
    <s v="PO009471"/>
    <d v="2025-07-04T00:00:00"/>
    <s v="EMP0081"/>
    <x v="14"/>
    <x v="7"/>
    <x v="185"/>
    <n v="46"/>
    <n v="847.56"/>
    <n v="38987.94"/>
    <x v="2"/>
    <n v="39"/>
    <x v="0"/>
    <x v="3"/>
  </r>
  <r>
    <s v="PO009472"/>
    <d v="2025-11-02T00:00:00"/>
    <s v="EMP0006"/>
    <x v="6"/>
    <x v="40"/>
    <x v="72"/>
    <n v="2"/>
    <n v="7097.92"/>
    <n v="14195.83"/>
    <x v="1"/>
    <n v="10"/>
    <x v="1"/>
    <x v="2"/>
  </r>
  <r>
    <s v="PO009473"/>
    <d v="2024-08-01T00:00:00"/>
    <s v="EMP0042"/>
    <x v="14"/>
    <x v="42"/>
    <x v="16"/>
    <n v="32"/>
    <n v="6229.24"/>
    <n v="199335.67"/>
    <x v="0"/>
    <n v="25"/>
    <x v="2"/>
    <x v="2"/>
  </r>
  <r>
    <s v="PO009474"/>
    <d v="2024-01-12T00:00:00"/>
    <s v="EMP0081"/>
    <x v="14"/>
    <x v="31"/>
    <x v="168"/>
    <n v="9"/>
    <n v="4566.95"/>
    <n v="41102.550000000003"/>
    <x v="2"/>
    <n v="12"/>
    <x v="0"/>
    <x v="1"/>
  </r>
  <r>
    <s v="PO009475"/>
    <d v="2023-01-17T00:00:00"/>
    <s v="EMP0080"/>
    <x v="0"/>
    <x v="10"/>
    <x v="123"/>
    <n v="47"/>
    <n v="8473.89"/>
    <n v="398273.04"/>
    <x v="2"/>
    <n v="26"/>
    <x v="2"/>
    <x v="0"/>
  </r>
  <r>
    <s v="PO009476"/>
    <d v="2024-04-02T00:00:00"/>
    <s v="EMP0017"/>
    <x v="9"/>
    <x v="11"/>
    <x v="10"/>
    <n v="16"/>
    <n v="2775.73"/>
    <n v="44411.6"/>
    <x v="2"/>
    <n v="16"/>
    <x v="2"/>
    <x v="1"/>
  </r>
  <r>
    <s v="PO009477"/>
    <d v="2023-06-25T00:00:00"/>
    <s v="EMP0045"/>
    <x v="0"/>
    <x v="1"/>
    <x v="165"/>
    <n v="20"/>
    <n v="1259.97"/>
    <n v="25199.5"/>
    <x v="2"/>
    <n v="29"/>
    <x v="1"/>
    <x v="0"/>
  </r>
  <r>
    <s v="PO009478"/>
    <d v="2025-06-02T00:00:00"/>
    <s v="EMP0068"/>
    <x v="3"/>
    <x v="47"/>
    <x v="91"/>
    <n v="26"/>
    <n v="3768.8"/>
    <n v="97988.75"/>
    <x v="0"/>
    <n v="45"/>
    <x v="0"/>
    <x v="2"/>
  </r>
  <r>
    <s v="PO009479"/>
    <d v="2024-09-21T00:00:00"/>
    <s v="EMP0006"/>
    <x v="6"/>
    <x v="2"/>
    <x v="47"/>
    <n v="44"/>
    <n v="7239.07"/>
    <n v="318518.95"/>
    <x v="1"/>
    <n v="40"/>
    <x v="0"/>
    <x v="2"/>
  </r>
  <r>
    <s v="PO009480"/>
    <d v="2023-03-23T00:00:00"/>
    <s v="EMP0090"/>
    <x v="14"/>
    <x v="1"/>
    <x v="125"/>
    <n v="32"/>
    <n v="2726.43"/>
    <n v="87245.7"/>
    <x v="0"/>
    <n v="36"/>
    <x v="2"/>
    <x v="2"/>
  </r>
  <r>
    <s v="PO009481"/>
    <d v="2024-11-07T00:00:00"/>
    <s v="EMP0014"/>
    <x v="4"/>
    <x v="33"/>
    <x v="61"/>
    <n v="5"/>
    <n v="6809.1"/>
    <n v="34045.51"/>
    <x v="2"/>
    <n v="26"/>
    <x v="0"/>
    <x v="1"/>
  </r>
  <r>
    <s v="PO009482"/>
    <d v="2025-07-18T00:00:00"/>
    <s v="EMP0034"/>
    <x v="7"/>
    <x v="48"/>
    <x v="181"/>
    <n v="9"/>
    <n v="8432.27"/>
    <n v="75890.460000000006"/>
    <x v="2"/>
    <n v="15"/>
    <x v="0"/>
    <x v="1"/>
  </r>
  <r>
    <s v="PO009483"/>
    <d v="2023-08-29T00:00:00"/>
    <s v="EMP0051"/>
    <x v="3"/>
    <x v="7"/>
    <x v="181"/>
    <n v="21"/>
    <n v="9549.84"/>
    <n v="200546.64"/>
    <x v="0"/>
    <n v="28"/>
    <x v="1"/>
    <x v="2"/>
  </r>
  <r>
    <s v="PO009484"/>
    <d v="2024-01-08T00:00:00"/>
    <s v="EMP0032"/>
    <x v="2"/>
    <x v="23"/>
    <x v="188"/>
    <n v="26"/>
    <n v="3114.7"/>
    <n v="80982.080000000002"/>
    <x v="2"/>
    <n v="28"/>
    <x v="1"/>
    <x v="3"/>
  </r>
  <r>
    <s v="PO009485"/>
    <d v="2024-09-11T00:00:00"/>
    <s v="EMP0093"/>
    <x v="13"/>
    <x v="38"/>
    <x v="41"/>
    <n v="22"/>
    <n v="2780.47"/>
    <n v="61170.239999999998"/>
    <x v="0"/>
    <n v="21"/>
    <x v="2"/>
    <x v="2"/>
  </r>
  <r>
    <s v="PO009486"/>
    <d v="2025-02-09T00:00:00"/>
    <s v="EMP0091"/>
    <x v="12"/>
    <x v="3"/>
    <x v="27"/>
    <n v="48"/>
    <n v="7851.73"/>
    <n v="376882.96"/>
    <x v="2"/>
    <n v="31"/>
    <x v="1"/>
    <x v="1"/>
  </r>
  <r>
    <s v="PO009487"/>
    <d v="2024-07-29T00:00:00"/>
    <s v="EMP0003"/>
    <x v="1"/>
    <x v="24"/>
    <x v="63"/>
    <n v="30"/>
    <n v="1452.32"/>
    <n v="43569.68"/>
    <x v="1"/>
    <n v="25"/>
    <x v="1"/>
    <x v="2"/>
  </r>
  <r>
    <s v="PO009488"/>
    <d v="2025-11-29T00:00:00"/>
    <s v="EMP0082"/>
    <x v="2"/>
    <x v="42"/>
    <x v="141"/>
    <n v="43"/>
    <n v="6164.67"/>
    <n v="265080.89"/>
    <x v="0"/>
    <n v="32"/>
    <x v="2"/>
    <x v="2"/>
  </r>
  <r>
    <s v="PO009489"/>
    <d v="2023-05-15T00:00:00"/>
    <s v="EMP0033"/>
    <x v="8"/>
    <x v="22"/>
    <x v="81"/>
    <n v="5"/>
    <n v="586.26"/>
    <n v="2931.32"/>
    <x v="1"/>
    <n v="36"/>
    <x v="0"/>
    <x v="2"/>
  </r>
  <r>
    <s v="PO009490"/>
    <d v="2024-09-20T00:00:00"/>
    <s v="EMP0044"/>
    <x v="2"/>
    <x v="6"/>
    <x v="179"/>
    <n v="18"/>
    <n v="5625.03"/>
    <n v="101250.61"/>
    <x v="2"/>
    <n v="34"/>
    <x v="0"/>
    <x v="3"/>
  </r>
  <r>
    <s v="PO009491"/>
    <d v="2025-11-08T00:00:00"/>
    <s v="EMP0013"/>
    <x v="11"/>
    <x v="24"/>
    <x v="189"/>
    <n v="39"/>
    <n v="1978.39"/>
    <n v="77157.240000000005"/>
    <x v="1"/>
    <n v="22"/>
    <x v="1"/>
    <x v="2"/>
  </r>
  <r>
    <s v="PO009492"/>
    <d v="2025-06-23T00:00:00"/>
    <s v="EMP0069"/>
    <x v="3"/>
    <x v="32"/>
    <x v="60"/>
    <n v="39"/>
    <n v="7291.11"/>
    <n v="284353.12"/>
    <x v="1"/>
    <n v="27"/>
    <x v="0"/>
    <x v="2"/>
  </r>
  <r>
    <s v="PO009493"/>
    <d v="2023-04-17T00:00:00"/>
    <s v="EMP0088"/>
    <x v="12"/>
    <x v="44"/>
    <x v="33"/>
    <n v="19"/>
    <n v="5158.43"/>
    <n v="98010.13"/>
    <x v="1"/>
    <n v="32"/>
    <x v="1"/>
    <x v="2"/>
  </r>
  <r>
    <s v="PO009494"/>
    <d v="2023-09-02T00:00:00"/>
    <s v="EMP0038"/>
    <x v="3"/>
    <x v="43"/>
    <x v="114"/>
    <n v="35"/>
    <n v="5754.18"/>
    <n v="201396.21"/>
    <x v="1"/>
    <n v="7"/>
    <x v="2"/>
    <x v="2"/>
  </r>
  <r>
    <s v="PO009495"/>
    <d v="2023-12-12T00:00:00"/>
    <s v="EMP0038"/>
    <x v="3"/>
    <x v="25"/>
    <x v="36"/>
    <n v="48"/>
    <n v="3540.11"/>
    <n v="169925.4"/>
    <x v="1"/>
    <n v="44"/>
    <x v="1"/>
    <x v="2"/>
  </r>
  <r>
    <s v="PO009496"/>
    <d v="2024-08-28T00:00:00"/>
    <s v="EMP0051"/>
    <x v="3"/>
    <x v="26"/>
    <x v="45"/>
    <n v="29"/>
    <n v="5675.43"/>
    <n v="164587.42000000001"/>
    <x v="0"/>
    <n v="29"/>
    <x v="0"/>
    <x v="2"/>
  </r>
  <r>
    <s v="PO009497"/>
    <d v="2025-11-26T00:00:00"/>
    <s v="EMP0039"/>
    <x v="9"/>
    <x v="39"/>
    <x v="76"/>
    <n v="48"/>
    <n v="6649.72"/>
    <n v="319186.78999999998"/>
    <x v="0"/>
    <n v="11"/>
    <x v="0"/>
    <x v="2"/>
  </r>
  <r>
    <s v="PO009498"/>
    <d v="2024-04-26T00:00:00"/>
    <s v="EMP0076"/>
    <x v="7"/>
    <x v="45"/>
    <x v="82"/>
    <n v="45"/>
    <n v="1424.85"/>
    <n v="64118.39"/>
    <x v="0"/>
    <n v="43"/>
    <x v="2"/>
    <x v="2"/>
  </r>
  <r>
    <s v="PO009499"/>
    <d v="2023-07-29T00:00:00"/>
    <s v="EMP0034"/>
    <x v="7"/>
    <x v="1"/>
    <x v="140"/>
    <n v="41"/>
    <n v="9542.9599999999991"/>
    <n v="391261.56"/>
    <x v="0"/>
    <n v="9"/>
    <x v="0"/>
    <x v="2"/>
  </r>
  <r>
    <s v="PO009500"/>
    <d v="2025-04-30T00:00:00"/>
    <s v="EMP0011"/>
    <x v="0"/>
    <x v="4"/>
    <x v="134"/>
    <n v="32"/>
    <n v="6391.33"/>
    <n v="204522.5"/>
    <x v="1"/>
    <n v="10"/>
    <x v="1"/>
    <x v="2"/>
  </r>
  <r>
    <s v="PO009501"/>
    <d v="2024-11-17T00:00:00"/>
    <s v="EMP0056"/>
    <x v="0"/>
    <x v="7"/>
    <x v="101"/>
    <n v="18"/>
    <n v="4385"/>
    <n v="78929.97"/>
    <x v="0"/>
    <n v="25"/>
    <x v="0"/>
    <x v="2"/>
  </r>
  <r>
    <s v="PO009502"/>
    <d v="2025-06-16T00:00:00"/>
    <s v="EMP0067"/>
    <x v="1"/>
    <x v="1"/>
    <x v="141"/>
    <n v="39"/>
    <n v="7100.71"/>
    <n v="276927.52"/>
    <x v="2"/>
    <n v="32"/>
    <x v="2"/>
    <x v="3"/>
  </r>
  <r>
    <s v="PO009503"/>
    <d v="2023-05-05T00:00:00"/>
    <s v="EMP0022"/>
    <x v="8"/>
    <x v="34"/>
    <x v="12"/>
    <n v="31"/>
    <n v="10708.5"/>
    <n v="331963.51"/>
    <x v="0"/>
    <n v="6"/>
    <x v="0"/>
    <x v="2"/>
  </r>
  <r>
    <s v="PO009504"/>
    <d v="2025-02-03T00:00:00"/>
    <s v="EMP0049"/>
    <x v="13"/>
    <x v="36"/>
    <x v="121"/>
    <n v="22"/>
    <n v="8648.1299999999992"/>
    <n v="190258.85"/>
    <x v="2"/>
    <n v="4"/>
    <x v="1"/>
    <x v="0"/>
  </r>
  <r>
    <s v="PO009505"/>
    <d v="2025-09-20T00:00:00"/>
    <s v="EMP0068"/>
    <x v="3"/>
    <x v="23"/>
    <x v="95"/>
    <n v="13"/>
    <n v="4508.92"/>
    <n v="58615.91"/>
    <x v="1"/>
    <n v="9"/>
    <x v="1"/>
    <x v="2"/>
  </r>
  <r>
    <s v="PO009506"/>
    <d v="2025-08-22T00:00:00"/>
    <s v="EMP0040"/>
    <x v="13"/>
    <x v="47"/>
    <x v="21"/>
    <n v="12"/>
    <n v="5682.06"/>
    <n v="68184.740000000005"/>
    <x v="0"/>
    <n v="14"/>
    <x v="1"/>
    <x v="2"/>
  </r>
  <r>
    <s v="PO009507"/>
    <d v="2024-01-11T00:00:00"/>
    <s v="EMP0015"/>
    <x v="13"/>
    <x v="20"/>
    <x v="77"/>
    <n v="37"/>
    <n v="9223.8799999999992"/>
    <n v="341283.57"/>
    <x v="1"/>
    <n v="27"/>
    <x v="0"/>
    <x v="2"/>
  </r>
  <r>
    <s v="PO009508"/>
    <d v="2023-09-18T00:00:00"/>
    <s v="EMP0094"/>
    <x v="1"/>
    <x v="47"/>
    <x v="161"/>
    <n v="17"/>
    <n v="6072.74"/>
    <n v="103236.65"/>
    <x v="1"/>
    <n v="24"/>
    <x v="2"/>
    <x v="2"/>
  </r>
  <r>
    <s v="PO009509"/>
    <d v="2023-11-29T00:00:00"/>
    <s v="EMP0028"/>
    <x v="0"/>
    <x v="26"/>
    <x v="191"/>
    <n v="21"/>
    <n v="5607.6"/>
    <n v="117759.51"/>
    <x v="2"/>
    <n v="34"/>
    <x v="0"/>
    <x v="1"/>
  </r>
  <r>
    <s v="PO009510"/>
    <d v="2024-08-14T00:00:00"/>
    <s v="EMP0005"/>
    <x v="14"/>
    <x v="48"/>
    <x v="199"/>
    <n v="41"/>
    <n v="147.38999999999999"/>
    <n v="6043.09"/>
    <x v="1"/>
    <n v="23"/>
    <x v="1"/>
    <x v="2"/>
  </r>
  <r>
    <s v="PO009511"/>
    <d v="2025-04-06T00:00:00"/>
    <s v="EMP0051"/>
    <x v="3"/>
    <x v="22"/>
    <x v="198"/>
    <n v="20"/>
    <n v="10809.45"/>
    <n v="216189.03"/>
    <x v="0"/>
    <n v="20"/>
    <x v="1"/>
    <x v="2"/>
  </r>
  <r>
    <s v="PO009512"/>
    <d v="2025-06-15T00:00:00"/>
    <s v="EMP0056"/>
    <x v="0"/>
    <x v="46"/>
    <x v="135"/>
    <n v="20"/>
    <n v="7919.13"/>
    <n v="158382.6"/>
    <x v="0"/>
    <n v="11"/>
    <x v="1"/>
    <x v="2"/>
  </r>
  <r>
    <s v="PO009513"/>
    <d v="2023-02-18T00:00:00"/>
    <s v="EMP0052"/>
    <x v="12"/>
    <x v="24"/>
    <x v="31"/>
    <n v="12"/>
    <n v="8325.57"/>
    <n v="99906.81"/>
    <x v="1"/>
    <n v="7"/>
    <x v="1"/>
    <x v="2"/>
  </r>
  <r>
    <s v="PO009514"/>
    <d v="2025-05-06T00:00:00"/>
    <s v="EMP0097"/>
    <x v="5"/>
    <x v="21"/>
    <x v="173"/>
    <n v="19"/>
    <n v="3173.43"/>
    <n v="60295.25"/>
    <x v="1"/>
    <n v="5"/>
    <x v="0"/>
    <x v="2"/>
  </r>
  <r>
    <s v="PO009515"/>
    <d v="2023-11-28T00:00:00"/>
    <s v="EMP0038"/>
    <x v="3"/>
    <x v="34"/>
    <x v="90"/>
    <n v="25"/>
    <n v="4659.76"/>
    <n v="116493.91"/>
    <x v="0"/>
    <n v="6"/>
    <x v="2"/>
    <x v="2"/>
  </r>
  <r>
    <s v="PO009516"/>
    <d v="2023-08-07T00:00:00"/>
    <s v="EMP0031"/>
    <x v="8"/>
    <x v="10"/>
    <x v="80"/>
    <n v="47"/>
    <n v="5586.53"/>
    <n v="262566.96999999997"/>
    <x v="1"/>
    <n v="29"/>
    <x v="1"/>
    <x v="2"/>
  </r>
  <r>
    <s v="PO009517"/>
    <d v="2025-04-22T00:00:00"/>
    <s v="EMP0046"/>
    <x v="7"/>
    <x v="22"/>
    <x v="94"/>
    <n v="29"/>
    <n v="6161.75"/>
    <n v="178690.78"/>
    <x v="1"/>
    <n v="13"/>
    <x v="0"/>
    <x v="2"/>
  </r>
  <r>
    <s v="PO009518"/>
    <d v="2023-03-10T00:00:00"/>
    <s v="EMP0013"/>
    <x v="11"/>
    <x v="12"/>
    <x v="47"/>
    <n v="4"/>
    <n v="7852.59"/>
    <n v="31410.36"/>
    <x v="2"/>
    <n v="10"/>
    <x v="2"/>
    <x v="0"/>
  </r>
  <r>
    <s v="PO009519"/>
    <d v="2024-12-02T00:00:00"/>
    <s v="EMP0099"/>
    <x v="12"/>
    <x v="39"/>
    <x v="11"/>
    <n v="25"/>
    <n v="5502.67"/>
    <n v="137566.67000000001"/>
    <x v="0"/>
    <n v="15"/>
    <x v="1"/>
    <x v="2"/>
  </r>
  <r>
    <s v="PO009520"/>
    <d v="2023-05-02T00:00:00"/>
    <s v="EMP0002"/>
    <x v="7"/>
    <x v="48"/>
    <x v="107"/>
    <n v="24"/>
    <n v="4387.01"/>
    <n v="105288.15"/>
    <x v="1"/>
    <n v="25"/>
    <x v="1"/>
    <x v="2"/>
  </r>
  <r>
    <s v="PO009521"/>
    <d v="2025-03-23T00:00:00"/>
    <s v="EMP0052"/>
    <x v="12"/>
    <x v="45"/>
    <x v="71"/>
    <n v="37"/>
    <n v="6700.61"/>
    <n v="247922.5"/>
    <x v="0"/>
    <n v="10"/>
    <x v="2"/>
    <x v="2"/>
  </r>
  <r>
    <s v="PO009522"/>
    <d v="2024-11-18T00:00:00"/>
    <s v="EMP0004"/>
    <x v="12"/>
    <x v="47"/>
    <x v="124"/>
    <n v="35"/>
    <n v="7299.18"/>
    <n v="255471.31"/>
    <x v="1"/>
    <n v="45"/>
    <x v="0"/>
    <x v="2"/>
  </r>
  <r>
    <s v="PO009523"/>
    <d v="2023-09-17T00:00:00"/>
    <s v="EMP0091"/>
    <x v="12"/>
    <x v="4"/>
    <x v="181"/>
    <n v="14"/>
    <n v="8863.17"/>
    <n v="124084.37"/>
    <x v="0"/>
    <n v="19"/>
    <x v="1"/>
    <x v="2"/>
  </r>
  <r>
    <s v="PO009524"/>
    <d v="2023-07-31T00:00:00"/>
    <s v="EMP0082"/>
    <x v="2"/>
    <x v="17"/>
    <x v="83"/>
    <n v="48"/>
    <n v="608.45000000000005"/>
    <n v="29205.439999999999"/>
    <x v="2"/>
    <n v="13"/>
    <x v="1"/>
    <x v="0"/>
  </r>
  <r>
    <s v="PO009525"/>
    <d v="2025-02-07T00:00:00"/>
    <s v="EMP0012"/>
    <x v="3"/>
    <x v="30"/>
    <x v="117"/>
    <n v="32"/>
    <n v="6642.83"/>
    <n v="212570.43"/>
    <x v="2"/>
    <n v="22"/>
    <x v="1"/>
    <x v="1"/>
  </r>
  <r>
    <s v="PO009526"/>
    <d v="2025-04-23T00:00:00"/>
    <s v="EMP0089"/>
    <x v="14"/>
    <x v="39"/>
    <x v="84"/>
    <n v="10"/>
    <n v="6194.74"/>
    <n v="61947.44"/>
    <x v="2"/>
    <n v="9"/>
    <x v="0"/>
    <x v="0"/>
  </r>
  <r>
    <s v="PO009527"/>
    <d v="2023-09-03T00:00:00"/>
    <s v="EMP0093"/>
    <x v="13"/>
    <x v="43"/>
    <x v="190"/>
    <n v="45"/>
    <n v="8524.07"/>
    <n v="383583.22"/>
    <x v="1"/>
    <n v="23"/>
    <x v="1"/>
    <x v="2"/>
  </r>
  <r>
    <s v="PO009528"/>
    <d v="2025-02-09T00:00:00"/>
    <s v="EMP0040"/>
    <x v="13"/>
    <x v="46"/>
    <x v="76"/>
    <n v="31"/>
    <n v="7285.02"/>
    <n v="225835.72"/>
    <x v="2"/>
    <n v="39"/>
    <x v="0"/>
    <x v="3"/>
  </r>
  <r>
    <s v="PO009529"/>
    <d v="2023-02-26T00:00:00"/>
    <s v="EMP0080"/>
    <x v="0"/>
    <x v="5"/>
    <x v="194"/>
    <n v="22"/>
    <n v="453.11"/>
    <n v="9968.34"/>
    <x v="1"/>
    <n v="17"/>
    <x v="1"/>
    <x v="2"/>
  </r>
  <r>
    <s v="PO009530"/>
    <d v="2024-07-08T00:00:00"/>
    <s v="EMP0018"/>
    <x v="0"/>
    <x v="44"/>
    <x v="177"/>
    <n v="44"/>
    <n v="4395.1000000000004"/>
    <n v="193384.21"/>
    <x v="1"/>
    <n v="14"/>
    <x v="1"/>
    <x v="2"/>
  </r>
  <r>
    <s v="PO009531"/>
    <d v="2023-03-09T00:00:00"/>
    <s v="EMP0094"/>
    <x v="1"/>
    <x v="39"/>
    <x v="189"/>
    <n v="32"/>
    <n v="2344.3200000000002"/>
    <n v="75018.27"/>
    <x v="1"/>
    <n v="16"/>
    <x v="1"/>
    <x v="2"/>
  </r>
  <r>
    <s v="PO009532"/>
    <d v="2023-04-03T00:00:00"/>
    <s v="EMP0051"/>
    <x v="3"/>
    <x v="7"/>
    <x v="42"/>
    <n v="30"/>
    <n v="2523.34"/>
    <n v="75700.33"/>
    <x v="2"/>
    <n v="12"/>
    <x v="2"/>
    <x v="0"/>
  </r>
  <r>
    <s v="PO009533"/>
    <d v="2025-08-13T00:00:00"/>
    <s v="EMP0082"/>
    <x v="2"/>
    <x v="11"/>
    <x v="107"/>
    <n v="17"/>
    <n v="4246.05"/>
    <n v="72182.87"/>
    <x v="0"/>
    <n v="24"/>
    <x v="2"/>
    <x v="2"/>
  </r>
  <r>
    <s v="PO009534"/>
    <d v="2024-01-30T00:00:00"/>
    <s v="EMP0067"/>
    <x v="1"/>
    <x v="32"/>
    <x v="82"/>
    <n v="47"/>
    <n v="1205.79"/>
    <n v="56672.11"/>
    <x v="1"/>
    <n v="13"/>
    <x v="2"/>
    <x v="2"/>
  </r>
  <r>
    <s v="PO009535"/>
    <d v="2025-03-25T00:00:00"/>
    <s v="EMP0063"/>
    <x v="3"/>
    <x v="14"/>
    <x v="161"/>
    <n v="3"/>
    <n v="6135.41"/>
    <n v="18406.22"/>
    <x v="1"/>
    <n v="44"/>
    <x v="0"/>
    <x v="2"/>
  </r>
  <r>
    <s v="PO009536"/>
    <d v="2025-12-21T00:00:00"/>
    <s v="EMP0004"/>
    <x v="12"/>
    <x v="20"/>
    <x v="81"/>
    <n v="29"/>
    <n v="596.73"/>
    <n v="17305.13"/>
    <x v="0"/>
    <n v="36"/>
    <x v="1"/>
    <x v="2"/>
  </r>
  <r>
    <s v="PO009537"/>
    <d v="2023-08-30T00:00:00"/>
    <s v="EMP0081"/>
    <x v="14"/>
    <x v="47"/>
    <x v="51"/>
    <n v="7"/>
    <n v="6617.49"/>
    <n v="46322.46"/>
    <x v="2"/>
    <n v="5"/>
    <x v="2"/>
    <x v="3"/>
  </r>
  <r>
    <s v="PO009538"/>
    <d v="2024-12-17T00:00:00"/>
    <s v="EMP0005"/>
    <x v="14"/>
    <x v="11"/>
    <x v="42"/>
    <n v="12"/>
    <n v="2699.42"/>
    <n v="32393.06"/>
    <x v="0"/>
    <n v="12"/>
    <x v="1"/>
    <x v="2"/>
  </r>
  <r>
    <s v="PO009539"/>
    <d v="2025-12-20T00:00:00"/>
    <s v="EMP0029"/>
    <x v="9"/>
    <x v="16"/>
    <x v="62"/>
    <n v="15"/>
    <n v="1847.48"/>
    <n v="27712.240000000002"/>
    <x v="2"/>
    <n v="12"/>
    <x v="1"/>
    <x v="0"/>
  </r>
  <r>
    <s v="PO009540"/>
    <d v="2025-08-11T00:00:00"/>
    <s v="EMP0051"/>
    <x v="3"/>
    <x v="44"/>
    <x v="195"/>
    <n v="32"/>
    <n v="8429.2199999999993"/>
    <n v="269734.89"/>
    <x v="1"/>
    <n v="21"/>
    <x v="2"/>
    <x v="2"/>
  </r>
  <r>
    <s v="PO009541"/>
    <d v="2023-03-03T00:00:00"/>
    <s v="EMP0034"/>
    <x v="7"/>
    <x v="26"/>
    <x v="156"/>
    <n v="26"/>
    <n v="10267.56"/>
    <n v="266956.55"/>
    <x v="0"/>
    <n v="14"/>
    <x v="0"/>
    <x v="2"/>
  </r>
  <r>
    <s v="PO009542"/>
    <d v="2024-07-24T00:00:00"/>
    <s v="EMP0028"/>
    <x v="0"/>
    <x v="44"/>
    <x v="5"/>
    <n v="36"/>
    <n v="10338.19"/>
    <n v="372174.78"/>
    <x v="1"/>
    <n v="38"/>
    <x v="0"/>
    <x v="2"/>
  </r>
  <r>
    <s v="PO009543"/>
    <d v="2025-04-19T00:00:00"/>
    <s v="EMP0022"/>
    <x v="8"/>
    <x v="38"/>
    <x v="50"/>
    <n v="3"/>
    <n v="8426.8700000000008"/>
    <n v="25280.62"/>
    <x v="2"/>
    <n v="13"/>
    <x v="0"/>
    <x v="1"/>
  </r>
  <r>
    <s v="PO009544"/>
    <d v="2023-08-03T00:00:00"/>
    <s v="EMP0002"/>
    <x v="7"/>
    <x v="25"/>
    <x v="142"/>
    <n v="26"/>
    <n v="10118.02"/>
    <n v="263068.40999999997"/>
    <x v="1"/>
    <n v="23"/>
    <x v="2"/>
    <x v="2"/>
  </r>
  <r>
    <s v="PO009545"/>
    <d v="2024-09-28T00:00:00"/>
    <s v="EMP0045"/>
    <x v="0"/>
    <x v="43"/>
    <x v="16"/>
    <n v="9"/>
    <n v="6531.85"/>
    <n v="58786.69"/>
    <x v="2"/>
    <n v="15"/>
    <x v="2"/>
    <x v="1"/>
  </r>
  <r>
    <s v="PO009546"/>
    <d v="2025-08-18T00:00:00"/>
    <s v="EMP0040"/>
    <x v="13"/>
    <x v="25"/>
    <x v="87"/>
    <n v="4"/>
    <n v="7402.16"/>
    <n v="29608.63"/>
    <x v="1"/>
    <n v="45"/>
    <x v="0"/>
    <x v="2"/>
  </r>
  <r>
    <s v="PO009547"/>
    <d v="2023-06-08T00:00:00"/>
    <s v="EMP0060"/>
    <x v="0"/>
    <x v="46"/>
    <x v="185"/>
    <n v="48"/>
    <n v="843.02"/>
    <n v="40464.949999999997"/>
    <x v="0"/>
    <n v="5"/>
    <x v="0"/>
    <x v="2"/>
  </r>
  <r>
    <s v="PO009548"/>
    <d v="2025-08-27T00:00:00"/>
    <s v="EMP0063"/>
    <x v="3"/>
    <x v="23"/>
    <x v="37"/>
    <n v="43"/>
    <n v="8288.61"/>
    <n v="356410.42"/>
    <x v="2"/>
    <n v="12"/>
    <x v="2"/>
    <x v="0"/>
  </r>
  <r>
    <s v="PO009549"/>
    <d v="2025-05-25T00:00:00"/>
    <s v="EMP0028"/>
    <x v="0"/>
    <x v="2"/>
    <x v="171"/>
    <n v="43"/>
    <n v="4849.17"/>
    <n v="208514.12"/>
    <x v="0"/>
    <n v="26"/>
    <x v="0"/>
    <x v="2"/>
  </r>
  <r>
    <s v="PO009550"/>
    <d v="2024-08-24T00:00:00"/>
    <s v="EMP0089"/>
    <x v="14"/>
    <x v="11"/>
    <x v="115"/>
    <n v="6"/>
    <n v="4873.9799999999996"/>
    <n v="29243.86"/>
    <x v="2"/>
    <n v="19"/>
    <x v="1"/>
    <x v="1"/>
  </r>
  <r>
    <s v="PO009551"/>
    <d v="2025-09-29T00:00:00"/>
    <s v="EMP0005"/>
    <x v="14"/>
    <x v="3"/>
    <x v="154"/>
    <n v="30"/>
    <n v="2351.11"/>
    <n v="70533.33"/>
    <x v="2"/>
    <n v="42"/>
    <x v="2"/>
    <x v="3"/>
  </r>
  <r>
    <s v="PO009552"/>
    <d v="2025-04-28T00:00:00"/>
    <s v="EMP0078"/>
    <x v="4"/>
    <x v="47"/>
    <x v="43"/>
    <n v="30"/>
    <n v="3304.38"/>
    <n v="99131.34"/>
    <x v="2"/>
    <n v="24"/>
    <x v="1"/>
    <x v="3"/>
  </r>
  <r>
    <s v="PO009553"/>
    <d v="2024-02-26T00:00:00"/>
    <s v="EMP0094"/>
    <x v="1"/>
    <x v="8"/>
    <x v="125"/>
    <n v="21"/>
    <n v="3003.05"/>
    <n v="63063.96"/>
    <x v="2"/>
    <n v="18"/>
    <x v="0"/>
    <x v="0"/>
  </r>
  <r>
    <s v="PO009554"/>
    <d v="2024-01-18T00:00:00"/>
    <s v="EMP0011"/>
    <x v="0"/>
    <x v="34"/>
    <x v="88"/>
    <n v="49"/>
    <n v="6634.03"/>
    <n v="325067.3"/>
    <x v="0"/>
    <n v="20"/>
    <x v="0"/>
    <x v="2"/>
  </r>
  <r>
    <s v="PO009555"/>
    <d v="2025-03-24T00:00:00"/>
    <s v="EMP0072"/>
    <x v="2"/>
    <x v="37"/>
    <x v="121"/>
    <n v="1"/>
    <n v="7113.67"/>
    <n v="7113.67"/>
    <x v="1"/>
    <n v="8"/>
    <x v="1"/>
    <x v="2"/>
  </r>
  <r>
    <s v="PO009556"/>
    <d v="2023-03-06T00:00:00"/>
    <s v="EMP0094"/>
    <x v="1"/>
    <x v="7"/>
    <x v="41"/>
    <n v="26"/>
    <n v="2415.31"/>
    <n v="62798.09"/>
    <x v="1"/>
    <n v="18"/>
    <x v="1"/>
    <x v="2"/>
  </r>
  <r>
    <s v="PO009557"/>
    <d v="2024-01-17T00:00:00"/>
    <s v="EMP0014"/>
    <x v="4"/>
    <x v="1"/>
    <x v="51"/>
    <n v="44"/>
    <n v="7395.31"/>
    <n v="325393.59999999998"/>
    <x v="0"/>
    <n v="7"/>
    <x v="1"/>
    <x v="2"/>
  </r>
  <r>
    <s v="PO009558"/>
    <d v="2023-06-07T00:00:00"/>
    <s v="EMP0031"/>
    <x v="8"/>
    <x v="33"/>
    <x v="90"/>
    <n v="32"/>
    <n v="4906.74"/>
    <n v="157015.82"/>
    <x v="2"/>
    <n v="14"/>
    <x v="0"/>
    <x v="0"/>
  </r>
  <r>
    <s v="PO009559"/>
    <d v="2023-12-17T00:00:00"/>
    <s v="EMP0016"/>
    <x v="11"/>
    <x v="40"/>
    <x v="148"/>
    <n v="44"/>
    <n v="6970.68"/>
    <n v="306710.12"/>
    <x v="0"/>
    <n v="7"/>
    <x v="0"/>
    <x v="2"/>
  </r>
  <r>
    <s v="PO009560"/>
    <d v="2024-08-19T00:00:00"/>
    <s v="EMP0024"/>
    <x v="1"/>
    <x v="47"/>
    <x v="171"/>
    <n v="9"/>
    <n v="4855.8"/>
    <n v="43702.239999999998"/>
    <x v="2"/>
    <n v="41"/>
    <x v="1"/>
    <x v="3"/>
  </r>
  <r>
    <s v="PO009561"/>
    <d v="2024-12-14T00:00:00"/>
    <s v="EMP0015"/>
    <x v="13"/>
    <x v="2"/>
    <x v="55"/>
    <n v="16"/>
    <n v="7034.33"/>
    <n v="112549.27"/>
    <x v="2"/>
    <n v="38"/>
    <x v="0"/>
    <x v="3"/>
  </r>
  <r>
    <s v="PO009562"/>
    <d v="2024-11-07T00:00:00"/>
    <s v="EMP0081"/>
    <x v="14"/>
    <x v="15"/>
    <x v="57"/>
    <n v="31"/>
    <n v="4155.28"/>
    <n v="128813.61"/>
    <x v="1"/>
    <n v="8"/>
    <x v="0"/>
    <x v="2"/>
  </r>
  <r>
    <s v="PO009563"/>
    <d v="2025-04-09T00:00:00"/>
    <s v="EMP0015"/>
    <x v="13"/>
    <x v="3"/>
    <x v="14"/>
    <n v="24"/>
    <n v="3093.17"/>
    <n v="74236.070000000007"/>
    <x v="2"/>
    <n v="13"/>
    <x v="2"/>
    <x v="1"/>
  </r>
  <r>
    <s v="PO009564"/>
    <d v="2024-06-13T00:00:00"/>
    <s v="EMP0058"/>
    <x v="2"/>
    <x v="43"/>
    <x v="90"/>
    <n v="24"/>
    <n v="5394.15"/>
    <n v="129459.5"/>
    <x v="0"/>
    <n v="18"/>
    <x v="0"/>
    <x v="2"/>
  </r>
  <r>
    <s v="PO009565"/>
    <d v="2025-06-05T00:00:00"/>
    <s v="EMP0070"/>
    <x v="6"/>
    <x v="14"/>
    <x v="43"/>
    <n v="1"/>
    <n v="2930.69"/>
    <n v="2930.69"/>
    <x v="0"/>
    <n v="16"/>
    <x v="1"/>
    <x v="2"/>
  </r>
  <r>
    <s v="PO009566"/>
    <d v="2024-08-01T00:00:00"/>
    <s v="EMP0046"/>
    <x v="7"/>
    <x v="7"/>
    <x v="169"/>
    <n v="4"/>
    <n v="1952.03"/>
    <n v="7808.14"/>
    <x v="0"/>
    <n v="15"/>
    <x v="0"/>
    <x v="2"/>
  </r>
  <r>
    <s v="PO009567"/>
    <d v="2025-11-13T00:00:00"/>
    <s v="EMP0061"/>
    <x v="5"/>
    <x v="37"/>
    <x v="148"/>
    <n v="14"/>
    <n v="6839.77"/>
    <n v="95756.800000000003"/>
    <x v="0"/>
    <n v="10"/>
    <x v="0"/>
    <x v="2"/>
  </r>
  <r>
    <s v="PO009568"/>
    <d v="2024-01-09T00:00:00"/>
    <s v="EMP0088"/>
    <x v="12"/>
    <x v="25"/>
    <x v="174"/>
    <n v="25"/>
    <n v="9507.17"/>
    <n v="237679.16"/>
    <x v="1"/>
    <n v="27"/>
    <x v="2"/>
    <x v="2"/>
  </r>
  <r>
    <s v="PO009569"/>
    <d v="2025-11-26T00:00:00"/>
    <s v="EMP0027"/>
    <x v="1"/>
    <x v="23"/>
    <x v="105"/>
    <n v="2"/>
    <n v="8502.0300000000007"/>
    <n v="17004.05"/>
    <x v="2"/>
    <n v="33"/>
    <x v="2"/>
    <x v="0"/>
  </r>
  <r>
    <s v="PO009570"/>
    <d v="2025-01-26T00:00:00"/>
    <s v="EMP0036"/>
    <x v="2"/>
    <x v="21"/>
    <x v="76"/>
    <n v="27"/>
    <n v="6743.81"/>
    <n v="182083"/>
    <x v="2"/>
    <n v="4"/>
    <x v="1"/>
    <x v="3"/>
  </r>
  <r>
    <s v="PO009571"/>
    <d v="2024-01-17T00:00:00"/>
    <s v="EMP0020"/>
    <x v="2"/>
    <x v="14"/>
    <x v="54"/>
    <n v="10"/>
    <n v="4847.41"/>
    <n v="48474.1"/>
    <x v="1"/>
    <n v="3"/>
    <x v="2"/>
    <x v="2"/>
  </r>
  <r>
    <s v="PO009572"/>
    <d v="2024-02-18T00:00:00"/>
    <s v="EMP0062"/>
    <x v="2"/>
    <x v="48"/>
    <x v="20"/>
    <n v="45"/>
    <n v="6660.42"/>
    <n v="299718.76"/>
    <x v="2"/>
    <n v="20"/>
    <x v="0"/>
    <x v="3"/>
  </r>
  <r>
    <s v="PO009573"/>
    <d v="2023-01-12T00:00:00"/>
    <s v="EMP0035"/>
    <x v="5"/>
    <x v="23"/>
    <x v="22"/>
    <n v="40"/>
    <n v="5632.55"/>
    <n v="225301.8"/>
    <x v="2"/>
    <n v="18"/>
    <x v="1"/>
    <x v="0"/>
  </r>
  <r>
    <s v="PO009574"/>
    <d v="2025-07-15T00:00:00"/>
    <s v="EMP0079"/>
    <x v="5"/>
    <x v="43"/>
    <x v="27"/>
    <n v="6"/>
    <n v="7125.24"/>
    <n v="42751.41"/>
    <x v="0"/>
    <n v="10"/>
    <x v="1"/>
    <x v="2"/>
  </r>
  <r>
    <s v="PO009575"/>
    <d v="2025-08-25T00:00:00"/>
    <s v="EMP0080"/>
    <x v="0"/>
    <x v="10"/>
    <x v="55"/>
    <n v="19"/>
    <n v="6833.04"/>
    <n v="129827.84"/>
    <x v="2"/>
    <n v="34"/>
    <x v="2"/>
    <x v="3"/>
  </r>
  <r>
    <s v="PO009576"/>
    <d v="2024-04-11T00:00:00"/>
    <s v="EMP0017"/>
    <x v="9"/>
    <x v="11"/>
    <x v="153"/>
    <n v="38"/>
    <n v="299.67"/>
    <n v="11387.55"/>
    <x v="2"/>
    <n v="29"/>
    <x v="2"/>
    <x v="1"/>
  </r>
  <r>
    <s v="PO009577"/>
    <d v="2025-10-27T00:00:00"/>
    <s v="EMP0069"/>
    <x v="3"/>
    <x v="24"/>
    <x v="154"/>
    <n v="40"/>
    <n v="1977.15"/>
    <n v="79085.820000000007"/>
    <x v="0"/>
    <n v="23"/>
    <x v="0"/>
    <x v="2"/>
  </r>
  <r>
    <s v="PO009578"/>
    <d v="2023-11-20T00:00:00"/>
    <s v="EMP0054"/>
    <x v="12"/>
    <x v="31"/>
    <x v="171"/>
    <n v="32"/>
    <n v="4937.45"/>
    <n v="157998.51"/>
    <x v="0"/>
    <n v="11"/>
    <x v="2"/>
    <x v="2"/>
  </r>
  <r>
    <s v="PO009579"/>
    <d v="2024-05-19T00:00:00"/>
    <s v="EMP0032"/>
    <x v="2"/>
    <x v="41"/>
    <x v="38"/>
    <n v="47"/>
    <n v="7503.14"/>
    <n v="352647.64"/>
    <x v="2"/>
    <n v="28"/>
    <x v="2"/>
    <x v="1"/>
  </r>
  <r>
    <s v="PO009580"/>
    <d v="2025-11-12T00:00:00"/>
    <s v="EMP0044"/>
    <x v="2"/>
    <x v="11"/>
    <x v="87"/>
    <n v="14"/>
    <n v="7424.71"/>
    <n v="103945.91"/>
    <x v="1"/>
    <n v="4"/>
    <x v="2"/>
    <x v="2"/>
  </r>
  <r>
    <s v="PO009581"/>
    <d v="2025-08-23T00:00:00"/>
    <s v="EMP0066"/>
    <x v="8"/>
    <x v="32"/>
    <x v="33"/>
    <n v="12"/>
    <n v="5960.44"/>
    <n v="71525.34"/>
    <x v="0"/>
    <n v="8"/>
    <x v="2"/>
    <x v="2"/>
  </r>
  <r>
    <s v="PO009582"/>
    <d v="2024-12-08T00:00:00"/>
    <s v="EMP0095"/>
    <x v="5"/>
    <x v="27"/>
    <x v="35"/>
    <n v="40"/>
    <n v="7195.05"/>
    <n v="287802.06"/>
    <x v="0"/>
    <n v="45"/>
    <x v="0"/>
    <x v="2"/>
  </r>
  <r>
    <s v="PO009583"/>
    <d v="2023-06-04T00:00:00"/>
    <s v="EMP0064"/>
    <x v="2"/>
    <x v="2"/>
    <x v="150"/>
    <n v="43"/>
    <n v="3556.26"/>
    <n v="152919.14000000001"/>
    <x v="0"/>
    <n v="35"/>
    <x v="1"/>
    <x v="2"/>
  </r>
  <r>
    <s v="PO009584"/>
    <d v="2025-12-30T00:00:00"/>
    <s v="EMP0023"/>
    <x v="9"/>
    <x v="7"/>
    <x v="34"/>
    <n v="36"/>
    <n v="3836.4"/>
    <n v="138110.46"/>
    <x v="1"/>
    <n v="4"/>
    <x v="2"/>
    <x v="2"/>
  </r>
  <r>
    <s v="PO009585"/>
    <d v="2024-03-01T00:00:00"/>
    <s v="EMP0028"/>
    <x v="0"/>
    <x v="2"/>
    <x v="137"/>
    <n v="15"/>
    <n v="1035.99"/>
    <n v="15539.79"/>
    <x v="2"/>
    <n v="31"/>
    <x v="1"/>
    <x v="1"/>
  </r>
  <r>
    <s v="PO009586"/>
    <d v="2024-07-04T00:00:00"/>
    <s v="EMP0069"/>
    <x v="3"/>
    <x v="26"/>
    <x v="51"/>
    <n v="50"/>
    <n v="7162.03"/>
    <n v="358101.47"/>
    <x v="2"/>
    <n v="14"/>
    <x v="0"/>
    <x v="3"/>
  </r>
  <r>
    <s v="PO009587"/>
    <d v="2025-01-06T00:00:00"/>
    <s v="EMP0017"/>
    <x v="9"/>
    <x v="41"/>
    <x v="157"/>
    <n v="39"/>
    <n v="7282.43"/>
    <n v="284014.59000000003"/>
    <x v="1"/>
    <n v="34"/>
    <x v="1"/>
    <x v="2"/>
  </r>
  <r>
    <s v="PO009588"/>
    <d v="2023-10-02T00:00:00"/>
    <s v="EMP0035"/>
    <x v="5"/>
    <x v="23"/>
    <x v="98"/>
    <n v="45"/>
    <n v="8130.31"/>
    <n v="365863.99"/>
    <x v="0"/>
    <n v="33"/>
    <x v="1"/>
    <x v="2"/>
  </r>
  <r>
    <s v="PO009589"/>
    <d v="2024-01-15T00:00:00"/>
    <s v="EMP0058"/>
    <x v="2"/>
    <x v="34"/>
    <x v="145"/>
    <n v="10"/>
    <n v="1841.28"/>
    <n v="18412.77"/>
    <x v="1"/>
    <n v="25"/>
    <x v="1"/>
    <x v="2"/>
  </r>
  <r>
    <s v="PO009590"/>
    <d v="2023-10-27T00:00:00"/>
    <s v="EMP0090"/>
    <x v="14"/>
    <x v="20"/>
    <x v="96"/>
    <n v="21"/>
    <n v="7567.5"/>
    <n v="158917.59"/>
    <x v="2"/>
    <n v="28"/>
    <x v="2"/>
    <x v="0"/>
  </r>
  <r>
    <s v="PO009591"/>
    <d v="2024-01-20T00:00:00"/>
    <s v="EMP0007"/>
    <x v="1"/>
    <x v="40"/>
    <x v="74"/>
    <n v="50"/>
    <n v="4117.09"/>
    <n v="205854.62"/>
    <x v="0"/>
    <n v="31"/>
    <x v="0"/>
    <x v="2"/>
  </r>
  <r>
    <s v="PO009592"/>
    <d v="2025-01-10T00:00:00"/>
    <s v="EMP0053"/>
    <x v="4"/>
    <x v="44"/>
    <x v="139"/>
    <n v="7"/>
    <n v="4505.8500000000004"/>
    <n v="31540.98"/>
    <x v="0"/>
    <n v="28"/>
    <x v="0"/>
    <x v="2"/>
  </r>
  <r>
    <s v="PO009593"/>
    <d v="2023-05-21T00:00:00"/>
    <s v="EMP0032"/>
    <x v="2"/>
    <x v="42"/>
    <x v="118"/>
    <n v="28"/>
    <n v="1010.45"/>
    <n v="28292.62"/>
    <x v="1"/>
    <n v="14"/>
    <x v="0"/>
    <x v="2"/>
  </r>
  <r>
    <s v="PO009594"/>
    <d v="2024-10-27T00:00:00"/>
    <s v="EMP0005"/>
    <x v="14"/>
    <x v="47"/>
    <x v="187"/>
    <n v="7"/>
    <n v="6964.15"/>
    <n v="48749.02"/>
    <x v="0"/>
    <n v="30"/>
    <x v="0"/>
    <x v="2"/>
  </r>
  <r>
    <s v="PO009595"/>
    <d v="2023-01-10T00:00:00"/>
    <s v="EMP0071"/>
    <x v="5"/>
    <x v="32"/>
    <x v="2"/>
    <n v="48"/>
    <n v="8856.14"/>
    <n v="425094.76"/>
    <x v="1"/>
    <n v="23"/>
    <x v="1"/>
    <x v="2"/>
  </r>
  <r>
    <s v="PO009596"/>
    <d v="2025-04-11T00:00:00"/>
    <s v="EMP0004"/>
    <x v="12"/>
    <x v="22"/>
    <x v="40"/>
    <n v="26"/>
    <n v="5946.39"/>
    <n v="154606.04999999999"/>
    <x v="1"/>
    <n v="7"/>
    <x v="2"/>
    <x v="2"/>
  </r>
  <r>
    <s v="PO009597"/>
    <d v="2023-07-11T00:00:00"/>
    <s v="EMP0060"/>
    <x v="0"/>
    <x v="39"/>
    <x v="167"/>
    <n v="33"/>
    <n v="3170.96"/>
    <n v="104641.83"/>
    <x v="2"/>
    <n v="45"/>
    <x v="1"/>
    <x v="0"/>
  </r>
  <r>
    <s v="PO009598"/>
    <d v="2025-07-17T00:00:00"/>
    <s v="EMP0067"/>
    <x v="1"/>
    <x v="46"/>
    <x v="12"/>
    <n v="10"/>
    <n v="8696.75"/>
    <n v="86967.53"/>
    <x v="0"/>
    <n v="10"/>
    <x v="2"/>
    <x v="2"/>
  </r>
  <r>
    <s v="PO009599"/>
    <d v="2023-06-28T00:00:00"/>
    <s v="EMP0024"/>
    <x v="1"/>
    <x v="14"/>
    <x v="53"/>
    <n v="35"/>
    <n v="4950.25"/>
    <n v="173258.77"/>
    <x v="1"/>
    <n v="24"/>
    <x v="0"/>
    <x v="2"/>
  </r>
  <r>
    <s v="PO009600"/>
    <d v="2023-04-22T00:00:00"/>
    <s v="EMP0059"/>
    <x v="0"/>
    <x v="27"/>
    <x v="45"/>
    <n v="50"/>
    <n v="5584.43"/>
    <n v="279221.68"/>
    <x v="2"/>
    <n v="30"/>
    <x v="2"/>
    <x v="3"/>
  </r>
  <r>
    <s v="PO009601"/>
    <d v="2025-11-07T00:00:00"/>
    <s v="EMP0082"/>
    <x v="2"/>
    <x v="35"/>
    <x v="92"/>
    <n v="22"/>
    <n v="4560.6499999999996"/>
    <n v="100334.39"/>
    <x v="2"/>
    <n v="27"/>
    <x v="0"/>
    <x v="0"/>
  </r>
  <r>
    <s v="PO009602"/>
    <d v="2025-05-11T00:00:00"/>
    <s v="EMP0043"/>
    <x v="8"/>
    <x v="47"/>
    <x v="79"/>
    <n v="42"/>
    <n v="2381.2199999999998"/>
    <n v="100011.44"/>
    <x v="1"/>
    <n v="42"/>
    <x v="2"/>
    <x v="2"/>
  </r>
  <r>
    <s v="PO009603"/>
    <d v="2023-06-04T00:00:00"/>
    <s v="EMP0077"/>
    <x v="12"/>
    <x v="7"/>
    <x v="195"/>
    <n v="39"/>
    <n v="8545.3700000000008"/>
    <n v="333269.58"/>
    <x v="1"/>
    <n v="40"/>
    <x v="0"/>
    <x v="2"/>
  </r>
  <r>
    <s v="PO009604"/>
    <d v="2025-04-11T00:00:00"/>
    <s v="EMP0001"/>
    <x v="8"/>
    <x v="24"/>
    <x v="121"/>
    <n v="4"/>
    <n v="8129.36"/>
    <n v="32517.439999999999"/>
    <x v="2"/>
    <n v="15"/>
    <x v="0"/>
    <x v="0"/>
  </r>
  <r>
    <s v="PO009605"/>
    <d v="2024-07-16T00:00:00"/>
    <s v="EMP0039"/>
    <x v="9"/>
    <x v="27"/>
    <x v="78"/>
    <n v="20"/>
    <n v="9191.61"/>
    <n v="183832.15"/>
    <x v="0"/>
    <n v="25"/>
    <x v="2"/>
    <x v="2"/>
  </r>
  <r>
    <s v="PO009606"/>
    <d v="2023-08-02T00:00:00"/>
    <s v="EMP0071"/>
    <x v="5"/>
    <x v="1"/>
    <x v="3"/>
    <n v="19"/>
    <n v="3016.9"/>
    <n v="57321.17"/>
    <x v="0"/>
    <n v="3"/>
    <x v="2"/>
    <x v="2"/>
  </r>
  <r>
    <s v="PO009607"/>
    <d v="2024-07-04T00:00:00"/>
    <s v="EMP0049"/>
    <x v="13"/>
    <x v="11"/>
    <x v="7"/>
    <n v="13"/>
    <n v="3682.38"/>
    <n v="47870.92"/>
    <x v="1"/>
    <n v="12"/>
    <x v="0"/>
    <x v="2"/>
  </r>
  <r>
    <s v="PO009608"/>
    <d v="2023-08-01T00:00:00"/>
    <s v="EMP0091"/>
    <x v="12"/>
    <x v="38"/>
    <x v="121"/>
    <n v="27"/>
    <n v="6798.02"/>
    <n v="183546.51"/>
    <x v="2"/>
    <n v="10"/>
    <x v="0"/>
    <x v="0"/>
  </r>
  <r>
    <s v="PO009609"/>
    <d v="2025-08-16T00:00:00"/>
    <s v="EMP0007"/>
    <x v="1"/>
    <x v="2"/>
    <x v="17"/>
    <n v="31"/>
    <n v="6071.5"/>
    <n v="188216.35"/>
    <x v="0"/>
    <n v="20"/>
    <x v="1"/>
    <x v="2"/>
  </r>
  <r>
    <s v="PO009610"/>
    <d v="2024-01-06T00:00:00"/>
    <s v="EMP0031"/>
    <x v="8"/>
    <x v="2"/>
    <x v="115"/>
    <n v="10"/>
    <n v="4178.24"/>
    <n v="41782.400000000001"/>
    <x v="2"/>
    <n v="22"/>
    <x v="1"/>
    <x v="1"/>
  </r>
  <r>
    <s v="PO009611"/>
    <d v="2023-08-09T00:00:00"/>
    <s v="EMP0024"/>
    <x v="1"/>
    <x v="38"/>
    <x v="173"/>
    <n v="46"/>
    <n v="3079.57"/>
    <n v="141660.26"/>
    <x v="1"/>
    <n v="15"/>
    <x v="2"/>
    <x v="2"/>
  </r>
  <r>
    <s v="PO009612"/>
    <d v="2023-07-09T00:00:00"/>
    <s v="EMP0088"/>
    <x v="12"/>
    <x v="20"/>
    <x v="168"/>
    <n v="43"/>
    <n v="5656.97"/>
    <n v="243249.55"/>
    <x v="0"/>
    <n v="39"/>
    <x v="1"/>
    <x v="2"/>
  </r>
  <r>
    <s v="PO009613"/>
    <d v="2024-04-21T00:00:00"/>
    <s v="EMP0004"/>
    <x v="12"/>
    <x v="18"/>
    <x v="107"/>
    <n v="17"/>
    <n v="4031.8"/>
    <n v="68540.67"/>
    <x v="2"/>
    <n v="32"/>
    <x v="0"/>
    <x v="3"/>
  </r>
  <r>
    <s v="PO009614"/>
    <d v="2023-07-26T00:00:00"/>
    <s v="EMP0026"/>
    <x v="0"/>
    <x v="18"/>
    <x v="65"/>
    <n v="3"/>
    <n v="10473.370000000001"/>
    <n v="31420.12"/>
    <x v="0"/>
    <n v="26"/>
    <x v="2"/>
    <x v="2"/>
  </r>
  <r>
    <s v="PO009615"/>
    <d v="2024-04-29T00:00:00"/>
    <s v="EMP0063"/>
    <x v="3"/>
    <x v="31"/>
    <x v="122"/>
    <n v="47"/>
    <n v="529.28"/>
    <n v="24876.39"/>
    <x v="2"/>
    <n v="35"/>
    <x v="2"/>
    <x v="1"/>
  </r>
  <r>
    <s v="PO009616"/>
    <d v="2024-02-26T00:00:00"/>
    <s v="EMP0041"/>
    <x v="12"/>
    <x v="15"/>
    <x v="76"/>
    <n v="16"/>
    <n v="6387.16"/>
    <n v="102194.52"/>
    <x v="2"/>
    <n v="4"/>
    <x v="0"/>
    <x v="3"/>
  </r>
  <r>
    <s v="PO009617"/>
    <d v="2024-10-05T00:00:00"/>
    <s v="EMP0094"/>
    <x v="1"/>
    <x v="8"/>
    <x v="133"/>
    <n v="14"/>
    <n v="8355.56"/>
    <n v="116977.88"/>
    <x v="1"/>
    <n v="8"/>
    <x v="1"/>
    <x v="2"/>
  </r>
  <r>
    <s v="PO009618"/>
    <d v="2024-10-12T00:00:00"/>
    <s v="EMP0011"/>
    <x v="0"/>
    <x v="1"/>
    <x v="32"/>
    <n v="42"/>
    <n v="3915.7"/>
    <n v="164459.37"/>
    <x v="2"/>
    <n v="21"/>
    <x v="1"/>
    <x v="3"/>
  </r>
  <r>
    <s v="PO009619"/>
    <d v="2023-05-15T00:00:00"/>
    <s v="EMP0075"/>
    <x v="14"/>
    <x v="19"/>
    <x v="53"/>
    <n v="45"/>
    <n v="5232.2700000000004"/>
    <n v="235452.24"/>
    <x v="2"/>
    <n v="41"/>
    <x v="2"/>
    <x v="0"/>
  </r>
  <r>
    <s v="PO009620"/>
    <d v="2023-05-13T00:00:00"/>
    <s v="EMP0061"/>
    <x v="5"/>
    <x v="23"/>
    <x v="172"/>
    <n v="25"/>
    <n v="1635.03"/>
    <n v="40875.64"/>
    <x v="2"/>
    <n v="25"/>
    <x v="0"/>
    <x v="1"/>
  </r>
  <r>
    <s v="PO009621"/>
    <d v="2025-07-02T00:00:00"/>
    <s v="EMP0051"/>
    <x v="3"/>
    <x v="5"/>
    <x v="33"/>
    <n v="41"/>
    <n v="4790.05"/>
    <n v="196391.96"/>
    <x v="1"/>
    <n v="19"/>
    <x v="1"/>
    <x v="2"/>
  </r>
  <r>
    <s v="PO009622"/>
    <d v="2024-05-12T00:00:00"/>
    <s v="EMP0032"/>
    <x v="2"/>
    <x v="38"/>
    <x v="56"/>
    <n v="41"/>
    <n v="7970.5"/>
    <n v="326790.46000000002"/>
    <x v="2"/>
    <n v="23"/>
    <x v="0"/>
    <x v="3"/>
  </r>
  <r>
    <s v="PO009623"/>
    <d v="2023-08-09T00:00:00"/>
    <s v="EMP0016"/>
    <x v="11"/>
    <x v="46"/>
    <x v="31"/>
    <n v="32"/>
    <n v="10219.94"/>
    <n v="327038.21999999997"/>
    <x v="0"/>
    <n v="39"/>
    <x v="1"/>
    <x v="2"/>
  </r>
  <r>
    <s v="PO009624"/>
    <d v="2023-10-29T00:00:00"/>
    <s v="EMP0089"/>
    <x v="14"/>
    <x v="43"/>
    <x v="44"/>
    <n v="3"/>
    <n v="355.78"/>
    <n v="1067.33"/>
    <x v="0"/>
    <n v="11"/>
    <x v="2"/>
    <x v="2"/>
  </r>
  <r>
    <s v="PO009625"/>
    <d v="2024-06-05T00:00:00"/>
    <s v="EMP0030"/>
    <x v="13"/>
    <x v="5"/>
    <x v="193"/>
    <n v="22"/>
    <n v="10055.94"/>
    <n v="221230.59"/>
    <x v="0"/>
    <n v="5"/>
    <x v="1"/>
    <x v="2"/>
  </r>
  <r>
    <s v="PO009626"/>
    <d v="2025-11-15T00:00:00"/>
    <s v="EMP0003"/>
    <x v="1"/>
    <x v="47"/>
    <x v="86"/>
    <n v="20"/>
    <n v="2428.81"/>
    <n v="48576.23"/>
    <x v="2"/>
    <n v="38"/>
    <x v="0"/>
    <x v="0"/>
  </r>
  <r>
    <s v="PO009627"/>
    <d v="2023-07-24T00:00:00"/>
    <s v="EMP0011"/>
    <x v="0"/>
    <x v="45"/>
    <x v="199"/>
    <n v="49"/>
    <n v="148.81"/>
    <n v="7291.76"/>
    <x v="0"/>
    <n v="35"/>
    <x v="1"/>
    <x v="2"/>
  </r>
  <r>
    <s v="PO009628"/>
    <d v="2025-05-24T00:00:00"/>
    <s v="EMP0037"/>
    <x v="8"/>
    <x v="17"/>
    <x v="2"/>
    <n v="48"/>
    <n v="7043.63"/>
    <n v="338094.45"/>
    <x v="1"/>
    <n v="41"/>
    <x v="2"/>
    <x v="2"/>
  </r>
  <r>
    <s v="PO009629"/>
    <d v="2024-02-05T00:00:00"/>
    <s v="EMP0031"/>
    <x v="8"/>
    <x v="11"/>
    <x v="109"/>
    <n v="7"/>
    <n v="4783.6099999999997"/>
    <n v="33485.24"/>
    <x v="1"/>
    <n v="18"/>
    <x v="2"/>
    <x v="2"/>
  </r>
  <r>
    <s v="PO009630"/>
    <d v="2025-05-06T00:00:00"/>
    <s v="EMP0037"/>
    <x v="8"/>
    <x v="26"/>
    <x v="18"/>
    <n v="22"/>
    <n v="7475.12"/>
    <n v="164452.72"/>
    <x v="2"/>
    <n v="36"/>
    <x v="0"/>
    <x v="1"/>
  </r>
  <r>
    <s v="PO009631"/>
    <d v="2023-08-16T00:00:00"/>
    <s v="EMP0030"/>
    <x v="13"/>
    <x v="16"/>
    <x v="155"/>
    <n v="15"/>
    <n v="6098.03"/>
    <n v="91470.48"/>
    <x v="0"/>
    <n v="21"/>
    <x v="0"/>
    <x v="2"/>
  </r>
  <r>
    <s v="PO009632"/>
    <d v="2023-06-17T00:00:00"/>
    <s v="EMP0097"/>
    <x v="5"/>
    <x v="4"/>
    <x v="15"/>
    <n v="28"/>
    <n v="2828.77"/>
    <n v="79205.570000000007"/>
    <x v="2"/>
    <n v="23"/>
    <x v="0"/>
    <x v="3"/>
  </r>
  <r>
    <s v="PO009633"/>
    <d v="2024-05-08T00:00:00"/>
    <s v="EMP0072"/>
    <x v="2"/>
    <x v="25"/>
    <x v="158"/>
    <n v="15"/>
    <n v="7421.12"/>
    <n v="111316.83"/>
    <x v="2"/>
    <n v="33"/>
    <x v="2"/>
    <x v="3"/>
  </r>
  <r>
    <s v="PO009634"/>
    <d v="2024-04-30T00:00:00"/>
    <s v="EMP0018"/>
    <x v="0"/>
    <x v="28"/>
    <x v="176"/>
    <n v="25"/>
    <n v="2874.56"/>
    <n v="71864.009999999995"/>
    <x v="2"/>
    <n v="34"/>
    <x v="2"/>
    <x v="0"/>
  </r>
  <r>
    <s v="PO009635"/>
    <d v="2024-06-15T00:00:00"/>
    <s v="EMP0040"/>
    <x v="13"/>
    <x v="31"/>
    <x v="146"/>
    <n v="31"/>
    <n v="4575.3"/>
    <n v="141834.26"/>
    <x v="0"/>
    <n v="26"/>
    <x v="1"/>
    <x v="2"/>
  </r>
  <r>
    <s v="PO009636"/>
    <d v="2023-06-09T00:00:00"/>
    <s v="EMP0060"/>
    <x v="0"/>
    <x v="31"/>
    <x v="119"/>
    <n v="12"/>
    <n v="8410.2000000000007"/>
    <n v="100922.45"/>
    <x v="0"/>
    <n v="41"/>
    <x v="0"/>
    <x v="2"/>
  </r>
  <r>
    <s v="PO009637"/>
    <d v="2023-01-01T00:00:00"/>
    <s v="EMP0027"/>
    <x v="1"/>
    <x v="46"/>
    <x v="138"/>
    <n v="43"/>
    <n v="6108.24"/>
    <n v="262654.27"/>
    <x v="0"/>
    <n v="31"/>
    <x v="1"/>
    <x v="2"/>
  </r>
  <r>
    <s v="PO009638"/>
    <d v="2025-05-22T00:00:00"/>
    <s v="EMP0087"/>
    <x v="12"/>
    <x v="28"/>
    <x v="141"/>
    <n v="29"/>
    <n v="8242.7900000000009"/>
    <n v="239040.85"/>
    <x v="2"/>
    <n v="20"/>
    <x v="1"/>
    <x v="3"/>
  </r>
  <r>
    <s v="PO009639"/>
    <d v="2025-05-30T00:00:00"/>
    <s v="EMP0041"/>
    <x v="12"/>
    <x v="6"/>
    <x v="164"/>
    <n v="11"/>
    <n v="5830.95"/>
    <n v="64140.5"/>
    <x v="2"/>
    <n v="42"/>
    <x v="1"/>
    <x v="0"/>
  </r>
  <r>
    <s v="PO009640"/>
    <d v="2025-02-11T00:00:00"/>
    <s v="EMP0096"/>
    <x v="4"/>
    <x v="40"/>
    <x v="71"/>
    <n v="29"/>
    <n v="7041.06"/>
    <n v="204190.71"/>
    <x v="0"/>
    <n v="31"/>
    <x v="0"/>
    <x v="2"/>
  </r>
  <r>
    <s v="PO009641"/>
    <d v="2025-02-27T00:00:00"/>
    <s v="EMP0011"/>
    <x v="0"/>
    <x v="7"/>
    <x v="9"/>
    <n v="45"/>
    <n v="5153.3100000000004"/>
    <n v="231898.79"/>
    <x v="1"/>
    <n v="3"/>
    <x v="1"/>
    <x v="2"/>
  </r>
  <r>
    <s v="PO009642"/>
    <d v="2023-10-22T00:00:00"/>
    <s v="EMP0006"/>
    <x v="6"/>
    <x v="8"/>
    <x v="115"/>
    <n v="41"/>
    <n v="4555.66"/>
    <n v="186782.12"/>
    <x v="2"/>
    <n v="10"/>
    <x v="0"/>
    <x v="1"/>
  </r>
  <r>
    <s v="PO009643"/>
    <d v="2024-11-16T00:00:00"/>
    <s v="EMP0036"/>
    <x v="2"/>
    <x v="32"/>
    <x v="92"/>
    <n v="21"/>
    <n v="4325.32"/>
    <n v="90831.82"/>
    <x v="1"/>
    <n v="28"/>
    <x v="1"/>
    <x v="2"/>
  </r>
  <r>
    <s v="PO009644"/>
    <d v="2025-06-08T00:00:00"/>
    <s v="EMP0042"/>
    <x v="14"/>
    <x v="16"/>
    <x v="86"/>
    <n v="8"/>
    <n v="2389.39"/>
    <n v="19115.12"/>
    <x v="2"/>
    <n v="37"/>
    <x v="2"/>
    <x v="0"/>
  </r>
  <r>
    <s v="PO009645"/>
    <d v="2024-07-10T00:00:00"/>
    <s v="EMP0034"/>
    <x v="7"/>
    <x v="15"/>
    <x v="9"/>
    <n v="4"/>
    <n v="5101.37"/>
    <n v="20405.490000000002"/>
    <x v="1"/>
    <n v="11"/>
    <x v="0"/>
    <x v="2"/>
  </r>
  <r>
    <s v="PO009646"/>
    <d v="2025-09-03T00:00:00"/>
    <s v="EMP0070"/>
    <x v="6"/>
    <x v="4"/>
    <x v="102"/>
    <n v="22"/>
    <n v="461.59"/>
    <n v="10155.09"/>
    <x v="1"/>
    <n v="29"/>
    <x v="2"/>
    <x v="2"/>
  </r>
  <r>
    <s v="PO009647"/>
    <d v="2023-04-28T00:00:00"/>
    <s v="EMP0083"/>
    <x v="7"/>
    <x v="44"/>
    <x v="43"/>
    <n v="38"/>
    <n v="2750.1"/>
    <n v="104503.95"/>
    <x v="1"/>
    <n v="11"/>
    <x v="0"/>
    <x v="2"/>
  </r>
  <r>
    <s v="PO009648"/>
    <d v="2023-05-07T00:00:00"/>
    <s v="EMP0061"/>
    <x v="5"/>
    <x v="35"/>
    <x v="35"/>
    <n v="40"/>
    <n v="6872.13"/>
    <n v="274885.27"/>
    <x v="2"/>
    <n v="29"/>
    <x v="2"/>
    <x v="1"/>
  </r>
  <r>
    <s v="PO009649"/>
    <d v="2023-04-26T00:00:00"/>
    <s v="EMP0013"/>
    <x v="11"/>
    <x v="14"/>
    <x v="53"/>
    <n v="14"/>
    <n v="5344.11"/>
    <n v="74817.570000000007"/>
    <x v="0"/>
    <n v="23"/>
    <x v="1"/>
    <x v="2"/>
  </r>
  <r>
    <s v="PO009650"/>
    <d v="2025-11-04T00:00:00"/>
    <s v="EMP0017"/>
    <x v="9"/>
    <x v="46"/>
    <x v="37"/>
    <n v="49"/>
    <n v="8656.94"/>
    <n v="424190.06"/>
    <x v="2"/>
    <n v="10"/>
    <x v="1"/>
    <x v="0"/>
  </r>
  <r>
    <s v="PO009651"/>
    <d v="2023-11-01T00:00:00"/>
    <s v="EMP0100"/>
    <x v="11"/>
    <x v="13"/>
    <x v="37"/>
    <n v="40"/>
    <n v="8906.66"/>
    <n v="356266.41"/>
    <x v="1"/>
    <n v="34"/>
    <x v="2"/>
    <x v="2"/>
  </r>
  <r>
    <s v="PO009652"/>
    <d v="2024-03-18T00:00:00"/>
    <s v="EMP0021"/>
    <x v="10"/>
    <x v="17"/>
    <x v="160"/>
    <n v="20"/>
    <n v="4309"/>
    <n v="86180.07"/>
    <x v="1"/>
    <n v="37"/>
    <x v="2"/>
    <x v="2"/>
  </r>
  <r>
    <s v="PO009653"/>
    <d v="2025-01-17T00:00:00"/>
    <s v="EMP0062"/>
    <x v="2"/>
    <x v="4"/>
    <x v="155"/>
    <n v="40"/>
    <n v="6407.24"/>
    <n v="256289.73"/>
    <x v="0"/>
    <n v="32"/>
    <x v="0"/>
    <x v="2"/>
  </r>
  <r>
    <s v="PO009654"/>
    <d v="2025-04-18T00:00:00"/>
    <s v="EMP0007"/>
    <x v="1"/>
    <x v="37"/>
    <x v="74"/>
    <n v="16"/>
    <n v="3715.6"/>
    <n v="59449.61"/>
    <x v="0"/>
    <n v="28"/>
    <x v="2"/>
    <x v="2"/>
  </r>
  <r>
    <s v="PO009655"/>
    <d v="2023-10-31T00:00:00"/>
    <s v="EMP0001"/>
    <x v="8"/>
    <x v="45"/>
    <x v="68"/>
    <n v="10"/>
    <n v="8141.58"/>
    <n v="81415.820000000007"/>
    <x v="0"/>
    <n v="20"/>
    <x v="1"/>
    <x v="2"/>
  </r>
  <r>
    <s v="PO009656"/>
    <d v="2025-09-25T00:00:00"/>
    <s v="EMP0043"/>
    <x v="8"/>
    <x v="38"/>
    <x v="62"/>
    <n v="45"/>
    <n v="1872.26"/>
    <n v="84251.53"/>
    <x v="1"/>
    <n v="28"/>
    <x v="1"/>
    <x v="2"/>
  </r>
  <r>
    <s v="PO009657"/>
    <d v="2025-10-26T00:00:00"/>
    <s v="EMP0019"/>
    <x v="5"/>
    <x v="22"/>
    <x v="155"/>
    <n v="32"/>
    <n v="5502.2"/>
    <n v="176070.39"/>
    <x v="1"/>
    <n v="10"/>
    <x v="0"/>
    <x v="2"/>
  </r>
  <r>
    <s v="PO009658"/>
    <d v="2025-01-29T00:00:00"/>
    <s v="EMP0045"/>
    <x v="0"/>
    <x v="30"/>
    <x v="145"/>
    <n v="14"/>
    <n v="2382.8200000000002"/>
    <n v="33359.51"/>
    <x v="1"/>
    <n v="41"/>
    <x v="0"/>
    <x v="2"/>
  </r>
  <r>
    <s v="PO009659"/>
    <d v="2024-12-11T00:00:00"/>
    <s v="EMP0028"/>
    <x v="0"/>
    <x v="9"/>
    <x v="95"/>
    <n v="13"/>
    <n v="5278.95"/>
    <n v="68626.289999999994"/>
    <x v="1"/>
    <n v="6"/>
    <x v="0"/>
    <x v="2"/>
  </r>
  <r>
    <s v="PO009660"/>
    <d v="2025-12-03T00:00:00"/>
    <s v="EMP0072"/>
    <x v="2"/>
    <x v="43"/>
    <x v="161"/>
    <n v="40"/>
    <n v="6671.73"/>
    <n v="266869.02"/>
    <x v="0"/>
    <n v="11"/>
    <x v="2"/>
    <x v="2"/>
  </r>
  <r>
    <s v="PO009661"/>
    <d v="2024-06-23T00:00:00"/>
    <s v="EMP0012"/>
    <x v="3"/>
    <x v="42"/>
    <x v="145"/>
    <n v="35"/>
    <n v="2036.43"/>
    <n v="71274.990000000005"/>
    <x v="2"/>
    <n v="41"/>
    <x v="2"/>
    <x v="0"/>
  </r>
  <r>
    <s v="PO009662"/>
    <d v="2025-08-03T00:00:00"/>
    <s v="EMP0092"/>
    <x v="12"/>
    <x v="19"/>
    <x v="49"/>
    <n v="46"/>
    <n v="7151.28"/>
    <n v="328958.84000000003"/>
    <x v="1"/>
    <n v="23"/>
    <x v="2"/>
    <x v="2"/>
  </r>
  <r>
    <s v="PO009663"/>
    <d v="2024-07-20T00:00:00"/>
    <s v="EMP0064"/>
    <x v="2"/>
    <x v="28"/>
    <x v="111"/>
    <n v="8"/>
    <n v="137.76"/>
    <n v="1102.08"/>
    <x v="2"/>
    <n v="42"/>
    <x v="0"/>
    <x v="0"/>
  </r>
  <r>
    <s v="PO009664"/>
    <d v="2024-03-25T00:00:00"/>
    <s v="EMP0068"/>
    <x v="3"/>
    <x v="15"/>
    <x v="41"/>
    <n v="6"/>
    <n v="2409.19"/>
    <n v="14455.13"/>
    <x v="0"/>
    <n v="10"/>
    <x v="0"/>
    <x v="2"/>
  </r>
  <r>
    <s v="PO009665"/>
    <d v="2023-11-22T00:00:00"/>
    <s v="EMP0059"/>
    <x v="0"/>
    <x v="8"/>
    <x v="178"/>
    <n v="5"/>
    <n v="3953.77"/>
    <n v="19768.87"/>
    <x v="1"/>
    <n v="5"/>
    <x v="2"/>
    <x v="2"/>
  </r>
  <r>
    <s v="PO009666"/>
    <d v="2025-04-02T00:00:00"/>
    <s v="EMP0085"/>
    <x v="8"/>
    <x v="19"/>
    <x v="70"/>
    <n v="30"/>
    <n v="11026.8"/>
    <n v="330804.01"/>
    <x v="2"/>
    <n v="22"/>
    <x v="1"/>
    <x v="0"/>
  </r>
  <r>
    <s v="PO009667"/>
    <d v="2025-01-08T00:00:00"/>
    <s v="EMP0072"/>
    <x v="2"/>
    <x v="12"/>
    <x v="199"/>
    <n v="32"/>
    <n v="135.56"/>
    <n v="4338"/>
    <x v="1"/>
    <n v="4"/>
    <x v="0"/>
    <x v="2"/>
  </r>
  <r>
    <s v="PO009668"/>
    <d v="2023-11-22T00:00:00"/>
    <s v="EMP0061"/>
    <x v="5"/>
    <x v="47"/>
    <x v="15"/>
    <n v="48"/>
    <n v="3377.66"/>
    <n v="162127.59"/>
    <x v="1"/>
    <n v="43"/>
    <x v="2"/>
    <x v="2"/>
  </r>
  <r>
    <s v="PO009669"/>
    <d v="2025-08-10T00:00:00"/>
    <s v="EMP0078"/>
    <x v="4"/>
    <x v="11"/>
    <x v="152"/>
    <n v="2"/>
    <n v="1309.95"/>
    <n v="2619.9"/>
    <x v="1"/>
    <n v="32"/>
    <x v="0"/>
    <x v="2"/>
  </r>
  <r>
    <s v="PO009670"/>
    <d v="2025-02-17T00:00:00"/>
    <s v="EMP0031"/>
    <x v="8"/>
    <x v="33"/>
    <x v="78"/>
    <n v="15"/>
    <n v="7782.38"/>
    <n v="116735.76"/>
    <x v="1"/>
    <n v="45"/>
    <x v="0"/>
    <x v="2"/>
  </r>
  <r>
    <s v="PO009671"/>
    <d v="2025-09-27T00:00:00"/>
    <s v="EMP0064"/>
    <x v="2"/>
    <x v="24"/>
    <x v="22"/>
    <n v="21"/>
    <n v="5484.66"/>
    <n v="115177.86"/>
    <x v="0"/>
    <n v="3"/>
    <x v="2"/>
    <x v="2"/>
  </r>
  <r>
    <s v="PO009672"/>
    <d v="2023-02-27T00:00:00"/>
    <s v="EMP0069"/>
    <x v="3"/>
    <x v="25"/>
    <x v="50"/>
    <n v="26"/>
    <n v="9578.3700000000008"/>
    <n v="249037.68"/>
    <x v="1"/>
    <n v="9"/>
    <x v="2"/>
    <x v="2"/>
  </r>
  <r>
    <s v="PO009673"/>
    <d v="2024-08-02T00:00:00"/>
    <s v="EMP0048"/>
    <x v="2"/>
    <x v="26"/>
    <x v="43"/>
    <n v="2"/>
    <n v="2920.15"/>
    <n v="5840.31"/>
    <x v="2"/>
    <n v="20"/>
    <x v="0"/>
    <x v="3"/>
  </r>
  <r>
    <s v="PO009674"/>
    <d v="2023-07-30T00:00:00"/>
    <s v="EMP0025"/>
    <x v="8"/>
    <x v="21"/>
    <x v="113"/>
    <n v="24"/>
    <n v="6686.23"/>
    <n v="160469.48000000001"/>
    <x v="1"/>
    <n v="10"/>
    <x v="2"/>
    <x v="2"/>
  </r>
  <r>
    <s v="PO009675"/>
    <d v="2023-05-09T00:00:00"/>
    <s v="EMP0045"/>
    <x v="0"/>
    <x v="7"/>
    <x v="135"/>
    <n v="32"/>
    <n v="7641.94"/>
    <n v="244541.93"/>
    <x v="2"/>
    <n v="39"/>
    <x v="1"/>
    <x v="1"/>
  </r>
  <r>
    <s v="PO009676"/>
    <d v="2023-10-12T00:00:00"/>
    <s v="EMP0002"/>
    <x v="7"/>
    <x v="39"/>
    <x v="169"/>
    <n v="4"/>
    <n v="1995.05"/>
    <n v="7980.2"/>
    <x v="1"/>
    <n v="8"/>
    <x v="2"/>
    <x v="2"/>
  </r>
  <r>
    <s v="PO009677"/>
    <d v="2024-03-07T00:00:00"/>
    <s v="EMP0061"/>
    <x v="5"/>
    <x v="32"/>
    <x v="154"/>
    <n v="40"/>
    <n v="1818.33"/>
    <n v="72733.31"/>
    <x v="2"/>
    <n v="40"/>
    <x v="2"/>
    <x v="3"/>
  </r>
  <r>
    <s v="PO009678"/>
    <d v="2024-12-29T00:00:00"/>
    <s v="EMP0053"/>
    <x v="4"/>
    <x v="6"/>
    <x v="31"/>
    <n v="3"/>
    <n v="8147.95"/>
    <n v="24443.85"/>
    <x v="0"/>
    <n v="8"/>
    <x v="0"/>
    <x v="2"/>
  </r>
  <r>
    <s v="PO009679"/>
    <d v="2025-06-22T00:00:00"/>
    <s v="EMP0067"/>
    <x v="1"/>
    <x v="0"/>
    <x v="161"/>
    <n v="17"/>
    <n v="7862.85"/>
    <n v="133668.51999999999"/>
    <x v="1"/>
    <n v="14"/>
    <x v="2"/>
    <x v="2"/>
  </r>
  <r>
    <s v="PO009680"/>
    <d v="2023-04-23T00:00:00"/>
    <s v="EMP0021"/>
    <x v="10"/>
    <x v="29"/>
    <x v="147"/>
    <n v="46"/>
    <n v="4382.78"/>
    <n v="201607.93"/>
    <x v="1"/>
    <n v="23"/>
    <x v="1"/>
    <x v="2"/>
  </r>
  <r>
    <s v="PO009681"/>
    <d v="2024-05-07T00:00:00"/>
    <s v="EMP0097"/>
    <x v="5"/>
    <x v="14"/>
    <x v="18"/>
    <n v="31"/>
    <n v="8505.24"/>
    <n v="263662.45"/>
    <x v="0"/>
    <n v="42"/>
    <x v="1"/>
    <x v="2"/>
  </r>
  <r>
    <s v="PO009682"/>
    <d v="2024-06-01T00:00:00"/>
    <s v="EMP0073"/>
    <x v="9"/>
    <x v="33"/>
    <x v="151"/>
    <n v="40"/>
    <n v="7216.39"/>
    <n v="288655.51"/>
    <x v="1"/>
    <n v="25"/>
    <x v="0"/>
    <x v="2"/>
  </r>
  <r>
    <s v="PO009683"/>
    <d v="2024-08-22T00:00:00"/>
    <s v="EMP0020"/>
    <x v="2"/>
    <x v="44"/>
    <x v="129"/>
    <n v="21"/>
    <n v="3086.49"/>
    <n v="64816.27"/>
    <x v="0"/>
    <n v="21"/>
    <x v="0"/>
    <x v="2"/>
  </r>
  <r>
    <s v="PO009684"/>
    <d v="2023-10-07T00:00:00"/>
    <s v="EMP0043"/>
    <x v="8"/>
    <x v="25"/>
    <x v="90"/>
    <n v="25"/>
    <n v="4500.3599999999997"/>
    <n v="112509.04"/>
    <x v="2"/>
    <n v="18"/>
    <x v="2"/>
    <x v="0"/>
  </r>
  <r>
    <s v="PO009685"/>
    <d v="2024-09-21T00:00:00"/>
    <s v="EMP0029"/>
    <x v="9"/>
    <x v="31"/>
    <x v="194"/>
    <n v="47"/>
    <n v="499.48"/>
    <n v="23475.52"/>
    <x v="1"/>
    <n v="7"/>
    <x v="2"/>
    <x v="2"/>
  </r>
  <r>
    <s v="PO009686"/>
    <d v="2023-03-28T00:00:00"/>
    <s v="EMP0058"/>
    <x v="2"/>
    <x v="25"/>
    <x v="78"/>
    <n v="14"/>
    <n v="9571.76"/>
    <n v="134004.62"/>
    <x v="0"/>
    <n v="15"/>
    <x v="1"/>
    <x v="2"/>
  </r>
  <r>
    <s v="PO009687"/>
    <d v="2023-10-10T00:00:00"/>
    <s v="EMP0040"/>
    <x v="13"/>
    <x v="6"/>
    <x v="88"/>
    <n v="19"/>
    <n v="6239.01"/>
    <n v="118541.28"/>
    <x v="2"/>
    <n v="10"/>
    <x v="0"/>
    <x v="1"/>
  </r>
  <r>
    <s v="PO009688"/>
    <d v="2023-04-11T00:00:00"/>
    <s v="EMP0076"/>
    <x v="7"/>
    <x v="1"/>
    <x v="102"/>
    <n v="26"/>
    <n v="517.98"/>
    <n v="13467.55"/>
    <x v="1"/>
    <n v="45"/>
    <x v="2"/>
    <x v="2"/>
  </r>
  <r>
    <s v="PO009689"/>
    <d v="2024-06-22T00:00:00"/>
    <s v="EMP0027"/>
    <x v="1"/>
    <x v="6"/>
    <x v="116"/>
    <n v="38"/>
    <n v="8607.5400000000009"/>
    <n v="327086.5"/>
    <x v="1"/>
    <n v="43"/>
    <x v="2"/>
    <x v="2"/>
  </r>
  <r>
    <s v="PO009690"/>
    <d v="2024-05-12T00:00:00"/>
    <s v="EMP0019"/>
    <x v="5"/>
    <x v="4"/>
    <x v="107"/>
    <n v="19"/>
    <n v="4626.66"/>
    <n v="87906.55"/>
    <x v="2"/>
    <n v="34"/>
    <x v="2"/>
    <x v="3"/>
  </r>
  <r>
    <s v="PO009691"/>
    <d v="2025-09-18T00:00:00"/>
    <s v="EMP0060"/>
    <x v="0"/>
    <x v="39"/>
    <x v="195"/>
    <n v="48"/>
    <n v="9888.76"/>
    <n v="474660.35"/>
    <x v="2"/>
    <n v="16"/>
    <x v="0"/>
    <x v="0"/>
  </r>
  <r>
    <s v="PO009692"/>
    <d v="2024-04-23T00:00:00"/>
    <s v="EMP0066"/>
    <x v="8"/>
    <x v="16"/>
    <x v="58"/>
    <n v="49"/>
    <n v="5366.14"/>
    <n v="262940.84999999998"/>
    <x v="2"/>
    <n v="32"/>
    <x v="1"/>
    <x v="1"/>
  </r>
  <r>
    <s v="PO009693"/>
    <d v="2023-11-08T00:00:00"/>
    <s v="EMP0097"/>
    <x v="5"/>
    <x v="20"/>
    <x v="154"/>
    <n v="7"/>
    <n v="2197.7800000000002"/>
    <n v="15384.44"/>
    <x v="0"/>
    <n v="13"/>
    <x v="1"/>
    <x v="2"/>
  </r>
  <r>
    <s v="PO009694"/>
    <d v="2025-02-23T00:00:00"/>
    <s v="EMP0098"/>
    <x v="5"/>
    <x v="26"/>
    <x v="141"/>
    <n v="43"/>
    <n v="6151.31"/>
    <n v="264506.49"/>
    <x v="1"/>
    <n v="45"/>
    <x v="1"/>
    <x v="2"/>
  </r>
  <r>
    <s v="PO009695"/>
    <d v="2023-12-04T00:00:00"/>
    <s v="EMP0040"/>
    <x v="13"/>
    <x v="41"/>
    <x v="46"/>
    <n v="15"/>
    <n v="4702.9399999999996"/>
    <n v="70544.05"/>
    <x v="1"/>
    <n v="32"/>
    <x v="2"/>
    <x v="2"/>
  </r>
  <r>
    <s v="PO009696"/>
    <d v="2025-12-03T00:00:00"/>
    <s v="EMP0045"/>
    <x v="0"/>
    <x v="49"/>
    <x v="198"/>
    <n v="8"/>
    <n v="10124.459999999999"/>
    <n v="80995.710000000006"/>
    <x v="0"/>
    <n v="4"/>
    <x v="2"/>
    <x v="2"/>
  </r>
  <r>
    <s v="PO009697"/>
    <d v="2023-05-05T00:00:00"/>
    <s v="EMP0041"/>
    <x v="12"/>
    <x v="29"/>
    <x v="184"/>
    <n v="10"/>
    <n v="4881.5200000000004"/>
    <n v="48815.21"/>
    <x v="2"/>
    <n v="37"/>
    <x v="2"/>
    <x v="3"/>
  </r>
  <r>
    <s v="PO009698"/>
    <d v="2024-05-08T00:00:00"/>
    <s v="EMP0047"/>
    <x v="0"/>
    <x v="45"/>
    <x v="136"/>
    <n v="26"/>
    <n v="248.22"/>
    <n v="6453.73"/>
    <x v="0"/>
    <n v="33"/>
    <x v="1"/>
    <x v="2"/>
  </r>
  <r>
    <s v="PO009699"/>
    <d v="2023-10-15T00:00:00"/>
    <s v="EMP0035"/>
    <x v="5"/>
    <x v="18"/>
    <x v="102"/>
    <n v="43"/>
    <n v="537.42999999999995"/>
    <n v="23109.65"/>
    <x v="1"/>
    <n v="41"/>
    <x v="0"/>
    <x v="2"/>
  </r>
  <r>
    <s v="PO009700"/>
    <d v="2024-05-06T00:00:00"/>
    <s v="EMP0028"/>
    <x v="0"/>
    <x v="24"/>
    <x v="99"/>
    <n v="23"/>
    <n v="6755.44"/>
    <n v="155375.12"/>
    <x v="1"/>
    <n v="45"/>
    <x v="1"/>
    <x v="2"/>
  </r>
  <r>
    <s v="PO009701"/>
    <d v="2023-05-23T00:00:00"/>
    <s v="EMP0068"/>
    <x v="3"/>
    <x v="9"/>
    <x v="2"/>
    <n v="39"/>
    <n v="8165.93"/>
    <n v="318471.17"/>
    <x v="2"/>
    <n v="25"/>
    <x v="0"/>
    <x v="0"/>
  </r>
  <r>
    <s v="PO009702"/>
    <d v="2025-07-13T00:00:00"/>
    <s v="EMP0042"/>
    <x v="14"/>
    <x v="24"/>
    <x v="119"/>
    <n v="45"/>
    <n v="8629.7999999999993"/>
    <n v="388340.84"/>
    <x v="1"/>
    <n v="18"/>
    <x v="2"/>
    <x v="2"/>
  </r>
  <r>
    <s v="PO009703"/>
    <d v="2025-03-14T00:00:00"/>
    <s v="EMP0019"/>
    <x v="5"/>
    <x v="44"/>
    <x v="122"/>
    <n v="11"/>
    <n v="489.76"/>
    <n v="5387.38"/>
    <x v="2"/>
    <n v="45"/>
    <x v="1"/>
    <x v="1"/>
  </r>
  <r>
    <s v="PO009704"/>
    <d v="2024-04-19T00:00:00"/>
    <s v="EMP0061"/>
    <x v="5"/>
    <x v="27"/>
    <x v="165"/>
    <n v="33"/>
    <n v="1453.18"/>
    <n v="47955.02"/>
    <x v="0"/>
    <n v="12"/>
    <x v="1"/>
    <x v="2"/>
  </r>
  <r>
    <s v="PO009705"/>
    <d v="2024-04-06T00:00:00"/>
    <s v="EMP0080"/>
    <x v="0"/>
    <x v="13"/>
    <x v="161"/>
    <n v="5"/>
    <n v="6962.14"/>
    <n v="34810.720000000001"/>
    <x v="1"/>
    <n v="42"/>
    <x v="1"/>
    <x v="2"/>
  </r>
  <r>
    <s v="PO009706"/>
    <d v="2024-06-19T00:00:00"/>
    <s v="EMP0096"/>
    <x v="4"/>
    <x v="49"/>
    <x v="97"/>
    <n v="21"/>
    <n v="4426.25"/>
    <n v="92951.2"/>
    <x v="2"/>
    <n v="41"/>
    <x v="2"/>
    <x v="0"/>
  </r>
  <r>
    <s v="PO009707"/>
    <d v="2023-02-18T00:00:00"/>
    <s v="EMP0064"/>
    <x v="2"/>
    <x v="36"/>
    <x v="51"/>
    <n v="42"/>
    <n v="6908.75"/>
    <n v="290167.36"/>
    <x v="0"/>
    <n v="26"/>
    <x v="0"/>
    <x v="2"/>
  </r>
  <r>
    <s v="PO009708"/>
    <d v="2023-10-11T00:00:00"/>
    <s v="EMP0077"/>
    <x v="12"/>
    <x v="16"/>
    <x v="175"/>
    <n v="34"/>
    <n v="7465.95"/>
    <n v="253842.34"/>
    <x v="0"/>
    <n v="18"/>
    <x v="2"/>
    <x v="2"/>
  </r>
  <r>
    <s v="PO009709"/>
    <d v="2024-11-27T00:00:00"/>
    <s v="EMP0050"/>
    <x v="10"/>
    <x v="29"/>
    <x v="180"/>
    <n v="16"/>
    <n v="3987.25"/>
    <n v="63795.93"/>
    <x v="0"/>
    <n v="8"/>
    <x v="1"/>
    <x v="2"/>
  </r>
  <r>
    <s v="PO009710"/>
    <d v="2025-02-23T00:00:00"/>
    <s v="EMP0065"/>
    <x v="8"/>
    <x v="42"/>
    <x v="78"/>
    <n v="46"/>
    <n v="8945.26"/>
    <n v="411481.87"/>
    <x v="2"/>
    <n v="16"/>
    <x v="2"/>
    <x v="0"/>
  </r>
  <r>
    <s v="PO009711"/>
    <d v="2024-01-13T00:00:00"/>
    <s v="EMP0062"/>
    <x v="2"/>
    <x v="42"/>
    <x v="3"/>
    <n v="29"/>
    <n v="3163.92"/>
    <n v="91753.81"/>
    <x v="1"/>
    <n v="16"/>
    <x v="0"/>
    <x v="2"/>
  </r>
  <r>
    <s v="PO009712"/>
    <d v="2023-04-18T00:00:00"/>
    <s v="EMP0081"/>
    <x v="14"/>
    <x v="41"/>
    <x v="47"/>
    <n v="12"/>
    <n v="8126.12"/>
    <n v="97513.49"/>
    <x v="0"/>
    <n v="27"/>
    <x v="0"/>
    <x v="2"/>
  </r>
  <r>
    <s v="PO009713"/>
    <d v="2025-12-03T00:00:00"/>
    <s v="EMP0046"/>
    <x v="7"/>
    <x v="12"/>
    <x v="138"/>
    <n v="40"/>
    <n v="5912.82"/>
    <n v="236512.88"/>
    <x v="2"/>
    <n v="18"/>
    <x v="2"/>
    <x v="3"/>
  </r>
  <r>
    <s v="PO009714"/>
    <d v="2025-01-11T00:00:00"/>
    <s v="EMP0081"/>
    <x v="14"/>
    <x v="28"/>
    <x v="91"/>
    <n v="36"/>
    <n v="3353.55"/>
    <n v="120727.94"/>
    <x v="1"/>
    <n v="14"/>
    <x v="1"/>
    <x v="2"/>
  </r>
  <r>
    <s v="PO009715"/>
    <d v="2023-05-31T00:00:00"/>
    <s v="EMP0030"/>
    <x v="13"/>
    <x v="46"/>
    <x v="147"/>
    <n v="1"/>
    <n v="4841.1499999999996"/>
    <n v="4841.1499999999996"/>
    <x v="2"/>
    <n v="43"/>
    <x v="2"/>
    <x v="3"/>
  </r>
  <r>
    <s v="PO009716"/>
    <d v="2025-01-15T00:00:00"/>
    <s v="EMP0050"/>
    <x v="10"/>
    <x v="24"/>
    <x v="114"/>
    <n v="44"/>
    <n v="5387.53"/>
    <n v="237051.49"/>
    <x v="1"/>
    <n v="38"/>
    <x v="0"/>
    <x v="2"/>
  </r>
  <r>
    <s v="PO009717"/>
    <d v="2025-10-03T00:00:00"/>
    <s v="EMP0069"/>
    <x v="3"/>
    <x v="39"/>
    <x v="107"/>
    <n v="39"/>
    <n v="3659.57"/>
    <n v="142723.37"/>
    <x v="1"/>
    <n v="20"/>
    <x v="1"/>
    <x v="2"/>
  </r>
  <r>
    <s v="PO009718"/>
    <d v="2025-01-20T00:00:00"/>
    <s v="EMP0040"/>
    <x v="13"/>
    <x v="32"/>
    <x v="137"/>
    <n v="7"/>
    <n v="1165.83"/>
    <n v="8160.81"/>
    <x v="0"/>
    <n v="38"/>
    <x v="0"/>
    <x v="2"/>
  </r>
  <r>
    <s v="PO009719"/>
    <d v="2023-01-29T00:00:00"/>
    <s v="EMP0064"/>
    <x v="2"/>
    <x v="43"/>
    <x v="62"/>
    <n v="13"/>
    <n v="2029.15"/>
    <n v="26378.95"/>
    <x v="2"/>
    <n v="9"/>
    <x v="2"/>
    <x v="0"/>
  </r>
  <r>
    <s v="PO009720"/>
    <d v="2025-07-14T00:00:00"/>
    <s v="EMP0007"/>
    <x v="1"/>
    <x v="38"/>
    <x v="79"/>
    <n v="30"/>
    <n v="2030.66"/>
    <n v="60919.69"/>
    <x v="0"/>
    <n v="6"/>
    <x v="1"/>
    <x v="2"/>
  </r>
  <r>
    <s v="PO009721"/>
    <d v="2024-12-06T00:00:00"/>
    <s v="EMP0053"/>
    <x v="4"/>
    <x v="41"/>
    <x v="72"/>
    <n v="50"/>
    <n v="5793.57"/>
    <n v="289678.40000000002"/>
    <x v="0"/>
    <n v="41"/>
    <x v="2"/>
    <x v="2"/>
  </r>
  <r>
    <s v="PO009722"/>
    <d v="2024-05-08T00:00:00"/>
    <s v="EMP0030"/>
    <x v="13"/>
    <x v="6"/>
    <x v="37"/>
    <n v="37"/>
    <n v="7500.31"/>
    <n v="277511.49"/>
    <x v="2"/>
    <n v="14"/>
    <x v="1"/>
    <x v="0"/>
  </r>
  <r>
    <s v="PO009723"/>
    <d v="2024-07-15T00:00:00"/>
    <s v="EMP0044"/>
    <x v="2"/>
    <x v="27"/>
    <x v="194"/>
    <n v="7"/>
    <n v="480.12"/>
    <n v="3360.83"/>
    <x v="2"/>
    <n v="43"/>
    <x v="0"/>
    <x v="3"/>
  </r>
  <r>
    <s v="PO009724"/>
    <d v="2023-09-26T00:00:00"/>
    <s v="EMP0034"/>
    <x v="7"/>
    <x v="24"/>
    <x v="183"/>
    <n v="33"/>
    <n v="7198.45"/>
    <n v="237548.99"/>
    <x v="2"/>
    <n v="12"/>
    <x v="2"/>
    <x v="0"/>
  </r>
  <r>
    <s v="PO009725"/>
    <d v="2025-07-18T00:00:00"/>
    <s v="EMP0075"/>
    <x v="14"/>
    <x v="10"/>
    <x v="133"/>
    <n v="12"/>
    <n v="8026.41"/>
    <n v="96316.97"/>
    <x v="1"/>
    <n v="23"/>
    <x v="0"/>
    <x v="2"/>
  </r>
  <r>
    <s v="PO009726"/>
    <d v="2023-08-23T00:00:00"/>
    <s v="EMP0031"/>
    <x v="8"/>
    <x v="5"/>
    <x v="29"/>
    <n v="10"/>
    <n v="6812.68"/>
    <n v="68126.75"/>
    <x v="1"/>
    <n v="6"/>
    <x v="2"/>
    <x v="2"/>
  </r>
  <r>
    <s v="PO009727"/>
    <d v="2023-04-25T00:00:00"/>
    <s v="EMP0004"/>
    <x v="12"/>
    <x v="30"/>
    <x v="25"/>
    <n v="32"/>
    <n v="1584.74"/>
    <n v="50711.75"/>
    <x v="1"/>
    <n v="44"/>
    <x v="2"/>
    <x v="2"/>
  </r>
  <r>
    <s v="PO009728"/>
    <d v="2024-03-09T00:00:00"/>
    <s v="EMP0086"/>
    <x v="2"/>
    <x v="2"/>
    <x v="67"/>
    <n v="14"/>
    <n v="7109.1"/>
    <n v="99527.33"/>
    <x v="2"/>
    <n v="13"/>
    <x v="0"/>
    <x v="1"/>
  </r>
  <r>
    <s v="PO009729"/>
    <d v="2023-07-31T00:00:00"/>
    <s v="EMP0100"/>
    <x v="11"/>
    <x v="31"/>
    <x v="197"/>
    <n v="30"/>
    <n v="3923.49"/>
    <n v="117704.56"/>
    <x v="1"/>
    <n v="37"/>
    <x v="2"/>
    <x v="2"/>
  </r>
  <r>
    <s v="PO009730"/>
    <d v="2023-12-23T00:00:00"/>
    <s v="EMP0100"/>
    <x v="11"/>
    <x v="32"/>
    <x v="130"/>
    <n v="8"/>
    <n v="10457.700000000001"/>
    <n v="83661.62"/>
    <x v="1"/>
    <n v="21"/>
    <x v="0"/>
    <x v="2"/>
  </r>
  <r>
    <s v="PO009731"/>
    <d v="2023-11-25T00:00:00"/>
    <s v="EMP0050"/>
    <x v="10"/>
    <x v="49"/>
    <x v="132"/>
    <n v="7"/>
    <n v="8222.99"/>
    <n v="57560.94"/>
    <x v="2"/>
    <n v="22"/>
    <x v="0"/>
    <x v="1"/>
  </r>
  <r>
    <s v="PO009732"/>
    <d v="2024-12-12T00:00:00"/>
    <s v="EMP0021"/>
    <x v="10"/>
    <x v="44"/>
    <x v="5"/>
    <n v="36"/>
    <n v="8855.14"/>
    <n v="318785.12"/>
    <x v="0"/>
    <n v="26"/>
    <x v="0"/>
    <x v="2"/>
  </r>
  <r>
    <s v="PO009733"/>
    <d v="2024-12-18T00:00:00"/>
    <s v="EMP0092"/>
    <x v="12"/>
    <x v="28"/>
    <x v="100"/>
    <n v="26"/>
    <n v="6224.14"/>
    <n v="161827.73000000001"/>
    <x v="0"/>
    <n v="13"/>
    <x v="2"/>
    <x v="2"/>
  </r>
  <r>
    <s v="PO009734"/>
    <d v="2024-10-29T00:00:00"/>
    <s v="EMP0090"/>
    <x v="14"/>
    <x v="24"/>
    <x v="19"/>
    <n v="39"/>
    <n v="6911.58"/>
    <n v="269551.65999999997"/>
    <x v="0"/>
    <n v="39"/>
    <x v="0"/>
    <x v="2"/>
  </r>
  <r>
    <s v="PO009735"/>
    <d v="2024-08-31T00:00:00"/>
    <s v="EMP0022"/>
    <x v="8"/>
    <x v="20"/>
    <x v="52"/>
    <n v="5"/>
    <n v="2159.0300000000002"/>
    <n v="10795.13"/>
    <x v="1"/>
    <n v="26"/>
    <x v="1"/>
    <x v="2"/>
  </r>
  <r>
    <s v="PO009736"/>
    <d v="2025-06-18T00:00:00"/>
    <s v="EMP0098"/>
    <x v="5"/>
    <x v="8"/>
    <x v="38"/>
    <n v="28"/>
    <n v="7749.72"/>
    <n v="216992.14"/>
    <x v="1"/>
    <n v="38"/>
    <x v="2"/>
    <x v="2"/>
  </r>
  <r>
    <s v="PO009737"/>
    <d v="2023-12-26T00:00:00"/>
    <s v="EMP0034"/>
    <x v="7"/>
    <x v="40"/>
    <x v="128"/>
    <n v="23"/>
    <n v="63.75"/>
    <n v="1466.25"/>
    <x v="1"/>
    <n v="35"/>
    <x v="0"/>
    <x v="2"/>
  </r>
  <r>
    <s v="PO009738"/>
    <d v="2025-05-27T00:00:00"/>
    <s v="EMP0080"/>
    <x v="0"/>
    <x v="2"/>
    <x v="65"/>
    <n v="20"/>
    <n v="11472.79"/>
    <n v="229455.9"/>
    <x v="1"/>
    <n v="29"/>
    <x v="2"/>
    <x v="2"/>
  </r>
  <r>
    <s v="PO009739"/>
    <d v="2025-01-03T00:00:00"/>
    <s v="EMP0097"/>
    <x v="5"/>
    <x v="20"/>
    <x v="57"/>
    <n v="43"/>
    <n v="3451.73"/>
    <n v="148424.51999999999"/>
    <x v="1"/>
    <n v="34"/>
    <x v="2"/>
    <x v="2"/>
  </r>
  <r>
    <s v="PO009740"/>
    <d v="2023-01-10T00:00:00"/>
    <s v="EMP0088"/>
    <x v="12"/>
    <x v="46"/>
    <x v="45"/>
    <n v="21"/>
    <n v="5079.76"/>
    <n v="106674.89"/>
    <x v="1"/>
    <n v="26"/>
    <x v="1"/>
    <x v="2"/>
  </r>
  <r>
    <s v="PO009741"/>
    <d v="2025-03-22T00:00:00"/>
    <s v="EMP0086"/>
    <x v="2"/>
    <x v="33"/>
    <x v="46"/>
    <n v="30"/>
    <n v="5565.65"/>
    <n v="166969.57999999999"/>
    <x v="0"/>
    <n v="29"/>
    <x v="0"/>
    <x v="2"/>
  </r>
  <r>
    <s v="PO009742"/>
    <d v="2024-11-21T00:00:00"/>
    <s v="EMP0011"/>
    <x v="0"/>
    <x v="20"/>
    <x v="157"/>
    <n v="5"/>
    <n v="6906.67"/>
    <n v="34533.35"/>
    <x v="0"/>
    <n v="44"/>
    <x v="1"/>
    <x v="2"/>
  </r>
  <r>
    <s v="PO009743"/>
    <d v="2024-10-03T00:00:00"/>
    <s v="EMP0064"/>
    <x v="2"/>
    <x v="33"/>
    <x v="125"/>
    <n v="40"/>
    <n v="2747.58"/>
    <n v="109903.34"/>
    <x v="1"/>
    <n v="29"/>
    <x v="2"/>
    <x v="2"/>
  </r>
  <r>
    <s v="PO009744"/>
    <d v="2025-07-23T00:00:00"/>
    <s v="EMP0050"/>
    <x v="10"/>
    <x v="28"/>
    <x v="89"/>
    <n v="1"/>
    <n v="4220.47"/>
    <n v="4220.47"/>
    <x v="2"/>
    <n v="30"/>
    <x v="0"/>
    <x v="0"/>
  </r>
  <r>
    <s v="PO009745"/>
    <d v="2025-02-12T00:00:00"/>
    <s v="EMP0035"/>
    <x v="5"/>
    <x v="38"/>
    <x v="155"/>
    <n v="40"/>
    <n v="6258.1"/>
    <n v="250323.89"/>
    <x v="1"/>
    <n v="5"/>
    <x v="2"/>
    <x v="2"/>
  </r>
  <r>
    <s v="PO009746"/>
    <d v="2023-04-07T00:00:00"/>
    <s v="EMP0039"/>
    <x v="9"/>
    <x v="10"/>
    <x v="4"/>
    <n v="50"/>
    <n v="6849.42"/>
    <n v="342470.86"/>
    <x v="1"/>
    <n v="29"/>
    <x v="1"/>
    <x v="2"/>
  </r>
  <r>
    <s v="PO009747"/>
    <d v="2025-03-09T00:00:00"/>
    <s v="EMP0100"/>
    <x v="11"/>
    <x v="11"/>
    <x v="91"/>
    <n v="15"/>
    <n v="3524.62"/>
    <n v="52869.24"/>
    <x v="2"/>
    <n v="35"/>
    <x v="0"/>
    <x v="1"/>
  </r>
  <r>
    <s v="PO009748"/>
    <d v="2023-03-06T00:00:00"/>
    <s v="EMP0092"/>
    <x v="12"/>
    <x v="5"/>
    <x v="190"/>
    <n v="46"/>
    <n v="7025.42"/>
    <n v="323169.28000000003"/>
    <x v="1"/>
    <n v="12"/>
    <x v="0"/>
    <x v="2"/>
  </r>
  <r>
    <s v="PO009749"/>
    <d v="2024-11-07T00:00:00"/>
    <s v="EMP0045"/>
    <x v="0"/>
    <x v="47"/>
    <x v="190"/>
    <n v="1"/>
    <n v="8289.86"/>
    <n v="8289.86"/>
    <x v="0"/>
    <n v="43"/>
    <x v="1"/>
    <x v="2"/>
  </r>
  <r>
    <s v="PO009750"/>
    <d v="2023-02-26T00:00:00"/>
    <s v="EMP0069"/>
    <x v="3"/>
    <x v="5"/>
    <x v="178"/>
    <n v="41"/>
    <n v="4273.99"/>
    <n v="175233.54"/>
    <x v="2"/>
    <n v="24"/>
    <x v="1"/>
    <x v="0"/>
  </r>
  <r>
    <s v="PO009751"/>
    <d v="2023-08-14T00:00:00"/>
    <s v="EMP0065"/>
    <x v="8"/>
    <x v="0"/>
    <x v="140"/>
    <n v="12"/>
    <n v="10253.65"/>
    <n v="123043.77"/>
    <x v="2"/>
    <n v="38"/>
    <x v="1"/>
    <x v="1"/>
  </r>
  <r>
    <s v="PO009752"/>
    <d v="2023-12-24T00:00:00"/>
    <s v="EMP0041"/>
    <x v="12"/>
    <x v="5"/>
    <x v="195"/>
    <n v="38"/>
    <n v="9710.2900000000009"/>
    <n v="368991.19"/>
    <x v="0"/>
    <n v="21"/>
    <x v="0"/>
    <x v="2"/>
  </r>
  <r>
    <s v="PO009753"/>
    <d v="2025-02-21T00:00:00"/>
    <s v="EMP0070"/>
    <x v="6"/>
    <x v="27"/>
    <x v="39"/>
    <n v="9"/>
    <n v="3559.72"/>
    <n v="32037.47"/>
    <x v="1"/>
    <n v="18"/>
    <x v="0"/>
    <x v="2"/>
  </r>
  <r>
    <s v="PO009754"/>
    <d v="2023-07-16T00:00:00"/>
    <s v="EMP0073"/>
    <x v="9"/>
    <x v="27"/>
    <x v="189"/>
    <n v="19"/>
    <n v="2142.36"/>
    <n v="40704.89"/>
    <x v="1"/>
    <n v="40"/>
    <x v="0"/>
    <x v="2"/>
  </r>
  <r>
    <s v="PO009755"/>
    <d v="2023-07-07T00:00:00"/>
    <s v="EMP0068"/>
    <x v="3"/>
    <x v="29"/>
    <x v="125"/>
    <n v="21"/>
    <n v="3240.58"/>
    <n v="68052.11"/>
    <x v="2"/>
    <n v="41"/>
    <x v="0"/>
    <x v="0"/>
  </r>
  <r>
    <s v="PO009756"/>
    <d v="2024-07-18T00:00:00"/>
    <s v="EMP0094"/>
    <x v="1"/>
    <x v="22"/>
    <x v="1"/>
    <n v="24"/>
    <n v="10639.77"/>
    <n v="255354.55"/>
    <x v="0"/>
    <n v="41"/>
    <x v="1"/>
    <x v="2"/>
  </r>
  <r>
    <s v="PO009757"/>
    <d v="2024-10-03T00:00:00"/>
    <s v="EMP0083"/>
    <x v="7"/>
    <x v="9"/>
    <x v="199"/>
    <n v="15"/>
    <n v="163.41"/>
    <n v="2451.1999999999998"/>
    <x v="2"/>
    <n v="24"/>
    <x v="2"/>
    <x v="1"/>
  </r>
  <r>
    <s v="PO009758"/>
    <d v="2024-08-23T00:00:00"/>
    <s v="EMP0028"/>
    <x v="0"/>
    <x v="19"/>
    <x v="164"/>
    <n v="37"/>
    <n v="5824.61"/>
    <n v="215510.43"/>
    <x v="0"/>
    <n v="42"/>
    <x v="1"/>
    <x v="2"/>
  </r>
  <r>
    <s v="PO009759"/>
    <d v="2025-06-06T00:00:00"/>
    <s v="EMP0093"/>
    <x v="13"/>
    <x v="28"/>
    <x v="94"/>
    <n v="38"/>
    <n v="5179.58"/>
    <n v="196824.21"/>
    <x v="1"/>
    <n v="44"/>
    <x v="2"/>
    <x v="2"/>
  </r>
  <r>
    <s v="PO009760"/>
    <d v="2024-11-26T00:00:00"/>
    <s v="EMP0044"/>
    <x v="2"/>
    <x v="34"/>
    <x v="186"/>
    <n v="10"/>
    <n v="2491.23"/>
    <n v="24912.25"/>
    <x v="0"/>
    <n v="33"/>
    <x v="2"/>
    <x v="2"/>
  </r>
  <r>
    <s v="PO009761"/>
    <d v="2024-10-20T00:00:00"/>
    <s v="EMP0076"/>
    <x v="7"/>
    <x v="7"/>
    <x v="197"/>
    <n v="6"/>
    <n v="3609.92"/>
    <n v="21659.54"/>
    <x v="2"/>
    <n v="39"/>
    <x v="2"/>
    <x v="3"/>
  </r>
  <r>
    <s v="PO009762"/>
    <d v="2023-04-01T00:00:00"/>
    <s v="EMP0060"/>
    <x v="0"/>
    <x v="14"/>
    <x v="55"/>
    <n v="5"/>
    <n v="7038.34"/>
    <n v="35191.699999999997"/>
    <x v="1"/>
    <n v="45"/>
    <x v="0"/>
    <x v="2"/>
  </r>
  <r>
    <s v="PO009763"/>
    <d v="2025-07-25T00:00:00"/>
    <s v="EMP0096"/>
    <x v="4"/>
    <x v="35"/>
    <x v="190"/>
    <n v="16"/>
    <n v="8081.55"/>
    <n v="129304.83"/>
    <x v="2"/>
    <n v="8"/>
    <x v="0"/>
    <x v="0"/>
  </r>
  <r>
    <s v="PO009764"/>
    <d v="2025-05-16T00:00:00"/>
    <s v="EMP0027"/>
    <x v="1"/>
    <x v="45"/>
    <x v="62"/>
    <n v="16"/>
    <n v="1758.41"/>
    <n v="28134.55"/>
    <x v="2"/>
    <n v="39"/>
    <x v="2"/>
    <x v="0"/>
  </r>
  <r>
    <s v="PO009765"/>
    <d v="2023-07-17T00:00:00"/>
    <s v="EMP0080"/>
    <x v="0"/>
    <x v="22"/>
    <x v="170"/>
    <n v="4"/>
    <n v="9277.32"/>
    <n v="37109.279999999999"/>
    <x v="2"/>
    <n v="21"/>
    <x v="2"/>
    <x v="3"/>
  </r>
  <r>
    <s v="PO009766"/>
    <d v="2024-10-21T00:00:00"/>
    <s v="EMP0012"/>
    <x v="3"/>
    <x v="49"/>
    <x v="62"/>
    <n v="39"/>
    <n v="2071.56"/>
    <n v="80790.740000000005"/>
    <x v="0"/>
    <n v="9"/>
    <x v="2"/>
    <x v="2"/>
  </r>
  <r>
    <s v="PO009767"/>
    <d v="2025-07-15T00:00:00"/>
    <s v="EMP0019"/>
    <x v="5"/>
    <x v="34"/>
    <x v="171"/>
    <n v="42"/>
    <n v="5125.04"/>
    <n v="215251.52"/>
    <x v="2"/>
    <n v="4"/>
    <x v="2"/>
    <x v="3"/>
  </r>
  <r>
    <s v="PO009768"/>
    <d v="2025-01-11T00:00:00"/>
    <s v="EMP0082"/>
    <x v="2"/>
    <x v="38"/>
    <x v="13"/>
    <n v="40"/>
    <n v="8804.5"/>
    <n v="352180.17"/>
    <x v="0"/>
    <n v="16"/>
    <x v="0"/>
    <x v="2"/>
  </r>
  <r>
    <s v="PO009769"/>
    <d v="2024-08-18T00:00:00"/>
    <s v="EMP0075"/>
    <x v="14"/>
    <x v="28"/>
    <x v="22"/>
    <n v="23"/>
    <n v="6471.27"/>
    <n v="148839.26"/>
    <x v="1"/>
    <n v="13"/>
    <x v="1"/>
    <x v="2"/>
  </r>
  <r>
    <s v="PO009770"/>
    <d v="2023-02-03T00:00:00"/>
    <s v="EMP0029"/>
    <x v="9"/>
    <x v="14"/>
    <x v="39"/>
    <n v="46"/>
    <n v="2988.9"/>
    <n v="137489.49"/>
    <x v="2"/>
    <n v="35"/>
    <x v="0"/>
    <x v="0"/>
  </r>
  <r>
    <s v="PO009771"/>
    <d v="2023-07-03T00:00:00"/>
    <s v="EMP0069"/>
    <x v="3"/>
    <x v="38"/>
    <x v="111"/>
    <n v="33"/>
    <n v="126.85"/>
    <n v="4186.1400000000003"/>
    <x v="0"/>
    <n v="29"/>
    <x v="0"/>
    <x v="2"/>
  </r>
  <r>
    <s v="PO009772"/>
    <d v="2024-07-09T00:00:00"/>
    <s v="EMP0009"/>
    <x v="7"/>
    <x v="49"/>
    <x v="182"/>
    <n v="37"/>
    <n v="7347.89"/>
    <n v="271872.01"/>
    <x v="1"/>
    <n v="38"/>
    <x v="0"/>
    <x v="2"/>
  </r>
  <r>
    <s v="PO009773"/>
    <d v="2023-12-23T00:00:00"/>
    <s v="EMP0029"/>
    <x v="9"/>
    <x v="35"/>
    <x v="86"/>
    <n v="21"/>
    <n v="2415.35"/>
    <n v="50722.39"/>
    <x v="0"/>
    <n v="26"/>
    <x v="0"/>
    <x v="2"/>
  </r>
  <r>
    <s v="PO009774"/>
    <d v="2023-09-02T00:00:00"/>
    <s v="EMP0039"/>
    <x v="9"/>
    <x v="24"/>
    <x v="127"/>
    <n v="22"/>
    <n v="4392.6000000000004"/>
    <n v="96637.27"/>
    <x v="2"/>
    <n v="41"/>
    <x v="1"/>
    <x v="1"/>
  </r>
  <r>
    <s v="PO009775"/>
    <d v="2024-02-24T00:00:00"/>
    <s v="EMP0010"/>
    <x v="1"/>
    <x v="5"/>
    <x v="72"/>
    <n v="30"/>
    <n v="6016.2"/>
    <n v="180486.04"/>
    <x v="1"/>
    <n v="32"/>
    <x v="1"/>
    <x v="2"/>
  </r>
  <r>
    <s v="PO009776"/>
    <d v="2025-06-25T00:00:00"/>
    <s v="EMP0075"/>
    <x v="14"/>
    <x v="5"/>
    <x v="79"/>
    <n v="38"/>
    <n v="2459.14"/>
    <n v="93447.17"/>
    <x v="0"/>
    <n v="4"/>
    <x v="2"/>
    <x v="2"/>
  </r>
  <r>
    <s v="PO009777"/>
    <d v="2025-04-03T00:00:00"/>
    <s v="EMP0100"/>
    <x v="11"/>
    <x v="44"/>
    <x v="47"/>
    <n v="6"/>
    <n v="8623.83"/>
    <n v="51743"/>
    <x v="1"/>
    <n v="40"/>
    <x v="0"/>
    <x v="2"/>
  </r>
  <r>
    <s v="PO009778"/>
    <d v="2023-08-19T00:00:00"/>
    <s v="EMP0084"/>
    <x v="0"/>
    <x v="22"/>
    <x v="66"/>
    <n v="14"/>
    <n v="5358.31"/>
    <n v="75016.41"/>
    <x v="2"/>
    <n v="13"/>
    <x v="2"/>
    <x v="0"/>
  </r>
  <r>
    <s v="PO009779"/>
    <d v="2024-06-21T00:00:00"/>
    <s v="EMP0002"/>
    <x v="7"/>
    <x v="47"/>
    <x v="39"/>
    <n v="36"/>
    <n v="2898.55"/>
    <n v="104347.82"/>
    <x v="0"/>
    <n v="23"/>
    <x v="0"/>
    <x v="2"/>
  </r>
  <r>
    <s v="PO009780"/>
    <d v="2025-01-16T00:00:00"/>
    <s v="EMP0093"/>
    <x v="13"/>
    <x v="1"/>
    <x v="112"/>
    <n v="35"/>
    <n v="6080.57"/>
    <n v="212820.04"/>
    <x v="1"/>
    <n v="32"/>
    <x v="2"/>
    <x v="2"/>
  </r>
  <r>
    <s v="PO009781"/>
    <d v="2023-05-07T00:00:00"/>
    <s v="EMP0012"/>
    <x v="3"/>
    <x v="7"/>
    <x v="94"/>
    <n v="45"/>
    <n v="5280.19"/>
    <n v="237608.39"/>
    <x v="0"/>
    <n v="11"/>
    <x v="1"/>
    <x v="2"/>
  </r>
  <r>
    <s v="PO009782"/>
    <d v="2025-05-01T00:00:00"/>
    <s v="EMP0016"/>
    <x v="11"/>
    <x v="25"/>
    <x v="110"/>
    <n v="39"/>
    <n v="9641.57"/>
    <n v="376021.05"/>
    <x v="2"/>
    <n v="26"/>
    <x v="0"/>
    <x v="0"/>
  </r>
  <r>
    <s v="PO009783"/>
    <d v="2024-05-30T00:00:00"/>
    <s v="EMP0043"/>
    <x v="8"/>
    <x v="26"/>
    <x v="119"/>
    <n v="39"/>
    <n v="8183.19"/>
    <n v="319144.52"/>
    <x v="2"/>
    <n v="36"/>
    <x v="2"/>
    <x v="3"/>
  </r>
  <r>
    <s v="PO009784"/>
    <d v="2023-12-31T00:00:00"/>
    <s v="EMP0028"/>
    <x v="0"/>
    <x v="24"/>
    <x v="36"/>
    <n v="32"/>
    <n v="3470.8"/>
    <n v="111065.65"/>
    <x v="2"/>
    <n v="3"/>
    <x v="1"/>
    <x v="1"/>
  </r>
  <r>
    <s v="PO009785"/>
    <d v="2024-04-06T00:00:00"/>
    <s v="EMP0023"/>
    <x v="9"/>
    <x v="46"/>
    <x v="121"/>
    <n v="23"/>
    <n v="8296.81"/>
    <n v="190826.54"/>
    <x v="0"/>
    <n v="11"/>
    <x v="1"/>
    <x v="2"/>
  </r>
  <r>
    <s v="PO009786"/>
    <d v="2024-06-14T00:00:00"/>
    <s v="EMP0064"/>
    <x v="2"/>
    <x v="42"/>
    <x v="90"/>
    <n v="24"/>
    <n v="5617.37"/>
    <n v="134816.95999999999"/>
    <x v="0"/>
    <n v="27"/>
    <x v="2"/>
    <x v="2"/>
  </r>
  <r>
    <s v="PO009787"/>
    <d v="2023-08-13T00:00:00"/>
    <s v="EMP0011"/>
    <x v="0"/>
    <x v="11"/>
    <x v="8"/>
    <n v="22"/>
    <n v="569.99"/>
    <n v="12539.85"/>
    <x v="1"/>
    <n v="16"/>
    <x v="2"/>
    <x v="2"/>
  </r>
  <r>
    <s v="PO009788"/>
    <d v="2024-06-18T00:00:00"/>
    <s v="EMP0026"/>
    <x v="0"/>
    <x v="35"/>
    <x v="47"/>
    <n v="39"/>
    <n v="7132.94"/>
    <n v="278184.84999999998"/>
    <x v="2"/>
    <n v="38"/>
    <x v="0"/>
    <x v="0"/>
  </r>
  <r>
    <s v="PO009789"/>
    <d v="2025-05-16T00:00:00"/>
    <s v="EMP0012"/>
    <x v="3"/>
    <x v="35"/>
    <x v="68"/>
    <n v="13"/>
    <n v="7808.49"/>
    <n v="101510.39"/>
    <x v="1"/>
    <n v="39"/>
    <x v="2"/>
    <x v="2"/>
  </r>
  <r>
    <s v="PO009790"/>
    <d v="2024-07-04T00:00:00"/>
    <s v="EMP0080"/>
    <x v="0"/>
    <x v="42"/>
    <x v="164"/>
    <n v="38"/>
    <n v="5966.06"/>
    <n v="226710.45"/>
    <x v="2"/>
    <n v="37"/>
    <x v="2"/>
    <x v="0"/>
  </r>
  <r>
    <s v="PO009791"/>
    <d v="2025-08-27T00:00:00"/>
    <s v="EMP0069"/>
    <x v="3"/>
    <x v="43"/>
    <x v="82"/>
    <n v="46"/>
    <n v="1253.72"/>
    <n v="57671.06"/>
    <x v="2"/>
    <n v="10"/>
    <x v="2"/>
    <x v="1"/>
  </r>
  <r>
    <s v="PO009792"/>
    <d v="2025-11-22T00:00:00"/>
    <s v="EMP0045"/>
    <x v="0"/>
    <x v="19"/>
    <x v="121"/>
    <n v="6"/>
    <n v="7877.43"/>
    <n v="47264.56"/>
    <x v="0"/>
    <n v="8"/>
    <x v="1"/>
    <x v="2"/>
  </r>
  <r>
    <s v="PO009793"/>
    <d v="2024-04-17T00:00:00"/>
    <s v="EMP0032"/>
    <x v="2"/>
    <x v="24"/>
    <x v="76"/>
    <n v="15"/>
    <n v="7723.65"/>
    <n v="115854.75"/>
    <x v="0"/>
    <n v="23"/>
    <x v="2"/>
    <x v="2"/>
  </r>
  <r>
    <s v="PO009794"/>
    <d v="2023-11-24T00:00:00"/>
    <s v="EMP0036"/>
    <x v="2"/>
    <x v="36"/>
    <x v="113"/>
    <n v="14"/>
    <n v="5701.34"/>
    <n v="79818.7"/>
    <x v="1"/>
    <n v="18"/>
    <x v="1"/>
    <x v="2"/>
  </r>
  <r>
    <s v="PO009795"/>
    <d v="2024-07-18T00:00:00"/>
    <s v="EMP0020"/>
    <x v="2"/>
    <x v="25"/>
    <x v="90"/>
    <n v="6"/>
    <n v="5084.13"/>
    <n v="30504.78"/>
    <x v="1"/>
    <n v="3"/>
    <x v="2"/>
    <x v="2"/>
  </r>
  <r>
    <s v="PO009796"/>
    <d v="2025-08-10T00:00:00"/>
    <s v="EMP0038"/>
    <x v="3"/>
    <x v="36"/>
    <x v="116"/>
    <n v="49"/>
    <n v="10766.73"/>
    <n v="527569.75"/>
    <x v="2"/>
    <n v="34"/>
    <x v="2"/>
    <x v="1"/>
  </r>
  <r>
    <s v="PO009797"/>
    <d v="2025-09-20T00:00:00"/>
    <s v="EMP0014"/>
    <x v="4"/>
    <x v="7"/>
    <x v="13"/>
    <n v="50"/>
    <n v="9098.35"/>
    <n v="454917.68"/>
    <x v="2"/>
    <n v="18"/>
    <x v="2"/>
    <x v="0"/>
  </r>
  <r>
    <s v="PO009798"/>
    <d v="2025-11-10T00:00:00"/>
    <s v="EMP0050"/>
    <x v="10"/>
    <x v="21"/>
    <x v="196"/>
    <n v="32"/>
    <n v="9486.06"/>
    <n v="303553.89"/>
    <x v="0"/>
    <n v="44"/>
    <x v="1"/>
    <x v="2"/>
  </r>
  <r>
    <s v="PO009799"/>
    <d v="2025-11-15T00:00:00"/>
    <s v="EMP0059"/>
    <x v="0"/>
    <x v="25"/>
    <x v="45"/>
    <n v="47"/>
    <n v="4995.37"/>
    <n v="234782.58"/>
    <x v="0"/>
    <n v="14"/>
    <x v="1"/>
    <x v="2"/>
  </r>
  <r>
    <s v="PO009800"/>
    <d v="2023-04-14T00:00:00"/>
    <s v="EMP0036"/>
    <x v="2"/>
    <x v="5"/>
    <x v="78"/>
    <n v="33"/>
    <n v="10179.84"/>
    <n v="335934.68"/>
    <x v="2"/>
    <n v="6"/>
    <x v="0"/>
    <x v="0"/>
  </r>
  <r>
    <s v="PO009801"/>
    <d v="2024-07-31T00:00:00"/>
    <s v="EMP0027"/>
    <x v="1"/>
    <x v="30"/>
    <x v="77"/>
    <n v="34"/>
    <n v="8337.09"/>
    <n v="283461.09000000003"/>
    <x v="0"/>
    <n v="18"/>
    <x v="0"/>
    <x v="2"/>
  </r>
  <r>
    <s v="PO009802"/>
    <d v="2023-08-18T00:00:00"/>
    <s v="EMP0012"/>
    <x v="3"/>
    <x v="31"/>
    <x v="180"/>
    <n v="39"/>
    <n v="3887.25"/>
    <n v="151602.81"/>
    <x v="0"/>
    <n v="9"/>
    <x v="0"/>
    <x v="2"/>
  </r>
  <r>
    <s v="PO009803"/>
    <d v="2024-06-07T00:00:00"/>
    <s v="EMP0010"/>
    <x v="1"/>
    <x v="3"/>
    <x v="136"/>
    <n v="38"/>
    <n v="206.49"/>
    <n v="7846.66"/>
    <x v="2"/>
    <n v="5"/>
    <x v="0"/>
    <x v="0"/>
  </r>
  <r>
    <s v="PO009804"/>
    <d v="2023-10-17T00:00:00"/>
    <s v="EMP0055"/>
    <x v="14"/>
    <x v="43"/>
    <x v="64"/>
    <n v="43"/>
    <n v="6514.44"/>
    <n v="280121.08"/>
    <x v="0"/>
    <n v="40"/>
    <x v="1"/>
    <x v="2"/>
  </r>
  <r>
    <s v="PO009805"/>
    <d v="2023-01-31T00:00:00"/>
    <s v="EMP0038"/>
    <x v="3"/>
    <x v="30"/>
    <x v="7"/>
    <n v="46"/>
    <n v="3577.84"/>
    <n v="164580.56"/>
    <x v="0"/>
    <n v="14"/>
    <x v="2"/>
    <x v="2"/>
  </r>
  <r>
    <s v="PO009806"/>
    <d v="2024-08-26T00:00:00"/>
    <s v="EMP0008"/>
    <x v="6"/>
    <x v="13"/>
    <x v="189"/>
    <n v="11"/>
    <n v="1900.01"/>
    <n v="20900.080000000002"/>
    <x v="2"/>
    <n v="34"/>
    <x v="1"/>
    <x v="0"/>
  </r>
  <r>
    <s v="PO009807"/>
    <d v="2023-09-12T00:00:00"/>
    <s v="EMP0046"/>
    <x v="7"/>
    <x v="29"/>
    <x v="190"/>
    <n v="35"/>
    <n v="8159.17"/>
    <n v="285571.01"/>
    <x v="0"/>
    <n v="17"/>
    <x v="2"/>
    <x v="2"/>
  </r>
  <r>
    <s v="PO009808"/>
    <d v="2023-07-15T00:00:00"/>
    <s v="EMP0017"/>
    <x v="9"/>
    <x v="3"/>
    <x v="50"/>
    <n v="16"/>
    <n v="9010.9"/>
    <n v="144174.44"/>
    <x v="0"/>
    <n v="20"/>
    <x v="1"/>
    <x v="2"/>
  </r>
  <r>
    <s v="PO009809"/>
    <d v="2024-06-11T00:00:00"/>
    <s v="EMP0020"/>
    <x v="2"/>
    <x v="38"/>
    <x v="10"/>
    <n v="3"/>
    <n v="2437.13"/>
    <n v="7311.4"/>
    <x v="2"/>
    <n v="24"/>
    <x v="2"/>
    <x v="1"/>
  </r>
  <r>
    <s v="PO009810"/>
    <d v="2025-08-26T00:00:00"/>
    <s v="EMP0030"/>
    <x v="13"/>
    <x v="22"/>
    <x v="13"/>
    <n v="37"/>
    <n v="7956.43"/>
    <n v="294387.90000000002"/>
    <x v="0"/>
    <n v="43"/>
    <x v="1"/>
    <x v="2"/>
  </r>
  <r>
    <s v="PO009811"/>
    <d v="2025-10-16T00:00:00"/>
    <s v="EMP0057"/>
    <x v="6"/>
    <x v="30"/>
    <x v="6"/>
    <n v="15"/>
    <n v="1764.1"/>
    <n v="26461.43"/>
    <x v="1"/>
    <n v="36"/>
    <x v="1"/>
    <x v="2"/>
  </r>
  <r>
    <s v="PO009812"/>
    <d v="2024-04-21T00:00:00"/>
    <s v="EMP0009"/>
    <x v="7"/>
    <x v="20"/>
    <x v="79"/>
    <n v="27"/>
    <n v="2141.54"/>
    <n v="57821.45"/>
    <x v="2"/>
    <n v="6"/>
    <x v="1"/>
    <x v="1"/>
  </r>
  <r>
    <s v="PO009813"/>
    <d v="2024-11-16T00:00:00"/>
    <s v="EMP0085"/>
    <x v="8"/>
    <x v="27"/>
    <x v="136"/>
    <n v="10"/>
    <n v="223.34"/>
    <n v="2233.35"/>
    <x v="0"/>
    <n v="34"/>
    <x v="2"/>
    <x v="2"/>
  </r>
  <r>
    <s v="PO009814"/>
    <d v="2025-05-06T00:00:00"/>
    <s v="EMP0062"/>
    <x v="2"/>
    <x v="16"/>
    <x v="64"/>
    <n v="36"/>
    <n v="5630.86"/>
    <n v="202710.81"/>
    <x v="1"/>
    <n v="28"/>
    <x v="1"/>
    <x v="2"/>
  </r>
  <r>
    <s v="PO009815"/>
    <d v="2023-06-16T00:00:00"/>
    <s v="EMP0089"/>
    <x v="14"/>
    <x v="37"/>
    <x v="13"/>
    <n v="6"/>
    <n v="8525.39"/>
    <n v="51152.36"/>
    <x v="1"/>
    <n v="3"/>
    <x v="2"/>
    <x v="2"/>
  </r>
  <r>
    <s v="PO009816"/>
    <d v="2023-04-20T00:00:00"/>
    <s v="EMP0068"/>
    <x v="3"/>
    <x v="8"/>
    <x v="53"/>
    <n v="27"/>
    <n v="4792.04"/>
    <n v="129385.15"/>
    <x v="0"/>
    <n v="11"/>
    <x v="1"/>
    <x v="2"/>
  </r>
  <r>
    <s v="PO009817"/>
    <d v="2023-09-29T00:00:00"/>
    <s v="EMP0002"/>
    <x v="7"/>
    <x v="18"/>
    <x v="154"/>
    <n v="18"/>
    <n v="1806.56"/>
    <n v="32518.14"/>
    <x v="0"/>
    <n v="27"/>
    <x v="0"/>
    <x v="2"/>
  </r>
  <r>
    <s v="PO009818"/>
    <d v="2024-08-05T00:00:00"/>
    <s v="EMP0059"/>
    <x v="0"/>
    <x v="39"/>
    <x v="27"/>
    <n v="47"/>
    <n v="7980.42"/>
    <n v="375079.79"/>
    <x v="1"/>
    <n v="45"/>
    <x v="1"/>
    <x v="2"/>
  </r>
  <r>
    <s v="PO009819"/>
    <d v="2025-03-07T00:00:00"/>
    <s v="EMP0077"/>
    <x v="12"/>
    <x v="44"/>
    <x v="180"/>
    <n v="10"/>
    <n v="4281.72"/>
    <n v="42817.16"/>
    <x v="2"/>
    <n v="10"/>
    <x v="2"/>
    <x v="3"/>
  </r>
  <r>
    <s v="PO009820"/>
    <d v="2024-05-17T00:00:00"/>
    <s v="EMP0080"/>
    <x v="0"/>
    <x v="12"/>
    <x v="96"/>
    <n v="47"/>
    <n v="8308.93"/>
    <n v="390519.51"/>
    <x v="0"/>
    <n v="9"/>
    <x v="1"/>
    <x v="2"/>
  </r>
  <r>
    <s v="PO009821"/>
    <d v="2024-05-06T00:00:00"/>
    <s v="EMP0095"/>
    <x v="5"/>
    <x v="25"/>
    <x v="109"/>
    <n v="18"/>
    <n v="3937.41"/>
    <n v="70873.41"/>
    <x v="0"/>
    <n v="27"/>
    <x v="2"/>
    <x v="2"/>
  </r>
  <r>
    <s v="PO009822"/>
    <d v="2024-10-30T00:00:00"/>
    <s v="EMP0073"/>
    <x v="9"/>
    <x v="9"/>
    <x v="72"/>
    <n v="2"/>
    <n v="6429.86"/>
    <n v="12859.72"/>
    <x v="0"/>
    <n v="8"/>
    <x v="2"/>
    <x v="2"/>
  </r>
  <r>
    <s v="PO009823"/>
    <d v="2024-08-07T00:00:00"/>
    <s v="EMP0046"/>
    <x v="7"/>
    <x v="7"/>
    <x v="37"/>
    <n v="33"/>
    <n v="9734.2199999999993"/>
    <n v="321229.31"/>
    <x v="0"/>
    <n v="19"/>
    <x v="0"/>
    <x v="2"/>
  </r>
  <r>
    <s v="PO009824"/>
    <d v="2024-07-10T00:00:00"/>
    <s v="EMP0043"/>
    <x v="8"/>
    <x v="16"/>
    <x v="150"/>
    <n v="43"/>
    <n v="3993.81"/>
    <n v="171733.77"/>
    <x v="0"/>
    <n v="20"/>
    <x v="2"/>
    <x v="2"/>
  </r>
  <r>
    <s v="PO009825"/>
    <d v="2025-06-18T00:00:00"/>
    <s v="EMP0039"/>
    <x v="9"/>
    <x v="45"/>
    <x v="100"/>
    <n v="10"/>
    <n v="6623.8"/>
    <n v="66238.05"/>
    <x v="1"/>
    <n v="12"/>
    <x v="2"/>
    <x v="2"/>
  </r>
  <r>
    <s v="PO009826"/>
    <d v="2023-04-23T00:00:00"/>
    <s v="EMP0074"/>
    <x v="6"/>
    <x v="29"/>
    <x v="119"/>
    <n v="19"/>
    <n v="9500.9699999999993"/>
    <n v="180518.34"/>
    <x v="1"/>
    <n v="11"/>
    <x v="2"/>
    <x v="2"/>
  </r>
  <r>
    <s v="PO009827"/>
    <d v="2023-08-09T00:00:00"/>
    <s v="EMP0019"/>
    <x v="5"/>
    <x v="48"/>
    <x v="182"/>
    <n v="29"/>
    <n v="9398.0499999999993"/>
    <n v="272543.46999999997"/>
    <x v="1"/>
    <n v="17"/>
    <x v="2"/>
    <x v="2"/>
  </r>
  <r>
    <s v="PO009828"/>
    <d v="2024-06-10T00:00:00"/>
    <s v="EMP0020"/>
    <x v="2"/>
    <x v="30"/>
    <x v="88"/>
    <n v="38"/>
    <n v="6052.65"/>
    <n v="230000.56"/>
    <x v="1"/>
    <n v="27"/>
    <x v="0"/>
    <x v="2"/>
  </r>
  <r>
    <s v="PO009829"/>
    <d v="2023-07-26T00:00:00"/>
    <s v="EMP0050"/>
    <x v="10"/>
    <x v="21"/>
    <x v="73"/>
    <n v="19"/>
    <n v="635.65"/>
    <n v="12077.43"/>
    <x v="1"/>
    <n v="29"/>
    <x v="2"/>
    <x v="2"/>
  </r>
  <r>
    <s v="PO009830"/>
    <d v="2025-01-13T00:00:00"/>
    <s v="EMP0067"/>
    <x v="1"/>
    <x v="37"/>
    <x v="38"/>
    <n v="32"/>
    <n v="6619.67"/>
    <n v="211829.48"/>
    <x v="2"/>
    <n v="21"/>
    <x v="2"/>
    <x v="1"/>
  </r>
  <r>
    <s v="PO009831"/>
    <d v="2024-10-13T00:00:00"/>
    <s v="EMP0007"/>
    <x v="1"/>
    <x v="33"/>
    <x v="90"/>
    <n v="11"/>
    <n v="4625.43"/>
    <n v="50879.71"/>
    <x v="0"/>
    <n v="35"/>
    <x v="2"/>
    <x v="2"/>
  </r>
  <r>
    <s v="PO009832"/>
    <d v="2025-12-29T00:00:00"/>
    <s v="EMP0048"/>
    <x v="2"/>
    <x v="24"/>
    <x v="107"/>
    <n v="43"/>
    <n v="4466.66"/>
    <n v="192066.46"/>
    <x v="1"/>
    <n v="27"/>
    <x v="0"/>
    <x v="2"/>
  </r>
  <r>
    <s v="PO009833"/>
    <d v="2023-02-05T00:00:00"/>
    <s v="EMP0003"/>
    <x v="1"/>
    <x v="44"/>
    <x v="47"/>
    <n v="36"/>
    <n v="7937.41"/>
    <n v="285746.65000000002"/>
    <x v="2"/>
    <n v="19"/>
    <x v="1"/>
    <x v="0"/>
  </r>
  <r>
    <s v="PO009834"/>
    <d v="2023-06-18T00:00:00"/>
    <s v="EMP0001"/>
    <x v="8"/>
    <x v="16"/>
    <x v="165"/>
    <n v="31"/>
    <n v="1546.09"/>
    <n v="47928.68"/>
    <x v="1"/>
    <n v="12"/>
    <x v="1"/>
    <x v="2"/>
  </r>
  <r>
    <s v="PO009835"/>
    <d v="2024-05-01T00:00:00"/>
    <s v="EMP0082"/>
    <x v="2"/>
    <x v="49"/>
    <x v="35"/>
    <n v="39"/>
    <n v="6322.71"/>
    <n v="246585.63"/>
    <x v="1"/>
    <n v="41"/>
    <x v="2"/>
    <x v="2"/>
  </r>
  <r>
    <s v="PO009836"/>
    <d v="2025-10-19T00:00:00"/>
    <s v="EMP0029"/>
    <x v="9"/>
    <x v="5"/>
    <x v="36"/>
    <n v="22"/>
    <n v="3296"/>
    <n v="72512.039999999994"/>
    <x v="2"/>
    <n v="42"/>
    <x v="1"/>
    <x v="1"/>
  </r>
  <r>
    <s v="PO009837"/>
    <d v="2025-09-25T00:00:00"/>
    <s v="EMP0023"/>
    <x v="9"/>
    <x v="12"/>
    <x v="41"/>
    <n v="32"/>
    <n v="2540.5300000000002"/>
    <n v="81296.820000000007"/>
    <x v="2"/>
    <n v="31"/>
    <x v="2"/>
    <x v="0"/>
  </r>
  <r>
    <s v="PO009838"/>
    <d v="2023-09-07T00:00:00"/>
    <s v="EMP0083"/>
    <x v="7"/>
    <x v="15"/>
    <x v="182"/>
    <n v="24"/>
    <n v="7899.28"/>
    <n v="189582.74"/>
    <x v="2"/>
    <n v="13"/>
    <x v="0"/>
    <x v="0"/>
  </r>
  <r>
    <s v="PO009839"/>
    <d v="2023-08-25T00:00:00"/>
    <s v="EMP0057"/>
    <x v="6"/>
    <x v="20"/>
    <x v="96"/>
    <n v="11"/>
    <n v="10048.48"/>
    <n v="110533.28"/>
    <x v="2"/>
    <n v="16"/>
    <x v="2"/>
    <x v="0"/>
  </r>
  <r>
    <s v="PO009840"/>
    <d v="2024-03-07T00:00:00"/>
    <s v="EMP0068"/>
    <x v="3"/>
    <x v="46"/>
    <x v="156"/>
    <n v="18"/>
    <n v="10574.69"/>
    <n v="190344.36"/>
    <x v="2"/>
    <n v="21"/>
    <x v="0"/>
    <x v="1"/>
  </r>
  <r>
    <s v="PO009841"/>
    <d v="2023-10-09T00:00:00"/>
    <s v="EMP0006"/>
    <x v="6"/>
    <x v="33"/>
    <x v="102"/>
    <n v="12"/>
    <n v="453.92"/>
    <n v="5447.09"/>
    <x v="1"/>
    <n v="12"/>
    <x v="1"/>
    <x v="2"/>
  </r>
  <r>
    <s v="PO009842"/>
    <d v="2025-06-29T00:00:00"/>
    <s v="EMP0026"/>
    <x v="0"/>
    <x v="30"/>
    <x v="161"/>
    <n v="20"/>
    <n v="7886.26"/>
    <n v="157725.28"/>
    <x v="0"/>
    <n v="33"/>
    <x v="0"/>
    <x v="2"/>
  </r>
  <r>
    <s v="PO009843"/>
    <d v="2024-03-19T00:00:00"/>
    <s v="EMP0017"/>
    <x v="9"/>
    <x v="25"/>
    <x v="54"/>
    <n v="31"/>
    <n v="4211.5200000000004"/>
    <n v="130557.21"/>
    <x v="0"/>
    <n v="6"/>
    <x v="0"/>
    <x v="2"/>
  </r>
  <r>
    <s v="PO009844"/>
    <d v="2024-04-28T00:00:00"/>
    <s v="EMP0001"/>
    <x v="8"/>
    <x v="37"/>
    <x v="136"/>
    <n v="11"/>
    <n v="198.81"/>
    <n v="2186.92"/>
    <x v="0"/>
    <n v="38"/>
    <x v="2"/>
    <x v="2"/>
  </r>
  <r>
    <s v="PO009845"/>
    <d v="2025-09-29T00:00:00"/>
    <s v="EMP0044"/>
    <x v="2"/>
    <x v="21"/>
    <x v="197"/>
    <n v="30"/>
    <n v="3707.37"/>
    <n v="111221.18"/>
    <x v="1"/>
    <n v="13"/>
    <x v="1"/>
    <x v="2"/>
  </r>
  <r>
    <s v="PO009846"/>
    <d v="2023-01-02T00:00:00"/>
    <s v="EMP0019"/>
    <x v="5"/>
    <x v="1"/>
    <x v="22"/>
    <n v="34"/>
    <n v="5983.24"/>
    <n v="203430.04"/>
    <x v="0"/>
    <n v="15"/>
    <x v="2"/>
    <x v="2"/>
  </r>
  <r>
    <s v="PO009847"/>
    <d v="2025-07-31T00:00:00"/>
    <s v="EMP0006"/>
    <x v="6"/>
    <x v="38"/>
    <x v="83"/>
    <n v="24"/>
    <n v="678.45"/>
    <n v="16282.84"/>
    <x v="0"/>
    <n v="14"/>
    <x v="0"/>
    <x v="2"/>
  </r>
  <r>
    <s v="PO009848"/>
    <d v="2024-04-08T00:00:00"/>
    <s v="EMP0097"/>
    <x v="5"/>
    <x v="27"/>
    <x v="136"/>
    <n v="11"/>
    <n v="245"/>
    <n v="2694.98"/>
    <x v="0"/>
    <n v="41"/>
    <x v="0"/>
    <x v="2"/>
  </r>
  <r>
    <s v="PO009849"/>
    <d v="2025-01-26T00:00:00"/>
    <s v="EMP0089"/>
    <x v="14"/>
    <x v="26"/>
    <x v="154"/>
    <n v="7"/>
    <n v="2262.4"/>
    <n v="15836.81"/>
    <x v="0"/>
    <n v="36"/>
    <x v="0"/>
    <x v="2"/>
  </r>
  <r>
    <s v="PO009850"/>
    <d v="2025-11-05T00:00:00"/>
    <s v="EMP0035"/>
    <x v="5"/>
    <x v="13"/>
    <x v="90"/>
    <n v="37"/>
    <n v="5196.2"/>
    <n v="192259.42"/>
    <x v="0"/>
    <n v="36"/>
    <x v="2"/>
    <x v="2"/>
  </r>
  <r>
    <s v="PO009851"/>
    <d v="2023-07-11T00:00:00"/>
    <s v="EMP0007"/>
    <x v="1"/>
    <x v="35"/>
    <x v="43"/>
    <n v="34"/>
    <n v="2599.0300000000002"/>
    <n v="88367.17"/>
    <x v="2"/>
    <n v="41"/>
    <x v="2"/>
    <x v="3"/>
  </r>
  <r>
    <s v="PO009852"/>
    <d v="2024-07-07T00:00:00"/>
    <s v="EMP0009"/>
    <x v="7"/>
    <x v="28"/>
    <x v="100"/>
    <n v="12"/>
    <n v="7059.61"/>
    <n v="84715.3"/>
    <x v="1"/>
    <n v="38"/>
    <x v="1"/>
    <x v="2"/>
  </r>
  <r>
    <s v="PO009853"/>
    <d v="2024-08-07T00:00:00"/>
    <s v="EMP0040"/>
    <x v="13"/>
    <x v="46"/>
    <x v="166"/>
    <n v="9"/>
    <n v="4960.42"/>
    <n v="44643.8"/>
    <x v="2"/>
    <n v="29"/>
    <x v="0"/>
    <x v="0"/>
  </r>
  <r>
    <s v="PO009854"/>
    <d v="2024-01-24T00:00:00"/>
    <s v="EMP0037"/>
    <x v="8"/>
    <x v="8"/>
    <x v="77"/>
    <n v="13"/>
    <n v="9308.31"/>
    <n v="121007.97"/>
    <x v="0"/>
    <n v="44"/>
    <x v="0"/>
    <x v="2"/>
  </r>
  <r>
    <s v="PO009855"/>
    <d v="2024-11-26T00:00:00"/>
    <s v="EMP0067"/>
    <x v="1"/>
    <x v="29"/>
    <x v="81"/>
    <n v="13"/>
    <n v="573.94000000000005"/>
    <n v="7461.27"/>
    <x v="2"/>
    <n v="15"/>
    <x v="0"/>
    <x v="1"/>
  </r>
  <r>
    <s v="PO009856"/>
    <d v="2025-07-18T00:00:00"/>
    <s v="EMP0020"/>
    <x v="2"/>
    <x v="3"/>
    <x v="171"/>
    <n v="46"/>
    <n v="3959.25"/>
    <n v="182125.39"/>
    <x v="0"/>
    <n v="31"/>
    <x v="1"/>
    <x v="2"/>
  </r>
  <r>
    <s v="PO009857"/>
    <d v="2023-01-26T00:00:00"/>
    <s v="EMP0015"/>
    <x v="13"/>
    <x v="33"/>
    <x v="106"/>
    <n v="18"/>
    <n v="5472.05"/>
    <n v="98496.85"/>
    <x v="0"/>
    <n v="16"/>
    <x v="1"/>
    <x v="2"/>
  </r>
  <r>
    <s v="PO009858"/>
    <d v="2024-08-19T00:00:00"/>
    <s v="EMP0009"/>
    <x v="7"/>
    <x v="39"/>
    <x v="55"/>
    <n v="10"/>
    <n v="6473.91"/>
    <n v="64739.11"/>
    <x v="2"/>
    <n v="43"/>
    <x v="1"/>
    <x v="3"/>
  </r>
  <r>
    <s v="PO009859"/>
    <d v="2023-02-20T00:00:00"/>
    <s v="EMP0078"/>
    <x v="4"/>
    <x v="33"/>
    <x v="171"/>
    <n v="40"/>
    <n v="4697.08"/>
    <n v="187883.24"/>
    <x v="0"/>
    <n v="32"/>
    <x v="1"/>
    <x v="2"/>
  </r>
  <r>
    <s v="PO009860"/>
    <d v="2023-08-17T00:00:00"/>
    <s v="EMP0043"/>
    <x v="8"/>
    <x v="25"/>
    <x v="116"/>
    <n v="25"/>
    <n v="9061.81"/>
    <n v="226545.14"/>
    <x v="2"/>
    <n v="21"/>
    <x v="2"/>
    <x v="1"/>
  </r>
  <r>
    <s v="PO009861"/>
    <d v="2024-04-10T00:00:00"/>
    <s v="EMP0094"/>
    <x v="1"/>
    <x v="28"/>
    <x v="136"/>
    <n v="1"/>
    <n v="226.22"/>
    <n v="226.22"/>
    <x v="0"/>
    <n v="45"/>
    <x v="0"/>
    <x v="2"/>
  </r>
  <r>
    <s v="PO009862"/>
    <d v="2023-12-16T00:00:00"/>
    <s v="EMP0081"/>
    <x v="14"/>
    <x v="21"/>
    <x v="125"/>
    <n v="20"/>
    <n v="2855.93"/>
    <n v="57118.6"/>
    <x v="0"/>
    <n v="18"/>
    <x v="2"/>
    <x v="2"/>
  </r>
  <r>
    <s v="PO009863"/>
    <d v="2023-02-28T00:00:00"/>
    <s v="EMP0097"/>
    <x v="5"/>
    <x v="35"/>
    <x v="55"/>
    <n v="32"/>
    <n v="6144.64"/>
    <n v="196628.34"/>
    <x v="2"/>
    <n v="8"/>
    <x v="1"/>
    <x v="3"/>
  </r>
  <r>
    <s v="PO009864"/>
    <d v="2025-01-19T00:00:00"/>
    <s v="EMP0012"/>
    <x v="3"/>
    <x v="26"/>
    <x v="110"/>
    <n v="32"/>
    <n v="9065.56"/>
    <n v="290097.84000000003"/>
    <x v="0"/>
    <n v="40"/>
    <x v="0"/>
    <x v="2"/>
  </r>
  <r>
    <s v="PO009865"/>
    <d v="2023-06-09T00:00:00"/>
    <s v="EMP0080"/>
    <x v="0"/>
    <x v="8"/>
    <x v="148"/>
    <n v="4"/>
    <n v="6318.42"/>
    <n v="25273.66"/>
    <x v="2"/>
    <n v="39"/>
    <x v="2"/>
    <x v="0"/>
  </r>
  <r>
    <s v="PO009866"/>
    <d v="2024-01-02T00:00:00"/>
    <s v="EMP0073"/>
    <x v="9"/>
    <x v="17"/>
    <x v="171"/>
    <n v="31"/>
    <n v="4859.1499999999996"/>
    <n v="150633.60000000001"/>
    <x v="1"/>
    <n v="21"/>
    <x v="2"/>
    <x v="2"/>
  </r>
  <r>
    <s v="PO009867"/>
    <d v="2025-01-07T00:00:00"/>
    <s v="EMP0005"/>
    <x v="14"/>
    <x v="16"/>
    <x v="130"/>
    <n v="12"/>
    <n v="10719.11"/>
    <n v="128629.34"/>
    <x v="1"/>
    <n v="27"/>
    <x v="2"/>
    <x v="2"/>
  </r>
  <r>
    <s v="PO009868"/>
    <d v="2023-06-07T00:00:00"/>
    <s v="EMP0039"/>
    <x v="9"/>
    <x v="29"/>
    <x v="171"/>
    <n v="23"/>
    <n v="4019.41"/>
    <n v="92446.42"/>
    <x v="0"/>
    <n v="16"/>
    <x v="1"/>
    <x v="2"/>
  </r>
  <r>
    <s v="PO009869"/>
    <d v="2023-07-04T00:00:00"/>
    <s v="EMP0048"/>
    <x v="2"/>
    <x v="2"/>
    <x v="146"/>
    <n v="50"/>
    <n v="5480.58"/>
    <n v="274028.90000000002"/>
    <x v="1"/>
    <n v="35"/>
    <x v="2"/>
    <x v="2"/>
  </r>
  <r>
    <s v="PO009870"/>
    <d v="2024-12-31T00:00:00"/>
    <s v="EMP0039"/>
    <x v="9"/>
    <x v="8"/>
    <x v="185"/>
    <n v="7"/>
    <n v="853.68"/>
    <n v="5975.75"/>
    <x v="1"/>
    <n v="6"/>
    <x v="1"/>
    <x v="2"/>
  </r>
  <r>
    <s v="PO009871"/>
    <d v="2025-12-31T00:00:00"/>
    <s v="EMP0071"/>
    <x v="5"/>
    <x v="46"/>
    <x v="157"/>
    <n v="4"/>
    <n v="6796.47"/>
    <n v="27185.88"/>
    <x v="1"/>
    <n v="21"/>
    <x v="1"/>
    <x v="2"/>
  </r>
  <r>
    <s v="PO009872"/>
    <d v="2023-10-22T00:00:00"/>
    <s v="EMP0059"/>
    <x v="0"/>
    <x v="47"/>
    <x v="167"/>
    <n v="30"/>
    <n v="3553.19"/>
    <n v="106595.7"/>
    <x v="2"/>
    <n v="10"/>
    <x v="2"/>
    <x v="0"/>
  </r>
  <r>
    <s v="PO009873"/>
    <d v="2023-09-16T00:00:00"/>
    <s v="EMP0055"/>
    <x v="14"/>
    <x v="32"/>
    <x v="158"/>
    <n v="15"/>
    <n v="6618.55"/>
    <n v="99278.28"/>
    <x v="2"/>
    <n v="24"/>
    <x v="0"/>
    <x v="3"/>
  </r>
  <r>
    <s v="PO009874"/>
    <d v="2025-01-23T00:00:00"/>
    <s v="EMP0053"/>
    <x v="4"/>
    <x v="12"/>
    <x v="94"/>
    <n v="6"/>
    <n v="4653.7"/>
    <n v="27922.21"/>
    <x v="2"/>
    <n v="4"/>
    <x v="1"/>
    <x v="1"/>
  </r>
  <r>
    <s v="PO009875"/>
    <d v="2025-03-01T00:00:00"/>
    <s v="EMP0087"/>
    <x v="12"/>
    <x v="34"/>
    <x v="140"/>
    <n v="27"/>
    <n v="10209.34"/>
    <n v="275652.25"/>
    <x v="1"/>
    <n v="33"/>
    <x v="0"/>
    <x v="2"/>
  </r>
  <r>
    <s v="PO009876"/>
    <d v="2024-05-04T00:00:00"/>
    <s v="EMP0009"/>
    <x v="7"/>
    <x v="19"/>
    <x v="198"/>
    <n v="38"/>
    <n v="10423.32"/>
    <n v="396086.33"/>
    <x v="1"/>
    <n v="44"/>
    <x v="1"/>
    <x v="2"/>
  </r>
  <r>
    <s v="PO009877"/>
    <d v="2024-07-07T00:00:00"/>
    <s v="EMP0046"/>
    <x v="7"/>
    <x v="38"/>
    <x v="23"/>
    <n v="29"/>
    <n v="11129.23"/>
    <n v="322747.75"/>
    <x v="2"/>
    <n v="37"/>
    <x v="0"/>
    <x v="3"/>
  </r>
  <r>
    <s v="PO009878"/>
    <d v="2025-01-19T00:00:00"/>
    <s v="EMP0082"/>
    <x v="2"/>
    <x v="10"/>
    <x v="153"/>
    <n v="33"/>
    <n v="289.62"/>
    <n v="9557.57"/>
    <x v="1"/>
    <n v="17"/>
    <x v="1"/>
    <x v="2"/>
  </r>
  <r>
    <s v="PO009879"/>
    <d v="2023-12-28T00:00:00"/>
    <s v="EMP0068"/>
    <x v="3"/>
    <x v="0"/>
    <x v="52"/>
    <n v="7"/>
    <n v="1811.64"/>
    <n v="12681.48"/>
    <x v="2"/>
    <n v="37"/>
    <x v="1"/>
    <x v="1"/>
  </r>
  <r>
    <s v="PO009880"/>
    <d v="2024-01-29T00:00:00"/>
    <s v="EMP0001"/>
    <x v="8"/>
    <x v="22"/>
    <x v="150"/>
    <n v="27"/>
    <n v="3228.33"/>
    <n v="87164.78"/>
    <x v="1"/>
    <n v="11"/>
    <x v="0"/>
    <x v="2"/>
  </r>
  <r>
    <s v="PO009881"/>
    <d v="2023-08-20T00:00:00"/>
    <s v="EMP0063"/>
    <x v="3"/>
    <x v="31"/>
    <x v="113"/>
    <n v="6"/>
    <n v="5583.58"/>
    <n v="33501.51"/>
    <x v="0"/>
    <n v="36"/>
    <x v="1"/>
    <x v="2"/>
  </r>
  <r>
    <s v="PO009882"/>
    <d v="2024-02-26T00:00:00"/>
    <s v="EMP0065"/>
    <x v="8"/>
    <x v="2"/>
    <x v="183"/>
    <n v="49"/>
    <n v="7114.66"/>
    <n v="348618.1"/>
    <x v="2"/>
    <n v="12"/>
    <x v="0"/>
    <x v="0"/>
  </r>
  <r>
    <s v="PO009883"/>
    <d v="2023-11-10T00:00:00"/>
    <s v="EMP0005"/>
    <x v="14"/>
    <x v="44"/>
    <x v="144"/>
    <n v="15"/>
    <n v="363.41"/>
    <n v="5451.2"/>
    <x v="1"/>
    <n v="5"/>
    <x v="0"/>
    <x v="2"/>
  </r>
  <r>
    <s v="PO009884"/>
    <d v="2025-07-19T00:00:00"/>
    <s v="EMP0023"/>
    <x v="9"/>
    <x v="4"/>
    <x v="97"/>
    <n v="44"/>
    <n v="4869.6000000000004"/>
    <n v="214262.32"/>
    <x v="0"/>
    <n v="14"/>
    <x v="2"/>
    <x v="2"/>
  </r>
  <r>
    <s v="PO009885"/>
    <d v="2024-12-18T00:00:00"/>
    <s v="EMP0019"/>
    <x v="5"/>
    <x v="34"/>
    <x v="190"/>
    <n v="11"/>
    <n v="8300.74"/>
    <n v="91308.11"/>
    <x v="2"/>
    <n v="39"/>
    <x v="1"/>
    <x v="0"/>
  </r>
  <r>
    <s v="PO009886"/>
    <d v="2024-10-29T00:00:00"/>
    <s v="EMP0049"/>
    <x v="13"/>
    <x v="33"/>
    <x v="171"/>
    <n v="19"/>
    <n v="4972.07"/>
    <n v="94469.24"/>
    <x v="1"/>
    <n v="24"/>
    <x v="2"/>
    <x v="2"/>
  </r>
  <r>
    <s v="PO009887"/>
    <d v="2024-07-24T00:00:00"/>
    <s v="EMP0025"/>
    <x v="8"/>
    <x v="11"/>
    <x v="114"/>
    <n v="32"/>
    <n v="5500.58"/>
    <n v="176018.5"/>
    <x v="2"/>
    <n v="30"/>
    <x v="2"/>
    <x v="1"/>
  </r>
  <r>
    <s v="PO009888"/>
    <d v="2023-07-08T00:00:00"/>
    <s v="EMP0100"/>
    <x v="11"/>
    <x v="17"/>
    <x v="41"/>
    <n v="20"/>
    <n v="2453.88"/>
    <n v="49077.59"/>
    <x v="0"/>
    <n v="6"/>
    <x v="1"/>
    <x v="2"/>
  </r>
  <r>
    <s v="PO009889"/>
    <d v="2025-02-27T00:00:00"/>
    <s v="EMP0060"/>
    <x v="0"/>
    <x v="31"/>
    <x v="119"/>
    <n v="22"/>
    <n v="8745.57"/>
    <n v="192402.52"/>
    <x v="0"/>
    <n v="21"/>
    <x v="1"/>
    <x v="2"/>
  </r>
  <r>
    <s v="PO009890"/>
    <d v="2024-02-22T00:00:00"/>
    <s v="EMP0051"/>
    <x v="3"/>
    <x v="19"/>
    <x v="165"/>
    <n v="29"/>
    <n v="1229.93"/>
    <n v="35668.089999999997"/>
    <x v="1"/>
    <n v="30"/>
    <x v="0"/>
    <x v="2"/>
  </r>
  <r>
    <s v="PO009891"/>
    <d v="2025-07-14T00:00:00"/>
    <s v="EMP0010"/>
    <x v="1"/>
    <x v="14"/>
    <x v="34"/>
    <n v="25"/>
    <n v="3859.62"/>
    <n v="96490.41"/>
    <x v="2"/>
    <n v="13"/>
    <x v="0"/>
    <x v="3"/>
  </r>
  <r>
    <s v="PO009892"/>
    <d v="2025-09-13T00:00:00"/>
    <s v="EMP0096"/>
    <x v="4"/>
    <x v="47"/>
    <x v="53"/>
    <n v="25"/>
    <n v="4647.75"/>
    <n v="116193.87"/>
    <x v="1"/>
    <n v="44"/>
    <x v="0"/>
    <x v="2"/>
  </r>
  <r>
    <s v="PO009893"/>
    <d v="2023-01-25T00:00:00"/>
    <s v="EMP0027"/>
    <x v="1"/>
    <x v="0"/>
    <x v="191"/>
    <n v="18"/>
    <n v="5536.79"/>
    <n v="99662.29"/>
    <x v="1"/>
    <n v="13"/>
    <x v="1"/>
    <x v="2"/>
  </r>
  <r>
    <s v="PO009894"/>
    <d v="2024-08-25T00:00:00"/>
    <s v="EMP0062"/>
    <x v="2"/>
    <x v="15"/>
    <x v="101"/>
    <n v="47"/>
    <n v="4548.3599999999997"/>
    <n v="213772.85"/>
    <x v="0"/>
    <n v="5"/>
    <x v="0"/>
    <x v="2"/>
  </r>
  <r>
    <s v="PO009895"/>
    <d v="2025-05-24T00:00:00"/>
    <s v="EMP0080"/>
    <x v="0"/>
    <x v="40"/>
    <x v="185"/>
    <n v="17"/>
    <n v="996.12"/>
    <n v="16933.98"/>
    <x v="2"/>
    <n v="26"/>
    <x v="0"/>
    <x v="3"/>
  </r>
  <r>
    <s v="PO009896"/>
    <d v="2025-07-10T00:00:00"/>
    <s v="EMP0028"/>
    <x v="0"/>
    <x v="37"/>
    <x v="135"/>
    <n v="35"/>
    <n v="7649.16"/>
    <n v="267720.7"/>
    <x v="1"/>
    <n v="17"/>
    <x v="0"/>
    <x v="2"/>
  </r>
  <r>
    <s v="PO009897"/>
    <d v="2023-06-20T00:00:00"/>
    <s v="EMP0028"/>
    <x v="0"/>
    <x v="21"/>
    <x v="30"/>
    <n v="40"/>
    <n v="6019.03"/>
    <n v="240761.29"/>
    <x v="0"/>
    <n v="28"/>
    <x v="1"/>
    <x v="2"/>
  </r>
  <r>
    <s v="PO009898"/>
    <d v="2024-01-23T00:00:00"/>
    <s v="EMP0053"/>
    <x v="4"/>
    <x v="40"/>
    <x v="133"/>
    <n v="19"/>
    <n v="8623.42"/>
    <n v="163845.04"/>
    <x v="0"/>
    <n v="42"/>
    <x v="0"/>
    <x v="2"/>
  </r>
  <r>
    <s v="PO009899"/>
    <d v="2024-03-30T00:00:00"/>
    <s v="EMP0019"/>
    <x v="5"/>
    <x v="19"/>
    <x v="64"/>
    <n v="5"/>
    <n v="5174.4399999999996"/>
    <n v="25872.19"/>
    <x v="2"/>
    <n v="10"/>
    <x v="0"/>
    <x v="3"/>
  </r>
  <r>
    <s v="PO009900"/>
    <d v="2025-02-17T00:00:00"/>
    <s v="EMP0084"/>
    <x v="0"/>
    <x v="26"/>
    <x v="168"/>
    <n v="22"/>
    <n v="4866.8900000000003"/>
    <n v="107071.64"/>
    <x v="0"/>
    <n v="41"/>
    <x v="0"/>
    <x v="2"/>
  </r>
  <r>
    <s v="PO009901"/>
    <d v="2024-01-15T00:00:00"/>
    <s v="EMP0071"/>
    <x v="5"/>
    <x v="47"/>
    <x v="188"/>
    <n v="6"/>
    <n v="2910.45"/>
    <n v="17462.73"/>
    <x v="0"/>
    <n v="43"/>
    <x v="2"/>
    <x v="2"/>
  </r>
  <r>
    <s v="PO009902"/>
    <d v="2024-10-13T00:00:00"/>
    <s v="EMP0091"/>
    <x v="12"/>
    <x v="40"/>
    <x v="18"/>
    <n v="18"/>
    <n v="9289.56"/>
    <n v="167212.01999999999"/>
    <x v="1"/>
    <n v="3"/>
    <x v="1"/>
    <x v="2"/>
  </r>
  <r>
    <s v="PO009903"/>
    <d v="2024-12-12T00:00:00"/>
    <s v="EMP0043"/>
    <x v="8"/>
    <x v="40"/>
    <x v="7"/>
    <n v="2"/>
    <n v="3473.77"/>
    <n v="6947.55"/>
    <x v="1"/>
    <n v="16"/>
    <x v="2"/>
    <x v="2"/>
  </r>
  <r>
    <s v="PO009904"/>
    <d v="2025-08-10T00:00:00"/>
    <s v="EMP0098"/>
    <x v="5"/>
    <x v="49"/>
    <x v="63"/>
    <n v="40"/>
    <n v="1589.52"/>
    <n v="63580.88"/>
    <x v="2"/>
    <n v="36"/>
    <x v="0"/>
    <x v="1"/>
  </r>
  <r>
    <s v="PO009905"/>
    <d v="2023-02-24T00:00:00"/>
    <s v="EMP0039"/>
    <x v="9"/>
    <x v="26"/>
    <x v="113"/>
    <n v="34"/>
    <n v="6833.12"/>
    <n v="232326.22"/>
    <x v="2"/>
    <n v="24"/>
    <x v="2"/>
    <x v="0"/>
  </r>
  <r>
    <s v="PO009906"/>
    <d v="2025-01-26T00:00:00"/>
    <s v="EMP0047"/>
    <x v="0"/>
    <x v="34"/>
    <x v="184"/>
    <n v="23"/>
    <n v="4960.22"/>
    <n v="114084.96"/>
    <x v="0"/>
    <n v="17"/>
    <x v="0"/>
    <x v="2"/>
  </r>
  <r>
    <s v="PO009907"/>
    <d v="2024-06-18T00:00:00"/>
    <s v="EMP0030"/>
    <x v="13"/>
    <x v="4"/>
    <x v="70"/>
    <n v="21"/>
    <n v="9287.7999999999993"/>
    <n v="195043.87"/>
    <x v="0"/>
    <n v="31"/>
    <x v="0"/>
    <x v="2"/>
  </r>
  <r>
    <s v="PO009908"/>
    <d v="2025-07-08T00:00:00"/>
    <s v="EMP0100"/>
    <x v="11"/>
    <x v="20"/>
    <x v="88"/>
    <n v="37"/>
    <n v="7255.09"/>
    <n v="268438.40000000002"/>
    <x v="0"/>
    <n v="33"/>
    <x v="0"/>
    <x v="2"/>
  </r>
  <r>
    <s v="PO009909"/>
    <d v="2023-09-30T00:00:00"/>
    <s v="EMP0023"/>
    <x v="9"/>
    <x v="26"/>
    <x v="46"/>
    <n v="23"/>
    <n v="5783.86"/>
    <n v="133028.89000000001"/>
    <x v="2"/>
    <n v="43"/>
    <x v="2"/>
    <x v="1"/>
  </r>
  <r>
    <s v="PO009910"/>
    <d v="2023-04-29T00:00:00"/>
    <s v="EMP0019"/>
    <x v="5"/>
    <x v="30"/>
    <x v="127"/>
    <n v="47"/>
    <n v="4135.4399999999996"/>
    <n v="194365.86"/>
    <x v="1"/>
    <n v="16"/>
    <x v="0"/>
    <x v="2"/>
  </r>
  <r>
    <s v="PO009911"/>
    <d v="2025-12-21T00:00:00"/>
    <s v="EMP0006"/>
    <x v="6"/>
    <x v="42"/>
    <x v="8"/>
    <n v="11"/>
    <n v="546.77"/>
    <n v="6014.45"/>
    <x v="1"/>
    <n v="28"/>
    <x v="2"/>
    <x v="2"/>
  </r>
  <r>
    <s v="PO009912"/>
    <d v="2024-06-07T00:00:00"/>
    <s v="EMP0077"/>
    <x v="12"/>
    <x v="37"/>
    <x v="164"/>
    <n v="38"/>
    <n v="6451.4"/>
    <n v="245153.22"/>
    <x v="0"/>
    <n v="36"/>
    <x v="0"/>
    <x v="2"/>
  </r>
  <r>
    <s v="PO009913"/>
    <d v="2023-05-07T00:00:00"/>
    <s v="EMP0027"/>
    <x v="1"/>
    <x v="1"/>
    <x v="70"/>
    <n v="45"/>
    <n v="11168.37"/>
    <n v="502576.78"/>
    <x v="1"/>
    <n v="36"/>
    <x v="2"/>
    <x v="2"/>
  </r>
  <r>
    <s v="PO009914"/>
    <d v="2025-06-01T00:00:00"/>
    <s v="EMP0003"/>
    <x v="1"/>
    <x v="16"/>
    <x v="125"/>
    <n v="31"/>
    <n v="3477.38"/>
    <n v="107798.92"/>
    <x v="1"/>
    <n v="17"/>
    <x v="1"/>
    <x v="2"/>
  </r>
  <r>
    <s v="PO009915"/>
    <d v="2025-11-13T00:00:00"/>
    <s v="EMP0048"/>
    <x v="2"/>
    <x v="29"/>
    <x v="130"/>
    <n v="7"/>
    <n v="8856.51"/>
    <n v="61995.55"/>
    <x v="2"/>
    <n v="37"/>
    <x v="0"/>
    <x v="3"/>
  </r>
  <r>
    <s v="PO009916"/>
    <d v="2025-06-18T00:00:00"/>
    <s v="EMP0004"/>
    <x v="12"/>
    <x v="25"/>
    <x v="72"/>
    <n v="34"/>
    <n v="6589.07"/>
    <n v="224028.4"/>
    <x v="0"/>
    <n v="19"/>
    <x v="0"/>
    <x v="2"/>
  </r>
  <r>
    <s v="PO009917"/>
    <d v="2023-08-10T00:00:00"/>
    <s v="EMP0056"/>
    <x v="0"/>
    <x v="37"/>
    <x v="146"/>
    <n v="7"/>
    <n v="5933.11"/>
    <n v="41531.78"/>
    <x v="0"/>
    <n v="17"/>
    <x v="2"/>
    <x v="2"/>
  </r>
  <r>
    <s v="PO009918"/>
    <d v="2023-11-22T00:00:00"/>
    <s v="EMP0062"/>
    <x v="2"/>
    <x v="47"/>
    <x v="175"/>
    <n v="19"/>
    <n v="6500.24"/>
    <n v="123504.53"/>
    <x v="2"/>
    <n v="44"/>
    <x v="2"/>
    <x v="3"/>
  </r>
  <r>
    <s v="PO009919"/>
    <d v="2023-11-13T00:00:00"/>
    <s v="EMP0094"/>
    <x v="1"/>
    <x v="38"/>
    <x v="105"/>
    <n v="30"/>
    <n v="7983.43"/>
    <n v="239502.89"/>
    <x v="2"/>
    <n v="31"/>
    <x v="1"/>
    <x v="0"/>
  </r>
  <r>
    <s v="PO009920"/>
    <d v="2023-02-11T00:00:00"/>
    <s v="EMP0058"/>
    <x v="2"/>
    <x v="28"/>
    <x v="168"/>
    <n v="1"/>
    <n v="5643.13"/>
    <n v="5643.13"/>
    <x v="0"/>
    <n v="42"/>
    <x v="0"/>
    <x v="2"/>
  </r>
  <r>
    <s v="PO009921"/>
    <d v="2025-02-28T00:00:00"/>
    <s v="EMP0011"/>
    <x v="0"/>
    <x v="47"/>
    <x v="110"/>
    <n v="13"/>
    <n v="8274.58"/>
    <n v="107569.57"/>
    <x v="0"/>
    <n v="34"/>
    <x v="0"/>
    <x v="2"/>
  </r>
  <r>
    <s v="PO009922"/>
    <d v="2025-07-15T00:00:00"/>
    <s v="EMP0060"/>
    <x v="0"/>
    <x v="18"/>
    <x v="80"/>
    <n v="4"/>
    <n v="5743.87"/>
    <n v="22975.47"/>
    <x v="2"/>
    <n v="5"/>
    <x v="2"/>
    <x v="1"/>
  </r>
  <r>
    <s v="PO009923"/>
    <d v="2024-05-18T00:00:00"/>
    <s v="EMP0015"/>
    <x v="13"/>
    <x v="19"/>
    <x v="126"/>
    <n v="25"/>
    <n v="7062.57"/>
    <n v="176564.22"/>
    <x v="0"/>
    <n v="43"/>
    <x v="1"/>
    <x v="2"/>
  </r>
  <r>
    <s v="PO009924"/>
    <d v="2023-05-14T00:00:00"/>
    <s v="EMP0095"/>
    <x v="5"/>
    <x v="27"/>
    <x v="169"/>
    <n v="19"/>
    <n v="1834.22"/>
    <n v="34850.19"/>
    <x v="1"/>
    <n v="20"/>
    <x v="1"/>
    <x v="2"/>
  </r>
  <r>
    <s v="PO009925"/>
    <d v="2025-09-14T00:00:00"/>
    <s v="EMP0001"/>
    <x v="8"/>
    <x v="27"/>
    <x v="132"/>
    <n v="11"/>
    <n v="7903.5"/>
    <n v="86938.53"/>
    <x v="0"/>
    <n v="21"/>
    <x v="1"/>
    <x v="2"/>
  </r>
  <r>
    <s v="PO009926"/>
    <d v="2023-04-28T00:00:00"/>
    <s v="EMP0072"/>
    <x v="2"/>
    <x v="35"/>
    <x v="48"/>
    <n v="14"/>
    <n v="8157.3"/>
    <n v="114202.18"/>
    <x v="1"/>
    <n v="36"/>
    <x v="1"/>
    <x v="2"/>
  </r>
  <r>
    <s v="PO009927"/>
    <d v="2025-03-04T00:00:00"/>
    <s v="EMP0095"/>
    <x v="5"/>
    <x v="19"/>
    <x v="111"/>
    <n v="37"/>
    <n v="151.79"/>
    <n v="5616.13"/>
    <x v="2"/>
    <n v="12"/>
    <x v="2"/>
    <x v="0"/>
  </r>
  <r>
    <s v="PO009928"/>
    <d v="2025-12-09T00:00:00"/>
    <s v="EMP0076"/>
    <x v="7"/>
    <x v="19"/>
    <x v="180"/>
    <n v="38"/>
    <n v="3624.56"/>
    <n v="137733.18"/>
    <x v="2"/>
    <n v="8"/>
    <x v="0"/>
    <x v="3"/>
  </r>
  <r>
    <s v="PO009929"/>
    <d v="2023-06-08T00:00:00"/>
    <s v="EMP0050"/>
    <x v="10"/>
    <x v="45"/>
    <x v="94"/>
    <n v="13"/>
    <n v="6054.36"/>
    <n v="78706.73"/>
    <x v="2"/>
    <n v="34"/>
    <x v="1"/>
    <x v="1"/>
  </r>
  <r>
    <s v="PO009930"/>
    <d v="2025-07-30T00:00:00"/>
    <s v="EMP0094"/>
    <x v="1"/>
    <x v="18"/>
    <x v="185"/>
    <n v="7"/>
    <n v="880.6"/>
    <n v="6164.22"/>
    <x v="1"/>
    <n v="32"/>
    <x v="2"/>
    <x v="2"/>
  </r>
  <r>
    <s v="PO009931"/>
    <d v="2023-04-27T00:00:00"/>
    <s v="EMP0011"/>
    <x v="0"/>
    <x v="11"/>
    <x v="123"/>
    <n v="36"/>
    <n v="8972.51"/>
    <n v="323010.21000000002"/>
    <x v="0"/>
    <n v="17"/>
    <x v="0"/>
    <x v="2"/>
  </r>
  <r>
    <s v="PO009932"/>
    <d v="2024-03-18T00:00:00"/>
    <s v="EMP0049"/>
    <x v="13"/>
    <x v="17"/>
    <x v="140"/>
    <n v="41"/>
    <n v="8372.3700000000008"/>
    <n v="343267.21"/>
    <x v="1"/>
    <n v="39"/>
    <x v="1"/>
    <x v="2"/>
  </r>
  <r>
    <s v="PO009933"/>
    <d v="2025-07-05T00:00:00"/>
    <s v="EMP0088"/>
    <x v="12"/>
    <x v="14"/>
    <x v="82"/>
    <n v="23"/>
    <n v="1283.8800000000001"/>
    <n v="29529.16"/>
    <x v="1"/>
    <n v="22"/>
    <x v="0"/>
    <x v="2"/>
  </r>
  <r>
    <s v="PO009934"/>
    <d v="2023-04-07T00:00:00"/>
    <s v="EMP0095"/>
    <x v="5"/>
    <x v="29"/>
    <x v="178"/>
    <n v="6"/>
    <n v="3565.67"/>
    <n v="21394.02"/>
    <x v="1"/>
    <n v="43"/>
    <x v="2"/>
    <x v="2"/>
  </r>
  <r>
    <s v="PO009935"/>
    <d v="2025-06-25T00:00:00"/>
    <s v="EMP0007"/>
    <x v="1"/>
    <x v="1"/>
    <x v="1"/>
    <n v="31"/>
    <n v="9270.2199999999993"/>
    <n v="287376.78000000003"/>
    <x v="2"/>
    <n v="41"/>
    <x v="2"/>
    <x v="0"/>
  </r>
  <r>
    <s v="PO009936"/>
    <d v="2025-08-04T00:00:00"/>
    <s v="EMP0042"/>
    <x v="14"/>
    <x v="10"/>
    <x v="75"/>
    <n v="4"/>
    <n v="4461.78"/>
    <n v="17847.14"/>
    <x v="2"/>
    <n v="11"/>
    <x v="0"/>
    <x v="0"/>
  </r>
  <r>
    <s v="PO009937"/>
    <d v="2025-03-26T00:00:00"/>
    <s v="EMP0055"/>
    <x v="14"/>
    <x v="2"/>
    <x v="161"/>
    <n v="25"/>
    <n v="7527.8"/>
    <n v="188195.04"/>
    <x v="2"/>
    <n v="37"/>
    <x v="1"/>
    <x v="3"/>
  </r>
  <r>
    <s v="PO009938"/>
    <d v="2025-02-12T00:00:00"/>
    <s v="EMP0010"/>
    <x v="1"/>
    <x v="41"/>
    <x v="87"/>
    <n v="7"/>
    <n v="7080.07"/>
    <n v="49560.49"/>
    <x v="1"/>
    <n v="18"/>
    <x v="0"/>
    <x v="2"/>
  </r>
  <r>
    <s v="PO009939"/>
    <d v="2023-03-25T00:00:00"/>
    <s v="EMP0057"/>
    <x v="6"/>
    <x v="44"/>
    <x v="188"/>
    <n v="1"/>
    <n v="3311.63"/>
    <n v="3311.63"/>
    <x v="2"/>
    <n v="9"/>
    <x v="1"/>
    <x v="3"/>
  </r>
  <r>
    <s v="PO009940"/>
    <d v="2023-11-03T00:00:00"/>
    <s v="EMP0075"/>
    <x v="14"/>
    <x v="9"/>
    <x v="20"/>
    <n v="49"/>
    <n v="6108.48"/>
    <n v="299315.75"/>
    <x v="0"/>
    <n v="10"/>
    <x v="1"/>
    <x v="2"/>
  </r>
  <r>
    <s v="PO009941"/>
    <d v="2025-03-21T00:00:00"/>
    <s v="EMP0068"/>
    <x v="3"/>
    <x v="40"/>
    <x v="64"/>
    <n v="36"/>
    <n v="6441.27"/>
    <n v="231885.61"/>
    <x v="0"/>
    <n v="5"/>
    <x v="0"/>
    <x v="2"/>
  </r>
  <r>
    <s v="PO009942"/>
    <d v="2023-07-16T00:00:00"/>
    <s v="EMP0031"/>
    <x v="8"/>
    <x v="8"/>
    <x v="68"/>
    <n v="48"/>
    <n v="7374.71"/>
    <n v="353986.27"/>
    <x v="2"/>
    <n v="37"/>
    <x v="1"/>
    <x v="3"/>
  </r>
  <r>
    <s v="PO009943"/>
    <d v="2025-02-14T00:00:00"/>
    <s v="EMP0002"/>
    <x v="7"/>
    <x v="24"/>
    <x v="177"/>
    <n v="37"/>
    <n v="3667.83"/>
    <n v="135709.85999999999"/>
    <x v="1"/>
    <n v="40"/>
    <x v="1"/>
    <x v="2"/>
  </r>
  <r>
    <s v="PO009944"/>
    <d v="2023-01-11T00:00:00"/>
    <s v="EMP0054"/>
    <x v="12"/>
    <x v="10"/>
    <x v="73"/>
    <n v="25"/>
    <n v="760.34"/>
    <n v="19008.580000000002"/>
    <x v="1"/>
    <n v="42"/>
    <x v="2"/>
    <x v="2"/>
  </r>
  <r>
    <s v="PO009945"/>
    <d v="2025-09-03T00:00:00"/>
    <s v="EMP0006"/>
    <x v="6"/>
    <x v="14"/>
    <x v="102"/>
    <n v="5"/>
    <n v="425.78"/>
    <n v="2128.89"/>
    <x v="2"/>
    <n v="21"/>
    <x v="2"/>
    <x v="0"/>
  </r>
  <r>
    <s v="PO009946"/>
    <d v="2024-09-16T00:00:00"/>
    <s v="EMP0002"/>
    <x v="7"/>
    <x v="41"/>
    <x v="96"/>
    <n v="6"/>
    <n v="7649.85"/>
    <n v="45899.13"/>
    <x v="1"/>
    <n v="17"/>
    <x v="1"/>
    <x v="2"/>
  </r>
  <r>
    <s v="PO009947"/>
    <d v="2023-11-03T00:00:00"/>
    <s v="EMP0086"/>
    <x v="2"/>
    <x v="46"/>
    <x v="185"/>
    <n v="48"/>
    <n v="781.81"/>
    <n v="37526.82"/>
    <x v="2"/>
    <n v="39"/>
    <x v="0"/>
    <x v="3"/>
  </r>
  <r>
    <s v="PO009948"/>
    <d v="2024-06-10T00:00:00"/>
    <s v="EMP0085"/>
    <x v="8"/>
    <x v="18"/>
    <x v="134"/>
    <n v="50"/>
    <n v="6003.1"/>
    <n v="300155.02"/>
    <x v="0"/>
    <n v="24"/>
    <x v="2"/>
    <x v="2"/>
  </r>
  <r>
    <s v="PO009949"/>
    <d v="2025-03-01T00:00:00"/>
    <s v="EMP0034"/>
    <x v="7"/>
    <x v="48"/>
    <x v="182"/>
    <n v="8"/>
    <n v="8363.5"/>
    <n v="66907.960000000006"/>
    <x v="2"/>
    <n v="9"/>
    <x v="1"/>
    <x v="0"/>
  </r>
  <r>
    <s v="PO009950"/>
    <d v="2025-09-19T00:00:00"/>
    <s v="EMP0028"/>
    <x v="0"/>
    <x v="43"/>
    <x v="26"/>
    <n v="2"/>
    <n v="425.24"/>
    <n v="850.48"/>
    <x v="2"/>
    <n v="23"/>
    <x v="0"/>
    <x v="3"/>
  </r>
  <r>
    <s v="PO009951"/>
    <d v="2024-09-09T00:00:00"/>
    <s v="EMP0013"/>
    <x v="11"/>
    <x v="31"/>
    <x v="186"/>
    <n v="39"/>
    <n v="2707.03"/>
    <n v="105574.25"/>
    <x v="1"/>
    <n v="5"/>
    <x v="1"/>
    <x v="2"/>
  </r>
  <r>
    <s v="PO009952"/>
    <d v="2024-07-18T00:00:00"/>
    <s v="EMP0008"/>
    <x v="6"/>
    <x v="13"/>
    <x v="87"/>
    <n v="48"/>
    <n v="7463.08"/>
    <n v="358227.69"/>
    <x v="0"/>
    <n v="8"/>
    <x v="2"/>
    <x v="2"/>
  </r>
  <r>
    <s v="PO009953"/>
    <d v="2023-10-18T00:00:00"/>
    <s v="EMP0098"/>
    <x v="5"/>
    <x v="36"/>
    <x v="151"/>
    <n v="21"/>
    <n v="6976.05"/>
    <n v="146496.97"/>
    <x v="1"/>
    <n v="43"/>
    <x v="2"/>
    <x v="2"/>
  </r>
  <r>
    <s v="PO009954"/>
    <d v="2023-04-14T00:00:00"/>
    <s v="EMP0012"/>
    <x v="3"/>
    <x v="9"/>
    <x v="10"/>
    <n v="22"/>
    <n v="2812.69"/>
    <n v="61879.1"/>
    <x v="1"/>
    <n v="42"/>
    <x v="0"/>
    <x v="2"/>
  </r>
  <r>
    <s v="PO009955"/>
    <d v="2023-01-05T00:00:00"/>
    <s v="EMP0087"/>
    <x v="12"/>
    <x v="45"/>
    <x v="188"/>
    <n v="11"/>
    <n v="3107.72"/>
    <n v="34184.870000000003"/>
    <x v="1"/>
    <n v="44"/>
    <x v="1"/>
    <x v="2"/>
  </r>
  <r>
    <s v="PO009956"/>
    <d v="2025-05-07T00:00:00"/>
    <s v="EMP0049"/>
    <x v="13"/>
    <x v="23"/>
    <x v="29"/>
    <n v="14"/>
    <n v="6424.09"/>
    <n v="89937.279999999999"/>
    <x v="1"/>
    <n v="14"/>
    <x v="1"/>
    <x v="2"/>
  </r>
  <r>
    <s v="PO009957"/>
    <d v="2023-08-25T00:00:00"/>
    <s v="EMP0095"/>
    <x v="5"/>
    <x v="9"/>
    <x v="35"/>
    <n v="43"/>
    <n v="7110.07"/>
    <n v="305733.19"/>
    <x v="1"/>
    <n v="21"/>
    <x v="2"/>
    <x v="2"/>
  </r>
  <r>
    <s v="PO009958"/>
    <d v="2025-06-25T00:00:00"/>
    <s v="EMP0067"/>
    <x v="1"/>
    <x v="32"/>
    <x v="169"/>
    <n v="32"/>
    <n v="2202.37"/>
    <n v="70475.89"/>
    <x v="0"/>
    <n v="15"/>
    <x v="1"/>
    <x v="2"/>
  </r>
  <r>
    <s v="PO009959"/>
    <d v="2023-01-05T00:00:00"/>
    <s v="EMP0042"/>
    <x v="14"/>
    <x v="41"/>
    <x v="86"/>
    <n v="10"/>
    <n v="2176.8000000000002"/>
    <n v="21768.04"/>
    <x v="2"/>
    <n v="16"/>
    <x v="2"/>
    <x v="0"/>
  </r>
  <r>
    <s v="PO009960"/>
    <d v="2023-09-24T00:00:00"/>
    <s v="EMP0082"/>
    <x v="2"/>
    <x v="47"/>
    <x v="106"/>
    <n v="1"/>
    <n v="5822.36"/>
    <n v="5822.36"/>
    <x v="0"/>
    <n v="29"/>
    <x v="0"/>
    <x v="2"/>
  </r>
  <r>
    <s v="PO009961"/>
    <d v="2025-05-21T00:00:00"/>
    <s v="EMP0026"/>
    <x v="0"/>
    <x v="26"/>
    <x v="181"/>
    <n v="47"/>
    <n v="9930.2999999999993"/>
    <n v="466724.28"/>
    <x v="1"/>
    <n v="20"/>
    <x v="0"/>
    <x v="2"/>
  </r>
  <r>
    <s v="PO009962"/>
    <d v="2025-11-26T00:00:00"/>
    <s v="EMP0081"/>
    <x v="14"/>
    <x v="19"/>
    <x v="92"/>
    <n v="11"/>
    <n v="3585.46"/>
    <n v="39440.06"/>
    <x v="0"/>
    <n v="34"/>
    <x v="2"/>
    <x v="2"/>
  </r>
  <r>
    <s v="PO009963"/>
    <d v="2023-01-23T00:00:00"/>
    <s v="EMP0006"/>
    <x v="6"/>
    <x v="25"/>
    <x v="22"/>
    <n v="32"/>
    <n v="7058.49"/>
    <n v="225871.75"/>
    <x v="0"/>
    <n v="6"/>
    <x v="1"/>
    <x v="2"/>
  </r>
  <r>
    <s v="PO009964"/>
    <d v="2024-09-04T00:00:00"/>
    <s v="EMP0020"/>
    <x v="2"/>
    <x v="40"/>
    <x v="53"/>
    <n v="40"/>
    <n v="5220.93"/>
    <n v="208837.03"/>
    <x v="2"/>
    <n v="40"/>
    <x v="0"/>
    <x v="0"/>
  </r>
  <r>
    <s v="PO009965"/>
    <d v="2025-05-04T00:00:00"/>
    <s v="EMP0084"/>
    <x v="0"/>
    <x v="0"/>
    <x v="30"/>
    <n v="26"/>
    <n v="6059.98"/>
    <n v="157559.37"/>
    <x v="1"/>
    <n v="14"/>
    <x v="2"/>
    <x v="2"/>
  </r>
  <r>
    <s v="PO009966"/>
    <d v="2025-02-13T00:00:00"/>
    <s v="EMP0045"/>
    <x v="0"/>
    <x v="37"/>
    <x v="2"/>
    <n v="3"/>
    <n v="8112.75"/>
    <n v="24338.26"/>
    <x v="0"/>
    <n v="41"/>
    <x v="0"/>
    <x v="2"/>
  </r>
  <r>
    <s v="PO009967"/>
    <d v="2024-09-30T00:00:00"/>
    <s v="EMP0083"/>
    <x v="7"/>
    <x v="34"/>
    <x v="97"/>
    <n v="40"/>
    <n v="5341.9"/>
    <n v="213675.84"/>
    <x v="0"/>
    <n v="5"/>
    <x v="0"/>
    <x v="2"/>
  </r>
  <r>
    <s v="PO009968"/>
    <d v="2025-10-06T00:00:00"/>
    <s v="EMP0081"/>
    <x v="14"/>
    <x v="5"/>
    <x v="63"/>
    <n v="8"/>
    <n v="1592.97"/>
    <n v="12743.73"/>
    <x v="1"/>
    <n v="41"/>
    <x v="0"/>
    <x v="2"/>
  </r>
  <r>
    <s v="PO009969"/>
    <d v="2024-06-10T00:00:00"/>
    <s v="EMP0089"/>
    <x v="14"/>
    <x v="36"/>
    <x v="37"/>
    <n v="21"/>
    <n v="8953.83"/>
    <n v="188030.4"/>
    <x v="1"/>
    <n v="22"/>
    <x v="0"/>
    <x v="2"/>
  </r>
  <r>
    <s v="PO009970"/>
    <d v="2024-12-05T00:00:00"/>
    <s v="EMP0062"/>
    <x v="2"/>
    <x v="34"/>
    <x v="65"/>
    <n v="30"/>
    <n v="9874.58"/>
    <n v="296237.32"/>
    <x v="2"/>
    <n v="18"/>
    <x v="2"/>
    <x v="0"/>
  </r>
  <r>
    <s v="PO009971"/>
    <d v="2025-07-11T00:00:00"/>
    <s v="EMP0071"/>
    <x v="5"/>
    <x v="11"/>
    <x v="102"/>
    <n v="8"/>
    <n v="470.97"/>
    <n v="3767.73"/>
    <x v="1"/>
    <n v="13"/>
    <x v="0"/>
    <x v="2"/>
  </r>
  <r>
    <s v="PO009972"/>
    <d v="2025-10-25T00:00:00"/>
    <s v="EMP0080"/>
    <x v="0"/>
    <x v="37"/>
    <x v="186"/>
    <n v="48"/>
    <n v="2867.87"/>
    <n v="137657.60000000001"/>
    <x v="0"/>
    <n v="14"/>
    <x v="2"/>
    <x v="2"/>
  </r>
  <r>
    <s v="PO009973"/>
    <d v="2025-08-08T00:00:00"/>
    <s v="EMP0002"/>
    <x v="7"/>
    <x v="32"/>
    <x v="167"/>
    <n v="50"/>
    <n v="3311.38"/>
    <n v="165569.1"/>
    <x v="2"/>
    <n v="32"/>
    <x v="0"/>
    <x v="0"/>
  </r>
  <r>
    <s v="PO009974"/>
    <d v="2025-05-22T00:00:00"/>
    <s v="EMP0085"/>
    <x v="8"/>
    <x v="29"/>
    <x v="152"/>
    <n v="21"/>
    <n v="1334.12"/>
    <n v="28016.57"/>
    <x v="0"/>
    <n v="37"/>
    <x v="2"/>
    <x v="2"/>
  </r>
  <r>
    <s v="PO009975"/>
    <d v="2024-08-15T00:00:00"/>
    <s v="EMP0093"/>
    <x v="13"/>
    <x v="6"/>
    <x v="48"/>
    <n v="9"/>
    <n v="8338.0499999999993"/>
    <n v="75042.429999999993"/>
    <x v="1"/>
    <n v="41"/>
    <x v="0"/>
    <x v="2"/>
  </r>
  <r>
    <s v="PO009976"/>
    <d v="2025-05-27T00:00:00"/>
    <s v="EMP0078"/>
    <x v="4"/>
    <x v="23"/>
    <x v="127"/>
    <n v="45"/>
    <n v="3603.53"/>
    <n v="162158.71"/>
    <x v="0"/>
    <n v="20"/>
    <x v="2"/>
    <x v="2"/>
  </r>
  <r>
    <s v="PO009977"/>
    <d v="2023-05-01T00:00:00"/>
    <s v="EMP0010"/>
    <x v="1"/>
    <x v="8"/>
    <x v="84"/>
    <n v="13"/>
    <n v="7497.33"/>
    <n v="97465.26"/>
    <x v="2"/>
    <n v="4"/>
    <x v="1"/>
    <x v="0"/>
  </r>
  <r>
    <s v="PO009978"/>
    <d v="2023-07-25T00:00:00"/>
    <s v="EMP0072"/>
    <x v="2"/>
    <x v="10"/>
    <x v="36"/>
    <n v="20"/>
    <n v="3267.29"/>
    <n v="65345.8"/>
    <x v="1"/>
    <n v="23"/>
    <x v="2"/>
    <x v="2"/>
  </r>
  <r>
    <s v="PO009979"/>
    <d v="2024-08-24T00:00:00"/>
    <s v="EMP0016"/>
    <x v="11"/>
    <x v="23"/>
    <x v="7"/>
    <n v="23"/>
    <n v="3694.01"/>
    <n v="84962.22"/>
    <x v="2"/>
    <n v="38"/>
    <x v="2"/>
    <x v="1"/>
  </r>
  <r>
    <s v="PO009980"/>
    <d v="2023-12-19T00:00:00"/>
    <s v="EMP0036"/>
    <x v="2"/>
    <x v="41"/>
    <x v="150"/>
    <n v="14"/>
    <n v="3167.27"/>
    <n v="44341.84"/>
    <x v="2"/>
    <n v="22"/>
    <x v="0"/>
    <x v="0"/>
  </r>
  <r>
    <s v="PO009981"/>
    <d v="2024-05-16T00:00:00"/>
    <s v="EMP0087"/>
    <x v="12"/>
    <x v="27"/>
    <x v="24"/>
    <n v="14"/>
    <n v="2355.33"/>
    <n v="32974.559999999998"/>
    <x v="1"/>
    <n v="35"/>
    <x v="1"/>
    <x v="2"/>
  </r>
  <r>
    <s v="PO009982"/>
    <d v="2023-09-29T00:00:00"/>
    <s v="EMP0078"/>
    <x v="4"/>
    <x v="13"/>
    <x v="67"/>
    <n v="50"/>
    <n v="7228.59"/>
    <n v="361429.56"/>
    <x v="0"/>
    <n v="29"/>
    <x v="0"/>
    <x v="2"/>
  </r>
  <r>
    <s v="PO009983"/>
    <d v="2025-09-18T00:00:00"/>
    <s v="EMP0095"/>
    <x v="5"/>
    <x v="26"/>
    <x v="115"/>
    <n v="43"/>
    <n v="4562.74"/>
    <n v="196197.72"/>
    <x v="0"/>
    <n v="43"/>
    <x v="1"/>
    <x v="2"/>
  </r>
  <r>
    <s v="PO009984"/>
    <d v="2023-01-11T00:00:00"/>
    <s v="EMP0086"/>
    <x v="2"/>
    <x v="12"/>
    <x v="147"/>
    <n v="15"/>
    <n v="5063.24"/>
    <n v="75948.649999999994"/>
    <x v="0"/>
    <n v="38"/>
    <x v="1"/>
    <x v="2"/>
  </r>
  <r>
    <s v="PO009985"/>
    <d v="2023-08-20T00:00:00"/>
    <s v="EMP0066"/>
    <x v="8"/>
    <x v="24"/>
    <x v="28"/>
    <n v="13"/>
    <n v="802.09"/>
    <n v="10427.17"/>
    <x v="0"/>
    <n v="32"/>
    <x v="2"/>
    <x v="2"/>
  </r>
  <r>
    <s v="PO009986"/>
    <d v="2025-03-23T00:00:00"/>
    <s v="EMP0042"/>
    <x v="14"/>
    <x v="26"/>
    <x v="19"/>
    <n v="5"/>
    <n v="8742.94"/>
    <n v="43714.720000000001"/>
    <x v="2"/>
    <n v="26"/>
    <x v="2"/>
    <x v="3"/>
  </r>
  <r>
    <s v="PO009987"/>
    <d v="2025-07-24T00:00:00"/>
    <s v="EMP0082"/>
    <x v="2"/>
    <x v="15"/>
    <x v="23"/>
    <n v="31"/>
    <n v="11127.14"/>
    <n v="344941.2"/>
    <x v="2"/>
    <n v="22"/>
    <x v="1"/>
    <x v="3"/>
  </r>
  <r>
    <s v="PO009988"/>
    <d v="2023-08-24T00:00:00"/>
    <s v="EMP0046"/>
    <x v="7"/>
    <x v="29"/>
    <x v="69"/>
    <n v="6"/>
    <n v="5563.07"/>
    <n v="33378.43"/>
    <x v="0"/>
    <n v="9"/>
    <x v="2"/>
    <x v="2"/>
  </r>
  <r>
    <s v="PO009989"/>
    <d v="2025-02-18T00:00:00"/>
    <s v="EMP0046"/>
    <x v="7"/>
    <x v="36"/>
    <x v="35"/>
    <n v="10"/>
    <n v="6568.49"/>
    <n v="65684.899999999994"/>
    <x v="1"/>
    <n v="18"/>
    <x v="2"/>
    <x v="2"/>
  </r>
  <r>
    <s v="PO009990"/>
    <d v="2024-07-13T00:00:00"/>
    <s v="EMP0009"/>
    <x v="7"/>
    <x v="20"/>
    <x v="131"/>
    <n v="11"/>
    <n v="4086.99"/>
    <n v="44956.85"/>
    <x v="2"/>
    <n v="25"/>
    <x v="2"/>
    <x v="0"/>
  </r>
  <r>
    <s v="PO009991"/>
    <d v="2025-08-05T00:00:00"/>
    <s v="EMP0021"/>
    <x v="10"/>
    <x v="19"/>
    <x v="199"/>
    <n v="47"/>
    <n v="164.37"/>
    <n v="7725.49"/>
    <x v="1"/>
    <n v="5"/>
    <x v="2"/>
    <x v="2"/>
  </r>
  <r>
    <s v="PO009992"/>
    <d v="2023-05-12T00:00:00"/>
    <s v="EMP0045"/>
    <x v="0"/>
    <x v="35"/>
    <x v="186"/>
    <n v="25"/>
    <n v="2548.7600000000002"/>
    <n v="63719.08"/>
    <x v="0"/>
    <n v="31"/>
    <x v="2"/>
    <x v="2"/>
  </r>
  <r>
    <s v="PO009993"/>
    <d v="2025-01-16T00:00:00"/>
    <s v="EMP0010"/>
    <x v="1"/>
    <x v="37"/>
    <x v="199"/>
    <n v="2"/>
    <n v="140.27000000000001"/>
    <n v="280.54000000000002"/>
    <x v="1"/>
    <n v="41"/>
    <x v="1"/>
    <x v="2"/>
  </r>
  <r>
    <s v="PO009994"/>
    <d v="2023-09-05T00:00:00"/>
    <s v="EMP0055"/>
    <x v="14"/>
    <x v="26"/>
    <x v="24"/>
    <n v="24"/>
    <n v="2144.58"/>
    <n v="51469.88"/>
    <x v="0"/>
    <n v="41"/>
    <x v="2"/>
    <x v="2"/>
  </r>
  <r>
    <s v="PO009995"/>
    <d v="2023-07-09T00:00:00"/>
    <s v="EMP0088"/>
    <x v="12"/>
    <x v="24"/>
    <x v="103"/>
    <n v="4"/>
    <n v="6272.5"/>
    <n v="25089.98"/>
    <x v="0"/>
    <n v="19"/>
    <x v="0"/>
    <x v="2"/>
  </r>
  <r>
    <s v="PO009996"/>
    <d v="2024-03-28T00:00:00"/>
    <s v="EMP0050"/>
    <x v="10"/>
    <x v="48"/>
    <x v="180"/>
    <n v="1"/>
    <n v="3354.8"/>
    <n v="3354.8"/>
    <x v="1"/>
    <n v="34"/>
    <x v="1"/>
    <x v="2"/>
  </r>
  <r>
    <s v="PO009997"/>
    <d v="2023-10-11T00:00:00"/>
    <s v="EMP0078"/>
    <x v="4"/>
    <x v="41"/>
    <x v="47"/>
    <n v="49"/>
    <n v="6563.14"/>
    <n v="321593.78000000003"/>
    <x v="1"/>
    <n v="24"/>
    <x v="0"/>
    <x v="2"/>
  </r>
  <r>
    <s v="PO009998"/>
    <d v="2024-08-15T00:00:00"/>
    <s v="EMP0076"/>
    <x v="7"/>
    <x v="17"/>
    <x v="196"/>
    <n v="10"/>
    <n v="8659.66"/>
    <n v="86596.62"/>
    <x v="1"/>
    <n v="43"/>
    <x v="1"/>
    <x v="2"/>
  </r>
  <r>
    <s v="PO009999"/>
    <d v="2023-01-18T00:00:00"/>
    <s v="EMP0045"/>
    <x v="0"/>
    <x v="14"/>
    <x v="28"/>
    <n v="41"/>
    <n v="878.84"/>
    <n v="36032.410000000003"/>
    <x v="1"/>
    <n v="15"/>
    <x v="1"/>
    <x v="2"/>
  </r>
  <r>
    <s v="PO010000"/>
    <d v="2025-03-17T00:00:00"/>
    <s v="EMP0099"/>
    <x v="12"/>
    <x v="19"/>
    <x v="185"/>
    <n v="29"/>
    <n v="851.31"/>
    <n v="24687.98"/>
    <x v="2"/>
    <n v="44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A9F5D-E358-4BBF-8D21-21691CFE8B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A80" firstHeaderRow="1" firstDataRow="2" firstDataCol="2"/>
  <pivotFields count="13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">
        <item x="14"/>
        <item x="7"/>
        <item x="3"/>
        <item x="5"/>
        <item x="2"/>
        <item x="8"/>
        <item x="12"/>
        <item x="4"/>
        <item x="6"/>
        <item x="10"/>
        <item x="11"/>
        <item x="0"/>
        <item x="9"/>
        <item x="1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1">
        <item x="38"/>
        <item x="0"/>
        <item x="14"/>
        <item x="19"/>
        <item x="9"/>
        <item x="1"/>
        <item x="42"/>
        <item x="26"/>
        <item x="29"/>
        <item x="13"/>
        <item x="40"/>
        <item x="16"/>
        <item x="2"/>
        <item x="18"/>
        <item x="27"/>
        <item x="8"/>
        <item x="39"/>
        <item x="24"/>
        <item x="31"/>
        <item x="45"/>
        <item x="22"/>
        <item x="33"/>
        <item x="46"/>
        <item x="17"/>
        <item x="36"/>
        <item x="7"/>
        <item x="47"/>
        <item x="3"/>
        <item x="37"/>
        <item x="34"/>
        <item x="32"/>
        <item x="12"/>
        <item x="5"/>
        <item x="15"/>
        <item x="11"/>
        <item x="43"/>
        <item x="21"/>
        <item x="23"/>
        <item x="28"/>
        <item x="48"/>
        <item x="49"/>
        <item x="25"/>
        <item x="30"/>
        <item x="20"/>
        <item x="41"/>
        <item x="4"/>
        <item x="44"/>
        <item x="6"/>
        <item x="35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3"/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12"/>
  </rowFields>
  <rowItems count="7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/>
    </i>
    <i r="1">
      <x v="1"/>
    </i>
    <i r="1">
      <x v="2"/>
    </i>
    <i r="1">
      <x v="3"/>
    </i>
    <i t="default">
      <x v="8"/>
    </i>
    <i>
      <x v="9"/>
      <x/>
    </i>
    <i r="1">
      <x v="1"/>
    </i>
    <i r="1">
      <x v="2"/>
    </i>
    <i r="1">
      <x v="3"/>
    </i>
    <i t="default">
      <x v="9"/>
    </i>
    <i>
      <x v="10"/>
      <x/>
    </i>
    <i r="1">
      <x v="1"/>
    </i>
    <i r="1">
      <x v="2"/>
    </i>
    <i r="1">
      <x v="3"/>
    </i>
    <i t="default">
      <x v="10"/>
    </i>
    <i>
      <x v="11"/>
      <x/>
    </i>
    <i r="1">
      <x v="1"/>
    </i>
    <i r="1">
      <x v="2"/>
    </i>
    <i r="1">
      <x v="3"/>
    </i>
    <i t="default">
      <x v="11"/>
    </i>
    <i>
      <x v="12"/>
      <x/>
    </i>
    <i r="1">
      <x v="1"/>
    </i>
    <i r="1">
      <x v="2"/>
    </i>
    <i r="1">
      <x v="3"/>
    </i>
    <i t="default">
      <x v="12"/>
    </i>
    <i>
      <x v="13"/>
      <x/>
    </i>
    <i r="1">
      <x v="1"/>
    </i>
    <i r="1">
      <x v="2"/>
    </i>
    <i r="1">
      <x v="3"/>
    </i>
    <i t="default">
      <x v="13"/>
    </i>
    <i>
      <x v="14"/>
      <x/>
    </i>
    <i r="1">
      <x v="1"/>
    </i>
    <i r="1">
      <x v="2"/>
    </i>
    <i r="1">
      <x v="3"/>
    </i>
    <i t="default">
      <x v="14"/>
    </i>
    <i t="grand">
      <x/>
    </i>
  </rowItems>
  <colFields count="1">
    <field x="4"/>
  </colFields>
  <col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colItems>
  <dataFields count="1">
    <dataField name="Sum of Total_Amount" fld="8" baseField="0" baseItem="0"/>
  </dataFields>
  <formats count="1">
    <format dxfId="31">
      <pivotArea outline="0" fieldPosition="0">
        <references count="1">
          <reference field="4" count="3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C76AA-B0E1-4B32-88FC-E2B656F5B67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Supplier ID">
  <location ref="A3:C54" firstHeaderRow="0" firstDataRow="1" firstDataCol="1"/>
  <pivotFields count="13">
    <pivotField showAll="0"/>
    <pivotField numFmtId="164" showAll="0"/>
    <pivotField showAll="0"/>
    <pivotField showAll="0"/>
    <pivotField axis="axisRow" showAll="0" sortType="descending">
      <items count="51">
        <item x="38"/>
        <item x="0"/>
        <item x="14"/>
        <item x="19"/>
        <item x="9"/>
        <item x="1"/>
        <item x="42"/>
        <item x="26"/>
        <item x="29"/>
        <item x="13"/>
        <item x="40"/>
        <item x="16"/>
        <item x="2"/>
        <item x="18"/>
        <item x="27"/>
        <item x="8"/>
        <item x="39"/>
        <item x="24"/>
        <item x="31"/>
        <item x="45"/>
        <item x="22"/>
        <item x="33"/>
        <item x="46"/>
        <item x="17"/>
        <item x="36"/>
        <item x="7"/>
        <item x="47"/>
        <item x="3"/>
        <item x="37"/>
        <item x="34"/>
        <item x="32"/>
        <item x="12"/>
        <item x="5"/>
        <item x="15"/>
        <item x="11"/>
        <item x="43"/>
        <item x="21"/>
        <item x="23"/>
        <item x="28"/>
        <item x="48"/>
        <item x="49"/>
        <item x="25"/>
        <item x="30"/>
        <item x="20"/>
        <item x="41"/>
        <item x="4"/>
        <item x="44"/>
        <item x="6"/>
        <item x="35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1">
    <i>
      <x v="31"/>
    </i>
    <i>
      <x v="43"/>
    </i>
    <i>
      <x v="47"/>
    </i>
    <i>
      <x v="14"/>
    </i>
    <i>
      <x v="5"/>
    </i>
    <i>
      <x v="28"/>
    </i>
    <i>
      <x v="36"/>
    </i>
    <i>
      <x v="21"/>
    </i>
    <i>
      <x v="12"/>
    </i>
    <i>
      <x v="48"/>
    </i>
    <i>
      <x v="17"/>
    </i>
    <i>
      <x/>
    </i>
    <i>
      <x v="49"/>
    </i>
    <i>
      <x v="37"/>
    </i>
    <i>
      <x v="34"/>
    </i>
    <i>
      <x v="19"/>
    </i>
    <i>
      <x v="7"/>
    </i>
    <i>
      <x v="2"/>
    </i>
    <i>
      <x v="46"/>
    </i>
    <i>
      <x v="22"/>
    </i>
    <i>
      <x v="10"/>
    </i>
    <i>
      <x v="13"/>
    </i>
    <i>
      <x v="45"/>
    </i>
    <i>
      <x v="11"/>
    </i>
    <i>
      <x v="30"/>
    </i>
    <i>
      <x v="3"/>
    </i>
    <i>
      <x v="40"/>
    </i>
    <i>
      <x v="44"/>
    </i>
    <i>
      <x v="16"/>
    </i>
    <i>
      <x v="27"/>
    </i>
    <i>
      <x v="25"/>
    </i>
    <i>
      <x v="41"/>
    </i>
    <i>
      <x v="24"/>
    </i>
    <i>
      <x v="39"/>
    </i>
    <i>
      <x v="26"/>
    </i>
    <i>
      <x v="1"/>
    </i>
    <i>
      <x v="29"/>
    </i>
    <i>
      <x v="8"/>
    </i>
    <i>
      <x v="23"/>
    </i>
    <i>
      <x v="32"/>
    </i>
    <i>
      <x v="35"/>
    </i>
    <i>
      <x v="20"/>
    </i>
    <i>
      <x v="15"/>
    </i>
    <i>
      <x v="42"/>
    </i>
    <i>
      <x v="6"/>
    </i>
    <i>
      <x v="9"/>
    </i>
    <i>
      <x v="33"/>
    </i>
    <i>
      <x v="18"/>
    </i>
    <i>
      <x v="4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d" fld="8" baseField="4" baseItem="0" numFmtId="166"/>
    <dataField name="Cumulative %" fld="8" baseField="4" baseItem="0" numFmtId="167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E029C-2E11-4432-96A2-091BC62AFFD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7" firstHeaderRow="0" firstDataRow="1" firstDataCol="1" rowPageCount="1" colPageCount="1"/>
  <pivotFields count="13">
    <pivotField showAll="0"/>
    <pivotField numFmtId="164" showAll="0"/>
    <pivotField showAll="0"/>
    <pivotField showAll="0"/>
    <pivotField showAll="0"/>
    <pivotField showAll="0">
      <items count="201">
        <item x="187"/>
        <item x="58"/>
        <item x="74"/>
        <item x="15"/>
        <item x="94"/>
        <item x="118"/>
        <item x="159"/>
        <item x="105"/>
        <item x="135"/>
        <item x="8"/>
        <item x="184"/>
        <item x="163"/>
        <item x="73"/>
        <item x="170"/>
        <item x="114"/>
        <item x="97"/>
        <item x="116"/>
        <item x="169"/>
        <item x="140"/>
        <item x="101"/>
        <item x="141"/>
        <item x="68"/>
        <item x="3"/>
        <item x="88"/>
        <item x="30"/>
        <item x="0"/>
        <item x="145"/>
        <item x="66"/>
        <item x="95"/>
        <item x="134"/>
        <item x="60"/>
        <item x="90"/>
        <item x="189"/>
        <item x="55"/>
        <item x="113"/>
        <item x="176"/>
        <item x="31"/>
        <item x="67"/>
        <item x="128"/>
        <item x="115"/>
        <item x="76"/>
        <item x="65"/>
        <item x="53"/>
        <item x="4"/>
        <item x="36"/>
        <item x="2"/>
        <item x="173"/>
        <item x="152"/>
        <item x="18"/>
        <item x="40"/>
        <item x="180"/>
        <item x="75"/>
        <item x="188"/>
        <item x="194"/>
        <item x="197"/>
        <item x="82"/>
        <item x="117"/>
        <item x="142"/>
        <item x="151"/>
        <item x="16"/>
        <item x="24"/>
        <item x="111"/>
        <item x="161"/>
        <item x="43"/>
        <item x="182"/>
        <item x="28"/>
        <item x="178"/>
        <item x="158"/>
        <item x="98"/>
        <item x="110"/>
        <item x="5"/>
        <item x="103"/>
        <item x="87"/>
        <item x="50"/>
        <item x="10"/>
        <item x="93"/>
        <item x="85"/>
        <item x="147"/>
        <item x="49"/>
        <item x="92"/>
        <item x="124"/>
        <item x="160"/>
        <item x="171"/>
        <item x="168"/>
        <item x="165"/>
        <item x="162"/>
        <item x="106"/>
        <item x="41"/>
        <item x="150"/>
        <item x="20"/>
        <item x="33"/>
        <item x="47"/>
        <item x="137"/>
        <item x="71"/>
        <item x="198"/>
        <item x="144"/>
        <item x="22"/>
        <item x="199"/>
        <item x="59"/>
        <item x="99"/>
        <item x="78"/>
        <item x="104"/>
        <item x="57"/>
        <item x="35"/>
        <item x="81"/>
        <item x="9"/>
        <item x="183"/>
        <item x="149"/>
        <item x="79"/>
        <item x="196"/>
        <item x="179"/>
        <item x="193"/>
        <item x="102"/>
        <item x="120"/>
        <item x="51"/>
        <item x="185"/>
        <item x="61"/>
        <item x="91"/>
        <item x="46"/>
        <item x="72"/>
        <item x="29"/>
        <item x="63"/>
        <item x="44"/>
        <item x="77"/>
        <item x="138"/>
        <item x="108"/>
        <item x="83"/>
        <item x="107"/>
        <item x="26"/>
        <item x="86"/>
        <item x="154"/>
        <item x="6"/>
        <item x="167"/>
        <item x="109"/>
        <item x="186"/>
        <item x="70"/>
        <item x="62"/>
        <item x="139"/>
        <item x="119"/>
        <item x="11"/>
        <item x="143"/>
        <item x="7"/>
        <item x="23"/>
        <item x="131"/>
        <item x="21"/>
        <item x="1"/>
        <item x="130"/>
        <item x="45"/>
        <item x="148"/>
        <item x="192"/>
        <item x="48"/>
        <item x="164"/>
        <item x="100"/>
        <item x="172"/>
        <item x="80"/>
        <item x="121"/>
        <item x="42"/>
        <item x="14"/>
        <item x="37"/>
        <item x="89"/>
        <item x="195"/>
        <item x="27"/>
        <item x="174"/>
        <item x="112"/>
        <item x="25"/>
        <item x="132"/>
        <item x="56"/>
        <item x="155"/>
        <item x="122"/>
        <item x="146"/>
        <item x="19"/>
        <item x="64"/>
        <item x="17"/>
        <item x="156"/>
        <item x="166"/>
        <item x="136"/>
        <item x="39"/>
        <item x="32"/>
        <item x="84"/>
        <item x="181"/>
        <item x="157"/>
        <item x="126"/>
        <item x="153"/>
        <item x="54"/>
        <item x="175"/>
        <item x="177"/>
        <item x="12"/>
        <item x="133"/>
        <item x="96"/>
        <item x="38"/>
        <item x="123"/>
        <item x="69"/>
        <item x="190"/>
        <item x="191"/>
        <item x="127"/>
        <item x="129"/>
        <item x="52"/>
        <item x="13"/>
        <item x="125"/>
        <item x="34"/>
        <item t="default"/>
      </items>
    </pivotField>
    <pivotField showAll="0"/>
    <pivotField showAll="0"/>
    <pivotField dataField="1" showAll="0"/>
    <pivotField axis="axisPage" dataField="1" multipleItemSelectionAllowed="1" showAll="0">
      <items count="4">
        <item x="2"/>
        <item h="1" x="1"/>
        <item h="1" x="0"/>
        <item t="default"/>
      </items>
    </pivotField>
    <pivotField showAll="0"/>
    <pivotField showAll="0"/>
    <pivotField axis="axisRow" showAll="0" productSubtotal="1">
      <items count="5">
        <item x="3"/>
        <item x="0"/>
        <item x="1"/>
        <item h="1" x="2"/>
        <item t="produc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Average " fld="8" subtotal="average" baseField="12" baseItem="0"/>
    <dataField name="Max " fld="8" subtotal="max" baseField="12" baseItem="0"/>
    <dataField name="StdDev " fld="8" subtotal="stdDev" baseField="12" baseItem="0"/>
    <dataField name="Supplier's Count" fld="9" subtotal="count" baseField="12" baseItem="0"/>
  </dataFields>
  <formats count="1">
    <format dxfId="1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36B70-4F18-4993-AA67-BA3F45A3259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5">
        <item x="3"/>
        <item x="0"/>
        <item x="1"/>
        <item h="1"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A8189F-CDCD-4E66-B10B-C4032AB1F950}" name="Table5" displayName="Table5" ref="A1:B16" totalsRowShown="0" headerRowDxfId="30" headerRowBorderDxfId="29" tableBorderDxfId="28">
  <autoFilter ref="A1:B16" xr:uid="{E3A8189F-CDCD-4E66-B10B-C4032AB1F950}"/>
  <tableColumns count="2">
    <tableColumn id="1" xr3:uid="{D2D7FB0C-DBA2-4604-8B03-954F4372850B}" name="Dept_ID"/>
    <tableColumn id="2" xr3:uid="{8B92D74F-4080-4A0E-89A7-A316C28837B2}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5CDA0-4384-4DBC-BE87-5FEBA3B836DA}" name="Table1" displayName="Table1" ref="A1:E101" totalsRowShown="0" headerRowDxfId="27" headerRowBorderDxfId="26" tableBorderDxfId="25">
  <autoFilter ref="A1:E101" xr:uid="{62D5CDA0-4384-4DBC-BE87-5FEBA3B836DA}"/>
  <tableColumns count="5">
    <tableColumn id="1" xr3:uid="{2DBC57E5-F699-4B49-8995-A296DE6A005E}" name="Employee_ID"/>
    <tableColumn id="2" xr3:uid="{0D545D2B-0023-4A53-B8D5-7BBFC1899C06}" name="Employee_Name"/>
    <tableColumn id="3" xr3:uid="{2F267155-A342-49E5-BC9A-4276749A1A60}" name="Department"/>
    <tableColumn id="4" xr3:uid="{357270E5-52F5-440F-BBAD-0015D7F6A501}" name="Role"/>
    <tableColumn id="5" xr3:uid="{21BA49BA-642A-4981-AED6-44618E92CA73}" name="Approval_Lim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CD584-8852-4BC4-BC33-C6C3B84C2DA8}" name="Table2" displayName="Table2" ref="A1:E51" totalsRowShown="0" headerRowDxfId="24" headerRowBorderDxfId="23" tableBorderDxfId="22">
  <autoFilter ref="A1:E51" xr:uid="{29CCD584-8852-4BC4-BC33-C6C3B84C2DA8}"/>
  <tableColumns count="5">
    <tableColumn id="1" xr3:uid="{4A6A1139-0DEF-48E5-8048-F66AE94B48AF}" name="Supplier_ID"/>
    <tableColumn id="2" xr3:uid="{DB8BC181-2EAF-4D9A-B355-78AA26C252EA}" name="Supplier_Name"/>
    <tableColumn id="3" xr3:uid="{7CA89B3D-4980-4DB3-B94B-8BCB3ED0AE3E}" name="Category"/>
    <tableColumn id="4" xr3:uid="{1B5A5F9C-B878-4744-AA07-2DB170D17D5B}" name="Country"/>
    <tableColumn id="5" xr3:uid="{0984CF10-DD39-4C70-B648-57D4D56499D9}" name="Risk_Sco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65AD62-E7C3-4C85-8EE5-CDC7E651F7BE}" name="Table3" displayName="Table3" ref="A1:D201" totalsRowShown="0" headerRowDxfId="21" headerRowBorderDxfId="20" tableBorderDxfId="19">
  <autoFilter ref="A1:D201" xr:uid="{9365AD62-E7C3-4C85-8EE5-CDC7E651F7BE}"/>
  <tableColumns count="4">
    <tableColumn id="1" xr3:uid="{91A4DFF9-0489-45E8-BA64-F627A20CE291}" name="Item_ID"/>
    <tableColumn id="2" xr3:uid="{01F48490-ACAA-4465-910C-430F08144292}" name="Item_Name"/>
    <tableColumn id="3" xr3:uid="{EFA251B4-6536-4C51-A443-591B8B5722E2}" name="Category"/>
    <tableColumn id="4" xr3:uid="{B4887F45-1553-4F7E-8CC8-16D55ED4D725}" name="Standard_Pri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D4B33A-7C1F-407C-AE46-69ABB4DC808D}" name="Table6" displayName="Table6" ref="G4:J8" totalsRowShown="0" headerRowDxfId="17" headerRowBorderDxfId="16" tableBorderDxfId="15" totalsRowBorderDxfId="14">
  <autoFilter ref="G4:J8" xr:uid="{02D4B33A-7C1F-407C-AE46-69ABB4DC808D}"/>
  <tableColumns count="4">
    <tableColumn id="1" xr3:uid="{3549E64A-A43F-4FE4-8086-32902F6CB472}" name="Category" dataDxfId="13"/>
    <tableColumn id="2" xr3:uid="{BB34E281-6767-4EDD-B1B3-57C1FFCEF6F9}" name="Approved Spend" dataDxfId="12"/>
    <tableColumn id="3" xr3:uid="{2B962FC0-1BD9-4107-926E-56BD458A65CC}" name="Maverick Spend" dataDxfId="11"/>
    <tableColumn id="4" xr3:uid="{75B9769E-6D02-41E5-84A6-4FFAA7DC9302}" name=" % Leakage Rate" dataDxf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B8704-555B-4868-9F85-FBBD2862C5C9}" name="Table4" displayName="Table4" ref="A1:L10001" totalsRowShown="0" headerRowDxfId="9" headerRowBorderDxfId="8" tableBorderDxfId="7">
  <autoFilter ref="A1:L10001" xr:uid="{763B8704-555B-4868-9F85-FBBD2862C5C9}">
    <filterColumn colId="9">
      <filters>
        <filter val="Approved"/>
      </filters>
    </filterColumn>
  </autoFilter>
  <tableColumns count="12">
    <tableColumn id="1" xr3:uid="{661D0B75-3007-4791-896B-1FD44C01CD37}" name="PO_Number"/>
    <tableColumn id="2" xr3:uid="{E96CCBB1-8E1D-4C58-9BF8-1EB3894AF590}" name="PO_Date" dataDxfId="6" totalsRowDxfId="5"/>
    <tableColumn id="3" xr3:uid="{E9999656-2673-40A0-ABFC-0CF9E4AD0D9C}" name="Employee_ID"/>
    <tableColumn id="4" xr3:uid="{023205CE-25E8-47BB-ABAE-CEAAED8C1CE0}" name="Department"/>
    <tableColumn id="5" xr3:uid="{049F8935-6681-4A74-A82F-510C3BA97B70}" name="Supplier_ID"/>
    <tableColumn id="6" xr3:uid="{3C86B8B9-A36B-49E3-AEA3-6DEB2391154A}" name="Item_ID"/>
    <tableColumn id="7" xr3:uid="{20F72824-1C73-47C2-BBC8-FB858D194F9F}" name="Quantity" totalsRowDxfId="4"/>
    <tableColumn id="8" xr3:uid="{2B375C9E-A829-4FDD-833D-68B4D1626FE5}" name="Unit_Price"/>
    <tableColumn id="9" xr3:uid="{61245928-F1C9-4AF7-905E-4BDFDD5D1778}" name="Total_Amount" totalsRowDxfId="3" totalsRowCellStyle="Currency"/>
    <tableColumn id="10" xr3:uid="{B36450DD-E371-46D1-8706-9B2E5057A1C3}" name="Order_Status"/>
    <tableColumn id="11" xr3:uid="{D9BA49B8-94F0-4D41-9340-C9BE0CCD2025}" name="Lead_Time" totalsRowDxfId="2"/>
    <tableColumn id="13" xr3:uid="{E228C56E-914D-4CF0-BEF5-0C4A1A059843}" name="Item_Category" dataDxfId="1" totalsRowDxfId="0">
      <calculatedColumnFormula>_xlfn.XLOOKUP(F2, Items!$A:$A, Items!$C:$C, "Check Item ID", 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F16" sqref="F16"/>
    </sheetView>
  </sheetViews>
  <sheetFormatPr defaultRowHeight="15" x14ac:dyDescent="0.25"/>
  <cols>
    <col min="1" max="1" width="10.28515625" customWidth="1"/>
    <col min="2" max="2" width="16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M1" sqref="M1"/>
    </sheetView>
  </sheetViews>
  <sheetFormatPr defaultRowHeight="15" x14ac:dyDescent="0.25"/>
  <cols>
    <col min="1" max="1" width="14.85546875" customWidth="1"/>
    <col min="2" max="2" width="20" bestFit="1" customWidth="1"/>
    <col min="3" max="3" width="16.5703125" bestFit="1" customWidth="1"/>
    <col min="4" max="4" width="9.42578125" bestFit="1" customWidth="1"/>
    <col min="5" max="5" width="16.5703125" customWidth="1"/>
  </cols>
  <sheetData>
    <row r="1" spans="1:5" x14ac:dyDescent="0.25">
      <c r="A1" s="2" t="s">
        <v>32</v>
      </c>
      <c r="B1" s="2" t="s">
        <v>33</v>
      </c>
      <c r="C1" s="2" t="s">
        <v>1</v>
      </c>
      <c r="D1" s="2" t="s">
        <v>34</v>
      </c>
      <c r="E1" s="2" t="s">
        <v>35</v>
      </c>
    </row>
    <row r="2" spans="1:5" x14ac:dyDescent="0.25">
      <c r="A2" t="s">
        <v>36</v>
      </c>
      <c r="B2" t="s">
        <v>37</v>
      </c>
      <c r="C2" t="s">
        <v>23</v>
      </c>
      <c r="D2" t="s">
        <v>38</v>
      </c>
      <c r="E2">
        <v>11556</v>
      </c>
    </row>
    <row r="3" spans="1:5" x14ac:dyDescent="0.25">
      <c r="A3" t="s">
        <v>39</v>
      </c>
      <c r="B3" t="s">
        <v>40</v>
      </c>
      <c r="C3" t="s">
        <v>25</v>
      </c>
      <c r="D3" t="s">
        <v>41</v>
      </c>
      <c r="E3">
        <v>69196</v>
      </c>
    </row>
    <row r="4" spans="1:5" x14ac:dyDescent="0.25">
      <c r="A4" t="s">
        <v>42</v>
      </c>
      <c r="B4" t="s">
        <v>43</v>
      </c>
      <c r="C4" t="s">
        <v>9</v>
      </c>
      <c r="D4" t="s">
        <v>44</v>
      </c>
      <c r="E4">
        <v>198061</v>
      </c>
    </row>
    <row r="5" spans="1:5" x14ac:dyDescent="0.25">
      <c r="A5" t="s">
        <v>45</v>
      </c>
      <c r="B5" t="s">
        <v>46</v>
      </c>
      <c r="C5" t="s">
        <v>5</v>
      </c>
      <c r="D5" t="s">
        <v>47</v>
      </c>
      <c r="E5">
        <v>27790</v>
      </c>
    </row>
    <row r="6" spans="1:5" x14ac:dyDescent="0.25">
      <c r="A6" t="s">
        <v>48</v>
      </c>
      <c r="B6" t="s">
        <v>49</v>
      </c>
      <c r="C6" t="s">
        <v>21</v>
      </c>
      <c r="D6" t="s">
        <v>50</v>
      </c>
      <c r="E6">
        <v>13331</v>
      </c>
    </row>
    <row r="7" spans="1:5" x14ac:dyDescent="0.25">
      <c r="A7" t="s">
        <v>51</v>
      </c>
      <c r="B7" t="s">
        <v>52</v>
      </c>
      <c r="C7" t="s">
        <v>3</v>
      </c>
      <c r="D7" t="s">
        <v>38</v>
      </c>
      <c r="E7">
        <v>62314</v>
      </c>
    </row>
    <row r="8" spans="1:5" x14ac:dyDescent="0.25">
      <c r="A8" t="s">
        <v>53</v>
      </c>
      <c r="B8" t="s">
        <v>54</v>
      </c>
      <c r="C8" t="s">
        <v>9</v>
      </c>
      <c r="D8" t="s">
        <v>47</v>
      </c>
      <c r="E8">
        <v>162815</v>
      </c>
    </row>
    <row r="9" spans="1:5" x14ac:dyDescent="0.25">
      <c r="A9" t="s">
        <v>55</v>
      </c>
      <c r="B9" t="s">
        <v>56</v>
      </c>
      <c r="C9" t="s">
        <v>3</v>
      </c>
      <c r="D9" t="s">
        <v>47</v>
      </c>
      <c r="E9">
        <v>57124</v>
      </c>
    </row>
    <row r="10" spans="1:5" x14ac:dyDescent="0.25">
      <c r="A10" t="s">
        <v>57</v>
      </c>
      <c r="B10" t="s">
        <v>58</v>
      </c>
      <c r="C10" t="s">
        <v>25</v>
      </c>
      <c r="D10" t="s">
        <v>47</v>
      </c>
      <c r="E10">
        <v>114974</v>
      </c>
    </row>
    <row r="11" spans="1:5" x14ac:dyDescent="0.25">
      <c r="A11" t="s">
        <v>59</v>
      </c>
      <c r="B11" t="s">
        <v>60</v>
      </c>
      <c r="C11" t="s">
        <v>9</v>
      </c>
      <c r="D11" t="s">
        <v>50</v>
      </c>
      <c r="E11">
        <v>159472</v>
      </c>
    </row>
    <row r="12" spans="1:5" x14ac:dyDescent="0.25">
      <c r="A12" t="s">
        <v>61</v>
      </c>
      <c r="B12" t="s">
        <v>62</v>
      </c>
      <c r="C12" t="s">
        <v>11</v>
      </c>
      <c r="D12" t="s">
        <v>38</v>
      </c>
      <c r="E12">
        <v>203916</v>
      </c>
    </row>
    <row r="13" spans="1:5" x14ac:dyDescent="0.25">
      <c r="A13" t="s">
        <v>63</v>
      </c>
      <c r="B13" t="s">
        <v>64</v>
      </c>
      <c r="C13" t="s">
        <v>27</v>
      </c>
      <c r="D13" t="s">
        <v>44</v>
      </c>
      <c r="E13">
        <v>188013</v>
      </c>
    </row>
    <row r="14" spans="1:5" x14ac:dyDescent="0.25">
      <c r="A14" t="s">
        <v>65</v>
      </c>
      <c r="B14" t="s">
        <v>66</v>
      </c>
      <c r="C14" t="s">
        <v>15</v>
      </c>
      <c r="D14" t="s">
        <v>41</v>
      </c>
      <c r="E14">
        <v>77842</v>
      </c>
    </row>
    <row r="15" spans="1:5" x14ac:dyDescent="0.25">
      <c r="A15" t="s">
        <v>67</v>
      </c>
      <c r="B15" t="s">
        <v>68</v>
      </c>
      <c r="C15" t="s">
        <v>7</v>
      </c>
      <c r="D15" t="s">
        <v>44</v>
      </c>
      <c r="E15">
        <v>205145</v>
      </c>
    </row>
    <row r="16" spans="1:5" x14ac:dyDescent="0.25">
      <c r="A16" t="s">
        <v>69</v>
      </c>
      <c r="B16" t="s">
        <v>70</v>
      </c>
      <c r="C16" t="s">
        <v>13</v>
      </c>
      <c r="D16" t="s">
        <v>38</v>
      </c>
      <c r="E16">
        <v>29312</v>
      </c>
    </row>
    <row r="17" spans="1:5" x14ac:dyDescent="0.25">
      <c r="A17" t="s">
        <v>71</v>
      </c>
      <c r="B17" t="s">
        <v>72</v>
      </c>
      <c r="C17" t="s">
        <v>15</v>
      </c>
      <c r="D17" t="s">
        <v>38</v>
      </c>
      <c r="E17">
        <v>99104</v>
      </c>
    </row>
    <row r="18" spans="1:5" x14ac:dyDescent="0.25">
      <c r="A18" t="s">
        <v>73</v>
      </c>
      <c r="B18" t="s">
        <v>74</v>
      </c>
      <c r="C18" t="s">
        <v>29</v>
      </c>
      <c r="D18" t="s">
        <v>41</v>
      </c>
      <c r="E18">
        <v>163263</v>
      </c>
    </row>
    <row r="19" spans="1:5" x14ac:dyDescent="0.25">
      <c r="A19" t="s">
        <v>75</v>
      </c>
      <c r="B19" t="s">
        <v>76</v>
      </c>
      <c r="C19" t="s">
        <v>11</v>
      </c>
      <c r="D19" t="s">
        <v>38</v>
      </c>
      <c r="E19">
        <v>196294</v>
      </c>
    </row>
    <row r="20" spans="1:5" x14ac:dyDescent="0.25">
      <c r="A20" t="s">
        <v>77</v>
      </c>
      <c r="B20" t="s">
        <v>78</v>
      </c>
      <c r="C20" t="s">
        <v>17</v>
      </c>
      <c r="D20" t="s">
        <v>47</v>
      </c>
      <c r="E20">
        <v>37722</v>
      </c>
    </row>
    <row r="21" spans="1:5" x14ac:dyDescent="0.25">
      <c r="A21" t="s">
        <v>79</v>
      </c>
      <c r="B21" t="s">
        <v>80</v>
      </c>
      <c r="C21" t="s">
        <v>31</v>
      </c>
      <c r="D21" t="s">
        <v>50</v>
      </c>
      <c r="E21">
        <v>25656</v>
      </c>
    </row>
    <row r="22" spans="1:5" x14ac:dyDescent="0.25">
      <c r="A22" t="s">
        <v>81</v>
      </c>
      <c r="B22" t="s">
        <v>82</v>
      </c>
      <c r="C22" t="s">
        <v>19</v>
      </c>
      <c r="D22" t="s">
        <v>41</v>
      </c>
      <c r="E22">
        <v>222423</v>
      </c>
    </row>
    <row r="23" spans="1:5" x14ac:dyDescent="0.25">
      <c r="A23" t="s">
        <v>83</v>
      </c>
      <c r="B23" t="s">
        <v>84</v>
      </c>
      <c r="C23" t="s">
        <v>23</v>
      </c>
      <c r="D23" t="s">
        <v>47</v>
      </c>
      <c r="E23">
        <v>237115</v>
      </c>
    </row>
    <row r="24" spans="1:5" x14ac:dyDescent="0.25">
      <c r="A24" t="s">
        <v>85</v>
      </c>
      <c r="B24" t="s">
        <v>86</v>
      </c>
      <c r="C24" t="s">
        <v>29</v>
      </c>
      <c r="D24" t="s">
        <v>41</v>
      </c>
      <c r="E24">
        <v>156349</v>
      </c>
    </row>
    <row r="25" spans="1:5" x14ac:dyDescent="0.25">
      <c r="A25" t="s">
        <v>87</v>
      </c>
      <c r="B25" t="s">
        <v>88</v>
      </c>
      <c r="C25" t="s">
        <v>9</v>
      </c>
      <c r="D25" t="s">
        <v>38</v>
      </c>
      <c r="E25">
        <v>17012</v>
      </c>
    </row>
    <row r="26" spans="1:5" x14ac:dyDescent="0.25">
      <c r="A26" t="s">
        <v>89</v>
      </c>
      <c r="B26" t="s">
        <v>90</v>
      </c>
      <c r="C26" t="s">
        <v>23</v>
      </c>
      <c r="D26" t="s">
        <v>44</v>
      </c>
      <c r="E26">
        <v>207655</v>
      </c>
    </row>
    <row r="27" spans="1:5" x14ac:dyDescent="0.25">
      <c r="A27" t="s">
        <v>91</v>
      </c>
      <c r="B27" t="s">
        <v>92</v>
      </c>
      <c r="C27" t="s">
        <v>11</v>
      </c>
      <c r="D27" t="s">
        <v>38</v>
      </c>
      <c r="E27">
        <v>229216</v>
      </c>
    </row>
    <row r="28" spans="1:5" x14ac:dyDescent="0.25">
      <c r="A28" t="s">
        <v>93</v>
      </c>
      <c r="B28" t="s">
        <v>94</v>
      </c>
      <c r="C28" t="s">
        <v>9</v>
      </c>
      <c r="D28" t="s">
        <v>38</v>
      </c>
      <c r="E28">
        <v>104647</v>
      </c>
    </row>
    <row r="29" spans="1:5" x14ac:dyDescent="0.25">
      <c r="A29" t="s">
        <v>95</v>
      </c>
      <c r="B29" t="s">
        <v>96</v>
      </c>
      <c r="C29" t="s">
        <v>11</v>
      </c>
      <c r="D29" t="s">
        <v>50</v>
      </c>
      <c r="E29">
        <v>171640</v>
      </c>
    </row>
    <row r="30" spans="1:5" x14ac:dyDescent="0.25">
      <c r="A30" t="s">
        <v>97</v>
      </c>
      <c r="B30" t="s">
        <v>98</v>
      </c>
      <c r="C30" t="s">
        <v>29</v>
      </c>
      <c r="D30" t="s">
        <v>41</v>
      </c>
      <c r="E30">
        <v>47638</v>
      </c>
    </row>
    <row r="31" spans="1:5" x14ac:dyDescent="0.25">
      <c r="A31" t="s">
        <v>99</v>
      </c>
      <c r="B31" t="s">
        <v>100</v>
      </c>
      <c r="C31" t="s">
        <v>13</v>
      </c>
      <c r="D31" t="s">
        <v>41</v>
      </c>
      <c r="E31">
        <v>59921</v>
      </c>
    </row>
    <row r="32" spans="1:5" x14ac:dyDescent="0.25">
      <c r="A32" t="s">
        <v>101</v>
      </c>
      <c r="B32" t="s">
        <v>102</v>
      </c>
      <c r="C32" t="s">
        <v>23</v>
      </c>
      <c r="D32" t="s">
        <v>41</v>
      </c>
      <c r="E32">
        <v>188977</v>
      </c>
    </row>
    <row r="33" spans="1:5" x14ac:dyDescent="0.25">
      <c r="A33" t="s">
        <v>103</v>
      </c>
      <c r="B33" t="s">
        <v>104</v>
      </c>
      <c r="C33" t="s">
        <v>31</v>
      </c>
      <c r="D33" t="s">
        <v>38</v>
      </c>
      <c r="E33">
        <v>164680</v>
      </c>
    </row>
    <row r="34" spans="1:5" x14ac:dyDescent="0.25">
      <c r="A34" t="s">
        <v>105</v>
      </c>
      <c r="B34" t="s">
        <v>106</v>
      </c>
      <c r="C34" t="s">
        <v>23</v>
      </c>
      <c r="D34" t="s">
        <v>44</v>
      </c>
      <c r="E34">
        <v>145021</v>
      </c>
    </row>
    <row r="35" spans="1:5" x14ac:dyDescent="0.25">
      <c r="A35" t="s">
        <v>107</v>
      </c>
      <c r="B35" t="s">
        <v>108</v>
      </c>
      <c r="C35" t="s">
        <v>25</v>
      </c>
      <c r="D35" t="s">
        <v>44</v>
      </c>
      <c r="E35">
        <v>47834</v>
      </c>
    </row>
    <row r="36" spans="1:5" x14ac:dyDescent="0.25">
      <c r="A36" t="s">
        <v>109</v>
      </c>
      <c r="B36" t="s">
        <v>110</v>
      </c>
      <c r="C36" t="s">
        <v>17</v>
      </c>
      <c r="D36" t="s">
        <v>50</v>
      </c>
      <c r="E36">
        <v>75765</v>
      </c>
    </row>
    <row r="37" spans="1:5" x14ac:dyDescent="0.25">
      <c r="A37" t="s">
        <v>111</v>
      </c>
      <c r="B37" t="s">
        <v>112</v>
      </c>
      <c r="C37" t="s">
        <v>31</v>
      </c>
      <c r="D37" t="s">
        <v>47</v>
      </c>
      <c r="E37">
        <v>62570</v>
      </c>
    </row>
    <row r="38" spans="1:5" x14ac:dyDescent="0.25">
      <c r="A38" t="s">
        <v>113</v>
      </c>
      <c r="B38" t="s">
        <v>114</v>
      </c>
      <c r="C38" t="s">
        <v>23</v>
      </c>
      <c r="D38" t="s">
        <v>41</v>
      </c>
      <c r="E38">
        <v>225948</v>
      </c>
    </row>
    <row r="39" spans="1:5" x14ac:dyDescent="0.25">
      <c r="A39" t="s">
        <v>115</v>
      </c>
      <c r="B39" t="s">
        <v>116</v>
      </c>
      <c r="C39" t="s">
        <v>27</v>
      </c>
      <c r="D39" t="s">
        <v>38</v>
      </c>
      <c r="E39">
        <v>65043</v>
      </c>
    </row>
    <row r="40" spans="1:5" x14ac:dyDescent="0.25">
      <c r="A40" t="s">
        <v>117</v>
      </c>
      <c r="B40" t="s">
        <v>118</v>
      </c>
      <c r="C40" t="s">
        <v>29</v>
      </c>
      <c r="D40" t="s">
        <v>38</v>
      </c>
      <c r="E40">
        <v>216037</v>
      </c>
    </row>
    <row r="41" spans="1:5" x14ac:dyDescent="0.25">
      <c r="A41" t="s">
        <v>119</v>
      </c>
      <c r="B41" t="s">
        <v>120</v>
      </c>
      <c r="C41" t="s">
        <v>13</v>
      </c>
      <c r="D41" t="s">
        <v>50</v>
      </c>
      <c r="E41">
        <v>75186</v>
      </c>
    </row>
    <row r="42" spans="1:5" x14ac:dyDescent="0.25">
      <c r="A42" t="s">
        <v>121</v>
      </c>
      <c r="B42" t="s">
        <v>122</v>
      </c>
      <c r="C42" t="s">
        <v>5</v>
      </c>
      <c r="D42" t="s">
        <v>44</v>
      </c>
      <c r="E42">
        <v>244373</v>
      </c>
    </row>
    <row r="43" spans="1:5" x14ac:dyDescent="0.25">
      <c r="A43" t="s">
        <v>123</v>
      </c>
      <c r="B43" t="s">
        <v>124</v>
      </c>
      <c r="C43" t="s">
        <v>21</v>
      </c>
      <c r="D43" t="s">
        <v>41</v>
      </c>
      <c r="E43">
        <v>60738</v>
      </c>
    </row>
    <row r="44" spans="1:5" x14ac:dyDescent="0.25">
      <c r="A44" t="s">
        <v>125</v>
      </c>
      <c r="B44" t="s">
        <v>126</v>
      </c>
      <c r="C44" t="s">
        <v>23</v>
      </c>
      <c r="D44" t="s">
        <v>50</v>
      </c>
      <c r="E44">
        <v>108712</v>
      </c>
    </row>
    <row r="45" spans="1:5" x14ac:dyDescent="0.25">
      <c r="A45" t="s">
        <v>127</v>
      </c>
      <c r="B45" t="s">
        <v>128</v>
      </c>
      <c r="C45" t="s">
        <v>31</v>
      </c>
      <c r="D45" t="s">
        <v>50</v>
      </c>
      <c r="E45">
        <v>42452</v>
      </c>
    </row>
    <row r="46" spans="1:5" x14ac:dyDescent="0.25">
      <c r="A46" t="s">
        <v>129</v>
      </c>
      <c r="B46" t="s">
        <v>130</v>
      </c>
      <c r="C46" t="s">
        <v>11</v>
      </c>
      <c r="D46" t="s">
        <v>44</v>
      </c>
      <c r="E46">
        <v>69651</v>
      </c>
    </row>
    <row r="47" spans="1:5" x14ac:dyDescent="0.25">
      <c r="A47" t="s">
        <v>131</v>
      </c>
      <c r="B47" t="s">
        <v>132</v>
      </c>
      <c r="C47" t="s">
        <v>25</v>
      </c>
      <c r="D47" t="s">
        <v>47</v>
      </c>
      <c r="E47">
        <v>146289</v>
      </c>
    </row>
    <row r="48" spans="1:5" x14ac:dyDescent="0.25">
      <c r="A48" t="s">
        <v>133</v>
      </c>
      <c r="B48" t="s">
        <v>134</v>
      </c>
      <c r="C48" t="s">
        <v>11</v>
      </c>
      <c r="D48" t="s">
        <v>47</v>
      </c>
      <c r="E48">
        <v>117311</v>
      </c>
    </row>
    <row r="49" spans="1:5" x14ac:dyDescent="0.25">
      <c r="A49" t="s">
        <v>135</v>
      </c>
      <c r="B49" t="s">
        <v>136</v>
      </c>
      <c r="C49" t="s">
        <v>31</v>
      </c>
      <c r="D49" t="s">
        <v>47</v>
      </c>
      <c r="E49">
        <v>109700</v>
      </c>
    </row>
    <row r="50" spans="1:5" x14ac:dyDescent="0.25">
      <c r="A50" t="s">
        <v>137</v>
      </c>
      <c r="B50" t="s">
        <v>138</v>
      </c>
      <c r="C50" t="s">
        <v>13</v>
      </c>
      <c r="D50" t="s">
        <v>44</v>
      </c>
      <c r="E50">
        <v>41262</v>
      </c>
    </row>
    <row r="51" spans="1:5" x14ac:dyDescent="0.25">
      <c r="A51" t="s">
        <v>139</v>
      </c>
      <c r="B51" t="s">
        <v>140</v>
      </c>
      <c r="C51" t="s">
        <v>19</v>
      </c>
      <c r="D51" t="s">
        <v>50</v>
      </c>
      <c r="E51">
        <v>28831</v>
      </c>
    </row>
    <row r="52" spans="1:5" x14ac:dyDescent="0.25">
      <c r="A52" t="s">
        <v>141</v>
      </c>
      <c r="B52" t="s">
        <v>142</v>
      </c>
      <c r="C52" t="s">
        <v>27</v>
      </c>
      <c r="D52" t="s">
        <v>38</v>
      </c>
      <c r="E52">
        <v>230732</v>
      </c>
    </row>
    <row r="53" spans="1:5" x14ac:dyDescent="0.25">
      <c r="A53" t="s">
        <v>143</v>
      </c>
      <c r="B53" t="s">
        <v>144</v>
      </c>
      <c r="C53" t="s">
        <v>5</v>
      </c>
      <c r="D53" t="s">
        <v>44</v>
      </c>
      <c r="E53">
        <v>169481</v>
      </c>
    </row>
    <row r="54" spans="1:5" x14ac:dyDescent="0.25">
      <c r="A54" t="s">
        <v>145</v>
      </c>
      <c r="B54" t="s">
        <v>146</v>
      </c>
      <c r="C54" t="s">
        <v>7</v>
      </c>
      <c r="D54" t="s">
        <v>50</v>
      </c>
      <c r="E54">
        <v>161345</v>
      </c>
    </row>
    <row r="55" spans="1:5" x14ac:dyDescent="0.25">
      <c r="A55" t="s">
        <v>147</v>
      </c>
      <c r="B55" t="s">
        <v>148</v>
      </c>
      <c r="C55" t="s">
        <v>5</v>
      </c>
      <c r="D55" t="s">
        <v>50</v>
      </c>
      <c r="E55">
        <v>105039</v>
      </c>
    </row>
    <row r="56" spans="1:5" x14ac:dyDescent="0.25">
      <c r="A56" t="s">
        <v>149</v>
      </c>
      <c r="B56" t="s">
        <v>150</v>
      </c>
      <c r="C56" t="s">
        <v>21</v>
      </c>
      <c r="D56" t="s">
        <v>50</v>
      </c>
      <c r="E56">
        <v>143704</v>
      </c>
    </row>
    <row r="57" spans="1:5" x14ac:dyDescent="0.25">
      <c r="A57" t="s">
        <v>151</v>
      </c>
      <c r="B57" t="s">
        <v>152</v>
      </c>
      <c r="C57" t="s">
        <v>11</v>
      </c>
      <c r="D57" t="s">
        <v>47</v>
      </c>
      <c r="E57">
        <v>230648</v>
      </c>
    </row>
    <row r="58" spans="1:5" x14ac:dyDescent="0.25">
      <c r="A58" t="s">
        <v>153</v>
      </c>
      <c r="B58" t="s">
        <v>154</v>
      </c>
      <c r="C58" t="s">
        <v>3</v>
      </c>
      <c r="D58" t="s">
        <v>38</v>
      </c>
      <c r="E58">
        <v>183706</v>
      </c>
    </row>
    <row r="59" spans="1:5" x14ac:dyDescent="0.25">
      <c r="A59" t="s">
        <v>155</v>
      </c>
      <c r="B59" t="s">
        <v>156</v>
      </c>
      <c r="C59" t="s">
        <v>31</v>
      </c>
      <c r="D59" t="s">
        <v>47</v>
      </c>
      <c r="E59">
        <v>201838</v>
      </c>
    </row>
    <row r="60" spans="1:5" x14ac:dyDescent="0.25">
      <c r="A60" t="s">
        <v>157</v>
      </c>
      <c r="B60" t="s">
        <v>158</v>
      </c>
      <c r="C60" t="s">
        <v>11</v>
      </c>
      <c r="D60" t="s">
        <v>41</v>
      </c>
      <c r="E60">
        <v>34242</v>
      </c>
    </row>
    <row r="61" spans="1:5" x14ac:dyDescent="0.25">
      <c r="A61" t="s">
        <v>159</v>
      </c>
      <c r="B61" t="s">
        <v>160</v>
      </c>
      <c r="C61" t="s">
        <v>11</v>
      </c>
      <c r="D61" t="s">
        <v>50</v>
      </c>
      <c r="E61">
        <v>46460</v>
      </c>
    </row>
    <row r="62" spans="1:5" x14ac:dyDescent="0.25">
      <c r="A62" t="s">
        <v>161</v>
      </c>
      <c r="B62" t="s">
        <v>162</v>
      </c>
      <c r="C62" t="s">
        <v>17</v>
      </c>
      <c r="D62" t="s">
        <v>38</v>
      </c>
      <c r="E62">
        <v>194292</v>
      </c>
    </row>
    <row r="63" spans="1:5" x14ac:dyDescent="0.25">
      <c r="A63" t="s">
        <v>163</v>
      </c>
      <c r="B63" t="s">
        <v>164</v>
      </c>
      <c r="C63" t="s">
        <v>31</v>
      </c>
      <c r="D63" t="s">
        <v>41</v>
      </c>
      <c r="E63">
        <v>136225</v>
      </c>
    </row>
    <row r="64" spans="1:5" x14ac:dyDescent="0.25">
      <c r="A64" t="s">
        <v>165</v>
      </c>
      <c r="B64" t="s">
        <v>166</v>
      </c>
      <c r="C64" t="s">
        <v>27</v>
      </c>
      <c r="D64" t="s">
        <v>44</v>
      </c>
      <c r="E64">
        <v>138085</v>
      </c>
    </row>
    <row r="65" spans="1:5" x14ac:dyDescent="0.25">
      <c r="A65" t="s">
        <v>167</v>
      </c>
      <c r="B65" t="s">
        <v>168</v>
      </c>
      <c r="C65" t="s">
        <v>31</v>
      </c>
      <c r="D65" t="s">
        <v>38</v>
      </c>
      <c r="E65">
        <v>233201</v>
      </c>
    </row>
    <row r="66" spans="1:5" x14ac:dyDescent="0.25">
      <c r="A66" t="s">
        <v>169</v>
      </c>
      <c r="B66" t="s">
        <v>170</v>
      </c>
      <c r="C66" t="s">
        <v>23</v>
      </c>
      <c r="D66" t="s">
        <v>41</v>
      </c>
      <c r="E66">
        <v>225638</v>
      </c>
    </row>
    <row r="67" spans="1:5" x14ac:dyDescent="0.25">
      <c r="A67" t="s">
        <v>171</v>
      </c>
      <c r="B67" t="s">
        <v>172</v>
      </c>
      <c r="C67" t="s">
        <v>23</v>
      </c>
      <c r="D67" t="s">
        <v>47</v>
      </c>
      <c r="E67">
        <v>164637</v>
      </c>
    </row>
    <row r="68" spans="1:5" x14ac:dyDescent="0.25">
      <c r="A68" t="s">
        <v>173</v>
      </c>
      <c r="B68" t="s">
        <v>174</v>
      </c>
      <c r="C68" t="s">
        <v>9</v>
      </c>
      <c r="D68" t="s">
        <v>44</v>
      </c>
      <c r="E68">
        <v>103019</v>
      </c>
    </row>
    <row r="69" spans="1:5" x14ac:dyDescent="0.25">
      <c r="A69" t="s">
        <v>175</v>
      </c>
      <c r="B69" t="s">
        <v>176</v>
      </c>
      <c r="C69" t="s">
        <v>27</v>
      </c>
      <c r="D69" t="s">
        <v>44</v>
      </c>
      <c r="E69">
        <v>146394</v>
      </c>
    </row>
    <row r="70" spans="1:5" x14ac:dyDescent="0.25">
      <c r="A70" t="s">
        <v>177</v>
      </c>
      <c r="B70" t="s">
        <v>178</v>
      </c>
      <c r="C70" t="s">
        <v>27</v>
      </c>
      <c r="D70" t="s">
        <v>47</v>
      </c>
      <c r="E70">
        <v>245777</v>
      </c>
    </row>
    <row r="71" spans="1:5" x14ac:dyDescent="0.25">
      <c r="A71" t="s">
        <v>179</v>
      </c>
      <c r="B71" t="s">
        <v>180</v>
      </c>
      <c r="C71" t="s">
        <v>3</v>
      </c>
      <c r="D71" t="s">
        <v>47</v>
      </c>
      <c r="E71">
        <v>89975</v>
      </c>
    </row>
    <row r="72" spans="1:5" x14ac:dyDescent="0.25">
      <c r="A72" t="s">
        <v>181</v>
      </c>
      <c r="B72" t="s">
        <v>182</v>
      </c>
      <c r="C72" t="s">
        <v>17</v>
      </c>
      <c r="D72" t="s">
        <v>38</v>
      </c>
      <c r="E72">
        <v>34325</v>
      </c>
    </row>
    <row r="73" spans="1:5" x14ac:dyDescent="0.25">
      <c r="A73" t="s">
        <v>183</v>
      </c>
      <c r="B73" t="s">
        <v>184</v>
      </c>
      <c r="C73" t="s">
        <v>31</v>
      </c>
      <c r="D73" t="s">
        <v>41</v>
      </c>
      <c r="E73">
        <v>235351</v>
      </c>
    </row>
    <row r="74" spans="1:5" x14ac:dyDescent="0.25">
      <c r="A74" t="s">
        <v>185</v>
      </c>
      <c r="B74" t="s">
        <v>186</v>
      </c>
      <c r="C74" t="s">
        <v>29</v>
      </c>
      <c r="D74" t="s">
        <v>41</v>
      </c>
      <c r="E74">
        <v>67770</v>
      </c>
    </row>
    <row r="75" spans="1:5" x14ac:dyDescent="0.25">
      <c r="A75" t="s">
        <v>187</v>
      </c>
      <c r="B75" t="s">
        <v>188</v>
      </c>
      <c r="C75" t="s">
        <v>3</v>
      </c>
      <c r="D75" t="s">
        <v>44</v>
      </c>
      <c r="E75">
        <v>235164</v>
      </c>
    </row>
    <row r="76" spans="1:5" x14ac:dyDescent="0.25">
      <c r="A76" t="s">
        <v>189</v>
      </c>
      <c r="B76" t="s">
        <v>190</v>
      </c>
      <c r="C76" t="s">
        <v>21</v>
      </c>
      <c r="D76" t="s">
        <v>38</v>
      </c>
      <c r="E76">
        <v>27453</v>
      </c>
    </row>
    <row r="77" spans="1:5" x14ac:dyDescent="0.25">
      <c r="A77" t="s">
        <v>191</v>
      </c>
      <c r="B77" t="s">
        <v>192</v>
      </c>
      <c r="C77" t="s">
        <v>25</v>
      </c>
      <c r="D77" t="s">
        <v>50</v>
      </c>
      <c r="E77">
        <v>218915</v>
      </c>
    </row>
    <row r="78" spans="1:5" x14ac:dyDescent="0.25">
      <c r="A78" t="s">
        <v>193</v>
      </c>
      <c r="B78" t="s">
        <v>194</v>
      </c>
      <c r="C78" t="s">
        <v>5</v>
      </c>
      <c r="D78" t="s">
        <v>47</v>
      </c>
      <c r="E78">
        <v>205758</v>
      </c>
    </row>
    <row r="79" spans="1:5" x14ac:dyDescent="0.25">
      <c r="A79" t="s">
        <v>195</v>
      </c>
      <c r="B79" t="s">
        <v>196</v>
      </c>
      <c r="C79" t="s">
        <v>7</v>
      </c>
      <c r="D79" t="s">
        <v>44</v>
      </c>
      <c r="E79">
        <v>177949</v>
      </c>
    </row>
    <row r="80" spans="1:5" x14ac:dyDescent="0.25">
      <c r="A80" t="s">
        <v>197</v>
      </c>
      <c r="B80" t="s">
        <v>198</v>
      </c>
      <c r="C80" t="s">
        <v>17</v>
      </c>
      <c r="D80" t="s">
        <v>47</v>
      </c>
      <c r="E80">
        <v>48287</v>
      </c>
    </row>
    <row r="81" spans="1:5" x14ac:dyDescent="0.25">
      <c r="A81" t="s">
        <v>199</v>
      </c>
      <c r="B81" t="s">
        <v>200</v>
      </c>
      <c r="C81" t="s">
        <v>11</v>
      </c>
      <c r="D81" t="s">
        <v>47</v>
      </c>
      <c r="E81">
        <v>233703</v>
      </c>
    </row>
    <row r="82" spans="1:5" x14ac:dyDescent="0.25">
      <c r="A82" t="s">
        <v>201</v>
      </c>
      <c r="B82" t="s">
        <v>202</v>
      </c>
      <c r="C82" t="s">
        <v>21</v>
      </c>
      <c r="D82" t="s">
        <v>50</v>
      </c>
      <c r="E82">
        <v>60521</v>
      </c>
    </row>
    <row r="83" spans="1:5" x14ac:dyDescent="0.25">
      <c r="A83" t="s">
        <v>203</v>
      </c>
      <c r="B83" t="s">
        <v>204</v>
      </c>
      <c r="C83" t="s">
        <v>31</v>
      </c>
      <c r="D83" t="s">
        <v>47</v>
      </c>
      <c r="E83">
        <v>202988</v>
      </c>
    </row>
    <row r="84" spans="1:5" x14ac:dyDescent="0.25">
      <c r="A84" t="s">
        <v>205</v>
      </c>
      <c r="B84" t="s">
        <v>206</v>
      </c>
      <c r="C84" t="s">
        <v>25</v>
      </c>
      <c r="D84" t="s">
        <v>44</v>
      </c>
      <c r="E84">
        <v>191895</v>
      </c>
    </row>
    <row r="85" spans="1:5" x14ac:dyDescent="0.25">
      <c r="A85" t="s">
        <v>207</v>
      </c>
      <c r="B85" t="s">
        <v>208</v>
      </c>
      <c r="C85" t="s">
        <v>11</v>
      </c>
      <c r="D85" t="s">
        <v>50</v>
      </c>
      <c r="E85">
        <v>181078</v>
      </c>
    </row>
    <row r="86" spans="1:5" x14ac:dyDescent="0.25">
      <c r="A86" t="s">
        <v>209</v>
      </c>
      <c r="B86" t="s">
        <v>210</v>
      </c>
      <c r="C86" t="s">
        <v>23</v>
      </c>
      <c r="D86" t="s">
        <v>41</v>
      </c>
      <c r="E86">
        <v>119845</v>
      </c>
    </row>
    <row r="87" spans="1:5" x14ac:dyDescent="0.25">
      <c r="A87" t="s">
        <v>211</v>
      </c>
      <c r="B87" t="s">
        <v>212</v>
      </c>
      <c r="C87" t="s">
        <v>31</v>
      </c>
      <c r="D87" t="s">
        <v>47</v>
      </c>
      <c r="E87">
        <v>123354</v>
      </c>
    </row>
    <row r="88" spans="1:5" x14ac:dyDescent="0.25">
      <c r="A88" t="s">
        <v>213</v>
      </c>
      <c r="B88" t="s">
        <v>214</v>
      </c>
      <c r="C88" t="s">
        <v>5</v>
      </c>
      <c r="D88" t="s">
        <v>44</v>
      </c>
      <c r="E88">
        <v>63903</v>
      </c>
    </row>
    <row r="89" spans="1:5" x14ac:dyDescent="0.25">
      <c r="A89" t="s">
        <v>215</v>
      </c>
      <c r="B89" t="s">
        <v>216</v>
      </c>
      <c r="C89" t="s">
        <v>5</v>
      </c>
      <c r="D89" t="s">
        <v>41</v>
      </c>
      <c r="E89">
        <v>10514</v>
      </c>
    </row>
    <row r="90" spans="1:5" x14ac:dyDescent="0.25">
      <c r="A90" t="s">
        <v>217</v>
      </c>
      <c r="B90" t="s">
        <v>218</v>
      </c>
      <c r="C90" t="s">
        <v>21</v>
      </c>
      <c r="D90" t="s">
        <v>47</v>
      </c>
      <c r="E90">
        <v>65323</v>
      </c>
    </row>
    <row r="91" spans="1:5" x14ac:dyDescent="0.25">
      <c r="A91" t="s">
        <v>219</v>
      </c>
      <c r="B91" t="s">
        <v>220</v>
      </c>
      <c r="C91" t="s">
        <v>21</v>
      </c>
      <c r="D91" t="s">
        <v>44</v>
      </c>
      <c r="E91">
        <v>6885</v>
      </c>
    </row>
    <row r="92" spans="1:5" x14ac:dyDescent="0.25">
      <c r="A92" t="s">
        <v>221</v>
      </c>
      <c r="B92" t="s">
        <v>222</v>
      </c>
      <c r="C92" t="s">
        <v>5</v>
      </c>
      <c r="D92" t="s">
        <v>38</v>
      </c>
      <c r="E92">
        <v>65015</v>
      </c>
    </row>
    <row r="93" spans="1:5" x14ac:dyDescent="0.25">
      <c r="A93" t="s">
        <v>223</v>
      </c>
      <c r="B93" t="s">
        <v>224</v>
      </c>
      <c r="C93" t="s">
        <v>5</v>
      </c>
      <c r="D93" t="s">
        <v>38</v>
      </c>
      <c r="E93">
        <v>230348</v>
      </c>
    </row>
    <row r="94" spans="1:5" x14ac:dyDescent="0.25">
      <c r="A94" t="s">
        <v>225</v>
      </c>
      <c r="B94" t="s">
        <v>226</v>
      </c>
      <c r="C94" t="s">
        <v>13</v>
      </c>
      <c r="D94" t="s">
        <v>38</v>
      </c>
      <c r="E94">
        <v>139782</v>
      </c>
    </row>
    <row r="95" spans="1:5" x14ac:dyDescent="0.25">
      <c r="A95" t="s">
        <v>227</v>
      </c>
      <c r="B95" t="s">
        <v>228</v>
      </c>
      <c r="C95" t="s">
        <v>9</v>
      </c>
      <c r="D95" t="s">
        <v>41</v>
      </c>
      <c r="E95">
        <v>180368</v>
      </c>
    </row>
    <row r="96" spans="1:5" x14ac:dyDescent="0.25">
      <c r="A96" t="s">
        <v>229</v>
      </c>
      <c r="B96" t="s">
        <v>230</v>
      </c>
      <c r="C96" t="s">
        <v>17</v>
      </c>
      <c r="D96" t="s">
        <v>44</v>
      </c>
      <c r="E96">
        <v>146356</v>
      </c>
    </row>
    <row r="97" spans="1:5" x14ac:dyDescent="0.25">
      <c r="A97" t="s">
        <v>231</v>
      </c>
      <c r="B97" t="s">
        <v>232</v>
      </c>
      <c r="C97" t="s">
        <v>7</v>
      </c>
      <c r="D97" t="s">
        <v>47</v>
      </c>
      <c r="E97">
        <v>156050</v>
      </c>
    </row>
    <row r="98" spans="1:5" x14ac:dyDescent="0.25">
      <c r="A98" t="s">
        <v>233</v>
      </c>
      <c r="B98" t="s">
        <v>234</v>
      </c>
      <c r="C98" t="s">
        <v>17</v>
      </c>
      <c r="D98" t="s">
        <v>44</v>
      </c>
      <c r="E98">
        <v>210683</v>
      </c>
    </row>
    <row r="99" spans="1:5" x14ac:dyDescent="0.25">
      <c r="A99" t="s">
        <v>235</v>
      </c>
      <c r="B99" t="s">
        <v>236</v>
      </c>
      <c r="C99" t="s">
        <v>17</v>
      </c>
      <c r="D99" t="s">
        <v>50</v>
      </c>
      <c r="E99">
        <v>54914</v>
      </c>
    </row>
    <row r="100" spans="1:5" x14ac:dyDescent="0.25">
      <c r="A100" t="s">
        <v>237</v>
      </c>
      <c r="B100" t="s">
        <v>238</v>
      </c>
      <c r="C100" t="s">
        <v>5</v>
      </c>
      <c r="D100" t="s">
        <v>38</v>
      </c>
      <c r="E100">
        <v>177748</v>
      </c>
    </row>
    <row r="101" spans="1:5" x14ac:dyDescent="0.25">
      <c r="A101" t="s">
        <v>239</v>
      </c>
      <c r="B101" t="s">
        <v>240</v>
      </c>
      <c r="C101" t="s">
        <v>15</v>
      </c>
      <c r="D101" t="s">
        <v>41</v>
      </c>
      <c r="E101">
        <v>116038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A51" sqref="A51"/>
    </sheetView>
  </sheetViews>
  <sheetFormatPr defaultRowHeight="15" x14ac:dyDescent="0.25"/>
  <cols>
    <col min="1" max="1" width="14" customWidth="1"/>
    <col min="2" max="2" width="16.85546875" customWidth="1"/>
    <col min="3" max="3" width="14.5703125" customWidth="1"/>
    <col min="4" max="4" width="12" customWidth="1"/>
    <col min="5" max="5" width="12.5703125" customWidth="1"/>
  </cols>
  <sheetData>
    <row r="1" spans="1:5" x14ac:dyDescent="0.25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</row>
    <row r="2" spans="1:5" x14ac:dyDescent="0.25">
      <c r="A2" t="s">
        <v>246</v>
      </c>
      <c r="B2" t="s">
        <v>247</v>
      </c>
      <c r="C2" t="s">
        <v>248</v>
      </c>
      <c r="D2" t="s">
        <v>249</v>
      </c>
      <c r="E2">
        <v>10</v>
      </c>
    </row>
    <row r="3" spans="1:5" x14ac:dyDescent="0.25">
      <c r="A3" t="s">
        <v>250</v>
      </c>
      <c r="B3" t="s">
        <v>251</v>
      </c>
      <c r="C3" t="s">
        <v>252</v>
      </c>
      <c r="D3" t="s">
        <v>253</v>
      </c>
      <c r="E3">
        <v>5</v>
      </c>
    </row>
    <row r="4" spans="1:5" x14ac:dyDescent="0.25">
      <c r="A4" t="s">
        <v>254</v>
      </c>
      <c r="B4" t="s">
        <v>255</v>
      </c>
      <c r="C4" t="s">
        <v>256</v>
      </c>
      <c r="D4" t="s">
        <v>257</v>
      </c>
      <c r="E4">
        <v>47</v>
      </c>
    </row>
    <row r="5" spans="1:5" x14ac:dyDescent="0.25">
      <c r="A5" t="s">
        <v>258</v>
      </c>
      <c r="B5" t="s">
        <v>259</v>
      </c>
      <c r="C5" t="s">
        <v>248</v>
      </c>
      <c r="D5" t="s">
        <v>253</v>
      </c>
      <c r="E5">
        <v>21</v>
      </c>
    </row>
    <row r="6" spans="1:5" x14ac:dyDescent="0.25">
      <c r="A6" t="s">
        <v>260</v>
      </c>
      <c r="B6" t="s">
        <v>261</v>
      </c>
      <c r="C6" t="s">
        <v>252</v>
      </c>
      <c r="D6" t="s">
        <v>262</v>
      </c>
      <c r="E6">
        <v>38</v>
      </c>
    </row>
    <row r="7" spans="1:5" x14ac:dyDescent="0.25">
      <c r="A7" t="s">
        <v>263</v>
      </c>
      <c r="B7" t="s">
        <v>264</v>
      </c>
      <c r="C7" t="s">
        <v>256</v>
      </c>
      <c r="D7" t="s">
        <v>257</v>
      </c>
      <c r="E7">
        <v>25</v>
      </c>
    </row>
    <row r="8" spans="1:5" x14ac:dyDescent="0.25">
      <c r="A8" t="s">
        <v>265</v>
      </c>
      <c r="B8" t="s">
        <v>266</v>
      </c>
      <c r="C8" t="s">
        <v>252</v>
      </c>
      <c r="D8" t="s">
        <v>262</v>
      </c>
      <c r="E8">
        <v>61</v>
      </c>
    </row>
    <row r="9" spans="1:5" x14ac:dyDescent="0.25">
      <c r="A9" t="s">
        <v>267</v>
      </c>
      <c r="B9" t="s">
        <v>268</v>
      </c>
      <c r="C9" t="s">
        <v>269</v>
      </c>
      <c r="D9" t="s">
        <v>249</v>
      </c>
      <c r="E9">
        <v>75</v>
      </c>
    </row>
    <row r="10" spans="1:5" x14ac:dyDescent="0.25">
      <c r="A10" t="s">
        <v>270</v>
      </c>
      <c r="B10" t="s">
        <v>271</v>
      </c>
      <c r="C10" t="s">
        <v>252</v>
      </c>
      <c r="D10" t="s">
        <v>257</v>
      </c>
      <c r="E10">
        <v>59</v>
      </c>
    </row>
    <row r="11" spans="1:5" x14ac:dyDescent="0.25">
      <c r="A11" t="s">
        <v>272</v>
      </c>
      <c r="B11" t="s">
        <v>273</v>
      </c>
      <c r="C11" t="s">
        <v>269</v>
      </c>
      <c r="D11" t="s">
        <v>262</v>
      </c>
      <c r="E11">
        <v>76</v>
      </c>
    </row>
    <row r="12" spans="1:5" x14ac:dyDescent="0.25">
      <c r="A12" t="s">
        <v>274</v>
      </c>
      <c r="B12" t="s">
        <v>275</v>
      </c>
      <c r="C12" t="s">
        <v>252</v>
      </c>
      <c r="D12" t="s">
        <v>262</v>
      </c>
      <c r="E12">
        <v>6</v>
      </c>
    </row>
    <row r="13" spans="1:5" x14ac:dyDescent="0.25">
      <c r="A13" t="s">
        <v>276</v>
      </c>
      <c r="B13" t="s">
        <v>277</v>
      </c>
      <c r="C13" t="s">
        <v>252</v>
      </c>
      <c r="D13" t="s">
        <v>257</v>
      </c>
      <c r="E13">
        <v>19</v>
      </c>
    </row>
    <row r="14" spans="1:5" x14ac:dyDescent="0.25">
      <c r="A14" t="s">
        <v>278</v>
      </c>
      <c r="B14" t="s">
        <v>279</v>
      </c>
      <c r="C14" t="s">
        <v>248</v>
      </c>
      <c r="D14" t="s">
        <v>280</v>
      </c>
      <c r="E14">
        <v>14</v>
      </c>
    </row>
    <row r="15" spans="1:5" x14ac:dyDescent="0.25">
      <c r="A15" t="s">
        <v>281</v>
      </c>
      <c r="B15" t="s">
        <v>282</v>
      </c>
      <c r="C15" t="s">
        <v>248</v>
      </c>
      <c r="D15" t="s">
        <v>253</v>
      </c>
      <c r="E15">
        <v>24</v>
      </c>
    </row>
    <row r="16" spans="1:5" x14ac:dyDescent="0.25">
      <c r="A16" t="s">
        <v>283</v>
      </c>
      <c r="B16" t="s">
        <v>284</v>
      </c>
      <c r="C16" t="s">
        <v>269</v>
      </c>
      <c r="D16" t="s">
        <v>285</v>
      </c>
      <c r="E16">
        <v>74</v>
      </c>
    </row>
    <row r="17" spans="1:5" x14ac:dyDescent="0.25">
      <c r="A17" t="s">
        <v>286</v>
      </c>
      <c r="B17" t="s">
        <v>287</v>
      </c>
      <c r="C17" t="s">
        <v>248</v>
      </c>
      <c r="D17" t="s">
        <v>262</v>
      </c>
      <c r="E17">
        <v>9</v>
      </c>
    </row>
    <row r="18" spans="1:5" x14ac:dyDescent="0.25">
      <c r="A18" t="s">
        <v>288</v>
      </c>
      <c r="B18" t="s">
        <v>289</v>
      </c>
      <c r="C18" t="s">
        <v>256</v>
      </c>
      <c r="D18" t="s">
        <v>253</v>
      </c>
      <c r="E18">
        <v>52</v>
      </c>
    </row>
    <row r="19" spans="1:5" x14ac:dyDescent="0.25">
      <c r="A19" t="s">
        <v>290</v>
      </c>
      <c r="B19" t="s">
        <v>291</v>
      </c>
      <c r="C19" t="s">
        <v>256</v>
      </c>
      <c r="D19" t="s">
        <v>285</v>
      </c>
      <c r="E19">
        <v>79</v>
      </c>
    </row>
    <row r="20" spans="1:5" x14ac:dyDescent="0.25">
      <c r="A20" t="s">
        <v>292</v>
      </c>
      <c r="B20" t="s">
        <v>293</v>
      </c>
      <c r="C20" t="s">
        <v>269</v>
      </c>
      <c r="D20" t="s">
        <v>253</v>
      </c>
      <c r="E20">
        <v>75</v>
      </c>
    </row>
    <row r="21" spans="1:5" x14ac:dyDescent="0.25">
      <c r="A21" t="s">
        <v>294</v>
      </c>
      <c r="B21" t="s">
        <v>295</v>
      </c>
      <c r="C21" t="s">
        <v>256</v>
      </c>
      <c r="D21" t="s">
        <v>249</v>
      </c>
      <c r="E21">
        <v>23</v>
      </c>
    </row>
    <row r="22" spans="1:5" x14ac:dyDescent="0.25">
      <c r="A22" t="s">
        <v>296</v>
      </c>
      <c r="B22" t="s">
        <v>297</v>
      </c>
      <c r="C22" t="s">
        <v>256</v>
      </c>
      <c r="D22" t="s">
        <v>285</v>
      </c>
      <c r="E22">
        <v>60</v>
      </c>
    </row>
    <row r="23" spans="1:5" x14ac:dyDescent="0.25">
      <c r="A23" t="s">
        <v>298</v>
      </c>
      <c r="B23" t="s">
        <v>299</v>
      </c>
      <c r="C23" t="s">
        <v>252</v>
      </c>
      <c r="D23" t="s">
        <v>253</v>
      </c>
      <c r="E23">
        <v>21</v>
      </c>
    </row>
    <row r="24" spans="1:5" x14ac:dyDescent="0.25">
      <c r="A24" t="s">
        <v>300</v>
      </c>
      <c r="B24" t="s">
        <v>301</v>
      </c>
      <c r="C24" t="s">
        <v>248</v>
      </c>
      <c r="D24" t="s">
        <v>262</v>
      </c>
      <c r="E24">
        <v>10</v>
      </c>
    </row>
    <row r="25" spans="1:5" x14ac:dyDescent="0.25">
      <c r="A25" t="s">
        <v>302</v>
      </c>
      <c r="B25" t="s">
        <v>303</v>
      </c>
      <c r="C25" t="s">
        <v>256</v>
      </c>
      <c r="D25" t="s">
        <v>285</v>
      </c>
      <c r="E25">
        <v>44</v>
      </c>
    </row>
    <row r="26" spans="1:5" x14ac:dyDescent="0.25">
      <c r="A26" t="s">
        <v>304</v>
      </c>
      <c r="B26" t="s">
        <v>305</v>
      </c>
      <c r="C26" t="s">
        <v>256</v>
      </c>
      <c r="D26" t="s">
        <v>249</v>
      </c>
      <c r="E26">
        <v>51</v>
      </c>
    </row>
    <row r="27" spans="1:5" x14ac:dyDescent="0.25">
      <c r="A27" t="s">
        <v>306</v>
      </c>
      <c r="B27" t="s">
        <v>307</v>
      </c>
      <c r="C27" t="s">
        <v>248</v>
      </c>
      <c r="D27" t="s">
        <v>257</v>
      </c>
      <c r="E27">
        <v>10</v>
      </c>
    </row>
    <row r="28" spans="1:5" x14ac:dyDescent="0.25">
      <c r="A28" t="s">
        <v>308</v>
      </c>
      <c r="B28" t="s">
        <v>309</v>
      </c>
      <c r="C28" t="s">
        <v>256</v>
      </c>
      <c r="D28" t="s">
        <v>262</v>
      </c>
      <c r="E28">
        <v>50</v>
      </c>
    </row>
    <row r="29" spans="1:5" x14ac:dyDescent="0.25">
      <c r="A29" t="s">
        <v>310</v>
      </c>
      <c r="B29" t="s">
        <v>311</v>
      </c>
      <c r="C29" t="s">
        <v>256</v>
      </c>
      <c r="D29" t="s">
        <v>249</v>
      </c>
      <c r="E29">
        <v>31</v>
      </c>
    </row>
    <row r="30" spans="1:5" x14ac:dyDescent="0.25">
      <c r="A30" t="s">
        <v>312</v>
      </c>
      <c r="B30" t="s">
        <v>313</v>
      </c>
      <c r="C30" t="s">
        <v>248</v>
      </c>
      <c r="D30" t="s">
        <v>249</v>
      </c>
      <c r="E30">
        <v>36</v>
      </c>
    </row>
    <row r="31" spans="1:5" x14ac:dyDescent="0.25">
      <c r="A31" t="s">
        <v>314</v>
      </c>
      <c r="B31" t="s">
        <v>315</v>
      </c>
      <c r="C31" t="s">
        <v>252</v>
      </c>
      <c r="D31" t="s">
        <v>285</v>
      </c>
      <c r="E31">
        <v>18</v>
      </c>
    </row>
    <row r="32" spans="1:5" x14ac:dyDescent="0.25">
      <c r="A32" t="s">
        <v>316</v>
      </c>
      <c r="B32" t="s">
        <v>317</v>
      </c>
      <c r="C32" t="s">
        <v>256</v>
      </c>
      <c r="D32" t="s">
        <v>253</v>
      </c>
      <c r="E32">
        <v>50</v>
      </c>
    </row>
    <row r="33" spans="1:5" x14ac:dyDescent="0.25">
      <c r="A33" t="s">
        <v>318</v>
      </c>
      <c r="B33" t="s">
        <v>319</v>
      </c>
      <c r="C33" t="s">
        <v>248</v>
      </c>
      <c r="D33" t="s">
        <v>257</v>
      </c>
      <c r="E33">
        <v>76</v>
      </c>
    </row>
    <row r="34" spans="1:5" x14ac:dyDescent="0.25">
      <c r="A34" t="s">
        <v>320</v>
      </c>
      <c r="B34" t="s">
        <v>321</v>
      </c>
      <c r="C34" t="s">
        <v>256</v>
      </c>
      <c r="D34" t="s">
        <v>262</v>
      </c>
      <c r="E34">
        <v>57</v>
      </c>
    </row>
    <row r="35" spans="1:5" x14ac:dyDescent="0.25">
      <c r="A35" t="s">
        <v>322</v>
      </c>
      <c r="B35" t="s">
        <v>323</v>
      </c>
      <c r="C35" t="s">
        <v>256</v>
      </c>
      <c r="D35" t="s">
        <v>262</v>
      </c>
      <c r="E35">
        <v>24</v>
      </c>
    </row>
    <row r="36" spans="1:5" x14ac:dyDescent="0.25">
      <c r="A36" t="s">
        <v>324</v>
      </c>
      <c r="B36" t="s">
        <v>325</v>
      </c>
      <c r="C36" t="s">
        <v>252</v>
      </c>
      <c r="D36" t="s">
        <v>253</v>
      </c>
      <c r="E36">
        <v>35</v>
      </c>
    </row>
    <row r="37" spans="1:5" x14ac:dyDescent="0.25">
      <c r="A37" t="s">
        <v>326</v>
      </c>
      <c r="B37" t="s">
        <v>327</v>
      </c>
      <c r="C37" t="s">
        <v>269</v>
      </c>
      <c r="D37" t="s">
        <v>257</v>
      </c>
      <c r="E37">
        <v>25</v>
      </c>
    </row>
    <row r="38" spans="1:5" x14ac:dyDescent="0.25">
      <c r="A38" t="s">
        <v>328</v>
      </c>
      <c r="B38" t="s">
        <v>329</v>
      </c>
      <c r="C38" t="s">
        <v>269</v>
      </c>
      <c r="D38" t="s">
        <v>285</v>
      </c>
      <c r="E38">
        <v>27</v>
      </c>
    </row>
    <row r="39" spans="1:5" x14ac:dyDescent="0.25">
      <c r="A39" t="s">
        <v>330</v>
      </c>
      <c r="B39" t="s">
        <v>331</v>
      </c>
      <c r="C39" t="s">
        <v>248</v>
      </c>
      <c r="D39" t="s">
        <v>262</v>
      </c>
      <c r="E39">
        <v>57</v>
      </c>
    </row>
    <row r="40" spans="1:5" x14ac:dyDescent="0.25">
      <c r="A40" t="s">
        <v>332</v>
      </c>
      <c r="B40" t="s">
        <v>333</v>
      </c>
      <c r="C40" t="s">
        <v>269</v>
      </c>
      <c r="D40" t="s">
        <v>257</v>
      </c>
      <c r="E40">
        <v>8</v>
      </c>
    </row>
    <row r="41" spans="1:5" x14ac:dyDescent="0.25">
      <c r="A41" t="s">
        <v>334</v>
      </c>
      <c r="B41" t="s">
        <v>335</v>
      </c>
      <c r="C41" t="s">
        <v>248</v>
      </c>
      <c r="D41" t="s">
        <v>285</v>
      </c>
      <c r="E41">
        <v>27</v>
      </c>
    </row>
    <row r="42" spans="1:5" x14ac:dyDescent="0.25">
      <c r="A42" t="s">
        <v>336</v>
      </c>
      <c r="B42" t="s">
        <v>337</v>
      </c>
      <c r="C42" t="s">
        <v>269</v>
      </c>
      <c r="D42" t="s">
        <v>285</v>
      </c>
      <c r="E42">
        <v>47</v>
      </c>
    </row>
    <row r="43" spans="1:5" x14ac:dyDescent="0.25">
      <c r="A43" t="s">
        <v>338</v>
      </c>
      <c r="B43" t="s">
        <v>339</v>
      </c>
      <c r="C43" t="s">
        <v>252</v>
      </c>
      <c r="D43" t="s">
        <v>262</v>
      </c>
      <c r="E43">
        <v>57</v>
      </c>
    </row>
    <row r="44" spans="1:5" x14ac:dyDescent="0.25">
      <c r="A44" t="s">
        <v>340</v>
      </c>
      <c r="B44" t="s">
        <v>341</v>
      </c>
      <c r="C44" t="s">
        <v>248</v>
      </c>
      <c r="D44" t="s">
        <v>253</v>
      </c>
      <c r="E44">
        <v>36</v>
      </c>
    </row>
    <row r="45" spans="1:5" x14ac:dyDescent="0.25">
      <c r="A45" t="s">
        <v>342</v>
      </c>
      <c r="B45" t="s">
        <v>343</v>
      </c>
      <c r="C45" t="s">
        <v>269</v>
      </c>
      <c r="D45" t="s">
        <v>280</v>
      </c>
      <c r="E45">
        <v>39</v>
      </c>
    </row>
    <row r="46" spans="1:5" x14ac:dyDescent="0.25">
      <c r="A46" t="s">
        <v>344</v>
      </c>
      <c r="B46" t="s">
        <v>345</v>
      </c>
      <c r="C46" t="s">
        <v>252</v>
      </c>
      <c r="D46" t="s">
        <v>262</v>
      </c>
      <c r="E46">
        <v>25</v>
      </c>
    </row>
    <row r="47" spans="1:5" x14ac:dyDescent="0.25">
      <c r="A47" t="s">
        <v>346</v>
      </c>
      <c r="B47" t="s">
        <v>347</v>
      </c>
      <c r="C47" t="s">
        <v>269</v>
      </c>
      <c r="D47" t="s">
        <v>249</v>
      </c>
      <c r="E47">
        <v>18</v>
      </c>
    </row>
    <row r="48" spans="1:5" x14ac:dyDescent="0.25">
      <c r="A48" t="s">
        <v>348</v>
      </c>
      <c r="B48" t="s">
        <v>349</v>
      </c>
      <c r="C48" t="s">
        <v>256</v>
      </c>
      <c r="D48" t="s">
        <v>249</v>
      </c>
      <c r="E48">
        <v>53</v>
      </c>
    </row>
    <row r="49" spans="1:5" x14ac:dyDescent="0.25">
      <c r="A49" t="s">
        <v>350</v>
      </c>
      <c r="B49" t="s">
        <v>351</v>
      </c>
      <c r="C49" t="s">
        <v>256</v>
      </c>
      <c r="D49" t="s">
        <v>285</v>
      </c>
      <c r="E49">
        <v>9</v>
      </c>
    </row>
    <row r="50" spans="1:5" x14ac:dyDescent="0.25">
      <c r="A50" t="s">
        <v>352</v>
      </c>
      <c r="B50" t="s">
        <v>353</v>
      </c>
      <c r="C50" t="s">
        <v>252</v>
      </c>
      <c r="D50" t="s">
        <v>280</v>
      </c>
      <c r="E50">
        <v>65</v>
      </c>
    </row>
    <row r="51" spans="1:5" x14ac:dyDescent="0.25">
      <c r="A51" t="s">
        <v>354</v>
      </c>
      <c r="B51" t="s">
        <v>355</v>
      </c>
      <c r="C51" t="s">
        <v>256</v>
      </c>
      <c r="D51" t="s">
        <v>262</v>
      </c>
      <c r="E51">
        <v>33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>
      <selection activeCell="K30" sqref="K30"/>
    </sheetView>
  </sheetViews>
  <sheetFormatPr defaultRowHeight="15" x14ac:dyDescent="0.25"/>
  <cols>
    <col min="1" max="1" width="13" customWidth="1"/>
    <col min="2" max="2" width="17.85546875" bestFit="1" customWidth="1"/>
    <col min="3" max="3" width="11" customWidth="1"/>
    <col min="4" max="4" width="16.42578125" customWidth="1"/>
  </cols>
  <sheetData>
    <row r="1" spans="1:4" x14ac:dyDescent="0.25">
      <c r="A1" s="2" t="s">
        <v>356</v>
      </c>
      <c r="B1" s="2" t="s">
        <v>357</v>
      </c>
      <c r="C1" s="2" t="s">
        <v>243</v>
      </c>
      <c r="D1" s="2" t="s">
        <v>358</v>
      </c>
    </row>
    <row r="2" spans="1:4" x14ac:dyDescent="0.25">
      <c r="A2" t="s">
        <v>359</v>
      </c>
      <c r="B2" t="s">
        <v>360</v>
      </c>
      <c r="C2" t="s">
        <v>256</v>
      </c>
      <c r="D2">
        <v>7591</v>
      </c>
    </row>
    <row r="3" spans="1:4" x14ac:dyDescent="0.25">
      <c r="A3" t="s">
        <v>361</v>
      </c>
      <c r="B3" t="s">
        <v>362</v>
      </c>
      <c r="C3" t="s">
        <v>248</v>
      </c>
      <c r="D3">
        <v>5050</v>
      </c>
    </row>
    <row r="4" spans="1:4" x14ac:dyDescent="0.25">
      <c r="A4" t="s">
        <v>363</v>
      </c>
      <c r="B4" t="s">
        <v>364</v>
      </c>
      <c r="C4" t="s">
        <v>256</v>
      </c>
      <c r="D4">
        <v>3702</v>
      </c>
    </row>
    <row r="5" spans="1:4" x14ac:dyDescent="0.25">
      <c r="A5" t="s">
        <v>365</v>
      </c>
      <c r="B5" t="s">
        <v>366</v>
      </c>
      <c r="C5" t="s">
        <v>256</v>
      </c>
      <c r="D5">
        <v>3214</v>
      </c>
    </row>
    <row r="6" spans="1:4" x14ac:dyDescent="0.25">
      <c r="A6" t="s">
        <v>367</v>
      </c>
      <c r="B6" t="s">
        <v>368</v>
      </c>
      <c r="C6" t="s">
        <v>248</v>
      </c>
      <c r="D6">
        <v>5428</v>
      </c>
    </row>
    <row r="7" spans="1:4" x14ac:dyDescent="0.25">
      <c r="A7" t="s">
        <v>369</v>
      </c>
      <c r="B7" t="s">
        <v>370</v>
      </c>
      <c r="C7" t="s">
        <v>248</v>
      </c>
      <c r="D7">
        <v>1187</v>
      </c>
    </row>
    <row r="8" spans="1:4" x14ac:dyDescent="0.25">
      <c r="A8" t="s">
        <v>371</v>
      </c>
      <c r="B8" t="s">
        <v>372</v>
      </c>
      <c r="C8" t="s">
        <v>248</v>
      </c>
      <c r="D8">
        <v>5803</v>
      </c>
    </row>
    <row r="9" spans="1:4" x14ac:dyDescent="0.25">
      <c r="A9" t="s">
        <v>373</v>
      </c>
      <c r="B9" t="s">
        <v>374</v>
      </c>
      <c r="C9" t="s">
        <v>375</v>
      </c>
      <c r="D9">
        <v>8396</v>
      </c>
    </row>
    <row r="10" spans="1:4" x14ac:dyDescent="0.25">
      <c r="A10" t="s">
        <v>376</v>
      </c>
      <c r="B10" t="s">
        <v>377</v>
      </c>
      <c r="C10" t="s">
        <v>248</v>
      </c>
      <c r="D10">
        <v>8835</v>
      </c>
    </row>
    <row r="11" spans="1:4" x14ac:dyDescent="0.25">
      <c r="A11" t="s">
        <v>378</v>
      </c>
      <c r="B11" t="s">
        <v>379</v>
      </c>
      <c r="C11" t="s">
        <v>248</v>
      </c>
      <c r="D11">
        <v>502</v>
      </c>
    </row>
    <row r="12" spans="1:4" x14ac:dyDescent="0.25">
      <c r="A12" t="s">
        <v>380</v>
      </c>
      <c r="B12" t="s">
        <v>381</v>
      </c>
      <c r="C12" t="s">
        <v>256</v>
      </c>
      <c r="D12">
        <v>4329</v>
      </c>
    </row>
    <row r="13" spans="1:4" x14ac:dyDescent="0.25">
      <c r="A13" t="s">
        <v>382</v>
      </c>
      <c r="B13" t="s">
        <v>383</v>
      </c>
      <c r="C13" t="s">
        <v>256</v>
      </c>
      <c r="D13">
        <v>9562</v>
      </c>
    </row>
    <row r="14" spans="1:4" x14ac:dyDescent="0.25">
      <c r="A14" t="s">
        <v>384</v>
      </c>
      <c r="B14" t="s">
        <v>385</v>
      </c>
      <c r="C14" t="s">
        <v>248</v>
      </c>
      <c r="D14">
        <v>676</v>
      </c>
    </row>
    <row r="15" spans="1:4" x14ac:dyDescent="0.25">
      <c r="A15" t="s">
        <v>386</v>
      </c>
      <c r="B15" t="s">
        <v>387</v>
      </c>
      <c r="C15" t="s">
        <v>256</v>
      </c>
      <c r="D15">
        <v>9824</v>
      </c>
    </row>
    <row r="16" spans="1:4" x14ac:dyDescent="0.25">
      <c r="A16" t="s">
        <v>388</v>
      </c>
      <c r="B16" t="s">
        <v>389</v>
      </c>
      <c r="C16" t="s">
        <v>248</v>
      </c>
      <c r="D16">
        <v>5713</v>
      </c>
    </row>
    <row r="17" spans="1:4" x14ac:dyDescent="0.25">
      <c r="A17" t="s">
        <v>390</v>
      </c>
      <c r="B17" t="s">
        <v>391</v>
      </c>
      <c r="C17" t="s">
        <v>375</v>
      </c>
      <c r="D17">
        <v>5189</v>
      </c>
    </row>
    <row r="18" spans="1:4" x14ac:dyDescent="0.25">
      <c r="A18" t="s">
        <v>392</v>
      </c>
      <c r="B18" t="s">
        <v>393</v>
      </c>
      <c r="C18" t="s">
        <v>248</v>
      </c>
      <c r="D18">
        <v>9982</v>
      </c>
    </row>
    <row r="19" spans="1:4" x14ac:dyDescent="0.25">
      <c r="A19" t="s">
        <v>394</v>
      </c>
      <c r="B19" t="s">
        <v>395</v>
      </c>
      <c r="C19" t="s">
        <v>375</v>
      </c>
      <c r="D19">
        <v>1944</v>
      </c>
    </row>
    <row r="20" spans="1:4" x14ac:dyDescent="0.25">
      <c r="A20" t="s">
        <v>396</v>
      </c>
      <c r="B20" t="s">
        <v>397</v>
      </c>
      <c r="C20" t="s">
        <v>248</v>
      </c>
      <c r="D20">
        <v>9496</v>
      </c>
    </row>
    <row r="21" spans="1:4" x14ac:dyDescent="0.25">
      <c r="A21" t="s">
        <v>398</v>
      </c>
      <c r="B21" t="s">
        <v>399</v>
      </c>
      <c r="C21" t="s">
        <v>256</v>
      </c>
      <c r="D21">
        <v>4223</v>
      </c>
    </row>
    <row r="22" spans="1:4" x14ac:dyDescent="0.25">
      <c r="A22" t="s">
        <v>400</v>
      </c>
      <c r="B22" t="s">
        <v>401</v>
      </c>
      <c r="C22" t="s">
        <v>256</v>
      </c>
      <c r="D22">
        <v>7194</v>
      </c>
    </row>
    <row r="23" spans="1:4" x14ac:dyDescent="0.25">
      <c r="A23" t="s">
        <v>402</v>
      </c>
      <c r="B23" t="s">
        <v>403</v>
      </c>
      <c r="C23" t="s">
        <v>256</v>
      </c>
      <c r="D23">
        <v>8568</v>
      </c>
    </row>
    <row r="24" spans="1:4" x14ac:dyDescent="0.25">
      <c r="A24" t="s">
        <v>404</v>
      </c>
      <c r="B24" t="s">
        <v>405</v>
      </c>
      <c r="C24" t="s">
        <v>375</v>
      </c>
      <c r="D24">
        <v>3278</v>
      </c>
    </row>
    <row r="25" spans="1:4" x14ac:dyDescent="0.25">
      <c r="A25" t="s">
        <v>406</v>
      </c>
      <c r="B25" t="s">
        <v>407</v>
      </c>
      <c r="C25" t="s">
        <v>248</v>
      </c>
      <c r="D25">
        <v>7116</v>
      </c>
    </row>
    <row r="26" spans="1:4" x14ac:dyDescent="0.25">
      <c r="A26" t="s">
        <v>408</v>
      </c>
      <c r="B26" t="s">
        <v>409</v>
      </c>
      <c r="C26" t="s">
        <v>256</v>
      </c>
      <c r="D26">
        <v>5459</v>
      </c>
    </row>
    <row r="27" spans="1:4" x14ac:dyDescent="0.25">
      <c r="A27" t="s">
        <v>410</v>
      </c>
      <c r="B27" t="s">
        <v>411</v>
      </c>
      <c r="C27" t="s">
        <v>375</v>
      </c>
      <c r="D27">
        <v>5193</v>
      </c>
    </row>
    <row r="28" spans="1:4" x14ac:dyDescent="0.25">
      <c r="A28" t="s">
        <v>412</v>
      </c>
      <c r="B28" t="s">
        <v>413</v>
      </c>
      <c r="C28" t="s">
        <v>375</v>
      </c>
      <c r="D28">
        <v>2091</v>
      </c>
    </row>
    <row r="29" spans="1:4" x14ac:dyDescent="0.25">
      <c r="A29" t="s">
        <v>414</v>
      </c>
      <c r="B29" t="s">
        <v>415</v>
      </c>
      <c r="C29" t="s">
        <v>375</v>
      </c>
      <c r="D29">
        <v>4970</v>
      </c>
    </row>
    <row r="30" spans="1:4" x14ac:dyDescent="0.25">
      <c r="A30" t="s">
        <v>416</v>
      </c>
      <c r="B30" t="s">
        <v>417</v>
      </c>
      <c r="C30" t="s">
        <v>375</v>
      </c>
      <c r="D30">
        <v>5117</v>
      </c>
    </row>
    <row r="31" spans="1:4" x14ac:dyDescent="0.25">
      <c r="A31" t="s">
        <v>418</v>
      </c>
      <c r="B31" t="s">
        <v>419</v>
      </c>
      <c r="C31" t="s">
        <v>375</v>
      </c>
      <c r="D31">
        <v>6741</v>
      </c>
    </row>
    <row r="32" spans="1:4" x14ac:dyDescent="0.25">
      <c r="A32" t="s">
        <v>420</v>
      </c>
      <c r="B32" t="s">
        <v>421</v>
      </c>
      <c r="C32" t="s">
        <v>248</v>
      </c>
      <c r="D32">
        <v>6642</v>
      </c>
    </row>
    <row r="33" spans="1:4" x14ac:dyDescent="0.25">
      <c r="A33" t="s">
        <v>422</v>
      </c>
      <c r="B33" t="s">
        <v>423</v>
      </c>
      <c r="C33" t="s">
        <v>375</v>
      </c>
      <c r="D33">
        <v>4894</v>
      </c>
    </row>
    <row r="34" spans="1:4" x14ac:dyDescent="0.25">
      <c r="A34" t="s">
        <v>424</v>
      </c>
      <c r="B34" t="s">
        <v>425</v>
      </c>
      <c r="C34" t="s">
        <v>375</v>
      </c>
      <c r="D34">
        <v>2135</v>
      </c>
    </row>
    <row r="35" spans="1:4" x14ac:dyDescent="0.25">
      <c r="A35" t="s">
        <v>426</v>
      </c>
      <c r="B35" t="s">
        <v>427</v>
      </c>
      <c r="C35" t="s">
        <v>256</v>
      </c>
      <c r="D35">
        <v>6938</v>
      </c>
    </row>
    <row r="36" spans="1:4" x14ac:dyDescent="0.25">
      <c r="A36" t="s">
        <v>428</v>
      </c>
      <c r="B36" t="s">
        <v>429</v>
      </c>
      <c r="C36" t="s">
        <v>375</v>
      </c>
      <c r="D36">
        <v>6261</v>
      </c>
    </row>
    <row r="37" spans="1:4" x14ac:dyDescent="0.25">
      <c r="A37" t="s">
        <v>430</v>
      </c>
      <c r="B37" t="s">
        <v>431</v>
      </c>
      <c r="C37" t="s">
        <v>375</v>
      </c>
      <c r="D37">
        <v>2901</v>
      </c>
    </row>
    <row r="38" spans="1:4" x14ac:dyDescent="0.25">
      <c r="A38" t="s">
        <v>432</v>
      </c>
      <c r="B38" t="s">
        <v>433</v>
      </c>
      <c r="C38" t="s">
        <v>375</v>
      </c>
      <c r="D38">
        <v>9374</v>
      </c>
    </row>
    <row r="39" spans="1:4" x14ac:dyDescent="0.25">
      <c r="A39" t="s">
        <v>434</v>
      </c>
      <c r="B39" t="s">
        <v>435</v>
      </c>
      <c r="C39" t="s">
        <v>248</v>
      </c>
      <c r="D39">
        <v>6703</v>
      </c>
    </row>
    <row r="40" spans="1:4" x14ac:dyDescent="0.25">
      <c r="A40" t="s">
        <v>436</v>
      </c>
      <c r="B40" t="s">
        <v>437</v>
      </c>
      <c r="C40" t="s">
        <v>375</v>
      </c>
      <c r="D40">
        <v>56</v>
      </c>
    </row>
    <row r="41" spans="1:4" x14ac:dyDescent="0.25">
      <c r="A41" t="s">
        <v>438</v>
      </c>
      <c r="B41" t="s">
        <v>439</v>
      </c>
      <c r="C41" t="s">
        <v>248</v>
      </c>
      <c r="D41">
        <v>4750</v>
      </c>
    </row>
    <row r="42" spans="1:4" x14ac:dyDescent="0.25">
      <c r="A42" t="s">
        <v>440</v>
      </c>
      <c r="B42" t="s">
        <v>441</v>
      </c>
      <c r="C42" t="s">
        <v>256</v>
      </c>
      <c r="D42">
        <v>7093</v>
      </c>
    </row>
    <row r="43" spans="1:4" x14ac:dyDescent="0.25">
      <c r="A43" t="s">
        <v>442</v>
      </c>
      <c r="B43" t="s">
        <v>443</v>
      </c>
      <c r="C43" t="s">
        <v>375</v>
      </c>
      <c r="D43">
        <v>9989</v>
      </c>
    </row>
    <row r="44" spans="1:4" x14ac:dyDescent="0.25">
      <c r="A44" t="s">
        <v>444</v>
      </c>
      <c r="B44" t="s">
        <v>445</v>
      </c>
      <c r="C44" t="s">
        <v>375</v>
      </c>
      <c r="D44">
        <v>5329</v>
      </c>
    </row>
    <row r="45" spans="1:4" x14ac:dyDescent="0.25">
      <c r="A45" t="s">
        <v>446</v>
      </c>
      <c r="B45" t="s">
        <v>447</v>
      </c>
      <c r="C45" t="s">
        <v>248</v>
      </c>
      <c r="D45">
        <v>7288</v>
      </c>
    </row>
    <row r="46" spans="1:4" x14ac:dyDescent="0.25">
      <c r="A46" t="s">
        <v>448</v>
      </c>
      <c r="B46" t="s">
        <v>449</v>
      </c>
      <c r="C46" t="s">
        <v>248</v>
      </c>
      <c r="D46">
        <v>3551</v>
      </c>
    </row>
    <row r="47" spans="1:4" x14ac:dyDescent="0.25">
      <c r="A47" t="s">
        <v>450</v>
      </c>
      <c r="B47" t="s">
        <v>451</v>
      </c>
      <c r="C47" t="s">
        <v>375</v>
      </c>
      <c r="D47">
        <v>7802</v>
      </c>
    </row>
    <row r="48" spans="1:4" x14ac:dyDescent="0.25">
      <c r="A48" t="s">
        <v>452</v>
      </c>
      <c r="B48" t="s">
        <v>453</v>
      </c>
      <c r="C48" t="s">
        <v>375</v>
      </c>
      <c r="D48">
        <v>2830</v>
      </c>
    </row>
    <row r="49" spans="1:4" x14ac:dyDescent="0.25">
      <c r="A49" t="s">
        <v>454</v>
      </c>
      <c r="B49" t="s">
        <v>455</v>
      </c>
      <c r="C49" t="s">
        <v>375</v>
      </c>
      <c r="D49">
        <v>1439</v>
      </c>
    </row>
    <row r="50" spans="1:4" x14ac:dyDescent="0.25">
      <c r="A50" t="s">
        <v>456</v>
      </c>
      <c r="B50" t="s">
        <v>457</v>
      </c>
      <c r="C50" t="s">
        <v>248</v>
      </c>
      <c r="D50">
        <v>8495</v>
      </c>
    </row>
    <row r="51" spans="1:4" x14ac:dyDescent="0.25">
      <c r="A51" t="s">
        <v>458</v>
      </c>
      <c r="B51" t="s">
        <v>459</v>
      </c>
      <c r="C51" t="s">
        <v>375</v>
      </c>
      <c r="D51">
        <v>5541</v>
      </c>
    </row>
    <row r="52" spans="1:4" x14ac:dyDescent="0.25">
      <c r="A52" t="s">
        <v>460</v>
      </c>
      <c r="B52" t="s">
        <v>461</v>
      </c>
      <c r="C52" t="s">
        <v>256</v>
      </c>
      <c r="D52">
        <v>3898</v>
      </c>
    </row>
    <row r="53" spans="1:4" x14ac:dyDescent="0.25">
      <c r="A53" t="s">
        <v>462</v>
      </c>
      <c r="B53" t="s">
        <v>463</v>
      </c>
      <c r="C53" t="s">
        <v>375</v>
      </c>
      <c r="D53">
        <v>5135</v>
      </c>
    </row>
    <row r="54" spans="1:4" x14ac:dyDescent="0.25">
      <c r="A54" t="s">
        <v>464</v>
      </c>
      <c r="B54" t="s">
        <v>465</v>
      </c>
      <c r="C54" t="s">
        <v>256</v>
      </c>
      <c r="D54">
        <v>3312</v>
      </c>
    </row>
    <row r="55" spans="1:4" x14ac:dyDescent="0.25">
      <c r="A55" t="s">
        <v>466</v>
      </c>
      <c r="B55" t="s">
        <v>467</v>
      </c>
      <c r="C55" t="s">
        <v>256</v>
      </c>
      <c r="D55">
        <v>450</v>
      </c>
    </row>
    <row r="56" spans="1:4" x14ac:dyDescent="0.25">
      <c r="A56" t="s">
        <v>468</v>
      </c>
      <c r="B56" t="s">
        <v>469</v>
      </c>
      <c r="C56" t="s">
        <v>256</v>
      </c>
      <c r="D56">
        <v>4061</v>
      </c>
    </row>
    <row r="57" spans="1:4" x14ac:dyDescent="0.25">
      <c r="A57" t="s">
        <v>470</v>
      </c>
      <c r="B57" t="s">
        <v>471</v>
      </c>
      <c r="C57" t="s">
        <v>248</v>
      </c>
      <c r="D57">
        <v>1243</v>
      </c>
    </row>
    <row r="58" spans="1:4" x14ac:dyDescent="0.25">
      <c r="A58" t="s">
        <v>472</v>
      </c>
      <c r="B58" t="s">
        <v>473</v>
      </c>
      <c r="C58" t="s">
        <v>248</v>
      </c>
      <c r="D58">
        <v>6840</v>
      </c>
    </row>
    <row r="59" spans="1:4" x14ac:dyDescent="0.25">
      <c r="A59" t="s">
        <v>474</v>
      </c>
      <c r="B59" t="s">
        <v>475</v>
      </c>
      <c r="C59" t="s">
        <v>375</v>
      </c>
      <c r="D59">
        <v>9481</v>
      </c>
    </row>
    <row r="60" spans="1:4" x14ac:dyDescent="0.25">
      <c r="A60" t="s">
        <v>476</v>
      </c>
      <c r="B60" t="s">
        <v>477</v>
      </c>
      <c r="C60" t="s">
        <v>256</v>
      </c>
      <c r="D60">
        <v>6341</v>
      </c>
    </row>
    <row r="61" spans="1:4" x14ac:dyDescent="0.25">
      <c r="A61" t="s">
        <v>478</v>
      </c>
      <c r="B61" t="s">
        <v>479</v>
      </c>
      <c r="C61" t="s">
        <v>248</v>
      </c>
      <c r="D61">
        <v>6597</v>
      </c>
    </row>
    <row r="62" spans="1:4" x14ac:dyDescent="0.25">
      <c r="A62" t="s">
        <v>480</v>
      </c>
      <c r="B62" t="s">
        <v>481</v>
      </c>
      <c r="C62" t="s">
        <v>256</v>
      </c>
      <c r="D62">
        <v>2467</v>
      </c>
    </row>
    <row r="63" spans="1:4" x14ac:dyDescent="0.25">
      <c r="A63" t="s">
        <v>482</v>
      </c>
      <c r="B63" t="s">
        <v>483</v>
      </c>
      <c r="C63" t="s">
        <v>375</v>
      </c>
      <c r="D63">
        <v>140</v>
      </c>
    </row>
    <row r="64" spans="1:4" x14ac:dyDescent="0.25">
      <c r="A64" t="s">
        <v>484</v>
      </c>
      <c r="B64" t="s">
        <v>485</v>
      </c>
      <c r="C64" t="s">
        <v>256</v>
      </c>
      <c r="D64">
        <v>7015</v>
      </c>
    </row>
    <row r="65" spans="1:4" x14ac:dyDescent="0.25">
      <c r="A65" t="s">
        <v>486</v>
      </c>
      <c r="B65" t="s">
        <v>487</v>
      </c>
      <c r="C65" t="s">
        <v>256</v>
      </c>
      <c r="D65">
        <v>2931</v>
      </c>
    </row>
    <row r="66" spans="1:4" x14ac:dyDescent="0.25">
      <c r="A66" t="s">
        <v>488</v>
      </c>
      <c r="B66" t="s">
        <v>489</v>
      </c>
      <c r="C66" t="s">
        <v>375</v>
      </c>
      <c r="D66">
        <v>8536</v>
      </c>
    </row>
    <row r="67" spans="1:4" x14ac:dyDescent="0.25">
      <c r="A67" t="s">
        <v>490</v>
      </c>
      <c r="B67" t="s">
        <v>491</v>
      </c>
      <c r="C67" t="s">
        <v>248</v>
      </c>
      <c r="D67">
        <v>872</v>
      </c>
    </row>
    <row r="68" spans="1:4" x14ac:dyDescent="0.25">
      <c r="A68" t="s">
        <v>492</v>
      </c>
      <c r="B68" t="s">
        <v>493</v>
      </c>
      <c r="C68" t="s">
        <v>375</v>
      </c>
      <c r="D68">
        <v>4132</v>
      </c>
    </row>
    <row r="69" spans="1:4" x14ac:dyDescent="0.25">
      <c r="A69" t="s">
        <v>494</v>
      </c>
      <c r="B69" t="s">
        <v>495</v>
      </c>
      <c r="C69" t="s">
        <v>256</v>
      </c>
      <c r="D69">
        <v>7528</v>
      </c>
    </row>
    <row r="70" spans="1:4" x14ac:dyDescent="0.25">
      <c r="A70" t="s">
        <v>496</v>
      </c>
      <c r="B70" t="s">
        <v>497</v>
      </c>
      <c r="C70" t="s">
        <v>256</v>
      </c>
      <c r="D70">
        <v>7662</v>
      </c>
    </row>
    <row r="71" spans="1:4" x14ac:dyDescent="0.25">
      <c r="A71" t="s">
        <v>498</v>
      </c>
      <c r="B71" t="s">
        <v>499</v>
      </c>
      <c r="C71" t="s">
        <v>375</v>
      </c>
      <c r="D71">
        <v>8752</v>
      </c>
    </row>
    <row r="72" spans="1:4" x14ac:dyDescent="0.25">
      <c r="A72" t="s">
        <v>500</v>
      </c>
      <c r="B72" t="s">
        <v>501</v>
      </c>
      <c r="C72" t="s">
        <v>375</v>
      </c>
      <c r="D72">
        <v>9805</v>
      </c>
    </row>
    <row r="73" spans="1:4" x14ac:dyDescent="0.25">
      <c r="A73" t="s">
        <v>502</v>
      </c>
      <c r="B73" t="s">
        <v>503</v>
      </c>
      <c r="C73" t="s">
        <v>248</v>
      </c>
      <c r="D73">
        <v>7301</v>
      </c>
    </row>
    <row r="74" spans="1:4" x14ac:dyDescent="0.25">
      <c r="A74" t="s">
        <v>504</v>
      </c>
      <c r="B74" t="s">
        <v>505</v>
      </c>
      <c r="C74" t="s">
        <v>375</v>
      </c>
      <c r="D74">
        <v>8320</v>
      </c>
    </row>
    <row r="75" spans="1:4" x14ac:dyDescent="0.25">
      <c r="A75" t="s">
        <v>506</v>
      </c>
      <c r="B75" t="s">
        <v>507</v>
      </c>
      <c r="C75" t="s">
        <v>248</v>
      </c>
      <c r="D75">
        <v>9026</v>
      </c>
    </row>
    <row r="76" spans="1:4" x14ac:dyDescent="0.25">
      <c r="A76" t="s">
        <v>508</v>
      </c>
      <c r="B76" t="s">
        <v>509</v>
      </c>
      <c r="C76" t="s">
        <v>248</v>
      </c>
      <c r="D76">
        <v>2657</v>
      </c>
    </row>
    <row r="77" spans="1:4" x14ac:dyDescent="0.25">
      <c r="A77" t="s">
        <v>510</v>
      </c>
      <c r="B77" t="s">
        <v>511</v>
      </c>
      <c r="C77" t="s">
        <v>375</v>
      </c>
      <c r="D77">
        <v>7827</v>
      </c>
    </row>
    <row r="78" spans="1:4" x14ac:dyDescent="0.25">
      <c r="A78" t="s">
        <v>512</v>
      </c>
      <c r="B78" t="s">
        <v>513</v>
      </c>
      <c r="C78" t="s">
        <v>248</v>
      </c>
      <c r="D78">
        <v>4296</v>
      </c>
    </row>
    <row r="79" spans="1:4" x14ac:dyDescent="0.25">
      <c r="A79" t="s">
        <v>514</v>
      </c>
      <c r="B79" t="s">
        <v>515</v>
      </c>
      <c r="C79" t="s">
        <v>256</v>
      </c>
      <c r="D79">
        <v>4593</v>
      </c>
    </row>
    <row r="80" spans="1:4" x14ac:dyDescent="0.25">
      <c r="A80" t="s">
        <v>516</v>
      </c>
      <c r="B80" t="s">
        <v>517</v>
      </c>
      <c r="C80" t="s">
        <v>375</v>
      </c>
      <c r="D80">
        <v>7989</v>
      </c>
    </row>
    <row r="81" spans="1:4" x14ac:dyDescent="0.25">
      <c r="A81" t="s">
        <v>518</v>
      </c>
      <c r="B81" t="s">
        <v>519</v>
      </c>
      <c r="C81" t="s">
        <v>375</v>
      </c>
      <c r="D81">
        <v>3969</v>
      </c>
    </row>
    <row r="82" spans="1:4" x14ac:dyDescent="0.25">
      <c r="A82" t="s">
        <v>520</v>
      </c>
      <c r="B82" t="s">
        <v>521</v>
      </c>
      <c r="C82" t="s">
        <v>248</v>
      </c>
      <c r="D82">
        <v>7256</v>
      </c>
    </row>
    <row r="83" spans="1:4" x14ac:dyDescent="0.25">
      <c r="A83" t="s">
        <v>522</v>
      </c>
      <c r="B83" t="s">
        <v>523</v>
      </c>
      <c r="C83" t="s">
        <v>256</v>
      </c>
      <c r="D83">
        <v>4731</v>
      </c>
    </row>
    <row r="84" spans="1:4" x14ac:dyDescent="0.25">
      <c r="A84" t="s">
        <v>524</v>
      </c>
      <c r="B84" t="s">
        <v>525</v>
      </c>
      <c r="C84" t="s">
        <v>256</v>
      </c>
      <c r="D84">
        <v>4501</v>
      </c>
    </row>
    <row r="85" spans="1:4" x14ac:dyDescent="0.25">
      <c r="A85" t="s">
        <v>526</v>
      </c>
      <c r="B85" t="s">
        <v>527</v>
      </c>
      <c r="C85" t="s">
        <v>248</v>
      </c>
      <c r="D85">
        <v>5288</v>
      </c>
    </row>
    <row r="86" spans="1:4" x14ac:dyDescent="0.25">
      <c r="A86" t="s">
        <v>528</v>
      </c>
      <c r="B86" t="s">
        <v>529</v>
      </c>
      <c r="C86" t="s">
        <v>375</v>
      </c>
      <c r="D86">
        <v>1370</v>
      </c>
    </row>
    <row r="87" spans="1:4" x14ac:dyDescent="0.25">
      <c r="A87" t="s">
        <v>530</v>
      </c>
      <c r="B87" t="s">
        <v>531</v>
      </c>
      <c r="C87" t="s">
        <v>256</v>
      </c>
      <c r="D87">
        <v>2521</v>
      </c>
    </row>
    <row r="88" spans="1:4" x14ac:dyDescent="0.25">
      <c r="A88" t="s">
        <v>532</v>
      </c>
      <c r="B88" t="s">
        <v>533</v>
      </c>
      <c r="C88" t="s">
        <v>256</v>
      </c>
      <c r="D88">
        <v>6325</v>
      </c>
    </row>
    <row r="89" spans="1:4" x14ac:dyDescent="0.25">
      <c r="A89" t="s">
        <v>534</v>
      </c>
      <c r="B89" t="s">
        <v>535</v>
      </c>
      <c r="C89" t="s">
        <v>375</v>
      </c>
      <c r="D89">
        <v>2553</v>
      </c>
    </row>
    <row r="90" spans="1:4" x14ac:dyDescent="0.25">
      <c r="A90" t="s">
        <v>536</v>
      </c>
      <c r="B90" t="s">
        <v>537</v>
      </c>
      <c r="C90" t="s">
        <v>375</v>
      </c>
      <c r="D90">
        <v>3555</v>
      </c>
    </row>
    <row r="91" spans="1:4" x14ac:dyDescent="0.25">
      <c r="A91" t="s">
        <v>538</v>
      </c>
      <c r="B91" t="s">
        <v>539</v>
      </c>
      <c r="C91" t="s">
        <v>256</v>
      </c>
      <c r="D91">
        <v>6847</v>
      </c>
    </row>
    <row r="92" spans="1:4" x14ac:dyDescent="0.25">
      <c r="A92" t="s">
        <v>540</v>
      </c>
      <c r="B92" t="s">
        <v>541</v>
      </c>
      <c r="C92" t="s">
        <v>248</v>
      </c>
      <c r="D92">
        <v>5471</v>
      </c>
    </row>
    <row r="93" spans="1:4" x14ac:dyDescent="0.25">
      <c r="A93" t="s">
        <v>542</v>
      </c>
      <c r="B93" t="s">
        <v>543</v>
      </c>
      <c r="C93" t="s">
        <v>375</v>
      </c>
      <c r="D93">
        <v>7683</v>
      </c>
    </row>
    <row r="94" spans="1:4" x14ac:dyDescent="0.25">
      <c r="A94" t="s">
        <v>544</v>
      </c>
      <c r="B94" t="s">
        <v>545</v>
      </c>
      <c r="C94" t="s">
        <v>248</v>
      </c>
      <c r="D94">
        <v>1070</v>
      </c>
    </row>
    <row r="95" spans="1:4" x14ac:dyDescent="0.25">
      <c r="A95" t="s">
        <v>546</v>
      </c>
      <c r="B95" t="s">
        <v>547</v>
      </c>
      <c r="C95" t="s">
        <v>256</v>
      </c>
      <c r="D95">
        <v>6933</v>
      </c>
    </row>
    <row r="96" spans="1:4" x14ac:dyDescent="0.25">
      <c r="A96" t="s">
        <v>548</v>
      </c>
      <c r="B96" t="s">
        <v>549</v>
      </c>
      <c r="C96" t="s">
        <v>248</v>
      </c>
      <c r="D96">
        <v>9619</v>
      </c>
    </row>
    <row r="97" spans="1:4" x14ac:dyDescent="0.25">
      <c r="A97" t="s">
        <v>550</v>
      </c>
      <c r="B97" t="s">
        <v>551</v>
      </c>
      <c r="C97" t="s">
        <v>375</v>
      </c>
      <c r="D97">
        <v>370</v>
      </c>
    </row>
    <row r="98" spans="1:4" x14ac:dyDescent="0.25">
      <c r="A98" t="s">
        <v>552</v>
      </c>
      <c r="B98" t="s">
        <v>553</v>
      </c>
      <c r="C98" t="s">
        <v>375</v>
      </c>
      <c r="D98">
        <v>6282</v>
      </c>
    </row>
    <row r="99" spans="1:4" x14ac:dyDescent="0.25">
      <c r="A99" t="s">
        <v>554</v>
      </c>
      <c r="B99" t="s">
        <v>555</v>
      </c>
      <c r="C99" t="s">
        <v>248</v>
      </c>
      <c r="D99">
        <v>146</v>
      </c>
    </row>
    <row r="100" spans="1:4" x14ac:dyDescent="0.25">
      <c r="A100" t="s">
        <v>556</v>
      </c>
      <c r="B100" t="s">
        <v>557</v>
      </c>
      <c r="C100" t="s">
        <v>248</v>
      </c>
      <c r="D100">
        <v>4942</v>
      </c>
    </row>
    <row r="101" spans="1:4" x14ac:dyDescent="0.25">
      <c r="A101" t="s">
        <v>558</v>
      </c>
      <c r="B101" t="s">
        <v>559</v>
      </c>
      <c r="C101" t="s">
        <v>248</v>
      </c>
      <c r="D101">
        <v>6915</v>
      </c>
    </row>
    <row r="102" spans="1:4" x14ac:dyDescent="0.25">
      <c r="A102" t="s">
        <v>560</v>
      </c>
      <c r="B102" t="s">
        <v>561</v>
      </c>
      <c r="C102" t="s">
        <v>375</v>
      </c>
      <c r="D102">
        <v>8997</v>
      </c>
    </row>
    <row r="103" spans="1:4" x14ac:dyDescent="0.25">
      <c r="A103" t="s">
        <v>562</v>
      </c>
      <c r="B103" t="s">
        <v>563</v>
      </c>
      <c r="C103" t="s">
        <v>375</v>
      </c>
      <c r="D103">
        <v>3663</v>
      </c>
    </row>
    <row r="104" spans="1:4" x14ac:dyDescent="0.25">
      <c r="A104" t="s">
        <v>564</v>
      </c>
      <c r="B104" t="s">
        <v>565</v>
      </c>
      <c r="C104" t="s">
        <v>248</v>
      </c>
      <c r="D104">
        <v>3645</v>
      </c>
    </row>
    <row r="105" spans="1:4" x14ac:dyDescent="0.25">
      <c r="A105" t="s">
        <v>566</v>
      </c>
      <c r="B105" t="s">
        <v>567</v>
      </c>
      <c r="C105" t="s">
        <v>248</v>
      </c>
      <c r="D105">
        <v>7190</v>
      </c>
    </row>
    <row r="106" spans="1:4" x14ac:dyDescent="0.25">
      <c r="A106" t="s">
        <v>568</v>
      </c>
      <c r="B106" t="s">
        <v>569</v>
      </c>
      <c r="C106" t="s">
        <v>248</v>
      </c>
      <c r="D106">
        <v>525</v>
      </c>
    </row>
    <row r="107" spans="1:4" x14ac:dyDescent="0.25">
      <c r="A107" t="s">
        <v>570</v>
      </c>
      <c r="B107" t="s">
        <v>571</v>
      </c>
      <c r="C107" t="s">
        <v>248</v>
      </c>
      <c r="D107">
        <v>5557</v>
      </c>
    </row>
    <row r="108" spans="1:4" x14ac:dyDescent="0.25">
      <c r="A108" t="s">
        <v>572</v>
      </c>
      <c r="B108" t="s">
        <v>573</v>
      </c>
      <c r="C108" t="s">
        <v>375</v>
      </c>
      <c r="D108">
        <v>6674</v>
      </c>
    </row>
    <row r="109" spans="1:4" x14ac:dyDescent="0.25">
      <c r="A109" t="s">
        <v>574</v>
      </c>
      <c r="B109" t="s">
        <v>575</v>
      </c>
      <c r="C109" t="s">
        <v>375</v>
      </c>
      <c r="D109">
        <v>2754</v>
      </c>
    </row>
    <row r="110" spans="1:4" x14ac:dyDescent="0.25">
      <c r="A110" t="s">
        <v>576</v>
      </c>
      <c r="B110" t="s">
        <v>577</v>
      </c>
      <c r="C110" t="s">
        <v>248</v>
      </c>
      <c r="D110">
        <v>2141</v>
      </c>
    </row>
    <row r="111" spans="1:4" x14ac:dyDescent="0.25">
      <c r="A111" t="s">
        <v>578</v>
      </c>
      <c r="B111" t="s">
        <v>579</v>
      </c>
      <c r="C111" t="s">
        <v>375</v>
      </c>
      <c r="D111">
        <v>8801</v>
      </c>
    </row>
    <row r="112" spans="1:4" x14ac:dyDescent="0.25">
      <c r="A112" t="s">
        <v>580</v>
      </c>
      <c r="B112" t="s">
        <v>581</v>
      </c>
      <c r="C112" t="s">
        <v>256</v>
      </c>
      <c r="D112">
        <v>6505</v>
      </c>
    </row>
    <row r="113" spans="1:4" x14ac:dyDescent="0.25">
      <c r="A113" t="s">
        <v>582</v>
      </c>
      <c r="B113" t="s">
        <v>583</v>
      </c>
      <c r="C113" t="s">
        <v>375</v>
      </c>
      <c r="D113">
        <v>9296</v>
      </c>
    </row>
    <row r="114" spans="1:4" x14ac:dyDescent="0.25">
      <c r="A114" t="s">
        <v>584</v>
      </c>
      <c r="B114" t="s">
        <v>585</v>
      </c>
      <c r="C114" t="s">
        <v>375</v>
      </c>
      <c r="D114">
        <v>494</v>
      </c>
    </row>
    <row r="115" spans="1:4" x14ac:dyDescent="0.25">
      <c r="A115" t="s">
        <v>586</v>
      </c>
      <c r="B115" t="s">
        <v>587</v>
      </c>
      <c r="C115" t="s">
        <v>256</v>
      </c>
      <c r="D115">
        <v>7072</v>
      </c>
    </row>
    <row r="116" spans="1:4" x14ac:dyDescent="0.25">
      <c r="A116" t="s">
        <v>588</v>
      </c>
      <c r="B116" t="s">
        <v>589</v>
      </c>
      <c r="C116" t="s">
        <v>256</v>
      </c>
      <c r="D116">
        <v>7614</v>
      </c>
    </row>
    <row r="117" spans="1:4" x14ac:dyDescent="0.25">
      <c r="A117" t="s">
        <v>590</v>
      </c>
      <c r="B117" t="s">
        <v>591</v>
      </c>
      <c r="C117" t="s">
        <v>256</v>
      </c>
      <c r="D117">
        <v>873</v>
      </c>
    </row>
    <row r="118" spans="1:4" x14ac:dyDescent="0.25">
      <c r="A118" t="s">
        <v>592</v>
      </c>
      <c r="B118" t="s">
        <v>593</v>
      </c>
      <c r="C118" t="s">
        <v>248</v>
      </c>
      <c r="D118">
        <v>6261</v>
      </c>
    </row>
    <row r="119" spans="1:4" x14ac:dyDescent="0.25">
      <c r="A119" t="s">
        <v>594</v>
      </c>
      <c r="B119" t="s">
        <v>595</v>
      </c>
      <c r="C119" t="s">
        <v>248</v>
      </c>
      <c r="D119">
        <v>3517</v>
      </c>
    </row>
    <row r="120" spans="1:4" x14ac:dyDescent="0.25">
      <c r="A120" t="s">
        <v>596</v>
      </c>
      <c r="B120" t="s">
        <v>597</v>
      </c>
      <c r="C120" t="s">
        <v>248</v>
      </c>
      <c r="D120">
        <v>5405</v>
      </c>
    </row>
    <row r="121" spans="1:4" x14ac:dyDescent="0.25">
      <c r="A121" t="s">
        <v>598</v>
      </c>
      <c r="B121" t="s">
        <v>599</v>
      </c>
      <c r="C121" t="s">
        <v>248</v>
      </c>
      <c r="D121">
        <v>6261</v>
      </c>
    </row>
    <row r="122" spans="1:4" x14ac:dyDescent="0.25">
      <c r="A122" t="s">
        <v>600</v>
      </c>
      <c r="B122" t="s">
        <v>601</v>
      </c>
      <c r="C122" t="s">
        <v>248</v>
      </c>
      <c r="D122">
        <v>6956</v>
      </c>
    </row>
    <row r="123" spans="1:4" x14ac:dyDescent="0.25">
      <c r="A123" t="s">
        <v>602</v>
      </c>
      <c r="B123" t="s">
        <v>603</v>
      </c>
      <c r="C123" t="s">
        <v>248</v>
      </c>
      <c r="D123">
        <v>1391</v>
      </c>
    </row>
    <row r="124" spans="1:4" x14ac:dyDescent="0.25">
      <c r="A124" t="s">
        <v>604</v>
      </c>
      <c r="B124" t="s">
        <v>605</v>
      </c>
      <c r="C124" t="s">
        <v>248</v>
      </c>
      <c r="D124">
        <v>367</v>
      </c>
    </row>
    <row r="125" spans="1:4" x14ac:dyDescent="0.25">
      <c r="A125" t="s">
        <v>606</v>
      </c>
      <c r="B125" t="s">
        <v>607</v>
      </c>
      <c r="C125" t="s">
        <v>375</v>
      </c>
      <c r="D125">
        <v>8887</v>
      </c>
    </row>
    <row r="126" spans="1:4" x14ac:dyDescent="0.25">
      <c r="A126" t="s">
        <v>608</v>
      </c>
      <c r="B126" t="s">
        <v>609</v>
      </c>
      <c r="C126" t="s">
        <v>256</v>
      </c>
      <c r="D126">
        <v>5783</v>
      </c>
    </row>
    <row r="127" spans="1:4" x14ac:dyDescent="0.25">
      <c r="A127" t="s">
        <v>610</v>
      </c>
      <c r="B127" t="s">
        <v>611</v>
      </c>
      <c r="C127" t="s">
        <v>256</v>
      </c>
      <c r="D127">
        <v>1174</v>
      </c>
    </row>
    <row r="128" spans="1:4" x14ac:dyDescent="0.25">
      <c r="A128" t="s">
        <v>612</v>
      </c>
      <c r="B128" t="s">
        <v>613</v>
      </c>
      <c r="C128" t="s">
        <v>375</v>
      </c>
      <c r="D128">
        <v>709</v>
      </c>
    </row>
    <row r="129" spans="1:4" x14ac:dyDescent="0.25">
      <c r="A129" t="s">
        <v>614</v>
      </c>
      <c r="B129" t="s">
        <v>615</v>
      </c>
      <c r="C129" t="s">
        <v>256</v>
      </c>
      <c r="D129">
        <v>4101</v>
      </c>
    </row>
    <row r="130" spans="1:4" x14ac:dyDescent="0.25">
      <c r="A130" t="s">
        <v>616</v>
      </c>
      <c r="B130" t="s">
        <v>617</v>
      </c>
      <c r="C130" t="s">
        <v>256</v>
      </c>
      <c r="D130">
        <v>383</v>
      </c>
    </row>
    <row r="131" spans="1:4" x14ac:dyDescent="0.25">
      <c r="A131" t="s">
        <v>618</v>
      </c>
      <c r="B131" t="s">
        <v>619</v>
      </c>
      <c r="C131" t="s">
        <v>375</v>
      </c>
      <c r="D131">
        <v>2546</v>
      </c>
    </row>
    <row r="132" spans="1:4" x14ac:dyDescent="0.25">
      <c r="A132" t="s">
        <v>620</v>
      </c>
      <c r="B132" t="s">
        <v>621</v>
      </c>
      <c r="C132" t="s">
        <v>256</v>
      </c>
      <c r="D132">
        <v>2118</v>
      </c>
    </row>
    <row r="133" spans="1:4" x14ac:dyDescent="0.25">
      <c r="A133" t="s">
        <v>622</v>
      </c>
      <c r="B133" t="s">
        <v>623</v>
      </c>
      <c r="C133" t="s">
        <v>248</v>
      </c>
      <c r="D133">
        <v>1924</v>
      </c>
    </row>
    <row r="134" spans="1:4" x14ac:dyDescent="0.25">
      <c r="A134" t="s">
        <v>624</v>
      </c>
      <c r="B134" t="s">
        <v>625</v>
      </c>
      <c r="C134" t="s">
        <v>375</v>
      </c>
      <c r="D134">
        <v>3621</v>
      </c>
    </row>
    <row r="135" spans="1:4" x14ac:dyDescent="0.25">
      <c r="A135" t="s">
        <v>626</v>
      </c>
      <c r="B135" t="s">
        <v>627</v>
      </c>
      <c r="C135" t="s">
        <v>248</v>
      </c>
      <c r="D135">
        <v>4248</v>
      </c>
    </row>
    <row r="136" spans="1:4" x14ac:dyDescent="0.25">
      <c r="A136" t="s">
        <v>628</v>
      </c>
      <c r="B136" t="s">
        <v>629</v>
      </c>
      <c r="C136" t="s">
        <v>248</v>
      </c>
      <c r="D136">
        <v>2799</v>
      </c>
    </row>
    <row r="137" spans="1:4" x14ac:dyDescent="0.25">
      <c r="A137" t="s">
        <v>630</v>
      </c>
      <c r="B137" t="s">
        <v>631</v>
      </c>
      <c r="C137" t="s">
        <v>375</v>
      </c>
      <c r="D137">
        <v>9999</v>
      </c>
    </row>
    <row r="138" spans="1:4" x14ac:dyDescent="0.25">
      <c r="A138" t="s">
        <v>632</v>
      </c>
      <c r="B138" t="s">
        <v>633</v>
      </c>
      <c r="C138" t="s">
        <v>375</v>
      </c>
      <c r="D138">
        <v>1926</v>
      </c>
    </row>
    <row r="139" spans="1:4" x14ac:dyDescent="0.25">
      <c r="A139" t="s">
        <v>634</v>
      </c>
      <c r="B139" t="s">
        <v>635</v>
      </c>
      <c r="C139" t="s">
        <v>256</v>
      </c>
      <c r="D139">
        <v>5146</v>
      </c>
    </row>
    <row r="140" spans="1:4" x14ac:dyDescent="0.25">
      <c r="A140" t="s">
        <v>636</v>
      </c>
      <c r="B140" t="s">
        <v>637</v>
      </c>
      <c r="C140" t="s">
        <v>256</v>
      </c>
      <c r="D140">
        <v>9531</v>
      </c>
    </row>
    <row r="141" spans="1:4" x14ac:dyDescent="0.25">
      <c r="A141" t="s">
        <v>638</v>
      </c>
      <c r="B141" t="s">
        <v>639</v>
      </c>
      <c r="C141" t="s">
        <v>256</v>
      </c>
      <c r="D141">
        <v>5161</v>
      </c>
    </row>
    <row r="142" spans="1:4" x14ac:dyDescent="0.25">
      <c r="A142" t="s">
        <v>640</v>
      </c>
      <c r="B142" t="s">
        <v>641</v>
      </c>
      <c r="C142" t="s">
        <v>375</v>
      </c>
      <c r="D142">
        <v>6199</v>
      </c>
    </row>
    <row r="143" spans="1:4" x14ac:dyDescent="0.25">
      <c r="A143" t="s">
        <v>642</v>
      </c>
      <c r="B143" t="s">
        <v>643</v>
      </c>
      <c r="C143" t="s">
        <v>248</v>
      </c>
      <c r="D143">
        <v>3299</v>
      </c>
    </row>
    <row r="144" spans="1:4" x14ac:dyDescent="0.25">
      <c r="A144" t="s">
        <v>644</v>
      </c>
      <c r="B144" t="s">
        <v>645</v>
      </c>
      <c r="C144" t="s">
        <v>256</v>
      </c>
      <c r="D144">
        <v>9750</v>
      </c>
    </row>
    <row r="145" spans="1:4" x14ac:dyDescent="0.25">
      <c r="A145" t="s">
        <v>646</v>
      </c>
      <c r="B145" t="s">
        <v>647</v>
      </c>
      <c r="C145" t="s">
        <v>375</v>
      </c>
      <c r="D145">
        <v>4028</v>
      </c>
    </row>
    <row r="146" spans="1:4" x14ac:dyDescent="0.25">
      <c r="A146" t="s">
        <v>648</v>
      </c>
      <c r="B146" t="s">
        <v>649</v>
      </c>
      <c r="C146" t="s">
        <v>256</v>
      </c>
      <c r="D146">
        <v>4991</v>
      </c>
    </row>
    <row r="147" spans="1:4" x14ac:dyDescent="0.25">
      <c r="A147" t="s">
        <v>650</v>
      </c>
      <c r="B147" t="s">
        <v>651</v>
      </c>
      <c r="C147" t="s">
        <v>375</v>
      </c>
      <c r="D147">
        <v>9887</v>
      </c>
    </row>
    <row r="148" spans="1:4" x14ac:dyDescent="0.25">
      <c r="A148" t="s">
        <v>652</v>
      </c>
      <c r="B148" t="s">
        <v>653</v>
      </c>
      <c r="C148" t="s">
        <v>256</v>
      </c>
      <c r="D148">
        <v>9322</v>
      </c>
    </row>
    <row r="149" spans="1:4" x14ac:dyDescent="0.25">
      <c r="A149" t="s">
        <v>654</v>
      </c>
      <c r="B149" t="s">
        <v>655</v>
      </c>
      <c r="C149" t="s">
        <v>256</v>
      </c>
      <c r="D149">
        <v>5738</v>
      </c>
    </row>
    <row r="150" spans="1:4" x14ac:dyDescent="0.25">
      <c r="A150" t="s">
        <v>656</v>
      </c>
      <c r="B150" t="s">
        <v>657</v>
      </c>
      <c r="C150" t="s">
        <v>375</v>
      </c>
      <c r="D150">
        <v>7068</v>
      </c>
    </row>
    <row r="151" spans="1:4" x14ac:dyDescent="0.25">
      <c r="A151" t="s">
        <v>658</v>
      </c>
      <c r="B151" t="s">
        <v>659</v>
      </c>
      <c r="C151" t="s">
        <v>375</v>
      </c>
      <c r="D151">
        <v>6121</v>
      </c>
    </row>
    <row r="152" spans="1:4" x14ac:dyDescent="0.25">
      <c r="A152" t="s">
        <v>660</v>
      </c>
      <c r="B152" t="s">
        <v>661</v>
      </c>
      <c r="C152" t="s">
        <v>256</v>
      </c>
      <c r="D152">
        <v>8339</v>
      </c>
    </row>
    <row r="153" spans="1:4" x14ac:dyDescent="0.25">
      <c r="A153" t="s">
        <v>662</v>
      </c>
      <c r="B153" t="s">
        <v>663</v>
      </c>
      <c r="C153" t="s">
        <v>375</v>
      </c>
      <c r="D153">
        <v>5640</v>
      </c>
    </row>
    <row r="154" spans="1:4" x14ac:dyDescent="0.25">
      <c r="A154" t="s">
        <v>664</v>
      </c>
      <c r="B154" t="s">
        <v>665</v>
      </c>
      <c r="C154" t="s">
        <v>256</v>
      </c>
      <c r="D154">
        <v>6932</v>
      </c>
    </row>
    <row r="155" spans="1:4" x14ac:dyDescent="0.25">
      <c r="A155" t="s">
        <v>666</v>
      </c>
      <c r="B155" t="s">
        <v>667</v>
      </c>
      <c r="C155" t="s">
        <v>248</v>
      </c>
      <c r="D155">
        <v>1779</v>
      </c>
    </row>
    <row r="156" spans="1:4" x14ac:dyDescent="0.25">
      <c r="A156" t="s">
        <v>668</v>
      </c>
      <c r="B156" t="s">
        <v>669</v>
      </c>
      <c r="C156" t="s">
        <v>248</v>
      </c>
      <c r="D156">
        <v>5984</v>
      </c>
    </row>
    <row r="157" spans="1:4" x14ac:dyDescent="0.25">
      <c r="A157" t="s">
        <v>670</v>
      </c>
      <c r="B157" t="s">
        <v>671</v>
      </c>
      <c r="C157" t="s">
        <v>375</v>
      </c>
      <c r="D157">
        <v>7582</v>
      </c>
    </row>
    <row r="158" spans="1:4" x14ac:dyDescent="0.25">
      <c r="A158" t="s">
        <v>672</v>
      </c>
      <c r="B158" t="s">
        <v>673</v>
      </c>
      <c r="C158" t="s">
        <v>375</v>
      </c>
      <c r="D158">
        <v>2556</v>
      </c>
    </row>
    <row r="159" spans="1:4" x14ac:dyDescent="0.25">
      <c r="A159" t="s">
        <v>674</v>
      </c>
      <c r="B159" t="s">
        <v>675</v>
      </c>
      <c r="C159" t="s">
        <v>248</v>
      </c>
      <c r="D159">
        <v>2935</v>
      </c>
    </row>
    <row r="160" spans="1:4" x14ac:dyDescent="0.25">
      <c r="A160" t="s">
        <v>676</v>
      </c>
      <c r="B160" t="s">
        <v>677</v>
      </c>
      <c r="C160" t="s">
        <v>375</v>
      </c>
      <c r="D160">
        <v>8598</v>
      </c>
    </row>
    <row r="161" spans="1:4" x14ac:dyDescent="0.25">
      <c r="A161" t="s">
        <v>678</v>
      </c>
      <c r="B161" t="s">
        <v>679</v>
      </c>
      <c r="C161" t="s">
        <v>375</v>
      </c>
      <c r="D161">
        <v>4475</v>
      </c>
    </row>
    <row r="162" spans="1:4" x14ac:dyDescent="0.25">
      <c r="A162" t="s">
        <v>680</v>
      </c>
      <c r="B162" t="s">
        <v>681</v>
      </c>
      <c r="C162" t="s">
        <v>375</v>
      </c>
      <c r="D162">
        <v>8867</v>
      </c>
    </row>
    <row r="163" spans="1:4" x14ac:dyDescent="0.25">
      <c r="A163" t="s">
        <v>682</v>
      </c>
      <c r="B163" t="s">
        <v>683</v>
      </c>
      <c r="C163" t="s">
        <v>248</v>
      </c>
      <c r="D163">
        <v>7666</v>
      </c>
    </row>
    <row r="164" spans="1:4" x14ac:dyDescent="0.25">
      <c r="A164" t="s">
        <v>684</v>
      </c>
      <c r="B164" t="s">
        <v>685</v>
      </c>
      <c r="C164" t="s">
        <v>248</v>
      </c>
      <c r="D164">
        <v>9757</v>
      </c>
    </row>
    <row r="165" spans="1:4" x14ac:dyDescent="0.25">
      <c r="A165" t="s">
        <v>686</v>
      </c>
      <c r="B165" t="s">
        <v>687</v>
      </c>
      <c r="C165" t="s">
        <v>248</v>
      </c>
      <c r="D165">
        <v>5330</v>
      </c>
    </row>
    <row r="166" spans="1:4" x14ac:dyDescent="0.25">
      <c r="A166" t="s">
        <v>688</v>
      </c>
      <c r="B166" t="s">
        <v>689</v>
      </c>
      <c r="C166" t="s">
        <v>256</v>
      </c>
      <c r="D166">
        <v>1469</v>
      </c>
    </row>
    <row r="167" spans="1:4" x14ac:dyDescent="0.25">
      <c r="A167" t="s">
        <v>690</v>
      </c>
      <c r="B167" t="s">
        <v>691</v>
      </c>
      <c r="C167" t="s">
        <v>248</v>
      </c>
      <c r="D167">
        <v>7435</v>
      </c>
    </row>
    <row r="168" spans="1:4" x14ac:dyDescent="0.25">
      <c r="A168" t="s">
        <v>692</v>
      </c>
      <c r="B168" t="s">
        <v>693</v>
      </c>
      <c r="C168" t="s">
        <v>256</v>
      </c>
      <c r="D168">
        <v>7663</v>
      </c>
    </row>
    <row r="169" spans="1:4" x14ac:dyDescent="0.25">
      <c r="A169" t="s">
        <v>694</v>
      </c>
      <c r="B169" t="s">
        <v>695</v>
      </c>
      <c r="C169" t="s">
        <v>375</v>
      </c>
      <c r="D169">
        <v>6259</v>
      </c>
    </row>
    <row r="170" spans="1:4" x14ac:dyDescent="0.25">
      <c r="A170" t="s">
        <v>696</v>
      </c>
      <c r="B170" t="s">
        <v>697</v>
      </c>
      <c r="C170" t="s">
        <v>248</v>
      </c>
      <c r="D170">
        <v>520</v>
      </c>
    </row>
    <row r="171" spans="1:4" x14ac:dyDescent="0.25">
      <c r="A171" t="s">
        <v>698</v>
      </c>
      <c r="B171" t="s">
        <v>699</v>
      </c>
      <c r="C171" t="s">
        <v>248</v>
      </c>
      <c r="D171">
        <v>5375</v>
      </c>
    </row>
    <row r="172" spans="1:4" x14ac:dyDescent="0.25">
      <c r="A172" t="s">
        <v>700</v>
      </c>
      <c r="B172" t="s">
        <v>701</v>
      </c>
      <c r="C172" t="s">
        <v>256</v>
      </c>
      <c r="D172">
        <v>8038</v>
      </c>
    </row>
    <row r="173" spans="1:4" x14ac:dyDescent="0.25">
      <c r="A173" t="s">
        <v>702</v>
      </c>
      <c r="B173" t="s">
        <v>703</v>
      </c>
      <c r="C173" t="s">
        <v>256</v>
      </c>
      <c r="D173">
        <v>5863</v>
      </c>
    </row>
    <row r="174" spans="1:4" x14ac:dyDescent="0.25">
      <c r="A174" t="s">
        <v>704</v>
      </c>
      <c r="B174" t="s">
        <v>705</v>
      </c>
      <c r="C174" t="s">
        <v>248</v>
      </c>
      <c r="D174">
        <v>5626</v>
      </c>
    </row>
    <row r="175" spans="1:4" x14ac:dyDescent="0.25">
      <c r="A175" t="s">
        <v>706</v>
      </c>
      <c r="B175" t="s">
        <v>707</v>
      </c>
      <c r="C175" t="s">
        <v>248</v>
      </c>
      <c r="D175">
        <v>9817</v>
      </c>
    </row>
    <row r="176" spans="1:4" x14ac:dyDescent="0.25">
      <c r="A176" t="s">
        <v>708</v>
      </c>
      <c r="B176" t="s">
        <v>709</v>
      </c>
      <c r="C176" t="s">
        <v>375</v>
      </c>
      <c r="D176">
        <v>4576</v>
      </c>
    </row>
    <row r="177" spans="1:4" x14ac:dyDescent="0.25">
      <c r="A177" t="s">
        <v>710</v>
      </c>
      <c r="B177" t="s">
        <v>711</v>
      </c>
      <c r="C177" t="s">
        <v>375</v>
      </c>
      <c r="D177">
        <v>216</v>
      </c>
    </row>
    <row r="178" spans="1:4" x14ac:dyDescent="0.25">
      <c r="A178" t="s">
        <v>712</v>
      </c>
      <c r="B178" t="s">
        <v>713</v>
      </c>
      <c r="C178" t="s">
        <v>375</v>
      </c>
      <c r="D178">
        <v>3180</v>
      </c>
    </row>
    <row r="179" spans="1:4" x14ac:dyDescent="0.25">
      <c r="A179" t="s">
        <v>714</v>
      </c>
      <c r="B179" t="s">
        <v>715</v>
      </c>
      <c r="C179" t="s">
        <v>256</v>
      </c>
      <c r="D179">
        <v>4004</v>
      </c>
    </row>
    <row r="180" spans="1:4" x14ac:dyDescent="0.25">
      <c r="A180" t="s">
        <v>716</v>
      </c>
      <c r="B180" t="s">
        <v>717</v>
      </c>
      <c r="C180" t="s">
        <v>375</v>
      </c>
      <c r="D180">
        <v>6708</v>
      </c>
    </row>
    <row r="181" spans="1:4" x14ac:dyDescent="0.25">
      <c r="A181" t="s">
        <v>718</v>
      </c>
      <c r="B181" t="s">
        <v>719</v>
      </c>
      <c r="C181" t="s">
        <v>248</v>
      </c>
      <c r="D181">
        <v>9146</v>
      </c>
    </row>
    <row r="182" spans="1:4" x14ac:dyDescent="0.25">
      <c r="A182" t="s">
        <v>720</v>
      </c>
      <c r="B182" t="s">
        <v>721</v>
      </c>
      <c r="C182" t="s">
        <v>256</v>
      </c>
      <c r="D182">
        <v>7850</v>
      </c>
    </row>
    <row r="183" spans="1:4" x14ac:dyDescent="0.25">
      <c r="A183" t="s">
        <v>722</v>
      </c>
      <c r="B183" t="s">
        <v>723</v>
      </c>
      <c r="C183" t="s">
        <v>375</v>
      </c>
      <c r="D183">
        <v>8091</v>
      </c>
    </row>
    <row r="184" spans="1:4" x14ac:dyDescent="0.25">
      <c r="A184" t="s">
        <v>724</v>
      </c>
      <c r="B184" t="s">
        <v>725</v>
      </c>
      <c r="C184" t="s">
        <v>248</v>
      </c>
      <c r="D184">
        <v>332</v>
      </c>
    </row>
    <row r="185" spans="1:4" x14ac:dyDescent="0.25">
      <c r="A185" t="s">
        <v>726</v>
      </c>
      <c r="B185" t="s">
        <v>727</v>
      </c>
      <c r="C185" t="s">
        <v>256</v>
      </c>
      <c r="D185">
        <v>4870</v>
      </c>
    </row>
    <row r="186" spans="1:4" x14ac:dyDescent="0.25">
      <c r="A186" t="s">
        <v>728</v>
      </c>
      <c r="B186" t="s">
        <v>729</v>
      </c>
      <c r="C186" t="s">
        <v>256</v>
      </c>
      <c r="D186">
        <v>6675</v>
      </c>
    </row>
    <row r="187" spans="1:4" x14ac:dyDescent="0.25">
      <c r="A187" t="s">
        <v>730</v>
      </c>
      <c r="B187" t="s">
        <v>731</v>
      </c>
      <c r="C187" t="s">
        <v>375</v>
      </c>
      <c r="D187">
        <v>4036</v>
      </c>
    </row>
    <row r="188" spans="1:4" x14ac:dyDescent="0.25">
      <c r="A188" t="s">
        <v>732</v>
      </c>
      <c r="B188" t="s">
        <v>733</v>
      </c>
      <c r="C188" t="s">
        <v>248</v>
      </c>
      <c r="D188">
        <v>9578</v>
      </c>
    </row>
    <row r="189" spans="1:4" x14ac:dyDescent="0.25">
      <c r="A189" t="s">
        <v>734</v>
      </c>
      <c r="B189" t="s">
        <v>735</v>
      </c>
      <c r="C189" t="s">
        <v>248</v>
      </c>
      <c r="D189">
        <v>7803</v>
      </c>
    </row>
    <row r="190" spans="1:4" x14ac:dyDescent="0.25">
      <c r="A190" t="s">
        <v>736</v>
      </c>
      <c r="B190" t="s">
        <v>737</v>
      </c>
      <c r="C190" t="s">
        <v>375</v>
      </c>
      <c r="D190">
        <v>8748</v>
      </c>
    </row>
    <row r="191" spans="1:4" x14ac:dyDescent="0.25">
      <c r="A191" t="s">
        <v>738</v>
      </c>
      <c r="B191" t="s">
        <v>739</v>
      </c>
      <c r="C191" t="s">
        <v>248</v>
      </c>
      <c r="D191">
        <v>7021</v>
      </c>
    </row>
    <row r="192" spans="1:4" x14ac:dyDescent="0.25">
      <c r="A192" t="s">
        <v>740</v>
      </c>
      <c r="B192" t="s">
        <v>741</v>
      </c>
      <c r="C192" t="s">
        <v>375</v>
      </c>
      <c r="D192">
        <v>9067</v>
      </c>
    </row>
    <row r="193" spans="1:4" x14ac:dyDescent="0.25">
      <c r="A193" t="s">
        <v>742</v>
      </c>
      <c r="B193" t="s">
        <v>743</v>
      </c>
      <c r="C193" t="s">
        <v>248</v>
      </c>
      <c r="D193">
        <v>5814</v>
      </c>
    </row>
    <row r="194" spans="1:4" x14ac:dyDescent="0.25">
      <c r="A194" t="s">
        <v>744</v>
      </c>
      <c r="B194" t="s">
        <v>745</v>
      </c>
      <c r="C194" t="s">
        <v>375</v>
      </c>
      <c r="D194">
        <v>7484</v>
      </c>
    </row>
    <row r="195" spans="1:4" x14ac:dyDescent="0.25">
      <c r="A195" t="s">
        <v>746</v>
      </c>
      <c r="B195" t="s">
        <v>747</v>
      </c>
      <c r="C195" t="s">
        <v>248</v>
      </c>
      <c r="D195">
        <v>5073</v>
      </c>
    </row>
    <row r="196" spans="1:4" x14ac:dyDescent="0.25">
      <c r="A196" t="s">
        <v>748</v>
      </c>
      <c r="B196" t="s">
        <v>749</v>
      </c>
      <c r="C196" t="s">
        <v>248</v>
      </c>
      <c r="D196">
        <v>3827</v>
      </c>
    </row>
    <row r="197" spans="1:4" x14ac:dyDescent="0.25">
      <c r="A197" t="s">
        <v>750</v>
      </c>
      <c r="B197" t="s">
        <v>751</v>
      </c>
      <c r="C197" t="s">
        <v>256</v>
      </c>
      <c r="D197">
        <v>3205</v>
      </c>
    </row>
    <row r="198" spans="1:4" x14ac:dyDescent="0.25">
      <c r="A198" t="s">
        <v>752</v>
      </c>
      <c r="B198" t="s">
        <v>753</v>
      </c>
      <c r="C198" t="s">
        <v>248</v>
      </c>
      <c r="D198">
        <v>2008</v>
      </c>
    </row>
    <row r="199" spans="1:4" x14ac:dyDescent="0.25">
      <c r="A199" t="s">
        <v>754</v>
      </c>
      <c r="B199" t="s">
        <v>755</v>
      </c>
      <c r="C199" t="s">
        <v>375</v>
      </c>
      <c r="D199">
        <v>8829</v>
      </c>
    </row>
    <row r="200" spans="1:4" x14ac:dyDescent="0.25">
      <c r="A200" t="s">
        <v>756</v>
      </c>
      <c r="B200" t="s">
        <v>757</v>
      </c>
      <c r="C200" t="s">
        <v>375</v>
      </c>
      <c r="D200">
        <v>3083</v>
      </c>
    </row>
    <row r="201" spans="1:4" x14ac:dyDescent="0.25">
      <c r="A201" t="s">
        <v>758</v>
      </c>
      <c r="B201" t="s">
        <v>759</v>
      </c>
      <c r="C201" t="s">
        <v>256</v>
      </c>
      <c r="D201">
        <v>3595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7CD3-3900-44F1-9841-AB7045A220D8}">
  <dimension ref="A3:BA85"/>
  <sheetViews>
    <sheetView zoomScale="91" zoomScaleNormal="91" workbookViewId="0">
      <selection activeCell="M23" sqref="M23"/>
    </sheetView>
  </sheetViews>
  <sheetFormatPr defaultRowHeight="15" x14ac:dyDescent="0.25"/>
  <cols>
    <col min="1" max="1" width="13.140625" bestFit="1" customWidth="1"/>
    <col min="2" max="2" width="20.42578125" bestFit="1" customWidth="1"/>
    <col min="3" max="3" width="21.5703125" bestFit="1" customWidth="1"/>
    <col min="4" max="4" width="24" bestFit="1" customWidth="1"/>
    <col min="5" max="5" width="21.5703125" bestFit="1" customWidth="1"/>
    <col min="6" max="34" width="15.28515625" bestFit="1" customWidth="1"/>
    <col min="35" max="52" width="13.5703125" bestFit="1" customWidth="1"/>
    <col min="53" max="53" width="12" bestFit="1" customWidth="1"/>
  </cols>
  <sheetData>
    <row r="3" spans="1:53" x14ac:dyDescent="0.25">
      <c r="A3" s="3" t="s">
        <v>10776</v>
      </c>
      <c r="C3" s="3" t="s">
        <v>241</v>
      </c>
    </row>
    <row r="4" spans="1:53" x14ac:dyDescent="0.25">
      <c r="A4" s="3" t="s">
        <v>1</v>
      </c>
      <c r="B4" s="3" t="s">
        <v>10773</v>
      </c>
      <c r="C4" t="s">
        <v>246</v>
      </c>
      <c r="D4" t="s">
        <v>250</v>
      </c>
      <c r="E4" t="s">
        <v>254</v>
      </c>
      <c r="F4" t="s">
        <v>258</v>
      </c>
      <c r="G4" t="s">
        <v>260</v>
      </c>
      <c r="H4" t="s">
        <v>263</v>
      </c>
      <c r="I4" t="s">
        <v>265</v>
      </c>
      <c r="J4" t="s">
        <v>267</v>
      </c>
      <c r="K4" t="s">
        <v>270</v>
      </c>
      <c r="L4" t="s">
        <v>272</v>
      </c>
      <c r="M4" t="s">
        <v>274</v>
      </c>
      <c r="N4" t="s">
        <v>276</v>
      </c>
      <c r="O4" t="s">
        <v>278</v>
      </c>
      <c r="P4" t="s">
        <v>281</v>
      </c>
      <c r="Q4" t="s">
        <v>283</v>
      </c>
      <c r="R4" t="s">
        <v>286</v>
      </c>
      <c r="S4" t="s">
        <v>288</v>
      </c>
      <c r="T4" t="s">
        <v>290</v>
      </c>
      <c r="U4" t="s">
        <v>292</v>
      </c>
      <c r="V4" t="s">
        <v>294</v>
      </c>
      <c r="W4" t="s">
        <v>296</v>
      </c>
      <c r="X4" t="s">
        <v>298</v>
      </c>
      <c r="Y4" t="s">
        <v>300</v>
      </c>
      <c r="Z4" t="s">
        <v>302</v>
      </c>
      <c r="AA4" t="s">
        <v>304</v>
      </c>
      <c r="AB4" t="s">
        <v>306</v>
      </c>
      <c r="AC4" t="s">
        <v>308</v>
      </c>
      <c r="AD4" t="s">
        <v>310</v>
      </c>
      <c r="AE4" t="s">
        <v>312</v>
      </c>
      <c r="AF4" t="s">
        <v>314</v>
      </c>
      <c r="AG4" t="s">
        <v>316</v>
      </c>
      <c r="AH4" t="s">
        <v>318</v>
      </c>
      <c r="AI4" t="s">
        <v>320</v>
      </c>
      <c r="AJ4" t="s">
        <v>322</v>
      </c>
      <c r="AK4" t="s">
        <v>324</v>
      </c>
      <c r="AL4" t="s">
        <v>326</v>
      </c>
      <c r="AM4" t="s">
        <v>328</v>
      </c>
      <c r="AN4" t="s">
        <v>330</v>
      </c>
      <c r="AO4" t="s">
        <v>332</v>
      </c>
      <c r="AP4" t="s">
        <v>334</v>
      </c>
      <c r="AQ4" t="s">
        <v>336</v>
      </c>
      <c r="AR4" t="s">
        <v>338</v>
      </c>
      <c r="AS4" t="s">
        <v>340</v>
      </c>
      <c r="AT4" t="s">
        <v>342</v>
      </c>
      <c r="AU4" t="s">
        <v>344</v>
      </c>
      <c r="AV4" t="s">
        <v>346</v>
      </c>
      <c r="AW4" t="s">
        <v>348</v>
      </c>
      <c r="AX4" t="s">
        <v>350</v>
      </c>
      <c r="AY4" t="s">
        <v>352</v>
      </c>
      <c r="AZ4" t="s">
        <v>354</v>
      </c>
      <c r="BA4" t="s">
        <v>10771</v>
      </c>
    </row>
    <row r="5" spans="1:53" x14ac:dyDescent="0.25">
      <c r="A5" t="s">
        <v>21</v>
      </c>
      <c r="B5" t="s">
        <v>256</v>
      </c>
      <c r="C5" s="11"/>
      <c r="D5" s="11"/>
      <c r="E5" s="11">
        <v>427959.33999999997</v>
      </c>
      <c r="F5" s="11"/>
      <c r="G5" s="11">
        <v>258636.91999999998</v>
      </c>
      <c r="H5" s="11">
        <v>106238.61</v>
      </c>
      <c r="I5" s="11"/>
      <c r="J5" s="11">
        <v>636400.1399999999</v>
      </c>
      <c r="K5" s="11">
        <v>596129.68000000005</v>
      </c>
      <c r="L5" s="11"/>
      <c r="M5" s="11">
        <v>1133872.77</v>
      </c>
      <c r="N5" s="11">
        <v>579523.93999999994</v>
      </c>
      <c r="O5" s="11">
        <v>606511.11</v>
      </c>
      <c r="P5" s="11">
        <v>54159.74</v>
      </c>
      <c r="Q5" s="11">
        <v>463754.13</v>
      </c>
      <c r="R5" s="11">
        <v>117871.22</v>
      </c>
      <c r="S5" s="11">
        <v>544763.66</v>
      </c>
      <c r="T5" s="11"/>
      <c r="U5" s="11">
        <v>78833.22</v>
      </c>
      <c r="V5" s="11"/>
      <c r="W5" s="11">
        <v>17549.68</v>
      </c>
      <c r="X5" s="11">
        <v>19897.490000000002</v>
      </c>
      <c r="Y5" s="11">
        <v>774146.39</v>
      </c>
      <c r="Z5" s="11">
        <v>527047.72</v>
      </c>
      <c r="AA5" s="11">
        <v>519486.1</v>
      </c>
      <c r="AB5" s="11">
        <v>38987.94</v>
      </c>
      <c r="AC5" s="11">
        <v>46322.46</v>
      </c>
      <c r="AD5" s="11">
        <v>274665.64</v>
      </c>
      <c r="AE5" s="11"/>
      <c r="AF5" s="11"/>
      <c r="AG5" s="11">
        <v>99278.28</v>
      </c>
      <c r="AH5" s="11">
        <v>116530.64</v>
      </c>
      <c r="AI5">
        <v>489314.35</v>
      </c>
      <c r="AJ5">
        <v>8056.84</v>
      </c>
      <c r="AM5">
        <v>445901.66000000003</v>
      </c>
      <c r="AN5">
        <v>266724.83</v>
      </c>
      <c r="AO5">
        <v>45578.73</v>
      </c>
      <c r="AP5">
        <v>91621.85</v>
      </c>
      <c r="AQ5">
        <v>308140.37</v>
      </c>
      <c r="AR5">
        <v>619274.04</v>
      </c>
      <c r="AS5">
        <v>89129.09</v>
      </c>
      <c r="AU5">
        <v>733963.47</v>
      </c>
      <c r="AW5">
        <v>205358.63</v>
      </c>
      <c r="AX5">
        <v>107923.74</v>
      </c>
      <c r="AZ5">
        <v>311519.09999999998</v>
      </c>
      <c r="BA5">
        <v>11761073.52</v>
      </c>
    </row>
    <row r="6" spans="1:53" x14ac:dyDescent="0.25">
      <c r="A6" t="s">
        <v>21</v>
      </c>
      <c r="B6" t="s">
        <v>375</v>
      </c>
      <c r="C6" s="11">
        <v>401714.56</v>
      </c>
      <c r="D6" s="11">
        <v>38360.39</v>
      </c>
      <c r="E6" s="11">
        <v>107597.20999999999</v>
      </c>
      <c r="F6" s="11">
        <v>458386.63</v>
      </c>
      <c r="G6" s="11">
        <v>18452.11</v>
      </c>
      <c r="H6" s="11">
        <v>53301.33</v>
      </c>
      <c r="I6" s="11">
        <v>326122.82</v>
      </c>
      <c r="J6" s="11">
        <v>608981.92999999993</v>
      </c>
      <c r="K6" s="11">
        <v>406607.96</v>
      </c>
      <c r="L6" s="11">
        <v>1079493.33</v>
      </c>
      <c r="M6" s="11">
        <v>674009.22</v>
      </c>
      <c r="N6" s="11">
        <v>474332.09</v>
      </c>
      <c r="O6" s="11">
        <v>125487.32</v>
      </c>
      <c r="P6" s="11">
        <v>308320.42</v>
      </c>
      <c r="Q6" s="11">
        <v>531445.41</v>
      </c>
      <c r="R6" s="11">
        <v>298506.92</v>
      </c>
      <c r="S6" s="11">
        <v>376937.08</v>
      </c>
      <c r="T6" s="11">
        <v>468778.38</v>
      </c>
      <c r="U6" s="11">
        <v>12843.61</v>
      </c>
      <c r="V6" s="11"/>
      <c r="W6" s="11">
        <v>386869.47</v>
      </c>
      <c r="X6" s="11">
        <v>750473.57000000007</v>
      </c>
      <c r="Y6" s="11"/>
      <c r="Z6" s="11"/>
      <c r="AA6" s="11">
        <v>127565.81</v>
      </c>
      <c r="AB6" s="11">
        <v>52386.07</v>
      </c>
      <c r="AC6" s="11">
        <v>72381.490000000005</v>
      </c>
      <c r="AD6" s="11">
        <v>48170.27</v>
      </c>
      <c r="AE6" s="11">
        <v>197956.25</v>
      </c>
      <c r="AF6" s="11">
        <v>761484.40999999992</v>
      </c>
      <c r="AG6" s="11">
        <v>150611.64000000001</v>
      </c>
      <c r="AH6" s="11">
        <v>126980.29</v>
      </c>
      <c r="AI6">
        <v>25124.99</v>
      </c>
      <c r="AJ6">
        <v>505572.70999999996</v>
      </c>
      <c r="AK6">
        <v>212931.52000000002</v>
      </c>
      <c r="AL6">
        <v>346843.07</v>
      </c>
      <c r="AM6">
        <v>1150191.45</v>
      </c>
      <c r="AN6">
        <v>170765.29</v>
      </c>
      <c r="AO6">
        <v>119730.09</v>
      </c>
      <c r="AP6">
        <v>145429.25</v>
      </c>
      <c r="AQ6">
        <v>76477.84</v>
      </c>
      <c r="AR6">
        <v>157944.06</v>
      </c>
      <c r="AT6">
        <v>178155.86</v>
      </c>
      <c r="AU6">
        <v>42027.57</v>
      </c>
      <c r="AV6">
        <v>395543.03999999998</v>
      </c>
      <c r="AX6">
        <v>263959.74</v>
      </c>
      <c r="AY6">
        <v>469285.2</v>
      </c>
      <c r="AZ6">
        <v>17847.14</v>
      </c>
      <c r="BA6">
        <v>13722386.809999999</v>
      </c>
    </row>
    <row r="7" spans="1:53" x14ac:dyDescent="0.25">
      <c r="A7" t="s">
        <v>21</v>
      </c>
      <c r="B7" t="s">
        <v>248</v>
      </c>
      <c r="C7" s="11">
        <v>218261.32</v>
      </c>
      <c r="D7" s="11"/>
      <c r="E7" s="11">
        <v>602858.14999999991</v>
      </c>
      <c r="F7" s="11"/>
      <c r="G7" s="11"/>
      <c r="H7" s="11"/>
      <c r="I7" s="11">
        <v>174857.57</v>
      </c>
      <c r="J7" s="11">
        <v>378656.33999999997</v>
      </c>
      <c r="K7" s="11">
        <v>790542.29</v>
      </c>
      <c r="L7" s="11">
        <v>492997.85</v>
      </c>
      <c r="M7" s="11"/>
      <c r="N7" s="11">
        <v>513626.72</v>
      </c>
      <c r="O7" s="11">
        <v>12210.59</v>
      </c>
      <c r="P7" s="11">
        <v>297576.17000000004</v>
      </c>
      <c r="Q7" s="11">
        <v>39864.129999999997</v>
      </c>
      <c r="R7" s="11">
        <v>291929.88</v>
      </c>
      <c r="S7" s="11">
        <v>149593.24</v>
      </c>
      <c r="T7" s="11">
        <v>81020.05</v>
      </c>
      <c r="U7" s="11">
        <v>41102.550000000003</v>
      </c>
      <c r="V7" s="11">
        <v>870997.72000000009</v>
      </c>
      <c r="W7" s="11">
        <v>240179.32</v>
      </c>
      <c r="X7" s="11">
        <v>203360.75</v>
      </c>
      <c r="Y7" s="11"/>
      <c r="Z7" s="11"/>
      <c r="AA7" s="11">
        <v>216475.15</v>
      </c>
      <c r="AB7" s="11">
        <v>377328.51000000007</v>
      </c>
      <c r="AC7" s="11">
        <v>4044.78</v>
      </c>
      <c r="AD7" s="11">
        <v>37339.980000000003</v>
      </c>
      <c r="AE7" s="11">
        <v>483673.51</v>
      </c>
      <c r="AF7" s="11">
        <v>559987.96000000008</v>
      </c>
      <c r="AG7" s="11"/>
      <c r="AH7" s="11">
        <v>442219.61</v>
      </c>
      <c r="AJ7">
        <v>74938.39</v>
      </c>
      <c r="AK7">
        <v>165054.01</v>
      </c>
      <c r="AL7">
        <v>223789.55</v>
      </c>
      <c r="AM7">
        <v>77257.429999999993</v>
      </c>
      <c r="AN7">
        <v>290999.8</v>
      </c>
      <c r="AO7">
        <v>150669.68999999997</v>
      </c>
      <c r="AP7">
        <v>225381.07</v>
      </c>
      <c r="AQ7">
        <v>114937.82</v>
      </c>
      <c r="AT7">
        <v>71219.72</v>
      </c>
      <c r="AU7">
        <v>82487.87</v>
      </c>
      <c r="AV7">
        <v>14309.39</v>
      </c>
      <c r="AY7">
        <v>91532.34</v>
      </c>
      <c r="AZ7">
        <v>639091.55000000005</v>
      </c>
      <c r="BA7">
        <v>9742372.7700000014</v>
      </c>
    </row>
    <row r="8" spans="1:53" x14ac:dyDescent="0.25">
      <c r="A8" t="s">
        <v>21</v>
      </c>
      <c r="B8" t="s">
        <v>10774</v>
      </c>
      <c r="C8" s="11">
        <v>753276.16999999993</v>
      </c>
      <c r="D8" s="11">
        <v>335078.68</v>
      </c>
      <c r="E8" s="11">
        <v>2093882.89</v>
      </c>
      <c r="F8" s="11">
        <v>982646.26</v>
      </c>
      <c r="G8" s="11">
        <v>683330.24</v>
      </c>
      <c r="H8" s="11">
        <v>1570811.7499999998</v>
      </c>
      <c r="I8" s="11">
        <v>1216611.49</v>
      </c>
      <c r="J8" s="11">
        <v>1309937.7399999998</v>
      </c>
      <c r="K8" s="11">
        <v>1722957.1200000003</v>
      </c>
      <c r="L8" s="11">
        <v>1615120.15</v>
      </c>
      <c r="M8" s="11">
        <v>1453694.58</v>
      </c>
      <c r="N8" s="11">
        <v>3020022.41</v>
      </c>
      <c r="O8" s="11">
        <v>1299037.56</v>
      </c>
      <c r="P8" s="11">
        <v>266424.18</v>
      </c>
      <c r="Q8" s="11">
        <v>2123738.9900000002</v>
      </c>
      <c r="R8" s="11">
        <v>1002441.86</v>
      </c>
      <c r="S8" s="11">
        <v>1595817.1799999997</v>
      </c>
      <c r="T8" s="11">
        <v>1425538.85</v>
      </c>
      <c r="U8" s="11">
        <v>1433507.29</v>
      </c>
      <c r="V8" s="11">
        <v>1307898.55</v>
      </c>
      <c r="W8" s="11">
        <v>1155242.1299999999</v>
      </c>
      <c r="X8" s="11">
        <v>2196799.3899999997</v>
      </c>
      <c r="Y8" s="11">
        <v>936083.42</v>
      </c>
      <c r="Z8" s="11">
        <v>627945.93999999994</v>
      </c>
      <c r="AA8" s="11">
        <v>1689196.4700000002</v>
      </c>
      <c r="AB8" s="11">
        <v>1196831.3899999999</v>
      </c>
      <c r="AC8" s="11">
        <v>1449318.88</v>
      </c>
      <c r="AD8" s="11">
        <v>842025.17</v>
      </c>
      <c r="AE8" s="11">
        <v>1478095.76</v>
      </c>
      <c r="AF8" s="11">
        <v>1737837.3399999999</v>
      </c>
      <c r="AG8" s="11">
        <v>2639798.6199999996</v>
      </c>
      <c r="AH8" s="11">
        <v>1223073.33</v>
      </c>
      <c r="AI8">
        <v>763313.94000000006</v>
      </c>
      <c r="AJ8">
        <v>894170.62000000011</v>
      </c>
      <c r="AK8">
        <v>1271731.3299999998</v>
      </c>
      <c r="AL8">
        <v>1905067.29</v>
      </c>
      <c r="AM8">
        <v>2195026.6</v>
      </c>
      <c r="AN8">
        <v>1008205.57</v>
      </c>
      <c r="AO8">
        <v>796799.78</v>
      </c>
      <c r="AP8">
        <v>1364791.7000000002</v>
      </c>
      <c r="AQ8">
        <v>1530366.55</v>
      </c>
      <c r="AR8">
        <v>1086503.77</v>
      </c>
      <c r="AS8">
        <v>391044.11</v>
      </c>
      <c r="AT8">
        <v>1727181.4400000002</v>
      </c>
      <c r="AU8">
        <v>851077.55999999982</v>
      </c>
      <c r="AV8">
        <v>577989.33000000007</v>
      </c>
      <c r="AW8">
        <v>2186617.91</v>
      </c>
      <c r="AX8">
        <v>1201906.1099999999</v>
      </c>
      <c r="AY8">
        <v>1454846.6900000002</v>
      </c>
      <c r="AZ8">
        <v>1412564.8299999998</v>
      </c>
      <c r="BA8">
        <v>67003226.909999996</v>
      </c>
    </row>
    <row r="9" spans="1:53" x14ac:dyDescent="0.25">
      <c r="A9" t="s">
        <v>10777</v>
      </c>
      <c r="C9" s="11">
        <v>1373252.0499999998</v>
      </c>
      <c r="D9" s="11">
        <v>373439.07</v>
      </c>
      <c r="E9" s="11">
        <v>3232297.59</v>
      </c>
      <c r="F9" s="11">
        <v>1441032.8900000001</v>
      </c>
      <c r="G9" s="11">
        <v>960419.27</v>
      </c>
      <c r="H9" s="11">
        <v>1730351.6899999997</v>
      </c>
      <c r="I9" s="11">
        <v>1717591.88</v>
      </c>
      <c r="J9" s="11">
        <v>2933976.1499999994</v>
      </c>
      <c r="K9" s="11">
        <v>3516237.0500000007</v>
      </c>
      <c r="L9" s="11">
        <v>3187611.33</v>
      </c>
      <c r="M9" s="11">
        <v>3261576.5700000003</v>
      </c>
      <c r="N9" s="11">
        <v>4587505.16</v>
      </c>
      <c r="O9" s="11">
        <v>2043246.58</v>
      </c>
      <c r="P9" s="11">
        <v>926480.51</v>
      </c>
      <c r="Q9" s="11">
        <v>3158802.66</v>
      </c>
      <c r="R9" s="11">
        <v>1710749.88</v>
      </c>
      <c r="S9" s="11">
        <v>2667111.1599999997</v>
      </c>
      <c r="T9" s="11">
        <v>1975337.2800000003</v>
      </c>
      <c r="U9" s="11">
        <v>1566286.67</v>
      </c>
      <c r="V9" s="11">
        <v>2178896.27</v>
      </c>
      <c r="W9" s="11">
        <v>1799840.5999999999</v>
      </c>
      <c r="X9" s="11">
        <v>3170531.1999999997</v>
      </c>
      <c r="Y9" s="11">
        <v>1710229.81</v>
      </c>
      <c r="Z9" s="11">
        <v>1154993.6599999999</v>
      </c>
      <c r="AA9" s="11">
        <v>2552723.5300000003</v>
      </c>
      <c r="AB9" s="11">
        <v>1665533.91</v>
      </c>
      <c r="AC9" s="11">
        <v>1572067.6099999999</v>
      </c>
      <c r="AD9" s="11">
        <v>1202201.06</v>
      </c>
      <c r="AE9" s="11">
        <v>2159725.52</v>
      </c>
      <c r="AF9" s="11">
        <v>3059309.71</v>
      </c>
      <c r="AG9" s="11">
        <v>2889688.5399999996</v>
      </c>
      <c r="AH9" s="11">
        <v>1908803.87</v>
      </c>
      <c r="AI9">
        <v>1277753.28</v>
      </c>
      <c r="AJ9">
        <v>1482738.56</v>
      </c>
      <c r="AK9">
        <v>1649716.8599999999</v>
      </c>
      <c r="AL9">
        <v>2475699.91</v>
      </c>
      <c r="AM9">
        <v>3868377.1399999997</v>
      </c>
      <c r="AN9">
        <v>1736695.4899999998</v>
      </c>
      <c r="AO9">
        <v>1112778.29</v>
      </c>
      <c r="AP9">
        <v>1827223.87</v>
      </c>
      <c r="AQ9">
        <v>2029922.58</v>
      </c>
      <c r="AR9">
        <v>1863721.87</v>
      </c>
      <c r="AS9">
        <v>480173.19999999995</v>
      </c>
      <c r="AT9">
        <v>1976557.0200000003</v>
      </c>
      <c r="AU9">
        <v>1709556.4699999997</v>
      </c>
      <c r="AV9">
        <v>987841.76</v>
      </c>
      <c r="AW9">
        <v>2391976.54</v>
      </c>
      <c r="AX9">
        <v>1573789.5899999999</v>
      </c>
      <c r="AY9">
        <v>2015664.2300000002</v>
      </c>
      <c r="AZ9">
        <v>2381022.62</v>
      </c>
      <c r="BA9">
        <v>102229060.00999999</v>
      </c>
    </row>
    <row r="10" spans="1:53" x14ac:dyDescent="0.25">
      <c r="A10" t="s">
        <v>25</v>
      </c>
      <c r="B10" t="s">
        <v>256</v>
      </c>
      <c r="C10" s="11">
        <v>418185.47</v>
      </c>
      <c r="D10" s="11"/>
      <c r="E10" s="11">
        <v>26128.3</v>
      </c>
      <c r="F10" s="11">
        <v>344991.08999999997</v>
      </c>
      <c r="G10" s="11">
        <v>123834.15</v>
      </c>
      <c r="H10" s="11">
        <v>47528.04</v>
      </c>
      <c r="I10" s="11">
        <v>186064.71</v>
      </c>
      <c r="J10" s="11">
        <v>172270.88</v>
      </c>
      <c r="K10" s="11">
        <v>144279.78</v>
      </c>
      <c r="L10" s="11"/>
      <c r="M10" s="11">
        <v>37934.33</v>
      </c>
      <c r="N10" s="11">
        <v>381184.92000000004</v>
      </c>
      <c r="O10" s="11">
        <v>178470.09</v>
      </c>
      <c r="P10" s="11">
        <v>252450.97</v>
      </c>
      <c r="Q10" s="11">
        <v>175070.28</v>
      </c>
      <c r="R10" s="11">
        <v>289819.64</v>
      </c>
      <c r="S10" s="11">
        <v>86060.56</v>
      </c>
      <c r="T10" s="11">
        <v>21880.29</v>
      </c>
      <c r="U10" s="11"/>
      <c r="V10" s="11">
        <v>90668.01</v>
      </c>
      <c r="W10" s="11">
        <v>1052720.99</v>
      </c>
      <c r="X10" s="11"/>
      <c r="Y10" s="11">
        <v>73057.279999999999</v>
      </c>
      <c r="Z10" s="11"/>
      <c r="AA10" s="11"/>
      <c r="AB10" s="11">
        <v>280936.78999999998</v>
      </c>
      <c r="AC10" s="11">
        <v>309946.99</v>
      </c>
      <c r="AD10" s="11"/>
      <c r="AE10" s="11">
        <v>169134.75</v>
      </c>
      <c r="AF10" s="11"/>
      <c r="AG10" s="11">
        <v>624119.58000000007</v>
      </c>
      <c r="AH10" s="11">
        <v>909301.61</v>
      </c>
      <c r="AI10">
        <v>154980.59</v>
      </c>
      <c r="AJ10">
        <v>440201.02</v>
      </c>
      <c r="AK10">
        <v>38313.599999999999</v>
      </c>
      <c r="AL10">
        <v>229159.31</v>
      </c>
      <c r="AM10">
        <v>165534.64000000001</v>
      </c>
      <c r="AQ10">
        <v>732198.05</v>
      </c>
      <c r="AV10">
        <v>604382.19000000006</v>
      </c>
      <c r="AW10">
        <v>178905.84</v>
      </c>
      <c r="AX10">
        <v>405544.3</v>
      </c>
      <c r="AZ10">
        <v>18621.330000000002</v>
      </c>
      <c r="BA10">
        <v>9363880.3699999992</v>
      </c>
    </row>
    <row r="11" spans="1:53" x14ac:dyDescent="0.25">
      <c r="A11" t="s">
        <v>25</v>
      </c>
      <c r="B11" t="s">
        <v>375</v>
      </c>
      <c r="C11" s="11">
        <v>4324.53</v>
      </c>
      <c r="D11" s="11">
        <v>47814.39</v>
      </c>
      <c r="E11" s="11">
        <v>216.23</v>
      </c>
      <c r="F11" s="11">
        <v>323018.27</v>
      </c>
      <c r="G11" s="11">
        <v>252512.41</v>
      </c>
      <c r="H11" s="11">
        <v>172954.04</v>
      </c>
      <c r="I11" s="11"/>
      <c r="J11" s="11">
        <v>282478.21999999997</v>
      </c>
      <c r="K11" s="11"/>
      <c r="L11" s="11">
        <v>386775.28</v>
      </c>
      <c r="M11" s="11">
        <v>85874.12</v>
      </c>
      <c r="N11" s="11"/>
      <c r="O11" s="11">
        <v>424095.25</v>
      </c>
      <c r="P11" s="11">
        <v>376506.7</v>
      </c>
      <c r="Q11" s="11">
        <v>152340.22</v>
      </c>
      <c r="R11" s="11"/>
      <c r="S11" s="11">
        <v>250575.99</v>
      </c>
      <c r="T11" s="11">
        <v>253254.72</v>
      </c>
      <c r="U11" s="11">
        <v>268419.88</v>
      </c>
      <c r="V11" s="11"/>
      <c r="W11" s="11"/>
      <c r="X11" s="11">
        <v>429053.89</v>
      </c>
      <c r="Y11" s="11">
        <v>75984.320000000007</v>
      </c>
      <c r="Z11" s="11"/>
      <c r="AA11" s="11">
        <v>555233.17999999993</v>
      </c>
      <c r="AB11" s="11">
        <v>282630.84999999998</v>
      </c>
      <c r="AC11" s="11"/>
      <c r="AD11" s="11">
        <v>337391.2</v>
      </c>
      <c r="AE11" s="11"/>
      <c r="AF11" s="11">
        <v>89081.7</v>
      </c>
      <c r="AG11" s="11">
        <v>317032.83999999997</v>
      </c>
      <c r="AH11" s="11">
        <v>53327.22</v>
      </c>
      <c r="AI11">
        <v>169751.9</v>
      </c>
      <c r="AJ11">
        <v>189582.74</v>
      </c>
      <c r="AK11">
        <v>3728.45</v>
      </c>
      <c r="AL11">
        <v>202779.65000000002</v>
      </c>
      <c r="AM11">
        <v>34792.86</v>
      </c>
      <c r="AP11">
        <v>178142.76</v>
      </c>
      <c r="AQ11">
        <v>350250.99</v>
      </c>
      <c r="AR11">
        <v>40792.68</v>
      </c>
      <c r="AS11">
        <v>488799.8</v>
      </c>
      <c r="AT11">
        <v>172432.17</v>
      </c>
      <c r="AU11">
        <v>401364.06</v>
      </c>
      <c r="AX11">
        <v>356424.32</v>
      </c>
      <c r="AY11">
        <v>321144.55</v>
      </c>
      <c r="AZ11">
        <v>53956.21</v>
      </c>
      <c r="BA11">
        <v>8384838.5900000008</v>
      </c>
    </row>
    <row r="12" spans="1:53" x14ac:dyDescent="0.25">
      <c r="A12" t="s">
        <v>25</v>
      </c>
      <c r="B12" t="s">
        <v>248</v>
      </c>
      <c r="C12" s="11">
        <v>204603.16999999998</v>
      </c>
      <c r="D12" s="11">
        <v>446999.64</v>
      </c>
      <c r="E12" s="11"/>
      <c r="F12" s="11">
        <v>301248.76</v>
      </c>
      <c r="G12" s="11">
        <v>2451.1999999999998</v>
      </c>
      <c r="H12" s="11">
        <v>47342.91</v>
      </c>
      <c r="I12" s="11">
        <v>334168.84999999998</v>
      </c>
      <c r="J12" s="11"/>
      <c r="K12" s="11">
        <v>196606.73</v>
      </c>
      <c r="L12" s="11">
        <v>109436.56000000001</v>
      </c>
      <c r="M12" s="11">
        <v>86786.3</v>
      </c>
      <c r="N12" s="11">
        <v>141816.32000000001</v>
      </c>
      <c r="O12" s="11">
        <v>348678.77</v>
      </c>
      <c r="P12" s="11">
        <v>111336.34</v>
      </c>
      <c r="Q12" s="11"/>
      <c r="R12" s="11">
        <v>257454.54</v>
      </c>
      <c r="S12" s="11">
        <v>617830.58000000007</v>
      </c>
      <c r="T12" s="11">
        <v>25348.45</v>
      </c>
      <c r="U12" s="11"/>
      <c r="V12" s="11">
        <v>430172.78</v>
      </c>
      <c r="W12" s="11">
        <v>214734.77000000002</v>
      </c>
      <c r="X12" s="11">
        <v>196053.40999999997</v>
      </c>
      <c r="Y12" s="11">
        <v>16331.74</v>
      </c>
      <c r="Z12" s="11">
        <v>84992.53</v>
      </c>
      <c r="AA12" s="11">
        <v>8068.87</v>
      </c>
      <c r="AB12" s="11">
        <v>179229.21</v>
      </c>
      <c r="AC12" s="11"/>
      <c r="AD12" s="11">
        <v>201694.87</v>
      </c>
      <c r="AE12" s="11">
        <v>6917.2</v>
      </c>
      <c r="AF12" s="11">
        <v>199075</v>
      </c>
      <c r="AG12" s="11">
        <v>218557.74</v>
      </c>
      <c r="AH12" s="11">
        <v>427529.62</v>
      </c>
      <c r="AI12">
        <v>31844.67</v>
      </c>
      <c r="AJ12">
        <v>8891.5</v>
      </c>
      <c r="AK12">
        <v>330555.74</v>
      </c>
      <c r="AM12">
        <v>456847.80000000005</v>
      </c>
      <c r="AN12">
        <v>60385.17</v>
      </c>
      <c r="AP12">
        <v>384364.07</v>
      </c>
      <c r="AQ12">
        <v>312177.30000000005</v>
      </c>
      <c r="AR12">
        <v>99935.03</v>
      </c>
      <c r="AS12">
        <v>205245.7</v>
      </c>
      <c r="AT12">
        <v>338771.8</v>
      </c>
      <c r="AU12">
        <v>342596.95999999996</v>
      </c>
      <c r="AW12">
        <v>182886.02</v>
      </c>
      <c r="AX12">
        <v>63070.979999999996</v>
      </c>
      <c r="AY12">
        <v>740293</v>
      </c>
      <c r="BA12">
        <v>8973332.6000000015</v>
      </c>
    </row>
    <row r="13" spans="1:53" x14ac:dyDescent="0.25">
      <c r="A13" t="s">
        <v>25</v>
      </c>
      <c r="B13" t="s">
        <v>10774</v>
      </c>
      <c r="C13" s="11">
        <v>1654902.7200000002</v>
      </c>
      <c r="D13" s="11">
        <v>254693.52</v>
      </c>
      <c r="E13" s="11">
        <v>895520.93</v>
      </c>
      <c r="F13" s="11">
        <v>1800641.2700000003</v>
      </c>
      <c r="G13" s="11">
        <v>1019209.1900000001</v>
      </c>
      <c r="H13" s="11">
        <v>2287531.8899999997</v>
      </c>
      <c r="I13" s="11">
        <v>1104020.81</v>
      </c>
      <c r="J13" s="11">
        <v>532972.31000000006</v>
      </c>
      <c r="K13" s="11">
        <v>2153456.0000000005</v>
      </c>
      <c r="L13" s="11">
        <v>88861.42</v>
      </c>
      <c r="M13" s="11">
        <v>1265145.26</v>
      </c>
      <c r="N13" s="11">
        <v>1249806.98</v>
      </c>
      <c r="O13" s="11">
        <v>1061728.3900000001</v>
      </c>
      <c r="P13" s="11">
        <v>1282862.5799999998</v>
      </c>
      <c r="Q13" s="11">
        <v>813915.34</v>
      </c>
      <c r="R13" s="11">
        <v>415753.11</v>
      </c>
      <c r="S13" s="11">
        <v>877763.40999999992</v>
      </c>
      <c r="T13" s="11">
        <v>776300.46</v>
      </c>
      <c r="U13" s="11">
        <v>506348.31</v>
      </c>
      <c r="V13" s="11">
        <v>1108558.0799999998</v>
      </c>
      <c r="W13" s="11">
        <v>1468856.1600000001</v>
      </c>
      <c r="X13" s="11">
        <v>88298.08</v>
      </c>
      <c r="Y13" s="11">
        <v>1139713.1299999999</v>
      </c>
      <c r="Z13" s="11">
        <v>820907.55000000016</v>
      </c>
      <c r="AA13" s="11">
        <v>785310.62</v>
      </c>
      <c r="AB13" s="11">
        <v>864596.37000000011</v>
      </c>
      <c r="AC13" s="11">
        <v>538428.81000000006</v>
      </c>
      <c r="AD13" s="11">
        <v>1307529.75</v>
      </c>
      <c r="AE13" s="11">
        <v>1550331.31</v>
      </c>
      <c r="AF13" s="11">
        <v>433152.91000000003</v>
      </c>
      <c r="AG13" s="11">
        <v>992073.95000000007</v>
      </c>
      <c r="AH13" s="11">
        <v>1203559.1000000001</v>
      </c>
      <c r="AI13">
        <v>1509527.5800000003</v>
      </c>
      <c r="AJ13">
        <v>1225480.6599999999</v>
      </c>
      <c r="AK13">
        <v>307062.12</v>
      </c>
      <c r="AL13">
        <v>792555.99</v>
      </c>
      <c r="AM13">
        <v>1026240.4600000002</v>
      </c>
      <c r="AN13">
        <v>606284.53999999992</v>
      </c>
      <c r="AO13">
        <v>1427758.5400000003</v>
      </c>
      <c r="AP13">
        <v>1897107.0499999998</v>
      </c>
      <c r="AQ13">
        <v>1197618.51</v>
      </c>
      <c r="AR13">
        <v>1415789.02</v>
      </c>
      <c r="AS13">
        <v>586141.44000000006</v>
      </c>
      <c r="AT13">
        <v>801315.99</v>
      </c>
      <c r="AU13">
        <v>852462.80999999994</v>
      </c>
      <c r="AV13">
        <v>1200348.78</v>
      </c>
      <c r="AW13">
        <v>710774.98</v>
      </c>
      <c r="AX13">
        <v>547212.80000000005</v>
      </c>
      <c r="AY13">
        <v>1900728.69</v>
      </c>
      <c r="AZ13">
        <v>709249.91</v>
      </c>
      <c r="BA13">
        <v>51056409.589999981</v>
      </c>
    </row>
    <row r="14" spans="1:53" x14ac:dyDescent="0.25">
      <c r="A14" t="s">
        <v>10778</v>
      </c>
      <c r="C14" s="11">
        <v>2282015.89</v>
      </c>
      <c r="D14" s="11">
        <v>749507.55</v>
      </c>
      <c r="E14" s="11">
        <v>921865.46000000008</v>
      </c>
      <c r="F14" s="11">
        <v>2769899.39</v>
      </c>
      <c r="G14" s="11">
        <v>1398006.9500000002</v>
      </c>
      <c r="H14" s="11">
        <v>2555356.88</v>
      </c>
      <c r="I14" s="11">
        <v>1624254.37</v>
      </c>
      <c r="J14" s="11">
        <v>987721.41</v>
      </c>
      <c r="K14" s="11">
        <v>2494342.5100000007</v>
      </c>
      <c r="L14" s="11">
        <v>585073.26</v>
      </c>
      <c r="M14" s="11">
        <v>1475740.01</v>
      </c>
      <c r="N14" s="11">
        <v>1772808.22</v>
      </c>
      <c r="O14" s="11">
        <v>2012972.5</v>
      </c>
      <c r="P14" s="11">
        <v>2023156.5899999999</v>
      </c>
      <c r="Q14" s="11">
        <v>1141325.8399999999</v>
      </c>
      <c r="R14" s="11">
        <v>963027.29</v>
      </c>
      <c r="S14" s="11">
        <v>1832230.54</v>
      </c>
      <c r="T14" s="11">
        <v>1076783.92</v>
      </c>
      <c r="U14" s="11">
        <v>774768.19</v>
      </c>
      <c r="V14" s="11">
        <v>1629398.8699999999</v>
      </c>
      <c r="W14" s="11">
        <v>2736311.92</v>
      </c>
      <c r="X14" s="11">
        <v>713405.38</v>
      </c>
      <c r="Y14" s="11">
        <v>1305086.47</v>
      </c>
      <c r="Z14" s="11">
        <v>905900.08000000019</v>
      </c>
      <c r="AA14" s="11">
        <v>1348612.67</v>
      </c>
      <c r="AB14" s="11">
        <v>1607393.22</v>
      </c>
      <c r="AC14" s="11">
        <v>848375.8</v>
      </c>
      <c r="AD14" s="11">
        <v>1846615.82</v>
      </c>
      <c r="AE14" s="11">
        <v>1726383.26</v>
      </c>
      <c r="AF14" s="11">
        <v>721309.6100000001</v>
      </c>
      <c r="AG14" s="11">
        <v>2151784.1100000003</v>
      </c>
      <c r="AH14" s="11">
        <v>2593717.5499999998</v>
      </c>
      <c r="AI14">
        <v>1866104.7400000002</v>
      </c>
      <c r="AJ14">
        <v>1864155.92</v>
      </c>
      <c r="AK14">
        <v>679659.90999999992</v>
      </c>
      <c r="AL14">
        <v>1224494.95</v>
      </c>
      <c r="AM14">
        <v>1683415.7600000002</v>
      </c>
      <c r="AN14">
        <v>666669.71</v>
      </c>
      <c r="AO14">
        <v>1427758.5400000003</v>
      </c>
      <c r="AP14">
        <v>2459613.88</v>
      </c>
      <c r="AQ14">
        <v>2592244.85</v>
      </c>
      <c r="AR14">
        <v>1556516.73</v>
      </c>
      <c r="AS14">
        <v>1280186.94</v>
      </c>
      <c r="AT14">
        <v>1312519.96</v>
      </c>
      <c r="AU14">
        <v>1596423.83</v>
      </c>
      <c r="AV14">
        <v>1804730.9700000002</v>
      </c>
      <c r="AW14">
        <v>1072566.8399999999</v>
      </c>
      <c r="AX14">
        <v>1372252.4</v>
      </c>
      <c r="AY14">
        <v>2962166.24</v>
      </c>
      <c r="AZ14">
        <v>781827.45000000007</v>
      </c>
      <c r="BA14">
        <v>77778461.149999976</v>
      </c>
    </row>
    <row r="15" spans="1:53" x14ac:dyDescent="0.25">
      <c r="A15" t="s">
        <v>27</v>
      </c>
      <c r="B15" t="s">
        <v>256</v>
      </c>
      <c r="C15" s="11">
        <v>49553.59</v>
      </c>
      <c r="D15" s="11">
        <v>259639.61</v>
      </c>
      <c r="E15" s="11">
        <v>149576.20000000001</v>
      </c>
      <c r="F15" s="11">
        <v>9073.0300000000007</v>
      </c>
      <c r="G15" s="11"/>
      <c r="H15" s="11">
        <v>484701.93</v>
      </c>
      <c r="I15" s="11">
        <v>9216.14</v>
      </c>
      <c r="J15" s="11">
        <v>596031.62</v>
      </c>
      <c r="K15" s="11"/>
      <c r="L15" s="11">
        <v>336311.95</v>
      </c>
      <c r="M15" s="11">
        <v>38337.57</v>
      </c>
      <c r="N15" s="11"/>
      <c r="O15" s="11">
        <v>445816.73</v>
      </c>
      <c r="P15" s="11"/>
      <c r="Q15" s="11"/>
      <c r="R15" s="11"/>
      <c r="S15" s="11">
        <v>44177.53</v>
      </c>
      <c r="T15" s="11"/>
      <c r="U15" s="11">
        <v>538725.42999999993</v>
      </c>
      <c r="V15" s="11"/>
      <c r="W15" s="11">
        <v>373806.92999999993</v>
      </c>
      <c r="X15" s="11">
        <v>100430.96</v>
      </c>
      <c r="Y15" s="11">
        <v>270373.15999999997</v>
      </c>
      <c r="Z15" s="11">
        <v>39771.480000000003</v>
      </c>
      <c r="AA15" s="11">
        <v>284453.16000000003</v>
      </c>
      <c r="AB15" s="11"/>
      <c r="AC15" s="11">
        <v>858896.34000000008</v>
      </c>
      <c r="AD15" s="11">
        <v>190721.08000000002</v>
      </c>
      <c r="AE15" s="11">
        <v>269632.37</v>
      </c>
      <c r="AF15" s="11"/>
      <c r="AG15" s="11"/>
      <c r="AH15" s="11"/>
      <c r="AI15">
        <v>12402.91</v>
      </c>
      <c r="AJ15">
        <v>104297.1</v>
      </c>
      <c r="AK15">
        <v>34422.32</v>
      </c>
      <c r="AM15">
        <v>37778.149999999994</v>
      </c>
      <c r="AN15">
        <v>632738.51</v>
      </c>
      <c r="AP15">
        <v>175965.97999999998</v>
      </c>
      <c r="AS15">
        <v>87004.45</v>
      </c>
      <c r="AW15">
        <v>647175.04</v>
      </c>
      <c r="AX15">
        <v>83100.75</v>
      </c>
      <c r="BA15">
        <v>7164132.0200000014</v>
      </c>
    </row>
    <row r="16" spans="1:53" x14ac:dyDescent="0.25">
      <c r="A16" t="s">
        <v>27</v>
      </c>
      <c r="B16" t="s">
        <v>375</v>
      </c>
      <c r="C16" s="11">
        <v>266771.32999999996</v>
      </c>
      <c r="D16" s="11">
        <v>9139.0400000000009</v>
      </c>
      <c r="E16" s="11"/>
      <c r="F16" s="11">
        <v>214862.59999999998</v>
      </c>
      <c r="G16" s="11">
        <v>516701.93</v>
      </c>
      <c r="H16" s="11">
        <v>447169.28000000003</v>
      </c>
      <c r="I16" s="11">
        <v>71274.990000000005</v>
      </c>
      <c r="J16" s="11">
        <v>268819.53000000003</v>
      </c>
      <c r="K16" s="11">
        <v>260398.87</v>
      </c>
      <c r="L16" s="11"/>
      <c r="M16" s="11">
        <v>82279.98</v>
      </c>
      <c r="N16" s="11">
        <v>640178.6100000001</v>
      </c>
      <c r="O16" s="11">
        <v>121060.5</v>
      </c>
      <c r="P16" s="11">
        <v>418401.38</v>
      </c>
      <c r="Q16" s="11">
        <v>2180.64</v>
      </c>
      <c r="R16" s="11">
        <v>423125.97</v>
      </c>
      <c r="S16" s="11">
        <v>349415.87</v>
      </c>
      <c r="T16" s="11">
        <v>172737.38</v>
      </c>
      <c r="U16" s="11"/>
      <c r="V16" s="11">
        <v>391420.2</v>
      </c>
      <c r="W16" s="11"/>
      <c r="X16" s="11"/>
      <c r="Y16" s="11">
        <v>204036.2</v>
      </c>
      <c r="Z16" s="11"/>
      <c r="AA16" s="11">
        <v>213953.65</v>
      </c>
      <c r="AB16" s="11">
        <v>380741.81</v>
      </c>
      <c r="AC16" s="11">
        <v>380148.6</v>
      </c>
      <c r="AD16" s="11">
        <v>249389.94999999998</v>
      </c>
      <c r="AE16" s="11">
        <v>274028.7</v>
      </c>
      <c r="AF16" s="11"/>
      <c r="AG16" s="11">
        <v>316597.57999999996</v>
      </c>
      <c r="AH16" s="11">
        <v>148333.18</v>
      </c>
      <c r="AI16">
        <v>267819.84000000003</v>
      </c>
      <c r="AK16">
        <v>49529.7</v>
      </c>
      <c r="AL16">
        <v>86879.12</v>
      </c>
      <c r="AM16">
        <v>366273.29000000004</v>
      </c>
      <c r="AN16">
        <v>678851.45</v>
      </c>
      <c r="AO16">
        <v>397984.76</v>
      </c>
      <c r="AP16">
        <v>259864.82</v>
      </c>
      <c r="AR16">
        <v>178688.34999999998</v>
      </c>
      <c r="AS16">
        <v>377052.28</v>
      </c>
      <c r="AU16">
        <v>39538.980000000003</v>
      </c>
      <c r="AW16">
        <v>106076.54000000001</v>
      </c>
      <c r="AX16">
        <v>373802.43</v>
      </c>
      <c r="AZ16">
        <v>193718.57</v>
      </c>
      <c r="BA16">
        <v>10199247.9</v>
      </c>
    </row>
    <row r="17" spans="1:53" x14ac:dyDescent="0.25">
      <c r="A17" t="s">
        <v>27</v>
      </c>
      <c r="B17" t="s">
        <v>248</v>
      </c>
      <c r="C17" s="11">
        <v>110454.19</v>
      </c>
      <c r="D17" s="11">
        <v>188829.31</v>
      </c>
      <c r="E17" s="11">
        <v>15790.61</v>
      </c>
      <c r="F17" s="11">
        <v>582282.12</v>
      </c>
      <c r="G17" s="11"/>
      <c r="H17" s="11">
        <v>6637.57</v>
      </c>
      <c r="I17" s="11">
        <v>49515.74</v>
      </c>
      <c r="J17" s="11">
        <v>161656.94</v>
      </c>
      <c r="K17" s="11"/>
      <c r="L17" s="11">
        <v>255223.63999999998</v>
      </c>
      <c r="M17" s="11">
        <v>31555.39</v>
      </c>
      <c r="N17" s="11"/>
      <c r="O17" s="11">
        <v>106502.63</v>
      </c>
      <c r="P17" s="11">
        <v>679645.94</v>
      </c>
      <c r="Q17" s="11"/>
      <c r="R17" s="11">
        <v>439040.57</v>
      </c>
      <c r="S17" s="11">
        <v>3076.48</v>
      </c>
      <c r="T17" s="11">
        <v>114518.14</v>
      </c>
      <c r="U17" s="11">
        <v>68534.429999999993</v>
      </c>
      <c r="V17" s="11"/>
      <c r="W17" s="11"/>
      <c r="X17" s="11"/>
      <c r="Y17" s="11">
        <v>192441.40999999997</v>
      </c>
      <c r="Z17" s="11">
        <v>187843.05</v>
      </c>
      <c r="AA17" s="11">
        <v>537548.74</v>
      </c>
      <c r="AB17" s="11"/>
      <c r="AC17" s="11">
        <v>252277.71</v>
      </c>
      <c r="AD17" s="11"/>
      <c r="AE17" s="11"/>
      <c r="AF17" s="11"/>
      <c r="AG17" s="11"/>
      <c r="AH17" s="11">
        <v>408675.85000000003</v>
      </c>
      <c r="AI17">
        <v>109273.75</v>
      </c>
      <c r="AJ17">
        <v>339732.54</v>
      </c>
      <c r="AL17">
        <v>107651.72</v>
      </c>
      <c r="AN17">
        <v>266090.84999999998</v>
      </c>
      <c r="AQ17">
        <v>423370.19</v>
      </c>
      <c r="AR17">
        <v>37306.410000000003</v>
      </c>
      <c r="AS17">
        <v>989358.15999999992</v>
      </c>
      <c r="AU17">
        <v>169570.97</v>
      </c>
      <c r="AV17">
        <v>68877.31</v>
      </c>
      <c r="AW17">
        <v>777641.6</v>
      </c>
      <c r="AY17">
        <v>60720.479999999996</v>
      </c>
      <c r="AZ17">
        <v>451578.96</v>
      </c>
      <c r="BA17">
        <v>8193223.3999999985</v>
      </c>
    </row>
    <row r="18" spans="1:53" x14ac:dyDescent="0.25">
      <c r="A18" t="s">
        <v>27</v>
      </c>
      <c r="B18" t="s">
        <v>10774</v>
      </c>
      <c r="C18" s="11">
        <v>1135904.92</v>
      </c>
      <c r="D18" s="11">
        <v>1558511.4000000001</v>
      </c>
      <c r="E18" s="11">
        <v>376992.56999999995</v>
      </c>
      <c r="F18" s="11">
        <v>767399.86</v>
      </c>
      <c r="G18" s="11">
        <v>1774860.98</v>
      </c>
      <c r="H18" s="11">
        <v>665170.92999999993</v>
      </c>
      <c r="I18" s="11">
        <v>1542348.66</v>
      </c>
      <c r="J18" s="11">
        <v>1026709.0900000001</v>
      </c>
      <c r="K18" s="11">
        <v>634212.36</v>
      </c>
      <c r="L18" s="11">
        <v>901698.25999999989</v>
      </c>
      <c r="M18" s="11">
        <v>1459538.7600000002</v>
      </c>
      <c r="N18" s="11">
        <v>1244866.06</v>
      </c>
      <c r="O18" s="11">
        <v>636171.51</v>
      </c>
      <c r="P18" s="11">
        <v>1176296.31</v>
      </c>
      <c r="Q18" s="11">
        <v>1326452.3700000001</v>
      </c>
      <c r="R18" s="11">
        <v>1382298.45</v>
      </c>
      <c r="S18" s="11">
        <v>743469.08</v>
      </c>
      <c r="T18" s="11">
        <v>891088.34000000008</v>
      </c>
      <c r="U18" s="11">
        <v>1676519.9900000002</v>
      </c>
      <c r="V18" s="11">
        <v>1487190.74</v>
      </c>
      <c r="W18" s="11">
        <v>1665004.9200000002</v>
      </c>
      <c r="X18" s="11">
        <v>1196825.2599999998</v>
      </c>
      <c r="Y18" s="11">
        <v>1343431.11</v>
      </c>
      <c r="Z18" s="11">
        <v>566169.14</v>
      </c>
      <c r="AA18" s="11">
        <v>49142.73</v>
      </c>
      <c r="AB18" s="11">
        <v>1235847.25</v>
      </c>
      <c r="AC18" s="11">
        <v>730903.09000000008</v>
      </c>
      <c r="AD18" s="11">
        <v>1779645.56</v>
      </c>
      <c r="AE18" s="11">
        <v>1079998.96</v>
      </c>
      <c r="AF18" s="11">
        <v>605293.73</v>
      </c>
      <c r="AG18" s="11">
        <v>719741.25</v>
      </c>
      <c r="AH18" s="11">
        <v>797512.75999999989</v>
      </c>
      <c r="AI18">
        <v>1126951.74</v>
      </c>
      <c r="AJ18">
        <v>431409.03</v>
      </c>
      <c r="AK18">
        <v>2046379.6500000001</v>
      </c>
      <c r="AL18">
        <v>1559277.08</v>
      </c>
      <c r="AM18">
        <v>1025150.86</v>
      </c>
      <c r="AN18">
        <v>1643949.5999999999</v>
      </c>
      <c r="AO18">
        <v>810937.76</v>
      </c>
      <c r="AP18">
        <v>1887915.7700000003</v>
      </c>
      <c r="AQ18">
        <v>687533</v>
      </c>
      <c r="AR18">
        <v>1912721.9099999997</v>
      </c>
      <c r="AS18">
        <v>904514.60999999987</v>
      </c>
      <c r="AT18">
        <v>1403788.5099999998</v>
      </c>
      <c r="AU18">
        <v>789110.22</v>
      </c>
      <c r="AV18">
        <v>1953214.8200000003</v>
      </c>
      <c r="AW18">
        <v>894562.58</v>
      </c>
      <c r="AX18">
        <v>1058778.7</v>
      </c>
      <c r="AY18">
        <v>1407846.18</v>
      </c>
      <c r="AZ18">
        <v>852650.23</v>
      </c>
      <c r="BA18">
        <v>56573908.649999991</v>
      </c>
    </row>
    <row r="19" spans="1:53" x14ac:dyDescent="0.25">
      <c r="A19" t="s">
        <v>10779</v>
      </c>
      <c r="C19" s="11">
        <v>1562684.0299999998</v>
      </c>
      <c r="D19" s="11">
        <v>2016119.36</v>
      </c>
      <c r="E19" s="11">
        <v>542359.37999999989</v>
      </c>
      <c r="F19" s="11">
        <v>1573617.6099999999</v>
      </c>
      <c r="G19" s="11">
        <v>2291562.91</v>
      </c>
      <c r="H19" s="11">
        <v>1603679.71</v>
      </c>
      <c r="I19" s="11">
        <v>1672355.5299999998</v>
      </c>
      <c r="J19" s="11">
        <v>2053217.1800000002</v>
      </c>
      <c r="K19" s="11">
        <v>894611.23</v>
      </c>
      <c r="L19" s="11">
        <v>1493233.8499999999</v>
      </c>
      <c r="M19" s="11">
        <v>1611711.7000000002</v>
      </c>
      <c r="N19" s="11">
        <v>1885044.6700000002</v>
      </c>
      <c r="O19" s="11">
        <v>1309551.3700000001</v>
      </c>
      <c r="P19" s="11">
        <v>2274343.63</v>
      </c>
      <c r="Q19" s="11">
        <v>1328633.01</v>
      </c>
      <c r="R19" s="11">
        <v>2244464.9900000002</v>
      </c>
      <c r="S19" s="11">
        <v>1140138.96</v>
      </c>
      <c r="T19" s="11">
        <v>1178343.8600000001</v>
      </c>
      <c r="U19" s="11">
        <v>2283779.85</v>
      </c>
      <c r="V19" s="11">
        <v>1878610.94</v>
      </c>
      <c r="W19" s="11">
        <v>2038811.85</v>
      </c>
      <c r="X19" s="11">
        <v>1297256.2199999997</v>
      </c>
      <c r="Y19" s="11">
        <v>2010281.8800000001</v>
      </c>
      <c r="Z19" s="11">
        <v>793783.67</v>
      </c>
      <c r="AA19" s="11">
        <v>1085098.28</v>
      </c>
      <c r="AB19" s="11">
        <v>1616589.06</v>
      </c>
      <c r="AC19" s="11">
        <v>2222225.7400000002</v>
      </c>
      <c r="AD19" s="11">
        <v>2219756.59</v>
      </c>
      <c r="AE19" s="11">
        <v>1623660.03</v>
      </c>
      <c r="AF19" s="11">
        <v>605293.73</v>
      </c>
      <c r="AG19" s="11">
        <v>1036338.83</v>
      </c>
      <c r="AH19" s="11">
        <v>1354521.79</v>
      </c>
      <c r="AI19">
        <v>1516448.24</v>
      </c>
      <c r="AJ19">
        <v>875438.67</v>
      </c>
      <c r="AK19">
        <v>2130331.67</v>
      </c>
      <c r="AL19">
        <v>1753807.9200000002</v>
      </c>
      <c r="AM19">
        <v>1429202.3</v>
      </c>
      <c r="AN19">
        <v>3221630.41</v>
      </c>
      <c r="AO19">
        <v>1208922.52</v>
      </c>
      <c r="AP19">
        <v>2323746.5700000003</v>
      </c>
      <c r="AQ19">
        <v>1110903.19</v>
      </c>
      <c r="AR19">
        <v>2128716.6699999995</v>
      </c>
      <c r="AS19">
        <v>2357929.5</v>
      </c>
      <c r="AT19">
        <v>1403788.5099999998</v>
      </c>
      <c r="AU19">
        <v>998220.16999999993</v>
      </c>
      <c r="AV19">
        <v>2022092.1300000004</v>
      </c>
      <c r="AW19">
        <v>2425455.7600000002</v>
      </c>
      <c r="AX19">
        <v>1515681.88</v>
      </c>
      <c r="AY19">
        <v>1468566.66</v>
      </c>
      <c r="AZ19">
        <v>1497947.76</v>
      </c>
      <c r="BA19">
        <v>82130511.969999999</v>
      </c>
    </row>
    <row r="20" spans="1:53" x14ac:dyDescent="0.25">
      <c r="A20" t="s">
        <v>17</v>
      </c>
      <c r="B20" t="s">
        <v>256</v>
      </c>
      <c r="C20" s="11">
        <v>188292.66</v>
      </c>
      <c r="D20" s="11">
        <v>430202.77</v>
      </c>
      <c r="E20" s="11">
        <v>470825.94</v>
      </c>
      <c r="F20" s="11">
        <v>98889.26999999999</v>
      </c>
      <c r="G20" s="11">
        <v>461459.27</v>
      </c>
      <c r="H20" s="11"/>
      <c r="I20" s="11">
        <v>5812.36</v>
      </c>
      <c r="J20" s="11"/>
      <c r="K20" s="11">
        <v>114875.17</v>
      </c>
      <c r="L20" s="11"/>
      <c r="M20" s="11">
        <v>112607.44</v>
      </c>
      <c r="N20" s="11">
        <v>447310.17</v>
      </c>
      <c r="O20" s="11">
        <v>160806.72</v>
      </c>
      <c r="P20" s="11">
        <v>521283.98999999993</v>
      </c>
      <c r="Q20" s="11">
        <v>95042.95</v>
      </c>
      <c r="R20" s="11">
        <v>198778.02</v>
      </c>
      <c r="S20" s="11">
        <v>275953.03999999998</v>
      </c>
      <c r="T20" s="11">
        <v>41250.85</v>
      </c>
      <c r="U20" s="11">
        <v>180162.25</v>
      </c>
      <c r="V20" s="11">
        <v>118495.16</v>
      </c>
      <c r="W20" s="11">
        <v>57548.43</v>
      </c>
      <c r="X20" s="11">
        <v>563312.74</v>
      </c>
      <c r="Y20" s="11"/>
      <c r="Z20" s="11">
        <v>25571.1</v>
      </c>
      <c r="AA20" s="11"/>
      <c r="AB20" s="11">
        <v>909751.72</v>
      </c>
      <c r="AC20" s="11">
        <v>124164.76</v>
      </c>
      <c r="AD20" s="11">
        <v>94751.18</v>
      </c>
      <c r="AE20" s="11">
        <v>431838.99</v>
      </c>
      <c r="AF20" s="11">
        <v>605070.52</v>
      </c>
      <c r="AG20" s="11">
        <v>654003.02</v>
      </c>
      <c r="AH20" s="11">
        <v>237628.15</v>
      </c>
      <c r="AI20">
        <v>467830.96</v>
      </c>
      <c r="AJ20">
        <v>320992.09999999998</v>
      </c>
      <c r="AK20">
        <v>891186.56</v>
      </c>
      <c r="AL20">
        <v>201642.62</v>
      </c>
      <c r="AN20">
        <v>77149.8</v>
      </c>
      <c r="AO20">
        <v>90231.49</v>
      </c>
      <c r="AP20">
        <v>13029.5</v>
      </c>
      <c r="AQ20">
        <v>176988.36</v>
      </c>
      <c r="AS20">
        <v>201596.59</v>
      </c>
      <c r="AT20">
        <v>113334.83</v>
      </c>
      <c r="AU20">
        <v>415779.61</v>
      </c>
      <c r="AV20">
        <v>313030.82</v>
      </c>
      <c r="AW20">
        <v>320092.07</v>
      </c>
      <c r="AX20">
        <v>82677.009999999995</v>
      </c>
      <c r="AY20">
        <v>303550.23</v>
      </c>
      <c r="AZ20">
        <v>108158.8</v>
      </c>
      <c r="BA20">
        <v>11722959.990000002</v>
      </c>
    </row>
    <row r="21" spans="1:53" x14ac:dyDescent="0.25">
      <c r="A21" t="s">
        <v>17</v>
      </c>
      <c r="B21" t="s">
        <v>375</v>
      </c>
      <c r="C21" s="11"/>
      <c r="D21" s="11">
        <v>7473.41</v>
      </c>
      <c r="E21" s="11">
        <v>308895.92</v>
      </c>
      <c r="F21" s="11">
        <v>228860</v>
      </c>
      <c r="G21" s="11">
        <v>30696.83</v>
      </c>
      <c r="H21" s="11">
        <v>392769.87</v>
      </c>
      <c r="I21" s="11">
        <v>278453.05</v>
      </c>
      <c r="J21" s="11">
        <v>36480.449999999997</v>
      </c>
      <c r="K21" s="11">
        <v>536884.54</v>
      </c>
      <c r="L21" s="11"/>
      <c r="M21" s="11"/>
      <c r="N21" s="11">
        <v>169757.87</v>
      </c>
      <c r="O21" s="11">
        <v>256119.05</v>
      </c>
      <c r="P21" s="11">
        <v>253929.95</v>
      </c>
      <c r="Q21" s="11">
        <v>334852.2</v>
      </c>
      <c r="R21" s="11">
        <v>304928.74</v>
      </c>
      <c r="S21" s="11">
        <v>102670.86</v>
      </c>
      <c r="T21" s="11">
        <v>279422.99</v>
      </c>
      <c r="U21" s="11">
        <v>391679.77</v>
      </c>
      <c r="V21" s="11"/>
      <c r="W21" s="11">
        <v>242640.93</v>
      </c>
      <c r="X21" s="11">
        <v>687346.82</v>
      </c>
      <c r="Y21" s="11">
        <v>519735.7</v>
      </c>
      <c r="Z21" s="11">
        <v>194647.38</v>
      </c>
      <c r="AA21" s="11">
        <v>234187.33</v>
      </c>
      <c r="AB21" s="11"/>
      <c r="AC21" s="11">
        <v>607371.99</v>
      </c>
      <c r="AD21" s="11">
        <v>405809.49</v>
      </c>
      <c r="AE21" s="11">
        <v>287698.80999999994</v>
      </c>
      <c r="AF21" s="11">
        <v>611383.43999999994</v>
      </c>
      <c r="AG21" s="11">
        <v>649903.91999999993</v>
      </c>
      <c r="AH21" s="11">
        <v>299649.89</v>
      </c>
      <c r="AI21">
        <v>312194.63</v>
      </c>
      <c r="AL21">
        <v>119565.46</v>
      </c>
      <c r="AM21">
        <v>463561.33</v>
      </c>
      <c r="AN21">
        <v>940783.22</v>
      </c>
      <c r="AO21">
        <v>409803.98000000004</v>
      </c>
      <c r="AP21">
        <v>64095.040000000001</v>
      </c>
      <c r="AR21">
        <v>273128.08</v>
      </c>
      <c r="AS21">
        <v>149753.97</v>
      </c>
      <c r="AT21">
        <v>332094.7</v>
      </c>
      <c r="AU21">
        <v>297586.77</v>
      </c>
      <c r="AV21">
        <v>94966.07</v>
      </c>
      <c r="AX21">
        <v>21563.82</v>
      </c>
      <c r="AY21">
        <v>434089.04999999993</v>
      </c>
      <c r="AZ21">
        <v>418032.39</v>
      </c>
      <c r="BA21">
        <v>12985469.710000005</v>
      </c>
    </row>
    <row r="22" spans="1:53" x14ac:dyDescent="0.25">
      <c r="A22" t="s">
        <v>17</v>
      </c>
      <c r="B22" t="s">
        <v>248</v>
      </c>
      <c r="C22" s="11">
        <v>469355.38</v>
      </c>
      <c r="D22" s="11">
        <v>112719.81999999999</v>
      </c>
      <c r="E22" s="11">
        <v>267743.83999999997</v>
      </c>
      <c r="F22" s="11">
        <v>291966.86</v>
      </c>
      <c r="G22" s="11">
        <v>327287.67999999999</v>
      </c>
      <c r="H22" s="11">
        <v>509917.61</v>
      </c>
      <c r="I22" s="11">
        <v>352549.06</v>
      </c>
      <c r="J22" s="11"/>
      <c r="K22" s="11">
        <v>378525.18</v>
      </c>
      <c r="L22" s="11">
        <v>769623.15999999992</v>
      </c>
      <c r="M22" s="11">
        <v>2721.2</v>
      </c>
      <c r="N22" s="11">
        <v>194437.94</v>
      </c>
      <c r="O22" s="11">
        <v>596650.44000000006</v>
      </c>
      <c r="P22" s="11">
        <v>290514.53000000003</v>
      </c>
      <c r="Q22" s="11">
        <v>5814.3</v>
      </c>
      <c r="R22" s="11"/>
      <c r="S22" s="11">
        <v>921756.42999999993</v>
      </c>
      <c r="T22" s="11">
        <v>170099.34</v>
      </c>
      <c r="U22" s="11">
        <v>23664.73</v>
      </c>
      <c r="V22" s="11">
        <v>313506.96999999997</v>
      </c>
      <c r="W22" s="11">
        <v>96269.15</v>
      </c>
      <c r="X22" s="11">
        <v>183589.81</v>
      </c>
      <c r="Y22" s="11"/>
      <c r="Z22" s="11">
        <v>57638.94</v>
      </c>
      <c r="AA22" s="11">
        <v>976935.37</v>
      </c>
      <c r="AB22" s="11"/>
      <c r="AC22" s="11">
        <v>466076.24</v>
      </c>
      <c r="AD22" s="11"/>
      <c r="AE22" s="11">
        <v>1184218.05</v>
      </c>
      <c r="AF22" s="11"/>
      <c r="AG22" s="11">
        <v>24116.260000000002</v>
      </c>
      <c r="AH22" s="11">
        <v>30790.92</v>
      </c>
      <c r="AI22">
        <v>330423.39</v>
      </c>
      <c r="AJ22">
        <v>904570.94</v>
      </c>
      <c r="AK22">
        <v>348690.05</v>
      </c>
      <c r="AM22">
        <v>338368.28</v>
      </c>
      <c r="AN22">
        <v>337686.05000000005</v>
      </c>
      <c r="AO22">
        <v>2991.2</v>
      </c>
      <c r="AP22">
        <v>279110.3</v>
      </c>
      <c r="AQ22">
        <v>464499.27999999997</v>
      </c>
      <c r="AR22">
        <v>62505.07</v>
      </c>
      <c r="AS22">
        <v>98396.67</v>
      </c>
      <c r="AT22">
        <v>147303.69</v>
      </c>
      <c r="AU22">
        <v>11712.16</v>
      </c>
      <c r="AV22">
        <v>144152.95000000001</v>
      </c>
      <c r="AW22">
        <v>489264.47</v>
      </c>
      <c r="AX22">
        <v>173215.23</v>
      </c>
      <c r="AY22">
        <v>455972.6</v>
      </c>
      <c r="AZ22">
        <v>577876.35</v>
      </c>
      <c r="BA22">
        <v>14185227.890000001</v>
      </c>
    </row>
    <row r="23" spans="1:53" x14ac:dyDescent="0.25">
      <c r="A23" t="s">
        <v>17</v>
      </c>
      <c r="B23" t="s">
        <v>10774</v>
      </c>
      <c r="C23" s="11">
        <v>2068959.5100000002</v>
      </c>
      <c r="D23" s="11">
        <v>1298567.47</v>
      </c>
      <c r="E23" s="11">
        <v>917493.90999999992</v>
      </c>
      <c r="F23" s="11">
        <v>1665614.26</v>
      </c>
      <c r="G23" s="11">
        <v>2109934.5299999998</v>
      </c>
      <c r="H23" s="11">
        <v>1809443.7399999998</v>
      </c>
      <c r="I23" s="11">
        <v>1241216.47</v>
      </c>
      <c r="J23" s="11">
        <v>1390629.59</v>
      </c>
      <c r="K23" s="11">
        <v>874502.07000000007</v>
      </c>
      <c r="L23" s="11">
        <v>267100.34999999998</v>
      </c>
      <c r="M23" s="11">
        <v>1126067.1599999999</v>
      </c>
      <c r="N23" s="11">
        <v>756021.61</v>
      </c>
      <c r="O23" s="11">
        <v>1309821.5899999999</v>
      </c>
      <c r="P23" s="11">
        <v>460409.83</v>
      </c>
      <c r="Q23" s="11">
        <v>1708868.43</v>
      </c>
      <c r="R23" s="11">
        <v>1885089.29</v>
      </c>
      <c r="S23" s="11">
        <v>2018303.83</v>
      </c>
      <c r="T23" s="11">
        <v>1804357.6900000002</v>
      </c>
      <c r="U23" s="11">
        <v>1376717.8900000001</v>
      </c>
      <c r="V23" s="11">
        <v>1560502.8099999998</v>
      </c>
      <c r="W23" s="11">
        <v>949818.13</v>
      </c>
      <c r="X23" s="11">
        <v>1024159.8399999999</v>
      </c>
      <c r="Y23" s="11">
        <v>1312496.9899999998</v>
      </c>
      <c r="Z23" s="11">
        <v>1201708.25</v>
      </c>
      <c r="AA23" s="11">
        <v>525709.48</v>
      </c>
      <c r="AB23" s="11">
        <v>2065183.5699999998</v>
      </c>
      <c r="AC23" s="11">
        <v>1878274.1500000001</v>
      </c>
      <c r="AD23" s="11">
        <v>1322765.81</v>
      </c>
      <c r="AE23" s="11">
        <v>2464094.1999999997</v>
      </c>
      <c r="AF23" s="11">
        <v>1099357.56</v>
      </c>
      <c r="AG23" s="11">
        <v>2306639.7599999998</v>
      </c>
      <c r="AH23" s="11">
        <v>2699514.91</v>
      </c>
      <c r="AI23">
        <v>415951.8</v>
      </c>
      <c r="AJ23">
        <v>1118385.8699999999</v>
      </c>
      <c r="AK23">
        <v>2587722.7400000002</v>
      </c>
      <c r="AL23">
        <v>818094.21000000008</v>
      </c>
      <c r="AM23">
        <v>2297415.8499999996</v>
      </c>
      <c r="AN23">
        <v>1624474.64</v>
      </c>
      <c r="AO23">
        <v>2142772.4699999997</v>
      </c>
      <c r="AP23">
        <v>1026641.23</v>
      </c>
      <c r="AQ23">
        <v>1374153.04</v>
      </c>
      <c r="AR23">
        <v>1209709.0499999998</v>
      </c>
      <c r="AS23">
        <v>1857755.4899999998</v>
      </c>
      <c r="AT23">
        <v>2281858.88</v>
      </c>
      <c r="AU23">
        <v>900944.93</v>
      </c>
      <c r="AV23">
        <v>2392846.59</v>
      </c>
      <c r="AW23">
        <v>699203.55</v>
      </c>
      <c r="AX23">
        <v>1430729.6199999999</v>
      </c>
      <c r="AY23">
        <v>1145869.8999999999</v>
      </c>
      <c r="AZ23">
        <v>1931874.5</v>
      </c>
      <c r="BA23">
        <v>73755749.039999992</v>
      </c>
    </row>
    <row r="24" spans="1:53" x14ac:dyDescent="0.25">
      <c r="A24" t="s">
        <v>10780</v>
      </c>
      <c r="C24" s="11">
        <v>2726607.5500000003</v>
      </c>
      <c r="D24" s="11">
        <v>1848963.47</v>
      </c>
      <c r="E24" s="11">
        <v>1964959.6099999999</v>
      </c>
      <c r="F24" s="11">
        <v>2285330.39</v>
      </c>
      <c r="G24" s="11">
        <v>2929378.3099999996</v>
      </c>
      <c r="H24" s="11">
        <v>2712131.2199999997</v>
      </c>
      <c r="I24" s="11">
        <v>1878030.94</v>
      </c>
      <c r="J24" s="11">
        <v>1427110.04</v>
      </c>
      <c r="K24" s="11">
        <v>1904786.9600000002</v>
      </c>
      <c r="L24" s="11">
        <v>1036723.5099999999</v>
      </c>
      <c r="M24" s="11">
        <v>1241395.7999999998</v>
      </c>
      <c r="N24" s="11">
        <v>1567527.5899999999</v>
      </c>
      <c r="O24" s="11">
        <v>2323397.7999999998</v>
      </c>
      <c r="P24" s="11">
        <v>1526138.3</v>
      </c>
      <c r="Q24" s="11">
        <v>2144577.88</v>
      </c>
      <c r="R24" s="11">
        <v>2388796.0499999998</v>
      </c>
      <c r="S24" s="11">
        <v>3318684.16</v>
      </c>
      <c r="T24" s="11">
        <v>2295130.87</v>
      </c>
      <c r="U24" s="11">
        <v>1972224.6400000001</v>
      </c>
      <c r="V24" s="11">
        <v>1992504.94</v>
      </c>
      <c r="W24" s="11">
        <v>1346276.6400000001</v>
      </c>
      <c r="X24" s="11">
        <v>2458409.21</v>
      </c>
      <c r="Y24" s="11">
        <v>1832232.6899999997</v>
      </c>
      <c r="Z24" s="11">
        <v>1479565.67</v>
      </c>
      <c r="AA24" s="11">
        <v>1736832.18</v>
      </c>
      <c r="AB24" s="11">
        <v>2974935.29</v>
      </c>
      <c r="AC24" s="11">
        <v>3075887.14</v>
      </c>
      <c r="AD24" s="11">
        <v>1823326.48</v>
      </c>
      <c r="AE24" s="11">
        <v>4367850.05</v>
      </c>
      <c r="AF24" s="11">
        <v>2315811.52</v>
      </c>
      <c r="AG24" s="11">
        <v>3634662.96</v>
      </c>
      <c r="AH24" s="11">
        <v>3267583.87</v>
      </c>
      <c r="AI24">
        <v>1526400.78</v>
      </c>
      <c r="AJ24">
        <v>2343948.91</v>
      </c>
      <c r="AK24">
        <v>3827599.3500000006</v>
      </c>
      <c r="AL24">
        <v>1139302.29</v>
      </c>
      <c r="AM24">
        <v>3099345.46</v>
      </c>
      <c r="AN24">
        <v>2980093.71</v>
      </c>
      <c r="AO24">
        <v>2645799.1399999997</v>
      </c>
      <c r="AP24">
        <v>1382876.0699999998</v>
      </c>
      <c r="AQ24">
        <v>2015640.68</v>
      </c>
      <c r="AR24">
        <v>1545342.1999999997</v>
      </c>
      <c r="AS24">
        <v>2307502.7199999997</v>
      </c>
      <c r="AT24">
        <v>2874592.0999999996</v>
      </c>
      <c r="AU24">
        <v>1626023.4700000002</v>
      </c>
      <c r="AV24">
        <v>2944996.4299999997</v>
      </c>
      <c r="AW24">
        <v>1508560.09</v>
      </c>
      <c r="AX24">
        <v>1708185.68</v>
      </c>
      <c r="AY24">
        <v>2339481.7799999998</v>
      </c>
      <c r="AZ24">
        <v>3035942.04</v>
      </c>
      <c r="BA24">
        <v>112649406.63</v>
      </c>
    </row>
    <row r="25" spans="1:53" x14ac:dyDescent="0.25">
      <c r="A25" t="s">
        <v>31</v>
      </c>
      <c r="B25" t="s">
        <v>256</v>
      </c>
      <c r="C25" s="11">
        <v>828101.87000000011</v>
      </c>
      <c r="D25" s="11">
        <v>214921.47</v>
      </c>
      <c r="E25" s="11">
        <v>869738.99</v>
      </c>
      <c r="F25" s="11"/>
      <c r="G25" s="11">
        <v>326909.23</v>
      </c>
      <c r="H25" s="11">
        <v>54033.42</v>
      </c>
      <c r="I25" s="11">
        <v>314538.54000000004</v>
      </c>
      <c r="J25" s="11">
        <v>313948.32</v>
      </c>
      <c r="K25" s="11">
        <v>267457.39999999997</v>
      </c>
      <c r="L25" s="11">
        <v>191007.38</v>
      </c>
      <c r="M25" s="11"/>
      <c r="N25" s="11"/>
      <c r="O25" s="11"/>
      <c r="P25" s="11">
        <v>129989.36</v>
      </c>
      <c r="Q25" s="11">
        <v>561043.17999999993</v>
      </c>
      <c r="R25" s="11">
        <v>185188.55</v>
      </c>
      <c r="S25" s="11">
        <v>40859.42</v>
      </c>
      <c r="T25" s="11">
        <v>273633.14</v>
      </c>
      <c r="U25" s="11">
        <v>434701.98</v>
      </c>
      <c r="V25" s="11">
        <v>458099.48000000004</v>
      </c>
      <c r="W25" s="11"/>
      <c r="X25" s="11">
        <v>42679.43</v>
      </c>
      <c r="Y25" s="11">
        <v>579697.0199999999</v>
      </c>
      <c r="Z25" s="11">
        <v>168430.38</v>
      </c>
      <c r="AA25" s="11">
        <v>374657.04000000004</v>
      </c>
      <c r="AB25" s="11"/>
      <c r="AC25" s="11">
        <v>733360.53</v>
      </c>
      <c r="AD25" s="11">
        <v>608149.53</v>
      </c>
      <c r="AE25" s="11">
        <v>320342.65000000002</v>
      </c>
      <c r="AF25" s="11">
        <v>23296.6</v>
      </c>
      <c r="AG25" s="11">
        <v>1070319.92</v>
      </c>
      <c r="AH25" s="11">
        <v>447211.29000000004</v>
      </c>
      <c r="AI25">
        <v>346762.32</v>
      </c>
      <c r="AJ25">
        <v>1018399.23</v>
      </c>
      <c r="AK25">
        <v>435420.94999999995</v>
      </c>
      <c r="AL25">
        <v>409357.56</v>
      </c>
      <c r="AM25">
        <v>444108.42</v>
      </c>
      <c r="AN25">
        <v>366328.24</v>
      </c>
      <c r="AO25">
        <v>78195.14</v>
      </c>
      <c r="AP25">
        <v>421301.94</v>
      </c>
      <c r="AQ25">
        <v>497406.18</v>
      </c>
      <c r="AR25">
        <v>580144.02</v>
      </c>
      <c r="AS25">
        <v>201228.54</v>
      </c>
      <c r="AU25">
        <v>792226.99</v>
      </c>
      <c r="AW25">
        <v>275825.93</v>
      </c>
      <c r="AX25">
        <v>189431.7</v>
      </c>
      <c r="AY25">
        <v>810321.85</v>
      </c>
      <c r="AZ25">
        <v>416737.45</v>
      </c>
      <c r="BA25">
        <v>17115512.579999994</v>
      </c>
    </row>
    <row r="26" spans="1:53" x14ac:dyDescent="0.25">
      <c r="A26" t="s">
        <v>31</v>
      </c>
      <c r="B26" t="s">
        <v>375</v>
      </c>
      <c r="C26" s="11">
        <v>195468.97</v>
      </c>
      <c r="D26" s="11">
        <v>31833</v>
      </c>
      <c r="E26" s="11">
        <v>243468.22</v>
      </c>
      <c r="F26" s="11">
        <v>326253.73</v>
      </c>
      <c r="G26" s="11">
        <v>536360.27</v>
      </c>
      <c r="H26" s="11">
        <v>389033.23</v>
      </c>
      <c r="I26" s="11">
        <v>499303.31</v>
      </c>
      <c r="J26" s="11">
        <v>1113214.6000000001</v>
      </c>
      <c r="K26" s="11">
        <v>65112.630000000005</v>
      </c>
      <c r="L26" s="11">
        <v>1222419.6099999999</v>
      </c>
      <c r="M26" s="11">
        <v>669269.03</v>
      </c>
      <c r="N26" s="11">
        <v>253419.9</v>
      </c>
      <c r="O26" s="11">
        <v>494070.87</v>
      </c>
      <c r="P26" s="11">
        <v>52255.46</v>
      </c>
      <c r="Q26" s="11">
        <v>12913.25</v>
      </c>
      <c r="R26" s="11">
        <v>382894.44999999995</v>
      </c>
      <c r="S26" s="11">
        <v>242771.45</v>
      </c>
      <c r="T26" s="11">
        <v>940143.66</v>
      </c>
      <c r="U26" s="11">
        <v>33956.17</v>
      </c>
      <c r="V26" s="11">
        <v>46769.14</v>
      </c>
      <c r="W26" s="11">
        <v>158905.74</v>
      </c>
      <c r="X26" s="11">
        <v>199967.59</v>
      </c>
      <c r="Y26" s="11">
        <v>56181.35</v>
      </c>
      <c r="Z26" s="11">
        <v>217047.55</v>
      </c>
      <c r="AA26" s="11">
        <v>320113.36</v>
      </c>
      <c r="AB26" s="11">
        <v>181561.83999999997</v>
      </c>
      <c r="AC26" s="11">
        <v>40015.31</v>
      </c>
      <c r="AD26" s="11">
        <v>133041.62</v>
      </c>
      <c r="AE26" s="11">
        <v>459525.97</v>
      </c>
      <c r="AF26" s="11">
        <v>803159.98</v>
      </c>
      <c r="AG26" s="11">
        <v>769852.64999999991</v>
      </c>
      <c r="AH26" s="11">
        <v>591314.90999999992</v>
      </c>
      <c r="AI26">
        <v>379277.13</v>
      </c>
      <c r="AJ26">
        <v>639229.02</v>
      </c>
      <c r="AK26">
        <v>61603.72</v>
      </c>
      <c r="AL26">
        <v>190487.73000000004</v>
      </c>
      <c r="AM26">
        <v>565456.16</v>
      </c>
      <c r="AN26">
        <v>860311.84999999986</v>
      </c>
      <c r="AO26">
        <v>187783.46</v>
      </c>
      <c r="AP26">
        <v>279591.07999999996</v>
      </c>
      <c r="AQ26">
        <v>29558.720000000001</v>
      </c>
      <c r="AS26">
        <v>379898.66000000003</v>
      </c>
      <c r="AT26">
        <v>185216.27</v>
      </c>
      <c r="AU26">
        <v>472815.41999999993</v>
      </c>
      <c r="AV26">
        <v>180554.47999999998</v>
      </c>
      <c r="AW26">
        <v>870338.78</v>
      </c>
      <c r="AX26">
        <v>379555.39</v>
      </c>
      <c r="AY26">
        <v>1069001.4799999997</v>
      </c>
      <c r="AZ26">
        <v>529364.39</v>
      </c>
      <c r="BA26">
        <v>18941662.560000006</v>
      </c>
    </row>
    <row r="27" spans="1:53" x14ac:dyDescent="0.25">
      <c r="A27" t="s">
        <v>31</v>
      </c>
      <c r="B27" t="s">
        <v>248</v>
      </c>
      <c r="C27" s="11">
        <v>436462.32000000007</v>
      </c>
      <c r="D27" s="11">
        <v>895716.96</v>
      </c>
      <c r="E27" s="11">
        <v>31889.949999999997</v>
      </c>
      <c r="F27" s="11">
        <v>790185.17999999993</v>
      </c>
      <c r="G27" s="11">
        <v>98295.790000000008</v>
      </c>
      <c r="H27" s="11">
        <v>1046725.2100000001</v>
      </c>
      <c r="I27" s="11">
        <v>89755.05</v>
      </c>
      <c r="J27" s="11"/>
      <c r="K27" s="11">
        <v>377816.31999999995</v>
      </c>
      <c r="L27" s="11">
        <v>1352193.6400000001</v>
      </c>
      <c r="M27" s="11">
        <v>535578.36</v>
      </c>
      <c r="N27" s="11">
        <v>235718.68000000002</v>
      </c>
      <c r="O27" s="11">
        <v>112855.4</v>
      </c>
      <c r="P27" s="11">
        <v>490564.02</v>
      </c>
      <c r="Q27" s="11">
        <v>669993.52</v>
      </c>
      <c r="R27" s="11">
        <v>399248.58999999997</v>
      </c>
      <c r="S27" s="11">
        <v>479587.98</v>
      </c>
      <c r="T27" s="11"/>
      <c r="U27" s="11">
        <v>435107.66</v>
      </c>
      <c r="V27" s="11"/>
      <c r="W27" s="11">
        <v>556766.15</v>
      </c>
      <c r="X27" s="11">
        <v>387648.46</v>
      </c>
      <c r="Y27" s="11">
        <v>635221.28</v>
      </c>
      <c r="Z27" s="11">
        <v>309088.05000000005</v>
      </c>
      <c r="AA27" s="11">
        <v>33644.42</v>
      </c>
      <c r="AB27" s="11">
        <v>82208.56</v>
      </c>
      <c r="AC27" s="11"/>
      <c r="AD27" s="11"/>
      <c r="AE27" s="11">
        <v>378712.31999999995</v>
      </c>
      <c r="AF27" s="11">
        <v>9465.69</v>
      </c>
      <c r="AG27" s="11">
        <v>221396.4</v>
      </c>
      <c r="AH27" s="11">
        <v>47449.56</v>
      </c>
      <c r="AI27">
        <v>90132.800000000003</v>
      </c>
      <c r="AJ27">
        <v>708101.96</v>
      </c>
      <c r="AK27">
        <v>561216.69999999995</v>
      </c>
      <c r="AL27">
        <v>101946.84</v>
      </c>
      <c r="AM27">
        <v>80945.5</v>
      </c>
      <c r="AN27">
        <v>234275.42</v>
      </c>
      <c r="AO27">
        <v>221925.07</v>
      </c>
      <c r="AP27">
        <v>746994.29</v>
      </c>
      <c r="AR27">
        <v>10211.93</v>
      </c>
      <c r="AU27">
        <v>1175286.32</v>
      </c>
      <c r="AV27">
        <v>541641.35</v>
      </c>
      <c r="AW27">
        <v>119594.87</v>
      </c>
      <c r="AX27">
        <v>207020.87</v>
      </c>
      <c r="AY27">
        <v>294821.42</v>
      </c>
      <c r="AZ27">
        <v>212916.84</v>
      </c>
      <c r="BA27">
        <v>16446327.700000003</v>
      </c>
    </row>
    <row r="28" spans="1:53" x14ac:dyDescent="0.25">
      <c r="A28" t="s">
        <v>31</v>
      </c>
      <c r="B28" t="s">
        <v>10774</v>
      </c>
      <c r="C28" s="11">
        <v>1579215.2499999998</v>
      </c>
      <c r="D28" s="11">
        <v>1909965.7700000003</v>
      </c>
      <c r="E28" s="11">
        <v>1753733.6800000002</v>
      </c>
      <c r="F28" s="11">
        <v>2519439.21</v>
      </c>
      <c r="G28" s="11">
        <v>1302067.82</v>
      </c>
      <c r="H28" s="11">
        <v>2218322.8199999998</v>
      </c>
      <c r="I28" s="11">
        <v>1634047.4700000002</v>
      </c>
      <c r="J28" s="11">
        <v>1706693.28</v>
      </c>
      <c r="K28" s="11">
        <v>1338818.26</v>
      </c>
      <c r="L28" s="11">
        <v>1098237.33</v>
      </c>
      <c r="M28" s="11">
        <v>2429024.1500000004</v>
      </c>
      <c r="N28" s="11">
        <v>1502533.56</v>
      </c>
      <c r="O28" s="11">
        <v>2606270.0500000003</v>
      </c>
      <c r="P28" s="11">
        <v>3794399.5500000007</v>
      </c>
      <c r="Q28" s="11">
        <v>2355613.8699999996</v>
      </c>
      <c r="R28" s="11">
        <v>1394353.1800000002</v>
      </c>
      <c r="S28" s="11">
        <v>1994146.6199999999</v>
      </c>
      <c r="T28" s="11">
        <v>1753724.77</v>
      </c>
      <c r="U28" s="11">
        <v>2124424.2200000002</v>
      </c>
      <c r="V28" s="11">
        <v>1711540.2599999998</v>
      </c>
      <c r="W28" s="11">
        <v>653192.55999999994</v>
      </c>
      <c r="X28" s="11">
        <v>2605522.5</v>
      </c>
      <c r="Y28" s="11">
        <v>1425622.73</v>
      </c>
      <c r="Z28" s="11">
        <v>2684554.65</v>
      </c>
      <c r="AA28" s="11">
        <v>2858353.1699999995</v>
      </c>
      <c r="AB28" s="11">
        <v>1992721.31</v>
      </c>
      <c r="AC28" s="11">
        <v>2353729.2399999998</v>
      </c>
      <c r="AD28" s="11">
        <v>3668267.6500000004</v>
      </c>
      <c r="AE28" s="11">
        <v>1966292.09</v>
      </c>
      <c r="AF28" s="11">
        <v>1242985.18</v>
      </c>
      <c r="AG28" s="11">
        <v>2551676.3399999994</v>
      </c>
      <c r="AH28" s="11">
        <v>1962321.05</v>
      </c>
      <c r="AI28">
        <v>1360124.97</v>
      </c>
      <c r="AJ28">
        <v>1221131.3400000001</v>
      </c>
      <c r="AK28">
        <v>2445534.4300000006</v>
      </c>
      <c r="AL28">
        <v>2181256.38</v>
      </c>
      <c r="AM28">
        <v>2285342.0299999998</v>
      </c>
      <c r="AN28">
        <v>2022828</v>
      </c>
      <c r="AO28">
        <v>1231816.9099999997</v>
      </c>
      <c r="AP28">
        <v>1748852.66</v>
      </c>
      <c r="AQ28">
        <v>2131103.17</v>
      </c>
      <c r="AR28">
        <v>2073123.8699999999</v>
      </c>
      <c r="AS28">
        <v>2386872.4699999997</v>
      </c>
      <c r="AT28">
        <v>3499894.89</v>
      </c>
      <c r="AU28">
        <v>2254448.3800000004</v>
      </c>
      <c r="AV28">
        <v>3149171.58</v>
      </c>
      <c r="AW28">
        <v>1917650.3499999999</v>
      </c>
      <c r="AX28">
        <v>4257435.7699999996</v>
      </c>
      <c r="AY28">
        <v>2872649.81</v>
      </c>
      <c r="AZ28">
        <v>1569156.31</v>
      </c>
      <c r="BA28">
        <v>105300202.90999998</v>
      </c>
    </row>
    <row r="29" spans="1:53" x14ac:dyDescent="0.25">
      <c r="A29" t="s">
        <v>10781</v>
      </c>
      <c r="C29" s="11">
        <v>3039248.41</v>
      </c>
      <c r="D29" s="11">
        <v>3052437.2</v>
      </c>
      <c r="E29" s="11">
        <v>2898830.84</v>
      </c>
      <c r="F29" s="11">
        <v>3635878.12</v>
      </c>
      <c r="G29" s="11">
        <v>2263633.1100000003</v>
      </c>
      <c r="H29" s="11">
        <v>3708114.6799999997</v>
      </c>
      <c r="I29" s="11">
        <v>2537644.37</v>
      </c>
      <c r="J29" s="11">
        <v>3133856.2</v>
      </c>
      <c r="K29" s="11">
        <v>2049204.6099999999</v>
      </c>
      <c r="L29" s="11">
        <v>3863857.96</v>
      </c>
      <c r="M29" s="11">
        <v>3633871.5400000005</v>
      </c>
      <c r="N29" s="11">
        <v>1991672.1400000001</v>
      </c>
      <c r="O29" s="11">
        <v>3213196.3200000003</v>
      </c>
      <c r="P29" s="11">
        <v>4467208.3900000006</v>
      </c>
      <c r="Q29" s="11">
        <v>3599563.8199999994</v>
      </c>
      <c r="R29" s="11">
        <v>2361684.77</v>
      </c>
      <c r="S29" s="11">
        <v>2757365.4699999997</v>
      </c>
      <c r="T29" s="11">
        <v>2967501.5700000003</v>
      </c>
      <c r="U29" s="11">
        <v>3028190.0300000003</v>
      </c>
      <c r="V29" s="11">
        <v>2216408.88</v>
      </c>
      <c r="W29" s="11">
        <v>1368864.45</v>
      </c>
      <c r="X29" s="11">
        <v>3235817.98</v>
      </c>
      <c r="Y29" s="11">
        <v>2696722.38</v>
      </c>
      <c r="Z29" s="11">
        <v>3379120.63</v>
      </c>
      <c r="AA29" s="11">
        <v>3586767.9899999993</v>
      </c>
      <c r="AB29" s="11">
        <v>2256491.71</v>
      </c>
      <c r="AC29" s="11">
        <v>3127105.08</v>
      </c>
      <c r="AD29" s="11">
        <v>4409458.8000000007</v>
      </c>
      <c r="AE29" s="11">
        <v>3124873.0300000003</v>
      </c>
      <c r="AF29" s="11">
        <v>2078907.4499999997</v>
      </c>
      <c r="AG29" s="11">
        <v>4613245.3099999987</v>
      </c>
      <c r="AH29" s="11">
        <v>3048296.81</v>
      </c>
      <c r="AI29">
        <v>2176297.2199999997</v>
      </c>
      <c r="AJ29">
        <v>3586861.55</v>
      </c>
      <c r="AK29">
        <v>3503775.8000000007</v>
      </c>
      <c r="AL29">
        <v>2883048.51</v>
      </c>
      <c r="AM29">
        <v>3375852.11</v>
      </c>
      <c r="AN29">
        <v>3483743.51</v>
      </c>
      <c r="AO29">
        <v>1719720.5799999996</v>
      </c>
      <c r="AP29">
        <v>3196739.9699999997</v>
      </c>
      <c r="AQ29">
        <v>2658068.0699999998</v>
      </c>
      <c r="AR29">
        <v>2663479.8199999998</v>
      </c>
      <c r="AS29">
        <v>2967999.67</v>
      </c>
      <c r="AT29">
        <v>3685111.16</v>
      </c>
      <c r="AU29">
        <v>4694777.1100000003</v>
      </c>
      <c r="AV29">
        <v>3871367.41</v>
      </c>
      <c r="AW29">
        <v>3183409.9299999997</v>
      </c>
      <c r="AX29">
        <v>5033443.7299999995</v>
      </c>
      <c r="AY29">
        <v>5046794.5599999996</v>
      </c>
      <c r="AZ29">
        <v>2728174.99</v>
      </c>
      <c r="BA29">
        <v>157803705.75</v>
      </c>
    </row>
    <row r="30" spans="1:53" x14ac:dyDescent="0.25">
      <c r="A30" t="s">
        <v>23</v>
      </c>
      <c r="B30" t="s">
        <v>256</v>
      </c>
      <c r="C30" s="11">
        <v>262222.18</v>
      </c>
      <c r="D30" s="11">
        <v>85052.31</v>
      </c>
      <c r="E30" s="11">
        <v>255096.82</v>
      </c>
      <c r="F30" s="11"/>
      <c r="G30" s="11">
        <v>375845.17</v>
      </c>
      <c r="H30" s="11"/>
      <c r="I30" s="11">
        <v>75774.3</v>
      </c>
      <c r="J30" s="11">
        <v>484362.92000000004</v>
      </c>
      <c r="K30" s="11">
        <v>953130.4</v>
      </c>
      <c r="L30" s="11">
        <v>110310.83</v>
      </c>
      <c r="M30" s="11"/>
      <c r="N30" s="11">
        <v>332883.83999999997</v>
      </c>
      <c r="O30" s="11"/>
      <c r="P30" s="11">
        <v>363550.81999999995</v>
      </c>
      <c r="Q30" s="11">
        <v>182136.3</v>
      </c>
      <c r="R30" s="11">
        <v>608642.08000000007</v>
      </c>
      <c r="S30" s="11">
        <v>242480.12</v>
      </c>
      <c r="T30" s="11">
        <v>106097.91</v>
      </c>
      <c r="U30" s="11"/>
      <c r="V30" s="11">
        <v>101776.14</v>
      </c>
      <c r="W30" s="11">
        <v>484655.13</v>
      </c>
      <c r="X30" s="11">
        <v>632739.44999999995</v>
      </c>
      <c r="Y30" s="11">
        <v>459801.85</v>
      </c>
      <c r="Z30" s="11">
        <v>414103.45</v>
      </c>
      <c r="AA30" s="11">
        <v>317069.31</v>
      </c>
      <c r="AB30" s="11">
        <v>186886.89</v>
      </c>
      <c r="AC30" s="11"/>
      <c r="AD30" s="11">
        <v>211654.13</v>
      </c>
      <c r="AE30" s="11">
        <v>124417.67</v>
      </c>
      <c r="AF30" s="11">
        <v>83314.47</v>
      </c>
      <c r="AG30" s="11"/>
      <c r="AH30" s="11">
        <v>207465.35</v>
      </c>
      <c r="AI30">
        <v>655964.27</v>
      </c>
      <c r="AJ30">
        <v>140099.79</v>
      </c>
      <c r="AK30">
        <v>212022.12</v>
      </c>
      <c r="AL30">
        <v>506465.12</v>
      </c>
      <c r="AM30">
        <v>230005.71</v>
      </c>
      <c r="AN30">
        <v>253371.3</v>
      </c>
      <c r="AP30">
        <v>146693.16</v>
      </c>
      <c r="AQ30">
        <v>341397.32</v>
      </c>
      <c r="AR30">
        <v>304270.42</v>
      </c>
      <c r="AS30">
        <v>174000.75</v>
      </c>
      <c r="AU30">
        <v>219591.1</v>
      </c>
      <c r="AV30">
        <v>236037.34000000003</v>
      </c>
      <c r="AW30">
        <v>119331.93999999999</v>
      </c>
      <c r="AX30">
        <v>14814.15</v>
      </c>
      <c r="AY30">
        <v>419598.18999999994</v>
      </c>
      <c r="AZ30">
        <v>169030.03999999998</v>
      </c>
      <c r="BA30">
        <v>11804162.559999995</v>
      </c>
    </row>
    <row r="31" spans="1:53" x14ac:dyDescent="0.25">
      <c r="A31" t="s">
        <v>23</v>
      </c>
      <c r="B31" t="s">
        <v>375</v>
      </c>
      <c r="C31" s="11">
        <v>853685.15999999992</v>
      </c>
      <c r="D31" s="11"/>
      <c r="E31" s="11">
        <v>142912.21</v>
      </c>
      <c r="F31" s="11">
        <v>653566.19999999995</v>
      </c>
      <c r="G31" s="11">
        <v>684899.55</v>
      </c>
      <c r="H31" s="11">
        <v>67960.56</v>
      </c>
      <c r="I31" s="11">
        <v>577822.31000000006</v>
      </c>
      <c r="J31" s="11">
        <v>322230.58</v>
      </c>
      <c r="K31" s="11"/>
      <c r="L31" s="11"/>
      <c r="M31" s="11">
        <v>402729.05000000005</v>
      </c>
      <c r="N31" s="11">
        <v>58789.47</v>
      </c>
      <c r="O31" s="11">
        <v>649542.61</v>
      </c>
      <c r="P31" s="11">
        <v>664912.04999999993</v>
      </c>
      <c r="Q31" s="11">
        <v>197574.6</v>
      </c>
      <c r="R31" s="11"/>
      <c r="S31" s="11">
        <v>14708.09</v>
      </c>
      <c r="T31" s="11">
        <v>911607.45</v>
      </c>
      <c r="U31" s="11"/>
      <c r="V31" s="11">
        <v>41380.53</v>
      </c>
      <c r="W31" s="11">
        <v>72723.350000000006</v>
      </c>
      <c r="X31" s="11">
        <v>377392.12</v>
      </c>
      <c r="Y31" s="11"/>
      <c r="Z31" s="11">
        <v>164919.71</v>
      </c>
      <c r="AA31" s="11">
        <v>87828.99</v>
      </c>
      <c r="AB31" s="11">
        <v>40432.870000000003</v>
      </c>
      <c r="AC31" s="11">
        <v>602867.43000000005</v>
      </c>
      <c r="AD31" s="11"/>
      <c r="AE31" s="11">
        <v>1189323.48</v>
      </c>
      <c r="AF31" s="11"/>
      <c r="AG31" s="11">
        <v>140365.35</v>
      </c>
      <c r="AH31" s="11">
        <v>636089.98</v>
      </c>
      <c r="AI31">
        <v>709100.03</v>
      </c>
      <c r="AJ31">
        <v>7590.81</v>
      </c>
      <c r="AK31">
        <v>1089280.5</v>
      </c>
      <c r="AL31">
        <v>469676.89</v>
      </c>
      <c r="AN31">
        <v>986892.47</v>
      </c>
      <c r="AO31">
        <v>859126.03</v>
      </c>
      <c r="AP31">
        <v>177069.07</v>
      </c>
      <c r="AQ31">
        <v>274922.77</v>
      </c>
      <c r="AR31">
        <v>314282.94</v>
      </c>
      <c r="AS31">
        <v>508.17</v>
      </c>
      <c r="AU31">
        <v>193976.90000000002</v>
      </c>
      <c r="AV31">
        <v>575527.14</v>
      </c>
      <c r="AW31">
        <v>87244.42</v>
      </c>
      <c r="AX31">
        <v>155.91999999999999</v>
      </c>
      <c r="AY31">
        <v>49121.05</v>
      </c>
      <c r="AZ31">
        <v>280400.44</v>
      </c>
      <c r="BA31">
        <v>15631139.25</v>
      </c>
    </row>
    <row r="32" spans="1:53" x14ac:dyDescent="0.25">
      <c r="A32" t="s">
        <v>23</v>
      </c>
      <c r="B32" t="s">
        <v>248</v>
      </c>
      <c r="C32" s="11">
        <v>25280.62</v>
      </c>
      <c r="D32" s="11">
        <v>149387.39000000001</v>
      </c>
      <c r="E32" s="11">
        <v>387864.51</v>
      </c>
      <c r="F32" s="11">
        <v>47655.67</v>
      </c>
      <c r="G32" s="11">
        <v>191530.63</v>
      </c>
      <c r="H32" s="11">
        <v>314195.25</v>
      </c>
      <c r="I32" s="11">
        <v>316001.86</v>
      </c>
      <c r="J32" s="11">
        <v>164452.72</v>
      </c>
      <c r="K32" s="11">
        <v>7458.98</v>
      </c>
      <c r="L32" s="11">
        <v>53346.340000000004</v>
      </c>
      <c r="M32" s="11">
        <v>387968.93</v>
      </c>
      <c r="N32" s="11">
        <v>262940.84999999998</v>
      </c>
      <c r="O32" s="11">
        <v>424988.16000000003</v>
      </c>
      <c r="P32" s="11">
        <v>285015.3</v>
      </c>
      <c r="Q32" s="11">
        <v>251430.04</v>
      </c>
      <c r="R32" s="11">
        <v>177898.83000000002</v>
      </c>
      <c r="S32" s="11">
        <v>266259.92</v>
      </c>
      <c r="T32" s="11">
        <v>681835.80999999994</v>
      </c>
      <c r="U32" s="11"/>
      <c r="V32" s="11">
        <v>27366.41</v>
      </c>
      <c r="W32" s="11">
        <v>807893.59000000008</v>
      </c>
      <c r="X32" s="11">
        <v>492585.28</v>
      </c>
      <c r="Y32" s="11">
        <v>251819.33000000002</v>
      </c>
      <c r="Z32" s="11">
        <v>36163.67</v>
      </c>
      <c r="AA32" s="11">
        <v>214189.18</v>
      </c>
      <c r="AB32" s="11">
        <v>122267.49</v>
      </c>
      <c r="AC32" s="11">
        <v>137070.45000000001</v>
      </c>
      <c r="AD32" s="11">
        <v>88353.31</v>
      </c>
      <c r="AE32" s="11">
        <v>365084.39999999991</v>
      </c>
      <c r="AF32" s="11"/>
      <c r="AG32" s="11">
        <v>114717.42</v>
      </c>
      <c r="AH32" s="11">
        <v>47732.95</v>
      </c>
      <c r="AI32">
        <v>275741.75</v>
      </c>
      <c r="AJ32">
        <v>510857.43000000005</v>
      </c>
      <c r="AK32">
        <v>721185.44</v>
      </c>
      <c r="AL32">
        <v>244132.81</v>
      </c>
      <c r="AM32">
        <v>246518.53</v>
      </c>
      <c r="AN32">
        <v>492884.03</v>
      </c>
      <c r="AO32">
        <v>5610.34</v>
      </c>
      <c r="AP32">
        <v>24738.46</v>
      </c>
      <c r="AQ32">
        <v>175060.13</v>
      </c>
      <c r="AR32">
        <v>685209.8</v>
      </c>
      <c r="AS32">
        <v>171427.42</v>
      </c>
      <c r="AT32">
        <v>235174.50999999998</v>
      </c>
      <c r="AU32">
        <v>306087.5</v>
      </c>
      <c r="AV32">
        <v>443201.5</v>
      </c>
      <c r="AW32">
        <v>162965.32</v>
      </c>
      <c r="AX32">
        <v>947089.01</v>
      </c>
      <c r="AY32">
        <v>541623.22</v>
      </c>
      <c r="AZ32">
        <v>529722.07000000007</v>
      </c>
      <c r="BA32">
        <v>13819984.560000002</v>
      </c>
    </row>
    <row r="33" spans="1:53" x14ac:dyDescent="0.25">
      <c r="A33" t="s">
        <v>23</v>
      </c>
      <c r="B33" t="s">
        <v>10774</v>
      </c>
      <c r="C33" s="11">
        <v>1388707.96</v>
      </c>
      <c r="D33" s="11">
        <v>1313268.8900000001</v>
      </c>
      <c r="E33" s="11">
        <v>1315240.1700000002</v>
      </c>
      <c r="F33" s="11">
        <v>1847971.3900000001</v>
      </c>
      <c r="G33" s="11">
        <v>1728941.86</v>
      </c>
      <c r="H33" s="11">
        <v>1136188.7</v>
      </c>
      <c r="I33" s="11">
        <v>1665370.93</v>
      </c>
      <c r="J33" s="11">
        <v>1432145.0399999998</v>
      </c>
      <c r="K33" s="11">
        <v>955728.19</v>
      </c>
      <c r="L33" s="11">
        <v>444157.24</v>
      </c>
      <c r="M33" s="11">
        <v>1444738.5999999999</v>
      </c>
      <c r="N33" s="11">
        <v>1467429.22</v>
      </c>
      <c r="O33" s="11">
        <v>1546232.1799999997</v>
      </c>
      <c r="P33" s="11">
        <v>1344902.4000000001</v>
      </c>
      <c r="Q33" s="11">
        <v>2872204.8299999996</v>
      </c>
      <c r="R33" s="11">
        <v>1293003.9899999998</v>
      </c>
      <c r="S33" s="11">
        <v>1751741.9799999995</v>
      </c>
      <c r="T33" s="11">
        <v>2244922.4</v>
      </c>
      <c r="U33" s="11">
        <v>1639063.29</v>
      </c>
      <c r="V33" s="11">
        <v>1790030.22</v>
      </c>
      <c r="W33" s="11">
        <v>1238403.5900000003</v>
      </c>
      <c r="X33" s="11">
        <v>1891132.84</v>
      </c>
      <c r="Y33" s="11">
        <v>2591951.2200000002</v>
      </c>
      <c r="Z33" s="11">
        <v>1160275.25</v>
      </c>
      <c r="AA33" s="11">
        <v>1366294.85</v>
      </c>
      <c r="AB33" s="11">
        <v>1697479.86</v>
      </c>
      <c r="AC33" s="11">
        <v>1712731.9499999997</v>
      </c>
      <c r="AD33" s="11">
        <v>963027.65</v>
      </c>
      <c r="AE33" s="11">
        <v>2538175.3999999994</v>
      </c>
      <c r="AF33" s="11">
        <v>3098965.0999999996</v>
      </c>
      <c r="AG33" s="11">
        <v>1743839.1600000004</v>
      </c>
      <c r="AH33" s="11">
        <v>1792163.22</v>
      </c>
      <c r="AI33">
        <v>1499280.47</v>
      </c>
      <c r="AJ33">
        <v>1307531.46</v>
      </c>
      <c r="AK33">
        <v>2087131.1699999997</v>
      </c>
      <c r="AL33">
        <v>473515.78</v>
      </c>
      <c r="AM33">
        <v>1285490.3600000001</v>
      </c>
      <c r="AN33">
        <v>2165353.4299999997</v>
      </c>
      <c r="AO33">
        <v>1780162.2099999997</v>
      </c>
      <c r="AP33">
        <v>2097760.8000000003</v>
      </c>
      <c r="AQ33">
        <v>1024444.6299999999</v>
      </c>
      <c r="AR33">
        <v>1367418.38</v>
      </c>
      <c r="AS33">
        <v>2454943.0799999996</v>
      </c>
      <c r="AT33">
        <v>2142780.62</v>
      </c>
      <c r="AU33">
        <v>2294566.81</v>
      </c>
      <c r="AV33">
        <v>1595397.63</v>
      </c>
      <c r="AW33">
        <v>1568307.98</v>
      </c>
      <c r="AX33">
        <v>1588644.8599999999</v>
      </c>
      <c r="AY33">
        <v>2125218.9899999998</v>
      </c>
      <c r="AZ33">
        <v>2297533.5299999998</v>
      </c>
      <c r="BA33">
        <v>83571911.75999999</v>
      </c>
    </row>
    <row r="34" spans="1:53" x14ac:dyDescent="0.25">
      <c r="A34" t="s">
        <v>10782</v>
      </c>
      <c r="C34" s="11">
        <v>2529895.92</v>
      </c>
      <c r="D34" s="11">
        <v>1547708.59</v>
      </c>
      <c r="E34" s="11">
        <v>2101113.71</v>
      </c>
      <c r="F34" s="11">
        <v>2549193.2600000002</v>
      </c>
      <c r="G34" s="11">
        <v>2981217.21</v>
      </c>
      <c r="H34" s="11">
        <v>1518344.51</v>
      </c>
      <c r="I34" s="11">
        <v>2634969.4</v>
      </c>
      <c r="J34" s="11">
        <v>2403191.2599999998</v>
      </c>
      <c r="K34" s="11">
        <v>1916317.5699999998</v>
      </c>
      <c r="L34" s="11">
        <v>607814.41</v>
      </c>
      <c r="M34" s="11">
        <v>2235436.58</v>
      </c>
      <c r="N34" s="11">
        <v>2122043.38</v>
      </c>
      <c r="O34" s="11">
        <v>2620762.9499999997</v>
      </c>
      <c r="P34" s="11">
        <v>2658380.5700000003</v>
      </c>
      <c r="Q34" s="11">
        <v>3503345.7699999996</v>
      </c>
      <c r="R34" s="11">
        <v>2079544.9</v>
      </c>
      <c r="S34" s="11">
        <v>2275190.1099999994</v>
      </c>
      <c r="T34" s="11">
        <v>3944463.57</v>
      </c>
      <c r="U34" s="11">
        <v>1639063.29</v>
      </c>
      <c r="V34" s="11">
        <v>1960553.3</v>
      </c>
      <c r="W34" s="11">
        <v>2603675.66</v>
      </c>
      <c r="X34" s="11">
        <v>3393849.6900000004</v>
      </c>
      <c r="Y34" s="11">
        <v>3303572.4000000004</v>
      </c>
      <c r="Z34" s="11">
        <v>1775462.08</v>
      </c>
      <c r="AA34" s="11">
        <v>1985382.33</v>
      </c>
      <c r="AB34" s="11">
        <v>2047067.11</v>
      </c>
      <c r="AC34" s="11">
        <v>2452669.83</v>
      </c>
      <c r="AD34" s="11">
        <v>1263035.0900000001</v>
      </c>
      <c r="AE34" s="11">
        <v>4217000.9499999993</v>
      </c>
      <c r="AF34" s="11">
        <v>3182279.57</v>
      </c>
      <c r="AG34" s="11">
        <v>1998921.9300000004</v>
      </c>
      <c r="AH34" s="11">
        <v>2683451.5</v>
      </c>
      <c r="AI34">
        <v>3140086.52</v>
      </c>
      <c r="AJ34">
        <v>1966079.49</v>
      </c>
      <c r="AK34">
        <v>4109619.2299999995</v>
      </c>
      <c r="AL34">
        <v>1693790.6</v>
      </c>
      <c r="AM34">
        <v>1762014.6</v>
      </c>
      <c r="AN34">
        <v>3898501.2299999995</v>
      </c>
      <c r="AO34">
        <v>2644898.5799999996</v>
      </c>
      <c r="AP34">
        <v>2446261.4900000002</v>
      </c>
      <c r="AQ34">
        <v>1815824.85</v>
      </c>
      <c r="AR34">
        <v>2671181.54</v>
      </c>
      <c r="AS34">
        <v>2800879.4199999995</v>
      </c>
      <c r="AT34">
        <v>2377955.13</v>
      </c>
      <c r="AU34">
        <v>3014222.31</v>
      </c>
      <c r="AV34">
        <v>2850163.61</v>
      </c>
      <c r="AW34">
        <v>1937849.66</v>
      </c>
      <c r="AX34">
        <v>2550703.94</v>
      </c>
      <c r="AY34">
        <v>3135561.4499999997</v>
      </c>
      <c r="AZ34">
        <v>3276686.08</v>
      </c>
      <c r="BA34">
        <v>124827198.13</v>
      </c>
    </row>
    <row r="35" spans="1:53" x14ac:dyDescent="0.25">
      <c r="A35" t="s">
        <v>5</v>
      </c>
      <c r="B35" t="s">
        <v>256</v>
      </c>
      <c r="C35" s="11">
        <v>284716.74</v>
      </c>
      <c r="D35" s="11">
        <v>157321.95000000001</v>
      </c>
      <c r="E35" s="11"/>
      <c r="F35" s="11">
        <v>31755.33</v>
      </c>
      <c r="G35" s="11">
        <v>454250.02</v>
      </c>
      <c r="H35" s="11">
        <v>395373.97</v>
      </c>
      <c r="I35" s="11"/>
      <c r="J35" s="11">
        <v>220803.86</v>
      </c>
      <c r="K35" s="11">
        <v>371136.18</v>
      </c>
      <c r="L35" s="11">
        <v>96396.67</v>
      </c>
      <c r="M35" s="11"/>
      <c r="N35" s="11">
        <v>739507.58</v>
      </c>
      <c r="O35" s="11"/>
      <c r="P35" s="11">
        <v>586003.35</v>
      </c>
      <c r="Q35" s="11">
        <v>639873.94000000006</v>
      </c>
      <c r="R35" s="11">
        <v>22691.62</v>
      </c>
      <c r="S35" s="11"/>
      <c r="T35" s="11">
        <v>119155.6</v>
      </c>
      <c r="U35" s="11">
        <v>185524.66</v>
      </c>
      <c r="V35" s="11">
        <v>406967.95</v>
      </c>
      <c r="W35" s="11">
        <v>41423.620000000003</v>
      </c>
      <c r="X35" s="11">
        <v>824782.12</v>
      </c>
      <c r="Y35" s="11">
        <v>191937.92000000001</v>
      </c>
      <c r="Z35" s="11"/>
      <c r="AA35" s="11"/>
      <c r="AB35" s="11">
        <v>935449.19</v>
      </c>
      <c r="AC35" s="11">
        <v>288560.98</v>
      </c>
      <c r="AD35" s="11">
        <v>213688.36000000002</v>
      </c>
      <c r="AE35" s="11"/>
      <c r="AF35" s="11">
        <v>70435.62</v>
      </c>
      <c r="AG35" s="11">
        <v>508800.92</v>
      </c>
      <c r="AH35" s="11"/>
      <c r="AJ35">
        <v>304154.62</v>
      </c>
      <c r="AK35">
        <v>99213.72</v>
      </c>
      <c r="AL35">
        <v>85898.77</v>
      </c>
      <c r="AM35">
        <v>405093.59</v>
      </c>
      <c r="AN35">
        <v>8812.15</v>
      </c>
      <c r="AO35">
        <v>341113.7</v>
      </c>
      <c r="AP35">
        <v>115790.07999999999</v>
      </c>
      <c r="AR35">
        <v>120584.82</v>
      </c>
      <c r="AS35">
        <v>477870.14999999997</v>
      </c>
      <c r="AT35">
        <v>533708.23</v>
      </c>
      <c r="AU35">
        <v>32000.44</v>
      </c>
      <c r="AV35">
        <v>270226.73</v>
      </c>
      <c r="AW35">
        <v>364213.47</v>
      </c>
      <c r="AX35">
        <v>414668.57999999996</v>
      </c>
      <c r="AY35">
        <v>343144.08</v>
      </c>
      <c r="AZ35">
        <v>224744.09</v>
      </c>
      <c r="BA35">
        <v>11927795.370000001</v>
      </c>
    </row>
    <row r="36" spans="1:53" x14ac:dyDescent="0.25">
      <c r="A36" t="s">
        <v>5</v>
      </c>
      <c r="B36" t="s">
        <v>375</v>
      </c>
      <c r="C36" s="11">
        <v>394494.24</v>
      </c>
      <c r="D36" s="11">
        <v>802577.84</v>
      </c>
      <c r="E36" s="11"/>
      <c r="F36" s="11"/>
      <c r="G36" s="11"/>
      <c r="H36" s="11">
        <v>23928.27</v>
      </c>
      <c r="I36" s="11">
        <v>61735.64</v>
      </c>
      <c r="J36" s="11">
        <v>376421.01</v>
      </c>
      <c r="K36" s="11">
        <v>135318.76</v>
      </c>
      <c r="L36" s="11">
        <v>668666.19999999995</v>
      </c>
      <c r="M36" s="11">
        <v>352999.09</v>
      </c>
      <c r="N36" s="11">
        <v>5375.0300000000007</v>
      </c>
      <c r="O36" s="11">
        <v>406359.25999999995</v>
      </c>
      <c r="P36" s="11">
        <v>213881.45</v>
      </c>
      <c r="Q36" s="11">
        <v>433325.55</v>
      </c>
      <c r="R36" s="11">
        <v>265831.05</v>
      </c>
      <c r="S36" s="11">
        <v>341510.43</v>
      </c>
      <c r="T36" s="11">
        <v>485020.41000000003</v>
      </c>
      <c r="U36" s="11">
        <v>877335.09</v>
      </c>
      <c r="V36" s="11">
        <v>193006.88</v>
      </c>
      <c r="W36" s="11"/>
      <c r="X36" s="11">
        <v>804058.94000000006</v>
      </c>
      <c r="Y36" s="11">
        <v>17274.72</v>
      </c>
      <c r="Z36" s="11">
        <v>546881.49</v>
      </c>
      <c r="AA36" s="11">
        <v>580818.99</v>
      </c>
      <c r="AB36" s="11">
        <v>408290.47000000003</v>
      </c>
      <c r="AC36" s="11">
        <v>511476</v>
      </c>
      <c r="AD36" s="11">
        <v>62900.13</v>
      </c>
      <c r="AE36" s="11">
        <v>626654.30000000005</v>
      </c>
      <c r="AF36" s="11">
        <v>471537.73</v>
      </c>
      <c r="AG36" s="11">
        <v>97074.65</v>
      </c>
      <c r="AH36" s="11">
        <v>705926.98</v>
      </c>
      <c r="AI36">
        <v>101435.63</v>
      </c>
      <c r="AJ36">
        <v>13879.4</v>
      </c>
      <c r="AL36">
        <v>484417.48</v>
      </c>
      <c r="AM36">
        <v>264321.96999999997</v>
      </c>
      <c r="AN36">
        <v>375413.46</v>
      </c>
      <c r="AO36">
        <v>351440.54000000004</v>
      </c>
      <c r="AP36">
        <v>98616.74</v>
      </c>
      <c r="AQ36">
        <v>909853.49</v>
      </c>
      <c r="AS36">
        <v>45134.52</v>
      </c>
      <c r="AT36">
        <v>331203.65000000002</v>
      </c>
      <c r="AU36">
        <v>423728.7</v>
      </c>
      <c r="AV36">
        <v>609159.54</v>
      </c>
      <c r="AW36">
        <v>394896.8</v>
      </c>
      <c r="AX36">
        <v>443757.16</v>
      </c>
      <c r="AY36">
        <v>43999.31</v>
      </c>
      <c r="AZ36">
        <v>99908.22</v>
      </c>
      <c r="BA36">
        <v>15861847.210000008</v>
      </c>
    </row>
    <row r="37" spans="1:53" x14ac:dyDescent="0.25">
      <c r="A37" t="s">
        <v>5</v>
      </c>
      <c r="B37" t="s">
        <v>248</v>
      </c>
      <c r="C37" s="11">
        <v>565298.25</v>
      </c>
      <c r="D37" s="11">
        <v>204318.06</v>
      </c>
      <c r="E37" s="11">
        <v>162036.13999999998</v>
      </c>
      <c r="F37" s="11">
        <v>310276.65999999997</v>
      </c>
      <c r="G37" s="11">
        <v>10329.67</v>
      </c>
      <c r="H37" s="11">
        <v>587035.05999999994</v>
      </c>
      <c r="I37" s="11">
        <v>171380.01</v>
      </c>
      <c r="J37" s="11">
        <v>1003904.9299999999</v>
      </c>
      <c r="K37" s="11">
        <v>1902.28</v>
      </c>
      <c r="L37" s="11">
        <v>25769.03</v>
      </c>
      <c r="M37" s="11">
        <v>24946.91</v>
      </c>
      <c r="N37" s="11">
        <v>361063.77</v>
      </c>
      <c r="O37" s="11">
        <v>327443.88</v>
      </c>
      <c r="P37" s="11">
        <v>683835.89</v>
      </c>
      <c r="Q37" s="11">
        <v>40944.410000000003</v>
      </c>
      <c r="R37" s="11">
        <v>98985.279999999999</v>
      </c>
      <c r="S37" s="11">
        <v>613102</v>
      </c>
      <c r="T37" s="11">
        <v>296923.32</v>
      </c>
      <c r="U37" s="11">
        <v>122786.95000000001</v>
      </c>
      <c r="V37" s="11">
        <v>242887.94999999998</v>
      </c>
      <c r="W37" s="11">
        <v>315316.11</v>
      </c>
      <c r="X37" s="11">
        <v>120530.18</v>
      </c>
      <c r="Y37" s="11"/>
      <c r="Z37" s="11">
        <v>186901.77</v>
      </c>
      <c r="AA37" s="11">
        <v>189816.47</v>
      </c>
      <c r="AB37" s="11">
        <v>877542.13</v>
      </c>
      <c r="AC37" s="11"/>
      <c r="AD37" s="11">
        <v>378283.39</v>
      </c>
      <c r="AE37" s="11">
        <v>236863.5</v>
      </c>
      <c r="AF37" s="11">
        <v>847784.9</v>
      </c>
      <c r="AG37" s="11"/>
      <c r="AH37" s="11">
        <v>406308</v>
      </c>
      <c r="AI37">
        <v>199476.42</v>
      </c>
      <c r="AJ37">
        <v>45449.39</v>
      </c>
      <c r="AL37">
        <v>397105.59</v>
      </c>
      <c r="AM37">
        <v>369600.8</v>
      </c>
      <c r="AN37">
        <v>2927.12</v>
      </c>
      <c r="AO37">
        <v>359979.99</v>
      </c>
      <c r="AP37">
        <v>55614.619999999995</v>
      </c>
      <c r="AQ37">
        <v>655181.39999999991</v>
      </c>
      <c r="AR37">
        <v>82592.34</v>
      </c>
      <c r="AS37">
        <v>15978.66</v>
      </c>
      <c r="AT37">
        <v>381279.08999999997</v>
      </c>
      <c r="AU37">
        <v>159923.49</v>
      </c>
      <c r="AV37">
        <v>132259.87</v>
      </c>
      <c r="AW37">
        <v>40320.26</v>
      </c>
      <c r="AX37">
        <v>570962.84</v>
      </c>
      <c r="AY37">
        <v>569656.25</v>
      </c>
      <c r="AZ37">
        <v>468833.66</v>
      </c>
      <c r="BA37">
        <v>13921658.689999998</v>
      </c>
    </row>
    <row r="38" spans="1:53" x14ac:dyDescent="0.25">
      <c r="A38" t="s">
        <v>5</v>
      </c>
      <c r="B38" t="s">
        <v>10774</v>
      </c>
      <c r="C38" s="11">
        <v>1447955.4000000001</v>
      </c>
      <c r="D38" s="11">
        <v>1848396.45</v>
      </c>
      <c r="E38" s="11">
        <v>1422359.9799999995</v>
      </c>
      <c r="F38" s="11">
        <v>2599352.66</v>
      </c>
      <c r="G38" s="11">
        <v>1467689.28</v>
      </c>
      <c r="H38" s="11">
        <v>1508084.4599999997</v>
      </c>
      <c r="I38" s="11">
        <v>1946551.8199999996</v>
      </c>
      <c r="J38" s="11">
        <v>1815367.5300000003</v>
      </c>
      <c r="K38" s="11">
        <v>1568712.67</v>
      </c>
      <c r="L38" s="11">
        <v>1989948.5899999999</v>
      </c>
      <c r="M38" s="11">
        <v>3494228.85</v>
      </c>
      <c r="N38" s="11">
        <v>1494431.2</v>
      </c>
      <c r="O38" s="11">
        <v>1634667</v>
      </c>
      <c r="P38" s="11">
        <v>1414816.9500000002</v>
      </c>
      <c r="Q38" s="11">
        <v>2492829.0699999998</v>
      </c>
      <c r="R38" s="11">
        <v>2663761.61</v>
      </c>
      <c r="S38" s="11">
        <v>943611.13</v>
      </c>
      <c r="T38" s="11">
        <v>1693238.1900000004</v>
      </c>
      <c r="U38" s="11">
        <v>1878961.39</v>
      </c>
      <c r="V38" s="11">
        <v>1855115.3800000001</v>
      </c>
      <c r="W38" s="11">
        <v>893449.61999999988</v>
      </c>
      <c r="X38" s="11">
        <v>1923396.33</v>
      </c>
      <c r="Y38" s="11">
        <v>2501650.7400000002</v>
      </c>
      <c r="Z38" s="11">
        <v>1855562.6400000001</v>
      </c>
      <c r="AA38" s="11">
        <v>1657432.94</v>
      </c>
      <c r="AB38" s="11">
        <v>2090251.1900000004</v>
      </c>
      <c r="AC38" s="11">
        <v>1275848.98</v>
      </c>
      <c r="AD38" s="11">
        <v>1115524.79</v>
      </c>
      <c r="AE38" s="11">
        <v>1266816.28</v>
      </c>
      <c r="AF38" s="11">
        <v>1973108.23</v>
      </c>
      <c r="AG38" s="11">
        <v>1563384.55</v>
      </c>
      <c r="AH38" s="11">
        <v>3492491.6099999994</v>
      </c>
      <c r="AI38">
        <v>2740637.18</v>
      </c>
      <c r="AJ38">
        <v>1404553.61</v>
      </c>
      <c r="AK38">
        <v>1640518.4700000002</v>
      </c>
      <c r="AL38">
        <v>2677307.02</v>
      </c>
      <c r="AM38">
        <v>2306367.04</v>
      </c>
      <c r="AN38">
        <v>1065591.6600000001</v>
      </c>
      <c r="AO38">
        <v>1393089.4400000002</v>
      </c>
      <c r="AP38">
        <v>1878280.0499999998</v>
      </c>
      <c r="AQ38">
        <v>2027633.4899999998</v>
      </c>
      <c r="AR38">
        <v>2208017.86</v>
      </c>
      <c r="AS38">
        <v>381080.79000000004</v>
      </c>
      <c r="AT38">
        <v>2852962.4799999995</v>
      </c>
      <c r="AU38">
        <v>1330260.8599999999</v>
      </c>
      <c r="AV38">
        <v>1112186.4899999998</v>
      </c>
      <c r="AW38">
        <v>1573351.7000000002</v>
      </c>
      <c r="AX38">
        <v>1492018.18</v>
      </c>
      <c r="AY38">
        <v>1053110.7</v>
      </c>
      <c r="AZ38">
        <v>1956435.5600000003</v>
      </c>
      <c r="BA38">
        <v>89882400.089999989</v>
      </c>
    </row>
    <row r="39" spans="1:53" x14ac:dyDescent="0.25">
      <c r="A39" t="s">
        <v>10783</v>
      </c>
      <c r="C39" s="11">
        <v>2692464.63</v>
      </c>
      <c r="D39" s="11">
        <v>3012614.3</v>
      </c>
      <c r="E39" s="11">
        <v>1584396.1199999994</v>
      </c>
      <c r="F39" s="11">
        <v>2941384.6500000004</v>
      </c>
      <c r="G39" s="11">
        <v>1932268.97</v>
      </c>
      <c r="H39" s="11">
        <v>2514421.7599999998</v>
      </c>
      <c r="I39" s="11">
        <v>2179667.4699999997</v>
      </c>
      <c r="J39" s="11">
        <v>3416497.33</v>
      </c>
      <c r="K39" s="11">
        <v>2077069.89</v>
      </c>
      <c r="L39" s="11">
        <v>2780780.4899999998</v>
      </c>
      <c r="M39" s="11">
        <v>3872174.85</v>
      </c>
      <c r="N39" s="11">
        <v>2600377.58</v>
      </c>
      <c r="O39" s="11">
        <v>2368470.1399999997</v>
      </c>
      <c r="P39" s="11">
        <v>2898537.64</v>
      </c>
      <c r="Q39" s="11">
        <v>3606972.9699999997</v>
      </c>
      <c r="R39" s="11">
        <v>3051269.5599999996</v>
      </c>
      <c r="S39" s="11">
        <v>1898223.56</v>
      </c>
      <c r="T39" s="11">
        <v>2594337.5200000005</v>
      </c>
      <c r="U39" s="11">
        <v>3064608.09</v>
      </c>
      <c r="V39" s="11">
        <v>2697978.16</v>
      </c>
      <c r="W39" s="11">
        <v>1250189.3499999999</v>
      </c>
      <c r="X39" s="11">
        <v>3672767.5700000003</v>
      </c>
      <c r="Y39" s="11">
        <v>2710863.3800000004</v>
      </c>
      <c r="Z39" s="11">
        <v>2589345.9000000004</v>
      </c>
      <c r="AA39" s="11">
        <v>2428068.4</v>
      </c>
      <c r="AB39" s="11">
        <v>4311532.9800000004</v>
      </c>
      <c r="AC39" s="11">
        <v>2075885.96</v>
      </c>
      <c r="AD39" s="11">
        <v>1770396.67</v>
      </c>
      <c r="AE39" s="11">
        <v>2130334.08</v>
      </c>
      <c r="AF39" s="11">
        <v>3362866.48</v>
      </c>
      <c r="AG39" s="11">
        <v>2169260.12</v>
      </c>
      <c r="AH39" s="11">
        <v>4604726.59</v>
      </c>
      <c r="AI39">
        <v>3041549.2300000004</v>
      </c>
      <c r="AJ39">
        <v>1768037.02</v>
      </c>
      <c r="AK39">
        <v>1739732.1900000002</v>
      </c>
      <c r="AL39">
        <v>3644728.8600000003</v>
      </c>
      <c r="AM39">
        <v>3345383.4000000004</v>
      </c>
      <c r="AN39">
        <v>1452744.3900000001</v>
      </c>
      <c r="AO39">
        <v>2445623.67</v>
      </c>
      <c r="AP39">
        <v>2148301.4899999998</v>
      </c>
      <c r="AQ39">
        <v>3592668.38</v>
      </c>
      <c r="AR39">
        <v>2411195.02</v>
      </c>
      <c r="AS39">
        <v>920064.12</v>
      </c>
      <c r="AT39">
        <v>4099153.4499999993</v>
      </c>
      <c r="AU39">
        <v>1945913.4899999998</v>
      </c>
      <c r="AV39">
        <v>2123832.63</v>
      </c>
      <c r="AW39">
        <v>2372782.2300000004</v>
      </c>
      <c r="AX39">
        <v>2921406.76</v>
      </c>
      <c r="AY39">
        <v>2009910.3399999999</v>
      </c>
      <c r="AZ39">
        <v>2749921.5300000003</v>
      </c>
      <c r="BA39">
        <v>131593701.36</v>
      </c>
    </row>
    <row r="40" spans="1:53" x14ac:dyDescent="0.25">
      <c r="A40" t="s">
        <v>7</v>
      </c>
      <c r="B40" t="s">
        <v>256</v>
      </c>
      <c r="C40" s="11">
        <v>160147.07</v>
      </c>
      <c r="D40" s="11"/>
      <c r="E40" s="11">
        <v>154026.72</v>
      </c>
      <c r="F40" s="11"/>
      <c r="G40" s="11">
        <v>19229.509999999998</v>
      </c>
      <c r="H40" s="11"/>
      <c r="I40" s="11"/>
      <c r="J40" s="11">
        <v>694245.15</v>
      </c>
      <c r="K40" s="11">
        <v>124116.36</v>
      </c>
      <c r="L40" s="11"/>
      <c r="M40" s="11"/>
      <c r="N40" s="11"/>
      <c r="O40" s="11"/>
      <c r="P40" s="11">
        <v>46403.76</v>
      </c>
      <c r="Q40" s="11">
        <v>309960.56</v>
      </c>
      <c r="R40" s="11">
        <v>347179.1</v>
      </c>
      <c r="S40" s="11"/>
      <c r="T40" s="11"/>
      <c r="U40" s="11">
        <v>19873.16</v>
      </c>
      <c r="V40" s="11">
        <v>160780.91</v>
      </c>
      <c r="W40" s="11">
        <v>492693.64000000007</v>
      </c>
      <c r="X40" s="11"/>
      <c r="Y40" s="11"/>
      <c r="Z40" s="11">
        <v>223866.2</v>
      </c>
      <c r="AA40" s="11">
        <v>49703.6</v>
      </c>
      <c r="AB40" s="11">
        <v>58548.07</v>
      </c>
      <c r="AC40" s="11">
        <v>354649.13</v>
      </c>
      <c r="AD40" s="11">
        <v>34224.25</v>
      </c>
      <c r="AE40" s="11"/>
      <c r="AF40" s="11">
        <v>251842.9</v>
      </c>
      <c r="AG40" s="11"/>
      <c r="AH40" s="11">
        <v>95685.95</v>
      </c>
      <c r="AK40">
        <v>632218.99</v>
      </c>
      <c r="AM40">
        <v>287126.58999999997</v>
      </c>
      <c r="AO40">
        <v>144327.19</v>
      </c>
      <c r="AP40">
        <v>15447.43</v>
      </c>
      <c r="AQ40">
        <v>91198.57</v>
      </c>
      <c r="AT40">
        <v>248897.93</v>
      </c>
      <c r="AU40">
        <v>126738.4</v>
      </c>
      <c r="AW40">
        <v>361524.21</v>
      </c>
      <c r="AX40">
        <v>85461.45</v>
      </c>
      <c r="AZ40">
        <v>39479.29</v>
      </c>
      <c r="BA40">
        <v>5629596.0900000008</v>
      </c>
    </row>
    <row r="41" spans="1:53" x14ac:dyDescent="0.25">
      <c r="A41" t="s">
        <v>7</v>
      </c>
      <c r="B41" t="s">
        <v>375</v>
      </c>
      <c r="C41" s="11">
        <v>105733.12</v>
      </c>
      <c r="D41" s="11"/>
      <c r="E41" s="11">
        <v>14603.16</v>
      </c>
      <c r="F41" s="11">
        <v>307558.43</v>
      </c>
      <c r="G41" s="11">
        <v>93169.98000000001</v>
      </c>
      <c r="H41" s="11">
        <v>628136.07999999996</v>
      </c>
      <c r="I41" s="11">
        <v>4326.13</v>
      </c>
      <c r="J41" s="11">
        <v>24098.78</v>
      </c>
      <c r="K41" s="11"/>
      <c r="L41" s="11"/>
      <c r="M41" s="11">
        <v>227083.35</v>
      </c>
      <c r="N41" s="11"/>
      <c r="O41" s="11">
        <v>56359.71</v>
      </c>
      <c r="P41" s="11">
        <v>364572.88</v>
      </c>
      <c r="Q41" s="11">
        <v>1187.9000000000001</v>
      </c>
      <c r="R41" s="11"/>
      <c r="S41" s="11"/>
      <c r="T41" s="11">
        <v>366053.57</v>
      </c>
      <c r="U41" s="11"/>
      <c r="V41" s="11">
        <v>288591.52</v>
      </c>
      <c r="W41" s="11"/>
      <c r="X41" s="11"/>
      <c r="Y41" s="11"/>
      <c r="Z41" s="11">
        <v>545418.68999999994</v>
      </c>
      <c r="AA41" s="11"/>
      <c r="AB41" s="11">
        <v>454917.68</v>
      </c>
      <c r="AC41" s="11"/>
      <c r="AD41" s="11">
        <v>95679.74</v>
      </c>
      <c r="AE41" s="11">
        <v>99917.71</v>
      </c>
      <c r="AF41" s="11"/>
      <c r="AG41" s="11"/>
      <c r="AH41" s="11">
        <v>271358.31</v>
      </c>
      <c r="AJ41">
        <v>66869.45</v>
      </c>
      <c r="AM41">
        <v>28887.96</v>
      </c>
      <c r="AP41">
        <v>491823.61</v>
      </c>
      <c r="AQ41">
        <v>666766.1399999999</v>
      </c>
      <c r="AS41">
        <v>583464.18999999994</v>
      </c>
      <c r="AT41">
        <v>84455.53</v>
      </c>
      <c r="AV41">
        <v>327792.48</v>
      </c>
      <c r="AW41">
        <v>151320.73000000001</v>
      </c>
      <c r="AX41">
        <v>473085.64</v>
      </c>
      <c r="AY41">
        <v>129304.83</v>
      </c>
      <c r="BA41">
        <v>6952537.2999999998</v>
      </c>
    </row>
    <row r="42" spans="1:53" x14ac:dyDescent="0.25">
      <c r="A42" t="s">
        <v>7</v>
      </c>
      <c r="B42" t="s">
        <v>248</v>
      </c>
      <c r="C42" s="11">
        <v>39450.870000000003</v>
      </c>
      <c r="D42" s="11">
        <v>119706.74</v>
      </c>
      <c r="E42" s="11"/>
      <c r="F42" s="11">
        <v>263763.35000000003</v>
      </c>
      <c r="G42" s="11">
        <v>41153.42</v>
      </c>
      <c r="H42" s="11">
        <v>200807</v>
      </c>
      <c r="I42" s="11"/>
      <c r="J42" s="11"/>
      <c r="K42" s="11"/>
      <c r="L42" s="11">
        <v>14169.45</v>
      </c>
      <c r="M42" s="11"/>
      <c r="N42" s="11"/>
      <c r="O42" s="11">
        <v>7787.42</v>
      </c>
      <c r="P42" s="11"/>
      <c r="Q42" s="11">
        <v>291280.75</v>
      </c>
      <c r="R42" s="11">
        <v>243949.21</v>
      </c>
      <c r="S42" s="11"/>
      <c r="T42" s="11">
        <v>307071.06999999995</v>
      </c>
      <c r="U42" s="11">
        <v>17124.96</v>
      </c>
      <c r="V42" s="11">
        <v>322384.64000000001</v>
      </c>
      <c r="W42" s="11">
        <v>117611.43</v>
      </c>
      <c r="X42" s="11">
        <v>109109.92000000001</v>
      </c>
      <c r="Y42" s="11">
        <v>313442.5</v>
      </c>
      <c r="Z42" s="11">
        <v>183485.23</v>
      </c>
      <c r="AA42" s="11">
        <v>127299.41</v>
      </c>
      <c r="AB42" s="11"/>
      <c r="AC42" s="11"/>
      <c r="AD42" s="11"/>
      <c r="AE42" s="11"/>
      <c r="AF42" s="11">
        <v>392603.12</v>
      </c>
      <c r="AG42" s="11"/>
      <c r="AH42" s="11">
        <v>27922.21</v>
      </c>
      <c r="AI42">
        <v>22817.97</v>
      </c>
      <c r="AJ42">
        <v>345834.97</v>
      </c>
      <c r="AM42">
        <v>505769.86</v>
      </c>
      <c r="AN42">
        <v>141183.6</v>
      </c>
      <c r="AO42">
        <v>175488.97</v>
      </c>
      <c r="AR42">
        <v>2825.76</v>
      </c>
      <c r="AV42">
        <v>291616.20999999996</v>
      </c>
      <c r="AW42">
        <v>55556.11</v>
      </c>
      <c r="AZ42">
        <v>7160.79</v>
      </c>
      <c r="BA42">
        <v>4688376.9400000004</v>
      </c>
    </row>
    <row r="43" spans="1:53" x14ac:dyDescent="0.25">
      <c r="A43" t="s">
        <v>7</v>
      </c>
      <c r="B43" t="s">
        <v>10774</v>
      </c>
      <c r="C43" s="11">
        <v>123320.39</v>
      </c>
      <c r="D43" s="11">
        <v>1059365.7000000002</v>
      </c>
      <c r="E43" s="11">
        <v>668796.67999999993</v>
      </c>
      <c r="F43" s="11">
        <v>499252.70999999996</v>
      </c>
      <c r="G43" s="11">
        <v>115266.1</v>
      </c>
      <c r="H43" s="11">
        <v>600067.31999999995</v>
      </c>
      <c r="I43" s="11">
        <v>886512.56</v>
      </c>
      <c r="J43" s="11">
        <v>1068110.1299999999</v>
      </c>
      <c r="K43" s="11">
        <v>376276.34</v>
      </c>
      <c r="L43" s="11">
        <v>494527.51</v>
      </c>
      <c r="M43" s="11">
        <v>491658.31000000006</v>
      </c>
      <c r="N43" s="11">
        <v>374258.36</v>
      </c>
      <c r="O43" s="11">
        <v>1123709.21</v>
      </c>
      <c r="P43" s="11">
        <v>606190.05000000005</v>
      </c>
      <c r="Q43" s="11">
        <v>369303.27</v>
      </c>
      <c r="R43" s="11">
        <v>239186.59</v>
      </c>
      <c r="S43" s="11">
        <v>753599.34000000008</v>
      </c>
      <c r="T43" s="11">
        <v>1373798.54</v>
      </c>
      <c r="U43" s="11">
        <v>235982.64</v>
      </c>
      <c r="V43" s="11">
        <v>729937.93000000017</v>
      </c>
      <c r="W43" s="11">
        <v>1226721.0599999998</v>
      </c>
      <c r="X43" s="11">
        <v>761988.24999999988</v>
      </c>
      <c r="Y43" s="11">
        <v>1163224.3600000001</v>
      </c>
      <c r="Z43" s="11">
        <v>666130.92999999993</v>
      </c>
      <c r="AA43" s="11">
        <v>87200.97</v>
      </c>
      <c r="AB43" s="11">
        <v>824237.59</v>
      </c>
      <c r="AC43" s="11">
        <v>749451.69000000006</v>
      </c>
      <c r="AD43" s="11">
        <v>647269.15999999992</v>
      </c>
      <c r="AE43" s="11">
        <v>700819.26</v>
      </c>
      <c r="AF43" s="11">
        <v>137702.39999999999</v>
      </c>
      <c r="AG43" s="11">
        <v>644243.27</v>
      </c>
      <c r="AH43" s="11">
        <v>917736.25999999989</v>
      </c>
      <c r="AI43">
        <v>806800.53</v>
      </c>
      <c r="AJ43">
        <v>1142239.3699999999</v>
      </c>
      <c r="AK43">
        <v>1346634.3599999999</v>
      </c>
      <c r="AL43">
        <v>607986.61999999988</v>
      </c>
      <c r="AM43">
        <v>368717.25</v>
      </c>
      <c r="AN43">
        <v>1532078.6</v>
      </c>
      <c r="AO43">
        <v>1815995.1</v>
      </c>
      <c r="AP43">
        <v>5110.13</v>
      </c>
      <c r="AQ43">
        <v>1209363.5900000001</v>
      </c>
      <c r="AR43">
        <v>250865.79</v>
      </c>
      <c r="AS43">
        <v>1000111.89</v>
      </c>
      <c r="AT43">
        <v>1021097.24</v>
      </c>
      <c r="AU43">
        <v>917276.91</v>
      </c>
      <c r="AV43">
        <v>596382.42999999993</v>
      </c>
      <c r="AW43">
        <v>805046.90999999992</v>
      </c>
      <c r="AX43">
        <v>1097662.21</v>
      </c>
      <c r="AY43">
        <v>438669.49</v>
      </c>
      <c r="AZ43">
        <v>1027753.8600000001</v>
      </c>
      <c r="BA43">
        <v>36705637.160000004</v>
      </c>
    </row>
    <row r="44" spans="1:53" x14ac:dyDescent="0.25">
      <c r="A44" t="s">
        <v>10784</v>
      </c>
      <c r="C44" s="11">
        <v>428651.45</v>
      </c>
      <c r="D44" s="11">
        <v>1179072.4400000002</v>
      </c>
      <c r="E44" s="11">
        <v>837426.55999999994</v>
      </c>
      <c r="F44" s="11">
        <v>1070574.49</v>
      </c>
      <c r="G44" s="11">
        <v>268819.01</v>
      </c>
      <c r="H44" s="11">
        <v>1429010.4</v>
      </c>
      <c r="I44" s="11">
        <v>890838.69000000006</v>
      </c>
      <c r="J44" s="11">
        <v>1786454.06</v>
      </c>
      <c r="K44" s="11">
        <v>500392.7</v>
      </c>
      <c r="L44" s="11">
        <v>508696.96</v>
      </c>
      <c r="M44" s="11">
        <v>718741.66</v>
      </c>
      <c r="N44" s="11">
        <v>374258.36</v>
      </c>
      <c r="O44" s="11">
        <v>1187856.3399999999</v>
      </c>
      <c r="P44" s="11">
        <v>1017166.6900000001</v>
      </c>
      <c r="Q44" s="11">
        <v>971732.47999999998</v>
      </c>
      <c r="R44" s="11">
        <v>830314.89999999991</v>
      </c>
      <c r="S44" s="11">
        <v>753599.34000000008</v>
      </c>
      <c r="T44" s="11">
        <v>2046923.18</v>
      </c>
      <c r="U44" s="11">
        <v>272980.76</v>
      </c>
      <c r="V44" s="11">
        <v>1501695.0000000002</v>
      </c>
      <c r="W44" s="11">
        <v>1837026.13</v>
      </c>
      <c r="X44" s="11">
        <v>871098.16999999993</v>
      </c>
      <c r="Y44" s="11">
        <v>1476666.86</v>
      </c>
      <c r="Z44" s="11">
        <v>1618901.0499999998</v>
      </c>
      <c r="AA44" s="11">
        <v>264203.98</v>
      </c>
      <c r="AB44" s="11">
        <v>1337703.3399999999</v>
      </c>
      <c r="AC44" s="11">
        <v>1104100.82</v>
      </c>
      <c r="AD44" s="11">
        <v>777173.14999999991</v>
      </c>
      <c r="AE44" s="11">
        <v>800736.97</v>
      </c>
      <c r="AF44" s="11">
        <v>782148.42</v>
      </c>
      <c r="AG44" s="11">
        <v>644243.27</v>
      </c>
      <c r="AH44" s="11">
        <v>1312702.73</v>
      </c>
      <c r="AI44">
        <v>829618.5</v>
      </c>
      <c r="AJ44">
        <v>1554943.7899999998</v>
      </c>
      <c r="AK44">
        <v>1978853.3499999999</v>
      </c>
      <c r="AL44">
        <v>607986.61999999988</v>
      </c>
      <c r="AM44">
        <v>1190501.6599999999</v>
      </c>
      <c r="AN44">
        <v>1673262.2000000002</v>
      </c>
      <c r="AO44">
        <v>2135811.2600000002</v>
      </c>
      <c r="AP44">
        <v>512381.17</v>
      </c>
      <c r="AQ44">
        <v>1967328.3</v>
      </c>
      <c r="AR44">
        <v>253691.55000000002</v>
      </c>
      <c r="AS44">
        <v>1583576.08</v>
      </c>
      <c r="AT44">
        <v>1354450.7</v>
      </c>
      <c r="AU44">
        <v>1044015.31</v>
      </c>
      <c r="AV44">
        <v>1215791.1199999999</v>
      </c>
      <c r="AW44">
        <v>1373447.96</v>
      </c>
      <c r="AX44">
        <v>1656209.2999999998</v>
      </c>
      <c r="AY44">
        <v>567974.31999999995</v>
      </c>
      <c r="AZ44">
        <v>1074393.9400000002</v>
      </c>
      <c r="BA44">
        <v>53976147.49000001</v>
      </c>
    </row>
    <row r="45" spans="1:53" x14ac:dyDescent="0.25">
      <c r="A45" t="s">
        <v>3</v>
      </c>
      <c r="B45" t="s">
        <v>256</v>
      </c>
      <c r="C45" s="11"/>
      <c r="D45" s="11">
        <v>137702.5</v>
      </c>
      <c r="E45" s="11"/>
      <c r="F45" s="11"/>
      <c r="G45" s="11"/>
      <c r="H45" s="11"/>
      <c r="I45" s="11"/>
      <c r="J45" s="11"/>
      <c r="K45" s="11"/>
      <c r="L45" s="11">
        <v>742220.57000000007</v>
      </c>
      <c r="M45" s="11"/>
      <c r="N45" s="11"/>
      <c r="O45" s="11">
        <v>36371.769999999997</v>
      </c>
      <c r="P45" s="11">
        <v>107692.93</v>
      </c>
      <c r="Q45" s="11">
        <v>257212.95</v>
      </c>
      <c r="R45" s="11"/>
      <c r="S45" s="11"/>
      <c r="T45" s="11">
        <v>198407.95</v>
      </c>
      <c r="U45" s="11"/>
      <c r="V45" s="11">
        <v>116363.76</v>
      </c>
      <c r="W45" s="11">
        <v>484998.15</v>
      </c>
      <c r="X45" s="11"/>
      <c r="Y45" s="11"/>
      <c r="Z45" s="11">
        <v>167921.18000000002</v>
      </c>
      <c r="AA45" s="11"/>
      <c r="AB45" s="11">
        <v>159014.95000000001</v>
      </c>
      <c r="AC45" s="11"/>
      <c r="AD45" s="11"/>
      <c r="AE45" s="11">
        <v>354008.42</v>
      </c>
      <c r="AF45" s="11">
        <v>194361.86000000002</v>
      </c>
      <c r="AG45" s="11"/>
      <c r="AH45" s="11">
        <v>151586.9</v>
      </c>
      <c r="AI45">
        <v>410550.10000000003</v>
      </c>
      <c r="AJ45">
        <v>188939.76</v>
      </c>
      <c r="AK45">
        <v>44796.12</v>
      </c>
      <c r="AL45">
        <v>169430.48</v>
      </c>
      <c r="AM45">
        <v>230586.71</v>
      </c>
      <c r="AN45">
        <v>123503.52</v>
      </c>
      <c r="AO45">
        <v>109635.61</v>
      </c>
      <c r="AR45">
        <v>42694.32</v>
      </c>
      <c r="AS45">
        <v>10010.780000000001</v>
      </c>
      <c r="AT45">
        <v>110931.37</v>
      </c>
      <c r="AU45">
        <v>105415.72</v>
      </c>
      <c r="AV45">
        <v>246516.62</v>
      </c>
      <c r="AW45">
        <v>3311.63</v>
      </c>
      <c r="AX45">
        <v>51217.94</v>
      </c>
      <c r="AY45">
        <v>77242.3</v>
      </c>
      <c r="AZ45">
        <v>34437.1</v>
      </c>
      <c r="BA45">
        <v>5067083.9700000007</v>
      </c>
    </row>
    <row r="46" spans="1:53" x14ac:dyDescent="0.25">
      <c r="A46" t="s">
        <v>3</v>
      </c>
      <c r="B46" t="s">
        <v>375</v>
      </c>
      <c r="C46" s="11">
        <v>88972.83</v>
      </c>
      <c r="D46" s="11">
        <v>92135.56</v>
      </c>
      <c r="E46" s="11">
        <v>476251.93</v>
      </c>
      <c r="F46" s="11"/>
      <c r="G46" s="11"/>
      <c r="H46" s="11">
        <v>354041</v>
      </c>
      <c r="I46" s="11">
        <v>560214.52</v>
      </c>
      <c r="J46" s="11">
        <v>693844.55</v>
      </c>
      <c r="K46" s="11">
        <v>517190.79</v>
      </c>
      <c r="L46" s="11">
        <v>20900.080000000002</v>
      </c>
      <c r="M46" s="11"/>
      <c r="N46" s="11">
        <v>104997.16</v>
      </c>
      <c r="O46" s="11">
        <v>226591.55</v>
      </c>
      <c r="P46" s="11">
        <v>88172.97</v>
      </c>
      <c r="Q46" s="11"/>
      <c r="R46" s="11">
        <v>102413.75999999999</v>
      </c>
      <c r="S46" s="11"/>
      <c r="T46" s="11">
        <v>114890.09</v>
      </c>
      <c r="U46" s="11">
        <v>178482.23</v>
      </c>
      <c r="V46" s="11">
        <v>385041.61</v>
      </c>
      <c r="W46" s="11">
        <v>724715.34000000008</v>
      </c>
      <c r="X46" s="11">
        <v>101010.81</v>
      </c>
      <c r="Y46" s="11">
        <v>139994.56</v>
      </c>
      <c r="Z46" s="11">
        <v>525363.47</v>
      </c>
      <c r="AA46" s="11">
        <v>281307.95</v>
      </c>
      <c r="AB46" s="11"/>
      <c r="AC46" s="11"/>
      <c r="AD46" s="11"/>
      <c r="AE46" s="11"/>
      <c r="AF46" s="11"/>
      <c r="AG46" s="11">
        <v>31432.94</v>
      </c>
      <c r="AH46" s="11">
        <v>215622.32</v>
      </c>
      <c r="AJ46">
        <v>29209.63</v>
      </c>
      <c r="AL46">
        <v>611775.37</v>
      </c>
      <c r="AM46">
        <v>117609.39</v>
      </c>
      <c r="AO46">
        <v>147362.5</v>
      </c>
      <c r="AS46">
        <v>426318.39999999997</v>
      </c>
      <c r="AT46">
        <v>220825.96</v>
      </c>
      <c r="AV46">
        <v>247549.6</v>
      </c>
      <c r="AW46">
        <v>183883.03000000003</v>
      </c>
      <c r="AX46">
        <v>64994.479999999996</v>
      </c>
      <c r="AY46">
        <v>381309.17</v>
      </c>
      <c r="BA46">
        <v>8454425.5500000007</v>
      </c>
    </row>
    <row r="47" spans="1:53" x14ac:dyDescent="0.25">
      <c r="A47" t="s">
        <v>3</v>
      </c>
      <c r="B47" t="s">
        <v>248</v>
      </c>
      <c r="C47" s="11">
        <v>858787.12</v>
      </c>
      <c r="D47" s="11">
        <v>358768.12</v>
      </c>
      <c r="E47" s="11">
        <v>4430.2700000000004</v>
      </c>
      <c r="F47" s="11"/>
      <c r="G47" s="11"/>
      <c r="H47" s="11">
        <v>23194.21</v>
      </c>
      <c r="I47" s="11">
        <v>278062.33999999997</v>
      </c>
      <c r="J47" s="11">
        <v>50714.82</v>
      </c>
      <c r="K47" s="11">
        <v>548.85</v>
      </c>
      <c r="L47" s="11">
        <v>21926.89</v>
      </c>
      <c r="M47" s="11">
        <v>702242.47</v>
      </c>
      <c r="N47" s="11">
        <v>290886.59999999998</v>
      </c>
      <c r="O47" s="11">
        <v>857670.76</v>
      </c>
      <c r="P47" s="11">
        <v>488023.72</v>
      </c>
      <c r="Q47" s="11">
        <v>151511.13</v>
      </c>
      <c r="R47" s="11">
        <v>186782.12</v>
      </c>
      <c r="S47" s="11">
        <v>42103.97</v>
      </c>
      <c r="T47" s="11">
        <v>387300.52</v>
      </c>
      <c r="U47" s="11">
        <v>225500.94</v>
      </c>
      <c r="V47" s="11">
        <v>97579.26</v>
      </c>
      <c r="W47" s="11">
        <v>11732.53</v>
      </c>
      <c r="X47" s="11">
        <v>239680.95</v>
      </c>
      <c r="Y47" s="11"/>
      <c r="Z47" s="11">
        <v>367966.75</v>
      </c>
      <c r="AA47" s="11">
        <v>514778.89</v>
      </c>
      <c r="AB47" s="11">
        <v>498780.64999999997</v>
      </c>
      <c r="AC47" s="11"/>
      <c r="AD47" s="11">
        <v>137530.98000000001</v>
      </c>
      <c r="AE47" s="11"/>
      <c r="AF47" s="11">
        <v>131104.46</v>
      </c>
      <c r="AG47" s="11">
        <v>494012.29000000004</v>
      </c>
      <c r="AH47" s="11">
        <v>368361.60000000003</v>
      </c>
      <c r="AJ47">
        <v>116747.11000000002</v>
      </c>
      <c r="AN47">
        <v>421922.99000000005</v>
      </c>
      <c r="AO47">
        <v>19587.47</v>
      </c>
      <c r="AR47">
        <v>27640.58</v>
      </c>
      <c r="AT47">
        <v>201067.99</v>
      </c>
      <c r="AX47">
        <v>135252.29999999999</v>
      </c>
      <c r="AY47">
        <v>227810.43</v>
      </c>
      <c r="AZ47">
        <v>121724.21</v>
      </c>
      <c r="BA47">
        <v>9061736.2900000028</v>
      </c>
    </row>
    <row r="48" spans="1:53" x14ac:dyDescent="0.25">
      <c r="A48" t="s">
        <v>3</v>
      </c>
      <c r="B48" t="s">
        <v>10774</v>
      </c>
      <c r="C48" s="11">
        <v>365087.01</v>
      </c>
      <c r="D48" s="11">
        <v>36599.72</v>
      </c>
      <c r="E48" s="11">
        <v>1465236.1</v>
      </c>
      <c r="F48" s="11">
        <v>511053.29000000004</v>
      </c>
      <c r="G48" s="11">
        <v>121653.74</v>
      </c>
      <c r="H48" s="11">
        <v>806451.3</v>
      </c>
      <c r="I48" s="11">
        <v>700003.11999999988</v>
      </c>
      <c r="J48" s="11">
        <v>373362.38</v>
      </c>
      <c r="K48" s="11">
        <v>244514.37</v>
      </c>
      <c r="L48" s="11">
        <v>744659.96</v>
      </c>
      <c r="M48" s="11">
        <v>598486.86</v>
      </c>
      <c r="N48" s="11">
        <v>1792767.55</v>
      </c>
      <c r="O48" s="11">
        <v>1412121.7499999998</v>
      </c>
      <c r="P48" s="11">
        <v>296357.05000000005</v>
      </c>
      <c r="Q48" s="11">
        <v>880534.76</v>
      </c>
      <c r="R48" s="11">
        <v>1030979.5099999999</v>
      </c>
      <c r="S48" s="11">
        <v>1347161.6800000002</v>
      </c>
      <c r="T48" s="11">
        <v>510238.30999999994</v>
      </c>
      <c r="U48" s="11">
        <v>962748.10000000009</v>
      </c>
      <c r="V48" s="11">
        <v>460501.61</v>
      </c>
      <c r="W48" s="11">
        <v>594243.73999999987</v>
      </c>
      <c r="X48" s="11">
        <v>1157590.47</v>
      </c>
      <c r="Y48" s="11">
        <v>1095356.6800000002</v>
      </c>
      <c r="Z48" s="11">
        <v>406598.48</v>
      </c>
      <c r="AA48" s="11">
        <v>527379.01</v>
      </c>
      <c r="AB48" s="11">
        <v>424771.67000000004</v>
      </c>
      <c r="AC48" s="11">
        <v>1138289.5599999998</v>
      </c>
      <c r="AD48" s="11">
        <v>1968880.76</v>
      </c>
      <c r="AE48" s="11">
        <v>286193.84999999998</v>
      </c>
      <c r="AF48" s="11">
        <v>1120201.7</v>
      </c>
      <c r="AG48" s="11">
        <v>59242.899999999994</v>
      </c>
      <c r="AH48" s="11">
        <v>1767747.55</v>
      </c>
      <c r="AI48">
        <v>333793.29000000004</v>
      </c>
      <c r="AJ48">
        <v>19777.43</v>
      </c>
      <c r="AK48">
        <v>2102741.63</v>
      </c>
      <c r="AL48">
        <v>1098422.43</v>
      </c>
      <c r="AM48">
        <v>467183.2</v>
      </c>
      <c r="AN48">
        <v>645616.91</v>
      </c>
      <c r="AO48">
        <v>1060087.6199999999</v>
      </c>
      <c r="AP48">
        <v>1496193.9800000002</v>
      </c>
      <c r="AQ48">
        <v>939075.51</v>
      </c>
      <c r="AR48">
        <v>1646250.4700000002</v>
      </c>
      <c r="AS48">
        <v>842341.08</v>
      </c>
      <c r="AT48">
        <v>1317330.8</v>
      </c>
      <c r="AU48">
        <v>1353913.8399999999</v>
      </c>
      <c r="AV48">
        <v>760970.8</v>
      </c>
      <c r="AW48">
        <v>1331284.6900000002</v>
      </c>
      <c r="AX48">
        <v>1551199.23</v>
      </c>
      <c r="AY48">
        <v>990700.56</v>
      </c>
      <c r="AZ48">
        <v>609301.14</v>
      </c>
      <c r="BA48">
        <v>43773199.149999999</v>
      </c>
    </row>
    <row r="49" spans="1:53" x14ac:dyDescent="0.25">
      <c r="A49" t="s">
        <v>10785</v>
      </c>
      <c r="C49" s="11">
        <v>1312846.96</v>
      </c>
      <c r="D49" s="11">
        <v>625205.89999999991</v>
      </c>
      <c r="E49" s="11">
        <v>1945918.3</v>
      </c>
      <c r="F49" s="11">
        <v>511053.29000000004</v>
      </c>
      <c r="G49" s="11">
        <v>121653.74</v>
      </c>
      <c r="H49" s="11">
        <v>1183686.51</v>
      </c>
      <c r="I49" s="11">
        <v>1538279.98</v>
      </c>
      <c r="J49" s="11">
        <v>1117921.75</v>
      </c>
      <c r="K49" s="11">
        <v>762254.01</v>
      </c>
      <c r="L49" s="11">
        <v>1529707.5</v>
      </c>
      <c r="M49" s="11">
        <v>1300729.33</v>
      </c>
      <c r="N49" s="11">
        <v>2188651.31</v>
      </c>
      <c r="O49" s="11">
        <v>2532755.83</v>
      </c>
      <c r="P49" s="11">
        <v>980246.67</v>
      </c>
      <c r="Q49" s="11">
        <v>1289258.8400000001</v>
      </c>
      <c r="R49" s="11">
        <v>1320175.3899999999</v>
      </c>
      <c r="S49" s="11">
        <v>1389265.6500000001</v>
      </c>
      <c r="T49" s="11">
        <v>1210836.8700000001</v>
      </c>
      <c r="U49" s="11">
        <v>1366731.27</v>
      </c>
      <c r="V49" s="11">
        <v>1059486.24</v>
      </c>
      <c r="W49" s="11">
        <v>1815689.7600000002</v>
      </c>
      <c r="X49" s="11">
        <v>1498282.23</v>
      </c>
      <c r="Y49" s="11">
        <v>1235351.2400000002</v>
      </c>
      <c r="Z49" s="11">
        <v>1467849.88</v>
      </c>
      <c r="AA49" s="11">
        <v>1323465.8500000001</v>
      </c>
      <c r="AB49" s="11">
        <v>1082567.27</v>
      </c>
      <c r="AC49" s="11">
        <v>1138289.5599999998</v>
      </c>
      <c r="AD49" s="11">
        <v>2106411.7400000002</v>
      </c>
      <c r="AE49" s="11">
        <v>640202.27</v>
      </c>
      <c r="AF49" s="11">
        <v>1445668.02</v>
      </c>
      <c r="AG49" s="11">
        <v>584688.13</v>
      </c>
      <c r="AH49" s="11">
        <v>2503318.37</v>
      </c>
      <c r="AI49">
        <v>744343.39000000013</v>
      </c>
      <c r="AJ49">
        <v>354673.93</v>
      </c>
      <c r="AK49">
        <v>2147537.75</v>
      </c>
      <c r="AL49">
        <v>1879628.2799999998</v>
      </c>
      <c r="AM49">
        <v>815379.3</v>
      </c>
      <c r="AN49">
        <v>1191043.42</v>
      </c>
      <c r="AO49">
        <v>1336673.1999999997</v>
      </c>
      <c r="AP49">
        <v>1496193.9800000002</v>
      </c>
      <c r="AQ49">
        <v>939075.51</v>
      </c>
      <c r="AR49">
        <v>1716585.37</v>
      </c>
      <c r="AS49">
        <v>1278670.26</v>
      </c>
      <c r="AT49">
        <v>1850156.12</v>
      </c>
      <c r="AU49">
        <v>1459329.5599999998</v>
      </c>
      <c r="AV49">
        <v>1255037.02</v>
      </c>
      <c r="AW49">
        <v>1518479.35</v>
      </c>
      <c r="AX49">
        <v>1802663.95</v>
      </c>
      <c r="AY49">
        <v>1677062.46</v>
      </c>
      <c r="AZ49">
        <v>765462.45</v>
      </c>
      <c r="BA49">
        <v>66356444.960000001</v>
      </c>
    </row>
    <row r="50" spans="1:53" x14ac:dyDescent="0.25">
      <c r="A50" t="s">
        <v>19</v>
      </c>
      <c r="B50" t="s">
        <v>256</v>
      </c>
      <c r="C50" s="11">
        <v>96130.72</v>
      </c>
      <c r="D50" s="11"/>
      <c r="E50" s="11"/>
      <c r="F50" s="11"/>
      <c r="G50" s="11"/>
      <c r="H50" s="11"/>
      <c r="I50" s="11">
        <v>190436.61</v>
      </c>
      <c r="J50" s="11">
        <v>66980.42</v>
      </c>
      <c r="K50" s="11">
        <v>31572.49</v>
      </c>
      <c r="L50" s="11"/>
      <c r="M50" s="11"/>
      <c r="N50" s="11"/>
      <c r="O50" s="11">
        <v>58076.79</v>
      </c>
      <c r="P50" s="11">
        <v>226442.25</v>
      </c>
      <c r="Q50" s="11"/>
      <c r="R50" s="11">
        <v>194653.91</v>
      </c>
      <c r="S50" s="11"/>
      <c r="T50" s="11"/>
      <c r="U50" s="11"/>
      <c r="V50" s="11">
        <v>485099.05</v>
      </c>
      <c r="W50" s="11">
        <v>4665.72</v>
      </c>
      <c r="X50" s="11">
        <v>197968.31</v>
      </c>
      <c r="Y50" s="11"/>
      <c r="Z50" s="11"/>
      <c r="AA50" s="11"/>
      <c r="AB50" s="11"/>
      <c r="AC50" s="11">
        <v>217836.35</v>
      </c>
      <c r="AD50" s="11">
        <v>34581.629999999997</v>
      </c>
      <c r="AE50" s="11"/>
      <c r="AF50" s="11"/>
      <c r="AG50" s="11">
        <v>56984.33</v>
      </c>
      <c r="AH50" s="11"/>
      <c r="AM50">
        <v>193434.18</v>
      </c>
      <c r="AQ50">
        <v>113847.48</v>
      </c>
      <c r="AR50">
        <v>355183.28</v>
      </c>
      <c r="AS50">
        <v>132182.43</v>
      </c>
      <c r="AU50">
        <v>322069.90000000002</v>
      </c>
      <c r="AV50">
        <v>294828.53999999998</v>
      </c>
      <c r="AZ50">
        <v>221787.23</v>
      </c>
      <c r="BA50">
        <v>3494761.6200000006</v>
      </c>
    </row>
    <row r="51" spans="1:53" x14ac:dyDescent="0.25">
      <c r="A51" t="s">
        <v>19</v>
      </c>
      <c r="B51" t="s">
        <v>375</v>
      </c>
      <c r="C51" s="11">
        <v>109493.7</v>
      </c>
      <c r="D51" s="11"/>
      <c r="E51" s="11">
        <v>281278.78000000003</v>
      </c>
      <c r="F51" s="11"/>
      <c r="G51" s="11"/>
      <c r="H51" s="11"/>
      <c r="I51" s="11"/>
      <c r="J51" s="11"/>
      <c r="K51" s="11"/>
      <c r="L51" s="11"/>
      <c r="M51" s="11"/>
      <c r="N51" s="11">
        <v>409532.48</v>
      </c>
      <c r="O51" s="11"/>
      <c r="P51" s="11">
        <v>366898.52</v>
      </c>
      <c r="Q51" s="11"/>
      <c r="R51" s="11"/>
      <c r="S51" s="11">
        <v>370446.94</v>
      </c>
      <c r="T51" s="11">
        <v>635706.13</v>
      </c>
      <c r="U51" s="11"/>
      <c r="V51" s="11"/>
      <c r="W51" s="11"/>
      <c r="X51" s="11">
        <v>325783.15999999997</v>
      </c>
      <c r="Y51" s="11"/>
      <c r="Z51" s="11"/>
      <c r="AA51" s="11"/>
      <c r="AB51" s="11"/>
      <c r="AC51" s="11">
        <v>127924.87</v>
      </c>
      <c r="AD51" s="11"/>
      <c r="AE51" s="11"/>
      <c r="AF51" s="11">
        <v>92911.49</v>
      </c>
      <c r="AG51" s="11"/>
      <c r="AH51" s="11"/>
      <c r="AJ51">
        <v>125033.14</v>
      </c>
      <c r="AL51">
        <v>6654.01</v>
      </c>
      <c r="AM51">
        <v>272438.65000000002</v>
      </c>
      <c r="AN51">
        <v>1657.33</v>
      </c>
      <c r="AO51">
        <v>4220.47</v>
      </c>
      <c r="AQ51">
        <v>5768.1</v>
      </c>
      <c r="AR51">
        <v>167553.16</v>
      </c>
      <c r="AT51">
        <v>573813.83000000007</v>
      </c>
      <c r="AU51">
        <v>397124.94</v>
      </c>
      <c r="AW51">
        <v>94410.51</v>
      </c>
      <c r="AY51">
        <v>292588.34999999998</v>
      </c>
      <c r="AZ51">
        <v>433942.86</v>
      </c>
      <c r="BA51">
        <v>5095181.4200000009</v>
      </c>
    </row>
    <row r="52" spans="1:53" x14ac:dyDescent="0.25">
      <c r="A52" t="s">
        <v>19</v>
      </c>
      <c r="B52" t="s">
        <v>248</v>
      </c>
      <c r="C52" s="11"/>
      <c r="D52" s="11">
        <v>147340.75</v>
      </c>
      <c r="E52" s="11">
        <v>105644.69</v>
      </c>
      <c r="F52" s="11"/>
      <c r="G52" s="11"/>
      <c r="H52" s="11"/>
      <c r="I52" s="11">
        <v>269743.08</v>
      </c>
      <c r="J52" s="11">
        <v>130859.42</v>
      </c>
      <c r="K52" s="11"/>
      <c r="L52" s="11">
        <v>280246.87</v>
      </c>
      <c r="M52" s="11"/>
      <c r="N52" s="11"/>
      <c r="O52" s="11"/>
      <c r="P52" s="11">
        <v>36409.629999999997</v>
      </c>
      <c r="Q52" s="11"/>
      <c r="R52" s="11"/>
      <c r="S52" s="11"/>
      <c r="T52" s="11"/>
      <c r="U52" s="11"/>
      <c r="V52" s="11">
        <v>78706.73</v>
      </c>
      <c r="W52" s="11"/>
      <c r="X52" s="11"/>
      <c r="Y52" s="11"/>
      <c r="Z52" s="11">
        <v>278176.40000000002</v>
      </c>
      <c r="AA52" s="11"/>
      <c r="AB52" s="11"/>
      <c r="AC52" s="11">
        <v>5543.56</v>
      </c>
      <c r="AD52" s="11"/>
      <c r="AE52" s="11"/>
      <c r="AF52" s="11"/>
      <c r="AG52" s="11"/>
      <c r="AH52" s="11">
        <v>259924.94</v>
      </c>
      <c r="AN52">
        <v>210201.41</v>
      </c>
      <c r="AO52">
        <v>57169.03</v>
      </c>
      <c r="AQ52">
        <v>284849.24</v>
      </c>
      <c r="AV52">
        <v>173930.93</v>
      </c>
      <c r="AZ52">
        <v>228776.39</v>
      </c>
      <c r="BA52">
        <v>2547523.0700000003</v>
      </c>
    </row>
    <row r="53" spans="1:53" x14ac:dyDescent="0.25">
      <c r="A53" t="s">
        <v>19</v>
      </c>
      <c r="B53" t="s">
        <v>10774</v>
      </c>
      <c r="C53" s="11">
        <v>654295.59</v>
      </c>
      <c r="D53" s="11">
        <v>610039.47</v>
      </c>
      <c r="E53" s="11">
        <v>271488.39999999997</v>
      </c>
      <c r="F53" s="11">
        <v>453552.66000000003</v>
      </c>
      <c r="G53" s="11">
        <v>37035.51</v>
      </c>
      <c r="H53" s="11">
        <v>298626.16000000003</v>
      </c>
      <c r="I53" s="11">
        <v>132260.03999999998</v>
      </c>
      <c r="J53" s="11">
        <v>659658.10999999987</v>
      </c>
      <c r="K53" s="11">
        <v>270892.77</v>
      </c>
      <c r="L53" s="11">
        <v>587373.29999999993</v>
      </c>
      <c r="M53" s="11">
        <v>80939.19</v>
      </c>
      <c r="N53" s="11">
        <v>1129024.69</v>
      </c>
      <c r="O53" s="11">
        <v>192730.51</v>
      </c>
      <c r="P53" s="11">
        <v>170208.73</v>
      </c>
      <c r="Q53" s="11">
        <v>93222.77</v>
      </c>
      <c r="R53" s="11">
        <v>455459.81</v>
      </c>
      <c r="S53" s="11">
        <v>547783.17999999993</v>
      </c>
      <c r="T53" s="11">
        <v>788099.51</v>
      </c>
      <c r="U53" s="11"/>
      <c r="V53" s="11">
        <v>214845.61</v>
      </c>
      <c r="W53" s="11">
        <v>441101.02999999997</v>
      </c>
      <c r="X53" s="11">
        <v>620870.27999999991</v>
      </c>
      <c r="Y53" s="11">
        <v>469269.65</v>
      </c>
      <c r="Z53" s="11">
        <v>604527.13</v>
      </c>
      <c r="AA53" s="11">
        <v>17963.91</v>
      </c>
      <c r="AB53" s="11">
        <v>3388.21</v>
      </c>
      <c r="AC53" s="11">
        <v>23975</v>
      </c>
      <c r="AD53" s="11">
        <v>166911.85999999999</v>
      </c>
      <c r="AE53" s="11">
        <v>505106.78</v>
      </c>
      <c r="AF53" s="11">
        <v>378181.18</v>
      </c>
      <c r="AG53" s="11">
        <v>271100.02</v>
      </c>
      <c r="AH53" s="11">
        <v>340339.93</v>
      </c>
      <c r="AI53">
        <v>576646.77</v>
      </c>
      <c r="AJ53">
        <v>319357.25</v>
      </c>
      <c r="AK53">
        <v>632243.64</v>
      </c>
      <c r="AL53">
        <v>832326.59000000008</v>
      </c>
      <c r="AM53">
        <v>720877.29</v>
      </c>
      <c r="AN53">
        <v>142144.76</v>
      </c>
      <c r="AO53">
        <v>20707.39</v>
      </c>
      <c r="AP53">
        <v>252277.8</v>
      </c>
      <c r="AQ53">
        <v>479137.43</v>
      </c>
      <c r="AR53">
        <v>191708.27000000002</v>
      </c>
      <c r="AS53">
        <v>683572.84000000008</v>
      </c>
      <c r="AT53">
        <v>73064.350000000006</v>
      </c>
      <c r="AU53">
        <v>476380.72</v>
      </c>
      <c r="AV53">
        <v>69892.31</v>
      </c>
      <c r="AW53">
        <v>751198.8</v>
      </c>
      <c r="AX53">
        <v>615987.84</v>
      </c>
      <c r="AY53">
        <v>508178.83999999997</v>
      </c>
      <c r="AZ53">
        <v>31109.84</v>
      </c>
      <c r="BA53">
        <v>18867083.719999995</v>
      </c>
    </row>
    <row r="54" spans="1:53" x14ac:dyDescent="0.25">
      <c r="A54" t="s">
        <v>10786</v>
      </c>
      <c r="C54" s="11">
        <v>859920.01</v>
      </c>
      <c r="D54" s="11">
        <v>757380.22</v>
      </c>
      <c r="E54" s="11">
        <v>658411.87</v>
      </c>
      <c r="F54" s="11">
        <v>453552.66000000003</v>
      </c>
      <c r="G54" s="11">
        <v>37035.51</v>
      </c>
      <c r="H54" s="11">
        <v>298626.16000000003</v>
      </c>
      <c r="I54" s="11">
        <v>592439.73</v>
      </c>
      <c r="J54" s="11">
        <v>857497.94999999984</v>
      </c>
      <c r="K54" s="11">
        <v>302465.26</v>
      </c>
      <c r="L54" s="11">
        <v>867620.16999999993</v>
      </c>
      <c r="M54" s="11">
        <v>80939.19</v>
      </c>
      <c r="N54" s="11">
        <v>1538557.17</v>
      </c>
      <c r="O54" s="11">
        <v>250807.30000000002</v>
      </c>
      <c r="P54" s="11">
        <v>799959.13</v>
      </c>
      <c r="Q54" s="11">
        <v>93222.77</v>
      </c>
      <c r="R54" s="11">
        <v>650113.72</v>
      </c>
      <c r="S54" s="11">
        <v>918230.11999999988</v>
      </c>
      <c r="T54" s="11">
        <v>1423805.6400000001</v>
      </c>
      <c r="U54" s="11"/>
      <c r="V54" s="11">
        <v>778651.39</v>
      </c>
      <c r="W54" s="11">
        <v>445766.74999999994</v>
      </c>
      <c r="X54" s="11">
        <v>1144621.75</v>
      </c>
      <c r="Y54" s="11">
        <v>469269.65</v>
      </c>
      <c r="Z54" s="11">
        <v>882703.53</v>
      </c>
      <c r="AA54" s="11">
        <v>17963.91</v>
      </c>
      <c r="AB54" s="11">
        <v>3388.21</v>
      </c>
      <c r="AC54" s="11">
        <v>375279.77999999997</v>
      </c>
      <c r="AD54" s="11">
        <v>201493.49</v>
      </c>
      <c r="AE54" s="11">
        <v>505106.78</v>
      </c>
      <c r="AF54" s="11">
        <v>471092.67</v>
      </c>
      <c r="AG54" s="11">
        <v>328084.35000000003</v>
      </c>
      <c r="AH54" s="11">
        <v>600264.87</v>
      </c>
      <c r="AI54">
        <v>576646.77</v>
      </c>
      <c r="AJ54">
        <v>444390.39</v>
      </c>
      <c r="AK54">
        <v>632243.64</v>
      </c>
      <c r="AL54">
        <v>838980.60000000009</v>
      </c>
      <c r="AM54">
        <v>1186750.1200000001</v>
      </c>
      <c r="AN54">
        <v>354003.5</v>
      </c>
      <c r="AO54">
        <v>82096.89</v>
      </c>
      <c r="AP54">
        <v>252277.8</v>
      </c>
      <c r="AQ54">
        <v>883602.25</v>
      </c>
      <c r="AR54">
        <v>714444.71000000008</v>
      </c>
      <c r="AS54">
        <v>815755.27</v>
      </c>
      <c r="AT54">
        <v>646878.18000000005</v>
      </c>
      <c r="AU54">
        <v>1195575.56</v>
      </c>
      <c r="AV54">
        <v>538651.78</v>
      </c>
      <c r="AW54">
        <v>845609.31</v>
      </c>
      <c r="AX54">
        <v>615987.84</v>
      </c>
      <c r="AY54">
        <v>800767.19</v>
      </c>
      <c r="AZ54">
        <v>915616.32</v>
      </c>
      <c r="BA54">
        <v>30004549.829999998</v>
      </c>
    </row>
    <row r="55" spans="1:53" x14ac:dyDescent="0.25">
      <c r="A55" t="s">
        <v>15</v>
      </c>
      <c r="B55" t="s">
        <v>256</v>
      </c>
      <c r="C55" s="11"/>
      <c r="D55" s="11"/>
      <c r="E55" s="11">
        <v>50295.03</v>
      </c>
      <c r="F55" s="11"/>
      <c r="G55" s="11"/>
      <c r="H55" s="11"/>
      <c r="I55" s="11">
        <v>104177.35</v>
      </c>
      <c r="J55" s="11">
        <v>360856.99</v>
      </c>
      <c r="K55" s="11"/>
      <c r="L55" s="11">
        <v>78042.33</v>
      </c>
      <c r="M55" s="11"/>
      <c r="N55" s="11"/>
      <c r="O55" s="11"/>
      <c r="P55" s="11">
        <v>256384.64000000001</v>
      </c>
      <c r="Q55" s="11">
        <v>7805.69</v>
      </c>
      <c r="R55" s="11"/>
      <c r="S55" s="11">
        <v>136606.1</v>
      </c>
      <c r="T55" s="11"/>
      <c r="U55" s="11"/>
      <c r="V55" s="11"/>
      <c r="W55" s="11"/>
      <c r="X55" s="11">
        <v>53982.34</v>
      </c>
      <c r="Y55" s="11"/>
      <c r="Z55" s="11">
        <v>40712.19</v>
      </c>
      <c r="AA55" s="11"/>
      <c r="AB55" s="11">
        <v>321540.89</v>
      </c>
      <c r="AC55" s="11">
        <v>64492.9</v>
      </c>
      <c r="AD55" s="11"/>
      <c r="AE55" s="11">
        <v>88329.73</v>
      </c>
      <c r="AF55" s="11">
        <v>329082.65999999997</v>
      </c>
      <c r="AG55" s="11">
        <v>100511.6</v>
      </c>
      <c r="AH55" s="11"/>
      <c r="AI55">
        <v>458679.85</v>
      </c>
      <c r="AJ55">
        <v>372139.23</v>
      </c>
      <c r="AK55">
        <v>204624.39</v>
      </c>
      <c r="AT55">
        <v>254454.64</v>
      </c>
      <c r="AW55">
        <v>431305.79</v>
      </c>
      <c r="AZ55">
        <v>107381.65</v>
      </c>
      <c r="BA55">
        <v>3821405.9899999998</v>
      </c>
    </row>
    <row r="56" spans="1:53" x14ac:dyDescent="0.25">
      <c r="A56" t="s">
        <v>15</v>
      </c>
      <c r="B56" t="s">
        <v>375</v>
      </c>
      <c r="C56" s="11">
        <v>398946.06</v>
      </c>
      <c r="D56" s="11"/>
      <c r="E56" s="11"/>
      <c r="F56" s="11">
        <v>111152.74</v>
      </c>
      <c r="G56" s="11"/>
      <c r="H56" s="11">
        <v>550725.87</v>
      </c>
      <c r="I56" s="11">
        <v>64557.07</v>
      </c>
      <c r="J56" s="11">
        <v>25177.87</v>
      </c>
      <c r="K56" s="11">
        <v>101361.2</v>
      </c>
      <c r="L56" s="11"/>
      <c r="M56" s="11"/>
      <c r="N56" s="11">
        <v>211020.98</v>
      </c>
      <c r="O56" s="11"/>
      <c r="P56" s="11"/>
      <c r="Q56" s="11"/>
      <c r="R56" s="11"/>
      <c r="S56" s="11"/>
      <c r="T56" s="11">
        <v>244537.87</v>
      </c>
      <c r="U56" s="11"/>
      <c r="V56" s="11">
        <v>9875.06</v>
      </c>
      <c r="W56" s="11">
        <v>320413.58999999997</v>
      </c>
      <c r="X56" s="11">
        <v>162029.44</v>
      </c>
      <c r="Y56" s="11">
        <v>11092.44</v>
      </c>
      <c r="Z56" s="11"/>
      <c r="AA56" s="11">
        <v>19700.849999999999</v>
      </c>
      <c r="AB56" s="11"/>
      <c r="AC56" s="11">
        <v>44192.74</v>
      </c>
      <c r="AD56" s="11"/>
      <c r="AE56" s="11">
        <v>18754.71</v>
      </c>
      <c r="AF56" s="11">
        <v>174752.97</v>
      </c>
      <c r="AG56" s="11">
        <v>210251.46</v>
      </c>
      <c r="AH56" s="11">
        <v>31410.36</v>
      </c>
      <c r="AI56">
        <v>95938.1</v>
      </c>
      <c r="AM56">
        <v>2486.21</v>
      </c>
      <c r="AN56">
        <v>119760.55</v>
      </c>
      <c r="AP56">
        <v>200110.81</v>
      </c>
      <c r="AQ56">
        <v>186452.72</v>
      </c>
      <c r="AR56">
        <v>376021.05</v>
      </c>
      <c r="AU56">
        <v>51468.06</v>
      </c>
      <c r="AV56">
        <v>14866.05</v>
      </c>
      <c r="AW56">
        <v>298869.84999999998</v>
      </c>
      <c r="AZ56">
        <v>25777.42</v>
      </c>
      <c r="BA56">
        <v>4081704.1</v>
      </c>
    </row>
    <row r="57" spans="1:53" x14ac:dyDescent="0.25">
      <c r="A57" t="s">
        <v>15</v>
      </c>
      <c r="B57" t="s">
        <v>248</v>
      </c>
      <c r="C57" s="11"/>
      <c r="D57" s="11"/>
      <c r="E57" s="11">
        <v>335099.27999999997</v>
      </c>
      <c r="F57" s="11"/>
      <c r="G57" s="11">
        <v>317183.65000000002</v>
      </c>
      <c r="H57" s="11"/>
      <c r="I57" s="11"/>
      <c r="J57" s="11"/>
      <c r="K57" s="11"/>
      <c r="L57" s="11"/>
      <c r="M57" s="11">
        <v>90220.35</v>
      </c>
      <c r="N57" s="11">
        <v>26555.9</v>
      </c>
      <c r="O57" s="11"/>
      <c r="P57" s="11">
        <v>196149.5</v>
      </c>
      <c r="Q57" s="11"/>
      <c r="R57" s="11"/>
      <c r="S57" s="11">
        <v>125806.56</v>
      </c>
      <c r="T57" s="11"/>
      <c r="U57" s="11"/>
      <c r="V57" s="11">
        <v>28614.37</v>
      </c>
      <c r="W57" s="11">
        <v>20259.990000000002</v>
      </c>
      <c r="X57" s="11"/>
      <c r="Y57" s="11"/>
      <c r="Z57" s="11">
        <v>256311.05000000002</v>
      </c>
      <c r="AA57" s="11"/>
      <c r="AB57" s="11">
        <v>49164.55</v>
      </c>
      <c r="AC57" s="11">
        <v>336198.73</v>
      </c>
      <c r="AD57" s="11"/>
      <c r="AE57" s="11">
        <v>302800.24</v>
      </c>
      <c r="AF57" s="11"/>
      <c r="AG57" s="11"/>
      <c r="AH57" s="11"/>
      <c r="AI57">
        <v>37079.910000000003</v>
      </c>
      <c r="AJ57">
        <v>156641.29</v>
      </c>
      <c r="AK57">
        <v>86606.09</v>
      </c>
      <c r="AL57">
        <v>186339.68</v>
      </c>
      <c r="AM57">
        <v>4828.0600000000004</v>
      </c>
      <c r="AN57">
        <v>182005.24</v>
      </c>
      <c r="AO57">
        <v>278691.03000000003</v>
      </c>
      <c r="AP57">
        <v>126883.84</v>
      </c>
      <c r="AS57">
        <v>3067.02</v>
      </c>
      <c r="AU57">
        <v>114026.49</v>
      </c>
      <c r="AV57">
        <v>179211.7</v>
      </c>
      <c r="AW57">
        <v>344980.53</v>
      </c>
      <c r="AZ57">
        <v>146290.69</v>
      </c>
      <c r="BA57">
        <v>3931015.7400000007</v>
      </c>
    </row>
    <row r="58" spans="1:53" x14ac:dyDescent="0.25">
      <c r="A58" t="s">
        <v>15</v>
      </c>
      <c r="B58" t="s">
        <v>10774</v>
      </c>
      <c r="C58" s="11">
        <v>482258.01</v>
      </c>
      <c r="D58" s="11">
        <v>1014694.2100000001</v>
      </c>
      <c r="E58" s="11">
        <v>1547731.1</v>
      </c>
      <c r="F58" s="11">
        <v>5277.46</v>
      </c>
      <c r="G58" s="11">
        <v>55922.23</v>
      </c>
      <c r="H58" s="11">
        <v>830328</v>
      </c>
      <c r="I58" s="11">
        <v>270614.86</v>
      </c>
      <c r="J58" s="11">
        <v>124512.79000000001</v>
      </c>
      <c r="K58" s="11">
        <v>1745264.71</v>
      </c>
      <c r="L58" s="11">
        <v>985541.62999999989</v>
      </c>
      <c r="M58" s="11">
        <v>1309854.0500000003</v>
      </c>
      <c r="N58" s="11">
        <v>17946.95</v>
      </c>
      <c r="O58" s="11">
        <v>813912.46</v>
      </c>
      <c r="P58" s="11">
        <v>376480.33999999997</v>
      </c>
      <c r="Q58" s="11">
        <v>985296.74</v>
      </c>
      <c r="R58" s="11">
        <v>939163.49</v>
      </c>
      <c r="S58" s="11">
        <v>479406.44</v>
      </c>
      <c r="T58" s="11">
        <v>889631.91999999993</v>
      </c>
      <c r="U58" s="11">
        <v>536887.59000000008</v>
      </c>
      <c r="V58" s="11">
        <v>1549720.58</v>
      </c>
      <c r="W58" s="11">
        <v>674759.10999999987</v>
      </c>
      <c r="X58" s="11">
        <v>753263.67</v>
      </c>
      <c r="Y58" s="11">
        <v>1097016.1800000002</v>
      </c>
      <c r="Z58" s="11">
        <v>306606.37</v>
      </c>
      <c r="AA58" s="11">
        <v>1382043.8099999998</v>
      </c>
      <c r="AB58" s="11">
        <v>477629.33</v>
      </c>
      <c r="AC58" s="11">
        <v>636403.24000000011</v>
      </c>
      <c r="AD58" s="11">
        <v>540302.96</v>
      </c>
      <c r="AE58" s="11">
        <v>556874.30000000005</v>
      </c>
      <c r="AF58" s="11">
        <v>378106.36000000004</v>
      </c>
      <c r="AG58" s="11">
        <v>946935.39999999991</v>
      </c>
      <c r="AH58" s="11">
        <v>716124.74</v>
      </c>
      <c r="AI58">
        <v>279016.34999999998</v>
      </c>
      <c r="AJ58">
        <v>1098741.8600000001</v>
      </c>
      <c r="AK58">
        <v>726412.6399999999</v>
      </c>
      <c r="AL58">
        <v>348059.32</v>
      </c>
      <c r="AM58">
        <v>1737136.4</v>
      </c>
      <c r="AN58">
        <v>469248.02</v>
      </c>
      <c r="AO58">
        <v>1214760.72</v>
      </c>
      <c r="AP58">
        <v>761298.3899999999</v>
      </c>
      <c r="AQ58">
        <v>179994.9</v>
      </c>
      <c r="AR58">
        <v>264393.02</v>
      </c>
      <c r="AS58">
        <v>563127.61</v>
      </c>
      <c r="AT58">
        <v>667615.93999999994</v>
      </c>
      <c r="AU58">
        <v>375867.9</v>
      </c>
      <c r="AV58">
        <v>703666.31</v>
      </c>
      <c r="AW58">
        <v>115891.94</v>
      </c>
      <c r="AX58">
        <v>760516.8</v>
      </c>
      <c r="AY58">
        <v>607382.59</v>
      </c>
      <c r="AZ58">
        <v>1444924.34</v>
      </c>
      <c r="BA58">
        <v>35744566.079999998</v>
      </c>
    </row>
    <row r="59" spans="1:53" x14ac:dyDescent="0.25">
      <c r="A59" t="s">
        <v>10787</v>
      </c>
      <c r="C59" s="11">
        <v>881204.07000000007</v>
      </c>
      <c r="D59" s="11">
        <v>1014694.2100000001</v>
      </c>
      <c r="E59" s="11">
        <v>1933125.4100000001</v>
      </c>
      <c r="F59" s="11">
        <v>116430.20000000001</v>
      </c>
      <c r="G59" s="11">
        <v>373105.88</v>
      </c>
      <c r="H59" s="11">
        <v>1381053.87</v>
      </c>
      <c r="I59" s="11">
        <v>439349.28</v>
      </c>
      <c r="J59" s="11">
        <v>510547.65</v>
      </c>
      <c r="K59" s="11">
        <v>1846625.91</v>
      </c>
      <c r="L59" s="11">
        <v>1063583.96</v>
      </c>
      <c r="M59" s="11">
        <v>1400074.4000000004</v>
      </c>
      <c r="N59" s="11">
        <v>255523.83000000002</v>
      </c>
      <c r="O59" s="11">
        <v>813912.46</v>
      </c>
      <c r="P59" s="11">
        <v>829014.48</v>
      </c>
      <c r="Q59" s="11">
        <v>993102.42999999993</v>
      </c>
      <c r="R59" s="11">
        <v>939163.49</v>
      </c>
      <c r="S59" s="11">
        <v>741819.10000000009</v>
      </c>
      <c r="T59" s="11">
        <v>1134169.79</v>
      </c>
      <c r="U59" s="11">
        <v>536887.59000000008</v>
      </c>
      <c r="V59" s="11">
        <v>1588210.01</v>
      </c>
      <c r="W59" s="11">
        <v>1015432.6899999998</v>
      </c>
      <c r="X59" s="11">
        <v>969275.45000000007</v>
      </c>
      <c r="Y59" s="11">
        <v>1108108.6200000001</v>
      </c>
      <c r="Z59" s="11">
        <v>603629.61</v>
      </c>
      <c r="AA59" s="11">
        <v>1401744.66</v>
      </c>
      <c r="AB59" s="11">
        <v>848334.77</v>
      </c>
      <c r="AC59" s="11">
        <v>1081287.6100000001</v>
      </c>
      <c r="AD59" s="11">
        <v>540302.96</v>
      </c>
      <c r="AE59" s="11">
        <v>966758.98</v>
      </c>
      <c r="AF59" s="11">
        <v>881941.99</v>
      </c>
      <c r="AG59" s="11">
        <v>1257698.46</v>
      </c>
      <c r="AH59" s="11">
        <v>747535.1</v>
      </c>
      <c r="AI59">
        <v>870714.21</v>
      </c>
      <c r="AJ59">
        <v>1627522.3800000001</v>
      </c>
      <c r="AK59">
        <v>1017643.1199999999</v>
      </c>
      <c r="AL59">
        <v>534399</v>
      </c>
      <c r="AM59">
        <v>1744450.67</v>
      </c>
      <c r="AN59">
        <v>771013.81</v>
      </c>
      <c r="AO59">
        <v>1493451.75</v>
      </c>
      <c r="AP59">
        <v>1088293.04</v>
      </c>
      <c r="AQ59">
        <v>366447.62</v>
      </c>
      <c r="AR59">
        <v>640414.07000000007</v>
      </c>
      <c r="AS59">
        <v>566194.63</v>
      </c>
      <c r="AT59">
        <v>922070.58</v>
      </c>
      <c r="AU59">
        <v>541362.44999999995</v>
      </c>
      <c r="AV59">
        <v>897744.06</v>
      </c>
      <c r="AW59">
        <v>1191048.1099999999</v>
      </c>
      <c r="AX59">
        <v>760516.8</v>
      </c>
      <c r="AY59">
        <v>607382.59</v>
      </c>
      <c r="AZ59">
        <v>1724374.1</v>
      </c>
      <c r="BA59">
        <v>47578691.909999996</v>
      </c>
    </row>
    <row r="60" spans="1:53" x14ac:dyDescent="0.25">
      <c r="A60" t="s">
        <v>11</v>
      </c>
      <c r="B60" t="s">
        <v>256</v>
      </c>
      <c r="C60" s="11">
        <v>374885.59</v>
      </c>
      <c r="D60" s="11">
        <v>554620.99</v>
      </c>
      <c r="E60" s="11">
        <v>298601.34999999998</v>
      </c>
      <c r="F60" s="11">
        <v>663242.32999999996</v>
      </c>
      <c r="G60" s="11">
        <v>512264.28</v>
      </c>
      <c r="H60" s="11">
        <v>636076.9</v>
      </c>
      <c r="I60" s="11">
        <v>117922.8</v>
      </c>
      <c r="J60" s="11">
        <v>179770.09</v>
      </c>
      <c r="K60" s="11">
        <v>721096.1399999999</v>
      </c>
      <c r="L60" s="11"/>
      <c r="M60" s="11">
        <v>16933.98</v>
      </c>
      <c r="N60" s="11">
        <v>356306.91000000003</v>
      </c>
      <c r="O60" s="11">
        <v>29229.08</v>
      </c>
      <c r="P60" s="11">
        <v>326022.59999999998</v>
      </c>
      <c r="Q60" s="11">
        <v>279221.68</v>
      </c>
      <c r="R60" s="11">
        <v>40915.85</v>
      </c>
      <c r="S60" s="11"/>
      <c r="T60" s="11">
        <v>45013.45</v>
      </c>
      <c r="U60" s="11">
        <v>336005.4</v>
      </c>
      <c r="V60" s="11"/>
      <c r="W60" s="11">
        <v>118221.51999999999</v>
      </c>
      <c r="X60" s="11">
        <v>852893.79999999993</v>
      </c>
      <c r="Y60" s="11">
        <v>568162.20000000007</v>
      </c>
      <c r="Z60" s="11">
        <v>1332578.8900000001</v>
      </c>
      <c r="AA60" s="11">
        <v>569047.35</v>
      </c>
      <c r="AB60" s="11">
        <v>256101.27000000002</v>
      </c>
      <c r="AC60" s="11">
        <v>362801.41000000003</v>
      </c>
      <c r="AD60" s="11">
        <v>4973.58</v>
      </c>
      <c r="AE60" s="11">
        <v>34079.07</v>
      </c>
      <c r="AF60" s="11">
        <v>187171.79</v>
      </c>
      <c r="AG60" s="11"/>
      <c r="AH60" s="11"/>
      <c r="AI60">
        <v>753294.12</v>
      </c>
      <c r="AJ60">
        <v>338013.25</v>
      </c>
      <c r="AK60">
        <v>24282.75</v>
      </c>
      <c r="AL60">
        <v>24751.3</v>
      </c>
      <c r="AM60">
        <v>906.31</v>
      </c>
      <c r="AP60">
        <v>355258.85</v>
      </c>
      <c r="AQ60">
        <v>312707.42</v>
      </c>
      <c r="AR60">
        <v>215370.19</v>
      </c>
      <c r="AS60">
        <v>190533.66999999998</v>
      </c>
      <c r="AT60">
        <v>850997</v>
      </c>
      <c r="AU60">
        <v>183318.89</v>
      </c>
      <c r="AV60">
        <v>440986.38</v>
      </c>
      <c r="AW60">
        <v>426163.04000000004</v>
      </c>
      <c r="AY60">
        <v>80510.429999999993</v>
      </c>
      <c r="AZ60">
        <v>432394.74</v>
      </c>
      <c r="BA60">
        <v>14403648.639999999</v>
      </c>
    </row>
    <row r="61" spans="1:53" x14ac:dyDescent="0.25">
      <c r="A61" t="s">
        <v>11</v>
      </c>
      <c r="B61" t="s">
        <v>375</v>
      </c>
      <c r="C61" s="11">
        <v>634425.30000000005</v>
      </c>
      <c r="D61" s="11">
        <v>126171.99</v>
      </c>
      <c r="E61" s="11">
        <v>767846.1399999999</v>
      </c>
      <c r="F61" s="11">
        <v>93985.35</v>
      </c>
      <c r="G61" s="11">
        <v>14438.22</v>
      </c>
      <c r="H61" s="11">
        <v>326404.73</v>
      </c>
      <c r="I61" s="11">
        <v>488662.91000000003</v>
      </c>
      <c r="J61" s="11">
        <v>425115.7</v>
      </c>
      <c r="K61" s="11">
        <v>227439.98</v>
      </c>
      <c r="L61" s="11">
        <v>493163.81</v>
      </c>
      <c r="M61" s="11">
        <v>430174.04000000004</v>
      </c>
      <c r="N61" s="11">
        <v>707169.56</v>
      </c>
      <c r="O61" s="11">
        <v>858394.7</v>
      </c>
      <c r="P61" s="11"/>
      <c r="Q61" s="11">
        <v>431583.42</v>
      </c>
      <c r="R61" s="11">
        <v>204314.73</v>
      </c>
      <c r="S61" s="11">
        <v>629431.07999999996</v>
      </c>
      <c r="T61" s="11">
        <v>990105.77</v>
      </c>
      <c r="U61" s="11">
        <v>654042.17000000004</v>
      </c>
      <c r="V61" s="11">
        <v>823540.87999999989</v>
      </c>
      <c r="W61" s="11">
        <v>241987.65</v>
      </c>
      <c r="X61" s="11">
        <v>292267.76</v>
      </c>
      <c r="Y61" s="11">
        <v>198887.48</v>
      </c>
      <c r="Z61" s="11">
        <v>672836.21</v>
      </c>
      <c r="AA61" s="11">
        <v>138022.82</v>
      </c>
      <c r="AB61" s="11">
        <v>775278.97000000009</v>
      </c>
      <c r="AC61" s="11">
        <v>415584.84</v>
      </c>
      <c r="AD61" s="11">
        <v>189945.64</v>
      </c>
      <c r="AE61" s="11">
        <v>138173.04999999999</v>
      </c>
      <c r="AF61" s="11">
        <v>795911.94</v>
      </c>
      <c r="AG61" s="11">
        <v>49894.89</v>
      </c>
      <c r="AH61" s="11">
        <v>335973.87</v>
      </c>
      <c r="AI61">
        <v>147856.09</v>
      </c>
      <c r="AJ61">
        <v>8617.1</v>
      </c>
      <c r="AK61">
        <v>185336.62</v>
      </c>
      <c r="AL61">
        <v>102380.23</v>
      </c>
      <c r="AM61">
        <v>633157.80000000005</v>
      </c>
      <c r="AN61">
        <v>622785.66999999993</v>
      </c>
      <c r="AO61">
        <v>375565.21</v>
      </c>
      <c r="AP61">
        <v>362180.82</v>
      </c>
      <c r="AQ61">
        <v>652048.34</v>
      </c>
      <c r="AR61">
        <v>175139.64</v>
      </c>
      <c r="AS61">
        <v>69506.740000000005</v>
      </c>
      <c r="AT61">
        <v>242033.42</v>
      </c>
      <c r="AU61">
        <v>49046.39</v>
      </c>
      <c r="AV61">
        <v>385166.92999999993</v>
      </c>
      <c r="AW61">
        <v>758677.78</v>
      </c>
      <c r="AX61">
        <v>229638.1</v>
      </c>
      <c r="AY61">
        <v>547392.89</v>
      </c>
      <c r="AZ61">
        <v>1850697.3199999998</v>
      </c>
      <c r="BA61">
        <v>20968402.690000009</v>
      </c>
    </row>
    <row r="62" spans="1:53" x14ac:dyDescent="0.25">
      <c r="A62" t="s">
        <v>11</v>
      </c>
      <c r="B62" t="s">
        <v>248</v>
      </c>
      <c r="C62" s="11">
        <v>887001.86</v>
      </c>
      <c r="D62" s="11">
        <v>341932.33</v>
      </c>
      <c r="E62" s="11">
        <v>302102.65999999997</v>
      </c>
      <c r="F62" s="11">
        <v>560740.89</v>
      </c>
      <c r="G62" s="11">
        <v>50739.85</v>
      </c>
      <c r="H62" s="11">
        <v>51101.4</v>
      </c>
      <c r="I62" s="11">
        <v>74173.570000000007</v>
      </c>
      <c r="J62" s="11">
        <v>388878.12</v>
      </c>
      <c r="K62" s="11"/>
      <c r="L62" s="11">
        <v>120252.95000000001</v>
      </c>
      <c r="M62" s="11">
        <v>944809.14000000013</v>
      </c>
      <c r="N62" s="11">
        <v>1114.6400000000001</v>
      </c>
      <c r="O62" s="11">
        <v>34635.15</v>
      </c>
      <c r="P62" s="11">
        <v>456223.47000000009</v>
      </c>
      <c r="Q62" s="11">
        <v>757857.31</v>
      </c>
      <c r="R62" s="11">
        <v>28825.02</v>
      </c>
      <c r="S62" s="11">
        <v>228444.88</v>
      </c>
      <c r="T62" s="11">
        <v>114683.79999999999</v>
      </c>
      <c r="U62" s="11">
        <v>7866.22</v>
      </c>
      <c r="V62" s="11">
        <v>520904.54999999993</v>
      </c>
      <c r="W62" s="11">
        <v>367566.46</v>
      </c>
      <c r="X62" s="11">
        <v>283679.57</v>
      </c>
      <c r="Y62" s="11"/>
      <c r="Z62" s="11">
        <v>200726.98</v>
      </c>
      <c r="AA62" s="11"/>
      <c r="AB62" s="11">
        <v>356995.35</v>
      </c>
      <c r="AC62" s="11">
        <v>167977.07</v>
      </c>
      <c r="AD62" s="11">
        <v>572330.22</v>
      </c>
      <c r="AE62" s="11">
        <v>511720.12</v>
      </c>
      <c r="AF62" s="11"/>
      <c r="AG62" s="11"/>
      <c r="AH62" s="11">
        <v>416940.31</v>
      </c>
      <c r="AI62">
        <v>470446.76</v>
      </c>
      <c r="AJ62">
        <v>495457.84</v>
      </c>
      <c r="AK62">
        <v>68424.33</v>
      </c>
      <c r="AL62">
        <v>389235.26</v>
      </c>
      <c r="AM62">
        <v>38007.17</v>
      </c>
      <c r="AN62">
        <v>169025.75999999998</v>
      </c>
      <c r="AO62">
        <v>15994.28</v>
      </c>
      <c r="AQ62">
        <v>301582.32000000007</v>
      </c>
      <c r="AS62">
        <v>47104.05</v>
      </c>
      <c r="AT62">
        <v>178569.19</v>
      </c>
      <c r="AU62">
        <v>460509.81000000006</v>
      </c>
      <c r="AW62">
        <v>143496.24</v>
      </c>
      <c r="AY62">
        <v>273910.79000000004</v>
      </c>
      <c r="AZ62">
        <v>530476.30000000005</v>
      </c>
      <c r="BA62">
        <v>12332463.989999998</v>
      </c>
    </row>
    <row r="63" spans="1:53" x14ac:dyDescent="0.25">
      <c r="A63" t="s">
        <v>11</v>
      </c>
      <c r="B63" t="s">
        <v>10774</v>
      </c>
      <c r="C63" s="11">
        <v>1806320.0899999999</v>
      </c>
      <c r="D63" s="11">
        <v>2272285.7599999998</v>
      </c>
      <c r="E63" s="11">
        <v>2175614.6600000006</v>
      </c>
      <c r="F63" s="11">
        <v>2973124.46</v>
      </c>
      <c r="G63" s="11">
        <v>1479484.0099999998</v>
      </c>
      <c r="H63" s="11">
        <v>1534487.8</v>
      </c>
      <c r="I63" s="11">
        <v>1820596.54</v>
      </c>
      <c r="J63" s="11">
        <v>2339331.63</v>
      </c>
      <c r="K63" s="11">
        <v>1182189.5699999998</v>
      </c>
      <c r="L63" s="11">
        <v>1656178.4400000002</v>
      </c>
      <c r="M63" s="11">
        <v>1691418.8599999999</v>
      </c>
      <c r="N63" s="11">
        <v>1868122.23</v>
      </c>
      <c r="O63" s="11">
        <v>1751034.04</v>
      </c>
      <c r="P63" s="11">
        <v>2732525.49</v>
      </c>
      <c r="Q63" s="11">
        <v>2643941.2800000003</v>
      </c>
      <c r="R63" s="11">
        <v>2054171.4900000002</v>
      </c>
      <c r="S63" s="11">
        <v>2756170.8100000005</v>
      </c>
      <c r="T63" s="11">
        <v>998385.84</v>
      </c>
      <c r="U63" s="11">
        <v>1710669.7500000002</v>
      </c>
      <c r="V63" s="11">
        <v>2027193.5</v>
      </c>
      <c r="W63" s="11">
        <v>1919861.34</v>
      </c>
      <c r="X63" s="11">
        <v>1567131.2200000002</v>
      </c>
      <c r="Y63" s="11">
        <v>2503610.1300000004</v>
      </c>
      <c r="Z63" s="11">
        <v>2870409.65</v>
      </c>
      <c r="AA63" s="11">
        <v>2817002.4499999997</v>
      </c>
      <c r="AB63" s="11">
        <v>1602617.0500000003</v>
      </c>
      <c r="AC63" s="11">
        <v>1307045.3900000001</v>
      </c>
      <c r="AD63" s="11">
        <v>3130085.4300000006</v>
      </c>
      <c r="AE63" s="11">
        <v>3228603.7900000005</v>
      </c>
      <c r="AF63" s="11">
        <v>1946971.6199999999</v>
      </c>
      <c r="AG63" s="11">
        <v>2155765.6</v>
      </c>
      <c r="AH63" s="11">
        <v>2243854.0999999996</v>
      </c>
      <c r="AI63">
        <v>1171528.57</v>
      </c>
      <c r="AJ63">
        <v>1199193.23</v>
      </c>
      <c r="AK63">
        <v>1983180.4800000002</v>
      </c>
      <c r="AL63">
        <v>2119732.09</v>
      </c>
      <c r="AM63">
        <v>2345703.8400000003</v>
      </c>
      <c r="AN63">
        <v>1881992.5199999998</v>
      </c>
      <c r="AO63">
        <v>1170590.05</v>
      </c>
      <c r="AP63">
        <v>1339567.2399999998</v>
      </c>
      <c r="AQ63">
        <v>1041270.68</v>
      </c>
      <c r="AR63">
        <v>2859951.0200000005</v>
      </c>
      <c r="AS63">
        <v>2753220.3199999994</v>
      </c>
      <c r="AT63">
        <v>2816873.97</v>
      </c>
      <c r="AU63">
        <v>1514464.9700000002</v>
      </c>
      <c r="AV63">
        <v>2178484</v>
      </c>
      <c r="AW63">
        <v>2620294.21</v>
      </c>
      <c r="AX63">
        <v>2432167.56</v>
      </c>
      <c r="AY63">
        <v>1898544.1500000001</v>
      </c>
      <c r="AZ63">
        <v>1611343.4499999997</v>
      </c>
      <c r="BA63">
        <v>101704306.37</v>
      </c>
    </row>
    <row r="64" spans="1:53" x14ac:dyDescent="0.25">
      <c r="A64" t="s">
        <v>10788</v>
      </c>
      <c r="C64" s="11">
        <v>3702632.84</v>
      </c>
      <c r="D64" s="11">
        <v>3295011.07</v>
      </c>
      <c r="E64" s="11">
        <v>3544164.8100000005</v>
      </c>
      <c r="F64" s="11">
        <v>4291093.0299999993</v>
      </c>
      <c r="G64" s="11">
        <v>2056926.3599999999</v>
      </c>
      <c r="H64" s="11">
        <v>2548070.83</v>
      </c>
      <c r="I64" s="11">
        <v>2501355.8200000003</v>
      </c>
      <c r="J64" s="11">
        <v>3333095.54</v>
      </c>
      <c r="K64" s="11">
        <v>2130725.6899999995</v>
      </c>
      <c r="L64" s="11">
        <v>2269595.2000000002</v>
      </c>
      <c r="M64" s="11">
        <v>3083336.02</v>
      </c>
      <c r="N64" s="11">
        <v>2932713.34</v>
      </c>
      <c r="O64" s="11">
        <v>2673292.9699999997</v>
      </c>
      <c r="P64" s="11">
        <v>3514771.5600000005</v>
      </c>
      <c r="Q64" s="11">
        <v>4112603.6900000004</v>
      </c>
      <c r="R64" s="11">
        <v>2328227.0900000003</v>
      </c>
      <c r="S64" s="11">
        <v>3614046.7700000005</v>
      </c>
      <c r="T64" s="11">
        <v>2148188.86</v>
      </c>
      <c r="U64" s="11">
        <v>2708583.54</v>
      </c>
      <c r="V64" s="11">
        <v>3371638.9299999997</v>
      </c>
      <c r="W64" s="11">
        <v>2647636.9700000002</v>
      </c>
      <c r="X64" s="11">
        <v>2995972.3500000006</v>
      </c>
      <c r="Y64" s="11">
        <v>3270659.8100000005</v>
      </c>
      <c r="Z64" s="11">
        <v>5076551.7300000004</v>
      </c>
      <c r="AA64" s="11">
        <v>3524072.6199999996</v>
      </c>
      <c r="AB64" s="11">
        <v>2990992.6400000006</v>
      </c>
      <c r="AC64" s="11">
        <v>2253408.71</v>
      </c>
      <c r="AD64" s="11">
        <v>3897334.8700000006</v>
      </c>
      <c r="AE64" s="11">
        <v>3912576.0300000003</v>
      </c>
      <c r="AF64" s="11">
        <v>2930055.3499999996</v>
      </c>
      <c r="AG64" s="11">
        <v>2205660.4900000002</v>
      </c>
      <c r="AH64" s="11">
        <v>2996768.2799999993</v>
      </c>
      <c r="AI64">
        <v>2543125.54</v>
      </c>
      <c r="AJ64">
        <v>2041281.42</v>
      </c>
      <c r="AK64">
        <v>2261224.1800000002</v>
      </c>
      <c r="AL64">
        <v>2636098.88</v>
      </c>
      <c r="AM64">
        <v>3017775.1200000006</v>
      </c>
      <c r="AN64">
        <v>2673803.9499999997</v>
      </c>
      <c r="AO64">
        <v>1562149.54</v>
      </c>
      <c r="AP64">
        <v>2057006.9099999997</v>
      </c>
      <c r="AQ64">
        <v>2307608.7600000002</v>
      </c>
      <c r="AR64">
        <v>3250460.8500000006</v>
      </c>
      <c r="AS64">
        <v>3060364.7799999993</v>
      </c>
      <c r="AT64">
        <v>4088473.58</v>
      </c>
      <c r="AU64">
        <v>2207340.0600000005</v>
      </c>
      <c r="AV64">
        <v>3004637.31</v>
      </c>
      <c r="AW64">
        <v>3948631.27</v>
      </c>
      <c r="AX64">
        <v>2661805.66</v>
      </c>
      <c r="AY64">
        <v>2800358.2600000002</v>
      </c>
      <c r="AZ64">
        <v>4424911.8099999987</v>
      </c>
      <c r="BA64">
        <v>149408821.69</v>
      </c>
    </row>
    <row r="65" spans="1:53" x14ac:dyDescent="0.25">
      <c r="A65" t="s">
        <v>29</v>
      </c>
      <c r="B65" t="s">
        <v>256</v>
      </c>
      <c r="C65" s="11">
        <v>647169.16</v>
      </c>
      <c r="D65" s="11">
        <v>239591.7</v>
      </c>
      <c r="E65" s="11">
        <v>266139.49</v>
      </c>
      <c r="F65" s="11">
        <v>683934.10000000009</v>
      </c>
      <c r="G65" s="11">
        <v>233658.02</v>
      </c>
      <c r="H65" s="11">
        <v>142728.28</v>
      </c>
      <c r="I65" s="11">
        <v>46115.8</v>
      </c>
      <c r="J65" s="11"/>
      <c r="K65" s="11">
        <v>126569.17</v>
      </c>
      <c r="L65" s="11">
        <v>79997.210000000006</v>
      </c>
      <c r="M65" s="11">
        <v>212279.73</v>
      </c>
      <c r="N65" s="11">
        <v>384768.06</v>
      </c>
      <c r="O65" s="11">
        <v>385689.31</v>
      </c>
      <c r="P65" s="11">
        <v>357283.52</v>
      </c>
      <c r="Q65" s="11">
        <v>130895.92</v>
      </c>
      <c r="R65" s="11"/>
      <c r="S65" s="11">
        <v>310906.58999999997</v>
      </c>
      <c r="T65" s="11">
        <v>341096.5</v>
      </c>
      <c r="U65" s="11">
        <v>319506.58</v>
      </c>
      <c r="V65" s="11"/>
      <c r="W65" s="11">
        <v>179616.49</v>
      </c>
      <c r="X65" s="11">
        <v>136119</v>
      </c>
      <c r="Y65" s="11"/>
      <c r="Z65" s="11">
        <v>112729.84</v>
      </c>
      <c r="AA65" s="11">
        <v>220587.52999999997</v>
      </c>
      <c r="AB65" s="11"/>
      <c r="AC65" s="11">
        <v>351044.88</v>
      </c>
      <c r="AD65" s="11"/>
      <c r="AE65" s="11">
        <v>295194.29000000004</v>
      </c>
      <c r="AF65" s="11"/>
      <c r="AG65" s="11">
        <v>67867.23</v>
      </c>
      <c r="AH65" s="11"/>
      <c r="AL65">
        <v>337790.15</v>
      </c>
      <c r="AM65">
        <v>135055.23000000001</v>
      </c>
      <c r="AN65">
        <v>54667.44</v>
      </c>
      <c r="AP65">
        <v>347478.5</v>
      </c>
      <c r="AQ65">
        <v>3984.62</v>
      </c>
      <c r="AR65">
        <v>405662.56000000006</v>
      </c>
      <c r="AT65">
        <v>362989.72</v>
      </c>
      <c r="AU65">
        <v>43311.62</v>
      </c>
      <c r="AV65">
        <v>189004.05</v>
      </c>
      <c r="AX65">
        <v>328704.32</v>
      </c>
      <c r="AY65">
        <v>31631.51</v>
      </c>
      <c r="BA65">
        <v>8511768.120000001</v>
      </c>
    </row>
    <row r="66" spans="1:53" x14ac:dyDescent="0.25">
      <c r="A66" t="s">
        <v>29</v>
      </c>
      <c r="B66" t="s">
        <v>375</v>
      </c>
      <c r="C66" s="11"/>
      <c r="D66" s="11">
        <v>237006.52000000002</v>
      </c>
      <c r="E66" s="11">
        <v>212737.53999999998</v>
      </c>
      <c r="F66" s="11">
        <v>29380.3</v>
      </c>
      <c r="G66" s="11"/>
      <c r="H66" s="11">
        <v>856812.26</v>
      </c>
      <c r="I66" s="11">
        <v>319715.45</v>
      </c>
      <c r="J66" s="11">
        <v>239991.27</v>
      </c>
      <c r="K66" s="11">
        <v>232990.38</v>
      </c>
      <c r="L66" s="11"/>
      <c r="M66" s="11">
        <v>87863.55</v>
      </c>
      <c r="N66" s="11">
        <v>184065.56</v>
      </c>
      <c r="O66" s="11">
        <v>81022.720000000001</v>
      </c>
      <c r="P66" s="11">
        <v>99866.240000000005</v>
      </c>
      <c r="Q66" s="11"/>
      <c r="R66" s="11"/>
      <c r="S66" s="11">
        <v>149394.22</v>
      </c>
      <c r="T66" s="11"/>
      <c r="U66" s="11"/>
      <c r="V66" s="11"/>
      <c r="W66" s="11">
        <v>66131.28</v>
      </c>
      <c r="X66" s="11"/>
      <c r="Y66" s="11">
        <v>424190.06</v>
      </c>
      <c r="Z66" s="11">
        <v>35624.94</v>
      </c>
      <c r="AA66" s="11">
        <v>154107.79</v>
      </c>
      <c r="AB66" s="11">
        <v>38735.019999999997</v>
      </c>
      <c r="AC66" s="11"/>
      <c r="AD66" s="11">
        <v>701369.37999999989</v>
      </c>
      <c r="AE66" s="11"/>
      <c r="AF66" s="11">
        <v>120250.16</v>
      </c>
      <c r="AG66" s="11">
        <v>1153101.17</v>
      </c>
      <c r="AH66" s="11">
        <v>176588.93</v>
      </c>
      <c r="AI66">
        <v>2639.8</v>
      </c>
      <c r="AK66">
        <v>318679.43</v>
      </c>
      <c r="AL66">
        <v>127900.94</v>
      </c>
      <c r="AN66">
        <v>317296.21999999997</v>
      </c>
      <c r="AO66">
        <v>171228.28</v>
      </c>
      <c r="AP66">
        <v>130814.45</v>
      </c>
      <c r="AQ66">
        <v>467865.73</v>
      </c>
      <c r="AR66">
        <v>159540.53</v>
      </c>
      <c r="AS66">
        <v>157281.18</v>
      </c>
      <c r="AU66">
        <v>26438.39</v>
      </c>
      <c r="AV66">
        <v>411070.34</v>
      </c>
      <c r="AX66">
        <v>791586.38</v>
      </c>
      <c r="AY66">
        <v>32535.95</v>
      </c>
      <c r="BA66">
        <v>8715822.3599999994</v>
      </c>
    </row>
    <row r="67" spans="1:53" x14ac:dyDescent="0.25">
      <c r="A67" t="s">
        <v>29</v>
      </c>
      <c r="B67" t="s">
        <v>248</v>
      </c>
      <c r="C67" s="11"/>
      <c r="D67" s="11">
        <v>323492.44999999995</v>
      </c>
      <c r="E67" s="11">
        <v>676604.04</v>
      </c>
      <c r="F67" s="11">
        <v>12736.75</v>
      </c>
      <c r="G67" s="11">
        <v>508118.1</v>
      </c>
      <c r="H67" s="11">
        <v>364787.83999999997</v>
      </c>
      <c r="I67" s="11"/>
      <c r="J67" s="11">
        <v>133028.89000000001</v>
      </c>
      <c r="K67" s="11">
        <v>392107.45999999996</v>
      </c>
      <c r="L67" s="11">
        <v>10976.53</v>
      </c>
      <c r="M67" s="11">
        <v>6642.89</v>
      </c>
      <c r="N67" s="11">
        <v>232999.74</v>
      </c>
      <c r="O67" s="11">
        <v>395322.14999999997</v>
      </c>
      <c r="P67" s="11">
        <v>235866.34</v>
      </c>
      <c r="Q67" s="11">
        <v>150884.63</v>
      </c>
      <c r="R67" s="11"/>
      <c r="S67" s="11">
        <v>227838.72</v>
      </c>
      <c r="T67" s="11">
        <v>817089.09</v>
      </c>
      <c r="U67" s="11">
        <v>214570.23999999999</v>
      </c>
      <c r="V67" s="11">
        <v>135021.53</v>
      </c>
      <c r="W67" s="11"/>
      <c r="X67" s="11">
        <v>500174.56</v>
      </c>
      <c r="Y67" s="11">
        <v>129553.29</v>
      </c>
      <c r="Z67" s="11">
        <v>77458.86</v>
      </c>
      <c r="AA67" s="11">
        <v>233549.66999999998</v>
      </c>
      <c r="AB67" s="11">
        <v>184693.15000000002</v>
      </c>
      <c r="AC67" s="11"/>
      <c r="AD67" s="11"/>
      <c r="AE67" s="11"/>
      <c r="AF67" s="11">
        <v>77300.179999999993</v>
      </c>
      <c r="AG67" s="11">
        <v>149228.04999999999</v>
      </c>
      <c r="AH67" s="11"/>
      <c r="AI67">
        <v>339996.62</v>
      </c>
      <c r="AJ67">
        <v>86472.21</v>
      </c>
      <c r="AK67">
        <v>55799.149999999994</v>
      </c>
      <c r="AL67">
        <v>118844.98</v>
      </c>
      <c r="AM67">
        <v>225896.08</v>
      </c>
      <c r="AN67">
        <v>435200.43</v>
      </c>
      <c r="AR67">
        <v>90321.27</v>
      </c>
      <c r="AS67">
        <v>97702.18</v>
      </c>
      <c r="AT67">
        <v>17602.189999999999</v>
      </c>
      <c r="AU67">
        <v>235151.91</v>
      </c>
      <c r="AV67">
        <v>319301.34999999998</v>
      </c>
      <c r="AW67">
        <v>15086.52</v>
      </c>
      <c r="AY67">
        <v>322702.2</v>
      </c>
      <c r="BA67">
        <v>8550122.2399999984</v>
      </c>
    </row>
    <row r="68" spans="1:53" x14ac:dyDescent="0.25">
      <c r="A68" t="s">
        <v>29</v>
      </c>
      <c r="B68" t="s">
        <v>10774</v>
      </c>
      <c r="C68" s="11">
        <v>938899.49</v>
      </c>
      <c r="D68" s="11">
        <v>919329.2699999999</v>
      </c>
      <c r="E68" s="11">
        <v>1473629.56</v>
      </c>
      <c r="F68" s="11">
        <v>721818.25</v>
      </c>
      <c r="G68" s="11">
        <v>1308119.33</v>
      </c>
      <c r="H68" s="11">
        <v>971562.9</v>
      </c>
      <c r="I68" s="11">
        <v>1108393.95</v>
      </c>
      <c r="J68" s="11">
        <v>584550.19999999995</v>
      </c>
      <c r="K68" s="11">
        <v>1152626.4099999999</v>
      </c>
      <c r="L68" s="11">
        <v>766484.47999999998</v>
      </c>
      <c r="M68" s="11">
        <v>796239.61999999988</v>
      </c>
      <c r="N68" s="11">
        <v>666266.49</v>
      </c>
      <c r="O68" s="11">
        <v>993460.34</v>
      </c>
      <c r="P68" s="11">
        <v>545545.90999999992</v>
      </c>
      <c r="Q68" s="11">
        <v>1524615.91</v>
      </c>
      <c r="R68" s="11">
        <v>659350.17999999993</v>
      </c>
      <c r="S68" s="11">
        <v>1009925.76</v>
      </c>
      <c r="T68" s="11">
        <v>706376.25</v>
      </c>
      <c r="U68" s="11">
        <v>339026.57</v>
      </c>
      <c r="V68" s="11">
        <v>1389987.47</v>
      </c>
      <c r="W68" s="11">
        <v>117234.2</v>
      </c>
      <c r="X68" s="11">
        <v>495457.58999999997</v>
      </c>
      <c r="Y68" s="11">
        <v>1146786.49</v>
      </c>
      <c r="Z68" s="11">
        <v>392381.69000000006</v>
      </c>
      <c r="AA68" s="11">
        <v>1650775.52</v>
      </c>
      <c r="AB68" s="11">
        <v>1061136.46</v>
      </c>
      <c r="AC68" s="11">
        <v>1621453.42</v>
      </c>
      <c r="AD68" s="11">
        <v>1544453.13</v>
      </c>
      <c r="AE68" s="11">
        <v>1544666.23</v>
      </c>
      <c r="AF68" s="11">
        <v>408016.89</v>
      </c>
      <c r="AG68" s="11">
        <v>570823.66</v>
      </c>
      <c r="AH68" s="11">
        <v>1320140.49</v>
      </c>
      <c r="AI68">
        <v>1960313.99</v>
      </c>
      <c r="AJ68">
        <v>489271.65999999992</v>
      </c>
      <c r="AK68">
        <v>956497.4</v>
      </c>
      <c r="AL68">
        <v>539113.26</v>
      </c>
      <c r="AM68">
        <v>1240942.8500000001</v>
      </c>
      <c r="AN68">
        <v>753917.94</v>
      </c>
      <c r="AO68">
        <v>636972.94999999995</v>
      </c>
      <c r="AP68">
        <v>920716.20000000007</v>
      </c>
      <c r="AQ68">
        <v>1377427.18</v>
      </c>
      <c r="AR68">
        <v>919108.03999999992</v>
      </c>
      <c r="AS68">
        <v>775472.99999999988</v>
      </c>
      <c r="AT68">
        <v>1274488.05</v>
      </c>
      <c r="AU68">
        <v>1812427.23</v>
      </c>
      <c r="AV68">
        <v>1321188.4100000001</v>
      </c>
      <c r="AW68">
        <v>719805.16</v>
      </c>
      <c r="AX68">
        <v>1354592.26</v>
      </c>
      <c r="AY68">
        <v>1483705.1899999997</v>
      </c>
      <c r="AZ68">
        <v>1442280.81</v>
      </c>
      <c r="BA68">
        <v>50427775.68999999</v>
      </c>
    </row>
    <row r="69" spans="1:53" x14ac:dyDescent="0.25">
      <c r="A69" t="s">
        <v>10789</v>
      </c>
      <c r="C69" s="11">
        <v>1586068.65</v>
      </c>
      <c r="D69" s="11">
        <v>1719419.94</v>
      </c>
      <c r="E69" s="11">
        <v>2629110.63</v>
      </c>
      <c r="F69" s="11">
        <v>1447869.4000000001</v>
      </c>
      <c r="G69" s="11">
        <v>2049895.4500000002</v>
      </c>
      <c r="H69" s="11">
        <v>2335891.2799999998</v>
      </c>
      <c r="I69" s="11">
        <v>1474225.2</v>
      </c>
      <c r="J69" s="11">
        <v>957570.36</v>
      </c>
      <c r="K69" s="11">
        <v>1904293.42</v>
      </c>
      <c r="L69" s="11">
        <v>857458.22</v>
      </c>
      <c r="M69" s="11">
        <v>1103025.79</v>
      </c>
      <c r="N69" s="11">
        <v>1468099.85</v>
      </c>
      <c r="O69" s="11">
        <v>1855494.52</v>
      </c>
      <c r="P69" s="11">
        <v>1238562.0099999998</v>
      </c>
      <c r="Q69" s="11">
        <v>1806396.46</v>
      </c>
      <c r="R69" s="11">
        <v>659350.17999999993</v>
      </c>
      <c r="S69" s="11">
        <v>1698065.29</v>
      </c>
      <c r="T69" s="11">
        <v>1864561.8399999999</v>
      </c>
      <c r="U69" s="11">
        <v>873103.39000000013</v>
      </c>
      <c r="V69" s="11">
        <v>1525009</v>
      </c>
      <c r="W69" s="11">
        <v>362981.97</v>
      </c>
      <c r="X69" s="11">
        <v>1131751.1499999999</v>
      </c>
      <c r="Y69" s="11">
        <v>1700529.8399999999</v>
      </c>
      <c r="Z69" s="11">
        <v>618195.33000000007</v>
      </c>
      <c r="AA69" s="11">
        <v>2259020.5099999998</v>
      </c>
      <c r="AB69" s="11">
        <v>1284564.6299999999</v>
      </c>
      <c r="AC69" s="11">
        <v>1972498.2999999998</v>
      </c>
      <c r="AD69" s="11">
        <v>2245822.5099999998</v>
      </c>
      <c r="AE69" s="11">
        <v>1839860.52</v>
      </c>
      <c r="AF69" s="11">
        <v>605567.23</v>
      </c>
      <c r="AG69" s="11">
        <v>1941020.1099999999</v>
      </c>
      <c r="AH69" s="11">
        <v>1496729.42</v>
      </c>
      <c r="AI69">
        <v>2302950.41</v>
      </c>
      <c r="AJ69">
        <v>575743.86999999988</v>
      </c>
      <c r="AK69">
        <v>1330975.98</v>
      </c>
      <c r="AL69">
        <v>1123649.33</v>
      </c>
      <c r="AM69">
        <v>1601894.1600000001</v>
      </c>
      <c r="AN69">
        <v>1561082.0299999998</v>
      </c>
      <c r="AO69">
        <v>808201.23</v>
      </c>
      <c r="AP69">
        <v>1399009.1500000001</v>
      </c>
      <c r="AQ69">
        <v>1849277.5299999998</v>
      </c>
      <c r="AR69">
        <v>1574632.4</v>
      </c>
      <c r="AS69">
        <v>1030456.3599999999</v>
      </c>
      <c r="AT69">
        <v>1655079.96</v>
      </c>
      <c r="AU69">
        <v>2117329.15</v>
      </c>
      <c r="AV69">
        <v>2240564.1500000004</v>
      </c>
      <c r="AW69">
        <v>734891.68</v>
      </c>
      <c r="AX69">
        <v>2474882.96</v>
      </c>
      <c r="AY69">
        <v>1870574.8499999996</v>
      </c>
      <c r="AZ69">
        <v>1442280.81</v>
      </c>
      <c r="BA69">
        <v>76205488.409999996</v>
      </c>
    </row>
    <row r="70" spans="1:53" x14ac:dyDescent="0.25">
      <c r="A70" t="s">
        <v>9</v>
      </c>
      <c r="B70" t="s">
        <v>256</v>
      </c>
      <c r="C70" s="11"/>
      <c r="D70" s="11">
        <v>814245.88</v>
      </c>
      <c r="E70" s="11">
        <v>225787.88</v>
      </c>
      <c r="F70" s="11">
        <v>86524.42</v>
      </c>
      <c r="G70" s="11">
        <v>279315.31</v>
      </c>
      <c r="H70" s="11">
        <v>446100.81000000006</v>
      </c>
      <c r="I70" s="11">
        <v>147374.34</v>
      </c>
      <c r="J70" s="11"/>
      <c r="K70" s="11"/>
      <c r="L70" s="11"/>
      <c r="M70" s="11"/>
      <c r="N70" s="11">
        <v>151895.85999999999</v>
      </c>
      <c r="O70" s="11"/>
      <c r="P70" s="11">
        <v>31773.77</v>
      </c>
      <c r="Q70" s="11">
        <v>200002.26</v>
      </c>
      <c r="R70" s="11"/>
      <c r="S70" s="11">
        <v>277597.5</v>
      </c>
      <c r="T70" s="11">
        <v>232207.08</v>
      </c>
      <c r="U70" s="11"/>
      <c r="V70" s="11">
        <v>365684.9</v>
      </c>
      <c r="W70" s="11">
        <v>222514.2</v>
      </c>
      <c r="X70" s="11"/>
      <c r="Y70" s="11">
        <v>219944.91999999998</v>
      </c>
      <c r="Z70" s="11">
        <v>100910.03</v>
      </c>
      <c r="AA70" s="11">
        <v>364150.25</v>
      </c>
      <c r="AB70" s="11"/>
      <c r="AC70" s="11">
        <v>43702.239999999998</v>
      </c>
      <c r="AD70" s="11"/>
      <c r="AE70" s="11">
        <v>26740.43</v>
      </c>
      <c r="AF70" s="11">
        <v>530739.18999999994</v>
      </c>
      <c r="AG70" s="11">
        <v>133581.70000000001</v>
      </c>
      <c r="AH70" s="11"/>
      <c r="AI70">
        <v>46338.6</v>
      </c>
      <c r="AJ70">
        <v>538361.17000000004</v>
      </c>
      <c r="AM70">
        <v>156502.34</v>
      </c>
      <c r="AN70">
        <v>56850.55</v>
      </c>
      <c r="AO70">
        <v>139592.99</v>
      </c>
      <c r="AP70">
        <v>103663.75</v>
      </c>
      <c r="AQ70">
        <v>34366.69</v>
      </c>
      <c r="AR70">
        <v>277995.75</v>
      </c>
      <c r="AT70">
        <v>130413.06</v>
      </c>
      <c r="AU70">
        <v>414964.20999999996</v>
      </c>
      <c r="AV70">
        <v>410601.59</v>
      </c>
      <c r="AY70">
        <v>88367.17</v>
      </c>
      <c r="AZ70">
        <v>370966.81</v>
      </c>
      <c r="BA70">
        <v>7669777.6499999985</v>
      </c>
    </row>
    <row r="71" spans="1:53" x14ac:dyDescent="0.25">
      <c r="A71" t="s">
        <v>9</v>
      </c>
      <c r="B71" t="s">
        <v>375</v>
      </c>
      <c r="C71" s="11">
        <v>442096.03</v>
      </c>
      <c r="D71" s="11"/>
      <c r="E71" s="11">
        <v>57821.59</v>
      </c>
      <c r="F71" s="11">
        <v>77496.289999999994</v>
      </c>
      <c r="G71" s="11">
        <v>14338.05</v>
      </c>
      <c r="H71" s="11">
        <v>895357.27</v>
      </c>
      <c r="I71" s="11"/>
      <c r="J71" s="11">
        <v>9435.76</v>
      </c>
      <c r="K71" s="11">
        <v>371236.65</v>
      </c>
      <c r="L71" s="11">
        <v>76390.73</v>
      </c>
      <c r="M71" s="11">
        <v>624378.22</v>
      </c>
      <c r="N71" s="11"/>
      <c r="O71" s="11">
        <v>1041254.8700000001</v>
      </c>
      <c r="P71" s="11">
        <v>124.04</v>
      </c>
      <c r="Q71" s="11">
        <v>383130.73</v>
      </c>
      <c r="R71" s="11">
        <v>398648.64</v>
      </c>
      <c r="S71" s="11"/>
      <c r="T71" s="11">
        <v>287197.18</v>
      </c>
      <c r="U71" s="11">
        <v>127400.45</v>
      </c>
      <c r="V71" s="11">
        <v>633420.63</v>
      </c>
      <c r="W71" s="11"/>
      <c r="X71" s="11">
        <v>583653.68999999994</v>
      </c>
      <c r="Y71" s="11">
        <v>269530.16000000003</v>
      </c>
      <c r="Z71" s="11"/>
      <c r="AA71" s="11"/>
      <c r="AB71" s="11">
        <v>66240.69</v>
      </c>
      <c r="AC71" s="11">
        <v>233453.24000000002</v>
      </c>
      <c r="AD71" s="11">
        <v>385954.79</v>
      </c>
      <c r="AE71" s="11">
        <v>451165.04000000004</v>
      </c>
      <c r="AF71" s="11">
        <v>17840.830000000002</v>
      </c>
      <c r="AG71" s="11">
        <v>390108.02</v>
      </c>
      <c r="AH71" s="11">
        <v>491297.43999999994</v>
      </c>
      <c r="AI71">
        <v>442687.72000000003</v>
      </c>
      <c r="AJ71">
        <v>676378.78999999992</v>
      </c>
      <c r="AK71">
        <v>156634.43</v>
      </c>
      <c r="AM71">
        <v>51094.59</v>
      </c>
      <c r="AN71">
        <v>484881.89999999997</v>
      </c>
      <c r="AO71">
        <v>97663.17</v>
      </c>
      <c r="AP71">
        <v>184202.2</v>
      </c>
      <c r="AQ71">
        <v>269214.40000000002</v>
      </c>
      <c r="AR71">
        <v>378938.83</v>
      </c>
      <c r="AS71">
        <v>367712.04000000004</v>
      </c>
      <c r="AT71">
        <v>130239.03999999999</v>
      </c>
      <c r="AU71">
        <v>90876.61</v>
      </c>
      <c r="AV71">
        <v>10562.93</v>
      </c>
      <c r="AW71">
        <v>340400.21</v>
      </c>
      <c r="AX71">
        <v>85055.71</v>
      </c>
      <c r="AZ71">
        <v>24791.55</v>
      </c>
      <c r="BA71">
        <v>12120305.150000002</v>
      </c>
    </row>
    <row r="72" spans="1:53" x14ac:dyDescent="0.25">
      <c r="A72" t="s">
        <v>9</v>
      </c>
      <c r="B72" t="s">
        <v>248</v>
      </c>
      <c r="C72" s="11">
        <v>15249.69</v>
      </c>
      <c r="D72" s="11">
        <v>141555.14000000001</v>
      </c>
      <c r="E72" s="11">
        <v>316890.64</v>
      </c>
      <c r="F72" s="11"/>
      <c r="G72" s="11">
        <v>54184.12</v>
      </c>
      <c r="H72" s="11">
        <v>55782.270000000004</v>
      </c>
      <c r="I72" s="11">
        <v>5500.48</v>
      </c>
      <c r="J72" s="11">
        <v>674788.32000000007</v>
      </c>
      <c r="K72" s="11">
        <v>66592.25</v>
      </c>
      <c r="L72" s="11">
        <v>507316.42</v>
      </c>
      <c r="M72" s="11">
        <v>323159.32</v>
      </c>
      <c r="N72" s="11">
        <v>14317.26</v>
      </c>
      <c r="O72" s="11">
        <v>432441.70999999996</v>
      </c>
      <c r="P72" s="11"/>
      <c r="Q72" s="11">
        <v>101383.61</v>
      </c>
      <c r="R72" s="11">
        <v>673319.5</v>
      </c>
      <c r="S72" s="11"/>
      <c r="T72" s="11">
        <v>607751.68999999994</v>
      </c>
      <c r="U72" s="11">
        <v>155258.95000000001</v>
      </c>
      <c r="V72" s="11">
        <v>144790.06</v>
      </c>
      <c r="W72" s="11">
        <v>210130.21999999997</v>
      </c>
      <c r="X72" s="11"/>
      <c r="Y72" s="11">
        <v>211677.37</v>
      </c>
      <c r="Z72" s="11">
        <v>90790.47</v>
      </c>
      <c r="AA72" s="11"/>
      <c r="AB72" s="11">
        <v>18678.63</v>
      </c>
      <c r="AC72" s="11"/>
      <c r="AD72" s="11">
        <v>60377.72</v>
      </c>
      <c r="AE72" s="11">
        <v>274853.5</v>
      </c>
      <c r="AF72" s="11">
        <v>173813.57</v>
      </c>
      <c r="AG72" s="11">
        <v>121992.81</v>
      </c>
      <c r="AH72" s="11">
        <v>112063.44</v>
      </c>
      <c r="AI72">
        <v>149548.07</v>
      </c>
      <c r="AJ72">
        <v>169703.07</v>
      </c>
      <c r="AL72">
        <v>392461.74</v>
      </c>
      <c r="AN72">
        <v>5124.28</v>
      </c>
      <c r="AO72">
        <v>80877.350000000006</v>
      </c>
      <c r="AP72">
        <v>187382.87</v>
      </c>
      <c r="AQ72">
        <v>219021.05</v>
      </c>
      <c r="AR72">
        <v>234473.35</v>
      </c>
      <c r="AS72">
        <v>7777.93</v>
      </c>
      <c r="AT72">
        <v>246647.99000000002</v>
      </c>
      <c r="AV72">
        <v>218659.3</v>
      </c>
      <c r="AW72">
        <v>222073.3</v>
      </c>
      <c r="AX72">
        <v>129858.02</v>
      </c>
      <c r="BA72">
        <v>7828267.4799999986</v>
      </c>
    </row>
    <row r="73" spans="1:53" x14ac:dyDescent="0.25">
      <c r="A73" t="s">
        <v>9</v>
      </c>
      <c r="B73" t="s">
        <v>10774</v>
      </c>
      <c r="C73" s="11">
        <v>2194011.1999999997</v>
      </c>
      <c r="D73" s="11">
        <v>1370916.8800000001</v>
      </c>
      <c r="E73" s="11">
        <v>1709855.26</v>
      </c>
      <c r="F73" s="11">
        <v>867888.29</v>
      </c>
      <c r="G73" s="11">
        <v>1209795.96</v>
      </c>
      <c r="H73" s="11">
        <v>2346409.7200000002</v>
      </c>
      <c r="I73" s="11">
        <v>421415.64</v>
      </c>
      <c r="J73" s="11">
        <v>815753.52</v>
      </c>
      <c r="K73" s="11">
        <v>1174121.97</v>
      </c>
      <c r="L73" s="11">
        <v>1318630.6300000001</v>
      </c>
      <c r="M73" s="11">
        <v>1175937.3499999999</v>
      </c>
      <c r="N73" s="11">
        <v>1029746.3400000001</v>
      </c>
      <c r="O73" s="11">
        <v>1883969.09</v>
      </c>
      <c r="P73" s="11">
        <v>1838185.1400000004</v>
      </c>
      <c r="Q73" s="11">
        <v>1489997.86</v>
      </c>
      <c r="R73" s="11">
        <v>687690.12</v>
      </c>
      <c r="S73" s="11">
        <v>803367.76</v>
      </c>
      <c r="T73" s="11">
        <v>1618963.8</v>
      </c>
      <c r="U73" s="11">
        <v>999906.29999999993</v>
      </c>
      <c r="V73" s="11">
        <v>2024092.3399999999</v>
      </c>
      <c r="W73" s="11">
        <v>1094507.05</v>
      </c>
      <c r="X73" s="11">
        <v>1500559.68</v>
      </c>
      <c r="Y73" s="11">
        <v>1097695.6499999999</v>
      </c>
      <c r="Z73" s="11">
        <v>1350706.2</v>
      </c>
      <c r="AA73" s="11">
        <v>1333533.8400000001</v>
      </c>
      <c r="AB73" s="11">
        <v>1031269.7000000001</v>
      </c>
      <c r="AC73" s="11">
        <v>1295382.8899999997</v>
      </c>
      <c r="AD73" s="11">
        <v>832055.42</v>
      </c>
      <c r="AE73" s="11">
        <v>433918.92999999993</v>
      </c>
      <c r="AF73" s="11">
        <v>1461121.6199999999</v>
      </c>
      <c r="AG73" s="11">
        <v>699832.25</v>
      </c>
      <c r="AH73" s="11">
        <v>1141545.75</v>
      </c>
      <c r="AI73">
        <v>1356351.33</v>
      </c>
      <c r="AJ73">
        <v>344779.6</v>
      </c>
      <c r="AK73">
        <v>601596.84000000008</v>
      </c>
      <c r="AL73">
        <v>477347.39</v>
      </c>
      <c r="AM73">
        <v>601220.72000000009</v>
      </c>
      <c r="AN73">
        <v>1527610.8600000003</v>
      </c>
      <c r="AO73">
        <v>412885.21999999991</v>
      </c>
      <c r="AP73">
        <v>1496220.1899999997</v>
      </c>
      <c r="AQ73">
        <v>1143181.8899999997</v>
      </c>
      <c r="AR73">
        <v>1634201.88</v>
      </c>
      <c r="AS73">
        <v>1452019.86</v>
      </c>
      <c r="AT73">
        <v>1510968.23</v>
      </c>
      <c r="AU73">
        <v>1578794.6899999997</v>
      </c>
      <c r="AV73">
        <v>1033308.29</v>
      </c>
      <c r="AW73">
        <v>1608266.6900000002</v>
      </c>
      <c r="AX73">
        <v>2184989.89</v>
      </c>
      <c r="AY73">
        <v>1148661.54</v>
      </c>
      <c r="AZ73">
        <v>886441.10999999987</v>
      </c>
      <c r="BA73">
        <v>61251630.369999997</v>
      </c>
    </row>
    <row r="74" spans="1:53" x14ac:dyDescent="0.25">
      <c r="A74" t="s">
        <v>10790</v>
      </c>
      <c r="C74" s="11">
        <v>2651356.92</v>
      </c>
      <c r="D74" s="11">
        <v>2326717.9000000004</v>
      </c>
      <c r="E74" s="11">
        <v>2310355.37</v>
      </c>
      <c r="F74" s="11">
        <v>1031909</v>
      </c>
      <c r="G74" s="11">
        <v>1557633.44</v>
      </c>
      <c r="H74" s="11">
        <v>3743650.0700000003</v>
      </c>
      <c r="I74" s="11">
        <v>574290.46</v>
      </c>
      <c r="J74" s="11">
        <v>1499977.6</v>
      </c>
      <c r="K74" s="11">
        <v>1611950.87</v>
      </c>
      <c r="L74" s="11">
        <v>1902337.7800000003</v>
      </c>
      <c r="M74" s="11">
        <v>2123474.8899999997</v>
      </c>
      <c r="N74" s="11">
        <v>1195959.46</v>
      </c>
      <c r="O74" s="11">
        <v>3357665.67</v>
      </c>
      <c r="P74" s="11">
        <v>1870082.9500000004</v>
      </c>
      <c r="Q74" s="11">
        <v>2174514.46</v>
      </c>
      <c r="R74" s="11">
        <v>1759658.2600000002</v>
      </c>
      <c r="S74" s="11">
        <v>1080965.26</v>
      </c>
      <c r="T74" s="11">
        <v>2746119.75</v>
      </c>
      <c r="U74" s="11">
        <v>1282565.7</v>
      </c>
      <c r="V74" s="11">
        <v>3167987.9299999997</v>
      </c>
      <c r="W74" s="11">
        <v>1527151.47</v>
      </c>
      <c r="X74" s="11">
        <v>2084213.3699999999</v>
      </c>
      <c r="Y74" s="11">
        <v>1798848.0999999999</v>
      </c>
      <c r="Z74" s="11">
        <v>1542406.7</v>
      </c>
      <c r="AA74" s="11">
        <v>1697684.09</v>
      </c>
      <c r="AB74" s="11">
        <v>1116189.02</v>
      </c>
      <c r="AC74" s="11">
        <v>1572538.3699999996</v>
      </c>
      <c r="AD74" s="11">
        <v>1278387.9300000002</v>
      </c>
      <c r="AE74" s="11">
        <v>1186677.8999999999</v>
      </c>
      <c r="AF74" s="11">
        <v>2183515.21</v>
      </c>
      <c r="AG74" s="11">
        <v>1345514.78</v>
      </c>
      <c r="AH74" s="11">
        <v>1744906.63</v>
      </c>
      <c r="AI74">
        <v>1994925.7200000002</v>
      </c>
      <c r="AJ74">
        <v>1729222.63</v>
      </c>
      <c r="AK74">
        <v>758231.27</v>
      </c>
      <c r="AL74">
        <v>869809.13</v>
      </c>
      <c r="AM74">
        <v>808817.65000000014</v>
      </c>
      <c r="AN74">
        <v>2074467.5900000003</v>
      </c>
      <c r="AO74">
        <v>731018.73</v>
      </c>
      <c r="AP74">
        <v>1971469.0099999998</v>
      </c>
      <c r="AQ74">
        <v>1665784.0299999998</v>
      </c>
      <c r="AR74">
        <v>2525609.81</v>
      </c>
      <c r="AS74">
        <v>1827509.83</v>
      </c>
      <c r="AT74">
        <v>2018268.3199999998</v>
      </c>
      <c r="AU74">
        <v>2084635.5099999998</v>
      </c>
      <c r="AV74">
        <v>1673132.11</v>
      </c>
      <c r="AW74">
        <v>2170740.2000000002</v>
      </c>
      <c r="AX74">
        <v>2399903.62</v>
      </c>
      <c r="AY74">
        <v>1237028.71</v>
      </c>
      <c r="AZ74">
        <v>1282199.4699999997</v>
      </c>
      <c r="BA74">
        <v>88869980.650000006</v>
      </c>
    </row>
    <row r="75" spans="1:53" x14ac:dyDescent="0.25">
      <c r="A75" t="s">
        <v>13</v>
      </c>
      <c r="B75" t="s">
        <v>256</v>
      </c>
      <c r="C75" s="11">
        <v>48100.37</v>
      </c>
      <c r="D75" s="11"/>
      <c r="E75" s="11">
        <v>53335.91</v>
      </c>
      <c r="F75" s="11">
        <v>239722.2</v>
      </c>
      <c r="G75" s="11">
        <v>430159.61</v>
      </c>
      <c r="H75" s="11">
        <v>129414.38</v>
      </c>
      <c r="I75" s="11">
        <v>568344.32999999996</v>
      </c>
      <c r="J75" s="11">
        <v>195179.32</v>
      </c>
      <c r="K75" s="11">
        <v>400736.39</v>
      </c>
      <c r="L75" s="11"/>
      <c r="M75" s="11"/>
      <c r="N75" s="11">
        <v>149637.12</v>
      </c>
      <c r="O75" s="11">
        <v>120826.23000000001</v>
      </c>
      <c r="P75" s="11">
        <v>150696.13</v>
      </c>
      <c r="Q75" s="11">
        <v>77861.39</v>
      </c>
      <c r="R75" s="11">
        <v>184824.46000000002</v>
      </c>
      <c r="S75" s="11"/>
      <c r="T75" s="11"/>
      <c r="U75" s="11">
        <v>221191.85</v>
      </c>
      <c r="V75" s="11">
        <v>21443.09</v>
      </c>
      <c r="W75" s="11">
        <v>5250.75</v>
      </c>
      <c r="X75" s="11">
        <v>118729.73</v>
      </c>
      <c r="Y75" s="11">
        <v>230676.87</v>
      </c>
      <c r="Z75" s="11">
        <v>186192.91</v>
      </c>
      <c r="AA75" s="11">
        <v>311861.61</v>
      </c>
      <c r="AB75" s="11"/>
      <c r="AC75" s="11">
        <v>336434.77</v>
      </c>
      <c r="AD75" s="11">
        <v>457323.70999999996</v>
      </c>
      <c r="AE75" s="11"/>
      <c r="AF75" s="11"/>
      <c r="AG75" s="11">
        <v>93701.07</v>
      </c>
      <c r="AH75" s="11">
        <v>69051.240000000005</v>
      </c>
      <c r="AI75">
        <v>152452.37</v>
      </c>
      <c r="AJ75">
        <v>116024.77</v>
      </c>
      <c r="AL75">
        <v>135440.03</v>
      </c>
      <c r="AN75">
        <v>242378.08</v>
      </c>
      <c r="AO75">
        <v>307618.03000000003</v>
      </c>
      <c r="AQ75">
        <v>254055.05</v>
      </c>
      <c r="AR75">
        <v>80243.94</v>
      </c>
      <c r="AT75">
        <v>268120.36</v>
      </c>
      <c r="AU75">
        <v>253515.88999999998</v>
      </c>
      <c r="AV75">
        <v>11037.19</v>
      </c>
      <c r="AW75">
        <v>233780.03</v>
      </c>
      <c r="AX75">
        <v>484769.86</v>
      </c>
      <c r="BA75">
        <v>7340131.0400000019</v>
      </c>
    </row>
    <row r="76" spans="1:53" x14ac:dyDescent="0.25">
      <c r="A76" t="s">
        <v>13</v>
      </c>
      <c r="B76" t="s">
        <v>375</v>
      </c>
      <c r="C76" s="11">
        <v>131109.47</v>
      </c>
      <c r="D76" s="11">
        <v>257646.88999999998</v>
      </c>
      <c r="E76" s="11">
        <v>355735.26</v>
      </c>
      <c r="F76" s="11">
        <v>497823.94999999995</v>
      </c>
      <c r="G76" s="11">
        <v>308646.31</v>
      </c>
      <c r="H76" s="11"/>
      <c r="I76" s="11">
        <v>24654.59</v>
      </c>
      <c r="J76" s="11">
        <v>193568.96</v>
      </c>
      <c r="K76" s="11">
        <v>1808.78</v>
      </c>
      <c r="L76" s="11"/>
      <c r="M76" s="11"/>
      <c r="N76" s="11"/>
      <c r="O76" s="11">
        <v>206049.45</v>
      </c>
      <c r="P76" s="11"/>
      <c r="Q76" s="11">
        <v>40274.400000000001</v>
      </c>
      <c r="R76" s="11">
        <v>421138.4</v>
      </c>
      <c r="S76" s="11">
        <v>225527.5</v>
      </c>
      <c r="T76" s="11">
        <v>77440.210000000006</v>
      </c>
      <c r="U76" s="11">
        <v>717762.10000000009</v>
      </c>
      <c r="V76" s="11">
        <v>117864.44</v>
      </c>
      <c r="W76" s="11"/>
      <c r="X76" s="11">
        <v>35627.68</v>
      </c>
      <c r="Y76" s="11">
        <v>204398.49</v>
      </c>
      <c r="Z76" s="11">
        <v>234344.36</v>
      </c>
      <c r="AA76" s="11">
        <v>190258.85</v>
      </c>
      <c r="AB76" s="11">
        <v>183616.66000000003</v>
      </c>
      <c r="AC76" s="11"/>
      <c r="AD76" s="11">
        <v>145963.6</v>
      </c>
      <c r="AE76" s="11">
        <v>30983.96</v>
      </c>
      <c r="AF76" s="11">
        <v>23551.34</v>
      </c>
      <c r="AG76" s="11">
        <v>37668.589999999997</v>
      </c>
      <c r="AH76" s="11">
        <v>371419.70999999996</v>
      </c>
      <c r="AQ76">
        <v>105403.49</v>
      </c>
      <c r="AR76">
        <v>26144.65</v>
      </c>
      <c r="AS76">
        <v>93777.26</v>
      </c>
      <c r="AV76">
        <v>212044.84</v>
      </c>
      <c r="AW76">
        <v>335667.4</v>
      </c>
      <c r="AX76">
        <v>545462.1</v>
      </c>
      <c r="AY76">
        <v>199528.16</v>
      </c>
      <c r="BA76">
        <v>6552911.8499999996</v>
      </c>
    </row>
    <row r="77" spans="1:53" x14ac:dyDescent="0.25">
      <c r="A77" t="s">
        <v>13</v>
      </c>
      <c r="B77" t="s">
        <v>248</v>
      </c>
      <c r="C77" s="11">
        <v>258284.71000000002</v>
      </c>
      <c r="D77" s="11">
        <v>676568.35000000009</v>
      </c>
      <c r="E77" s="11">
        <v>19516.310000000001</v>
      </c>
      <c r="F77" s="11">
        <v>261148.91</v>
      </c>
      <c r="G77" s="11"/>
      <c r="H77" s="11"/>
      <c r="I77" s="11">
        <v>190717.33000000002</v>
      </c>
      <c r="J77" s="11">
        <v>493529.11</v>
      </c>
      <c r="K77" s="11"/>
      <c r="L77" s="11">
        <v>57162.559999999998</v>
      </c>
      <c r="M77" s="11">
        <v>313319.73</v>
      </c>
      <c r="N77" s="11">
        <v>160641.82999999999</v>
      </c>
      <c r="O77" s="11">
        <v>269707.05</v>
      </c>
      <c r="P77" s="11">
        <v>191759.27</v>
      </c>
      <c r="Q77" s="11">
        <v>5850.52</v>
      </c>
      <c r="R77" s="11">
        <v>22787.86</v>
      </c>
      <c r="S77" s="11">
        <v>4066.07</v>
      </c>
      <c r="T77" s="11">
        <v>8076.79</v>
      </c>
      <c r="U77" s="11"/>
      <c r="V77" s="11"/>
      <c r="W77" s="11">
        <v>225147.46000000002</v>
      </c>
      <c r="X77" s="11"/>
      <c r="Y77" s="11">
        <v>177616.82</v>
      </c>
      <c r="Z77" s="11">
        <v>3006.9</v>
      </c>
      <c r="AA77" s="11"/>
      <c r="AB77" s="11">
        <v>486575.13</v>
      </c>
      <c r="AC77" s="11">
        <v>196482.42</v>
      </c>
      <c r="AD77" s="11">
        <v>154420.29999999999</v>
      </c>
      <c r="AE77" s="11">
        <v>515722.73</v>
      </c>
      <c r="AF77" s="11"/>
      <c r="AG77" s="11">
        <v>8200.94</v>
      </c>
      <c r="AH77" s="11"/>
      <c r="AI77">
        <v>4514.7</v>
      </c>
      <c r="AJ77">
        <v>80063.53</v>
      </c>
      <c r="AL77">
        <v>317362.01</v>
      </c>
      <c r="AN77">
        <v>10793.11</v>
      </c>
      <c r="AQ77">
        <v>532398</v>
      </c>
      <c r="AS77">
        <v>104563.31</v>
      </c>
      <c r="AT77">
        <v>276720.99</v>
      </c>
      <c r="AU77">
        <v>238028.88999999998</v>
      </c>
      <c r="AX77">
        <v>520275.83000000007</v>
      </c>
      <c r="AZ77">
        <v>45638.96</v>
      </c>
      <c r="BA77">
        <v>6830668.4299999997</v>
      </c>
    </row>
    <row r="78" spans="1:53" x14ac:dyDescent="0.25">
      <c r="A78" t="s">
        <v>13</v>
      </c>
      <c r="B78" t="s">
        <v>10774</v>
      </c>
      <c r="C78" s="11">
        <v>1097491.8600000001</v>
      </c>
      <c r="D78" s="11">
        <v>1661978.0799999998</v>
      </c>
      <c r="E78" s="11">
        <v>745637.04</v>
      </c>
      <c r="F78" s="11">
        <v>654660.19999999995</v>
      </c>
      <c r="G78" s="11">
        <v>554549.99</v>
      </c>
      <c r="H78" s="11">
        <v>1175687.02</v>
      </c>
      <c r="I78" s="11">
        <v>243317.05</v>
      </c>
      <c r="J78" s="11">
        <v>1104215.0599999998</v>
      </c>
      <c r="K78" s="11">
        <v>1011197.4399999999</v>
      </c>
      <c r="L78" s="11">
        <v>615964.24</v>
      </c>
      <c r="M78" s="11">
        <v>696999.83</v>
      </c>
      <c r="N78" s="11">
        <v>1203009.8899999999</v>
      </c>
      <c r="O78" s="11">
        <v>485537.74</v>
      </c>
      <c r="P78" s="11">
        <v>773452</v>
      </c>
      <c r="Q78" s="11">
        <v>1101016.8999999999</v>
      </c>
      <c r="R78" s="11">
        <v>729714.23</v>
      </c>
      <c r="S78" s="11">
        <v>1054915.25</v>
      </c>
      <c r="T78" s="11">
        <v>822048.89</v>
      </c>
      <c r="U78" s="11">
        <v>357892.9</v>
      </c>
      <c r="V78" s="11">
        <v>810510.59</v>
      </c>
      <c r="W78" s="11">
        <v>1694851.08</v>
      </c>
      <c r="X78" s="11">
        <v>1332704.73</v>
      </c>
      <c r="Y78" s="11">
        <v>913364.41999999993</v>
      </c>
      <c r="Z78" s="11">
        <v>961235.8</v>
      </c>
      <c r="AA78" s="11">
        <v>716226.47</v>
      </c>
      <c r="AB78" s="11">
        <v>1231402.74</v>
      </c>
      <c r="AC78" s="11">
        <v>733872.97</v>
      </c>
      <c r="AD78" s="11">
        <v>1003521.15</v>
      </c>
      <c r="AE78" s="11">
        <v>757247.95000000007</v>
      </c>
      <c r="AF78" s="11">
        <v>789149.57</v>
      </c>
      <c r="AG78" s="11">
        <v>840748.60000000009</v>
      </c>
      <c r="AH78" s="11">
        <v>720963.71</v>
      </c>
      <c r="AI78">
        <v>447087.05</v>
      </c>
      <c r="AJ78">
        <v>616094.12</v>
      </c>
      <c r="AK78">
        <v>848808.8</v>
      </c>
      <c r="AL78">
        <v>1146135.8700000001</v>
      </c>
      <c r="AM78">
        <v>1351578.63</v>
      </c>
      <c r="AN78">
        <v>698901.87</v>
      </c>
      <c r="AO78">
        <v>707023.79</v>
      </c>
      <c r="AP78">
        <v>1591330.96</v>
      </c>
      <c r="AQ78">
        <v>1067376.6099999999</v>
      </c>
      <c r="AR78">
        <v>883921.77999999991</v>
      </c>
      <c r="AS78">
        <v>1103826.47</v>
      </c>
      <c r="AT78">
        <v>1165845.26</v>
      </c>
      <c r="AU78">
        <v>770564.2300000001</v>
      </c>
      <c r="AV78">
        <v>428430.12</v>
      </c>
      <c r="AW78">
        <v>1000675.6799999999</v>
      </c>
      <c r="AX78">
        <v>1239634.1599999999</v>
      </c>
      <c r="AY78">
        <v>860844.82000000007</v>
      </c>
      <c r="AZ78">
        <v>948734.49999999988</v>
      </c>
      <c r="BA78">
        <v>45471900.109999985</v>
      </c>
    </row>
    <row r="79" spans="1:53" x14ac:dyDescent="0.25">
      <c r="A79" t="s">
        <v>10791</v>
      </c>
      <c r="C79" s="11">
        <v>1534986.4100000001</v>
      </c>
      <c r="D79" s="11">
        <v>2596193.3199999998</v>
      </c>
      <c r="E79" s="11">
        <v>1174224.52</v>
      </c>
      <c r="F79" s="11">
        <v>1653355.2599999998</v>
      </c>
      <c r="G79" s="11">
        <v>1293355.9099999999</v>
      </c>
      <c r="H79" s="11">
        <v>1305101.3999999999</v>
      </c>
      <c r="I79" s="11">
        <v>1027033.3</v>
      </c>
      <c r="J79" s="11">
        <v>1986492.4499999997</v>
      </c>
      <c r="K79" s="11">
        <v>1413742.6099999999</v>
      </c>
      <c r="L79" s="11">
        <v>673126.8</v>
      </c>
      <c r="M79" s="11">
        <v>1010319.5599999999</v>
      </c>
      <c r="N79" s="11">
        <v>1513288.8399999999</v>
      </c>
      <c r="O79" s="11">
        <v>1082120.47</v>
      </c>
      <c r="P79" s="11">
        <v>1115907.3999999999</v>
      </c>
      <c r="Q79" s="11">
        <v>1225003.21</v>
      </c>
      <c r="R79" s="11">
        <v>1358464.9500000002</v>
      </c>
      <c r="S79" s="11">
        <v>1284508.82</v>
      </c>
      <c r="T79" s="11">
        <v>907565.89</v>
      </c>
      <c r="U79" s="11">
        <v>1296846.8500000001</v>
      </c>
      <c r="V79" s="11">
        <v>949818.12</v>
      </c>
      <c r="W79" s="11">
        <v>1925249.29</v>
      </c>
      <c r="X79" s="11">
        <v>1487062.14</v>
      </c>
      <c r="Y79" s="11">
        <v>1526056.5999999999</v>
      </c>
      <c r="Z79" s="11">
        <v>1384779.9700000002</v>
      </c>
      <c r="AA79" s="11">
        <v>1218346.93</v>
      </c>
      <c r="AB79" s="11">
        <v>1901594.53</v>
      </c>
      <c r="AC79" s="11">
        <v>1266790.1600000001</v>
      </c>
      <c r="AD79" s="11">
        <v>1761228.7599999998</v>
      </c>
      <c r="AE79" s="11">
        <v>1303954.6400000001</v>
      </c>
      <c r="AF79" s="11">
        <v>812700.90999999992</v>
      </c>
      <c r="AG79" s="11">
        <v>980319.20000000007</v>
      </c>
      <c r="AH79" s="11">
        <v>1161434.6599999999</v>
      </c>
      <c r="AI79">
        <v>604054.12</v>
      </c>
      <c r="AJ79">
        <v>812182.41999999993</v>
      </c>
      <c r="AK79">
        <v>848808.8</v>
      </c>
      <c r="AL79">
        <v>1598937.9100000001</v>
      </c>
      <c r="AM79">
        <v>1351578.63</v>
      </c>
      <c r="AN79">
        <v>952073.06</v>
      </c>
      <c r="AO79">
        <v>1014641.8200000001</v>
      </c>
      <c r="AP79">
        <v>1591330.96</v>
      </c>
      <c r="AQ79">
        <v>1959233.15</v>
      </c>
      <c r="AR79">
        <v>990310.36999999988</v>
      </c>
      <c r="AS79">
        <v>1302167.04</v>
      </c>
      <c r="AT79">
        <v>1710686.6099999999</v>
      </c>
      <c r="AU79">
        <v>1262109.01</v>
      </c>
      <c r="AV79">
        <v>651512.15</v>
      </c>
      <c r="AW79">
        <v>1570123.1099999999</v>
      </c>
      <c r="AX79">
        <v>2790141.95</v>
      </c>
      <c r="AY79">
        <v>1060372.98</v>
      </c>
      <c r="AZ79">
        <v>994373.45999999985</v>
      </c>
      <c r="BA79">
        <v>66195611.429999985</v>
      </c>
    </row>
    <row r="80" spans="1:53" x14ac:dyDescent="0.25">
      <c r="A80" t="s">
        <v>10771</v>
      </c>
      <c r="C80" s="11">
        <v>29163835.790000003</v>
      </c>
      <c r="D80" s="11">
        <v>26114484.539999999</v>
      </c>
      <c r="E80" s="11">
        <v>28278560.18</v>
      </c>
      <c r="F80" s="11">
        <v>27772173.640000001</v>
      </c>
      <c r="G80" s="11">
        <v>22514912.029999997</v>
      </c>
      <c r="H80" s="11">
        <v>30567490.969999999</v>
      </c>
      <c r="I80" s="11">
        <v>23282326.419999998</v>
      </c>
      <c r="J80" s="11">
        <v>28405126.929999996</v>
      </c>
      <c r="K80" s="11">
        <v>25325020.289999999</v>
      </c>
      <c r="L80" s="11">
        <v>23227221.399999999</v>
      </c>
      <c r="M80" s="11">
        <v>28152547.890000008</v>
      </c>
      <c r="N80" s="11">
        <v>27994030.899999995</v>
      </c>
      <c r="O80" s="11">
        <v>29645503.219999995</v>
      </c>
      <c r="P80" s="11">
        <v>28139956.52</v>
      </c>
      <c r="Q80" s="11">
        <v>31149056.289999995</v>
      </c>
      <c r="R80" s="11">
        <v>24645005.419999994</v>
      </c>
      <c r="S80" s="11">
        <v>27369444.309999999</v>
      </c>
      <c r="T80" s="11">
        <v>29514070.41</v>
      </c>
      <c r="U80" s="11">
        <v>22666619.859999999</v>
      </c>
      <c r="V80" s="11">
        <v>28496847.979999997</v>
      </c>
      <c r="W80" s="11">
        <v>24720905.499999993</v>
      </c>
      <c r="X80" s="11">
        <v>30124313.859999996</v>
      </c>
      <c r="Y80" s="11">
        <v>28154479.729999997</v>
      </c>
      <c r="Z80" s="11">
        <v>25273189.489999998</v>
      </c>
      <c r="AA80" s="11">
        <v>26429987.930000003</v>
      </c>
      <c r="AB80" s="11">
        <v>27044877.689999994</v>
      </c>
      <c r="AC80" s="11">
        <v>26138410.469999995</v>
      </c>
      <c r="AD80" s="11">
        <v>27342945.920000002</v>
      </c>
      <c r="AE80" s="11">
        <v>30505701.010000009</v>
      </c>
      <c r="AF80" s="11">
        <v>25438467.870000001</v>
      </c>
      <c r="AG80" s="11">
        <v>27781130.59</v>
      </c>
      <c r="AH80" s="11">
        <v>32024762.039999999</v>
      </c>
      <c r="AI80">
        <v>25011018.670000006</v>
      </c>
      <c r="AJ80">
        <v>23027220.950000003</v>
      </c>
      <c r="AK80">
        <v>28615953.099999994</v>
      </c>
      <c r="AL80">
        <v>24904362.79000001</v>
      </c>
      <c r="AM80">
        <v>30280738.079999994</v>
      </c>
      <c r="AN80">
        <v>28690828.010000005</v>
      </c>
      <c r="AO80">
        <v>22369545.739999998</v>
      </c>
      <c r="AP80">
        <v>26152725.359999999</v>
      </c>
      <c r="AQ80">
        <v>27753629.750000007</v>
      </c>
      <c r="AR80">
        <v>26506302.979999997</v>
      </c>
      <c r="AS80">
        <v>24579429.819999997</v>
      </c>
      <c r="AT80">
        <v>31975741.379999999</v>
      </c>
      <c r="AU80">
        <v>27496833.459999997</v>
      </c>
      <c r="AV80">
        <v>28082094.640000004</v>
      </c>
      <c r="AW80">
        <v>28245572.04000001</v>
      </c>
      <c r="AX80">
        <v>31837576.060000006</v>
      </c>
      <c r="AY80">
        <v>29599666.619999997</v>
      </c>
      <c r="AZ80">
        <v>29075134.829999998</v>
      </c>
      <c r="BA80">
        <v>1367607781.3699999</v>
      </c>
    </row>
    <row r="82" spans="1:5" x14ac:dyDescent="0.25">
      <c r="A82" s="12" t="s">
        <v>243</v>
      </c>
      <c r="B82" s="12" t="s">
        <v>10772</v>
      </c>
      <c r="C82" s="12" t="s">
        <v>10792</v>
      </c>
      <c r="D82" s="12" t="s">
        <v>10793</v>
      </c>
      <c r="E82" s="12" t="s">
        <v>10794</v>
      </c>
    </row>
    <row r="83" spans="1:5" x14ac:dyDescent="0.25">
      <c r="A83" t="s">
        <v>256</v>
      </c>
      <c r="B83">
        <f>SUMIF(Purchase_Orders!$L:$L, A83, Purchase_Orders!$I:$I)</f>
        <v>406096509.99999982</v>
      </c>
      <c r="C83" cm="1">
        <f t="array" ref="C83">COUNTA(_xlfn.UNIQUE(_xlfn._xlws.FILTER(Purchase_Orders!$E:$E, Purchase_Orders!$L:$L=A83)))</f>
        <v>50</v>
      </c>
      <c r="D83">
        <f>SUMIFS(Purchase_Orders!$I:$I, Purchase_Orders!$L:$L, A83, Purchase_Orders!$J:$J, "Approved")</f>
        <v>136797689.52999985</v>
      </c>
      <c r="E83">
        <f>SUMIFS(Purchase_Orders!$I:$I, Purchase_Orders!$L:$L, A83, Purchase_Orders!$J:$J, "&lt;&gt;Approved")</f>
        <v>269298820.46999985</v>
      </c>
    </row>
    <row r="84" spans="1:5" x14ac:dyDescent="0.25">
      <c r="A84" t="s">
        <v>248</v>
      </c>
      <c r="B84">
        <f>SUMIF(Purchase_Orders!$L:$L, A84, Purchase_Orders!$I:$I)</f>
        <v>445880341.95999962</v>
      </c>
      <c r="C84" cm="1">
        <f t="array" ref="C84">COUNTA(_xlfn.UNIQUE(_xlfn._xlws.FILTER(Purchase_Orders!$E:$E, Purchase_Orders!$L:$L=A84)))</f>
        <v>50</v>
      </c>
      <c r="D84">
        <f>SUMIFS(Purchase_Orders!$I:$I, Purchase_Orders!$L:$L, A84, Purchase_Orders!$J:$J, "Approved")</f>
        <v>140746390.9199999</v>
      </c>
      <c r="E84">
        <f>SUMIFS(Purchase_Orders!$I:$I, Purchase_Orders!$L:$L, A84, Purchase_Orders!$J:$J, "&lt;&gt;Approved")</f>
        <v>305133951.0399999</v>
      </c>
    </row>
    <row r="85" spans="1:5" x14ac:dyDescent="0.25">
      <c r="A85" t="s">
        <v>252</v>
      </c>
      <c r="B85">
        <f>SUMIF(Purchase_Orders!$L:$L, A85, Purchase_Orders!$I:$I)</f>
        <v>0</v>
      </c>
      <c r="C85" cm="1">
        <f t="array" ref="C85">COUNTA(_xlfn.UNIQUE(_xlfn._xlws.FILTER(Purchase_Orders!$E:$E, Purchase_Orders!$L:$L=A85)))</f>
        <v>1</v>
      </c>
      <c r="D85">
        <f>SUMIFS(Purchase_Orders!$I:$I, Purchase_Orders!$L:$L, A85, Purchase_Orders!$J:$J, "Approved")</f>
        <v>0</v>
      </c>
      <c r="E85">
        <f>SUMIFS(Purchase_Orders!$I:$I, Purchase_Orders!$L:$L, A85, Purchase_Orders!$J:$J, "&lt;&gt;Approved")</f>
        <v>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241A-E380-4F90-96FA-8D2D77663700}">
  <dimension ref="A3:C54"/>
  <sheetViews>
    <sheetView zoomScale="60" zoomScaleNormal="60" workbookViewId="0">
      <selection activeCell="AH23" sqref="AH23"/>
    </sheetView>
  </sheetViews>
  <sheetFormatPr defaultRowHeight="15" x14ac:dyDescent="0.25"/>
  <cols>
    <col min="1" max="1" width="13.140625" bestFit="1" customWidth="1"/>
    <col min="2" max="2" width="31.28515625" customWidth="1"/>
    <col min="3" max="3" width="13.28515625" bestFit="1" customWidth="1"/>
  </cols>
  <sheetData>
    <row r="3" spans="1:3" x14ac:dyDescent="0.25">
      <c r="A3" s="3" t="s">
        <v>10796</v>
      </c>
      <c r="B3" t="s">
        <v>10772</v>
      </c>
      <c r="C3" t="s">
        <v>10795</v>
      </c>
    </row>
    <row r="4" spans="1:3" x14ac:dyDescent="0.25">
      <c r="A4" s="4" t="s">
        <v>318</v>
      </c>
      <c r="B4" s="13">
        <v>32024762.040000014</v>
      </c>
      <c r="C4" s="14">
        <v>2.3416627542086108E-2</v>
      </c>
    </row>
    <row r="5" spans="1:3" x14ac:dyDescent="0.25">
      <c r="A5" s="4" t="s">
        <v>342</v>
      </c>
      <c r="B5" s="13">
        <v>31975741.380000014</v>
      </c>
      <c r="C5" s="14">
        <v>4.6797410991539973E-2</v>
      </c>
    </row>
    <row r="6" spans="1:3" x14ac:dyDescent="0.25">
      <c r="A6" s="4" t="s">
        <v>350</v>
      </c>
      <c r="B6" s="13">
        <v>31837576.059999991</v>
      </c>
      <c r="C6" s="14">
        <v>7.0077167434653156E-2</v>
      </c>
    </row>
    <row r="7" spans="1:3" x14ac:dyDescent="0.25">
      <c r="A7" s="4" t="s">
        <v>283</v>
      </c>
      <c r="B7" s="13">
        <v>31149056.289999988</v>
      </c>
      <c r="C7" s="14">
        <v>9.2853475608913813E-2</v>
      </c>
    </row>
    <row r="8" spans="1:3" x14ac:dyDescent="0.25">
      <c r="A8" s="4" t="s">
        <v>263</v>
      </c>
      <c r="B8" s="13">
        <v>30567490.970000003</v>
      </c>
      <c r="C8" s="14">
        <v>0.11520454101406896</v>
      </c>
    </row>
    <row r="9" spans="1:3" x14ac:dyDescent="0.25">
      <c r="A9" s="4" t="s">
        <v>312</v>
      </c>
      <c r="B9" s="13">
        <v>30505701.010000017</v>
      </c>
      <c r="C9" s="14">
        <v>0.13751042536597061</v>
      </c>
    </row>
    <row r="10" spans="1:3" x14ac:dyDescent="0.25">
      <c r="A10" s="4" t="s">
        <v>328</v>
      </c>
      <c r="B10" s="13">
        <v>30280738.080000006</v>
      </c>
      <c r="C10" s="14">
        <v>0.15965181596969058</v>
      </c>
    </row>
    <row r="11" spans="1:3" x14ac:dyDescent="0.25">
      <c r="A11" s="4" t="s">
        <v>298</v>
      </c>
      <c r="B11" s="13">
        <v>30124313.860000007</v>
      </c>
      <c r="C11" s="14">
        <v>0.18167882859009479</v>
      </c>
    </row>
    <row r="12" spans="1:3" x14ac:dyDescent="0.25">
      <c r="A12" s="4" t="s">
        <v>278</v>
      </c>
      <c r="B12" s="13">
        <v>29645503.220000003</v>
      </c>
      <c r="C12" s="14">
        <v>0.2033557330533779</v>
      </c>
    </row>
    <row r="13" spans="1:3" x14ac:dyDescent="0.25">
      <c r="A13" s="4" t="s">
        <v>352</v>
      </c>
      <c r="B13" s="13">
        <v>29599666.619999997</v>
      </c>
      <c r="C13" s="14">
        <v>0.22499912162078467</v>
      </c>
    </row>
    <row r="14" spans="1:3" x14ac:dyDescent="0.25">
      <c r="A14" s="4" t="s">
        <v>290</v>
      </c>
      <c r="B14" s="13">
        <v>29514070.410000004</v>
      </c>
      <c r="C14" s="14">
        <v>0.24657992191458991</v>
      </c>
    </row>
    <row r="15" spans="1:3" x14ac:dyDescent="0.25">
      <c r="A15" s="4" t="s">
        <v>246</v>
      </c>
      <c r="B15" s="13">
        <v>29163835.79000001</v>
      </c>
      <c r="C15" s="14">
        <v>0.26790462932506193</v>
      </c>
    </row>
    <row r="16" spans="1:3" x14ac:dyDescent="0.25">
      <c r="A16" s="4" t="s">
        <v>354</v>
      </c>
      <c r="B16" s="13">
        <v>29075134.830000002</v>
      </c>
      <c r="C16" s="14">
        <v>0.28916447825694941</v>
      </c>
    </row>
    <row r="17" spans="1:3" x14ac:dyDescent="0.25">
      <c r="A17" s="4" t="s">
        <v>330</v>
      </c>
      <c r="B17" s="13">
        <v>28690828.01000002</v>
      </c>
      <c r="C17" s="14">
        <v>0.31014332058355493</v>
      </c>
    </row>
    <row r="18" spans="1:3" x14ac:dyDescent="0.25">
      <c r="A18" s="4" t="s">
        <v>324</v>
      </c>
      <c r="B18" s="13">
        <v>28615953.099999979</v>
      </c>
      <c r="C18" s="14">
        <v>0.33106741409180768</v>
      </c>
    </row>
    <row r="19" spans="1:3" x14ac:dyDescent="0.25">
      <c r="A19" s="4" t="s">
        <v>294</v>
      </c>
      <c r="B19" s="13">
        <v>28496847.979999993</v>
      </c>
      <c r="C19" s="14">
        <v>0.35190441748429591</v>
      </c>
    </row>
    <row r="20" spans="1:3" x14ac:dyDescent="0.25">
      <c r="A20" s="4" t="s">
        <v>267</v>
      </c>
      <c r="B20" s="13">
        <v>28405126.929999989</v>
      </c>
      <c r="C20" s="14">
        <v>0.37267435409693001</v>
      </c>
    </row>
    <row r="21" spans="1:3" x14ac:dyDescent="0.25">
      <c r="A21" s="4" t="s">
        <v>254</v>
      </c>
      <c r="B21" s="13">
        <v>28278560.180000007</v>
      </c>
      <c r="C21" s="14">
        <v>0.39335174462162564</v>
      </c>
    </row>
    <row r="22" spans="1:3" x14ac:dyDescent="0.25">
      <c r="A22" s="4" t="s">
        <v>348</v>
      </c>
      <c r="B22" s="13">
        <v>28245572.04000001</v>
      </c>
      <c r="C22" s="14">
        <v>0.4140050140931586</v>
      </c>
    </row>
    <row r="23" spans="1:3" x14ac:dyDescent="0.25">
      <c r="A23" s="4" t="s">
        <v>300</v>
      </c>
      <c r="B23" s="13">
        <v>28154479.729999993</v>
      </c>
      <c r="C23" s="14">
        <v>0.43459167652191161</v>
      </c>
    </row>
    <row r="24" spans="1:3" x14ac:dyDescent="0.25">
      <c r="A24" s="4" t="s">
        <v>274</v>
      </c>
      <c r="B24" s="13">
        <v>28152547.889999975</v>
      </c>
      <c r="C24" s="14">
        <v>0.45517692638192497</v>
      </c>
    </row>
    <row r="25" spans="1:3" x14ac:dyDescent="0.25">
      <c r="A25" s="4" t="s">
        <v>281</v>
      </c>
      <c r="B25" s="13">
        <v>28139956.520000007</v>
      </c>
      <c r="C25" s="14">
        <v>0.47575296938440836</v>
      </c>
    </row>
    <row r="26" spans="1:3" x14ac:dyDescent="0.25">
      <c r="A26" s="4" t="s">
        <v>346</v>
      </c>
      <c r="B26" s="13">
        <v>28082094.639999997</v>
      </c>
      <c r="C26" s="14">
        <v>0.49628670356064181</v>
      </c>
    </row>
    <row r="27" spans="1:3" x14ac:dyDescent="0.25">
      <c r="A27" s="4" t="s">
        <v>276</v>
      </c>
      <c r="B27" s="13">
        <v>27994030.90000001</v>
      </c>
      <c r="C27" s="14">
        <v>0.51675604519597307</v>
      </c>
    </row>
    <row r="28" spans="1:3" x14ac:dyDescent="0.25">
      <c r="A28" s="4" t="s">
        <v>316</v>
      </c>
      <c r="B28" s="13">
        <v>27781130.589999996</v>
      </c>
      <c r="C28" s="14">
        <v>0.53706971331664599</v>
      </c>
    </row>
    <row r="29" spans="1:3" x14ac:dyDescent="0.25">
      <c r="A29" s="4" t="s">
        <v>258</v>
      </c>
      <c r="B29" s="13">
        <v>27772173.640000001</v>
      </c>
      <c r="C29" s="14">
        <v>0.55737683208148603</v>
      </c>
    </row>
    <row r="30" spans="1:3" x14ac:dyDescent="0.25">
      <c r="A30" s="4" t="s">
        <v>336</v>
      </c>
      <c r="B30" s="13">
        <v>27753629.75</v>
      </c>
      <c r="C30" s="14">
        <v>0.57767039148358146</v>
      </c>
    </row>
    <row r="31" spans="1:3" x14ac:dyDescent="0.25">
      <c r="A31" s="4" t="s">
        <v>344</v>
      </c>
      <c r="B31" s="13">
        <v>27496833.459999993</v>
      </c>
      <c r="C31" s="14">
        <v>0.59777618046385117</v>
      </c>
    </row>
    <row r="32" spans="1:3" x14ac:dyDescent="0.25">
      <c r="A32" s="4" t="s">
        <v>288</v>
      </c>
      <c r="B32" s="13">
        <v>27369444.309999995</v>
      </c>
      <c r="C32" s="14">
        <v>0.61778882201418128</v>
      </c>
    </row>
    <row r="33" spans="1:3" x14ac:dyDescent="0.25">
      <c r="A33" s="4" t="s">
        <v>310</v>
      </c>
      <c r="B33" s="13">
        <v>27342945.920000002</v>
      </c>
      <c r="C33" s="14">
        <v>0.63778208784117818</v>
      </c>
    </row>
    <row r="34" spans="1:3" x14ac:dyDescent="0.25">
      <c r="A34" s="4" t="s">
        <v>306</v>
      </c>
      <c r="B34" s="13">
        <v>27044877.689999994</v>
      </c>
      <c r="C34" s="14">
        <v>0.65755740504718863</v>
      </c>
    </row>
    <row r="35" spans="1:3" x14ac:dyDescent="0.25">
      <c r="A35" s="4" t="s">
        <v>338</v>
      </c>
      <c r="B35" s="13">
        <v>26506302.980000008</v>
      </c>
      <c r="C35" s="14">
        <v>0.67693891438128106</v>
      </c>
    </row>
    <row r="36" spans="1:3" x14ac:dyDescent="0.25">
      <c r="A36" s="4" t="s">
        <v>304</v>
      </c>
      <c r="B36" s="13">
        <v>26429987.93</v>
      </c>
      <c r="C36" s="14">
        <v>0.69626462186118709</v>
      </c>
    </row>
    <row r="37" spans="1:3" x14ac:dyDescent="0.25">
      <c r="A37" s="4" t="s">
        <v>334</v>
      </c>
      <c r="B37" s="13">
        <v>26152725.360000007</v>
      </c>
      <c r="C37" s="14">
        <v>0.71538759389765905</v>
      </c>
    </row>
    <row r="38" spans="1:3" x14ac:dyDescent="0.25">
      <c r="A38" s="4" t="s">
        <v>308</v>
      </c>
      <c r="B38" s="13">
        <v>26138410.47000001</v>
      </c>
      <c r="C38" s="14">
        <v>0.7345000988322361</v>
      </c>
    </row>
    <row r="39" spans="1:3" x14ac:dyDescent="0.25">
      <c r="A39" s="4" t="s">
        <v>250</v>
      </c>
      <c r="B39" s="13">
        <v>26114484.540000003</v>
      </c>
      <c r="C39" s="14">
        <v>0.7535951090359948</v>
      </c>
    </row>
    <row r="40" spans="1:3" x14ac:dyDescent="0.25">
      <c r="A40" s="4" t="s">
        <v>314</v>
      </c>
      <c r="B40" s="13">
        <v>25438467.870000012</v>
      </c>
      <c r="C40" s="14">
        <v>0.77219581328507203</v>
      </c>
    </row>
    <row r="41" spans="1:3" x14ac:dyDescent="0.25">
      <c r="A41" s="4" t="s">
        <v>270</v>
      </c>
      <c r="B41" s="13">
        <v>25325020.290000007</v>
      </c>
      <c r="C41" s="14">
        <v>0.79071356423310379</v>
      </c>
    </row>
    <row r="42" spans="1:3" x14ac:dyDescent="0.25">
      <c r="A42" s="4" t="s">
        <v>302</v>
      </c>
      <c r="B42" s="13">
        <v>25273189.49000001</v>
      </c>
      <c r="C42" s="14">
        <v>0.80919341630347053</v>
      </c>
    </row>
    <row r="43" spans="1:3" x14ac:dyDescent="0.25">
      <c r="A43" s="4" t="s">
        <v>320</v>
      </c>
      <c r="B43" s="13">
        <v>25011018.670000006</v>
      </c>
      <c r="C43" s="14">
        <v>0.8274815680752784</v>
      </c>
    </row>
    <row r="44" spans="1:3" x14ac:dyDescent="0.25">
      <c r="A44" s="4" t="s">
        <v>326</v>
      </c>
      <c r="B44" s="13">
        <v>24904362.789999988</v>
      </c>
      <c r="C44" s="14">
        <v>0.84569173266285635</v>
      </c>
    </row>
    <row r="45" spans="1:3" x14ac:dyDescent="0.25">
      <c r="A45" s="4" t="s">
        <v>296</v>
      </c>
      <c r="B45" s="13">
        <v>24720905.5</v>
      </c>
      <c r="C45" s="14">
        <v>0.86376775258374028</v>
      </c>
    </row>
    <row r="46" spans="1:3" x14ac:dyDescent="0.25">
      <c r="A46" s="4" t="s">
        <v>286</v>
      </c>
      <c r="B46" s="13">
        <v>24645005.420000006</v>
      </c>
      <c r="C46" s="14">
        <v>0.88178827407807692</v>
      </c>
    </row>
    <row r="47" spans="1:3" x14ac:dyDescent="0.25">
      <c r="A47" s="4" t="s">
        <v>340</v>
      </c>
      <c r="B47" s="13">
        <v>24579429.819999993</v>
      </c>
      <c r="C47" s="14">
        <v>0.89976084644482479</v>
      </c>
    </row>
    <row r="48" spans="1:3" x14ac:dyDescent="0.25">
      <c r="A48" s="4" t="s">
        <v>265</v>
      </c>
      <c r="B48" s="13">
        <v>23282326.419999998</v>
      </c>
      <c r="C48" s="14">
        <v>0.91678497188280461</v>
      </c>
    </row>
    <row r="49" spans="1:3" x14ac:dyDescent="0.25">
      <c r="A49" s="4" t="s">
        <v>272</v>
      </c>
      <c r="B49" s="13">
        <v>23227221.400000002</v>
      </c>
      <c r="C49" s="14">
        <v>0.93376880432102916</v>
      </c>
    </row>
    <row r="50" spans="1:3" x14ac:dyDescent="0.25">
      <c r="A50" s="4" t="s">
        <v>322</v>
      </c>
      <c r="B50" s="13">
        <v>23027220.949999992</v>
      </c>
      <c r="C50" s="14">
        <v>0.95060639567118399</v>
      </c>
    </row>
    <row r="51" spans="1:3" x14ac:dyDescent="0.25">
      <c r="A51" s="4" t="s">
        <v>292</v>
      </c>
      <c r="B51" s="13">
        <v>22666619.860000003</v>
      </c>
      <c r="C51" s="14">
        <v>0.96718031413579941</v>
      </c>
    </row>
    <row r="52" spans="1:3" x14ac:dyDescent="0.25">
      <c r="A52" s="4" t="s">
        <v>260</v>
      </c>
      <c r="B52" s="13">
        <v>22514912.030000009</v>
      </c>
      <c r="C52" s="14">
        <v>0.98364330325936644</v>
      </c>
    </row>
    <row r="53" spans="1:3" x14ac:dyDescent="0.25">
      <c r="A53" s="4" t="s">
        <v>332</v>
      </c>
      <c r="B53" s="13">
        <v>22369545.740000006</v>
      </c>
      <c r="C53" s="14">
        <v>1.0000000000000002</v>
      </c>
    </row>
    <row r="54" spans="1:3" x14ac:dyDescent="0.25">
      <c r="A54" s="4" t="s">
        <v>10771</v>
      </c>
      <c r="B54" s="13">
        <v>1367607781.3699999</v>
      </c>
      <c r="C54" s="14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9D5C-F5D5-4962-BB55-74E91A16E209}">
  <dimension ref="A1:E7"/>
  <sheetViews>
    <sheetView workbookViewId="0">
      <selection activeCell="D28" sqref="D28"/>
    </sheetView>
  </sheetViews>
  <sheetFormatPr defaultRowHeight="15" x14ac:dyDescent="0.25"/>
  <cols>
    <col min="1" max="1" width="15.5703125" bestFit="1" customWidth="1"/>
    <col min="2" max="4" width="12.5703125" bestFit="1" customWidth="1"/>
    <col min="5" max="5" width="15.7109375" bestFit="1" customWidth="1"/>
    <col min="6" max="6" width="21.5703125" bestFit="1" customWidth="1"/>
    <col min="7" max="7" width="12.5703125" bestFit="1" customWidth="1"/>
    <col min="8" max="9" width="29" bestFit="1" customWidth="1"/>
    <col min="10" max="10" width="26.5703125" bestFit="1" customWidth="1"/>
    <col min="11" max="11" width="29" bestFit="1" customWidth="1"/>
    <col min="12" max="13" width="26.5703125" bestFit="1" customWidth="1"/>
  </cols>
  <sheetData>
    <row r="1" spans="1:5" x14ac:dyDescent="0.25">
      <c r="A1" s="3" t="s">
        <v>765</v>
      </c>
      <c r="B1" t="s">
        <v>777</v>
      </c>
    </row>
    <row r="3" spans="1:5" x14ac:dyDescent="0.25">
      <c r="A3" s="3" t="s">
        <v>10770</v>
      </c>
      <c r="B3" t="s">
        <v>10797</v>
      </c>
      <c r="C3" t="s">
        <v>10798</v>
      </c>
      <c r="D3" t="s">
        <v>10799</v>
      </c>
      <c r="E3" t="s">
        <v>10800</v>
      </c>
    </row>
    <row r="4" spans="1:5" x14ac:dyDescent="0.25">
      <c r="A4" s="4" t="s">
        <v>256</v>
      </c>
      <c r="B4" s="10">
        <v>140305.32259487172</v>
      </c>
      <c r="C4" s="10">
        <v>517462.68</v>
      </c>
      <c r="D4" s="10">
        <v>108389.78780001795</v>
      </c>
      <c r="E4" s="10">
        <v>975</v>
      </c>
    </row>
    <row r="5" spans="1:5" x14ac:dyDescent="0.25">
      <c r="A5" s="4" t="s">
        <v>375</v>
      </c>
      <c r="B5" s="10">
        <v>142151.90430143979</v>
      </c>
      <c r="C5" s="10">
        <v>554122.01</v>
      </c>
      <c r="D5" s="10">
        <v>121646.11648133503</v>
      </c>
      <c r="E5" s="10">
        <v>1181</v>
      </c>
    </row>
    <row r="6" spans="1:5" x14ac:dyDescent="0.25">
      <c r="A6" s="4" t="s">
        <v>248</v>
      </c>
      <c r="B6" s="10">
        <v>126798.55037837836</v>
      </c>
      <c r="C6" s="10">
        <v>527569.75</v>
      </c>
      <c r="D6" s="10">
        <v>111287.18191642268</v>
      </c>
      <c r="E6" s="10">
        <v>1110</v>
      </c>
    </row>
    <row r="7" spans="1:5" x14ac:dyDescent="0.25">
      <c r="A7" s="4" t="s">
        <v>10771</v>
      </c>
      <c r="B7" s="10">
        <v>136382.57177893419</v>
      </c>
      <c r="C7" s="10">
        <v>554122.01</v>
      </c>
      <c r="D7" s="10">
        <v>114487.09945690563</v>
      </c>
      <c r="E7" s="10">
        <v>3266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3B03-E0BB-46AF-96A9-2C228A2092F8}">
  <dimension ref="A3:J9"/>
  <sheetViews>
    <sheetView tabSelected="1" workbookViewId="0">
      <selection activeCell="E23" sqref="E23"/>
    </sheetView>
  </sheetViews>
  <sheetFormatPr defaultRowHeight="15" x14ac:dyDescent="0.25"/>
  <cols>
    <col min="1" max="1" width="20.42578125" bestFit="1" customWidth="1"/>
    <col min="2" max="2" width="16.28515625" bestFit="1" customWidth="1"/>
    <col min="3" max="4" width="10" bestFit="1" customWidth="1"/>
    <col min="5" max="5" width="12" bestFit="1" customWidth="1"/>
    <col min="6" max="6" width="12" customWidth="1"/>
    <col min="7" max="7" width="23.85546875" customWidth="1"/>
    <col min="8" max="8" width="18.42578125" customWidth="1"/>
    <col min="9" max="9" width="19.7109375" customWidth="1"/>
    <col min="10" max="10" width="19.42578125" customWidth="1"/>
  </cols>
  <sheetData>
    <row r="3" spans="1:10" x14ac:dyDescent="0.25">
      <c r="A3" s="3" t="s">
        <v>10776</v>
      </c>
      <c r="B3" s="3" t="s">
        <v>10775</v>
      </c>
    </row>
    <row r="4" spans="1:10" x14ac:dyDescent="0.25">
      <c r="A4" s="3" t="s">
        <v>10770</v>
      </c>
      <c r="B4" t="s">
        <v>777</v>
      </c>
      <c r="C4" t="s">
        <v>770</v>
      </c>
      <c r="D4" t="s">
        <v>768</v>
      </c>
      <c r="E4" t="s">
        <v>10771</v>
      </c>
      <c r="G4" s="18" t="s">
        <v>243</v>
      </c>
      <c r="H4" s="19" t="s">
        <v>10802</v>
      </c>
      <c r="I4" s="19" t="s">
        <v>10806</v>
      </c>
      <c r="J4" s="20" t="s">
        <v>10803</v>
      </c>
    </row>
    <row r="5" spans="1:10" x14ac:dyDescent="0.25">
      <c r="A5" s="4" t="s">
        <v>256</v>
      </c>
      <c r="B5">
        <v>136797689.52999988</v>
      </c>
      <c r="E5">
        <v>136797689.52999988</v>
      </c>
      <c r="G5" s="16" t="s">
        <v>256</v>
      </c>
      <c r="H5" s="15">
        <f>GETPIVOTDATA("Total_Amount",$A$3,"Approval_Status","Approved","Item_Category","Hardware")</f>
        <v>136797689.52999988</v>
      </c>
      <c r="I5" s="15">
        <f>GETPIVOTDATA("Total_Amount",$A$3,"Approval_Status","Pending","Item_Category","Hardware")+GETPIVOTDATA("Total_Amount",$A$3,"Approval_Status","Rejected","Item_Category","Hardware")</f>
        <v>0</v>
      </c>
      <c r="J5" s="17">
        <f>I5/(GETPIVOTDATA("Total_Amount",$A$3,"Approval_Status","Approved","Item_Category","Hardware")+I5)</f>
        <v>0</v>
      </c>
    </row>
    <row r="6" spans="1:10" x14ac:dyDescent="0.25">
      <c r="A6" s="4" t="s">
        <v>375</v>
      </c>
      <c r="B6">
        <v>167881398.98000041</v>
      </c>
      <c r="C6">
        <v>519549.31000000006</v>
      </c>
      <c r="D6">
        <v>266934.15999999997</v>
      </c>
      <c r="E6">
        <v>168667882.45000041</v>
      </c>
      <c r="G6" s="16" t="s">
        <v>10804</v>
      </c>
      <c r="H6" s="15">
        <f>GETPIVOTDATA("Total_Amount",$A$3,"Approval_Status","Approved","Item_Category","Service")</f>
        <v>167881398.98000041</v>
      </c>
      <c r="I6" s="15">
        <f>GETPIVOTDATA("Total_Amount",$A$3,"Approval_Status","Pending","Item_Category","Service")+GETPIVOTDATA("Total_Amount",$A$3,"Approval_Status","Rejected","Item_Category","Service")</f>
        <v>786483.47</v>
      </c>
      <c r="J6" s="17">
        <f>I6/(GETPIVOTDATA("Total_Amount",$A$3,"Approval_Status","Approved","Item_Category","Service")+I6)*100</f>
        <v>0.46629118630996252</v>
      </c>
    </row>
    <row r="7" spans="1:10" x14ac:dyDescent="0.25">
      <c r="A7" s="4" t="s">
        <v>248</v>
      </c>
      <c r="B7">
        <v>140746390.91999996</v>
      </c>
      <c r="C7">
        <v>252209.74</v>
      </c>
      <c r="D7">
        <v>53701.13</v>
      </c>
      <c r="E7">
        <v>141052301.78999996</v>
      </c>
      <c r="G7" s="16" t="s">
        <v>248</v>
      </c>
      <c r="H7" s="15">
        <f>GETPIVOTDATA("Total_Amount",$A$3,"Approval_Status","Approved","Item_Category","Software")</f>
        <v>140746390.91999996</v>
      </c>
      <c r="I7" s="15">
        <f>GETPIVOTDATA("Total_Amount",$A$3,"Approval_Status","Pending","Item_Category","Software")+GETPIVOTDATA("Total_Amount",$A$3,"Approval_Status","Rejected","Item_Category","Software")</f>
        <v>305910.87</v>
      </c>
      <c r="J7" s="17">
        <f>I7/(GETPIVOTDATA("Total_Amount",$A$3,"Approval_Status","Approved","Item_Category","Software")+I7)*100</f>
        <v>0.21687761640036407</v>
      </c>
    </row>
    <row r="8" spans="1:10" x14ac:dyDescent="0.25">
      <c r="A8" s="4" t="s">
        <v>10771</v>
      </c>
      <c r="B8">
        <v>445425479.43000025</v>
      </c>
      <c r="C8">
        <v>771759.05</v>
      </c>
      <c r="D8">
        <v>320635.28999999998</v>
      </c>
      <c r="E8">
        <v>446517873.77000022</v>
      </c>
      <c r="G8" s="21" t="s">
        <v>10805</v>
      </c>
      <c r="H8" s="22">
        <f>GETPIVOTDATA("Total_Amount",$A$3,"Approval_Status","Approved")</f>
        <v>445425479.43000025</v>
      </c>
      <c r="I8" s="23">
        <f>GETPIVOTDATA("Total_Amount",$A$3,"Approval_Status","Pending")+GETPIVOTDATA("Total_Amount",$A$3,"Approval_Status","Rejected")</f>
        <v>1092394.3400000001</v>
      </c>
      <c r="J8" s="24">
        <f>I8/(GETPIVOTDATA("Total_Amount",$A$3,"Approval_Status","Approved")+I8)*100</f>
        <v>0.24464739356944276</v>
      </c>
    </row>
    <row r="9" spans="1:10" x14ac:dyDescent="0.25">
      <c r="I9" s="5"/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1"/>
  <sheetViews>
    <sheetView topLeftCell="A9" workbookViewId="0">
      <selection sqref="A1:L10001"/>
    </sheetView>
  </sheetViews>
  <sheetFormatPr defaultRowHeight="15" x14ac:dyDescent="0.25"/>
  <cols>
    <col min="1" max="1" width="14" customWidth="1"/>
    <col min="2" max="2" width="18.28515625" bestFit="1" customWidth="1"/>
    <col min="3" max="3" width="14.85546875" customWidth="1"/>
    <col min="4" max="4" width="16.5703125" bestFit="1" customWidth="1"/>
    <col min="5" max="5" width="13.42578125" customWidth="1"/>
    <col min="6" max="6" width="10.140625" customWidth="1"/>
    <col min="7" max="7" width="14.42578125" style="8" customWidth="1"/>
    <col min="8" max="8" width="12.42578125" customWidth="1"/>
    <col min="9" max="9" width="21.7109375" style="6" bestFit="1" customWidth="1"/>
    <col min="10" max="10" width="17.5703125" customWidth="1"/>
    <col min="11" max="11" width="12.7109375" style="8" customWidth="1"/>
    <col min="12" max="12" width="14.140625" bestFit="1" customWidth="1"/>
  </cols>
  <sheetData>
    <row r="1" spans="1:12" x14ac:dyDescent="0.25">
      <c r="A1" s="2" t="s">
        <v>760</v>
      </c>
      <c r="B1" s="2" t="s">
        <v>761</v>
      </c>
      <c r="C1" s="2" t="s">
        <v>32</v>
      </c>
      <c r="D1" s="2" t="s">
        <v>1</v>
      </c>
      <c r="E1" s="2" t="s">
        <v>241</v>
      </c>
      <c r="F1" s="2" t="s">
        <v>356</v>
      </c>
      <c r="G1" s="7" t="s">
        <v>762</v>
      </c>
      <c r="H1" s="2" t="s">
        <v>763</v>
      </c>
      <c r="I1" s="9" t="s">
        <v>764</v>
      </c>
      <c r="J1" s="2" t="s">
        <v>10801</v>
      </c>
      <c r="K1" s="7" t="s">
        <v>766</v>
      </c>
      <c r="L1" s="2" t="s">
        <v>10773</v>
      </c>
    </row>
    <row r="2" spans="1:12" hidden="1" x14ac:dyDescent="0.25">
      <c r="A2" t="s">
        <v>767</v>
      </c>
      <c r="B2" s="1">
        <v>45918</v>
      </c>
      <c r="C2" t="s">
        <v>207</v>
      </c>
      <c r="D2" t="s">
        <v>11</v>
      </c>
      <c r="E2" t="s">
        <v>250</v>
      </c>
      <c r="F2" t="s">
        <v>410</v>
      </c>
      <c r="G2">
        <v>18</v>
      </c>
      <c r="H2">
        <v>5542.88</v>
      </c>
      <c r="I2">
        <v>99771.86</v>
      </c>
      <c r="J2" t="s">
        <v>768</v>
      </c>
      <c r="K2">
        <v>41</v>
      </c>
      <c r="L2" t="str">
        <f>_xlfn.XLOOKUP(F2, Items!$A:$A, Items!$C:$C, "Check Item ID", 0)</f>
        <v>Service</v>
      </c>
    </row>
    <row r="3" spans="1:12" hidden="1" x14ac:dyDescent="0.25">
      <c r="A3" t="s">
        <v>769</v>
      </c>
      <c r="B3" s="1">
        <v>45132</v>
      </c>
      <c r="C3" t="s">
        <v>227</v>
      </c>
      <c r="D3" t="s">
        <v>9</v>
      </c>
      <c r="E3" t="s">
        <v>263</v>
      </c>
      <c r="F3" t="s">
        <v>650</v>
      </c>
      <c r="G3">
        <v>13</v>
      </c>
      <c r="H3">
        <v>9282.65</v>
      </c>
      <c r="I3">
        <v>120674.41</v>
      </c>
      <c r="J3" t="s">
        <v>770</v>
      </c>
      <c r="K3">
        <v>14</v>
      </c>
      <c r="L3" t="str">
        <f>_xlfn.XLOOKUP(F3, Items!$A:$A, Items!$C:$C, "Check Item ID", 0)</f>
        <v>Service</v>
      </c>
    </row>
    <row r="4" spans="1:12" hidden="1" x14ac:dyDescent="0.25">
      <c r="A4" t="s">
        <v>771</v>
      </c>
      <c r="B4" s="1">
        <v>44955</v>
      </c>
      <c r="C4" t="s">
        <v>203</v>
      </c>
      <c r="D4" t="s">
        <v>31</v>
      </c>
      <c r="E4" t="s">
        <v>278</v>
      </c>
      <c r="F4" t="s">
        <v>450</v>
      </c>
      <c r="G4">
        <v>46</v>
      </c>
      <c r="H4">
        <v>7881.9</v>
      </c>
      <c r="I4">
        <v>362567.24</v>
      </c>
      <c r="J4" t="s">
        <v>770</v>
      </c>
      <c r="K4">
        <v>5</v>
      </c>
      <c r="L4" t="str">
        <f>_xlfn.XLOOKUP(F4, Items!$A:$A, Items!$C:$C, "Check Item ID", 0)</f>
        <v>Service</v>
      </c>
    </row>
    <row r="5" spans="1:12" hidden="1" x14ac:dyDescent="0.25">
      <c r="A5" t="s">
        <v>772</v>
      </c>
      <c r="B5" s="1">
        <v>45525</v>
      </c>
      <c r="C5" t="s">
        <v>177</v>
      </c>
      <c r="D5" t="s">
        <v>27</v>
      </c>
      <c r="E5" t="s">
        <v>310</v>
      </c>
      <c r="F5" t="s">
        <v>404</v>
      </c>
      <c r="G5">
        <v>45</v>
      </c>
      <c r="H5">
        <v>3714.72</v>
      </c>
      <c r="I5">
        <v>167162.29999999999</v>
      </c>
      <c r="J5" t="s">
        <v>768</v>
      </c>
      <c r="K5">
        <v>34</v>
      </c>
      <c r="L5" t="str">
        <f>_xlfn.XLOOKUP(F5, Items!$A:$A, Items!$C:$C, "Check Item ID", 0)</f>
        <v>Service</v>
      </c>
    </row>
    <row r="6" spans="1:12" hidden="1" x14ac:dyDescent="0.25">
      <c r="A6" t="s">
        <v>773</v>
      </c>
      <c r="B6" s="1">
        <v>44952</v>
      </c>
      <c r="C6" t="s">
        <v>145</v>
      </c>
      <c r="D6" t="s">
        <v>7</v>
      </c>
      <c r="E6" t="s">
        <v>346</v>
      </c>
      <c r="F6" t="s">
        <v>446</v>
      </c>
      <c r="G6">
        <v>37</v>
      </c>
      <c r="H6">
        <v>6816.48</v>
      </c>
      <c r="I6">
        <v>252209.74</v>
      </c>
      <c r="J6" t="s">
        <v>770</v>
      </c>
      <c r="K6">
        <v>31</v>
      </c>
      <c r="L6" t="str">
        <f>_xlfn.XLOOKUP(F6, Items!$A:$A, Items!$C:$C, "Check Item ID", 0)</f>
        <v>Software</v>
      </c>
    </row>
    <row r="7" spans="1:12" hidden="1" x14ac:dyDescent="0.25">
      <c r="A7" t="s">
        <v>774</v>
      </c>
      <c r="B7" s="1">
        <v>45304</v>
      </c>
      <c r="C7" t="s">
        <v>77</v>
      </c>
      <c r="D7" t="s">
        <v>17</v>
      </c>
      <c r="E7" t="s">
        <v>320</v>
      </c>
      <c r="F7" t="s">
        <v>500</v>
      </c>
      <c r="G7">
        <v>4</v>
      </c>
      <c r="H7">
        <v>9076.92</v>
      </c>
      <c r="I7">
        <v>36307.660000000003</v>
      </c>
      <c r="J7" t="s">
        <v>770</v>
      </c>
      <c r="K7">
        <v>10</v>
      </c>
      <c r="L7" t="str">
        <f>_xlfn.XLOOKUP(F7, Items!$A:$A, Items!$C:$C, "Check Item ID", 0)</f>
        <v>Service</v>
      </c>
    </row>
    <row r="8" spans="1:12" hidden="1" x14ac:dyDescent="0.25">
      <c r="A8" t="s">
        <v>775</v>
      </c>
      <c r="B8" s="1">
        <v>45747</v>
      </c>
      <c r="C8" t="s">
        <v>103</v>
      </c>
      <c r="D8" t="s">
        <v>31</v>
      </c>
      <c r="E8" t="s">
        <v>350</v>
      </c>
      <c r="F8" t="s">
        <v>622</v>
      </c>
      <c r="G8">
        <v>32</v>
      </c>
      <c r="H8">
        <v>1678.16</v>
      </c>
      <c r="I8">
        <v>53701.13</v>
      </c>
      <c r="J8" t="s">
        <v>768</v>
      </c>
      <c r="K8">
        <v>6</v>
      </c>
      <c r="L8" t="str">
        <f>_xlfn.XLOOKUP(F8, Items!$A:$A, Items!$C:$C, "Check Item ID", 0)</f>
        <v>Software</v>
      </c>
    </row>
    <row r="9" spans="1:12" x14ac:dyDescent="0.25">
      <c r="A9" t="s">
        <v>776</v>
      </c>
      <c r="B9" s="1">
        <v>45232</v>
      </c>
      <c r="C9" t="s">
        <v>51</v>
      </c>
      <c r="D9" t="s">
        <v>3</v>
      </c>
      <c r="E9" t="s">
        <v>306</v>
      </c>
      <c r="F9" t="s">
        <v>642</v>
      </c>
      <c r="G9" s="8">
        <v>37</v>
      </c>
      <c r="H9" s="6">
        <v>3743.5</v>
      </c>
      <c r="I9" s="6">
        <v>138509.49</v>
      </c>
      <c r="J9" t="s">
        <v>777</v>
      </c>
      <c r="K9" s="8">
        <v>18</v>
      </c>
      <c r="L9" t="str">
        <f>_xlfn.XLOOKUP(F9, Items!$A:$A, Items!$C:$C, "Check Item ID", 0)</f>
        <v>Software</v>
      </c>
    </row>
    <row r="10" spans="1:12" hidden="1" x14ac:dyDescent="0.25">
      <c r="A10" t="s">
        <v>778</v>
      </c>
      <c r="B10" s="1">
        <v>45779</v>
      </c>
      <c r="C10" t="s">
        <v>187</v>
      </c>
      <c r="D10" t="s">
        <v>3</v>
      </c>
      <c r="E10" t="s">
        <v>286</v>
      </c>
      <c r="F10" t="s">
        <v>642</v>
      </c>
      <c r="G10">
        <v>39</v>
      </c>
      <c r="H10">
        <v>3394.14</v>
      </c>
      <c r="I10">
        <v>132371.32999999999</v>
      </c>
      <c r="J10" t="s">
        <v>768</v>
      </c>
      <c r="K10">
        <v>17</v>
      </c>
      <c r="L10" t="str">
        <f>_xlfn.XLOOKUP(F10, Items!$A:$A, Items!$C:$C, "Check Item ID", 0)</f>
        <v>Software</v>
      </c>
    </row>
    <row r="11" spans="1:12" hidden="1" x14ac:dyDescent="0.25">
      <c r="A11" t="s">
        <v>779</v>
      </c>
      <c r="B11" s="1">
        <v>45706</v>
      </c>
      <c r="C11" t="s">
        <v>111</v>
      </c>
      <c r="D11" t="s">
        <v>31</v>
      </c>
      <c r="E11" t="s">
        <v>346</v>
      </c>
      <c r="F11" t="s">
        <v>378</v>
      </c>
      <c r="G11">
        <v>29</v>
      </c>
      <c r="H11">
        <v>563.52</v>
      </c>
      <c r="I11">
        <v>16342.1</v>
      </c>
      <c r="J11" t="s">
        <v>770</v>
      </c>
      <c r="K11">
        <v>40</v>
      </c>
      <c r="L11" t="str">
        <f>_xlfn.XLOOKUP(F11, Items!$A:$A, Items!$C:$C, "Check Item ID", 0)</f>
        <v>Software</v>
      </c>
    </row>
    <row r="12" spans="1:12" hidden="1" x14ac:dyDescent="0.25">
      <c r="A12" t="s">
        <v>780</v>
      </c>
      <c r="B12" s="1">
        <v>45552</v>
      </c>
      <c r="C12" t="s">
        <v>75</v>
      </c>
      <c r="D12" t="s">
        <v>11</v>
      </c>
      <c r="E12" t="s">
        <v>260</v>
      </c>
      <c r="F12" t="s">
        <v>570</v>
      </c>
      <c r="G12">
        <v>37</v>
      </c>
      <c r="H12">
        <v>5758.76</v>
      </c>
      <c r="I12">
        <v>213074.29</v>
      </c>
      <c r="J12" t="s">
        <v>768</v>
      </c>
      <c r="K12">
        <v>9</v>
      </c>
      <c r="L12" t="str">
        <f>_xlfn.XLOOKUP(F12, Items!$A:$A, Items!$C:$C, "Check Item ID", 0)</f>
        <v>Software</v>
      </c>
    </row>
    <row r="13" spans="1:12" x14ac:dyDescent="0.25">
      <c r="A13" t="s">
        <v>781</v>
      </c>
      <c r="B13" s="1">
        <v>45359</v>
      </c>
      <c r="C13" t="s">
        <v>57</v>
      </c>
      <c r="D13" t="s">
        <v>25</v>
      </c>
      <c r="E13" t="s">
        <v>263</v>
      </c>
      <c r="F13" t="s">
        <v>508</v>
      </c>
      <c r="G13" s="8">
        <v>17</v>
      </c>
      <c r="H13" s="6">
        <v>2784.88</v>
      </c>
      <c r="I13" s="6">
        <v>47342.91</v>
      </c>
      <c r="J13" t="s">
        <v>777</v>
      </c>
      <c r="K13" s="8">
        <v>18</v>
      </c>
      <c r="L13" t="str">
        <f>_xlfn.XLOOKUP(F13, Items!$A:$A, Items!$C:$C, "Check Item ID", 0)</f>
        <v>Software</v>
      </c>
    </row>
    <row r="14" spans="1:12" hidden="1" x14ac:dyDescent="0.25">
      <c r="A14" t="s">
        <v>782</v>
      </c>
      <c r="B14" s="1">
        <v>45080</v>
      </c>
      <c r="C14" t="s">
        <v>209</v>
      </c>
      <c r="D14" t="s">
        <v>23</v>
      </c>
      <c r="E14" t="s">
        <v>354</v>
      </c>
      <c r="F14" t="s">
        <v>638</v>
      </c>
      <c r="G14">
        <v>11</v>
      </c>
      <c r="H14">
        <v>4390.99</v>
      </c>
      <c r="I14">
        <v>48300.92</v>
      </c>
      <c r="J14" t="s">
        <v>770</v>
      </c>
      <c r="K14">
        <v>41</v>
      </c>
      <c r="L14" t="str">
        <f>_xlfn.XLOOKUP(F14, Items!$A:$A, Items!$C:$C, "Check Item ID", 0)</f>
        <v>Hardware</v>
      </c>
    </row>
    <row r="15" spans="1:12" hidden="1" x14ac:dyDescent="0.25">
      <c r="A15" t="s">
        <v>783</v>
      </c>
      <c r="B15" s="1">
        <v>45523</v>
      </c>
      <c r="C15" t="s">
        <v>93</v>
      </c>
      <c r="D15" t="s">
        <v>9</v>
      </c>
      <c r="E15" t="s">
        <v>324</v>
      </c>
      <c r="F15" t="s">
        <v>732</v>
      </c>
      <c r="G15">
        <v>3</v>
      </c>
      <c r="H15">
        <v>8806.42</v>
      </c>
      <c r="I15">
        <v>26419.27</v>
      </c>
      <c r="J15" t="s">
        <v>768</v>
      </c>
      <c r="K15">
        <v>21</v>
      </c>
      <c r="L15" t="str">
        <f>_xlfn.XLOOKUP(F15, Items!$A:$A, Items!$C:$C, "Check Item ID", 0)</f>
        <v>Software</v>
      </c>
    </row>
    <row r="16" spans="1:12" hidden="1" x14ac:dyDescent="0.25">
      <c r="A16" t="s">
        <v>784</v>
      </c>
      <c r="B16" s="1">
        <v>45856</v>
      </c>
      <c r="C16" t="s">
        <v>197</v>
      </c>
      <c r="D16" t="s">
        <v>17</v>
      </c>
      <c r="E16" t="s">
        <v>318</v>
      </c>
      <c r="F16" t="s">
        <v>754</v>
      </c>
      <c r="G16">
        <v>5</v>
      </c>
      <c r="H16">
        <v>9325.33</v>
      </c>
      <c r="I16">
        <v>46626.63</v>
      </c>
      <c r="J16" t="s">
        <v>770</v>
      </c>
      <c r="K16">
        <v>43</v>
      </c>
      <c r="L16" t="str">
        <f>_xlfn.XLOOKUP(F16, Items!$A:$A, Items!$C:$C, "Check Item ID", 0)</f>
        <v>Service</v>
      </c>
    </row>
    <row r="17" spans="1:12" x14ac:dyDescent="0.25">
      <c r="A17" t="s">
        <v>785</v>
      </c>
      <c r="B17" s="1">
        <v>45332</v>
      </c>
      <c r="C17" t="s">
        <v>151</v>
      </c>
      <c r="D17" t="s">
        <v>11</v>
      </c>
      <c r="E17" t="s">
        <v>272</v>
      </c>
      <c r="F17" t="s">
        <v>674</v>
      </c>
      <c r="G17" s="8">
        <v>28</v>
      </c>
      <c r="H17" s="6">
        <v>2595.81</v>
      </c>
      <c r="I17" s="6">
        <v>72682.69</v>
      </c>
      <c r="J17" t="s">
        <v>777</v>
      </c>
      <c r="K17" s="8">
        <v>44</v>
      </c>
      <c r="L17" t="str">
        <f>_xlfn.XLOOKUP(F17, Items!$A:$A, Items!$C:$C, "Check Item ID", 0)</f>
        <v>Software</v>
      </c>
    </row>
    <row r="18" spans="1:12" x14ac:dyDescent="0.25">
      <c r="A18" t="s">
        <v>786</v>
      </c>
      <c r="B18" s="1">
        <v>45471</v>
      </c>
      <c r="C18" t="s">
        <v>89</v>
      </c>
      <c r="D18" t="s">
        <v>23</v>
      </c>
      <c r="E18" t="s">
        <v>254</v>
      </c>
      <c r="F18" t="s">
        <v>674</v>
      </c>
      <c r="G18" s="8">
        <v>10</v>
      </c>
      <c r="H18" s="6">
        <v>2557.63</v>
      </c>
      <c r="I18" s="6">
        <v>25576.26</v>
      </c>
      <c r="J18" t="s">
        <v>777</v>
      </c>
      <c r="K18" s="8">
        <v>22</v>
      </c>
      <c r="L18" t="str">
        <f>_xlfn.XLOOKUP(F18, Items!$A:$A, Items!$C:$C, "Check Item ID", 0)</f>
        <v>Software</v>
      </c>
    </row>
    <row r="19" spans="1:12" hidden="1" x14ac:dyDescent="0.25">
      <c r="A19" t="s">
        <v>787</v>
      </c>
      <c r="B19" s="1">
        <v>45518</v>
      </c>
      <c r="C19" t="s">
        <v>185</v>
      </c>
      <c r="D19" t="s">
        <v>29</v>
      </c>
      <c r="E19" t="s">
        <v>322</v>
      </c>
      <c r="F19" t="s">
        <v>365</v>
      </c>
      <c r="G19">
        <v>29</v>
      </c>
      <c r="H19">
        <v>2851.8</v>
      </c>
      <c r="I19">
        <v>82702.25</v>
      </c>
      <c r="J19" t="s">
        <v>768</v>
      </c>
      <c r="K19">
        <v>22</v>
      </c>
      <c r="L19" t="str">
        <f>_xlfn.XLOOKUP(F19, Items!$A:$A, Items!$C:$C, "Check Item ID", 0)</f>
        <v>Hardware</v>
      </c>
    </row>
    <row r="20" spans="1:12" hidden="1" x14ac:dyDescent="0.25">
      <c r="A20" t="s">
        <v>788</v>
      </c>
      <c r="B20" s="1">
        <v>45751</v>
      </c>
      <c r="C20" t="s">
        <v>183</v>
      </c>
      <c r="D20" t="s">
        <v>31</v>
      </c>
      <c r="E20" t="s">
        <v>276</v>
      </c>
      <c r="F20" t="s">
        <v>478</v>
      </c>
      <c r="G20">
        <v>18</v>
      </c>
      <c r="H20">
        <v>6597.93</v>
      </c>
      <c r="I20">
        <v>118762.82</v>
      </c>
      <c r="J20" t="s">
        <v>770</v>
      </c>
      <c r="K20">
        <v>31</v>
      </c>
      <c r="L20" t="str">
        <f>_xlfn.XLOOKUP(F20, Items!$A:$A, Items!$C:$C, "Check Item ID", 0)</f>
        <v>Software</v>
      </c>
    </row>
    <row r="21" spans="1:12" hidden="1" x14ac:dyDescent="0.25">
      <c r="A21" t="s">
        <v>789</v>
      </c>
      <c r="B21" s="1">
        <v>45008</v>
      </c>
      <c r="C21" t="s">
        <v>155</v>
      </c>
      <c r="D21" t="s">
        <v>31</v>
      </c>
      <c r="E21" t="s">
        <v>302</v>
      </c>
      <c r="F21" t="s">
        <v>704</v>
      </c>
      <c r="G21">
        <v>28</v>
      </c>
      <c r="H21">
        <v>6021.85</v>
      </c>
      <c r="I21">
        <v>168611.7</v>
      </c>
      <c r="J21" t="s">
        <v>768</v>
      </c>
      <c r="K21">
        <v>19</v>
      </c>
      <c r="L21" t="str">
        <f>_xlfn.XLOOKUP(F21, Items!$A:$A, Items!$C:$C, "Check Item ID", 0)</f>
        <v>Software</v>
      </c>
    </row>
    <row r="22" spans="1:12" hidden="1" x14ac:dyDescent="0.25">
      <c r="A22" t="s">
        <v>790</v>
      </c>
      <c r="B22" s="1">
        <v>45114</v>
      </c>
      <c r="C22" t="s">
        <v>139</v>
      </c>
      <c r="D22" t="s">
        <v>19</v>
      </c>
      <c r="E22" t="s">
        <v>278</v>
      </c>
      <c r="F22" t="s">
        <v>456</v>
      </c>
      <c r="G22">
        <v>15</v>
      </c>
      <c r="H22">
        <v>9672.18</v>
      </c>
      <c r="I22">
        <v>145082.71</v>
      </c>
      <c r="J22" t="s">
        <v>768</v>
      </c>
      <c r="K22">
        <v>40</v>
      </c>
      <c r="L22" t="str">
        <f>_xlfn.XLOOKUP(F22, Items!$A:$A, Items!$C:$C, "Check Item ID", 0)</f>
        <v>Software</v>
      </c>
    </row>
    <row r="23" spans="1:12" x14ac:dyDescent="0.25">
      <c r="A23" t="s">
        <v>791</v>
      </c>
      <c r="B23" s="1">
        <v>45478</v>
      </c>
      <c r="C23" t="s">
        <v>239</v>
      </c>
      <c r="D23" t="s">
        <v>15</v>
      </c>
      <c r="E23" t="s">
        <v>281</v>
      </c>
      <c r="F23" t="s">
        <v>700</v>
      </c>
      <c r="G23" s="8">
        <v>37</v>
      </c>
      <c r="H23" s="6">
        <v>6929.31</v>
      </c>
      <c r="I23" s="6">
        <v>256384.64000000001</v>
      </c>
      <c r="J23" t="s">
        <v>777</v>
      </c>
      <c r="K23" s="8">
        <v>33</v>
      </c>
      <c r="L23" t="str">
        <f>_xlfn.XLOOKUP(F23, Items!$A:$A, Items!$C:$C, "Check Item ID", 0)</f>
        <v>Hardware</v>
      </c>
    </row>
    <row r="24" spans="1:12" hidden="1" x14ac:dyDescent="0.25">
      <c r="A24" t="s">
        <v>792</v>
      </c>
      <c r="B24" s="1">
        <v>45832</v>
      </c>
      <c r="C24" t="s">
        <v>155</v>
      </c>
      <c r="D24" t="s">
        <v>31</v>
      </c>
      <c r="E24" t="s">
        <v>258</v>
      </c>
      <c r="F24" t="s">
        <v>642</v>
      </c>
      <c r="G24">
        <v>18</v>
      </c>
      <c r="H24">
        <v>2983.77</v>
      </c>
      <c r="I24">
        <v>53707.86</v>
      </c>
      <c r="J24" t="s">
        <v>768</v>
      </c>
      <c r="K24">
        <v>30</v>
      </c>
      <c r="L24" t="str">
        <f>_xlfn.XLOOKUP(F24, Items!$A:$A, Items!$C:$C, "Check Item ID", 0)</f>
        <v>Software</v>
      </c>
    </row>
    <row r="25" spans="1:12" hidden="1" x14ac:dyDescent="0.25">
      <c r="A25" t="s">
        <v>793</v>
      </c>
      <c r="B25" s="1">
        <v>45934</v>
      </c>
      <c r="C25" t="s">
        <v>213</v>
      </c>
      <c r="D25" t="s">
        <v>5</v>
      </c>
      <c r="E25" t="s">
        <v>342</v>
      </c>
      <c r="F25" t="s">
        <v>538</v>
      </c>
      <c r="G25">
        <v>6</v>
      </c>
      <c r="H25">
        <v>6785.4</v>
      </c>
      <c r="I25">
        <v>40712.39</v>
      </c>
      <c r="J25" t="s">
        <v>770</v>
      </c>
      <c r="K25">
        <v>24</v>
      </c>
      <c r="L25" t="str">
        <f>_xlfn.XLOOKUP(F25, Items!$A:$A, Items!$C:$C, "Check Item ID", 0)</f>
        <v>Hardware</v>
      </c>
    </row>
    <row r="26" spans="1:12" hidden="1" x14ac:dyDescent="0.25">
      <c r="A26" t="s">
        <v>794</v>
      </c>
      <c r="B26" s="1">
        <v>45141</v>
      </c>
      <c r="C26" t="s">
        <v>103</v>
      </c>
      <c r="D26" t="s">
        <v>31</v>
      </c>
      <c r="E26" t="s">
        <v>328</v>
      </c>
      <c r="F26" t="s">
        <v>648</v>
      </c>
      <c r="G26">
        <v>11</v>
      </c>
      <c r="H26">
        <v>4736.17</v>
      </c>
      <c r="I26">
        <v>52097.82</v>
      </c>
      <c r="J26" t="s">
        <v>768</v>
      </c>
      <c r="K26">
        <v>34</v>
      </c>
      <c r="L26" t="str">
        <f>_xlfn.XLOOKUP(F26, Items!$A:$A, Items!$C:$C, "Check Item ID", 0)</f>
        <v>Hardware</v>
      </c>
    </row>
    <row r="27" spans="1:12" hidden="1" x14ac:dyDescent="0.25">
      <c r="A27" t="s">
        <v>795</v>
      </c>
      <c r="B27" s="1">
        <v>45747</v>
      </c>
      <c r="C27" t="s">
        <v>169</v>
      </c>
      <c r="D27" t="s">
        <v>23</v>
      </c>
      <c r="E27" t="s">
        <v>296</v>
      </c>
      <c r="F27" t="s">
        <v>552</v>
      </c>
      <c r="G27">
        <v>49</v>
      </c>
      <c r="H27">
        <v>6376.41</v>
      </c>
      <c r="I27">
        <v>312444.19</v>
      </c>
      <c r="J27" t="s">
        <v>770</v>
      </c>
      <c r="K27">
        <v>8</v>
      </c>
      <c r="L27" t="str">
        <f>_xlfn.XLOOKUP(F27, Items!$A:$A, Items!$C:$C, "Check Item ID", 0)</f>
        <v>Service</v>
      </c>
    </row>
    <row r="28" spans="1:12" hidden="1" x14ac:dyDescent="0.25">
      <c r="A28" t="s">
        <v>796</v>
      </c>
      <c r="B28" s="1">
        <v>45443</v>
      </c>
      <c r="C28" t="s">
        <v>191</v>
      </c>
      <c r="D28" t="s">
        <v>25</v>
      </c>
      <c r="E28" t="s">
        <v>350</v>
      </c>
      <c r="F28" t="s">
        <v>644</v>
      </c>
      <c r="G28">
        <v>21</v>
      </c>
      <c r="H28">
        <v>8626.57</v>
      </c>
      <c r="I28">
        <v>181157.98</v>
      </c>
      <c r="J28" t="s">
        <v>770</v>
      </c>
      <c r="K28">
        <v>35</v>
      </c>
      <c r="L28" t="str">
        <f>_xlfn.XLOOKUP(F28, Items!$A:$A, Items!$C:$C, "Check Item ID", 0)</f>
        <v>Hardware</v>
      </c>
    </row>
    <row r="29" spans="1:12" hidden="1" x14ac:dyDescent="0.25">
      <c r="A29" t="s">
        <v>797</v>
      </c>
      <c r="B29" s="1">
        <v>45873</v>
      </c>
      <c r="C29" t="s">
        <v>99</v>
      </c>
      <c r="D29" t="s">
        <v>13</v>
      </c>
      <c r="E29" t="s">
        <v>330</v>
      </c>
      <c r="F29" t="s">
        <v>480</v>
      </c>
      <c r="G29">
        <v>27</v>
      </c>
      <c r="H29">
        <v>2137.0700000000002</v>
      </c>
      <c r="I29">
        <v>57700.79</v>
      </c>
      <c r="J29" t="s">
        <v>768</v>
      </c>
      <c r="K29">
        <v>26</v>
      </c>
      <c r="L29" t="str">
        <f>_xlfn.XLOOKUP(F29, Items!$A:$A, Items!$C:$C, "Check Item ID", 0)</f>
        <v>Hardware</v>
      </c>
    </row>
    <row r="30" spans="1:12" x14ac:dyDescent="0.25">
      <c r="A30" t="s">
        <v>798</v>
      </c>
      <c r="B30" s="1">
        <v>45947</v>
      </c>
      <c r="C30" t="s">
        <v>129</v>
      </c>
      <c r="D30" t="s">
        <v>11</v>
      </c>
      <c r="E30" t="s">
        <v>263</v>
      </c>
      <c r="F30" t="s">
        <v>688</v>
      </c>
      <c r="G30" s="8">
        <v>41</v>
      </c>
      <c r="H30" s="6">
        <v>1443.46</v>
      </c>
      <c r="I30" s="6">
        <v>59181.760000000002</v>
      </c>
      <c r="J30" t="s">
        <v>777</v>
      </c>
      <c r="K30" s="8">
        <v>16</v>
      </c>
      <c r="L30" t="str">
        <f>_xlfn.XLOOKUP(F30, Items!$A:$A, Items!$C:$C, "Check Item ID", 0)</f>
        <v>Hardware</v>
      </c>
    </row>
    <row r="31" spans="1:12" hidden="1" x14ac:dyDescent="0.25">
      <c r="A31" t="s">
        <v>799</v>
      </c>
      <c r="B31" s="1">
        <v>45195</v>
      </c>
      <c r="C31" t="s">
        <v>201</v>
      </c>
      <c r="D31" t="s">
        <v>21</v>
      </c>
      <c r="E31" t="s">
        <v>290</v>
      </c>
      <c r="F31" t="s">
        <v>642</v>
      </c>
      <c r="G31">
        <v>19</v>
      </c>
      <c r="H31">
        <v>3237.75</v>
      </c>
      <c r="I31">
        <v>61517.32</v>
      </c>
      <c r="J31" t="s">
        <v>768</v>
      </c>
      <c r="K31">
        <v>34</v>
      </c>
      <c r="L31" t="str">
        <f>_xlfn.XLOOKUP(F31, Items!$A:$A, Items!$C:$C, "Check Item ID", 0)</f>
        <v>Software</v>
      </c>
    </row>
    <row r="32" spans="1:12" x14ac:dyDescent="0.25">
      <c r="A32" t="s">
        <v>800</v>
      </c>
      <c r="B32" s="1">
        <v>44986</v>
      </c>
      <c r="C32" t="s">
        <v>51</v>
      </c>
      <c r="D32" t="s">
        <v>3</v>
      </c>
      <c r="E32" t="s">
        <v>296</v>
      </c>
      <c r="F32" t="s">
        <v>616</v>
      </c>
      <c r="G32" s="8">
        <v>41</v>
      </c>
      <c r="H32" s="6">
        <v>395.51</v>
      </c>
      <c r="I32" s="6">
        <v>16215.88</v>
      </c>
      <c r="J32" t="s">
        <v>777</v>
      </c>
      <c r="K32" s="8">
        <v>13</v>
      </c>
      <c r="L32" t="str">
        <f>_xlfn.XLOOKUP(F32, Items!$A:$A, Items!$C:$C, "Check Item ID", 0)</f>
        <v>Hardware</v>
      </c>
    </row>
    <row r="33" spans="1:12" x14ac:dyDescent="0.25">
      <c r="A33" t="s">
        <v>801</v>
      </c>
      <c r="B33" s="1">
        <v>44955</v>
      </c>
      <c r="C33" t="s">
        <v>79</v>
      </c>
      <c r="D33" t="s">
        <v>31</v>
      </c>
      <c r="E33" t="s">
        <v>318</v>
      </c>
      <c r="F33" t="s">
        <v>754</v>
      </c>
      <c r="G33" s="8">
        <v>36</v>
      </c>
      <c r="H33" s="6">
        <v>8585.2900000000009</v>
      </c>
      <c r="I33" s="6">
        <v>309070.62</v>
      </c>
      <c r="J33" t="s">
        <v>777</v>
      </c>
      <c r="K33" s="8">
        <v>10</v>
      </c>
      <c r="L33" t="str">
        <f>_xlfn.XLOOKUP(F33, Items!$A:$A, Items!$C:$C, "Check Item ID", 0)</f>
        <v>Service</v>
      </c>
    </row>
    <row r="34" spans="1:12" hidden="1" x14ac:dyDescent="0.25">
      <c r="A34" t="s">
        <v>802</v>
      </c>
      <c r="B34" s="1">
        <v>45167</v>
      </c>
      <c r="C34" t="s">
        <v>57</v>
      </c>
      <c r="D34" t="s">
        <v>25</v>
      </c>
      <c r="E34" t="s">
        <v>338</v>
      </c>
      <c r="F34" t="s">
        <v>682</v>
      </c>
      <c r="G34">
        <v>42</v>
      </c>
      <c r="H34">
        <v>8429.86</v>
      </c>
      <c r="I34">
        <v>354054.24</v>
      </c>
      <c r="J34" t="s">
        <v>770</v>
      </c>
      <c r="K34">
        <v>21</v>
      </c>
      <c r="L34" t="str">
        <f>_xlfn.XLOOKUP(F34, Items!$A:$A, Items!$C:$C, "Check Item ID", 0)</f>
        <v>Software</v>
      </c>
    </row>
    <row r="35" spans="1:12" hidden="1" x14ac:dyDescent="0.25">
      <c r="A35" t="s">
        <v>803</v>
      </c>
      <c r="B35" s="1">
        <v>45486</v>
      </c>
      <c r="C35" t="s">
        <v>183</v>
      </c>
      <c r="D35" t="s">
        <v>31</v>
      </c>
      <c r="E35" t="s">
        <v>322</v>
      </c>
      <c r="F35" t="s">
        <v>490</v>
      </c>
      <c r="G35">
        <v>27</v>
      </c>
      <c r="H35">
        <v>959.56</v>
      </c>
      <c r="I35">
        <v>25908.22</v>
      </c>
      <c r="J35" t="s">
        <v>770</v>
      </c>
      <c r="K35">
        <v>18</v>
      </c>
      <c r="L35" t="str">
        <f>_xlfn.XLOOKUP(F35, Items!$A:$A, Items!$C:$C, "Check Item ID", 0)</f>
        <v>Software</v>
      </c>
    </row>
    <row r="36" spans="1:12" hidden="1" x14ac:dyDescent="0.25">
      <c r="A36" t="s">
        <v>804</v>
      </c>
      <c r="B36" s="1">
        <v>45223</v>
      </c>
      <c r="C36" t="s">
        <v>59</v>
      </c>
      <c r="D36" t="s">
        <v>9</v>
      </c>
      <c r="E36" t="s">
        <v>267</v>
      </c>
      <c r="F36" t="s">
        <v>600</v>
      </c>
      <c r="G36">
        <v>25</v>
      </c>
      <c r="H36">
        <v>6310.37</v>
      </c>
      <c r="I36">
        <v>157759.14000000001</v>
      </c>
      <c r="J36" t="s">
        <v>768</v>
      </c>
      <c r="K36">
        <v>35</v>
      </c>
      <c r="L36" t="str">
        <f>_xlfn.XLOOKUP(F36, Items!$A:$A, Items!$C:$C, "Check Item ID", 0)</f>
        <v>Software</v>
      </c>
    </row>
    <row r="37" spans="1:12" hidden="1" x14ac:dyDescent="0.25">
      <c r="A37" t="s">
        <v>805</v>
      </c>
      <c r="B37" s="1">
        <v>45206</v>
      </c>
      <c r="C37" t="s">
        <v>97</v>
      </c>
      <c r="D37" t="s">
        <v>29</v>
      </c>
      <c r="E37" t="s">
        <v>283</v>
      </c>
      <c r="F37" t="s">
        <v>642</v>
      </c>
      <c r="G37">
        <v>5</v>
      </c>
      <c r="H37">
        <v>3077.55</v>
      </c>
      <c r="I37">
        <v>15387.76</v>
      </c>
      <c r="J37" t="s">
        <v>770</v>
      </c>
      <c r="K37">
        <v>24</v>
      </c>
      <c r="L37" t="str">
        <f>_xlfn.XLOOKUP(F37, Items!$A:$A, Items!$C:$C, "Check Item ID", 0)</f>
        <v>Software</v>
      </c>
    </row>
    <row r="38" spans="1:12" hidden="1" x14ac:dyDescent="0.25">
      <c r="A38" t="s">
        <v>806</v>
      </c>
      <c r="B38" s="1">
        <v>45474</v>
      </c>
      <c r="C38" t="s">
        <v>163</v>
      </c>
      <c r="D38" t="s">
        <v>31</v>
      </c>
      <c r="E38" t="s">
        <v>346</v>
      </c>
      <c r="F38" t="s">
        <v>408</v>
      </c>
      <c r="G38">
        <v>1</v>
      </c>
      <c r="H38">
        <v>5103.3599999999997</v>
      </c>
      <c r="I38">
        <v>5103.3599999999997</v>
      </c>
      <c r="J38" t="s">
        <v>770</v>
      </c>
      <c r="K38">
        <v>40</v>
      </c>
      <c r="L38" t="str">
        <f>_xlfn.XLOOKUP(F38, Items!$A:$A, Items!$C:$C, "Check Item ID", 0)</f>
        <v>Hardware</v>
      </c>
    </row>
    <row r="39" spans="1:12" hidden="1" x14ac:dyDescent="0.25">
      <c r="A39" t="s">
        <v>807</v>
      </c>
      <c r="B39" s="1">
        <v>45929</v>
      </c>
      <c r="C39" t="s">
        <v>117</v>
      </c>
      <c r="D39" t="s">
        <v>29</v>
      </c>
      <c r="E39" t="s">
        <v>332</v>
      </c>
      <c r="F39" t="s">
        <v>432</v>
      </c>
      <c r="G39">
        <v>10</v>
      </c>
      <c r="H39">
        <v>9223.68</v>
      </c>
      <c r="I39">
        <v>92236.81</v>
      </c>
      <c r="J39" t="s">
        <v>770</v>
      </c>
      <c r="K39">
        <v>25</v>
      </c>
      <c r="L39" t="str">
        <f>_xlfn.XLOOKUP(F39, Items!$A:$A, Items!$C:$C, "Check Item ID", 0)</f>
        <v>Service</v>
      </c>
    </row>
    <row r="40" spans="1:12" x14ac:dyDescent="0.25">
      <c r="A40" t="s">
        <v>808</v>
      </c>
      <c r="B40" s="1">
        <v>45699</v>
      </c>
      <c r="C40" t="s">
        <v>93</v>
      </c>
      <c r="D40" t="s">
        <v>9</v>
      </c>
      <c r="E40" t="s">
        <v>263</v>
      </c>
      <c r="F40" t="s">
        <v>648</v>
      </c>
      <c r="G40" s="8">
        <v>30</v>
      </c>
      <c r="H40" s="6">
        <v>5639.11</v>
      </c>
      <c r="I40" s="6">
        <v>169173.29</v>
      </c>
      <c r="J40" t="s">
        <v>777</v>
      </c>
      <c r="K40" s="8">
        <v>18</v>
      </c>
      <c r="L40" t="str">
        <f>_xlfn.XLOOKUP(F40, Items!$A:$A, Items!$C:$C, "Check Item ID", 0)</f>
        <v>Hardware</v>
      </c>
    </row>
    <row r="41" spans="1:12" hidden="1" x14ac:dyDescent="0.25">
      <c r="A41" t="s">
        <v>809</v>
      </c>
      <c r="B41" s="1">
        <v>45711</v>
      </c>
      <c r="C41" t="s">
        <v>183</v>
      </c>
      <c r="D41" t="s">
        <v>31</v>
      </c>
      <c r="E41" t="s">
        <v>350</v>
      </c>
      <c r="F41" t="s">
        <v>714</v>
      </c>
      <c r="G41">
        <v>15</v>
      </c>
      <c r="H41">
        <v>4431.6400000000003</v>
      </c>
      <c r="I41">
        <v>66474.64</v>
      </c>
      <c r="J41" t="s">
        <v>770</v>
      </c>
      <c r="K41">
        <v>5</v>
      </c>
      <c r="L41" t="str">
        <f>_xlfn.XLOOKUP(F41, Items!$A:$A, Items!$C:$C, "Check Item ID", 0)</f>
        <v>Hardware</v>
      </c>
    </row>
    <row r="42" spans="1:12" hidden="1" x14ac:dyDescent="0.25">
      <c r="A42" t="s">
        <v>810</v>
      </c>
      <c r="B42" s="1">
        <v>45895</v>
      </c>
      <c r="C42" t="s">
        <v>205</v>
      </c>
      <c r="D42" t="s">
        <v>25</v>
      </c>
      <c r="E42" t="s">
        <v>270</v>
      </c>
      <c r="F42" t="s">
        <v>540</v>
      </c>
      <c r="G42">
        <v>46</v>
      </c>
      <c r="H42">
        <v>6149.56</v>
      </c>
      <c r="I42">
        <v>282879.89</v>
      </c>
      <c r="J42" t="s">
        <v>770</v>
      </c>
      <c r="K42">
        <v>27</v>
      </c>
      <c r="L42" t="str">
        <f>_xlfn.XLOOKUP(F42, Items!$A:$A, Items!$C:$C, "Check Item ID", 0)</f>
        <v>Software</v>
      </c>
    </row>
    <row r="43" spans="1:12" x14ac:dyDescent="0.25">
      <c r="A43" t="s">
        <v>811</v>
      </c>
      <c r="B43" s="1">
        <v>45238</v>
      </c>
      <c r="C43" t="s">
        <v>199</v>
      </c>
      <c r="D43" t="s">
        <v>11</v>
      </c>
      <c r="E43" t="s">
        <v>340</v>
      </c>
      <c r="F43" t="s">
        <v>758</v>
      </c>
      <c r="G43" s="8">
        <v>32</v>
      </c>
      <c r="H43" s="6">
        <v>4096.3100000000004</v>
      </c>
      <c r="I43" s="6">
        <v>131082.01999999999</v>
      </c>
      <c r="J43" t="s">
        <v>777</v>
      </c>
      <c r="K43" s="8">
        <v>35</v>
      </c>
      <c r="L43" t="str">
        <f>_xlfn.XLOOKUP(F43, Items!$A:$A, Items!$C:$C, "Check Item ID", 0)</f>
        <v>Hardware</v>
      </c>
    </row>
    <row r="44" spans="1:12" hidden="1" x14ac:dyDescent="0.25">
      <c r="A44" t="s">
        <v>812</v>
      </c>
      <c r="B44" s="1">
        <v>45606</v>
      </c>
      <c r="C44" t="s">
        <v>85</v>
      </c>
      <c r="D44" t="s">
        <v>29</v>
      </c>
      <c r="E44" t="s">
        <v>292</v>
      </c>
      <c r="F44" t="s">
        <v>566</v>
      </c>
      <c r="G44">
        <v>7</v>
      </c>
      <c r="H44">
        <v>7997.13</v>
      </c>
      <c r="I44">
        <v>55979.9</v>
      </c>
      <c r="J44" t="s">
        <v>770</v>
      </c>
      <c r="K44">
        <v>9</v>
      </c>
      <c r="L44" t="str">
        <f>_xlfn.XLOOKUP(F44, Items!$A:$A, Items!$C:$C, "Check Item ID", 0)</f>
        <v>Software</v>
      </c>
    </row>
    <row r="45" spans="1:12" hidden="1" x14ac:dyDescent="0.25">
      <c r="A45" t="s">
        <v>813</v>
      </c>
      <c r="B45" s="1">
        <v>45862</v>
      </c>
      <c r="C45" t="s">
        <v>197</v>
      </c>
      <c r="D45" t="s">
        <v>17</v>
      </c>
      <c r="E45" t="s">
        <v>267</v>
      </c>
      <c r="F45" t="s">
        <v>456</v>
      </c>
      <c r="G45">
        <v>1</v>
      </c>
      <c r="H45">
        <v>9061.9</v>
      </c>
      <c r="I45">
        <v>9061.9</v>
      </c>
      <c r="J45" t="s">
        <v>770</v>
      </c>
      <c r="K45">
        <v>44</v>
      </c>
      <c r="L45" t="str">
        <f>_xlfn.XLOOKUP(F45, Items!$A:$A, Items!$C:$C, "Check Item ID", 0)</f>
        <v>Software</v>
      </c>
    </row>
    <row r="46" spans="1:12" hidden="1" x14ac:dyDescent="0.25">
      <c r="A46" t="s">
        <v>814</v>
      </c>
      <c r="B46" s="1">
        <v>45080</v>
      </c>
      <c r="C46" t="s">
        <v>171</v>
      </c>
      <c r="D46" t="s">
        <v>23</v>
      </c>
      <c r="E46" t="s">
        <v>286</v>
      </c>
      <c r="F46" t="s">
        <v>448</v>
      </c>
      <c r="G46">
        <v>31</v>
      </c>
      <c r="H46">
        <v>3850.91</v>
      </c>
      <c r="I46">
        <v>119378.18</v>
      </c>
      <c r="J46" t="s">
        <v>770</v>
      </c>
      <c r="K46">
        <v>24</v>
      </c>
      <c r="L46" t="str">
        <f>_xlfn.XLOOKUP(F46, Items!$A:$A, Items!$C:$C, "Check Item ID", 0)</f>
        <v>Software</v>
      </c>
    </row>
    <row r="47" spans="1:12" hidden="1" x14ac:dyDescent="0.25">
      <c r="A47" t="s">
        <v>815</v>
      </c>
      <c r="B47" s="1">
        <v>45741</v>
      </c>
      <c r="C47" t="s">
        <v>39</v>
      </c>
      <c r="D47" t="s">
        <v>25</v>
      </c>
      <c r="E47" t="s">
        <v>302</v>
      </c>
      <c r="F47" t="s">
        <v>448</v>
      </c>
      <c r="G47">
        <v>42</v>
      </c>
      <c r="H47">
        <v>3103.91</v>
      </c>
      <c r="I47">
        <v>130364.22</v>
      </c>
      <c r="J47" t="s">
        <v>770</v>
      </c>
      <c r="K47">
        <v>37</v>
      </c>
      <c r="L47" t="str">
        <f>_xlfn.XLOOKUP(F47, Items!$A:$A, Items!$C:$C, "Check Item ID", 0)</f>
        <v>Software</v>
      </c>
    </row>
    <row r="48" spans="1:12" hidden="1" x14ac:dyDescent="0.25">
      <c r="A48" t="s">
        <v>816</v>
      </c>
      <c r="B48" s="1">
        <v>45575</v>
      </c>
      <c r="C48" t="s">
        <v>111</v>
      </c>
      <c r="D48" t="s">
        <v>31</v>
      </c>
      <c r="E48" t="s">
        <v>316</v>
      </c>
      <c r="F48" t="s">
        <v>676</v>
      </c>
      <c r="G48">
        <v>41</v>
      </c>
      <c r="H48">
        <v>9162.16</v>
      </c>
      <c r="I48">
        <v>375648.55</v>
      </c>
      <c r="J48" t="s">
        <v>770</v>
      </c>
      <c r="K48">
        <v>37</v>
      </c>
      <c r="L48" t="str">
        <f>_xlfn.XLOOKUP(F48, Items!$A:$A, Items!$C:$C, "Check Item ID", 0)</f>
        <v>Service</v>
      </c>
    </row>
    <row r="49" spans="1:12" hidden="1" x14ac:dyDescent="0.25">
      <c r="A49" t="s">
        <v>817</v>
      </c>
      <c r="B49" s="1">
        <v>45067</v>
      </c>
      <c r="C49" t="s">
        <v>55</v>
      </c>
      <c r="D49" t="s">
        <v>3</v>
      </c>
      <c r="E49" t="s">
        <v>338</v>
      </c>
      <c r="F49" t="s">
        <v>738</v>
      </c>
      <c r="G49">
        <v>16</v>
      </c>
      <c r="H49">
        <v>7297.26</v>
      </c>
      <c r="I49">
        <v>116756.23</v>
      </c>
      <c r="J49" t="s">
        <v>770</v>
      </c>
      <c r="K49">
        <v>17</v>
      </c>
      <c r="L49" t="str">
        <f>_xlfn.XLOOKUP(F49, Items!$A:$A, Items!$C:$C, "Check Item ID", 0)</f>
        <v>Software</v>
      </c>
    </row>
    <row r="50" spans="1:12" hidden="1" x14ac:dyDescent="0.25">
      <c r="A50" t="s">
        <v>818</v>
      </c>
      <c r="B50" s="1">
        <v>45112</v>
      </c>
      <c r="C50" t="s">
        <v>169</v>
      </c>
      <c r="D50" t="s">
        <v>23</v>
      </c>
      <c r="E50" t="s">
        <v>292</v>
      </c>
      <c r="F50" t="s">
        <v>712</v>
      </c>
      <c r="G50">
        <v>28</v>
      </c>
      <c r="H50">
        <v>3636.33</v>
      </c>
      <c r="I50">
        <v>101817.36</v>
      </c>
      <c r="J50" t="s">
        <v>768</v>
      </c>
      <c r="K50">
        <v>9</v>
      </c>
      <c r="L50" t="str">
        <f>_xlfn.XLOOKUP(F50, Items!$A:$A, Items!$C:$C, "Check Item ID", 0)</f>
        <v>Service</v>
      </c>
    </row>
    <row r="51" spans="1:12" x14ac:dyDescent="0.25">
      <c r="A51" t="s">
        <v>819</v>
      </c>
      <c r="B51" s="1">
        <v>45267</v>
      </c>
      <c r="C51" t="s">
        <v>119</v>
      </c>
      <c r="D51" t="s">
        <v>13</v>
      </c>
      <c r="E51" t="s">
        <v>302</v>
      </c>
      <c r="F51" t="s">
        <v>458</v>
      </c>
      <c r="G51" s="8">
        <v>45</v>
      </c>
      <c r="H51" s="6">
        <v>5207.6499999999996</v>
      </c>
      <c r="I51" s="6">
        <v>234344.36</v>
      </c>
      <c r="J51" t="s">
        <v>777</v>
      </c>
      <c r="K51" s="8">
        <v>5</v>
      </c>
      <c r="L51" t="str">
        <f>_xlfn.XLOOKUP(F51, Items!$A:$A, Items!$C:$C, "Check Item ID", 0)</f>
        <v>Service</v>
      </c>
    </row>
    <row r="52" spans="1:12" hidden="1" x14ac:dyDescent="0.25">
      <c r="A52" t="s">
        <v>820</v>
      </c>
      <c r="B52" s="1">
        <v>45041</v>
      </c>
      <c r="C52" t="s">
        <v>67</v>
      </c>
      <c r="D52" t="s">
        <v>7</v>
      </c>
      <c r="E52" t="s">
        <v>318</v>
      </c>
      <c r="F52" t="s">
        <v>534</v>
      </c>
      <c r="G52">
        <v>19</v>
      </c>
      <c r="H52">
        <v>2444.6</v>
      </c>
      <c r="I52">
        <v>46447.34</v>
      </c>
      <c r="J52" t="s">
        <v>770</v>
      </c>
      <c r="K52">
        <v>12</v>
      </c>
      <c r="L52" t="str">
        <f>_xlfn.XLOOKUP(F52, Items!$A:$A, Items!$C:$C, "Check Item ID", 0)</f>
        <v>Service</v>
      </c>
    </row>
    <row r="53" spans="1:12" x14ac:dyDescent="0.25">
      <c r="A53" t="s">
        <v>821</v>
      </c>
      <c r="B53" s="1">
        <v>46014</v>
      </c>
      <c r="C53" t="s">
        <v>61</v>
      </c>
      <c r="D53" t="s">
        <v>11</v>
      </c>
      <c r="E53" t="s">
        <v>332</v>
      </c>
      <c r="F53" t="s">
        <v>672</v>
      </c>
      <c r="G53" s="8">
        <v>27</v>
      </c>
      <c r="H53" s="6">
        <v>2606.5500000000002</v>
      </c>
      <c r="I53" s="6">
        <v>70376.95</v>
      </c>
      <c r="J53" t="s">
        <v>777</v>
      </c>
      <c r="K53" s="8">
        <v>13</v>
      </c>
      <c r="L53" t="str">
        <f>_xlfn.XLOOKUP(F53, Items!$A:$A, Items!$C:$C, "Check Item ID", 0)</f>
        <v>Service</v>
      </c>
    </row>
    <row r="54" spans="1:12" hidden="1" x14ac:dyDescent="0.25">
      <c r="A54" t="s">
        <v>822</v>
      </c>
      <c r="B54" s="1">
        <v>45088</v>
      </c>
      <c r="C54" t="s">
        <v>53</v>
      </c>
      <c r="D54" t="s">
        <v>9</v>
      </c>
      <c r="E54" t="s">
        <v>338</v>
      </c>
      <c r="F54" t="s">
        <v>704</v>
      </c>
      <c r="G54">
        <v>40</v>
      </c>
      <c r="H54">
        <v>6251.9</v>
      </c>
      <c r="I54">
        <v>250076.12</v>
      </c>
      <c r="J54" t="s">
        <v>768</v>
      </c>
      <c r="K54">
        <v>18</v>
      </c>
      <c r="L54" t="str">
        <f>_xlfn.XLOOKUP(F54, Items!$A:$A, Items!$C:$C, "Check Item ID", 0)</f>
        <v>Software</v>
      </c>
    </row>
    <row r="55" spans="1:12" hidden="1" x14ac:dyDescent="0.25">
      <c r="A55" t="s">
        <v>823</v>
      </c>
      <c r="B55" s="1">
        <v>45220</v>
      </c>
      <c r="C55" t="s">
        <v>165</v>
      </c>
      <c r="D55" t="s">
        <v>27</v>
      </c>
      <c r="E55" t="s">
        <v>298</v>
      </c>
      <c r="F55" t="s">
        <v>486</v>
      </c>
      <c r="G55">
        <v>15</v>
      </c>
      <c r="H55">
        <v>2896.84</v>
      </c>
      <c r="I55">
        <v>43452.59</v>
      </c>
      <c r="J55" t="s">
        <v>770</v>
      </c>
      <c r="K55">
        <v>32</v>
      </c>
      <c r="L55" t="str">
        <f>_xlfn.XLOOKUP(F55, Items!$A:$A, Items!$C:$C, "Check Item ID", 0)</f>
        <v>Hardware</v>
      </c>
    </row>
    <row r="56" spans="1:12" hidden="1" x14ac:dyDescent="0.25">
      <c r="A56" t="s">
        <v>824</v>
      </c>
      <c r="B56" s="1">
        <v>44946</v>
      </c>
      <c r="C56" t="s">
        <v>141</v>
      </c>
      <c r="D56" t="s">
        <v>27</v>
      </c>
      <c r="E56" t="s">
        <v>314</v>
      </c>
      <c r="F56" t="s">
        <v>604</v>
      </c>
      <c r="G56">
        <v>30</v>
      </c>
      <c r="H56">
        <v>411.17</v>
      </c>
      <c r="I56">
        <v>12335.19</v>
      </c>
      <c r="J56" t="s">
        <v>768</v>
      </c>
      <c r="K56">
        <v>37</v>
      </c>
      <c r="L56" t="str">
        <f>_xlfn.XLOOKUP(F56, Items!$A:$A, Items!$C:$C, "Check Item ID", 0)</f>
        <v>Software</v>
      </c>
    </row>
    <row r="57" spans="1:12" hidden="1" x14ac:dyDescent="0.25">
      <c r="A57" t="s">
        <v>825</v>
      </c>
      <c r="B57" s="1">
        <v>45078</v>
      </c>
      <c r="C57" t="s">
        <v>79</v>
      </c>
      <c r="D57" t="s">
        <v>31</v>
      </c>
      <c r="E57" t="s">
        <v>352</v>
      </c>
      <c r="F57" t="s">
        <v>654</v>
      </c>
      <c r="G57">
        <v>29</v>
      </c>
      <c r="H57">
        <v>6504.43</v>
      </c>
      <c r="I57">
        <v>188628.43</v>
      </c>
      <c r="J57" t="s">
        <v>768</v>
      </c>
      <c r="K57">
        <v>22</v>
      </c>
      <c r="L57" t="str">
        <f>_xlfn.XLOOKUP(F57, Items!$A:$A, Items!$C:$C, "Check Item ID", 0)</f>
        <v>Hardware</v>
      </c>
    </row>
    <row r="58" spans="1:12" hidden="1" x14ac:dyDescent="0.25">
      <c r="A58" t="s">
        <v>826</v>
      </c>
      <c r="B58" s="1">
        <v>45795</v>
      </c>
      <c r="C58" t="s">
        <v>205</v>
      </c>
      <c r="D58" t="s">
        <v>25</v>
      </c>
      <c r="E58" t="s">
        <v>310</v>
      </c>
      <c r="F58" t="s">
        <v>596</v>
      </c>
      <c r="G58">
        <v>45</v>
      </c>
      <c r="H58">
        <v>4999.78</v>
      </c>
      <c r="I58">
        <v>224990.29</v>
      </c>
      <c r="J58" t="s">
        <v>770</v>
      </c>
      <c r="K58">
        <v>15</v>
      </c>
      <c r="L58" t="str">
        <f>_xlfn.XLOOKUP(F58, Items!$A:$A, Items!$C:$C, "Check Item ID", 0)</f>
        <v>Software</v>
      </c>
    </row>
    <row r="59" spans="1:12" hidden="1" x14ac:dyDescent="0.25">
      <c r="A59" t="s">
        <v>827</v>
      </c>
      <c r="B59" s="1">
        <v>45916</v>
      </c>
      <c r="C59" t="s">
        <v>163</v>
      </c>
      <c r="D59" t="s">
        <v>31</v>
      </c>
      <c r="E59" t="s">
        <v>250</v>
      </c>
      <c r="F59" t="s">
        <v>542</v>
      </c>
      <c r="G59">
        <v>7</v>
      </c>
      <c r="H59">
        <v>7077.29</v>
      </c>
      <c r="I59">
        <v>49541</v>
      </c>
      <c r="J59" t="s">
        <v>768</v>
      </c>
      <c r="K59">
        <v>25</v>
      </c>
      <c r="L59" t="str">
        <f>_xlfn.XLOOKUP(F59, Items!$A:$A, Items!$C:$C, "Check Item ID", 0)</f>
        <v>Service</v>
      </c>
    </row>
    <row r="60" spans="1:12" hidden="1" x14ac:dyDescent="0.25">
      <c r="A60" t="s">
        <v>828</v>
      </c>
      <c r="B60" s="1">
        <v>45532</v>
      </c>
      <c r="C60" t="s">
        <v>207</v>
      </c>
      <c r="D60" t="s">
        <v>11</v>
      </c>
      <c r="E60" t="s">
        <v>304</v>
      </c>
      <c r="F60" t="s">
        <v>660</v>
      </c>
      <c r="G60">
        <v>45</v>
      </c>
      <c r="H60">
        <v>7826.73</v>
      </c>
      <c r="I60">
        <v>352202.79</v>
      </c>
      <c r="J60" t="s">
        <v>768</v>
      </c>
      <c r="K60">
        <v>28</v>
      </c>
      <c r="L60" t="str">
        <f>_xlfn.XLOOKUP(F60, Items!$A:$A, Items!$C:$C, "Check Item ID", 0)</f>
        <v>Hardware</v>
      </c>
    </row>
    <row r="61" spans="1:12" hidden="1" x14ac:dyDescent="0.25">
      <c r="A61" t="s">
        <v>829</v>
      </c>
      <c r="B61" s="1">
        <v>44943</v>
      </c>
      <c r="C61" t="s">
        <v>207</v>
      </c>
      <c r="D61" t="s">
        <v>11</v>
      </c>
      <c r="E61" t="s">
        <v>258</v>
      </c>
      <c r="F61" t="s">
        <v>408</v>
      </c>
      <c r="G61">
        <v>37</v>
      </c>
      <c r="H61">
        <v>6056.87</v>
      </c>
      <c r="I61">
        <v>224104.22</v>
      </c>
      <c r="J61" t="s">
        <v>768</v>
      </c>
      <c r="K61">
        <v>6</v>
      </c>
      <c r="L61" t="str">
        <f>_xlfn.XLOOKUP(F61, Items!$A:$A, Items!$C:$C, "Check Item ID", 0)</f>
        <v>Hardware</v>
      </c>
    </row>
    <row r="62" spans="1:12" x14ac:dyDescent="0.25">
      <c r="A62" t="s">
        <v>830</v>
      </c>
      <c r="B62" s="1">
        <v>45944</v>
      </c>
      <c r="C62" t="s">
        <v>42</v>
      </c>
      <c r="D62" t="s">
        <v>9</v>
      </c>
      <c r="E62" t="s">
        <v>322</v>
      </c>
      <c r="F62" t="s">
        <v>516</v>
      </c>
      <c r="G62" s="8">
        <v>19</v>
      </c>
      <c r="H62" s="6">
        <v>8649.8700000000008</v>
      </c>
      <c r="I62" s="6">
        <v>164347.5</v>
      </c>
      <c r="J62" t="s">
        <v>777</v>
      </c>
      <c r="K62" s="8">
        <v>41</v>
      </c>
      <c r="L62" t="str">
        <f>_xlfn.XLOOKUP(F62, Items!$A:$A, Items!$C:$C, "Check Item ID", 0)</f>
        <v>Service</v>
      </c>
    </row>
    <row r="63" spans="1:12" hidden="1" x14ac:dyDescent="0.25">
      <c r="A63" t="s">
        <v>831</v>
      </c>
      <c r="B63" s="1">
        <v>45375</v>
      </c>
      <c r="C63" t="s">
        <v>153</v>
      </c>
      <c r="D63" t="s">
        <v>3</v>
      </c>
      <c r="E63" t="s">
        <v>342</v>
      </c>
      <c r="F63" t="s">
        <v>506</v>
      </c>
      <c r="G63">
        <v>41</v>
      </c>
      <c r="H63">
        <v>8186.94</v>
      </c>
      <c r="I63">
        <v>335664.52</v>
      </c>
      <c r="J63" t="s">
        <v>770</v>
      </c>
      <c r="K63">
        <v>45</v>
      </c>
      <c r="L63" t="str">
        <f>_xlfn.XLOOKUP(F63, Items!$A:$A, Items!$C:$C, "Check Item ID", 0)</f>
        <v>Software</v>
      </c>
    </row>
    <row r="64" spans="1:12" hidden="1" x14ac:dyDescent="0.25">
      <c r="A64" t="s">
        <v>832</v>
      </c>
      <c r="B64" s="1">
        <v>45207</v>
      </c>
      <c r="C64" t="s">
        <v>131</v>
      </c>
      <c r="D64" t="s">
        <v>25</v>
      </c>
      <c r="E64" t="s">
        <v>312</v>
      </c>
      <c r="F64" t="s">
        <v>588</v>
      </c>
      <c r="G64">
        <v>41</v>
      </c>
      <c r="H64">
        <v>6693.84</v>
      </c>
      <c r="I64">
        <v>274447.52</v>
      </c>
      <c r="J64" t="s">
        <v>768</v>
      </c>
      <c r="K64">
        <v>44</v>
      </c>
      <c r="L64" t="str">
        <f>_xlfn.XLOOKUP(F64, Items!$A:$A, Items!$C:$C, "Check Item ID", 0)</f>
        <v>Hardware</v>
      </c>
    </row>
    <row r="65" spans="1:12" hidden="1" x14ac:dyDescent="0.25">
      <c r="A65" t="s">
        <v>833</v>
      </c>
      <c r="B65" s="1">
        <v>45559</v>
      </c>
      <c r="C65" t="s">
        <v>83</v>
      </c>
      <c r="D65" t="s">
        <v>23</v>
      </c>
      <c r="E65" t="s">
        <v>352</v>
      </c>
      <c r="F65" t="s">
        <v>752</v>
      </c>
      <c r="G65">
        <v>29</v>
      </c>
      <c r="H65">
        <v>1726.9</v>
      </c>
      <c r="I65">
        <v>50080.07</v>
      </c>
      <c r="J65" t="s">
        <v>770</v>
      </c>
      <c r="K65">
        <v>11</v>
      </c>
      <c r="L65" t="str">
        <f>_xlfn.XLOOKUP(F65, Items!$A:$A, Items!$C:$C, "Check Item ID", 0)</f>
        <v>Software</v>
      </c>
    </row>
    <row r="66" spans="1:12" x14ac:dyDescent="0.25">
      <c r="A66" t="s">
        <v>834</v>
      </c>
      <c r="B66" s="1">
        <v>45531</v>
      </c>
      <c r="C66" t="s">
        <v>95</v>
      </c>
      <c r="D66" t="s">
        <v>11</v>
      </c>
      <c r="E66" t="s">
        <v>276</v>
      </c>
      <c r="F66" t="s">
        <v>444</v>
      </c>
      <c r="G66" s="8">
        <v>21</v>
      </c>
      <c r="H66" s="6">
        <v>5724.65</v>
      </c>
      <c r="I66" s="6">
        <v>120217.60000000001</v>
      </c>
      <c r="J66" t="s">
        <v>777</v>
      </c>
      <c r="K66" s="8">
        <v>15</v>
      </c>
      <c r="L66" t="str">
        <f>_xlfn.XLOOKUP(F66, Items!$A:$A, Items!$C:$C, "Check Item ID", 0)</f>
        <v>Service</v>
      </c>
    </row>
    <row r="67" spans="1:12" hidden="1" x14ac:dyDescent="0.25">
      <c r="A67" t="s">
        <v>835</v>
      </c>
      <c r="B67" s="1">
        <v>45676</v>
      </c>
      <c r="C67" t="s">
        <v>233</v>
      </c>
      <c r="D67" t="s">
        <v>17</v>
      </c>
      <c r="E67" t="s">
        <v>350</v>
      </c>
      <c r="F67" t="s">
        <v>726</v>
      </c>
      <c r="G67">
        <v>34</v>
      </c>
      <c r="H67">
        <v>4872.62</v>
      </c>
      <c r="I67">
        <v>165669.15</v>
      </c>
      <c r="J67" t="s">
        <v>770</v>
      </c>
      <c r="K67">
        <v>13</v>
      </c>
      <c r="L67" t="str">
        <f>_xlfn.XLOOKUP(F67, Items!$A:$A, Items!$C:$C, "Check Item ID", 0)</f>
        <v>Hardware</v>
      </c>
    </row>
    <row r="68" spans="1:12" hidden="1" x14ac:dyDescent="0.25">
      <c r="A68" t="s">
        <v>836</v>
      </c>
      <c r="B68" s="1">
        <v>45913</v>
      </c>
      <c r="C68" t="s">
        <v>159</v>
      </c>
      <c r="D68" t="s">
        <v>11</v>
      </c>
      <c r="E68" t="s">
        <v>352</v>
      </c>
      <c r="F68" t="s">
        <v>426</v>
      </c>
      <c r="G68">
        <v>19</v>
      </c>
      <c r="H68">
        <v>7451.19</v>
      </c>
      <c r="I68">
        <v>141572.57999999999</v>
      </c>
      <c r="J68" t="s">
        <v>770</v>
      </c>
      <c r="K68">
        <v>10</v>
      </c>
      <c r="L68" t="str">
        <f>_xlfn.XLOOKUP(F68, Items!$A:$A, Items!$C:$C, "Check Item ID", 0)</f>
        <v>Hardware</v>
      </c>
    </row>
    <row r="69" spans="1:12" x14ac:dyDescent="0.25">
      <c r="A69" t="s">
        <v>837</v>
      </c>
      <c r="B69" s="1">
        <v>45081</v>
      </c>
      <c r="C69" t="s">
        <v>113</v>
      </c>
      <c r="D69" t="s">
        <v>23</v>
      </c>
      <c r="E69" t="s">
        <v>346</v>
      </c>
      <c r="F69" t="s">
        <v>692</v>
      </c>
      <c r="G69" s="8">
        <v>10</v>
      </c>
      <c r="H69" s="6">
        <v>8247.27</v>
      </c>
      <c r="I69" s="6">
        <v>82472.69</v>
      </c>
      <c r="J69" t="s">
        <v>777</v>
      </c>
      <c r="K69" s="8">
        <v>28</v>
      </c>
      <c r="L69" t="str">
        <f>_xlfn.XLOOKUP(F69, Items!$A:$A, Items!$C:$C, "Check Item ID", 0)</f>
        <v>Hardware</v>
      </c>
    </row>
    <row r="70" spans="1:12" x14ac:dyDescent="0.25">
      <c r="A70" t="s">
        <v>838</v>
      </c>
      <c r="B70" s="1">
        <v>45676</v>
      </c>
      <c r="C70" t="s">
        <v>225</v>
      </c>
      <c r="D70" t="s">
        <v>13</v>
      </c>
      <c r="E70" t="s">
        <v>246</v>
      </c>
      <c r="F70" t="s">
        <v>752</v>
      </c>
      <c r="G70" s="8">
        <v>6</v>
      </c>
      <c r="H70" s="6">
        <v>2183.11</v>
      </c>
      <c r="I70" s="6">
        <v>13098.64</v>
      </c>
      <c r="J70" t="s">
        <v>777</v>
      </c>
      <c r="K70" s="8">
        <v>19</v>
      </c>
      <c r="L70" t="str">
        <f>_xlfn.XLOOKUP(F70, Items!$A:$A, Items!$C:$C, "Check Item ID", 0)</f>
        <v>Software</v>
      </c>
    </row>
    <row r="71" spans="1:12" hidden="1" x14ac:dyDescent="0.25">
      <c r="A71" t="s">
        <v>839</v>
      </c>
      <c r="B71" s="1">
        <v>45180</v>
      </c>
      <c r="C71" t="s">
        <v>211</v>
      </c>
      <c r="D71" t="s">
        <v>31</v>
      </c>
      <c r="E71" t="s">
        <v>281</v>
      </c>
      <c r="F71" t="s">
        <v>672</v>
      </c>
      <c r="G71">
        <v>30</v>
      </c>
      <c r="H71">
        <v>2455.23</v>
      </c>
      <c r="I71">
        <v>73656.94</v>
      </c>
      <c r="J71" t="s">
        <v>768</v>
      </c>
      <c r="K71">
        <v>19</v>
      </c>
      <c r="L71" t="str">
        <f>_xlfn.XLOOKUP(F71, Items!$A:$A, Items!$C:$C, "Check Item ID", 0)</f>
        <v>Service</v>
      </c>
    </row>
    <row r="72" spans="1:12" x14ac:dyDescent="0.25">
      <c r="A72" t="s">
        <v>840</v>
      </c>
      <c r="B72" s="1">
        <v>45707</v>
      </c>
      <c r="C72" t="s">
        <v>169</v>
      </c>
      <c r="D72" t="s">
        <v>23</v>
      </c>
      <c r="E72" t="s">
        <v>312</v>
      </c>
      <c r="F72" t="s">
        <v>564</v>
      </c>
      <c r="G72" s="8">
        <v>41</v>
      </c>
      <c r="H72" s="6">
        <v>4126.46</v>
      </c>
      <c r="I72" s="6">
        <v>169184.83</v>
      </c>
      <c r="J72" t="s">
        <v>777</v>
      </c>
      <c r="K72" s="8">
        <v>17</v>
      </c>
      <c r="L72" t="str">
        <f>_xlfn.XLOOKUP(F72, Items!$A:$A, Items!$C:$C, "Check Item ID", 0)</f>
        <v>Software</v>
      </c>
    </row>
    <row r="73" spans="1:12" hidden="1" x14ac:dyDescent="0.25">
      <c r="A73" t="s">
        <v>841</v>
      </c>
      <c r="B73" s="1">
        <v>44978</v>
      </c>
      <c r="C73" t="s">
        <v>103</v>
      </c>
      <c r="D73" t="s">
        <v>31</v>
      </c>
      <c r="E73" t="s">
        <v>340</v>
      </c>
      <c r="F73" t="s">
        <v>361</v>
      </c>
      <c r="G73">
        <v>40</v>
      </c>
      <c r="H73">
        <v>5632.12</v>
      </c>
      <c r="I73">
        <v>225284.63</v>
      </c>
      <c r="J73" t="s">
        <v>768</v>
      </c>
      <c r="K73">
        <v>23</v>
      </c>
      <c r="L73" t="str">
        <f>_xlfn.XLOOKUP(F73, Items!$A:$A, Items!$C:$C, "Check Item ID", 0)</f>
        <v>Software</v>
      </c>
    </row>
    <row r="74" spans="1:12" hidden="1" x14ac:dyDescent="0.25">
      <c r="A74" t="s">
        <v>842</v>
      </c>
      <c r="B74" s="1">
        <v>45380</v>
      </c>
      <c r="C74" t="s">
        <v>207</v>
      </c>
      <c r="D74" t="s">
        <v>11</v>
      </c>
      <c r="E74" t="s">
        <v>298</v>
      </c>
      <c r="F74" t="s">
        <v>596</v>
      </c>
      <c r="G74">
        <v>42</v>
      </c>
      <c r="H74">
        <v>4696.76</v>
      </c>
      <c r="I74">
        <v>197263.77</v>
      </c>
      <c r="J74" t="s">
        <v>770</v>
      </c>
      <c r="K74">
        <v>22</v>
      </c>
      <c r="L74" t="str">
        <f>_xlfn.XLOOKUP(F74, Items!$A:$A, Items!$C:$C, "Check Item ID", 0)</f>
        <v>Software</v>
      </c>
    </row>
    <row r="75" spans="1:12" x14ac:dyDescent="0.25">
      <c r="A75" t="s">
        <v>843</v>
      </c>
      <c r="B75" s="1">
        <v>45763</v>
      </c>
      <c r="C75" t="s">
        <v>217</v>
      </c>
      <c r="D75" t="s">
        <v>21</v>
      </c>
      <c r="E75" t="s">
        <v>281</v>
      </c>
      <c r="F75" t="s">
        <v>556</v>
      </c>
      <c r="G75" s="8">
        <v>8</v>
      </c>
      <c r="H75" s="6">
        <v>4407.93</v>
      </c>
      <c r="I75" s="6">
        <v>35263.47</v>
      </c>
      <c r="J75" t="s">
        <v>777</v>
      </c>
      <c r="K75" s="8">
        <v>22</v>
      </c>
      <c r="L75" t="str">
        <f>_xlfn.XLOOKUP(F75, Items!$A:$A, Items!$C:$C, "Check Item ID", 0)</f>
        <v>Software</v>
      </c>
    </row>
    <row r="76" spans="1:12" hidden="1" x14ac:dyDescent="0.25">
      <c r="A76" t="s">
        <v>844</v>
      </c>
      <c r="B76" s="1">
        <v>45164</v>
      </c>
      <c r="C76" t="s">
        <v>79</v>
      </c>
      <c r="D76" t="s">
        <v>31</v>
      </c>
      <c r="E76" t="s">
        <v>288</v>
      </c>
      <c r="F76" t="s">
        <v>420</v>
      </c>
      <c r="G76">
        <v>7</v>
      </c>
      <c r="H76">
        <v>6113.56</v>
      </c>
      <c r="I76">
        <v>42794.94</v>
      </c>
      <c r="J76" t="s">
        <v>768</v>
      </c>
      <c r="K76">
        <v>11</v>
      </c>
      <c r="L76" t="str">
        <f>_xlfn.XLOOKUP(F76, Items!$A:$A, Items!$C:$C, "Check Item ID", 0)</f>
        <v>Software</v>
      </c>
    </row>
    <row r="77" spans="1:12" hidden="1" x14ac:dyDescent="0.25">
      <c r="A77" t="s">
        <v>845</v>
      </c>
      <c r="B77" s="1">
        <v>45856</v>
      </c>
      <c r="C77" t="s">
        <v>57</v>
      </c>
      <c r="D77" t="s">
        <v>25</v>
      </c>
      <c r="E77" t="s">
        <v>296</v>
      </c>
      <c r="F77" t="s">
        <v>592</v>
      </c>
      <c r="G77">
        <v>24</v>
      </c>
      <c r="H77">
        <v>6581.22</v>
      </c>
      <c r="I77">
        <v>157949.38</v>
      </c>
      <c r="J77" t="s">
        <v>768</v>
      </c>
      <c r="K77">
        <v>37</v>
      </c>
      <c r="L77" t="str">
        <f>_xlfn.XLOOKUP(F77, Items!$A:$A, Items!$C:$C, "Check Item ID", 0)</f>
        <v>Software</v>
      </c>
    </row>
    <row r="78" spans="1:12" hidden="1" x14ac:dyDescent="0.25">
      <c r="A78" t="s">
        <v>846</v>
      </c>
      <c r="B78" s="1">
        <v>45243</v>
      </c>
      <c r="C78" t="s">
        <v>143</v>
      </c>
      <c r="D78" t="s">
        <v>5</v>
      </c>
      <c r="E78" t="s">
        <v>306</v>
      </c>
      <c r="F78" t="s">
        <v>632</v>
      </c>
      <c r="G78">
        <v>27</v>
      </c>
      <c r="H78">
        <v>2015.51</v>
      </c>
      <c r="I78">
        <v>54418.87</v>
      </c>
      <c r="J78" t="s">
        <v>770</v>
      </c>
      <c r="K78">
        <v>42</v>
      </c>
      <c r="L78" t="str">
        <f>_xlfn.XLOOKUP(F78, Items!$A:$A, Items!$C:$C, "Check Item ID", 0)</f>
        <v>Service</v>
      </c>
    </row>
    <row r="79" spans="1:12" x14ac:dyDescent="0.25">
      <c r="A79" t="s">
        <v>847</v>
      </c>
      <c r="B79" s="1">
        <v>45499</v>
      </c>
      <c r="C79" t="s">
        <v>57</v>
      </c>
      <c r="D79" t="s">
        <v>25</v>
      </c>
      <c r="E79" t="s">
        <v>272</v>
      </c>
      <c r="F79" t="s">
        <v>602</v>
      </c>
      <c r="G79" s="8">
        <v>3</v>
      </c>
      <c r="H79" s="6">
        <v>1470.4</v>
      </c>
      <c r="I79" s="6">
        <v>4411.21</v>
      </c>
      <c r="J79" t="s">
        <v>777</v>
      </c>
      <c r="K79" s="8">
        <v>31</v>
      </c>
      <c r="L79" t="str">
        <f>_xlfn.XLOOKUP(F79, Items!$A:$A, Items!$C:$C, "Check Item ID", 0)</f>
        <v>Software</v>
      </c>
    </row>
    <row r="80" spans="1:12" hidden="1" x14ac:dyDescent="0.25">
      <c r="A80" t="s">
        <v>848</v>
      </c>
      <c r="B80" s="1">
        <v>45410</v>
      </c>
      <c r="C80" t="s">
        <v>171</v>
      </c>
      <c r="D80" t="s">
        <v>23</v>
      </c>
      <c r="E80" t="s">
        <v>274</v>
      </c>
      <c r="F80" t="s">
        <v>702</v>
      </c>
      <c r="G80">
        <v>24</v>
      </c>
      <c r="H80">
        <v>5158.3</v>
      </c>
      <c r="I80">
        <v>123799.32</v>
      </c>
      <c r="J80" t="s">
        <v>768</v>
      </c>
      <c r="K80">
        <v>26</v>
      </c>
      <c r="L80" t="str">
        <f>_xlfn.XLOOKUP(F80, Items!$A:$A, Items!$C:$C, "Check Item ID", 0)</f>
        <v>Hardware</v>
      </c>
    </row>
    <row r="81" spans="1:12" x14ac:dyDescent="0.25">
      <c r="A81" t="s">
        <v>849</v>
      </c>
      <c r="B81" s="1">
        <v>45661</v>
      </c>
      <c r="C81" t="s">
        <v>73</v>
      </c>
      <c r="D81" t="s">
        <v>29</v>
      </c>
      <c r="E81" t="s">
        <v>306</v>
      </c>
      <c r="F81" t="s">
        <v>442</v>
      </c>
      <c r="G81" s="8">
        <v>4</v>
      </c>
      <c r="H81" s="6">
        <v>9683.76</v>
      </c>
      <c r="I81" s="6">
        <v>38735.019999999997</v>
      </c>
      <c r="J81" t="s">
        <v>777</v>
      </c>
      <c r="K81" s="8">
        <v>10</v>
      </c>
      <c r="L81" t="str">
        <f>_xlfn.XLOOKUP(F81, Items!$A:$A, Items!$C:$C, "Check Item ID", 0)</f>
        <v>Service</v>
      </c>
    </row>
    <row r="82" spans="1:12" hidden="1" x14ac:dyDescent="0.25">
      <c r="A82" t="s">
        <v>850</v>
      </c>
      <c r="B82" s="1">
        <v>45114</v>
      </c>
      <c r="C82" t="s">
        <v>139</v>
      </c>
      <c r="D82" t="s">
        <v>19</v>
      </c>
      <c r="E82" t="s">
        <v>302</v>
      </c>
      <c r="F82" t="s">
        <v>414</v>
      </c>
      <c r="G82">
        <v>43</v>
      </c>
      <c r="H82">
        <v>4540.75</v>
      </c>
      <c r="I82">
        <v>195252.24</v>
      </c>
      <c r="J82" t="s">
        <v>768</v>
      </c>
      <c r="K82">
        <v>41</v>
      </c>
      <c r="L82" t="str">
        <f>_xlfn.XLOOKUP(F82, Items!$A:$A, Items!$C:$C, "Check Item ID", 0)</f>
        <v>Service</v>
      </c>
    </row>
    <row r="83" spans="1:12" x14ac:dyDescent="0.25">
      <c r="A83" t="s">
        <v>851</v>
      </c>
      <c r="B83" s="1">
        <v>45030</v>
      </c>
      <c r="C83" t="s">
        <v>145</v>
      </c>
      <c r="D83" t="s">
        <v>7</v>
      </c>
      <c r="E83" t="s">
        <v>328</v>
      </c>
      <c r="F83" t="s">
        <v>644</v>
      </c>
      <c r="G83" s="8">
        <v>22</v>
      </c>
      <c r="H83" s="6">
        <v>8999.94</v>
      </c>
      <c r="I83" s="6">
        <v>197998.66</v>
      </c>
      <c r="J83" t="s">
        <v>777</v>
      </c>
      <c r="K83" s="8">
        <v>39</v>
      </c>
      <c r="L83" t="str">
        <f>_xlfn.XLOOKUP(F83, Items!$A:$A, Items!$C:$C, "Check Item ID", 0)</f>
        <v>Hardware</v>
      </c>
    </row>
    <row r="84" spans="1:12" hidden="1" x14ac:dyDescent="0.25">
      <c r="A84" t="s">
        <v>852</v>
      </c>
      <c r="B84" s="1">
        <v>45067</v>
      </c>
      <c r="C84" t="s">
        <v>155</v>
      </c>
      <c r="D84" t="s">
        <v>31</v>
      </c>
      <c r="E84" t="s">
        <v>344</v>
      </c>
      <c r="F84" t="s">
        <v>434</v>
      </c>
      <c r="G84">
        <v>49</v>
      </c>
      <c r="H84">
        <v>6812.01</v>
      </c>
      <c r="I84">
        <v>333788.32</v>
      </c>
      <c r="J84" t="s">
        <v>768</v>
      </c>
      <c r="K84">
        <v>16</v>
      </c>
      <c r="L84" t="str">
        <f>_xlfn.XLOOKUP(F84, Items!$A:$A, Items!$C:$C, "Check Item ID", 0)</f>
        <v>Software</v>
      </c>
    </row>
    <row r="85" spans="1:12" hidden="1" x14ac:dyDescent="0.25">
      <c r="A85" t="s">
        <v>853</v>
      </c>
      <c r="B85" s="1">
        <v>45599</v>
      </c>
      <c r="C85" t="s">
        <v>205</v>
      </c>
      <c r="D85" t="s">
        <v>25</v>
      </c>
      <c r="E85" t="s">
        <v>265</v>
      </c>
      <c r="F85" t="s">
        <v>588</v>
      </c>
      <c r="G85">
        <v>50</v>
      </c>
      <c r="H85">
        <v>6808.94</v>
      </c>
      <c r="I85">
        <v>340447.16</v>
      </c>
      <c r="J85" t="s">
        <v>768</v>
      </c>
      <c r="K85">
        <v>3</v>
      </c>
      <c r="L85" t="str">
        <f>_xlfn.XLOOKUP(F85, Items!$A:$A, Items!$C:$C, "Check Item ID", 0)</f>
        <v>Hardware</v>
      </c>
    </row>
    <row r="86" spans="1:12" x14ac:dyDescent="0.25">
      <c r="A86" t="s">
        <v>854</v>
      </c>
      <c r="B86" s="1">
        <v>45223</v>
      </c>
      <c r="C86" t="s">
        <v>239</v>
      </c>
      <c r="D86" t="s">
        <v>15</v>
      </c>
      <c r="E86" t="s">
        <v>272</v>
      </c>
      <c r="F86" t="s">
        <v>402</v>
      </c>
      <c r="G86" s="8">
        <v>9</v>
      </c>
      <c r="H86" s="6">
        <v>8671.3700000000008</v>
      </c>
      <c r="I86" s="6">
        <v>78042.33</v>
      </c>
      <c r="J86" t="s">
        <v>777</v>
      </c>
      <c r="K86" s="8">
        <v>10</v>
      </c>
      <c r="L86" t="str">
        <f>_xlfn.XLOOKUP(F86, Items!$A:$A, Items!$C:$C, "Check Item ID", 0)</f>
        <v>Hardware</v>
      </c>
    </row>
    <row r="87" spans="1:12" x14ac:dyDescent="0.25">
      <c r="A87" t="s">
        <v>855</v>
      </c>
      <c r="B87" s="1">
        <v>44979</v>
      </c>
      <c r="C87" t="s">
        <v>143</v>
      </c>
      <c r="D87" t="s">
        <v>5</v>
      </c>
      <c r="E87" t="s">
        <v>278</v>
      </c>
      <c r="F87" t="s">
        <v>742</v>
      </c>
      <c r="G87" s="8">
        <v>9</v>
      </c>
      <c r="H87" s="6">
        <v>4967.82</v>
      </c>
      <c r="I87" s="6">
        <v>44710.37</v>
      </c>
      <c r="J87" t="s">
        <v>777</v>
      </c>
      <c r="K87" s="8">
        <v>40</v>
      </c>
      <c r="L87" t="str">
        <f>_xlfn.XLOOKUP(F87, Items!$A:$A, Items!$C:$C, "Check Item ID", 0)</f>
        <v>Software</v>
      </c>
    </row>
    <row r="88" spans="1:12" x14ac:dyDescent="0.25">
      <c r="A88" t="s">
        <v>856</v>
      </c>
      <c r="B88" s="1">
        <v>44959</v>
      </c>
      <c r="C88" t="s">
        <v>42</v>
      </c>
      <c r="D88" t="s">
        <v>9</v>
      </c>
      <c r="E88" t="s">
        <v>250</v>
      </c>
      <c r="F88" t="s">
        <v>738</v>
      </c>
      <c r="G88" s="8">
        <v>12</v>
      </c>
      <c r="H88" s="6">
        <v>6526.79</v>
      </c>
      <c r="I88" s="6">
        <v>78321.52</v>
      </c>
      <c r="J88" t="s">
        <v>777</v>
      </c>
      <c r="K88" s="8">
        <v>29</v>
      </c>
      <c r="L88" t="str">
        <f>_xlfn.XLOOKUP(F88, Items!$A:$A, Items!$C:$C, "Check Item ID", 0)</f>
        <v>Software</v>
      </c>
    </row>
    <row r="89" spans="1:12" hidden="1" x14ac:dyDescent="0.25">
      <c r="A89" t="s">
        <v>857</v>
      </c>
      <c r="B89" s="1">
        <v>45159</v>
      </c>
      <c r="C89" t="s">
        <v>79</v>
      </c>
      <c r="D89" t="s">
        <v>31</v>
      </c>
      <c r="E89" t="s">
        <v>326</v>
      </c>
      <c r="F89" t="s">
        <v>630</v>
      </c>
      <c r="G89">
        <v>48</v>
      </c>
      <c r="H89">
        <v>8689.81</v>
      </c>
      <c r="I89">
        <v>417110.64</v>
      </c>
      <c r="J89" t="s">
        <v>770</v>
      </c>
      <c r="K89">
        <v>26</v>
      </c>
      <c r="L89" t="str">
        <f>_xlfn.XLOOKUP(F89, Items!$A:$A, Items!$C:$C, "Check Item ID", 0)</f>
        <v>Service</v>
      </c>
    </row>
    <row r="90" spans="1:12" hidden="1" x14ac:dyDescent="0.25">
      <c r="A90" t="s">
        <v>858</v>
      </c>
      <c r="B90" s="1">
        <v>45150</v>
      </c>
      <c r="C90" t="s">
        <v>173</v>
      </c>
      <c r="D90" t="s">
        <v>9</v>
      </c>
      <c r="E90" t="s">
        <v>250</v>
      </c>
      <c r="F90" t="s">
        <v>546</v>
      </c>
      <c r="G90">
        <v>29</v>
      </c>
      <c r="H90">
        <v>6940.98</v>
      </c>
      <c r="I90">
        <v>201288.54</v>
      </c>
      <c r="J90" t="s">
        <v>768</v>
      </c>
      <c r="K90">
        <v>5</v>
      </c>
      <c r="L90" t="str">
        <f>_xlfn.XLOOKUP(F90, Items!$A:$A, Items!$C:$C, "Check Item ID", 0)</f>
        <v>Hardware</v>
      </c>
    </row>
    <row r="91" spans="1:12" x14ac:dyDescent="0.25">
      <c r="A91" t="s">
        <v>859</v>
      </c>
      <c r="B91" s="1">
        <v>45994</v>
      </c>
      <c r="C91" t="s">
        <v>113</v>
      </c>
      <c r="D91" t="s">
        <v>23</v>
      </c>
      <c r="E91" t="s">
        <v>330</v>
      </c>
      <c r="F91" t="s">
        <v>598</v>
      </c>
      <c r="G91" s="8">
        <v>20</v>
      </c>
      <c r="H91" s="6">
        <v>6182.19</v>
      </c>
      <c r="I91" s="6">
        <v>123643.83</v>
      </c>
      <c r="J91" t="s">
        <v>777</v>
      </c>
      <c r="K91" s="8">
        <v>6</v>
      </c>
      <c r="L91" t="str">
        <f>_xlfn.XLOOKUP(F91, Items!$A:$A, Items!$C:$C, "Check Item ID", 0)</f>
        <v>Software</v>
      </c>
    </row>
    <row r="92" spans="1:12" hidden="1" x14ac:dyDescent="0.25">
      <c r="A92" t="s">
        <v>860</v>
      </c>
      <c r="B92" s="1">
        <v>45749</v>
      </c>
      <c r="C92" t="s">
        <v>181</v>
      </c>
      <c r="D92" t="s">
        <v>17</v>
      </c>
      <c r="E92" t="s">
        <v>306</v>
      </c>
      <c r="F92" t="s">
        <v>384</v>
      </c>
      <c r="G92">
        <v>28</v>
      </c>
      <c r="H92">
        <v>713.74</v>
      </c>
      <c r="I92">
        <v>19984.740000000002</v>
      </c>
      <c r="J92" t="s">
        <v>770</v>
      </c>
      <c r="K92">
        <v>31</v>
      </c>
      <c r="L92" t="str">
        <f>_xlfn.XLOOKUP(F92, Items!$A:$A, Items!$C:$C, "Check Item ID", 0)</f>
        <v>Software</v>
      </c>
    </row>
    <row r="93" spans="1:12" x14ac:dyDescent="0.25">
      <c r="A93" t="s">
        <v>861</v>
      </c>
      <c r="B93" s="1">
        <v>45092</v>
      </c>
      <c r="C93" t="s">
        <v>185</v>
      </c>
      <c r="D93" t="s">
        <v>29</v>
      </c>
      <c r="E93" t="s">
        <v>270</v>
      </c>
      <c r="F93" t="s">
        <v>742</v>
      </c>
      <c r="G93" s="8">
        <v>21</v>
      </c>
      <c r="H93" s="6">
        <v>6002.89</v>
      </c>
      <c r="I93" s="6">
        <v>126060.74</v>
      </c>
      <c r="J93" t="s">
        <v>777</v>
      </c>
      <c r="K93" s="8">
        <v>11</v>
      </c>
      <c r="L93" t="str">
        <f>_xlfn.XLOOKUP(F93, Items!$A:$A, Items!$C:$C, "Check Item ID", 0)</f>
        <v>Software</v>
      </c>
    </row>
    <row r="94" spans="1:12" hidden="1" x14ac:dyDescent="0.25">
      <c r="A94" t="s">
        <v>862</v>
      </c>
      <c r="B94" s="1">
        <v>45592</v>
      </c>
      <c r="C94" t="s">
        <v>169</v>
      </c>
      <c r="D94" t="s">
        <v>23</v>
      </c>
      <c r="E94" t="s">
        <v>348</v>
      </c>
      <c r="F94" t="s">
        <v>363</v>
      </c>
      <c r="G94">
        <v>25</v>
      </c>
      <c r="H94">
        <v>4251.33</v>
      </c>
      <c r="I94">
        <v>106283.34</v>
      </c>
      <c r="J94" t="s">
        <v>768</v>
      </c>
      <c r="K94">
        <v>21</v>
      </c>
      <c r="L94" t="str">
        <f>_xlfn.XLOOKUP(F94, Items!$A:$A, Items!$C:$C, "Check Item ID", 0)</f>
        <v>Hardware</v>
      </c>
    </row>
    <row r="95" spans="1:12" hidden="1" x14ac:dyDescent="0.25">
      <c r="A95" t="s">
        <v>863</v>
      </c>
      <c r="B95" s="1">
        <v>45962</v>
      </c>
      <c r="C95" t="s">
        <v>139</v>
      </c>
      <c r="D95" t="s">
        <v>19</v>
      </c>
      <c r="E95" t="s">
        <v>340</v>
      </c>
      <c r="F95" t="s">
        <v>500</v>
      </c>
      <c r="G95">
        <v>39</v>
      </c>
      <c r="H95">
        <v>9599.68</v>
      </c>
      <c r="I95">
        <v>374387.57</v>
      </c>
      <c r="J95" t="s">
        <v>768</v>
      </c>
      <c r="K95">
        <v>10</v>
      </c>
      <c r="L95" t="str">
        <f>_xlfn.XLOOKUP(F95, Items!$A:$A, Items!$C:$C, "Check Item ID", 0)</f>
        <v>Service</v>
      </c>
    </row>
    <row r="96" spans="1:12" x14ac:dyDescent="0.25">
      <c r="A96" t="s">
        <v>864</v>
      </c>
      <c r="B96" s="1">
        <v>45367</v>
      </c>
      <c r="C96" t="s">
        <v>233</v>
      </c>
      <c r="D96" t="s">
        <v>17</v>
      </c>
      <c r="E96" t="s">
        <v>312</v>
      </c>
      <c r="F96" t="s">
        <v>462</v>
      </c>
      <c r="G96" s="8">
        <v>28</v>
      </c>
      <c r="H96" s="6">
        <v>5060.37</v>
      </c>
      <c r="I96" s="6">
        <v>141690.37</v>
      </c>
      <c r="J96" t="s">
        <v>777</v>
      </c>
      <c r="K96" s="8">
        <v>29</v>
      </c>
      <c r="L96" t="str">
        <f>_xlfn.XLOOKUP(F96, Items!$A:$A, Items!$C:$C, "Check Item ID", 0)</f>
        <v>Service</v>
      </c>
    </row>
    <row r="97" spans="1:12" x14ac:dyDescent="0.25">
      <c r="A97" t="s">
        <v>865</v>
      </c>
      <c r="B97" s="1">
        <v>45855</v>
      </c>
      <c r="C97" t="s">
        <v>75</v>
      </c>
      <c r="D97" t="s">
        <v>11</v>
      </c>
      <c r="E97" t="s">
        <v>267</v>
      </c>
      <c r="F97" t="s">
        <v>440</v>
      </c>
      <c r="G97" s="8">
        <v>26</v>
      </c>
      <c r="H97" s="6">
        <v>6914.23</v>
      </c>
      <c r="I97" s="6">
        <v>179770.09</v>
      </c>
      <c r="J97" t="s">
        <v>777</v>
      </c>
      <c r="K97" s="8">
        <v>23</v>
      </c>
      <c r="L97" t="str">
        <f>_xlfn.XLOOKUP(F97, Items!$A:$A, Items!$C:$C, "Check Item ID", 0)</f>
        <v>Hardware</v>
      </c>
    </row>
    <row r="98" spans="1:12" x14ac:dyDescent="0.25">
      <c r="A98" t="s">
        <v>866</v>
      </c>
      <c r="B98" s="1">
        <v>45567</v>
      </c>
      <c r="C98" t="s">
        <v>179</v>
      </c>
      <c r="D98" t="s">
        <v>3</v>
      </c>
      <c r="E98" t="s">
        <v>263</v>
      </c>
      <c r="F98" t="s">
        <v>606</v>
      </c>
      <c r="G98" s="8">
        <v>43</v>
      </c>
      <c r="H98" s="6">
        <v>8233.51</v>
      </c>
      <c r="I98" s="6">
        <v>354041</v>
      </c>
      <c r="J98" t="s">
        <v>777</v>
      </c>
      <c r="K98" s="8">
        <v>33</v>
      </c>
      <c r="L98" t="str">
        <f>_xlfn.XLOOKUP(F98, Items!$A:$A, Items!$C:$C, "Check Item ID", 0)</f>
        <v>Service</v>
      </c>
    </row>
    <row r="99" spans="1:12" x14ac:dyDescent="0.25">
      <c r="A99" t="s">
        <v>867</v>
      </c>
      <c r="B99" s="1">
        <v>45113</v>
      </c>
      <c r="C99" t="s">
        <v>169</v>
      </c>
      <c r="D99" t="s">
        <v>23</v>
      </c>
      <c r="E99" t="s">
        <v>348</v>
      </c>
      <c r="F99" t="s">
        <v>742</v>
      </c>
      <c r="G99" s="8">
        <v>6</v>
      </c>
      <c r="H99" s="6">
        <v>5104.51</v>
      </c>
      <c r="I99" s="6">
        <v>30627.07</v>
      </c>
      <c r="J99" t="s">
        <v>777</v>
      </c>
      <c r="K99" s="8">
        <v>26</v>
      </c>
      <c r="L99" t="str">
        <f>_xlfn.XLOOKUP(F99, Items!$A:$A, Items!$C:$C, "Check Item ID", 0)</f>
        <v>Software</v>
      </c>
    </row>
    <row r="100" spans="1:12" hidden="1" x14ac:dyDescent="0.25">
      <c r="A100" t="s">
        <v>868</v>
      </c>
      <c r="B100" s="1">
        <v>45049</v>
      </c>
      <c r="C100" t="s">
        <v>53</v>
      </c>
      <c r="D100" t="s">
        <v>9</v>
      </c>
      <c r="E100" t="s">
        <v>298</v>
      </c>
      <c r="F100" t="s">
        <v>560</v>
      </c>
      <c r="G100">
        <v>38</v>
      </c>
      <c r="H100">
        <v>10229.48</v>
      </c>
      <c r="I100">
        <v>388720.07</v>
      </c>
      <c r="J100" t="s">
        <v>768</v>
      </c>
      <c r="K100">
        <v>24</v>
      </c>
      <c r="L100" t="str">
        <f>_xlfn.XLOOKUP(F100, Items!$A:$A, Items!$C:$C, "Check Item ID", 0)</f>
        <v>Service</v>
      </c>
    </row>
    <row r="101" spans="1:12" hidden="1" x14ac:dyDescent="0.25">
      <c r="A101" t="s">
        <v>869</v>
      </c>
      <c r="B101" s="1">
        <v>45177</v>
      </c>
      <c r="C101" t="s">
        <v>159</v>
      </c>
      <c r="D101" t="s">
        <v>11</v>
      </c>
      <c r="E101" t="s">
        <v>330</v>
      </c>
      <c r="F101" t="s">
        <v>576</v>
      </c>
      <c r="G101">
        <v>27</v>
      </c>
      <c r="H101">
        <v>2046.97</v>
      </c>
      <c r="I101">
        <v>55268.08</v>
      </c>
      <c r="J101" t="s">
        <v>768</v>
      </c>
      <c r="K101">
        <v>30</v>
      </c>
      <c r="L101" t="str">
        <f>_xlfn.XLOOKUP(F101, Items!$A:$A, Items!$C:$C, "Check Item ID", 0)</f>
        <v>Software</v>
      </c>
    </row>
    <row r="102" spans="1:12" hidden="1" x14ac:dyDescent="0.25">
      <c r="A102" t="s">
        <v>870</v>
      </c>
      <c r="B102" s="1">
        <v>45032</v>
      </c>
      <c r="C102" t="s">
        <v>97</v>
      </c>
      <c r="D102" t="s">
        <v>29</v>
      </c>
      <c r="E102" t="s">
        <v>288</v>
      </c>
      <c r="F102" t="s">
        <v>732</v>
      </c>
      <c r="G102">
        <v>19</v>
      </c>
      <c r="H102">
        <v>9866.52</v>
      </c>
      <c r="I102">
        <v>187463.85</v>
      </c>
      <c r="J102" t="s">
        <v>770</v>
      </c>
      <c r="K102">
        <v>9</v>
      </c>
      <c r="L102" t="str">
        <f>_xlfn.XLOOKUP(F102, Items!$A:$A, Items!$C:$C, "Check Item ID", 0)</f>
        <v>Software</v>
      </c>
    </row>
    <row r="103" spans="1:12" hidden="1" x14ac:dyDescent="0.25">
      <c r="A103" t="s">
        <v>871</v>
      </c>
      <c r="B103" s="1">
        <v>45966</v>
      </c>
      <c r="C103" t="s">
        <v>231</v>
      </c>
      <c r="D103" t="s">
        <v>7</v>
      </c>
      <c r="E103" t="s">
        <v>263</v>
      </c>
      <c r="F103" t="s">
        <v>361</v>
      </c>
      <c r="G103">
        <v>14</v>
      </c>
      <c r="H103">
        <v>4526.92</v>
      </c>
      <c r="I103">
        <v>63376.83</v>
      </c>
      <c r="J103" t="s">
        <v>770</v>
      </c>
      <c r="K103">
        <v>17</v>
      </c>
      <c r="L103" t="str">
        <f>_xlfn.XLOOKUP(F103, Items!$A:$A, Items!$C:$C, "Check Item ID", 0)</f>
        <v>Software</v>
      </c>
    </row>
    <row r="104" spans="1:12" hidden="1" x14ac:dyDescent="0.25">
      <c r="A104" t="s">
        <v>872</v>
      </c>
      <c r="B104" s="1">
        <v>45644</v>
      </c>
      <c r="C104" t="s">
        <v>107</v>
      </c>
      <c r="D104" t="s">
        <v>25</v>
      </c>
      <c r="E104" t="s">
        <v>326</v>
      </c>
      <c r="F104" t="s">
        <v>668</v>
      </c>
      <c r="G104">
        <v>36</v>
      </c>
      <c r="H104">
        <v>5746.25</v>
      </c>
      <c r="I104">
        <v>206864.84</v>
      </c>
      <c r="J104" t="s">
        <v>770</v>
      </c>
      <c r="K104">
        <v>39</v>
      </c>
      <c r="L104" t="str">
        <f>_xlfn.XLOOKUP(F104, Items!$A:$A, Items!$C:$C, "Check Item ID", 0)</f>
        <v>Software</v>
      </c>
    </row>
    <row r="105" spans="1:12" hidden="1" x14ac:dyDescent="0.25">
      <c r="A105" t="s">
        <v>873</v>
      </c>
      <c r="B105" s="1">
        <v>45805</v>
      </c>
      <c r="C105" t="s">
        <v>233</v>
      </c>
      <c r="D105" t="s">
        <v>17</v>
      </c>
      <c r="E105" t="s">
        <v>288</v>
      </c>
      <c r="F105" t="s">
        <v>568</v>
      </c>
      <c r="G105">
        <v>36</v>
      </c>
      <c r="H105">
        <v>599.74</v>
      </c>
      <c r="I105">
        <v>21590.68</v>
      </c>
      <c r="J105" t="s">
        <v>768</v>
      </c>
      <c r="K105">
        <v>42</v>
      </c>
      <c r="L105" t="str">
        <f>_xlfn.XLOOKUP(F105, Items!$A:$A, Items!$C:$C, "Check Item ID", 0)</f>
        <v>Software</v>
      </c>
    </row>
    <row r="106" spans="1:12" hidden="1" x14ac:dyDescent="0.25">
      <c r="A106" t="s">
        <v>874</v>
      </c>
      <c r="B106" s="1">
        <v>44980</v>
      </c>
      <c r="C106" t="s">
        <v>183</v>
      </c>
      <c r="D106" t="s">
        <v>31</v>
      </c>
      <c r="E106" t="s">
        <v>267</v>
      </c>
      <c r="F106" t="s">
        <v>470</v>
      </c>
      <c r="G106">
        <v>39</v>
      </c>
      <c r="H106">
        <v>1403.01</v>
      </c>
      <c r="I106">
        <v>54717.22</v>
      </c>
      <c r="J106" t="s">
        <v>768</v>
      </c>
      <c r="K106">
        <v>20</v>
      </c>
      <c r="L106" t="str">
        <f>_xlfn.XLOOKUP(F106, Items!$A:$A, Items!$C:$C, "Check Item ID", 0)</f>
        <v>Software</v>
      </c>
    </row>
    <row r="107" spans="1:12" hidden="1" x14ac:dyDescent="0.25">
      <c r="A107" t="s">
        <v>875</v>
      </c>
      <c r="B107" s="1">
        <v>45296</v>
      </c>
      <c r="C107" t="s">
        <v>129</v>
      </c>
      <c r="D107" t="s">
        <v>11</v>
      </c>
      <c r="E107" t="s">
        <v>294</v>
      </c>
      <c r="F107" t="s">
        <v>612</v>
      </c>
      <c r="G107">
        <v>18</v>
      </c>
      <c r="H107">
        <v>752.11</v>
      </c>
      <c r="I107">
        <v>13538.05</v>
      </c>
      <c r="J107" t="s">
        <v>770</v>
      </c>
      <c r="K107">
        <v>24</v>
      </c>
      <c r="L107" t="str">
        <f>_xlfn.XLOOKUP(F107, Items!$A:$A, Items!$C:$C, "Check Item ID", 0)</f>
        <v>Service</v>
      </c>
    </row>
    <row r="108" spans="1:12" hidden="1" x14ac:dyDescent="0.25">
      <c r="A108" t="s">
        <v>876</v>
      </c>
      <c r="B108" s="1">
        <v>44939</v>
      </c>
      <c r="C108" t="s">
        <v>223</v>
      </c>
      <c r="D108" t="s">
        <v>5</v>
      </c>
      <c r="E108" t="s">
        <v>322</v>
      </c>
      <c r="F108" t="s">
        <v>716</v>
      </c>
      <c r="G108">
        <v>12</v>
      </c>
      <c r="H108">
        <v>7452.31</v>
      </c>
      <c r="I108">
        <v>89427.74</v>
      </c>
      <c r="J108" t="s">
        <v>768</v>
      </c>
      <c r="K108">
        <v>45</v>
      </c>
      <c r="L108" t="str">
        <f>_xlfn.XLOOKUP(F108, Items!$A:$A, Items!$C:$C, "Check Item ID", 0)</f>
        <v>Service</v>
      </c>
    </row>
    <row r="109" spans="1:12" x14ac:dyDescent="0.25">
      <c r="A109" t="s">
        <v>877</v>
      </c>
      <c r="B109" s="1">
        <v>45069</v>
      </c>
      <c r="C109" t="s">
        <v>199</v>
      </c>
      <c r="D109" t="s">
        <v>11</v>
      </c>
      <c r="E109" t="s">
        <v>265</v>
      </c>
      <c r="F109" t="s">
        <v>448</v>
      </c>
      <c r="G109" s="8">
        <v>10</v>
      </c>
      <c r="H109" s="6">
        <v>3807.7</v>
      </c>
      <c r="I109" s="6">
        <v>38077.040000000001</v>
      </c>
      <c r="J109" t="s">
        <v>777</v>
      </c>
      <c r="K109" s="8">
        <v>8</v>
      </c>
      <c r="L109" t="str">
        <f>_xlfn.XLOOKUP(F109, Items!$A:$A, Items!$C:$C, "Check Item ID", 0)</f>
        <v>Software</v>
      </c>
    </row>
    <row r="110" spans="1:12" hidden="1" x14ac:dyDescent="0.25">
      <c r="A110" t="s">
        <v>878</v>
      </c>
      <c r="B110" s="1">
        <v>46013</v>
      </c>
      <c r="C110" t="s">
        <v>171</v>
      </c>
      <c r="D110" t="s">
        <v>23</v>
      </c>
      <c r="E110" t="s">
        <v>296</v>
      </c>
      <c r="F110" t="s">
        <v>512</v>
      </c>
      <c r="G110">
        <v>14</v>
      </c>
      <c r="H110">
        <v>4136.4399999999996</v>
      </c>
      <c r="I110">
        <v>57910.15</v>
      </c>
      <c r="J110" t="s">
        <v>770</v>
      </c>
      <c r="K110">
        <v>24</v>
      </c>
      <c r="L110" t="str">
        <f>_xlfn.XLOOKUP(F110, Items!$A:$A, Items!$C:$C, "Check Item ID", 0)</f>
        <v>Software</v>
      </c>
    </row>
    <row r="111" spans="1:12" hidden="1" x14ac:dyDescent="0.25">
      <c r="A111" t="s">
        <v>879</v>
      </c>
      <c r="B111" s="1">
        <v>45684</v>
      </c>
      <c r="C111" t="s">
        <v>211</v>
      </c>
      <c r="D111" t="s">
        <v>31</v>
      </c>
      <c r="E111" t="s">
        <v>283</v>
      </c>
      <c r="F111" t="s">
        <v>402</v>
      </c>
      <c r="G111">
        <v>20</v>
      </c>
      <c r="H111">
        <v>9137.59</v>
      </c>
      <c r="I111">
        <v>182751.81</v>
      </c>
      <c r="J111" t="s">
        <v>768</v>
      </c>
      <c r="K111">
        <v>41</v>
      </c>
      <c r="L111" t="str">
        <f>_xlfn.XLOOKUP(F111, Items!$A:$A, Items!$C:$C, "Check Item ID", 0)</f>
        <v>Hardware</v>
      </c>
    </row>
    <row r="112" spans="1:12" hidden="1" x14ac:dyDescent="0.25">
      <c r="A112" t="s">
        <v>880</v>
      </c>
      <c r="B112" s="1">
        <v>45034</v>
      </c>
      <c r="C112" t="s">
        <v>157</v>
      </c>
      <c r="D112" t="s">
        <v>11</v>
      </c>
      <c r="E112" t="s">
        <v>354</v>
      </c>
      <c r="F112" t="s">
        <v>618</v>
      </c>
      <c r="G112">
        <v>10</v>
      </c>
      <c r="H112">
        <v>2284.33</v>
      </c>
      <c r="I112">
        <v>22843.3</v>
      </c>
      <c r="J112" t="s">
        <v>768</v>
      </c>
      <c r="K112">
        <v>6</v>
      </c>
      <c r="L112" t="str">
        <f>_xlfn.XLOOKUP(F112, Items!$A:$A, Items!$C:$C, "Check Item ID", 0)</f>
        <v>Service</v>
      </c>
    </row>
    <row r="113" spans="1:12" hidden="1" x14ac:dyDescent="0.25">
      <c r="A113" t="s">
        <v>881</v>
      </c>
      <c r="B113" s="1">
        <v>45094</v>
      </c>
      <c r="C113" t="s">
        <v>133</v>
      </c>
      <c r="D113" t="s">
        <v>11</v>
      </c>
      <c r="E113" t="s">
        <v>260</v>
      </c>
      <c r="F113" t="s">
        <v>504</v>
      </c>
      <c r="G113">
        <v>18</v>
      </c>
      <c r="H113">
        <v>8178.01</v>
      </c>
      <c r="I113">
        <v>147204.18</v>
      </c>
      <c r="J113" t="s">
        <v>770</v>
      </c>
      <c r="K113">
        <v>34</v>
      </c>
      <c r="L113" t="str">
        <f>_xlfn.XLOOKUP(F113, Items!$A:$A, Items!$C:$C, "Check Item ID", 0)</f>
        <v>Service</v>
      </c>
    </row>
    <row r="114" spans="1:12" hidden="1" x14ac:dyDescent="0.25">
      <c r="A114" t="s">
        <v>882</v>
      </c>
      <c r="B114" s="1">
        <v>45832</v>
      </c>
      <c r="C114" t="s">
        <v>71</v>
      </c>
      <c r="D114" t="s">
        <v>15</v>
      </c>
      <c r="E114" t="s">
        <v>304</v>
      </c>
      <c r="F114" t="s">
        <v>408</v>
      </c>
      <c r="G114">
        <v>27</v>
      </c>
      <c r="H114">
        <v>5087.5200000000004</v>
      </c>
      <c r="I114">
        <v>137362.91</v>
      </c>
      <c r="J114" t="s">
        <v>768</v>
      </c>
      <c r="K114">
        <v>10</v>
      </c>
      <c r="L114" t="str">
        <f>_xlfn.XLOOKUP(F114, Items!$A:$A, Items!$C:$C, "Check Item ID", 0)</f>
        <v>Hardware</v>
      </c>
    </row>
    <row r="115" spans="1:12" hidden="1" x14ac:dyDescent="0.25">
      <c r="A115" t="s">
        <v>883</v>
      </c>
      <c r="B115" s="1">
        <v>45807</v>
      </c>
      <c r="C115" t="s">
        <v>219</v>
      </c>
      <c r="D115" t="s">
        <v>21</v>
      </c>
      <c r="E115" t="s">
        <v>288</v>
      </c>
      <c r="F115" t="s">
        <v>406</v>
      </c>
      <c r="G115">
        <v>8</v>
      </c>
      <c r="H115">
        <v>6653.27</v>
      </c>
      <c r="I115">
        <v>53226.2</v>
      </c>
      <c r="J115" t="s">
        <v>768</v>
      </c>
      <c r="K115">
        <v>40</v>
      </c>
      <c r="L115" t="str">
        <f>_xlfn.XLOOKUP(F115, Items!$A:$A, Items!$C:$C, "Check Item ID", 0)</f>
        <v>Software</v>
      </c>
    </row>
    <row r="116" spans="1:12" x14ac:dyDescent="0.25">
      <c r="A116" t="s">
        <v>884</v>
      </c>
      <c r="B116" s="1">
        <v>46006</v>
      </c>
      <c r="C116" t="s">
        <v>42</v>
      </c>
      <c r="D116" t="s">
        <v>9</v>
      </c>
      <c r="E116" t="s">
        <v>300</v>
      </c>
      <c r="F116" t="s">
        <v>678</v>
      </c>
      <c r="G116" s="8">
        <v>43</v>
      </c>
      <c r="H116" s="6">
        <v>4217.8</v>
      </c>
      <c r="I116" s="6">
        <v>181365.53</v>
      </c>
      <c r="J116" t="s">
        <v>777</v>
      </c>
      <c r="K116" s="8">
        <v>28</v>
      </c>
      <c r="L116" t="str">
        <f>_xlfn.XLOOKUP(F116, Items!$A:$A, Items!$C:$C, "Check Item ID", 0)</f>
        <v>Service</v>
      </c>
    </row>
    <row r="117" spans="1:12" x14ac:dyDescent="0.25">
      <c r="A117" t="s">
        <v>885</v>
      </c>
      <c r="B117" s="1">
        <v>45039</v>
      </c>
      <c r="C117" t="s">
        <v>127</v>
      </c>
      <c r="D117" t="s">
        <v>31</v>
      </c>
      <c r="E117" t="s">
        <v>298</v>
      </c>
      <c r="F117" t="s">
        <v>422</v>
      </c>
      <c r="G117" s="8">
        <v>1</v>
      </c>
      <c r="H117" s="6">
        <v>4460.03</v>
      </c>
      <c r="I117" s="6">
        <v>4460.03</v>
      </c>
      <c r="J117" t="s">
        <v>777</v>
      </c>
      <c r="K117" s="8">
        <v>11</v>
      </c>
      <c r="L117" t="str">
        <f>_xlfn.XLOOKUP(F117, Items!$A:$A, Items!$C:$C, "Check Item ID", 0)</f>
        <v>Service</v>
      </c>
    </row>
    <row r="118" spans="1:12" hidden="1" x14ac:dyDescent="0.25">
      <c r="A118" t="s">
        <v>886</v>
      </c>
      <c r="B118" s="1">
        <v>45519</v>
      </c>
      <c r="C118" t="s">
        <v>59</v>
      </c>
      <c r="D118" t="s">
        <v>9</v>
      </c>
      <c r="E118" t="s">
        <v>342</v>
      </c>
      <c r="F118" t="s">
        <v>594</v>
      </c>
      <c r="G118">
        <v>21</v>
      </c>
      <c r="H118">
        <v>3116.05</v>
      </c>
      <c r="I118">
        <v>65436.959999999999</v>
      </c>
      <c r="J118" t="s">
        <v>770</v>
      </c>
      <c r="K118">
        <v>30</v>
      </c>
      <c r="L118" t="str">
        <f>_xlfn.XLOOKUP(F118, Items!$A:$A, Items!$C:$C, "Check Item ID", 0)</f>
        <v>Software</v>
      </c>
    </row>
    <row r="119" spans="1:12" x14ac:dyDescent="0.25">
      <c r="A119" t="s">
        <v>887</v>
      </c>
      <c r="B119" s="1">
        <v>45191</v>
      </c>
      <c r="C119" t="s">
        <v>183</v>
      </c>
      <c r="D119" t="s">
        <v>31</v>
      </c>
      <c r="E119" t="s">
        <v>272</v>
      </c>
      <c r="F119" t="s">
        <v>738</v>
      </c>
      <c r="G119" s="8">
        <v>25</v>
      </c>
      <c r="H119" s="6">
        <v>7089.63</v>
      </c>
      <c r="I119" s="6">
        <v>177240.7</v>
      </c>
      <c r="J119" t="s">
        <v>777</v>
      </c>
      <c r="K119" s="8">
        <v>35</v>
      </c>
      <c r="L119" t="str">
        <f>_xlfn.XLOOKUP(F119, Items!$A:$A, Items!$C:$C, "Check Item ID", 0)</f>
        <v>Software</v>
      </c>
    </row>
    <row r="120" spans="1:12" hidden="1" x14ac:dyDescent="0.25">
      <c r="A120" t="s">
        <v>888</v>
      </c>
      <c r="B120" s="1">
        <v>45652</v>
      </c>
      <c r="C120" t="s">
        <v>151</v>
      </c>
      <c r="D120" t="s">
        <v>11</v>
      </c>
      <c r="E120" t="s">
        <v>308</v>
      </c>
      <c r="F120" t="s">
        <v>700</v>
      </c>
      <c r="G120">
        <v>5</v>
      </c>
      <c r="H120">
        <v>7789.8</v>
      </c>
      <c r="I120">
        <v>38948.99</v>
      </c>
      <c r="J120" t="s">
        <v>768</v>
      </c>
      <c r="K120">
        <v>5</v>
      </c>
      <c r="L120" t="str">
        <f>_xlfn.XLOOKUP(F120, Items!$A:$A, Items!$C:$C, "Check Item ID", 0)</f>
        <v>Hardware</v>
      </c>
    </row>
    <row r="121" spans="1:12" hidden="1" x14ac:dyDescent="0.25">
      <c r="A121" t="s">
        <v>889</v>
      </c>
      <c r="B121" s="1">
        <v>44965</v>
      </c>
      <c r="C121" t="s">
        <v>81</v>
      </c>
      <c r="D121" t="s">
        <v>19</v>
      </c>
      <c r="E121" t="s">
        <v>267</v>
      </c>
      <c r="F121" t="s">
        <v>500</v>
      </c>
      <c r="G121">
        <v>30</v>
      </c>
      <c r="H121">
        <v>11043.85</v>
      </c>
      <c r="I121">
        <v>331315.48</v>
      </c>
      <c r="J121" t="s">
        <v>770</v>
      </c>
      <c r="K121">
        <v>39</v>
      </c>
      <c r="L121" t="str">
        <f>_xlfn.XLOOKUP(F121, Items!$A:$A, Items!$C:$C, "Check Item ID", 0)</f>
        <v>Service</v>
      </c>
    </row>
    <row r="122" spans="1:12" hidden="1" x14ac:dyDescent="0.25">
      <c r="A122" t="s">
        <v>890</v>
      </c>
      <c r="B122" s="1">
        <v>45755</v>
      </c>
      <c r="C122" t="s">
        <v>97</v>
      </c>
      <c r="D122" t="s">
        <v>29</v>
      </c>
      <c r="E122" t="s">
        <v>310</v>
      </c>
      <c r="F122" t="s">
        <v>518</v>
      </c>
      <c r="G122">
        <v>46</v>
      </c>
      <c r="H122">
        <v>4135.87</v>
      </c>
      <c r="I122">
        <v>190249.87</v>
      </c>
      <c r="J122" t="s">
        <v>770</v>
      </c>
      <c r="K122">
        <v>10</v>
      </c>
      <c r="L122" t="str">
        <f>_xlfn.XLOOKUP(F122, Items!$A:$A, Items!$C:$C, "Check Item ID", 0)</f>
        <v>Service</v>
      </c>
    </row>
    <row r="123" spans="1:12" hidden="1" x14ac:dyDescent="0.25">
      <c r="A123" t="s">
        <v>891</v>
      </c>
      <c r="B123" s="1">
        <v>44969</v>
      </c>
      <c r="C123" t="s">
        <v>141</v>
      </c>
      <c r="D123" t="s">
        <v>27</v>
      </c>
      <c r="E123" t="s">
        <v>320</v>
      </c>
      <c r="F123" t="s">
        <v>510</v>
      </c>
      <c r="G123">
        <v>21</v>
      </c>
      <c r="H123">
        <v>7056.53</v>
      </c>
      <c r="I123">
        <v>148187.03</v>
      </c>
      <c r="J123" t="s">
        <v>768</v>
      </c>
      <c r="K123">
        <v>32</v>
      </c>
      <c r="L123" t="str">
        <f>_xlfn.XLOOKUP(F123, Items!$A:$A, Items!$C:$C, "Check Item ID", 0)</f>
        <v>Service</v>
      </c>
    </row>
    <row r="124" spans="1:12" x14ac:dyDescent="0.25">
      <c r="A124" t="s">
        <v>892</v>
      </c>
      <c r="B124" s="1">
        <v>45668</v>
      </c>
      <c r="C124" t="s">
        <v>133</v>
      </c>
      <c r="D124" t="s">
        <v>11</v>
      </c>
      <c r="E124" t="s">
        <v>312</v>
      </c>
      <c r="F124" t="s">
        <v>367</v>
      </c>
      <c r="G124" s="8">
        <v>6</v>
      </c>
      <c r="H124" s="6">
        <v>5324.94</v>
      </c>
      <c r="I124" s="6">
        <v>31949.65</v>
      </c>
      <c r="J124" t="s">
        <v>777</v>
      </c>
      <c r="K124" s="8">
        <v>18</v>
      </c>
      <c r="L124" t="str">
        <f>_xlfn.XLOOKUP(F124, Items!$A:$A, Items!$C:$C, "Check Item ID", 0)</f>
        <v>Software</v>
      </c>
    </row>
    <row r="125" spans="1:12" hidden="1" x14ac:dyDescent="0.25">
      <c r="A125" t="s">
        <v>893</v>
      </c>
      <c r="B125" s="1">
        <v>45747</v>
      </c>
      <c r="C125" t="s">
        <v>205</v>
      </c>
      <c r="D125" t="s">
        <v>25</v>
      </c>
      <c r="E125" t="s">
        <v>292</v>
      </c>
      <c r="F125" t="s">
        <v>416</v>
      </c>
      <c r="G125">
        <v>34</v>
      </c>
      <c r="H125">
        <v>4470.18</v>
      </c>
      <c r="I125">
        <v>151986.16</v>
      </c>
      <c r="J125" t="s">
        <v>770</v>
      </c>
      <c r="K125">
        <v>24</v>
      </c>
      <c r="L125" t="str">
        <f>_xlfn.XLOOKUP(F125, Items!$A:$A, Items!$C:$C, "Check Item ID", 0)</f>
        <v>Service</v>
      </c>
    </row>
    <row r="126" spans="1:12" hidden="1" x14ac:dyDescent="0.25">
      <c r="A126" t="s">
        <v>894</v>
      </c>
      <c r="B126" s="1">
        <v>45609</v>
      </c>
      <c r="C126" t="s">
        <v>147</v>
      </c>
      <c r="D126" t="s">
        <v>5</v>
      </c>
      <c r="E126" t="s">
        <v>302</v>
      </c>
      <c r="F126" t="s">
        <v>752</v>
      </c>
      <c r="G126">
        <v>50</v>
      </c>
      <c r="H126">
        <v>1808.08</v>
      </c>
      <c r="I126">
        <v>90404.160000000003</v>
      </c>
      <c r="J126" t="s">
        <v>768</v>
      </c>
      <c r="K126">
        <v>43</v>
      </c>
      <c r="L126" t="str">
        <f>_xlfn.XLOOKUP(F126, Items!$A:$A, Items!$C:$C, "Check Item ID", 0)</f>
        <v>Software</v>
      </c>
    </row>
    <row r="127" spans="1:12" hidden="1" x14ac:dyDescent="0.25">
      <c r="A127" t="s">
        <v>895</v>
      </c>
      <c r="B127" s="1">
        <v>46013</v>
      </c>
      <c r="C127" t="s">
        <v>137</v>
      </c>
      <c r="D127" t="s">
        <v>13</v>
      </c>
      <c r="E127" t="s">
        <v>342</v>
      </c>
      <c r="F127" t="s">
        <v>736</v>
      </c>
      <c r="G127">
        <v>33</v>
      </c>
      <c r="H127">
        <v>7944.68</v>
      </c>
      <c r="I127">
        <v>262174.46999999997</v>
      </c>
      <c r="J127" t="s">
        <v>770</v>
      </c>
      <c r="K127">
        <v>25</v>
      </c>
      <c r="L127" t="str">
        <f>_xlfn.XLOOKUP(F127, Items!$A:$A, Items!$C:$C, "Check Item ID", 0)</f>
        <v>Service</v>
      </c>
    </row>
    <row r="128" spans="1:12" hidden="1" x14ac:dyDescent="0.25">
      <c r="A128" t="s">
        <v>896</v>
      </c>
      <c r="B128" s="1">
        <v>45229</v>
      </c>
      <c r="C128" t="s">
        <v>36</v>
      </c>
      <c r="D128" t="s">
        <v>23</v>
      </c>
      <c r="E128" t="s">
        <v>260</v>
      </c>
      <c r="F128" t="s">
        <v>416</v>
      </c>
      <c r="G128">
        <v>16</v>
      </c>
      <c r="H128">
        <v>4507.2700000000004</v>
      </c>
      <c r="I128">
        <v>72116.240000000005</v>
      </c>
      <c r="J128" t="s">
        <v>770</v>
      </c>
      <c r="K128">
        <v>15</v>
      </c>
      <c r="L128" t="str">
        <f>_xlfn.XLOOKUP(F128, Items!$A:$A, Items!$C:$C, "Check Item ID", 0)</f>
        <v>Service</v>
      </c>
    </row>
    <row r="129" spans="1:12" x14ac:dyDescent="0.25">
      <c r="A129" t="s">
        <v>897</v>
      </c>
      <c r="B129" s="1">
        <v>45240</v>
      </c>
      <c r="C129" t="s">
        <v>141</v>
      </c>
      <c r="D129" t="s">
        <v>27</v>
      </c>
      <c r="E129" t="s">
        <v>312</v>
      </c>
      <c r="F129" t="s">
        <v>390</v>
      </c>
      <c r="G129" s="8">
        <v>49</v>
      </c>
      <c r="H129" s="6">
        <v>5592.42</v>
      </c>
      <c r="I129" s="6">
        <v>274028.7</v>
      </c>
      <c r="J129" t="s">
        <v>777</v>
      </c>
      <c r="K129" s="8">
        <v>14</v>
      </c>
      <c r="L129" t="str">
        <f>_xlfn.XLOOKUP(F129, Items!$A:$A, Items!$C:$C, "Check Item ID", 0)</f>
        <v>Service</v>
      </c>
    </row>
    <row r="130" spans="1:12" hidden="1" x14ac:dyDescent="0.25">
      <c r="A130" t="s">
        <v>898</v>
      </c>
      <c r="B130" s="1">
        <v>45938</v>
      </c>
      <c r="C130" t="s">
        <v>42</v>
      </c>
      <c r="D130" t="s">
        <v>9</v>
      </c>
      <c r="E130" t="s">
        <v>350</v>
      </c>
      <c r="F130" t="s">
        <v>496</v>
      </c>
      <c r="G130">
        <v>30</v>
      </c>
      <c r="H130">
        <v>8246.8700000000008</v>
      </c>
      <c r="I130">
        <v>247406.07999999999</v>
      </c>
      <c r="J130" t="s">
        <v>768</v>
      </c>
      <c r="K130">
        <v>31</v>
      </c>
      <c r="L130" t="str">
        <f>_xlfn.XLOOKUP(F130, Items!$A:$A, Items!$C:$C, "Check Item ID", 0)</f>
        <v>Hardware</v>
      </c>
    </row>
    <row r="131" spans="1:12" hidden="1" x14ac:dyDescent="0.25">
      <c r="A131" t="s">
        <v>899</v>
      </c>
      <c r="B131" s="1">
        <v>45588</v>
      </c>
      <c r="C131" t="s">
        <v>207</v>
      </c>
      <c r="D131" t="s">
        <v>11</v>
      </c>
      <c r="E131" t="s">
        <v>318</v>
      </c>
      <c r="F131" t="s">
        <v>576</v>
      </c>
      <c r="G131">
        <v>41</v>
      </c>
      <c r="H131">
        <v>2022.91</v>
      </c>
      <c r="I131">
        <v>82939.149999999994</v>
      </c>
      <c r="J131" t="s">
        <v>770</v>
      </c>
      <c r="K131">
        <v>7</v>
      </c>
      <c r="L131" t="str">
        <f>_xlfn.XLOOKUP(F131, Items!$A:$A, Items!$C:$C, "Check Item ID", 0)</f>
        <v>Software</v>
      </c>
    </row>
    <row r="132" spans="1:12" hidden="1" x14ac:dyDescent="0.25">
      <c r="A132" t="s">
        <v>900</v>
      </c>
      <c r="B132" s="1">
        <v>45832</v>
      </c>
      <c r="C132" t="s">
        <v>177</v>
      </c>
      <c r="D132" t="s">
        <v>27</v>
      </c>
      <c r="E132" t="s">
        <v>342</v>
      </c>
      <c r="F132" t="s">
        <v>558</v>
      </c>
      <c r="G132">
        <v>41</v>
      </c>
      <c r="H132">
        <v>6505.95</v>
      </c>
      <c r="I132">
        <v>266743.99</v>
      </c>
      <c r="J132" t="s">
        <v>770</v>
      </c>
      <c r="K132">
        <v>40</v>
      </c>
      <c r="L132" t="str">
        <f>_xlfn.XLOOKUP(F132, Items!$A:$A, Items!$C:$C, "Check Item ID", 0)</f>
        <v>Software</v>
      </c>
    </row>
    <row r="133" spans="1:12" hidden="1" x14ac:dyDescent="0.25">
      <c r="A133" t="s">
        <v>901</v>
      </c>
      <c r="B133" s="1">
        <v>45647</v>
      </c>
      <c r="C133" t="s">
        <v>127</v>
      </c>
      <c r="D133" t="s">
        <v>31</v>
      </c>
      <c r="E133" t="s">
        <v>328</v>
      </c>
      <c r="F133" t="s">
        <v>664</v>
      </c>
      <c r="G133">
        <v>33</v>
      </c>
      <c r="H133">
        <v>6046.49</v>
      </c>
      <c r="I133">
        <v>199534.07</v>
      </c>
      <c r="J133" t="s">
        <v>770</v>
      </c>
      <c r="K133">
        <v>31</v>
      </c>
      <c r="L133" t="str">
        <f>_xlfn.XLOOKUP(F133, Items!$A:$A, Items!$C:$C, "Check Item ID", 0)</f>
        <v>Hardware</v>
      </c>
    </row>
    <row r="134" spans="1:12" x14ac:dyDescent="0.25">
      <c r="A134" t="s">
        <v>902</v>
      </c>
      <c r="B134" s="1">
        <v>45043</v>
      </c>
      <c r="C134" t="s">
        <v>201</v>
      </c>
      <c r="D134" t="s">
        <v>21</v>
      </c>
      <c r="E134" t="s">
        <v>334</v>
      </c>
      <c r="F134" t="s">
        <v>420</v>
      </c>
      <c r="G134" s="8">
        <v>24</v>
      </c>
      <c r="H134" s="6">
        <v>7302.94</v>
      </c>
      <c r="I134" s="6">
        <v>175270.53</v>
      </c>
      <c r="J134" t="s">
        <v>777</v>
      </c>
      <c r="K134" s="8">
        <v>44</v>
      </c>
      <c r="L134" t="str">
        <f>_xlfn.XLOOKUP(F134, Items!$A:$A, Items!$C:$C, "Check Item ID", 0)</f>
        <v>Software</v>
      </c>
    </row>
    <row r="135" spans="1:12" hidden="1" x14ac:dyDescent="0.25">
      <c r="A135" t="s">
        <v>903</v>
      </c>
      <c r="B135" s="1">
        <v>45965</v>
      </c>
      <c r="C135" t="s">
        <v>237</v>
      </c>
      <c r="D135" t="s">
        <v>5</v>
      </c>
      <c r="E135" t="s">
        <v>298</v>
      </c>
      <c r="F135" t="s">
        <v>398</v>
      </c>
      <c r="G135">
        <v>25</v>
      </c>
      <c r="H135">
        <v>4175.76</v>
      </c>
      <c r="I135">
        <v>104393.99</v>
      </c>
      <c r="J135" t="s">
        <v>768</v>
      </c>
      <c r="K135">
        <v>5</v>
      </c>
      <c r="L135" t="str">
        <f>_xlfn.XLOOKUP(F135, Items!$A:$A, Items!$C:$C, "Check Item ID", 0)</f>
        <v>Hardware</v>
      </c>
    </row>
    <row r="136" spans="1:12" hidden="1" x14ac:dyDescent="0.25">
      <c r="A136" t="s">
        <v>904</v>
      </c>
      <c r="B136" s="1">
        <v>45312</v>
      </c>
      <c r="C136" t="s">
        <v>123</v>
      </c>
      <c r="D136" t="s">
        <v>21</v>
      </c>
      <c r="E136" t="s">
        <v>283</v>
      </c>
      <c r="F136" t="s">
        <v>516</v>
      </c>
      <c r="G136">
        <v>21</v>
      </c>
      <c r="H136">
        <v>8240.67</v>
      </c>
      <c r="I136">
        <v>173054.02</v>
      </c>
      <c r="J136" t="s">
        <v>768</v>
      </c>
      <c r="K136">
        <v>12</v>
      </c>
      <c r="L136" t="str">
        <f>_xlfn.XLOOKUP(F136, Items!$A:$A, Items!$C:$C, "Check Item ID", 0)</f>
        <v>Service</v>
      </c>
    </row>
    <row r="137" spans="1:12" hidden="1" x14ac:dyDescent="0.25">
      <c r="A137" t="s">
        <v>905</v>
      </c>
      <c r="B137" s="1">
        <v>45849</v>
      </c>
      <c r="C137" t="s">
        <v>135</v>
      </c>
      <c r="D137" t="s">
        <v>31</v>
      </c>
      <c r="E137" t="s">
        <v>254</v>
      </c>
      <c r="F137" t="s">
        <v>584</v>
      </c>
      <c r="G137">
        <v>7</v>
      </c>
      <c r="H137">
        <v>540.09</v>
      </c>
      <c r="I137">
        <v>3780.6</v>
      </c>
      <c r="J137" t="s">
        <v>770</v>
      </c>
      <c r="K137">
        <v>8</v>
      </c>
      <c r="L137" t="str">
        <f>_xlfn.XLOOKUP(F137, Items!$A:$A, Items!$C:$C, "Check Item ID", 0)</f>
        <v>Service</v>
      </c>
    </row>
    <row r="138" spans="1:12" hidden="1" x14ac:dyDescent="0.25">
      <c r="A138" t="s">
        <v>906</v>
      </c>
      <c r="B138" s="1">
        <v>45280</v>
      </c>
      <c r="C138" t="s">
        <v>201</v>
      </c>
      <c r="D138" t="s">
        <v>21</v>
      </c>
      <c r="E138" t="s">
        <v>258</v>
      </c>
      <c r="F138" t="s">
        <v>502</v>
      </c>
      <c r="G138">
        <v>3</v>
      </c>
      <c r="H138">
        <v>6748.48</v>
      </c>
      <c r="I138">
        <v>20245.45</v>
      </c>
      <c r="J138" t="s">
        <v>770</v>
      </c>
      <c r="K138">
        <v>31</v>
      </c>
      <c r="L138" t="str">
        <f>_xlfn.XLOOKUP(F138, Items!$A:$A, Items!$C:$C, "Check Item ID", 0)</f>
        <v>Software</v>
      </c>
    </row>
    <row r="139" spans="1:12" hidden="1" x14ac:dyDescent="0.25">
      <c r="A139" t="s">
        <v>907</v>
      </c>
      <c r="B139" s="1">
        <v>45997</v>
      </c>
      <c r="C139" t="s">
        <v>75</v>
      </c>
      <c r="D139" t="s">
        <v>11</v>
      </c>
      <c r="E139" t="s">
        <v>246</v>
      </c>
      <c r="F139" t="s">
        <v>562</v>
      </c>
      <c r="G139">
        <v>40</v>
      </c>
      <c r="H139">
        <v>3288</v>
      </c>
      <c r="I139">
        <v>131519.85</v>
      </c>
      <c r="J139" t="s">
        <v>770</v>
      </c>
      <c r="K139">
        <v>21</v>
      </c>
      <c r="L139" t="str">
        <f>_xlfn.XLOOKUP(F139, Items!$A:$A, Items!$C:$C, "Check Item ID", 0)</f>
        <v>Service</v>
      </c>
    </row>
    <row r="140" spans="1:12" hidden="1" x14ac:dyDescent="0.25">
      <c r="A140" t="s">
        <v>908</v>
      </c>
      <c r="B140" s="1">
        <v>45764</v>
      </c>
      <c r="C140" t="s">
        <v>171</v>
      </c>
      <c r="D140" t="s">
        <v>23</v>
      </c>
      <c r="E140" t="s">
        <v>302</v>
      </c>
      <c r="F140" t="s">
        <v>622</v>
      </c>
      <c r="G140">
        <v>50</v>
      </c>
      <c r="H140">
        <v>1830.71</v>
      </c>
      <c r="I140">
        <v>91535.28</v>
      </c>
      <c r="J140" t="s">
        <v>768</v>
      </c>
      <c r="K140">
        <v>6</v>
      </c>
      <c r="L140" t="str">
        <f>_xlfn.XLOOKUP(F140, Items!$A:$A, Items!$C:$C, "Check Item ID", 0)</f>
        <v>Software</v>
      </c>
    </row>
    <row r="141" spans="1:12" hidden="1" x14ac:dyDescent="0.25">
      <c r="A141" t="s">
        <v>909</v>
      </c>
      <c r="B141" s="1">
        <v>45612</v>
      </c>
      <c r="C141" t="s">
        <v>87</v>
      </c>
      <c r="D141" t="s">
        <v>9</v>
      </c>
      <c r="E141" t="s">
        <v>328</v>
      </c>
      <c r="F141" t="s">
        <v>502</v>
      </c>
      <c r="G141">
        <v>5</v>
      </c>
      <c r="H141">
        <v>6927.97</v>
      </c>
      <c r="I141">
        <v>34639.86</v>
      </c>
      <c r="J141" t="s">
        <v>768</v>
      </c>
      <c r="K141">
        <v>27</v>
      </c>
      <c r="L141" t="str">
        <f>_xlfn.XLOOKUP(F141, Items!$A:$A, Items!$C:$C, "Check Item ID", 0)</f>
        <v>Software</v>
      </c>
    </row>
    <row r="142" spans="1:12" hidden="1" x14ac:dyDescent="0.25">
      <c r="A142" t="s">
        <v>910</v>
      </c>
      <c r="B142" s="1">
        <v>45443</v>
      </c>
      <c r="C142" t="s">
        <v>187</v>
      </c>
      <c r="D142" t="s">
        <v>3</v>
      </c>
      <c r="E142" t="s">
        <v>344</v>
      </c>
      <c r="F142" t="s">
        <v>373</v>
      </c>
      <c r="G142">
        <v>47</v>
      </c>
      <c r="H142">
        <v>9281.5300000000007</v>
      </c>
      <c r="I142">
        <v>436231.67999999999</v>
      </c>
      <c r="J142" t="s">
        <v>768</v>
      </c>
      <c r="K142">
        <v>12</v>
      </c>
      <c r="L142" t="str">
        <f>_xlfn.XLOOKUP(F142, Items!$A:$A, Items!$C:$C, "Check Item ID", 0)</f>
        <v>Service</v>
      </c>
    </row>
    <row r="143" spans="1:12" hidden="1" x14ac:dyDescent="0.25">
      <c r="A143" t="s">
        <v>911</v>
      </c>
      <c r="B143" s="1">
        <v>45093</v>
      </c>
      <c r="C143" t="s">
        <v>69</v>
      </c>
      <c r="D143" t="s">
        <v>13</v>
      </c>
      <c r="E143" t="s">
        <v>326</v>
      </c>
      <c r="F143" t="s">
        <v>618</v>
      </c>
      <c r="G143">
        <v>38</v>
      </c>
      <c r="H143">
        <v>2670.97</v>
      </c>
      <c r="I143">
        <v>101496.74</v>
      </c>
      <c r="J143" t="s">
        <v>770</v>
      </c>
      <c r="K143">
        <v>22</v>
      </c>
      <c r="L143" t="str">
        <f>_xlfn.XLOOKUP(F143, Items!$A:$A, Items!$C:$C, "Check Item ID", 0)</f>
        <v>Service</v>
      </c>
    </row>
    <row r="144" spans="1:12" x14ac:dyDescent="0.25">
      <c r="A144" t="s">
        <v>912</v>
      </c>
      <c r="B144" s="1">
        <v>45729</v>
      </c>
      <c r="C144" t="s">
        <v>195</v>
      </c>
      <c r="D144" t="s">
        <v>7</v>
      </c>
      <c r="E144" t="s">
        <v>306</v>
      </c>
      <c r="F144" t="s">
        <v>532</v>
      </c>
      <c r="G144" s="8">
        <v>9</v>
      </c>
      <c r="H144" s="6">
        <v>6505.34</v>
      </c>
      <c r="I144" s="6">
        <v>58548.07</v>
      </c>
      <c r="J144" t="s">
        <v>777</v>
      </c>
      <c r="K144" s="8">
        <v>22</v>
      </c>
      <c r="L144" t="str">
        <f>_xlfn.XLOOKUP(F144, Items!$A:$A, Items!$C:$C, "Check Item ID", 0)</f>
        <v>Hardware</v>
      </c>
    </row>
    <row r="145" spans="1:12" x14ac:dyDescent="0.25">
      <c r="A145" t="s">
        <v>913</v>
      </c>
      <c r="B145" s="1">
        <v>45698</v>
      </c>
      <c r="C145" t="s">
        <v>227</v>
      </c>
      <c r="D145" t="s">
        <v>9</v>
      </c>
      <c r="E145" t="s">
        <v>272</v>
      </c>
      <c r="F145" t="s">
        <v>612</v>
      </c>
      <c r="G145" s="8">
        <v>42</v>
      </c>
      <c r="H145" s="6">
        <v>771.04</v>
      </c>
      <c r="I145" s="6">
        <v>32383.53</v>
      </c>
      <c r="J145" t="s">
        <v>777</v>
      </c>
      <c r="K145" s="8">
        <v>45</v>
      </c>
      <c r="L145" t="str">
        <f>_xlfn.XLOOKUP(F145, Items!$A:$A, Items!$C:$C, "Check Item ID", 0)</f>
        <v>Service</v>
      </c>
    </row>
    <row r="146" spans="1:12" hidden="1" x14ac:dyDescent="0.25">
      <c r="A146" t="s">
        <v>914</v>
      </c>
      <c r="B146" s="1">
        <v>46005</v>
      </c>
      <c r="C146" t="s">
        <v>129</v>
      </c>
      <c r="D146" t="s">
        <v>11</v>
      </c>
      <c r="E146" t="s">
        <v>352</v>
      </c>
      <c r="F146" t="s">
        <v>402</v>
      </c>
      <c r="G146">
        <v>6</v>
      </c>
      <c r="H146">
        <v>8943.34</v>
      </c>
      <c r="I146">
        <v>53660.05</v>
      </c>
      <c r="J146" t="s">
        <v>770</v>
      </c>
      <c r="K146">
        <v>35</v>
      </c>
      <c r="L146" t="str">
        <f>_xlfn.XLOOKUP(F146, Items!$A:$A, Items!$C:$C, "Check Item ID", 0)</f>
        <v>Hardware</v>
      </c>
    </row>
    <row r="147" spans="1:12" x14ac:dyDescent="0.25">
      <c r="A147" t="s">
        <v>915</v>
      </c>
      <c r="B147" s="1">
        <v>44964</v>
      </c>
      <c r="C147" t="s">
        <v>187</v>
      </c>
      <c r="D147" t="s">
        <v>3</v>
      </c>
      <c r="E147" t="s">
        <v>330</v>
      </c>
      <c r="F147" t="s">
        <v>408</v>
      </c>
      <c r="G147" s="8">
        <v>24</v>
      </c>
      <c r="H147" s="6">
        <v>5145.9799999999996</v>
      </c>
      <c r="I147" s="6">
        <v>123503.52</v>
      </c>
      <c r="J147" t="s">
        <v>777</v>
      </c>
      <c r="K147" s="8">
        <v>24</v>
      </c>
      <c r="L147" t="str">
        <f>_xlfn.XLOOKUP(F147, Items!$A:$A, Items!$C:$C, "Check Item ID", 0)</f>
        <v>Hardware</v>
      </c>
    </row>
    <row r="148" spans="1:12" x14ac:dyDescent="0.25">
      <c r="A148" t="s">
        <v>916</v>
      </c>
      <c r="B148" s="1">
        <v>45320</v>
      </c>
      <c r="C148" t="s">
        <v>125</v>
      </c>
      <c r="D148" t="s">
        <v>23</v>
      </c>
      <c r="E148" t="s">
        <v>286</v>
      </c>
      <c r="F148" t="s">
        <v>568</v>
      </c>
      <c r="G148" s="8">
        <v>15</v>
      </c>
      <c r="H148" s="6">
        <v>603.75</v>
      </c>
      <c r="I148" s="6">
        <v>9056.19</v>
      </c>
      <c r="J148" t="s">
        <v>777</v>
      </c>
      <c r="K148" s="8">
        <v>7</v>
      </c>
      <c r="L148" t="str">
        <f>_xlfn.XLOOKUP(F148, Items!$A:$A, Items!$C:$C, "Check Item ID", 0)</f>
        <v>Software</v>
      </c>
    </row>
    <row r="149" spans="1:12" hidden="1" x14ac:dyDescent="0.25">
      <c r="A149" t="s">
        <v>917</v>
      </c>
      <c r="B149" s="1">
        <v>45134</v>
      </c>
      <c r="C149" t="s">
        <v>119</v>
      </c>
      <c r="D149" t="s">
        <v>13</v>
      </c>
      <c r="E149" t="s">
        <v>318</v>
      </c>
      <c r="F149" t="s">
        <v>404</v>
      </c>
      <c r="G149">
        <v>33</v>
      </c>
      <c r="H149">
        <v>3544.38</v>
      </c>
      <c r="I149">
        <v>116964.48</v>
      </c>
      <c r="J149" t="s">
        <v>768</v>
      </c>
      <c r="K149">
        <v>36</v>
      </c>
      <c r="L149" t="str">
        <f>_xlfn.XLOOKUP(F149, Items!$A:$A, Items!$C:$C, "Check Item ID", 0)</f>
        <v>Service</v>
      </c>
    </row>
    <row r="150" spans="1:12" hidden="1" x14ac:dyDescent="0.25">
      <c r="A150" t="s">
        <v>918</v>
      </c>
      <c r="B150" s="1">
        <v>45616</v>
      </c>
      <c r="C150" t="s">
        <v>199</v>
      </c>
      <c r="D150" t="s">
        <v>11</v>
      </c>
      <c r="E150" t="s">
        <v>246</v>
      </c>
      <c r="F150" t="s">
        <v>614</v>
      </c>
      <c r="G150">
        <v>50</v>
      </c>
      <c r="H150">
        <v>4246.21</v>
      </c>
      <c r="I150">
        <v>212310.71</v>
      </c>
      <c r="J150" t="s">
        <v>768</v>
      </c>
      <c r="K150">
        <v>27</v>
      </c>
      <c r="L150" t="str">
        <f>_xlfn.XLOOKUP(F150, Items!$A:$A, Items!$C:$C, "Check Item ID", 0)</f>
        <v>Hardware</v>
      </c>
    </row>
    <row r="151" spans="1:12" hidden="1" x14ac:dyDescent="0.25">
      <c r="A151" t="s">
        <v>919</v>
      </c>
      <c r="B151" s="1">
        <v>45259</v>
      </c>
      <c r="C151" t="s">
        <v>97</v>
      </c>
      <c r="D151" t="s">
        <v>29</v>
      </c>
      <c r="E151" t="s">
        <v>320</v>
      </c>
      <c r="F151" t="s">
        <v>610</v>
      </c>
      <c r="G151">
        <v>12</v>
      </c>
      <c r="H151">
        <v>1290.7</v>
      </c>
      <c r="I151">
        <v>15488.4</v>
      </c>
      <c r="J151" t="s">
        <v>768</v>
      </c>
      <c r="K151">
        <v>13</v>
      </c>
      <c r="L151" t="str">
        <f>_xlfn.XLOOKUP(F151, Items!$A:$A, Items!$C:$C, "Check Item ID", 0)</f>
        <v>Hardware</v>
      </c>
    </row>
    <row r="152" spans="1:12" hidden="1" x14ac:dyDescent="0.25">
      <c r="A152" t="s">
        <v>920</v>
      </c>
      <c r="B152" s="1">
        <v>45823</v>
      </c>
      <c r="C152" t="s">
        <v>149</v>
      </c>
      <c r="D152" t="s">
        <v>21</v>
      </c>
      <c r="E152" t="s">
        <v>354</v>
      </c>
      <c r="F152" t="s">
        <v>676</v>
      </c>
      <c r="G152">
        <v>3</v>
      </c>
      <c r="H152">
        <v>8368.07</v>
      </c>
      <c r="I152">
        <v>25104.21</v>
      </c>
      <c r="J152" t="s">
        <v>768</v>
      </c>
      <c r="K152">
        <v>18</v>
      </c>
      <c r="L152" t="str">
        <f>_xlfn.XLOOKUP(F152, Items!$A:$A, Items!$C:$C, "Check Item ID", 0)</f>
        <v>Service</v>
      </c>
    </row>
    <row r="153" spans="1:12" hidden="1" x14ac:dyDescent="0.25">
      <c r="A153" t="s">
        <v>921</v>
      </c>
      <c r="B153" s="1">
        <v>45510</v>
      </c>
      <c r="C153" t="s">
        <v>159</v>
      </c>
      <c r="D153" t="s">
        <v>11</v>
      </c>
      <c r="E153" t="s">
        <v>326</v>
      </c>
      <c r="F153" t="s">
        <v>626</v>
      </c>
      <c r="G153">
        <v>49</v>
      </c>
      <c r="H153">
        <v>4564.7299999999996</v>
      </c>
      <c r="I153">
        <v>223672.01</v>
      </c>
      <c r="J153" t="s">
        <v>770</v>
      </c>
      <c r="K153">
        <v>17</v>
      </c>
      <c r="L153" t="str">
        <f>_xlfn.XLOOKUP(F153, Items!$A:$A, Items!$C:$C, "Check Item ID", 0)</f>
        <v>Software</v>
      </c>
    </row>
    <row r="154" spans="1:12" hidden="1" x14ac:dyDescent="0.25">
      <c r="A154" t="s">
        <v>922</v>
      </c>
      <c r="B154" s="1">
        <v>45416</v>
      </c>
      <c r="C154" t="s">
        <v>65</v>
      </c>
      <c r="D154" t="s">
        <v>15</v>
      </c>
      <c r="E154" t="s">
        <v>328</v>
      </c>
      <c r="F154" t="s">
        <v>498</v>
      </c>
      <c r="G154">
        <v>20</v>
      </c>
      <c r="H154">
        <v>9974.4699999999993</v>
      </c>
      <c r="I154">
        <v>199489.41</v>
      </c>
      <c r="J154" t="s">
        <v>770</v>
      </c>
      <c r="K154">
        <v>15</v>
      </c>
      <c r="L154" t="str">
        <f>_xlfn.XLOOKUP(F154, Items!$A:$A, Items!$C:$C, "Check Item ID", 0)</f>
        <v>Service</v>
      </c>
    </row>
    <row r="155" spans="1:12" hidden="1" x14ac:dyDescent="0.25">
      <c r="A155" t="s">
        <v>923</v>
      </c>
      <c r="B155" s="1">
        <v>45829</v>
      </c>
      <c r="C155" t="s">
        <v>139</v>
      </c>
      <c r="D155" t="s">
        <v>19</v>
      </c>
      <c r="E155" t="s">
        <v>288</v>
      </c>
      <c r="F155" t="s">
        <v>482</v>
      </c>
      <c r="G155">
        <v>30</v>
      </c>
      <c r="H155">
        <v>151.32</v>
      </c>
      <c r="I155">
        <v>4539.49</v>
      </c>
      <c r="J155" t="s">
        <v>770</v>
      </c>
      <c r="K155">
        <v>35</v>
      </c>
      <c r="L155" t="str">
        <f>_xlfn.XLOOKUP(F155, Items!$A:$A, Items!$C:$C, "Check Item ID", 0)</f>
        <v>Service</v>
      </c>
    </row>
    <row r="156" spans="1:12" hidden="1" x14ac:dyDescent="0.25">
      <c r="A156" t="s">
        <v>924</v>
      </c>
      <c r="B156" s="1">
        <v>45784</v>
      </c>
      <c r="C156" t="s">
        <v>179</v>
      </c>
      <c r="D156" t="s">
        <v>3</v>
      </c>
      <c r="E156" t="s">
        <v>326</v>
      </c>
      <c r="F156" t="s">
        <v>568</v>
      </c>
      <c r="G156">
        <v>11</v>
      </c>
      <c r="H156">
        <v>574.91</v>
      </c>
      <c r="I156">
        <v>6324.01</v>
      </c>
      <c r="J156" t="s">
        <v>768</v>
      </c>
      <c r="K156">
        <v>11</v>
      </c>
      <c r="L156" t="str">
        <f>_xlfn.XLOOKUP(F156, Items!$A:$A, Items!$C:$C, "Check Item ID", 0)</f>
        <v>Software</v>
      </c>
    </row>
    <row r="157" spans="1:12" hidden="1" x14ac:dyDescent="0.25">
      <c r="A157" t="s">
        <v>925</v>
      </c>
      <c r="B157" s="1">
        <v>45033</v>
      </c>
      <c r="C157" t="s">
        <v>167</v>
      </c>
      <c r="D157" t="s">
        <v>31</v>
      </c>
      <c r="E157" t="s">
        <v>324</v>
      </c>
      <c r="F157" t="s">
        <v>686</v>
      </c>
      <c r="G157">
        <v>42</v>
      </c>
      <c r="H157">
        <v>5298.96</v>
      </c>
      <c r="I157">
        <v>222556.51</v>
      </c>
      <c r="J157" t="s">
        <v>770</v>
      </c>
      <c r="K157">
        <v>38</v>
      </c>
      <c r="L157" t="str">
        <f>_xlfn.XLOOKUP(F157, Items!$A:$A, Items!$C:$C, "Check Item ID", 0)</f>
        <v>Software</v>
      </c>
    </row>
    <row r="158" spans="1:12" x14ac:dyDescent="0.25">
      <c r="A158" t="s">
        <v>926</v>
      </c>
      <c r="B158" s="1">
        <v>45983</v>
      </c>
      <c r="C158" t="s">
        <v>81</v>
      </c>
      <c r="D158" t="s">
        <v>19</v>
      </c>
      <c r="E158" t="s">
        <v>316</v>
      </c>
      <c r="F158" t="s">
        <v>588</v>
      </c>
      <c r="G158" s="8">
        <v>8</v>
      </c>
      <c r="H158" s="6">
        <v>7123.04</v>
      </c>
      <c r="I158" s="6">
        <v>56984.33</v>
      </c>
      <c r="J158" t="s">
        <v>777</v>
      </c>
      <c r="K158" s="8">
        <v>20</v>
      </c>
      <c r="L158" t="str">
        <f>_xlfn.XLOOKUP(F158, Items!$A:$A, Items!$C:$C, "Check Item ID", 0)</f>
        <v>Hardware</v>
      </c>
    </row>
    <row r="159" spans="1:12" x14ac:dyDescent="0.25">
      <c r="A159" t="s">
        <v>927</v>
      </c>
      <c r="B159" s="1">
        <v>45978</v>
      </c>
      <c r="C159" t="s">
        <v>195</v>
      </c>
      <c r="D159" t="s">
        <v>7</v>
      </c>
      <c r="E159" t="s">
        <v>260</v>
      </c>
      <c r="F159" t="s">
        <v>414</v>
      </c>
      <c r="G159" s="8">
        <v>10</v>
      </c>
      <c r="H159" s="6">
        <v>5463.59</v>
      </c>
      <c r="I159" s="6">
        <v>54635.91</v>
      </c>
      <c r="J159" t="s">
        <v>777</v>
      </c>
      <c r="K159" s="8">
        <v>17</v>
      </c>
      <c r="L159" t="str">
        <f>_xlfn.XLOOKUP(F159, Items!$A:$A, Items!$C:$C, "Check Item ID", 0)</f>
        <v>Service</v>
      </c>
    </row>
    <row r="160" spans="1:12" hidden="1" x14ac:dyDescent="0.25">
      <c r="A160" t="s">
        <v>928</v>
      </c>
      <c r="B160" s="1">
        <v>45642</v>
      </c>
      <c r="C160" t="s">
        <v>219</v>
      </c>
      <c r="D160" t="s">
        <v>21</v>
      </c>
      <c r="E160" t="s">
        <v>278</v>
      </c>
      <c r="F160" t="s">
        <v>568</v>
      </c>
      <c r="G160">
        <v>2</v>
      </c>
      <c r="H160">
        <v>511.6</v>
      </c>
      <c r="I160">
        <v>1023.19</v>
      </c>
      <c r="J160" t="s">
        <v>770</v>
      </c>
      <c r="K160">
        <v>35</v>
      </c>
      <c r="L160" t="str">
        <f>_xlfn.XLOOKUP(F160, Items!$A:$A, Items!$C:$C, "Check Item ID", 0)</f>
        <v>Software</v>
      </c>
    </row>
    <row r="161" spans="1:12" hidden="1" x14ac:dyDescent="0.25">
      <c r="A161" t="s">
        <v>929</v>
      </c>
      <c r="B161" s="1">
        <v>45409</v>
      </c>
      <c r="C161" t="s">
        <v>207</v>
      </c>
      <c r="D161" t="s">
        <v>11</v>
      </c>
      <c r="E161" t="s">
        <v>294</v>
      </c>
      <c r="F161" t="s">
        <v>428</v>
      </c>
      <c r="G161">
        <v>25</v>
      </c>
      <c r="H161">
        <v>7189.87</v>
      </c>
      <c r="I161">
        <v>179746.67</v>
      </c>
      <c r="J161" t="s">
        <v>770</v>
      </c>
      <c r="K161">
        <v>17</v>
      </c>
      <c r="L161" t="str">
        <f>_xlfn.XLOOKUP(F161, Items!$A:$A, Items!$C:$C, "Check Item ID", 0)</f>
        <v>Service</v>
      </c>
    </row>
    <row r="162" spans="1:12" hidden="1" x14ac:dyDescent="0.25">
      <c r="A162" t="s">
        <v>930</v>
      </c>
      <c r="B162" s="1">
        <v>45579</v>
      </c>
      <c r="C162" t="s">
        <v>169</v>
      </c>
      <c r="D162" t="s">
        <v>23</v>
      </c>
      <c r="E162" t="s">
        <v>263</v>
      </c>
      <c r="F162" t="s">
        <v>388</v>
      </c>
      <c r="G162">
        <v>7</v>
      </c>
      <c r="H162">
        <v>6294.31</v>
      </c>
      <c r="I162">
        <v>44060.2</v>
      </c>
      <c r="J162" t="s">
        <v>768</v>
      </c>
      <c r="K162">
        <v>24</v>
      </c>
      <c r="L162" t="str">
        <f>_xlfn.XLOOKUP(F162, Items!$A:$A, Items!$C:$C, "Check Item ID", 0)</f>
        <v>Software</v>
      </c>
    </row>
    <row r="163" spans="1:12" hidden="1" x14ac:dyDescent="0.25">
      <c r="A163" t="s">
        <v>931</v>
      </c>
      <c r="B163" s="1">
        <v>45208</v>
      </c>
      <c r="C163" t="s">
        <v>131</v>
      </c>
      <c r="D163" t="s">
        <v>25</v>
      </c>
      <c r="E163" t="s">
        <v>304</v>
      </c>
      <c r="F163" t="s">
        <v>438</v>
      </c>
      <c r="G163">
        <v>3</v>
      </c>
      <c r="H163">
        <v>4446.3</v>
      </c>
      <c r="I163">
        <v>13338.91</v>
      </c>
      <c r="J163" t="s">
        <v>770</v>
      </c>
      <c r="K163">
        <v>11</v>
      </c>
      <c r="L163" t="str">
        <f>_xlfn.XLOOKUP(F163, Items!$A:$A, Items!$C:$C, "Check Item ID", 0)</f>
        <v>Software</v>
      </c>
    </row>
    <row r="164" spans="1:12" x14ac:dyDescent="0.25">
      <c r="A164" t="s">
        <v>932</v>
      </c>
      <c r="B164" s="1">
        <v>45887</v>
      </c>
      <c r="C164" t="s">
        <v>193</v>
      </c>
      <c r="D164" t="s">
        <v>5</v>
      </c>
      <c r="E164" t="s">
        <v>281</v>
      </c>
      <c r="F164" t="s">
        <v>686</v>
      </c>
      <c r="G164" s="8">
        <v>29</v>
      </c>
      <c r="H164" s="6">
        <v>5514.44</v>
      </c>
      <c r="I164" s="6">
        <v>159918.81</v>
      </c>
      <c r="J164" t="s">
        <v>777</v>
      </c>
      <c r="K164" s="8">
        <v>4</v>
      </c>
      <c r="L164" t="str">
        <f>_xlfn.XLOOKUP(F164, Items!$A:$A, Items!$C:$C, "Check Item ID", 0)</f>
        <v>Software</v>
      </c>
    </row>
    <row r="165" spans="1:12" hidden="1" x14ac:dyDescent="0.25">
      <c r="A165" t="s">
        <v>933</v>
      </c>
      <c r="B165" s="1">
        <v>45368</v>
      </c>
      <c r="C165" t="s">
        <v>73</v>
      </c>
      <c r="D165" t="s">
        <v>29</v>
      </c>
      <c r="E165" t="s">
        <v>281</v>
      </c>
      <c r="F165" t="s">
        <v>732</v>
      </c>
      <c r="G165">
        <v>10</v>
      </c>
      <c r="H165">
        <v>9718.23</v>
      </c>
      <c r="I165">
        <v>97182.34</v>
      </c>
      <c r="J165" t="s">
        <v>768</v>
      </c>
      <c r="K165">
        <v>41</v>
      </c>
      <c r="L165" t="str">
        <f>_xlfn.XLOOKUP(F165, Items!$A:$A, Items!$C:$C, "Check Item ID", 0)</f>
        <v>Software</v>
      </c>
    </row>
    <row r="166" spans="1:12" x14ac:dyDescent="0.25">
      <c r="A166" t="s">
        <v>934</v>
      </c>
      <c r="B166" s="1">
        <v>45793</v>
      </c>
      <c r="C166" t="s">
        <v>185</v>
      </c>
      <c r="D166" t="s">
        <v>29</v>
      </c>
      <c r="E166" t="s">
        <v>322</v>
      </c>
      <c r="F166" t="s">
        <v>392</v>
      </c>
      <c r="G166" s="8">
        <v>8</v>
      </c>
      <c r="H166" s="6">
        <v>10809.03</v>
      </c>
      <c r="I166" s="6">
        <v>86472.21</v>
      </c>
      <c r="J166" t="s">
        <v>777</v>
      </c>
      <c r="K166" s="8">
        <v>22</v>
      </c>
      <c r="L166" t="str">
        <f>_xlfn.XLOOKUP(F166, Items!$A:$A, Items!$C:$C, "Check Item ID", 0)</f>
        <v>Software</v>
      </c>
    </row>
    <row r="167" spans="1:12" hidden="1" x14ac:dyDescent="0.25">
      <c r="A167" t="s">
        <v>935</v>
      </c>
      <c r="B167" s="1">
        <v>45024</v>
      </c>
      <c r="C167" t="s">
        <v>91</v>
      </c>
      <c r="D167" t="s">
        <v>11</v>
      </c>
      <c r="E167" t="s">
        <v>302</v>
      </c>
      <c r="F167" t="s">
        <v>472</v>
      </c>
      <c r="G167">
        <v>16</v>
      </c>
      <c r="H167">
        <v>6675.48</v>
      </c>
      <c r="I167">
        <v>106807.71</v>
      </c>
      <c r="J167" t="s">
        <v>768</v>
      </c>
      <c r="K167">
        <v>32</v>
      </c>
      <c r="L167" t="str">
        <f>_xlfn.XLOOKUP(F167, Items!$A:$A, Items!$C:$C, "Check Item ID", 0)</f>
        <v>Software</v>
      </c>
    </row>
    <row r="168" spans="1:12" x14ac:dyDescent="0.25">
      <c r="A168" t="s">
        <v>936</v>
      </c>
      <c r="B168" s="1">
        <v>45154</v>
      </c>
      <c r="C168" t="s">
        <v>181</v>
      </c>
      <c r="D168" t="s">
        <v>17</v>
      </c>
      <c r="E168" t="s">
        <v>281</v>
      </c>
      <c r="F168" t="s">
        <v>369</v>
      </c>
      <c r="G168" s="8">
        <v>32</v>
      </c>
      <c r="H168" s="6">
        <v>1221.45</v>
      </c>
      <c r="I168" s="6">
        <v>39086.36</v>
      </c>
      <c r="J168" t="s">
        <v>777</v>
      </c>
      <c r="K168" s="8">
        <v>43</v>
      </c>
      <c r="L168" t="str">
        <f>_xlfn.XLOOKUP(F168, Items!$A:$A, Items!$C:$C, "Check Item ID", 0)</f>
        <v>Software</v>
      </c>
    </row>
    <row r="169" spans="1:12" hidden="1" x14ac:dyDescent="0.25">
      <c r="A169" t="s">
        <v>937</v>
      </c>
      <c r="B169" s="1">
        <v>45422</v>
      </c>
      <c r="C169" t="s">
        <v>231</v>
      </c>
      <c r="D169" t="s">
        <v>7</v>
      </c>
      <c r="E169" t="s">
        <v>316</v>
      </c>
      <c r="F169" t="s">
        <v>508</v>
      </c>
      <c r="G169">
        <v>46</v>
      </c>
      <c r="H169">
        <v>2372.9</v>
      </c>
      <c r="I169">
        <v>109153.17</v>
      </c>
      <c r="J169" t="s">
        <v>770</v>
      </c>
      <c r="K169">
        <v>3</v>
      </c>
      <c r="L169" t="str">
        <f>_xlfn.XLOOKUP(F169, Items!$A:$A, Items!$C:$C, "Check Item ID", 0)</f>
        <v>Software</v>
      </c>
    </row>
    <row r="170" spans="1:12" x14ac:dyDescent="0.25">
      <c r="A170" t="s">
        <v>938</v>
      </c>
      <c r="B170" s="1">
        <v>45649</v>
      </c>
      <c r="C170" t="s">
        <v>105</v>
      </c>
      <c r="D170" t="s">
        <v>23</v>
      </c>
      <c r="E170" t="s">
        <v>316</v>
      </c>
      <c r="F170" t="s">
        <v>738</v>
      </c>
      <c r="G170" s="8">
        <v>16</v>
      </c>
      <c r="H170" s="6">
        <v>7169.84</v>
      </c>
      <c r="I170" s="6">
        <v>114717.42</v>
      </c>
      <c r="J170" t="s">
        <v>777</v>
      </c>
      <c r="K170" s="8">
        <v>45</v>
      </c>
      <c r="L170" t="str">
        <f>_xlfn.XLOOKUP(F170, Items!$A:$A, Items!$C:$C, "Check Item ID", 0)</f>
        <v>Software</v>
      </c>
    </row>
    <row r="171" spans="1:12" x14ac:dyDescent="0.25">
      <c r="A171" t="s">
        <v>939</v>
      </c>
      <c r="B171" s="1">
        <v>45102</v>
      </c>
      <c r="C171" t="s">
        <v>191</v>
      </c>
      <c r="D171" t="s">
        <v>25</v>
      </c>
      <c r="E171" t="s">
        <v>336</v>
      </c>
      <c r="F171" t="s">
        <v>636</v>
      </c>
      <c r="G171" s="8">
        <v>34</v>
      </c>
      <c r="H171" s="6">
        <v>10888.18</v>
      </c>
      <c r="I171" s="6">
        <v>370198.11</v>
      </c>
      <c r="J171" t="s">
        <v>777</v>
      </c>
      <c r="K171" s="8">
        <v>36</v>
      </c>
      <c r="L171" t="str">
        <f>_xlfn.XLOOKUP(F171, Items!$A:$A, Items!$C:$C, "Check Item ID", 0)</f>
        <v>Hardware</v>
      </c>
    </row>
    <row r="172" spans="1:12" hidden="1" x14ac:dyDescent="0.25">
      <c r="A172" t="s">
        <v>940</v>
      </c>
      <c r="B172" s="1">
        <v>45966</v>
      </c>
      <c r="C172" t="s">
        <v>203</v>
      </c>
      <c r="D172" t="s">
        <v>31</v>
      </c>
      <c r="E172" t="s">
        <v>288</v>
      </c>
      <c r="F172" t="s">
        <v>416</v>
      </c>
      <c r="G172">
        <v>33</v>
      </c>
      <c r="H172">
        <v>5200.13</v>
      </c>
      <c r="I172">
        <v>171604.25</v>
      </c>
      <c r="J172" t="s">
        <v>770</v>
      </c>
      <c r="K172">
        <v>33</v>
      </c>
      <c r="L172" t="str">
        <f>_xlfn.XLOOKUP(F172, Items!$A:$A, Items!$C:$C, "Check Item ID", 0)</f>
        <v>Service</v>
      </c>
    </row>
    <row r="173" spans="1:12" x14ac:dyDescent="0.25">
      <c r="A173" t="s">
        <v>941</v>
      </c>
      <c r="B173" s="1">
        <v>45719</v>
      </c>
      <c r="C173" t="s">
        <v>55</v>
      </c>
      <c r="D173" t="s">
        <v>3</v>
      </c>
      <c r="E173" t="s">
        <v>342</v>
      </c>
      <c r="F173" t="s">
        <v>648</v>
      </c>
      <c r="G173" s="8">
        <v>24</v>
      </c>
      <c r="H173" s="6">
        <v>4622.1400000000003</v>
      </c>
      <c r="I173" s="6">
        <v>110931.37</v>
      </c>
      <c r="J173" t="s">
        <v>777</v>
      </c>
      <c r="K173" s="8">
        <v>25</v>
      </c>
      <c r="L173" t="str">
        <f>_xlfn.XLOOKUP(F173, Items!$A:$A, Items!$C:$C, "Check Item ID", 0)</f>
        <v>Hardware</v>
      </c>
    </row>
    <row r="174" spans="1:12" hidden="1" x14ac:dyDescent="0.25">
      <c r="A174" t="s">
        <v>942</v>
      </c>
      <c r="B174" s="1">
        <v>45633</v>
      </c>
      <c r="C174" t="s">
        <v>171</v>
      </c>
      <c r="D174" t="s">
        <v>23</v>
      </c>
      <c r="E174" t="s">
        <v>340</v>
      </c>
      <c r="F174" t="s">
        <v>586</v>
      </c>
      <c r="G174">
        <v>16</v>
      </c>
      <c r="H174">
        <v>7566.21</v>
      </c>
      <c r="I174">
        <v>121059.32</v>
      </c>
      <c r="J174" t="s">
        <v>768</v>
      </c>
      <c r="K174">
        <v>9</v>
      </c>
      <c r="L174" t="str">
        <f>_xlfn.XLOOKUP(F174, Items!$A:$A, Items!$C:$C, "Check Item ID", 0)</f>
        <v>Hardware</v>
      </c>
    </row>
    <row r="175" spans="1:12" hidden="1" x14ac:dyDescent="0.25">
      <c r="A175" t="s">
        <v>943</v>
      </c>
      <c r="B175" s="1">
        <v>45607</v>
      </c>
      <c r="C175" t="s">
        <v>75</v>
      </c>
      <c r="D175" t="s">
        <v>11</v>
      </c>
      <c r="E175" t="s">
        <v>322</v>
      </c>
      <c r="F175" t="s">
        <v>660</v>
      </c>
      <c r="G175">
        <v>9</v>
      </c>
      <c r="H175">
        <v>7199.06</v>
      </c>
      <c r="I175">
        <v>64791.58</v>
      </c>
      <c r="J175" t="s">
        <v>768</v>
      </c>
      <c r="K175">
        <v>24</v>
      </c>
      <c r="L175" t="str">
        <f>_xlfn.XLOOKUP(F175, Items!$A:$A, Items!$C:$C, "Check Item ID", 0)</f>
        <v>Hardware</v>
      </c>
    </row>
    <row r="176" spans="1:12" hidden="1" x14ac:dyDescent="0.25">
      <c r="A176" t="s">
        <v>944</v>
      </c>
      <c r="B176" s="1">
        <v>45285</v>
      </c>
      <c r="C176" t="s">
        <v>123</v>
      </c>
      <c r="D176" t="s">
        <v>21</v>
      </c>
      <c r="E176" t="s">
        <v>316</v>
      </c>
      <c r="F176" t="s">
        <v>670</v>
      </c>
      <c r="G176">
        <v>50</v>
      </c>
      <c r="H176">
        <v>8002.08</v>
      </c>
      <c r="I176">
        <v>400103.95</v>
      </c>
      <c r="J176" t="s">
        <v>768</v>
      </c>
      <c r="K176">
        <v>33</v>
      </c>
      <c r="L176" t="str">
        <f>_xlfn.XLOOKUP(F176, Items!$A:$A, Items!$C:$C, "Check Item ID", 0)</f>
        <v>Service</v>
      </c>
    </row>
    <row r="177" spans="1:12" hidden="1" x14ac:dyDescent="0.25">
      <c r="A177" t="s">
        <v>945</v>
      </c>
      <c r="B177" s="1">
        <v>45300</v>
      </c>
      <c r="C177" t="s">
        <v>147</v>
      </c>
      <c r="D177" t="s">
        <v>5</v>
      </c>
      <c r="E177" t="s">
        <v>290</v>
      </c>
      <c r="F177" t="s">
        <v>696</v>
      </c>
      <c r="G177">
        <v>9</v>
      </c>
      <c r="H177">
        <v>451.84</v>
      </c>
      <c r="I177">
        <v>4066.59</v>
      </c>
      <c r="J177" t="s">
        <v>770</v>
      </c>
      <c r="K177">
        <v>5</v>
      </c>
      <c r="L177" t="str">
        <f>_xlfn.XLOOKUP(F177, Items!$A:$A, Items!$C:$C, "Check Item ID", 0)</f>
        <v>Software</v>
      </c>
    </row>
    <row r="178" spans="1:12" x14ac:dyDescent="0.25">
      <c r="A178" t="s">
        <v>946</v>
      </c>
      <c r="B178" s="1">
        <v>45339</v>
      </c>
      <c r="C178" t="s">
        <v>227</v>
      </c>
      <c r="D178" t="s">
        <v>9</v>
      </c>
      <c r="E178" t="s">
        <v>294</v>
      </c>
      <c r="F178" t="s">
        <v>404</v>
      </c>
      <c r="G178" s="8">
        <v>3</v>
      </c>
      <c r="H178" s="6">
        <v>3564.28</v>
      </c>
      <c r="I178" s="6">
        <v>10692.83</v>
      </c>
      <c r="J178" t="s">
        <v>777</v>
      </c>
      <c r="K178" s="8">
        <v>23</v>
      </c>
      <c r="L178" t="str">
        <f>_xlfn.XLOOKUP(F178, Items!$A:$A, Items!$C:$C, "Check Item ID", 0)</f>
        <v>Service</v>
      </c>
    </row>
    <row r="179" spans="1:12" hidden="1" x14ac:dyDescent="0.25">
      <c r="A179" t="s">
        <v>947</v>
      </c>
      <c r="B179" s="1">
        <v>45982</v>
      </c>
      <c r="C179" t="s">
        <v>215</v>
      </c>
      <c r="D179" t="s">
        <v>5</v>
      </c>
      <c r="E179" t="s">
        <v>336</v>
      </c>
      <c r="F179" t="s">
        <v>404</v>
      </c>
      <c r="G179">
        <v>26</v>
      </c>
      <c r="H179">
        <v>3759</v>
      </c>
      <c r="I179">
        <v>97734.080000000002</v>
      </c>
      <c r="J179" t="s">
        <v>768</v>
      </c>
      <c r="K179">
        <v>33</v>
      </c>
      <c r="L179" t="str">
        <f>_xlfn.XLOOKUP(F179, Items!$A:$A, Items!$C:$C, "Check Item ID", 0)</f>
        <v>Service</v>
      </c>
    </row>
    <row r="180" spans="1:12" hidden="1" x14ac:dyDescent="0.25">
      <c r="A180" t="s">
        <v>948</v>
      </c>
      <c r="B180" s="1">
        <v>45001</v>
      </c>
      <c r="C180" t="s">
        <v>177</v>
      </c>
      <c r="D180" t="s">
        <v>27</v>
      </c>
      <c r="E180" t="s">
        <v>290</v>
      </c>
      <c r="F180" t="s">
        <v>740</v>
      </c>
      <c r="G180">
        <v>49</v>
      </c>
      <c r="H180">
        <v>9466.58</v>
      </c>
      <c r="I180">
        <v>463862.62</v>
      </c>
      <c r="J180" t="s">
        <v>770</v>
      </c>
      <c r="K180">
        <v>25</v>
      </c>
      <c r="L180" t="str">
        <f>_xlfn.XLOOKUP(F180, Items!$A:$A, Items!$C:$C, "Check Item ID", 0)</f>
        <v>Service</v>
      </c>
    </row>
    <row r="181" spans="1:12" hidden="1" x14ac:dyDescent="0.25">
      <c r="A181" t="s">
        <v>949</v>
      </c>
      <c r="B181" s="1">
        <v>45606</v>
      </c>
      <c r="C181" t="s">
        <v>175</v>
      </c>
      <c r="D181" t="s">
        <v>27</v>
      </c>
      <c r="E181" t="s">
        <v>326</v>
      </c>
      <c r="F181" t="s">
        <v>520</v>
      </c>
      <c r="G181">
        <v>18</v>
      </c>
      <c r="H181">
        <v>6438.56</v>
      </c>
      <c r="I181">
        <v>115894.03</v>
      </c>
      <c r="J181" t="s">
        <v>770</v>
      </c>
      <c r="K181">
        <v>30</v>
      </c>
      <c r="L181" t="str">
        <f>_xlfn.XLOOKUP(F181, Items!$A:$A, Items!$C:$C, "Check Item ID", 0)</f>
        <v>Software</v>
      </c>
    </row>
    <row r="182" spans="1:12" x14ac:dyDescent="0.25">
      <c r="A182" t="s">
        <v>950</v>
      </c>
      <c r="B182" s="1">
        <v>45827</v>
      </c>
      <c r="C182" t="s">
        <v>179</v>
      </c>
      <c r="D182" t="s">
        <v>3</v>
      </c>
      <c r="E182" t="s">
        <v>290</v>
      </c>
      <c r="F182" t="s">
        <v>660</v>
      </c>
      <c r="G182" s="8">
        <v>25</v>
      </c>
      <c r="H182" s="6">
        <v>7936.32</v>
      </c>
      <c r="I182" s="6">
        <v>198407.95</v>
      </c>
      <c r="J182" t="s">
        <v>777</v>
      </c>
      <c r="K182" s="8">
        <v>34</v>
      </c>
      <c r="L182" t="str">
        <f>_xlfn.XLOOKUP(F182, Items!$A:$A, Items!$C:$C, "Check Item ID", 0)</f>
        <v>Hardware</v>
      </c>
    </row>
    <row r="183" spans="1:12" hidden="1" x14ac:dyDescent="0.25">
      <c r="A183" t="s">
        <v>951</v>
      </c>
      <c r="B183" s="1">
        <v>45945</v>
      </c>
      <c r="C183" t="s">
        <v>163</v>
      </c>
      <c r="D183" t="s">
        <v>31</v>
      </c>
      <c r="E183" t="s">
        <v>332</v>
      </c>
      <c r="F183" t="s">
        <v>756</v>
      </c>
      <c r="G183">
        <v>24</v>
      </c>
      <c r="H183">
        <v>3475.44</v>
      </c>
      <c r="I183">
        <v>83410.67</v>
      </c>
      <c r="J183" t="s">
        <v>768</v>
      </c>
      <c r="K183">
        <v>20</v>
      </c>
      <c r="L183" t="str">
        <f>_xlfn.XLOOKUP(F183, Items!$A:$A, Items!$C:$C, "Check Item ID", 0)</f>
        <v>Service</v>
      </c>
    </row>
    <row r="184" spans="1:12" x14ac:dyDescent="0.25">
      <c r="A184" t="s">
        <v>952</v>
      </c>
      <c r="B184" s="1">
        <v>45796</v>
      </c>
      <c r="C184" t="s">
        <v>189</v>
      </c>
      <c r="D184" t="s">
        <v>21</v>
      </c>
      <c r="E184" t="s">
        <v>312</v>
      </c>
      <c r="F184" t="s">
        <v>508</v>
      </c>
      <c r="G184" s="8">
        <v>6</v>
      </c>
      <c r="H184" s="6">
        <v>2601.69</v>
      </c>
      <c r="I184" s="6">
        <v>15610.12</v>
      </c>
      <c r="J184" t="s">
        <v>777</v>
      </c>
      <c r="K184" s="8">
        <v>37</v>
      </c>
      <c r="L184" t="str">
        <f>_xlfn.XLOOKUP(F184, Items!$A:$A, Items!$C:$C, "Check Item ID", 0)</f>
        <v>Software</v>
      </c>
    </row>
    <row r="185" spans="1:12" hidden="1" x14ac:dyDescent="0.25">
      <c r="A185" t="s">
        <v>953</v>
      </c>
      <c r="B185" s="1">
        <v>45584</v>
      </c>
      <c r="C185" t="s">
        <v>145</v>
      </c>
      <c r="D185" t="s">
        <v>7</v>
      </c>
      <c r="E185" t="s">
        <v>246</v>
      </c>
      <c r="F185" t="s">
        <v>722</v>
      </c>
      <c r="G185">
        <v>7</v>
      </c>
      <c r="H185">
        <v>7071.7</v>
      </c>
      <c r="I185">
        <v>49501.91</v>
      </c>
      <c r="J185" t="s">
        <v>768</v>
      </c>
      <c r="K185">
        <v>21</v>
      </c>
      <c r="L185" t="str">
        <f>_xlfn.XLOOKUP(F185, Items!$A:$A, Items!$C:$C, "Check Item ID", 0)</f>
        <v>Service</v>
      </c>
    </row>
    <row r="186" spans="1:12" x14ac:dyDescent="0.25">
      <c r="A186" t="s">
        <v>954</v>
      </c>
      <c r="B186" s="1">
        <v>45840</v>
      </c>
      <c r="C186" t="s">
        <v>143</v>
      </c>
      <c r="D186" t="s">
        <v>5</v>
      </c>
      <c r="E186" t="s">
        <v>328</v>
      </c>
      <c r="F186" t="s">
        <v>748</v>
      </c>
      <c r="G186" s="8">
        <v>39</v>
      </c>
      <c r="H186" s="6">
        <v>4076.9</v>
      </c>
      <c r="I186" s="6">
        <v>158999.04999999999</v>
      </c>
      <c r="J186" t="s">
        <v>777</v>
      </c>
      <c r="K186" s="8">
        <v>31</v>
      </c>
      <c r="L186" t="str">
        <f>_xlfn.XLOOKUP(F186, Items!$A:$A, Items!$C:$C, "Check Item ID", 0)</f>
        <v>Software</v>
      </c>
    </row>
    <row r="187" spans="1:12" hidden="1" x14ac:dyDescent="0.25">
      <c r="A187" t="s">
        <v>955</v>
      </c>
      <c r="B187" s="1">
        <v>45842</v>
      </c>
      <c r="C187" t="s">
        <v>159</v>
      </c>
      <c r="D187" t="s">
        <v>11</v>
      </c>
      <c r="E187" t="s">
        <v>352</v>
      </c>
      <c r="F187" t="s">
        <v>756</v>
      </c>
      <c r="G187">
        <v>3</v>
      </c>
      <c r="H187">
        <v>3292.78</v>
      </c>
      <c r="I187">
        <v>9878.34</v>
      </c>
      <c r="J187" t="s">
        <v>770</v>
      </c>
      <c r="K187">
        <v>42</v>
      </c>
      <c r="L187" t="str">
        <f>_xlfn.XLOOKUP(F187, Items!$A:$A, Items!$C:$C, "Check Item ID", 0)</f>
        <v>Service</v>
      </c>
    </row>
    <row r="188" spans="1:12" x14ac:dyDescent="0.25">
      <c r="A188" t="s">
        <v>956</v>
      </c>
      <c r="B188" s="1">
        <v>45489</v>
      </c>
      <c r="C188" t="s">
        <v>205</v>
      </c>
      <c r="D188" t="s">
        <v>25</v>
      </c>
      <c r="E188" t="s">
        <v>296</v>
      </c>
      <c r="F188" t="s">
        <v>426</v>
      </c>
      <c r="G188" s="8">
        <v>41</v>
      </c>
      <c r="H188" s="6">
        <v>7937.13</v>
      </c>
      <c r="I188" s="6">
        <v>325422.28000000003</v>
      </c>
      <c r="J188" t="s">
        <v>777</v>
      </c>
      <c r="K188" s="8">
        <v>7</v>
      </c>
      <c r="L188" t="str">
        <f>_xlfn.XLOOKUP(F188, Items!$A:$A, Items!$C:$C, "Check Item ID", 0)</f>
        <v>Hardware</v>
      </c>
    </row>
    <row r="189" spans="1:12" hidden="1" x14ac:dyDescent="0.25">
      <c r="A189" t="s">
        <v>957</v>
      </c>
      <c r="B189" s="1">
        <v>45758</v>
      </c>
      <c r="C189" t="s">
        <v>217</v>
      </c>
      <c r="D189" t="s">
        <v>21</v>
      </c>
      <c r="E189" t="s">
        <v>336</v>
      </c>
      <c r="F189" t="s">
        <v>436</v>
      </c>
      <c r="G189">
        <v>24</v>
      </c>
      <c r="H189">
        <v>56.22</v>
      </c>
      <c r="I189">
        <v>1349.28</v>
      </c>
      <c r="J189" t="s">
        <v>768</v>
      </c>
      <c r="K189">
        <v>13</v>
      </c>
      <c r="L189" t="str">
        <f>_xlfn.XLOOKUP(F189, Items!$A:$A, Items!$C:$C, "Check Item ID", 0)</f>
        <v>Service</v>
      </c>
    </row>
    <row r="190" spans="1:12" hidden="1" x14ac:dyDescent="0.25">
      <c r="A190" t="s">
        <v>958</v>
      </c>
      <c r="B190" s="1">
        <v>45219</v>
      </c>
      <c r="C190" t="s">
        <v>99</v>
      </c>
      <c r="D190" t="s">
        <v>13</v>
      </c>
      <c r="E190" t="s">
        <v>354</v>
      </c>
      <c r="F190" t="s">
        <v>750</v>
      </c>
      <c r="G190">
        <v>39</v>
      </c>
      <c r="H190">
        <v>3376.23</v>
      </c>
      <c r="I190">
        <v>131673.07</v>
      </c>
      <c r="J190" t="s">
        <v>770</v>
      </c>
      <c r="K190">
        <v>5</v>
      </c>
      <c r="L190" t="str">
        <f>_xlfn.XLOOKUP(F190, Items!$A:$A, Items!$C:$C, "Check Item ID", 0)</f>
        <v>Hardware</v>
      </c>
    </row>
    <row r="191" spans="1:12" hidden="1" x14ac:dyDescent="0.25">
      <c r="A191" t="s">
        <v>959</v>
      </c>
      <c r="B191" s="1">
        <v>45064</v>
      </c>
      <c r="C191" t="s">
        <v>169</v>
      </c>
      <c r="D191" t="s">
        <v>23</v>
      </c>
      <c r="E191" t="s">
        <v>342</v>
      </c>
      <c r="F191" t="s">
        <v>652</v>
      </c>
      <c r="G191">
        <v>16</v>
      </c>
      <c r="H191">
        <v>10100.9</v>
      </c>
      <c r="I191">
        <v>161614.34</v>
      </c>
      <c r="J191" t="s">
        <v>770</v>
      </c>
      <c r="K191">
        <v>26</v>
      </c>
      <c r="L191" t="str">
        <f>_xlfn.XLOOKUP(F191, Items!$A:$A, Items!$C:$C, "Check Item ID", 0)</f>
        <v>Hardware</v>
      </c>
    </row>
    <row r="192" spans="1:12" hidden="1" x14ac:dyDescent="0.25">
      <c r="A192" t="s">
        <v>960</v>
      </c>
      <c r="B192" s="1">
        <v>44993</v>
      </c>
      <c r="C192" t="s">
        <v>153</v>
      </c>
      <c r="D192" t="s">
        <v>3</v>
      </c>
      <c r="E192" t="s">
        <v>286</v>
      </c>
      <c r="F192" t="s">
        <v>592</v>
      </c>
      <c r="G192">
        <v>39</v>
      </c>
      <c r="H192">
        <v>5610.05</v>
      </c>
      <c r="I192">
        <v>218792.06</v>
      </c>
      <c r="J192" t="s">
        <v>770</v>
      </c>
      <c r="K192">
        <v>26</v>
      </c>
      <c r="L192" t="str">
        <f>_xlfn.XLOOKUP(F192, Items!$A:$A, Items!$C:$C, "Check Item ID", 0)</f>
        <v>Software</v>
      </c>
    </row>
    <row r="193" spans="1:12" x14ac:dyDescent="0.25">
      <c r="A193" t="s">
        <v>961</v>
      </c>
      <c r="B193" s="1">
        <v>45836</v>
      </c>
      <c r="C193" t="s">
        <v>129</v>
      </c>
      <c r="D193" t="s">
        <v>11</v>
      </c>
      <c r="E193" t="s">
        <v>294</v>
      </c>
      <c r="F193" t="s">
        <v>646</v>
      </c>
      <c r="G193" s="8">
        <v>49</v>
      </c>
      <c r="H193" s="6">
        <v>3516.71</v>
      </c>
      <c r="I193" s="6">
        <v>172318.71</v>
      </c>
      <c r="J193" t="s">
        <v>777</v>
      </c>
      <c r="K193" s="8">
        <v>36</v>
      </c>
      <c r="L193" t="str">
        <f>_xlfn.XLOOKUP(F193, Items!$A:$A, Items!$C:$C, "Check Item ID", 0)</f>
        <v>Service</v>
      </c>
    </row>
    <row r="194" spans="1:12" x14ac:dyDescent="0.25">
      <c r="A194" t="s">
        <v>962</v>
      </c>
      <c r="B194" s="1">
        <v>45742</v>
      </c>
      <c r="C194" t="s">
        <v>225</v>
      </c>
      <c r="D194" t="s">
        <v>13</v>
      </c>
      <c r="E194" t="s">
        <v>292</v>
      </c>
      <c r="F194" t="s">
        <v>373</v>
      </c>
      <c r="G194" s="8">
        <v>21</v>
      </c>
      <c r="H194" s="6">
        <v>8772.7099999999991</v>
      </c>
      <c r="I194" s="6">
        <v>184226.99</v>
      </c>
      <c r="J194" t="s">
        <v>777</v>
      </c>
      <c r="K194" s="8">
        <v>10</v>
      </c>
      <c r="L194" t="str">
        <f>_xlfn.XLOOKUP(F194, Items!$A:$A, Items!$C:$C, "Check Item ID", 0)</f>
        <v>Service</v>
      </c>
    </row>
    <row r="195" spans="1:12" hidden="1" x14ac:dyDescent="0.25">
      <c r="A195" t="s">
        <v>963</v>
      </c>
      <c r="B195" s="1">
        <v>45308</v>
      </c>
      <c r="C195" t="s">
        <v>67</v>
      </c>
      <c r="D195" t="s">
        <v>7</v>
      </c>
      <c r="E195" t="s">
        <v>286</v>
      </c>
      <c r="F195" t="s">
        <v>690</v>
      </c>
      <c r="G195">
        <v>32</v>
      </c>
      <c r="H195">
        <v>7474.58</v>
      </c>
      <c r="I195">
        <v>239186.59</v>
      </c>
      <c r="J195" t="s">
        <v>768</v>
      </c>
      <c r="K195">
        <v>10</v>
      </c>
      <c r="L195" t="str">
        <f>_xlfn.XLOOKUP(F195, Items!$A:$A, Items!$C:$C, "Check Item ID", 0)</f>
        <v>Software</v>
      </c>
    </row>
    <row r="196" spans="1:12" hidden="1" x14ac:dyDescent="0.25">
      <c r="A196" t="s">
        <v>964</v>
      </c>
      <c r="B196" s="1">
        <v>45460</v>
      </c>
      <c r="C196" t="s">
        <v>103</v>
      </c>
      <c r="D196" t="s">
        <v>31</v>
      </c>
      <c r="E196" t="s">
        <v>352</v>
      </c>
      <c r="F196" t="s">
        <v>734</v>
      </c>
      <c r="G196">
        <v>46</v>
      </c>
      <c r="H196">
        <v>7677.23</v>
      </c>
      <c r="I196">
        <v>353152.61</v>
      </c>
      <c r="J196" t="s">
        <v>768</v>
      </c>
      <c r="K196">
        <v>21</v>
      </c>
      <c r="L196" t="str">
        <f>_xlfn.XLOOKUP(F196, Items!$A:$A, Items!$C:$C, "Check Item ID", 0)</f>
        <v>Software</v>
      </c>
    </row>
    <row r="197" spans="1:12" x14ac:dyDescent="0.25">
      <c r="A197" t="s">
        <v>965</v>
      </c>
      <c r="B197" s="1">
        <v>45932</v>
      </c>
      <c r="C197" t="s">
        <v>239</v>
      </c>
      <c r="D197" t="s">
        <v>15</v>
      </c>
      <c r="E197" t="s">
        <v>312</v>
      </c>
      <c r="F197" t="s">
        <v>496</v>
      </c>
      <c r="G197" s="8">
        <v>13</v>
      </c>
      <c r="H197" s="6">
        <v>6794.59</v>
      </c>
      <c r="I197" s="6">
        <v>88329.73</v>
      </c>
      <c r="J197" t="s">
        <v>777</v>
      </c>
      <c r="K197" s="8">
        <v>31</v>
      </c>
      <c r="L197" t="str">
        <f>_xlfn.XLOOKUP(F197, Items!$A:$A, Items!$C:$C, "Check Item ID", 0)</f>
        <v>Hardware</v>
      </c>
    </row>
    <row r="198" spans="1:12" hidden="1" x14ac:dyDescent="0.25">
      <c r="A198" t="s">
        <v>966</v>
      </c>
      <c r="B198" s="1">
        <v>45838</v>
      </c>
      <c r="C198" t="s">
        <v>197</v>
      </c>
      <c r="D198" t="s">
        <v>17</v>
      </c>
      <c r="E198" t="s">
        <v>322</v>
      </c>
      <c r="F198" t="s">
        <v>446</v>
      </c>
      <c r="G198">
        <v>6</v>
      </c>
      <c r="H198">
        <v>7966.91</v>
      </c>
      <c r="I198">
        <v>47801.440000000002</v>
      </c>
      <c r="J198" t="s">
        <v>770</v>
      </c>
      <c r="K198">
        <v>45</v>
      </c>
      <c r="L198" t="str">
        <f>_xlfn.XLOOKUP(F198, Items!$A:$A, Items!$C:$C, "Check Item ID", 0)</f>
        <v>Software</v>
      </c>
    </row>
    <row r="199" spans="1:12" hidden="1" x14ac:dyDescent="0.25">
      <c r="A199" t="s">
        <v>967</v>
      </c>
      <c r="B199" s="1">
        <v>45059</v>
      </c>
      <c r="C199" t="s">
        <v>205</v>
      </c>
      <c r="D199" t="s">
        <v>25</v>
      </c>
      <c r="E199" t="s">
        <v>302</v>
      </c>
      <c r="F199" t="s">
        <v>418</v>
      </c>
      <c r="G199">
        <v>36</v>
      </c>
      <c r="H199">
        <v>6826.28</v>
      </c>
      <c r="I199">
        <v>245746.19</v>
      </c>
      <c r="J199" t="s">
        <v>770</v>
      </c>
      <c r="K199">
        <v>13</v>
      </c>
      <c r="L199" t="str">
        <f>_xlfn.XLOOKUP(F199, Items!$A:$A, Items!$C:$C, "Check Item ID", 0)</f>
        <v>Service</v>
      </c>
    </row>
    <row r="200" spans="1:12" x14ac:dyDescent="0.25">
      <c r="A200" t="s">
        <v>968</v>
      </c>
      <c r="B200" s="1">
        <v>45283</v>
      </c>
      <c r="C200" t="s">
        <v>141</v>
      </c>
      <c r="D200" t="s">
        <v>27</v>
      </c>
      <c r="E200" t="s">
        <v>265</v>
      </c>
      <c r="F200" t="s">
        <v>616</v>
      </c>
      <c r="G200" s="8">
        <v>24</v>
      </c>
      <c r="H200" s="6">
        <v>384.01</v>
      </c>
      <c r="I200" s="6">
        <v>9216.14</v>
      </c>
      <c r="J200" t="s">
        <v>777</v>
      </c>
      <c r="K200" s="8">
        <v>15</v>
      </c>
      <c r="L200" t="str">
        <f>_xlfn.XLOOKUP(F200, Items!$A:$A, Items!$C:$C, "Check Item ID", 0)</f>
        <v>Hardware</v>
      </c>
    </row>
    <row r="201" spans="1:12" hidden="1" x14ac:dyDescent="0.25">
      <c r="A201" t="s">
        <v>969</v>
      </c>
      <c r="B201" s="1">
        <v>45411</v>
      </c>
      <c r="C201" t="s">
        <v>225</v>
      </c>
      <c r="D201" t="s">
        <v>13</v>
      </c>
      <c r="E201" t="s">
        <v>258</v>
      </c>
      <c r="F201" t="s">
        <v>626</v>
      </c>
      <c r="G201">
        <v>32</v>
      </c>
      <c r="H201">
        <v>3644.3</v>
      </c>
      <c r="I201">
        <v>116617.48</v>
      </c>
      <c r="J201" t="s">
        <v>768</v>
      </c>
      <c r="K201">
        <v>39</v>
      </c>
      <c r="L201" t="str">
        <f>_xlfn.XLOOKUP(F201, Items!$A:$A, Items!$C:$C, "Check Item ID", 0)</f>
        <v>Software</v>
      </c>
    </row>
    <row r="202" spans="1:12" x14ac:dyDescent="0.25">
      <c r="A202" t="s">
        <v>970</v>
      </c>
      <c r="B202" s="1">
        <v>45884</v>
      </c>
      <c r="C202" t="s">
        <v>143</v>
      </c>
      <c r="D202" t="s">
        <v>5</v>
      </c>
      <c r="E202" t="s">
        <v>278</v>
      </c>
      <c r="F202" t="s">
        <v>376</v>
      </c>
      <c r="G202" s="8">
        <v>36</v>
      </c>
      <c r="H202" s="6">
        <v>7853.71</v>
      </c>
      <c r="I202" s="6">
        <v>282733.51</v>
      </c>
      <c r="J202" t="s">
        <v>777</v>
      </c>
      <c r="K202" s="8">
        <v>7</v>
      </c>
      <c r="L202" t="str">
        <f>_xlfn.XLOOKUP(F202, Items!$A:$A, Items!$C:$C, "Check Item ID", 0)</f>
        <v>Software</v>
      </c>
    </row>
    <row r="203" spans="1:12" hidden="1" x14ac:dyDescent="0.25">
      <c r="A203" t="s">
        <v>971</v>
      </c>
      <c r="B203" s="1">
        <v>45742</v>
      </c>
      <c r="C203" t="s">
        <v>75</v>
      </c>
      <c r="D203" t="s">
        <v>11</v>
      </c>
      <c r="E203" t="s">
        <v>318</v>
      </c>
      <c r="F203" t="s">
        <v>754</v>
      </c>
      <c r="G203">
        <v>46</v>
      </c>
      <c r="H203">
        <v>9408.7199999999993</v>
      </c>
      <c r="I203">
        <v>432801.12</v>
      </c>
      <c r="J203" t="s">
        <v>768</v>
      </c>
      <c r="K203">
        <v>29</v>
      </c>
      <c r="L203" t="str">
        <f>_xlfn.XLOOKUP(F203, Items!$A:$A, Items!$C:$C, "Check Item ID", 0)</f>
        <v>Service</v>
      </c>
    </row>
    <row r="204" spans="1:12" hidden="1" x14ac:dyDescent="0.25">
      <c r="A204" t="s">
        <v>972</v>
      </c>
      <c r="B204" s="1">
        <v>45078</v>
      </c>
      <c r="C204" t="s">
        <v>127</v>
      </c>
      <c r="D204" t="s">
        <v>31</v>
      </c>
      <c r="E204" t="s">
        <v>250</v>
      </c>
      <c r="F204" t="s">
        <v>404</v>
      </c>
      <c r="G204">
        <v>9</v>
      </c>
      <c r="H204">
        <v>3742.54</v>
      </c>
      <c r="I204">
        <v>33682.839999999997</v>
      </c>
      <c r="J204" t="s">
        <v>768</v>
      </c>
      <c r="K204">
        <v>7</v>
      </c>
      <c r="L204" t="str">
        <f>_xlfn.XLOOKUP(F204, Items!$A:$A, Items!$C:$C, "Check Item ID", 0)</f>
        <v>Service</v>
      </c>
    </row>
    <row r="205" spans="1:12" x14ac:dyDescent="0.25">
      <c r="A205" t="s">
        <v>973</v>
      </c>
      <c r="B205" s="1">
        <v>45881</v>
      </c>
      <c r="C205" t="s">
        <v>48</v>
      </c>
      <c r="D205" t="s">
        <v>21</v>
      </c>
      <c r="E205" t="s">
        <v>310</v>
      </c>
      <c r="F205" t="s">
        <v>710</v>
      </c>
      <c r="G205" s="8">
        <v>44</v>
      </c>
      <c r="H205" s="6">
        <v>217.12</v>
      </c>
      <c r="I205" s="6">
        <v>9553.5</v>
      </c>
      <c r="J205" t="s">
        <v>777</v>
      </c>
      <c r="K205" s="8">
        <v>38</v>
      </c>
      <c r="L205" t="str">
        <f>_xlfn.XLOOKUP(F205, Items!$A:$A, Items!$C:$C, "Check Item ID", 0)</f>
        <v>Service</v>
      </c>
    </row>
    <row r="206" spans="1:12" hidden="1" x14ac:dyDescent="0.25">
      <c r="A206" t="s">
        <v>974</v>
      </c>
      <c r="B206" s="1">
        <v>45299</v>
      </c>
      <c r="C206" t="s">
        <v>155</v>
      </c>
      <c r="D206" t="s">
        <v>31</v>
      </c>
      <c r="E206" t="s">
        <v>318</v>
      </c>
      <c r="F206" t="s">
        <v>378</v>
      </c>
      <c r="G206">
        <v>50</v>
      </c>
      <c r="H206">
        <v>572.22</v>
      </c>
      <c r="I206">
        <v>28610.97</v>
      </c>
      <c r="J206" t="s">
        <v>770</v>
      </c>
      <c r="K206">
        <v>35</v>
      </c>
      <c r="L206" t="str">
        <f>_xlfn.XLOOKUP(F206, Items!$A:$A, Items!$C:$C, "Check Item ID", 0)</f>
        <v>Software</v>
      </c>
    </row>
    <row r="207" spans="1:12" x14ac:dyDescent="0.25">
      <c r="A207" t="s">
        <v>975</v>
      </c>
      <c r="B207" s="1">
        <v>45181</v>
      </c>
      <c r="C207" t="s">
        <v>81</v>
      </c>
      <c r="D207" t="s">
        <v>19</v>
      </c>
      <c r="E207" t="s">
        <v>267</v>
      </c>
      <c r="F207" t="s">
        <v>512</v>
      </c>
      <c r="G207" s="8">
        <v>34</v>
      </c>
      <c r="H207" s="6">
        <v>3848.81</v>
      </c>
      <c r="I207" s="6">
        <v>130859.42</v>
      </c>
      <c r="J207" t="s">
        <v>777</v>
      </c>
      <c r="K207" s="8">
        <v>13</v>
      </c>
      <c r="L207" t="str">
        <f>_xlfn.XLOOKUP(F207, Items!$A:$A, Items!$C:$C, "Check Item ID", 0)</f>
        <v>Software</v>
      </c>
    </row>
    <row r="208" spans="1:12" hidden="1" x14ac:dyDescent="0.25">
      <c r="A208" t="s">
        <v>976</v>
      </c>
      <c r="B208" s="1">
        <v>45388</v>
      </c>
      <c r="C208" t="s">
        <v>179</v>
      </c>
      <c r="D208" t="s">
        <v>3</v>
      </c>
      <c r="E208" t="s">
        <v>336</v>
      </c>
      <c r="F208" t="s">
        <v>722</v>
      </c>
      <c r="G208">
        <v>23</v>
      </c>
      <c r="H208">
        <v>9177.18</v>
      </c>
      <c r="I208">
        <v>211075.04</v>
      </c>
      <c r="J208" t="s">
        <v>768</v>
      </c>
      <c r="K208">
        <v>21</v>
      </c>
      <c r="L208" t="str">
        <f>_xlfn.XLOOKUP(F208, Items!$A:$A, Items!$C:$C, "Check Item ID", 0)</f>
        <v>Service</v>
      </c>
    </row>
    <row r="209" spans="1:12" hidden="1" x14ac:dyDescent="0.25">
      <c r="A209" t="s">
        <v>977</v>
      </c>
      <c r="B209" s="1">
        <v>45440</v>
      </c>
      <c r="C209" t="s">
        <v>203</v>
      </c>
      <c r="D209" t="s">
        <v>31</v>
      </c>
      <c r="E209" t="s">
        <v>246</v>
      </c>
      <c r="F209" t="s">
        <v>586</v>
      </c>
      <c r="G209">
        <v>13</v>
      </c>
      <c r="H209">
        <v>7358.54</v>
      </c>
      <c r="I209">
        <v>95660.98</v>
      </c>
      <c r="J209" t="s">
        <v>768</v>
      </c>
      <c r="K209">
        <v>20</v>
      </c>
      <c r="L209" t="str">
        <f>_xlfn.XLOOKUP(F209, Items!$A:$A, Items!$C:$C, "Check Item ID", 0)</f>
        <v>Hardware</v>
      </c>
    </row>
    <row r="210" spans="1:12" hidden="1" x14ac:dyDescent="0.25">
      <c r="A210" t="s">
        <v>978</v>
      </c>
      <c r="B210" s="1">
        <v>45547</v>
      </c>
      <c r="C210" t="s">
        <v>217</v>
      </c>
      <c r="D210" t="s">
        <v>21</v>
      </c>
      <c r="E210" t="s">
        <v>306</v>
      </c>
      <c r="F210" t="s">
        <v>482</v>
      </c>
      <c r="G210">
        <v>40</v>
      </c>
      <c r="H210">
        <v>141.41</v>
      </c>
      <c r="I210">
        <v>5656.24</v>
      </c>
      <c r="J210" t="s">
        <v>768</v>
      </c>
      <c r="K210">
        <v>44</v>
      </c>
      <c r="L210" t="str">
        <f>_xlfn.XLOOKUP(F210, Items!$A:$A, Items!$C:$C, "Check Item ID", 0)</f>
        <v>Service</v>
      </c>
    </row>
    <row r="211" spans="1:12" hidden="1" x14ac:dyDescent="0.25">
      <c r="A211" t="s">
        <v>979</v>
      </c>
      <c r="B211" s="1">
        <v>45242</v>
      </c>
      <c r="C211" t="s">
        <v>57</v>
      </c>
      <c r="D211" t="s">
        <v>25</v>
      </c>
      <c r="E211" t="s">
        <v>272</v>
      </c>
      <c r="F211" t="s">
        <v>716</v>
      </c>
      <c r="G211">
        <v>11</v>
      </c>
      <c r="H211">
        <v>7027.43</v>
      </c>
      <c r="I211">
        <v>77301.77</v>
      </c>
      <c r="J211" t="s">
        <v>768</v>
      </c>
      <c r="K211">
        <v>41</v>
      </c>
      <c r="L211" t="str">
        <f>_xlfn.XLOOKUP(F211, Items!$A:$A, Items!$C:$C, "Check Item ID", 0)</f>
        <v>Service</v>
      </c>
    </row>
    <row r="212" spans="1:12" hidden="1" x14ac:dyDescent="0.25">
      <c r="A212" t="s">
        <v>980</v>
      </c>
      <c r="B212" s="1">
        <v>45011</v>
      </c>
      <c r="C212" t="s">
        <v>67</v>
      </c>
      <c r="D212" t="s">
        <v>7</v>
      </c>
      <c r="E212" t="s">
        <v>276</v>
      </c>
      <c r="F212" t="s">
        <v>544</v>
      </c>
      <c r="G212">
        <v>2</v>
      </c>
      <c r="H212">
        <v>935.57</v>
      </c>
      <c r="I212">
        <v>1871.15</v>
      </c>
      <c r="J212" t="s">
        <v>768</v>
      </c>
      <c r="K212">
        <v>39</v>
      </c>
      <c r="L212" t="str">
        <f>_xlfn.XLOOKUP(F212, Items!$A:$A, Items!$C:$C, "Check Item ID", 0)</f>
        <v>Software</v>
      </c>
    </row>
    <row r="213" spans="1:12" hidden="1" x14ac:dyDescent="0.25">
      <c r="A213" t="s">
        <v>981</v>
      </c>
      <c r="B213" s="1">
        <v>45358</v>
      </c>
      <c r="C213" t="s">
        <v>199</v>
      </c>
      <c r="D213" t="s">
        <v>11</v>
      </c>
      <c r="E213" t="s">
        <v>338</v>
      </c>
      <c r="F213" t="s">
        <v>608</v>
      </c>
      <c r="G213">
        <v>50</v>
      </c>
      <c r="H213">
        <v>5908.15</v>
      </c>
      <c r="I213">
        <v>295407.53999999998</v>
      </c>
      <c r="J213" t="s">
        <v>768</v>
      </c>
      <c r="K213">
        <v>43</v>
      </c>
      <c r="L213" t="str">
        <f>_xlfn.XLOOKUP(F213, Items!$A:$A, Items!$C:$C, "Check Item ID", 0)</f>
        <v>Hardware</v>
      </c>
    </row>
    <row r="214" spans="1:12" hidden="1" x14ac:dyDescent="0.25">
      <c r="A214" t="s">
        <v>982</v>
      </c>
      <c r="B214" s="1">
        <v>45946</v>
      </c>
      <c r="C214" t="s">
        <v>61</v>
      </c>
      <c r="D214" t="s">
        <v>11</v>
      </c>
      <c r="E214" t="s">
        <v>298</v>
      </c>
      <c r="F214" t="s">
        <v>486</v>
      </c>
      <c r="G214">
        <v>41</v>
      </c>
      <c r="H214">
        <v>2971.08</v>
      </c>
      <c r="I214">
        <v>121814.13</v>
      </c>
      <c r="J214" t="s">
        <v>768</v>
      </c>
      <c r="K214">
        <v>22</v>
      </c>
      <c r="L214" t="str">
        <f>_xlfn.XLOOKUP(F214, Items!$A:$A, Items!$C:$C, "Check Item ID", 0)</f>
        <v>Hardware</v>
      </c>
    </row>
    <row r="215" spans="1:12" hidden="1" x14ac:dyDescent="0.25">
      <c r="A215" t="s">
        <v>983</v>
      </c>
      <c r="B215" s="1">
        <v>45428</v>
      </c>
      <c r="C215" t="s">
        <v>121</v>
      </c>
      <c r="D215" t="s">
        <v>5</v>
      </c>
      <c r="E215" t="s">
        <v>334</v>
      </c>
      <c r="F215" t="s">
        <v>748</v>
      </c>
      <c r="G215">
        <v>44</v>
      </c>
      <c r="H215">
        <v>3719.18</v>
      </c>
      <c r="I215">
        <v>163644.13</v>
      </c>
      <c r="J215" t="s">
        <v>770</v>
      </c>
      <c r="K215">
        <v>7</v>
      </c>
      <c r="L215" t="str">
        <f>_xlfn.XLOOKUP(F215, Items!$A:$A, Items!$C:$C, "Check Item ID", 0)</f>
        <v>Software</v>
      </c>
    </row>
    <row r="216" spans="1:12" hidden="1" x14ac:dyDescent="0.25">
      <c r="A216" t="s">
        <v>984</v>
      </c>
      <c r="B216" s="1">
        <v>45049</v>
      </c>
      <c r="C216" t="s">
        <v>69</v>
      </c>
      <c r="D216" t="s">
        <v>13</v>
      </c>
      <c r="E216" t="s">
        <v>338</v>
      </c>
      <c r="F216" t="s">
        <v>634</v>
      </c>
      <c r="G216">
        <v>11</v>
      </c>
      <c r="H216">
        <v>5052.76</v>
      </c>
      <c r="I216">
        <v>55580.39</v>
      </c>
      <c r="J216" t="s">
        <v>770</v>
      </c>
      <c r="K216">
        <v>32</v>
      </c>
      <c r="L216" t="str">
        <f>_xlfn.XLOOKUP(F216, Items!$A:$A, Items!$C:$C, "Check Item ID", 0)</f>
        <v>Hardware</v>
      </c>
    </row>
    <row r="217" spans="1:12" hidden="1" x14ac:dyDescent="0.25">
      <c r="A217" t="s">
        <v>985</v>
      </c>
      <c r="B217" s="1">
        <v>45623</v>
      </c>
      <c r="C217" t="s">
        <v>187</v>
      </c>
      <c r="D217" t="s">
        <v>3</v>
      </c>
      <c r="E217" t="s">
        <v>338</v>
      </c>
      <c r="F217" t="s">
        <v>396</v>
      </c>
      <c r="G217">
        <v>39</v>
      </c>
      <c r="H217">
        <v>8480.8799999999992</v>
      </c>
      <c r="I217">
        <v>330754.45</v>
      </c>
      <c r="J217" t="s">
        <v>768</v>
      </c>
      <c r="K217">
        <v>23</v>
      </c>
      <c r="L217" t="str">
        <f>_xlfn.XLOOKUP(F217, Items!$A:$A, Items!$C:$C, "Check Item ID", 0)</f>
        <v>Software</v>
      </c>
    </row>
    <row r="218" spans="1:12" hidden="1" x14ac:dyDescent="0.25">
      <c r="A218" t="s">
        <v>986</v>
      </c>
      <c r="B218" s="1">
        <v>45634</v>
      </c>
      <c r="C218" t="s">
        <v>173</v>
      </c>
      <c r="D218" t="s">
        <v>9</v>
      </c>
      <c r="E218" t="s">
        <v>334</v>
      </c>
      <c r="F218" t="s">
        <v>448</v>
      </c>
      <c r="G218">
        <v>26</v>
      </c>
      <c r="H218">
        <v>3157.66</v>
      </c>
      <c r="I218">
        <v>82099.03</v>
      </c>
      <c r="J218" t="s">
        <v>770</v>
      </c>
      <c r="K218">
        <v>35</v>
      </c>
      <c r="L218" t="str">
        <f>_xlfn.XLOOKUP(F218, Items!$A:$A, Items!$C:$C, "Check Item ID", 0)</f>
        <v>Software</v>
      </c>
    </row>
    <row r="219" spans="1:12" x14ac:dyDescent="0.25">
      <c r="A219" t="s">
        <v>987</v>
      </c>
      <c r="B219" s="1">
        <v>45144</v>
      </c>
      <c r="C219" t="s">
        <v>67</v>
      </c>
      <c r="D219" t="s">
        <v>7</v>
      </c>
      <c r="E219" t="s">
        <v>334</v>
      </c>
      <c r="F219" t="s">
        <v>716</v>
      </c>
      <c r="G219" s="8">
        <v>21</v>
      </c>
      <c r="H219" s="6">
        <v>6188.27</v>
      </c>
      <c r="I219" s="6">
        <v>129953.74</v>
      </c>
      <c r="J219" t="s">
        <v>777</v>
      </c>
      <c r="K219" s="8">
        <v>20</v>
      </c>
      <c r="L219" t="str">
        <f>_xlfn.XLOOKUP(F219, Items!$A:$A, Items!$C:$C, "Check Item ID", 0)</f>
        <v>Service</v>
      </c>
    </row>
    <row r="220" spans="1:12" hidden="1" x14ac:dyDescent="0.25">
      <c r="A220" t="s">
        <v>988</v>
      </c>
      <c r="B220" s="1">
        <v>45434</v>
      </c>
      <c r="C220" t="s">
        <v>83</v>
      </c>
      <c r="D220" t="s">
        <v>23</v>
      </c>
      <c r="E220" t="s">
        <v>344</v>
      </c>
      <c r="F220" t="s">
        <v>400</v>
      </c>
      <c r="G220">
        <v>10</v>
      </c>
      <c r="H220">
        <v>6323.84</v>
      </c>
      <c r="I220">
        <v>63238.39</v>
      </c>
      <c r="J220" t="s">
        <v>770</v>
      </c>
      <c r="K220">
        <v>27</v>
      </c>
      <c r="L220" t="str">
        <f>_xlfn.XLOOKUP(F220, Items!$A:$A, Items!$C:$C, "Check Item ID", 0)</f>
        <v>Hardware</v>
      </c>
    </row>
    <row r="221" spans="1:12" x14ac:dyDescent="0.25">
      <c r="A221" t="s">
        <v>989</v>
      </c>
      <c r="B221" s="1">
        <v>45783</v>
      </c>
      <c r="C221" t="s">
        <v>219</v>
      </c>
      <c r="D221" t="s">
        <v>21</v>
      </c>
      <c r="E221" t="s">
        <v>276</v>
      </c>
      <c r="F221" t="s">
        <v>750</v>
      </c>
      <c r="G221" s="8">
        <v>16</v>
      </c>
      <c r="H221" s="6">
        <v>3649.87</v>
      </c>
      <c r="I221" s="6">
        <v>58397.96</v>
      </c>
      <c r="J221" t="s">
        <v>777</v>
      </c>
      <c r="K221" s="8">
        <v>23</v>
      </c>
      <c r="L221" t="str">
        <f>_xlfn.XLOOKUP(F221, Items!$A:$A, Items!$C:$C, "Check Item ID", 0)</f>
        <v>Hardware</v>
      </c>
    </row>
    <row r="222" spans="1:12" hidden="1" x14ac:dyDescent="0.25">
      <c r="A222" t="s">
        <v>990</v>
      </c>
      <c r="B222" s="1">
        <v>45567</v>
      </c>
      <c r="C222" t="s">
        <v>87</v>
      </c>
      <c r="D222" t="s">
        <v>9</v>
      </c>
      <c r="E222" t="s">
        <v>338</v>
      </c>
      <c r="F222" t="s">
        <v>480</v>
      </c>
      <c r="G222">
        <v>13</v>
      </c>
      <c r="H222">
        <v>2661.74</v>
      </c>
      <c r="I222">
        <v>34602.57</v>
      </c>
      <c r="J222" t="s">
        <v>770</v>
      </c>
      <c r="K222">
        <v>35</v>
      </c>
      <c r="L222" t="str">
        <f>_xlfn.XLOOKUP(F222, Items!$A:$A, Items!$C:$C, "Check Item ID", 0)</f>
        <v>Hardware</v>
      </c>
    </row>
    <row r="223" spans="1:12" x14ac:dyDescent="0.25">
      <c r="A223" t="s">
        <v>991</v>
      </c>
      <c r="B223" s="1">
        <v>45948</v>
      </c>
      <c r="C223" t="s">
        <v>159</v>
      </c>
      <c r="D223" t="s">
        <v>11</v>
      </c>
      <c r="E223" t="s">
        <v>314</v>
      </c>
      <c r="F223" t="s">
        <v>654</v>
      </c>
      <c r="G223" s="8">
        <v>20</v>
      </c>
      <c r="H223" s="6">
        <v>5733.47</v>
      </c>
      <c r="I223" s="6">
        <v>114669.46</v>
      </c>
      <c r="J223" t="s">
        <v>777</v>
      </c>
      <c r="K223" s="8">
        <v>28</v>
      </c>
      <c r="L223" t="str">
        <f>_xlfn.XLOOKUP(F223, Items!$A:$A, Items!$C:$C, "Check Item ID", 0)</f>
        <v>Hardware</v>
      </c>
    </row>
    <row r="224" spans="1:12" hidden="1" x14ac:dyDescent="0.25">
      <c r="A224" t="s">
        <v>992</v>
      </c>
      <c r="B224" s="1">
        <v>45863</v>
      </c>
      <c r="C224" t="s">
        <v>231</v>
      </c>
      <c r="D224" t="s">
        <v>7</v>
      </c>
      <c r="E224" t="s">
        <v>290</v>
      </c>
      <c r="F224" t="s">
        <v>650</v>
      </c>
      <c r="G224">
        <v>16</v>
      </c>
      <c r="H224">
        <v>9042.09</v>
      </c>
      <c r="I224">
        <v>144673.44</v>
      </c>
      <c r="J224" t="s">
        <v>770</v>
      </c>
      <c r="K224">
        <v>6</v>
      </c>
      <c r="L224" t="str">
        <f>_xlfn.XLOOKUP(F224, Items!$A:$A, Items!$C:$C, "Check Item ID", 0)</f>
        <v>Service</v>
      </c>
    </row>
    <row r="225" spans="1:12" hidden="1" x14ac:dyDescent="0.25">
      <c r="A225" t="s">
        <v>993</v>
      </c>
      <c r="B225" s="1">
        <v>45503</v>
      </c>
      <c r="C225" t="s">
        <v>81</v>
      </c>
      <c r="D225" t="s">
        <v>19</v>
      </c>
      <c r="E225" t="s">
        <v>336</v>
      </c>
      <c r="F225" t="s">
        <v>474</v>
      </c>
      <c r="G225">
        <v>32</v>
      </c>
      <c r="H225">
        <v>9758.3700000000008</v>
      </c>
      <c r="I225">
        <v>312267.92</v>
      </c>
      <c r="J225" t="s">
        <v>768</v>
      </c>
      <c r="K225">
        <v>33</v>
      </c>
      <c r="L225" t="str">
        <f>_xlfn.XLOOKUP(F225, Items!$A:$A, Items!$C:$C, "Check Item ID", 0)</f>
        <v>Service</v>
      </c>
    </row>
    <row r="226" spans="1:12" hidden="1" x14ac:dyDescent="0.25">
      <c r="A226" t="s">
        <v>994</v>
      </c>
      <c r="B226" s="1">
        <v>44943</v>
      </c>
      <c r="C226" t="s">
        <v>127</v>
      </c>
      <c r="D226" t="s">
        <v>31</v>
      </c>
      <c r="E226" t="s">
        <v>318</v>
      </c>
      <c r="F226" t="s">
        <v>500</v>
      </c>
      <c r="G226">
        <v>7</v>
      </c>
      <c r="H226">
        <v>9601.82</v>
      </c>
      <c r="I226">
        <v>67212.77</v>
      </c>
      <c r="J226" t="s">
        <v>770</v>
      </c>
      <c r="K226">
        <v>26</v>
      </c>
      <c r="L226" t="str">
        <f>_xlfn.XLOOKUP(F226, Items!$A:$A, Items!$C:$C, "Check Item ID", 0)</f>
        <v>Service</v>
      </c>
    </row>
    <row r="227" spans="1:12" hidden="1" x14ac:dyDescent="0.25">
      <c r="A227" t="s">
        <v>995</v>
      </c>
      <c r="B227" s="1">
        <v>45676</v>
      </c>
      <c r="C227" t="s">
        <v>85</v>
      </c>
      <c r="D227" t="s">
        <v>29</v>
      </c>
      <c r="E227" t="s">
        <v>346</v>
      </c>
      <c r="F227" t="s">
        <v>688</v>
      </c>
      <c r="G227">
        <v>3</v>
      </c>
      <c r="H227">
        <v>1425.19</v>
      </c>
      <c r="I227">
        <v>4275.5600000000004</v>
      </c>
      <c r="J227" t="s">
        <v>768</v>
      </c>
      <c r="K227">
        <v>38</v>
      </c>
      <c r="L227" t="str">
        <f>_xlfn.XLOOKUP(F227, Items!$A:$A, Items!$C:$C, "Check Item ID", 0)</f>
        <v>Hardware</v>
      </c>
    </row>
    <row r="228" spans="1:12" hidden="1" x14ac:dyDescent="0.25">
      <c r="A228" t="s">
        <v>996</v>
      </c>
      <c r="B228" s="1">
        <v>45669</v>
      </c>
      <c r="C228" t="s">
        <v>185</v>
      </c>
      <c r="D228" t="s">
        <v>29</v>
      </c>
      <c r="E228" t="s">
        <v>283</v>
      </c>
      <c r="F228" t="s">
        <v>606</v>
      </c>
      <c r="G228">
        <v>36</v>
      </c>
      <c r="H228">
        <v>8323.39</v>
      </c>
      <c r="I228">
        <v>299642.08</v>
      </c>
      <c r="J228" t="s">
        <v>770</v>
      </c>
      <c r="K228">
        <v>35</v>
      </c>
      <c r="L228" t="str">
        <f>_xlfn.XLOOKUP(F228, Items!$A:$A, Items!$C:$C, "Check Item ID", 0)</f>
        <v>Service</v>
      </c>
    </row>
    <row r="229" spans="1:12" x14ac:dyDescent="0.25">
      <c r="A229" t="s">
        <v>997</v>
      </c>
      <c r="B229" s="1">
        <v>45499</v>
      </c>
      <c r="C229" t="s">
        <v>177</v>
      </c>
      <c r="D229" t="s">
        <v>27</v>
      </c>
      <c r="E229" t="s">
        <v>340</v>
      </c>
      <c r="F229" t="s">
        <v>626</v>
      </c>
      <c r="G229" s="8">
        <v>40</v>
      </c>
      <c r="H229" s="6">
        <v>4477.8999999999996</v>
      </c>
      <c r="I229" s="6">
        <v>179116</v>
      </c>
      <c r="J229" t="s">
        <v>777</v>
      </c>
      <c r="K229" s="8">
        <v>11</v>
      </c>
      <c r="L229" t="str">
        <f>_xlfn.XLOOKUP(F229, Items!$A:$A, Items!$C:$C, "Check Item ID", 0)</f>
        <v>Software</v>
      </c>
    </row>
    <row r="230" spans="1:12" hidden="1" x14ac:dyDescent="0.25">
      <c r="A230" t="s">
        <v>998</v>
      </c>
      <c r="B230" s="1">
        <v>45733</v>
      </c>
      <c r="C230" t="s">
        <v>36</v>
      </c>
      <c r="D230" t="s">
        <v>23</v>
      </c>
      <c r="E230" t="s">
        <v>290</v>
      </c>
      <c r="F230" t="s">
        <v>410</v>
      </c>
      <c r="G230">
        <v>24</v>
      </c>
      <c r="H230">
        <v>5652.42</v>
      </c>
      <c r="I230">
        <v>135658.09</v>
      </c>
      <c r="J230" t="s">
        <v>770</v>
      </c>
      <c r="K230">
        <v>38</v>
      </c>
      <c r="L230" t="str">
        <f>_xlfn.XLOOKUP(F230, Items!$A:$A, Items!$C:$C, "Check Item ID", 0)</f>
        <v>Service</v>
      </c>
    </row>
    <row r="231" spans="1:12" hidden="1" x14ac:dyDescent="0.25">
      <c r="A231" t="s">
        <v>999</v>
      </c>
      <c r="B231" s="1">
        <v>45222</v>
      </c>
      <c r="C231" t="s">
        <v>107</v>
      </c>
      <c r="D231" t="s">
        <v>25</v>
      </c>
      <c r="E231" t="s">
        <v>302</v>
      </c>
      <c r="F231" t="s">
        <v>640</v>
      </c>
      <c r="G231">
        <v>13</v>
      </c>
      <c r="H231">
        <v>6389.55</v>
      </c>
      <c r="I231">
        <v>83064.149999999994</v>
      </c>
      <c r="J231" t="s">
        <v>770</v>
      </c>
      <c r="K231">
        <v>35</v>
      </c>
      <c r="L231" t="str">
        <f>_xlfn.XLOOKUP(F231, Items!$A:$A, Items!$C:$C, "Check Item ID", 0)</f>
        <v>Service</v>
      </c>
    </row>
    <row r="232" spans="1:12" hidden="1" x14ac:dyDescent="0.25">
      <c r="A232" t="s">
        <v>1000</v>
      </c>
      <c r="B232" s="1">
        <v>45019</v>
      </c>
      <c r="C232" t="s">
        <v>73</v>
      </c>
      <c r="D232" t="s">
        <v>29</v>
      </c>
      <c r="E232" t="s">
        <v>246</v>
      </c>
      <c r="F232" t="s">
        <v>428</v>
      </c>
      <c r="G232">
        <v>3</v>
      </c>
      <c r="H232">
        <v>5579.25</v>
      </c>
      <c r="I232">
        <v>16737.740000000002</v>
      </c>
      <c r="J232" t="s">
        <v>770</v>
      </c>
      <c r="K232">
        <v>33</v>
      </c>
      <c r="L232" t="str">
        <f>_xlfn.XLOOKUP(F232, Items!$A:$A, Items!$C:$C, "Check Item ID", 0)</f>
        <v>Service</v>
      </c>
    </row>
    <row r="233" spans="1:12" hidden="1" x14ac:dyDescent="0.25">
      <c r="A233" t="s">
        <v>1001</v>
      </c>
      <c r="B233" s="1">
        <v>45862</v>
      </c>
      <c r="C233" t="s">
        <v>209</v>
      </c>
      <c r="D233" t="s">
        <v>23</v>
      </c>
      <c r="E233" t="s">
        <v>250</v>
      </c>
      <c r="F233" t="s">
        <v>512</v>
      </c>
      <c r="G233">
        <v>10</v>
      </c>
      <c r="H233">
        <v>4432.95</v>
      </c>
      <c r="I233">
        <v>44329.49</v>
      </c>
      <c r="J233" t="s">
        <v>768</v>
      </c>
      <c r="K233">
        <v>11</v>
      </c>
      <c r="L233" t="str">
        <f>_xlfn.XLOOKUP(F233, Items!$A:$A, Items!$C:$C, "Check Item ID", 0)</f>
        <v>Software</v>
      </c>
    </row>
    <row r="234" spans="1:12" hidden="1" x14ac:dyDescent="0.25">
      <c r="A234" t="s">
        <v>1002</v>
      </c>
      <c r="B234" s="1">
        <v>45579</v>
      </c>
      <c r="C234" t="s">
        <v>183</v>
      </c>
      <c r="D234" t="s">
        <v>31</v>
      </c>
      <c r="E234" t="s">
        <v>324</v>
      </c>
      <c r="F234" t="s">
        <v>480</v>
      </c>
      <c r="G234">
        <v>11</v>
      </c>
      <c r="H234">
        <v>2387.7800000000002</v>
      </c>
      <c r="I234">
        <v>26265.53</v>
      </c>
      <c r="J234" t="s">
        <v>768</v>
      </c>
      <c r="K234">
        <v>22</v>
      </c>
      <c r="L234" t="str">
        <f>_xlfn.XLOOKUP(F234, Items!$A:$A, Items!$C:$C, "Check Item ID", 0)</f>
        <v>Hardware</v>
      </c>
    </row>
    <row r="235" spans="1:12" hidden="1" x14ac:dyDescent="0.25">
      <c r="A235" t="s">
        <v>1003</v>
      </c>
      <c r="B235" s="1">
        <v>45615</v>
      </c>
      <c r="C235" t="s">
        <v>79</v>
      </c>
      <c r="D235" t="s">
        <v>31</v>
      </c>
      <c r="E235" t="s">
        <v>263</v>
      </c>
      <c r="F235" t="s">
        <v>612</v>
      </c>
      <c r="G235">
        <v>33</v>
      </c>
      <c r="H235">
        <v>778.83</v>
      </c>
      <c r="I235">
        <v>25701.3</v>
      </c>
      <c r="J235" t="s">
        <v>768</v>
      </c>
      <c r="K235">
        <v>34</v>
      </c>
      <c r="L235" t="str">
        <f>_xlfn.XLOOKUP(F235, Items!$A:$A, Items!$C:$C, "Check Item ID", 0)</f>
        <v>Service</v>
      </c>
    </row>
    <row r="236" spans="1:12" hidden="1" x14ac:dyDescent="0.25">
      <c r="A236" t="s">
        <v>1004</v>
      </c>
      <c r="B236" s="1">
        <v>45540</v>
      </c>
      <c r="C236" t="s">
        <v>51</v>
      </c>
      <c r="D236" t="s">
        <v>3</v>
      </c>
      <c r="E236" t="s">
        <v>286</v>
      </c>
      <c r="F236" t="s">
        <v>378</v>
      </c>
      <c r="G236">
        <v>31</v>
      </c>
      <c r="H236">
        <v>549.54999999999995</v>
      </c>
      <c r="I236">
        <v>17036.11</v>
      </c>
      <c r="J236" t="s">
        <v>770</v>
      </c>
      <c r="K236">
        <v>24</v>
      </c>
      <c r="L236" t="str">
        <f>_xlfn.XLOOKUP(F236, Items!$A:$A, Items!$C:$C, "Check Item ID", 0)</f>
        <v>Software</v>
      </c>
    </row>
    <row r="237" spans="1:12" hidden="1" x14ac:dyDescent="0.25">
      <c r="A237" t="s">
        <v>1005</v>
      </c>
      <c r="B237" s="1">
        <v>45151</v>
      </c>
      <c r="C237" t="s">
        <v>221</v>
      </c>
      <c r="D237" t="s">
        <v>5</v>
      </c>
      <c r="E237" t="s">
        <v>278</v>
      </c>
      <c r="F237" t="s">
        <v>550</v>
      </c>
      <c r="G237">
        <v>27</v>
      </c>
      <c r="H237">
        <v>379.29</v>
      </c>
      <c r="I237">
        <v>10240.86</v>
      </c>
      <c r="J237" t="s">
        <v>768</v>
      </c>
      <c r="K237">
        <v>43</v>
      </c>
      <c r="L237" t="str">
        <f>_xlfn.XLOOKUP(F237, Items!$A:$A, Items!$C:$C, "Check Item ID", 0)</f>
        <v>Service</v>
      </c>
    </row>
    <row r="238" spans="1:12" hidden="1" x14ac:dyDescent="0.25">
      <c r="A238" t="s">
        <v>1006</v>
      </c>
      <c r="B238" s="1">
        <v>45898</v>
      </c>
      <c r="C238" t="s">
        <v>215</v>
      </c>
      <c r="D238" t="s">
        <v>5</v>
      </c>
      <c r="E238" t="s">
        <v>276</v>
      </c>
      <c r="F238" t="s">
        <v>400</v>
      </c>
      <c r="G238">
        <v>17</v>
      </c>
      <c r="H238">
        <v>8202.0300000000007</v>
      </c>
      <c r="I238">
        <v>139434.54</v>
      </c>
      <c r="J238" t="s">
        <v>768</v>
      </c>
      <c r="K238">
        <v>39</v>
      </c>
      <c r="L238" t="str">
        <f>_xlfn.XLOOKUP(F238, Items!$A:$A, Items!$C:$C, "Check Item ID", 0)</f>
        <v>Hardware</v>
      </c>
    </row>
    <row r="239" spans="1:12" hidden="1" x14ac:dyDescent="0.25">
      <c r="A239" t="s">
        <v>1007</v>
      </c>
      <c r="B239" s="1">
        <v>45032</v>
      </c>
      <c r="C239" t="s">
        <v>67</v>
      </c>
      <c r="D239" t="s">
        <v>7</v>
      </c>
      <c r="E239" t="s">
        <v>278</v>
      </c>
      <c r="F239" t="s">
        <v>508</v>
      </c>
      <c r="G239">
        <v>38</v>
      </c>
      <c r="H239">
        <v>2641.42</v>
      </c>
      <c r="I239">
        <v>100373.8</v>
      </c>
      <c r="J239" t="s">
        <v>768</v>
      </c>
      <c r="K239">
        <v>43</v>
      </c>
      <c r="L239" t="str">
        <f>_xlfn.XLOOKUP(F239, Items!$A:$A, Items!$C:$C, "Check Item ID", 0)</f>
        <v>Software</v>
      </c>
    </row>
    <row r="240" spans="1:12" x14ac:dyDescent="0.25">
      <c r="A240" t="s">
        <v>1008</v>
      </c>
      <c r="B240" s="1">
        <v>45705</v>
      </c>
      <c r="C240" t="s">
        <v>153</v>
      </c>
      <c r="D240" t="s">
        <v>3</v>
      </c>
      <c r="E240" t="s">
        <v>296</v>
      </c>
      <c r="F240" t="s">
        <v>544</v>
      </c>
      <c r="G240" s="8">
        <v>10</v>
      </c>
      <c r="H240" s="6">
        <v>1173.25</v>
      </c>
      <c r="I240" s="6">
        <v>11732.53</v>
      </c>
      <c r="J240" t="s">
        <v>777</v>
      </c>
      <c r="K240" s="8">
        <v>5</v>
      </c>
      <c r="L240" t="str">
        <f>_xlfn.XLOOKUP(F240, Items!$A:$A, Items!$C:$C, "Check Item ID", 0)</f>
        <v>Software</v>
      </c>
    </row>
    <row r="241" spans="1:12" hidden="1" x14ac:dyDescent="0.25">
      <c r="A241" t="s">
        <v>1009</v>
      </c>
      <c r="B241" s="1">
        <v>45152</v>
      </c>
      <c r="C241" t="s">
        <v>115</v>
      </c>
      <c r="D241" t="s">
        <v>27</v>
      </c>
      <c r="E241" t="s">
        <v>288</v>
      </c>
      <c r="F241" t="s">
        <v>748</v>
      </c>
      <c r="G241">
        <v>13</v>
      </c>
      <c r="H241">
        <v>3274.69</v>
      </c>
      <c r="I241">
        <v>42571</v>
      </c>
      <c r="J241" t="s">
        <v>770</v>
      </c>
      <c r="K241">
        <v>29</v>
      </c>
      <c r="L241" t="str">
        <f>_xlfn.XLOOKUP(F241, Items!$A:$A, Items!$C:$C, "Check Item ID", 0)</f>
        <v>Software</v>
      </c>
    </row>
    <row r="242" spans="1:12" hidden="1" x14ac:dyDescent="0.25">
      <c r="A242" t="s">
        <v>1010</v>
      </c>
      <c r="B242" s="1">
        <v>45772</v>
      </c>
      <c r="C242" t="s">
        <v>73</v>
      </c>
      <c r="D242" t="s">
        <v>29</v>
      </c>
      <c r="E242" t="s">
        <v>354</v>
      </c>
      <c r="F242" t="s">
        <v>650</v>
      </c>
      <c r="G242">
        <v>45</v>
      </c>
      <c r="H242">
        <v>9008.7099999999991</v>
      </c>
      <c r="I242">
        <v>405392.09</v>
      </c>
      <c r="J242" t="s">
        <v>768</v>
      </c>
      <c r="K242">
        <v>42</v>
      </c>
      <c r="L242" t="str">
        <f>_xlfn.XLOOKUP(F242, Items!$A:$A, Items!$C:$C, "Check Item ID", 0)</f>
        <v>Service</v>
      </c>
    </row>
    <row r="243" spans="1:12" x14ac:dyDescent="0.25">
      <c r="A243" t="s">
        <v>1011</v>
      </c>
      <c r="B243" s="1">
        <v>45054</v>
      </c>
      <c r="C243" t="s">
        <v>183</v>
      </c>
      <c r="D243" t="s">
        <v>31</v>
      </c>
      <c r="E243" t="s">
        <v>258</v>
      </c>
      <c r="F243" t="s">
        <v>406</v>
      </c>
      <c r="G243" s="8">
        <v>46</v>
      </c>
      <c r="H243" s="6">
        <v>6343.38</v>
      </c>
      <c r="I243" s="6">
        <v>291795.40999999997</v>
      </c>
      <c r="J243" t="s">
        <v>777</v>
      </c>
      <c r="K243" s="8">
        <v>38</v>
      </c>
      <c r="L243" t="str">
        <f>_xlfn.XLOOKUP(F243, Items!$A:$A, Items!$C:$C, "Check Item ID", 0)</f>
        <v>Software</v>
      </c>
    </row>
    <row r="244" spans="1:12" x14ac:dyDescent="0.25">
      <c r="A244" t="s">
        <v>1012</v>
      </c>
      <c r="B244" s="1">
        <v>45906</v>
      </c>
      <c r="C244" t="s">
        <v>119</v>
      </c>
      <c r="D244" t="s">
        <v>13</v>
      </c>
      <c r="E244" t="s">
        <v>246</v>
      </c>
      <c r="F244" t="s">
        <v>688</v>
      </c>
      <c r="G244" s="8">
        <v>34</v>
      </c>
      <c r="H244" s="6">
        <v>1414.72</v>
      </c>
      <c r="I244" s="6">
        <v>48100.37</v>
      </c>
      <c r="J244" t="s">
        <v>777</v>
      </c>
      <c r="K244" s="8">
        <v>32</v>
      </c>
      <c r="L244" t="str">
        <f>_xlfn.XLOOKUP(F244, Items!$A:$A, Items!$C:$C, "Check Item ID", 0)</f>
        <v>Hardware</v>
      </c>
    </row>
    <row r="245" spans="1:12" hidden="1" x14ac:dyDescent="0.25">
      <c r="A245" t="s">
        <v>1013</v>
      </c>
      <c r="B245" s="1">
        <v>45628</v>
      </c>
      <c r="C245" t="s">
        <v>235</v>
      </c>
      <c r="D245" t="s">
        <v>17</v>
      </c>
      <c r="E245" t="s">
        <v>278</v>
      </c>
      <c r="F245" t="s">
        <v>636</v>
      </c>
      <c r="G245">
        <v>35</v>
      </c>
      <c r="H245">
        <v>9114.36</v>
      </c>
      <c r="I245">
        <v>319002.7</v>
      </c>
      <c r="J245" t="s">
        <v>768</v>
      </c>
      <c r="K245">
        <v>44</v>
      </c>
      <c r="L245" t="str">
        <f>_xlfn.XLOOKUP(F245, Items!$A:$A, Items!$C:$C, "Check Item ID", 0)</f>
        <v>Hardware</v>
      </c>
    </row>
    <row r="246" spans="1:12" x14ac:dyDescent="0.25">
      <c r="A246" t="s">
        <v>1014</v>
      </c>
      <c r="B246" s="1">
        <v>45468</v>
      </c>
      <c r="C246" t="s">
        <v>42</v>
      </c>
      <c r="D246" t="s">
        <v>9</v>
      </c>
      <c r="E246" t="s">
        <v>267</v>
      </c>
      <c r="F246" t="s">
        <v>690</v>
      </c>
      <c r="G246" s="8">
        <v>40</v>
      </c>
      <c r="H246" s="6">
        <v>7399.71</v>
      </c>
      <c r="I246" s="6">
        <v>295988.55</v>
      </c>
      <c r="J246" t="s">
        <v>777</v>
      </c>
      <c r="K246" s="8">
        <v>20</v>
      </c>
      <c r="L246" t="str">
        <f>_xlfn.XLOOKUP(F246, Items!$A:$A, Items!$C:$C, "Check Item ID", 0)</f>
        <v>Software</v>
      </c>
    </row>
    <row r="247" spans="1:12" hidden="1" x14ac:dyDescent="0.25">
      <c r="A247" t="s">
        <v>1015</v>
      </c>
      <c r="B247" s="1">
        <v>45538</v>
      </c>
      <c r="C247" t="s">
        <v>75</v>
      </c>
      <c r="D247" t="s">
        <v>11</v>
      </c>
      <c r="E247" t="s">
        <v>352</v>
      </c>
      <c r="F247" t="s">
        <v>660</v>
      </c>
      <c r="G247">
        <v>15</v>
      </c>
      <c r="H247">
        <v>9443.4599999999991</v>
      </c>
      <c r="I247">
        <v>141651.97</v>
      </c>
      <c r="J247" t="s">
        <v>770</v>
      </c>
      <c r="K247">
        <v>21</v>
      </c>
      <c r="L247" t="str">
        <f>_xlfn.XLOOKUP(F247, Items!$A:$A, Items!$C:$C, "Check Item ID", 0)</f>
        <v>Hardware</v>
      </c>
    </row>
    <row r="248" spans="1:12" hidden="1" x14ac:dyDescent="0.25">
      <c r="A248" t="s">
        <v>1016</v>
      </c>
      <c r="B248" s="1">
        <v>45351</v>
      </c>
      <c r="C248" t="s">
        <v>36</v>
      </c>
      <c r="D248" t="s">
        <v>23</v>
      </c>
      <c r="E248" t="s">
        <v>294</v>
      </c>
      <c r="F248" t="s">
        <v>398</v>
      </c>
      <c r="G248">
        <v>45</v>
      </c>
      <c r="H248">
        <v>4482.7</v>
      </c>
      <c r="I248">
        <v>201721.48</v>
      </c>
      <c r="J248" t="s">
        <v>770</v>
      </c>
      <c r="K248">
        <v>33</v>
      </c>
      <c r="L248" t="str">
        <f>_xlfn.XLOOKUP(F248, Items!$A:$A, Items!$C:$C, "Check Item ID", 0)</f>
        <v>Hardware</v>
      </c>
    </row>
    <row r="249" spans="1:12" hidden="1" x14ac:dyDescent="0.25">
      <c r="A249" t="s">
        <v>1017</v>
      </c>
      <c r="B249" s="1">
        <v>45487</v>
      </c>
      <c r="C249" t="s">
        <v>169</v>
      </c>
      <c r="D249" t="s">
        <v>23</v>
      </c>
      <c r="E249" t="s">
        <v>334</v>
      </c>
      <c r="F249" t="s">
        <v>436</v>
      </c>
      <c r="G249">
        <v>19</v>
      </c>
      <c r="H249">
        <v>49.65</v>
      </c>
      <c r="I249">
        <v>943.3</v>
      </c>
      <c r="J249" t="s">
        <v>768</v>
      </c>
      <c r="K249">
        <v>37</v>
      </c>
      <c r="L249" t="str">
        <f>_xlfn.XLOOKUP(F249, Items!$A:$A, Items!$C:$C, "Check Item ID", 0)</f>
        <v>Service</v>
      </c>
    </row>
    <row r="250" spans="1:12" x14ac:dyDescent="0.25">
      <c r="A250" t="s">
        <v>1018</v>
      </c>
      <c r="B250" s="1">
        <v>45735</v>
      </c>
      <c r="C250" t="s">
        <v>183</v>
      </c>
      <c r="D250" t="s">
        <v>31</v>
      </c>
      <c r="E250" t="s">
        <v>352</v>
      </c>
      <c r="F250" t="s">
        <v>700</v>
      </c>
      <c r="G250" s="8">
        <v>23</v>
      </c>
      <c r="H250" s="6">
        <v>9134.24</v>
      </c>
      <c r="I250" s="6">
        <v>210087.61</v>
      </c>
      <c r="J250" t="s">
        <v>777</v>
      </c>
      <c r="K250" s="8">
        <v>21</v>
      </c>
      <c r="L250" t="str">
        <f>_xlfn.XLOOKUP(F250, Items!$A:$A, Items!$C:$C, "Check Item ID", 0)</f>
        <v>Hardware</v>
      </c>
    </row>
    <row r="251" spans="1:12" hidden="1" x14ac:dyDescent="0.25">
      <c r="A251" t="s">
        <v>1019</v>
      </c>
      <c r="B251" s="1">
        <v>45516</v>
      </c>
      <c r="C251" t="s">
        <v>81</v>
      </c>
      <c r="D251" t="s">
        <v>19</v>
      </c>
      <c r="E251" t="s">
        <v>352</v>
      </c>
      <c r="F251" t="s">
        <v>418</v>
      </c>
      <c r="G251">
        <v>46</v>
      </c>
      <c r="H251">
        <v>5889.67</v>
      </c>
      <c r="I251">
        <v>270924.88</v>
      </c>
      <c r="J251" t="s">
        <v>770</v>
      </c>
      <c r="K251">
        <v>44</v>
      </c>
      <c r="L251" t="str">
        <f>_xlfn.XLOOKUP(F251, Items!$A:$A, Items!$C:$C, "Check Item ID", 0)</f>
        <v>Service</v>
      </c>
    </row>
    <row r="252" spans="1:12" hidden="1" x14ac:dyDescent="0.25">
      <c r="A252" t="s">
        <v>1020</v>
      </c>
      <c r="B252" s="1">
        <v>45908</v>
      </c>
      <c r="C252" t="s">
        <v>237</v>
      </c>
      <c r="D252" t="s">
        <v>5</v>
      </c>
      <c r="E252" t="s">
        <v>276</v>
      </c>
      <c r="F252" t="s">
        <v>412</v>
      </c>
      <c r="G252">
        <v>14</v>
      </c>
      <c r="H252">
        <v>1904.11</v>
      </c>
      <c r="I252">
        <v>26657.5</v>
      </c>
      <c r="J252" t="s">
        <v>768</v>
      </c>
      <c r="K252">
        <v>20</v>
      </c>
      <c r="L252" t="str">
        <f>_xlfn.XLOOKUP(F252, Items!$A:$A, Items!$C:$C, "Check Item ID", 0)</f>
        <v>Service</v>
      </c>
    </row>
    <row r="253" spans="1:12" hidden="1" x14ac:dyDescent="0.25">
      <c r="A253" t="s">
        <v>1021</v>
      </c>
      <c r="B253" s="1">
        <v>45483</v>
      </c>
      <c r="C253" t="s">
        <v>77</v>
      </c>
      <c r="D253" t="s">
        <v>17</v>
      </c>
      <c r="E253" t="s">
        <v>302</v>
      </c>
      <c r="F253" t="s">
        <v>470</v>
      </c>
      <c r="G253">
        <v>9</v>
      </c>
      <c r="H253">
        <v>1097.28</v>
      </c>
      <c r="I253">
        <v>9875.5300000000007</v>
      </c>
      <c r="J253" t="s">
        <v>768</v>
      </c>
      <c r="K253">
        <v>40</v>
      </c>
      <c r="L253" t="str">
        <f>_xlfn.XLOOKUP(F253, Items!$A:$A, Items!$C:$C, "Check Item ID", 0)</f>
        <v>Software</v>
      </c>
    </row>
    <row r="254" spans="1:12" hidden="1" x14ac:dyDescent="0.25">
      <c r="A254" t="s">
        <v>1022</v>
      </c>
      <c r="B254" s="1">
        <v>45423</v>
      </c>
      <c r="C254" t="s">
        <v>85</v>
      </c>
      <c r="D254" t="s">
        <v>29</v>
      </c>
      <c r="E254" t="s">
        <v>348</v>
      </c>
      <c r="F254" t="s">
        <v>698</v>
      </c>
      <c r="G254">
        <v>4</v>
      </c>
      <c r="H254">
        <v>5648.86</v>
      </c>
      <c r="I254">
        <v>22595.43</v>
      </c>
      <c r="J254" t="s">
        <v>768</v>
      </c>
      <c r="K254">
        <v>17</v>
      </c>
      <c r="L254" t="str">
        <f>_xlfn.XLOOKUP(F254, Items!$A:$A, Items!$C:$C, "Check Item ID", 0)</f>
        <v>Software</v>
      </c>
    </row>
    <row r="255" spans="1:12" hidden="1" x14ac:dyDescent="0.25">
      <c r="A255" t="s">
        <v>1023</v>
      </c>
      <c r="B255" s="1">
        <v>45403</v>
      </c>
      <c r="C255" t="s">
        <v>59</v>
      </c>
      <c r="D255" t="s">
        <v>9</v>
      </c>
      <c r="E255" t="s">
        <v>276</v>
      </c>
      <c r="F255" t="s">
        <v>514</v>
      </c>
      <c r="G255">
        <v>4</v>
      </c>
      <c r="H255">
        <v>4042.11</v>
      </c>
      <c r="I255">
        <v>16168.45</v>
      </c>
      <c r="J255" t="s">
        <v>770</v>
      </c>
      <c r="K255">
        <v>33</v>
      </c>
      <c r="L255" t="str">
        <f>_xlfn.XLOOKUP(F255, Items!$A:$A, Items!$C:$C, "Check Item ID", 0)</f>
        <v>Hardware</v>
      </c>
    </row>
    <row r="256" spans="1:12" x14ac:dyDescent="0.25">
      <c r="A256" t="s">
        <v>1024</v>
      </c>
      <c r="B256" s="1">
        <v>45208</v>
      </c>
      <c r="C256" t="s">
        <v>175</v>
      </c>
      <c r="D256" t="s">
        <v>27</v>
      </c>
      <c r="E256" t="s">
        <v>258</v>
      </c>
      <c r="F256" t="s">
        <v>456</v>
      </c>
      <c r="G256" s="8">
        <v>1</v>
      </c>
      <c r="H256" s="6">
        <v>9678.83</v>
      </c>
      <c r="I256" s="6">
        <v>9678.83</v>
      </c>
      <c r="J256" t="s">
        <v>777</v>
      </c>
      <c r="K256" s="8">
        <v>29</v>
      </c>
      <c r="L256" t="str">
        <f>_xlfn.XLOOKUP(F256, Items!$A:$A, Items!$C:$C, "Check Item ID", 0)</f>
        <v>Software</v>
      </c>
    </row>
    <row r="257" spans="1:12" hidden="1" x14ac:dyDescent="0.25">
      <c r="A257" t="s">
        <v>1025</v>
      </c>
      <c r="B257" s="1">
        <v>45901</v>
      </c>
      <c r="C257" t="s">
        <v>89</v>
      </c>
      <c r="D257" t="s">
        <v>23</v>
      </c>
      <c r="E257" t="s">
        <v>312</v>
      </c>
      <c r="F257" t="s">
        <v>584</v>
      </c>
      <c r="G257">
        <v>31</v>
      </c>
      <c r="H257">
        <v>516.30999999999995</v>
      </c>
      <c r="I257">
        <v>16005.6</v>
      </c>
      <c r="J257" t="s">
        <v>770</v>
      </c>
      <c r="K257">
        <v>23</v>
      </c>
      <c r="L257" t="str">
        <f>_xlfn.XLOOKUP(F257, Items!$A:$A, Items!$C:$C, "Check Item ID", 0)</f>
        <v>Service</v>
      </c>
    </row>
    <row r="258" spans="1:12" hidden="1" x14ac:dyDescent="0.25">
      <c r="A258" t="s">
        <v>1026</v>
      </c>
      <c r="B258" s="1">
        <v>45048</v>
      </c>
      <c r="C258" t="s">
        <v>71</v>
      </c>
      <c r="D258" t="s">
        <v>15</v>
      </c>
      <c r="E258" t="s">
        <v>294</v>
      </c>
      <c r="F258" t="s">
        <v>656</v>
      </c>
      <c r="G258">
        <v>50</v>
      </c>
      <c r="H258">
        <v>6197.49</v>
      </c>
      <c r="I258">
        <v>309874.63</v>
      </c>
      <c r="J258" t="s">
        <v>768</v>
      </c>
      <c r="K258">
        <v>17</v>
      </c>
      <c r="L258" t="str">
        <f>_xlfn.XLOOKUP(F258, Items!$A:$A, Items!$C:$C, "Check Item ID", 0)</f>
        <v>Service</v>
      </c>
    </row>
    <row r="259" spans="1:12" x14ac:dyDescent="0.25">
      <c r="A259" t="s">
        <v>1027</v>
      </c>
      <c r="B259" s="1">
        <v>45003</v>
      </c>
      <c r="C259" t="s">
        <v>51</v>
      </c>
      <c r="D259" t="s">
        <v>3</v>
      </c>
      <c r="E259" t="s">
        <v>306</v>
      </c>
      <c r="F259" t="s">
        <v>686</v>
      </c>
      <c r="G259" s="8">
        <v>12</v>
      </c>
      <c r="H259" s="6">
        <v>5198.7</v>
      </c>
      <c r="I259" s="6">
        <v>62384.38</v>
      </c>
      <c r="J259" t="s">
        <v>777</v>
      </c>
      <c r="K259" s="8">
        <v>5</v>
      </c>
      <c r="L259" t="str">
        <f>_xlfn.XLOOKUP(F259, Items!$A:$A, Items!$C:$C, "Check Item ID", 0)</f>
        <v>Software</v>
      </c>
    </row>
    <row r="260" spans="1:12" hidden="1" x14ac:dyDescent="0.25">
      <c r="A260" t="s">
        <v>1028</v>
      </c>
      <c r="B260" s="1">
        <v>45941</v>
      </c>
      <c r="C260" t="s">
        <v>63</v>
      </c>
      <c r="D260" t="s">
        <v>27</v>
      </c>
      <c r="E260" t="s">
        <v>292</v>
      </c>
      <c r="F260" t="s">
        <v>498</v>
      </c>
      <c r="G260">
        <v>12</v>
      </c>
      <c r="H260">
        <v>9898.36</v>
      </c>
      <c r="I260">
        <v>118780.32</v>
      </c>
      <c r="J260" t="s">
        <v>770</v>
      </c>
      <c r="K260">
        <v>5</v>
      </c>
      <c r="L260" t="str">
        <f>_xlfn.XLOOKUP(F260, Items!$A:$A, Items!$C:$C, "Check Item ID", 0)</f>
        <v>Service</v>
      </c>
    </row>
    <row r="261" spans="1:12" hidden="1" x14ac:dyDescent="0.25">
      <c r="A261" t="s">
        <v>1029</v>
      </c>
      <c r="B261" s="1">
        <v>45538</v>
      </c>
      <c r="C261" t="s">
        <v>155</v>
      </c>
      <c r="D261" t="s">
        <v>31</v>
      </c>
      <c r="E261" t="s">
        <v>290</v>
      </c>
      <c r="F261" t="s">
        <v>426</v>
      </c>
      <c r="G261">
        <v>37</v>
      </c>
      <c r="H261">
        <v>7151.93</v>
      </c>
      <c r="I261">
        <v>264621.5</v>
      </c>
      <c r="J261" t="s">
        <v>770</v>
      </c>
      <c r="K261">
        <v>21</v>
      </c>
      <c r="L261" t="str">
        <f>_xlfn.XLOOKUP(F261, Items!$A:$A, Items!$C:$C, "Check Item ID", 0)</f>
        <v>Hardware</v>
      </c>
    </row>
    <row r="262" spans="1:12" x14ac:dyDescent="0.25">
      <c r="A262" t="s">
        <v>1030</v>
      </c>
      <c r="B262" s="1">
        <v>46000</v>
      </c>
      <c r="C262" t="s">
        <v>75</v>
      </c>
      <c r="D262" t="s">
        <v>11</v>
      </c>
      <c r="E262" t="s">
        <v>334</v>
      </c>
      <c r="F262" t="s">
        <v>678</v>
      </c>
      <c r="G262" s="8">
        <v>32</v>
      </c>
      <c r="H262" s="6">
        <v>4997.58</v>
      </c>
      <c r="I262" s="6">
        <v>159922.60999999999</v>
      </c>
      <c r="J262" t="s">
        <v>777</v>
      </c>
      <c r="K262" s="8">
        <v>35</v>
      </c>
      <c r="L262" t="str">
        <f>_xlfn.XLOOKUP(F262, Items!$A:$A, Items!$C:$C, "Check Item ID", 0)</f>
        <v>Service</v>
      </c>
    </row>
    <row r="263" spans="1:12" hidden="1" x14ac:dyDescent="0.25">
      <c r="A263" t="s">
        <v>1031</v>
      </c>
      <c r="B263" s="1">
        <v>45485</v>
      </c>
      <c r="C263" t="s">
        <v>221</v>
      </c>
      <c r="D263" t="s">
        <v>5</v>
      </c>
      <c r="E263" t="s">
        <v>322</v>
      </c>
      <c r="F263" t="s">
        <v>692</v>
      </c>
      <c r="G263">
        <v>13</v>
      </c>
      <c r="H263">
        <v>8372.93</v>
      </c>
      <c r="I263">
        <v>108848.12</v>
      </c>
      <c r="J263" t="s">
        <v>770</v>
      </c>
      <c r="K263">
        <v>13</v>
      </c>
      <c r="L263" t="str">
        <f>_xlfn.XLOOKUP(F263, Items!$A:$A, Items!$C:$C, "Check Item ID", 0)</f>
        <v>Hardware</v>
      </c>
    </row>
    <row r="264" spans="1:12" x14ac:dyDescent="0.25">
      <c r="A264" t="s">
        <v>1032</v>
      </c>
      <c r="B264" s="1">
        <v>45866</v>
      </c>
      <c r="C264" t="s">
        <v>135</v>
      </c>
      <c r="D264" t="s">
        <v>31</v>
      </c>
      <c r="E264" t="s">
        <v>322</v>
      </c>
      <c r="F264" t="s">
        <v>373</v>
      </c>
      <c r="G264" s="8">
        <v>42</v>
      </c>
      <c r="H264" s="6">
        <v>7784.6</v>
      </c>
      <c r="I264" s="6">
        <v>326953.15000000002</v>
      </c>
      <c r="J264" t="s">
        <v>777</v>
      </c>
      <c r="K264" s="8">
        <v>3</v>
      </c>
      <c r="L264" t="str">
        <f>_xlfn.XLOOKUP(F264, Items!$A:$A, Items!$C:$C, "Check Item ID", 0)</f>
        <v>Service</v>
      </c>
    </row>
    <row r="265" spans="1:12" x14ac:dyDescent="0.25">
      <c r="A265" t="s">
        <v>1033</v>
      </c>
      <c r="B265" s="1">
        <v>45617</v>
      </c>
      <c r="C265" t="s">
        <v>53</v>
      </c>
      <c r="D265" t="s">
        <v>9</v>
      </c>
      <c r="E265" t="s">
        <v>318</v>
      </c>
      <c r="F265" t="s">
        <v>574</v>
      </c>
      <c r="G265" s="8">
        <v>19</v>
      </c>
      <c r="H265" s="6">
        <v>2810</v>
      </c>
      <c r="I265" s="6">
        <v>53390.02</v>
      </c>
      <c r="J265" t="s">
        <v>777</v>
      </c>
      <c r="K265" s="8">
        <v>14</v>
      </c>
      <c r="L265" t="str">
        <f>_xlfn.XLOOKUP(F265, Items!$A:$A, Items!$C:$C, "Check Item ID", 0)</f>
        <v>Service</v>
      </c>
    </row>
    <row r="266" spans="1:12" x14ac:dyDescent="0.25">
      <c r="A266" t="s">
        <v>1034</v>
      </c>
      <c r="B266" s="1">
        <v>45757</v>
      </c>
      <c r="C266" t="s">
        <v>237</v>
      </c>
      <c r="D266" t="s">
        <v>5</v>
      </c>
      <c r="E266" t="s">
        <v>302</v>
      </c>
      <c r="F266" t="s">
        <v>536</v>
      </c>
      <c r="G266" s="8">
        <v>28</v>
      </c>
      <c r="H266" s="6">
        <v>3571.3</v>
      </c>
      <c r="I266" s="6">
        <v>99996.31</v>
      </c>
      <c r="J266" t="s">
        <v>777</v>
      </c>
      <c r="K266" s="8">
        <v>28</v>
      </c>
      <c r="L266" t="str">
        <f>_xlfn.XLOOKUP(F266, Items!$A:$A, Items!$C:$C, "Check Item ID", 0)</f>
        <v>Service</v>
      </c>
    </row>
    <row r="267" spans="1:12" hidden="1" x14ac:dyDescent="0.25">
      <c r="A267" t="s">
        <v>1035</v>
      </c>
      <c r="B267" s="1">
        <v>45122</v>
      </c>
      <c r="C267" t="s">
        <v>59</v>
      </c>
      <c r="D267" t="s">
        <v>9</v>
      </c>
      <c r="E267" t="s">
        <v>306</v>
      </c>
      <c r="F267" t="s">
        <v>474</v>
      </c>
      <c r="G267">
        <v>12</v>
      </c>
      <c r="H267">
        <v>10851.06</v>
      </c>
      <c r="I267">
        <v>130212.69</v>
      </c>
      <c r="J267" t="s">
        <v>770</v>
      </c>
      <c r="K267">
        <v>23</v>
      </c>
      <c r="L267" t="str">
        <f>_xlfn.XLOOKUP(F267, Items!$A:$A, Items!$C:$C, "Check Item ID", 0)</f>
        <v>Service</v>
      </c>
    </row>
    <row r="268" spans="1:12" hidden="1" x14ac:dyDescent="0.25">
      <c r="A268" t="s">
        <v>1036</v>
      </c>
      <c r="B268" s="1">
        <v>44940</v>
      </c>
      <c r="C268" t="s">
        <v>163</v>
      </c>
      <c r="D268" t="s">
        <v>31</v>
      </c>
      <c r="E268" t="s">
        <v>288</v>
      </c>
      <c r="F268" t="s">
        <v>476</v>
      </c>
      <c r="G268">
        <v>17</v>
      </c>
      <c r="H268">
        <v>6119.52</v>
      </c>
      <c r="I268">
        <v>104031.9</v>
      </c>
      <c r="J268" t="s">
        <v>770</v>
      </c>
      <c r="K268">
        <v>20</v>
      </c>
      <c r="L268" t="str">
        <f>_xlfn.XLOOKUP(F268, Items!$A:$A, Items!$C:$C, "Check Item ID", 0)</f>
        <v>Hardware</v>
      </c>
    </row>
    <row r="269" spans="1:12" x14ac:dyDescent="0.25">
      <c r="A269" t="s">
        <v>1037</v>
      </c>
      <c r="B269" s="1">
        <v>45545</v>
      </c>
      <c r="C269" t="s">
        <v>229</v>
      </c>
      <c r="D269" t="s">
        <v>17</v>
      </c>
      <c r="E269" t="s">
        <v>320</v>
      </c>
      <c r="F269" t="s">
        <v>454</v>
      </c>
      <c r="G269" s="8">
        <v>38</v>
      </c>
      <c r="H269" s="6">
        <v>1535.22</v>
      </c>
      <c r="I269" s="6">
        <v>58338.3</v>
      </c>
      <c r="J269" t="s">
        <v>777</v>
      </c>
      <c r="K269" s="8">
        <v>19</v>
      </c>
      <c r="L269" t="str">
        <f>_xlfn.XLOOKUP(F269, Items!$A:$A, Items!$C:$C, "Check Item ID", 0)</f>
        <v>Service</v>
      </c>
    </row>
    <row r="270" spans="1:12" hidden="1" x14ac:dyDescent="0.25">
      <c r="A270" t="s">
        <v>1038</v>
      </c>
      <c r="B270" s="1">
        <v>45663</v>
      </c>
      <c r="C270" t="s">
        <v>141</v>
      </c>
      <c r="D270" t="s">
        <v>27</v>
      </c>
      <c r="E270" t="s">
        <v>346</v>
      </c>
      <c r="F270" t="s">
        <v>540</v>
      </c>
      <c r="G270">
        <v>45</v>
      </c>
      <c r="H270">
        <v>5038.1899999999996</v>
      </c>
      <c r="I270">
        <v>226718.7</v>
      </c>
      <c r="J270" t="s">
        <v>768</v>
      </c>
      <c r="K270">
        <v>10</v>
      </c>
      <c r="L270" t="str">
        <f>_xlfn.XLOOKUP(F270, Items!$A:$A, Items!$C:$C, "Check Item ID", 0)</f>
        <v>Software</v>
      </c>
    </row>
    <row r="271" spans="1:12" hidden="1" x14ac:dyDescent="0.25">
      <c r="A271" t="s">
        <v>1039</v>
      </c>
      <c r="B271" s="1">
        <v>45555</v>
      </c>
      <c r="C271" t="s">
        <v>111</v>
      </c>
      <c r="D271" t="s">
        <v>31</v>
      </c>
      <c r="E271" t="s">
        <v>320</v>
      </c>
      <c r="F271" t="s">
        <v>482</v>
      </c>
      <c r="G271">
        <v>11</v>
      </c>
      <c r="H271">
        <v>136.03</v>
      </c>
      <c r="I271">
        <v>1496.3</v>
      </c>
      <c r="J271" t="s">
        <v>768</v>
      </c>
      <c r="K271">
        <v>22</v>
      </c>
      <c r="L271" t="str">
        <f>_xlfn.XLOOKUP(F271, Items!$A:$A, Items!$C:$C, "Check Item ID", 0)</f>
        <v>Service</v>
      </c>
    </row>
    <row r="272" spans="1:12" hidden="1" x14ac:dyDescent="0.25">
      <c r="A272" t="s">
        <v>1040</v>
      </c>
      <c r="B272" s="1">
        <v>45167</v>
      </c>
      <c r="C272" t="s">
        <v>39</v>
      </c>
      <c r="D272" t="s">
        <v>25</v>
      </c>
      <c r="E272" t="s">
        <v>278</v>
      </c>
      <c r="F272" t="s">
        <v>668</v>
      </c>
      <c r="G272">
        <v>41</v>
      </c>
      <c r="H272">
        <v>6731.04</v>
      </c>
      <c r="I272">
        <v>275972.53000000003</v>
      </c>
      <c r="J272" t="s">
        <v>770</v>
      </c>
      <c r="K272">
        <v>26</v>
      </c>
      <c r="L272" t="str">
        <f>_xlfn.XLOOKUP(F272, Items!$A:$A, Items!$C:$C, "Check Item ID", 0)</f>
        <v>Software</v>
      </c>
    </row>
    <row r="273" spans="1:12" hidden="1" x14ac:dyDescent="0.25">
      <c r="A273" t="s">
        <v>1041</v>
      </c>
      <c r="B273" s="1">
        <v>45379</v>
      </c>
      <c r="C273" t="s">
        <v>215</v>
      </c>
      <c r="D273" t="s">
        <v>5</v>
      </c>
      <c r="E273" t="s">
        <v>272</v>
      </c>
      <c r="F273" t="s">
        <v>724</v>
      </c>
      <c r="G273">
        <v>15</v>
      </c>
      <c r="H273">
        <v>377.55</v>
      </c>
      <c r="I273">
        <v>5663.3</v>
      </c>
      <c r="J273" t="s">
        <v>770</v>
      </c>
      <c r="K273">
        <v>12</v>
      </c>
      <c r="L273" t="str">
        <f>_xlfn.XLOOKUP(F273, Items!$A:$A, Items!$C:$C, "Check Item ID", 0)</f>
        <v>Software</v>
      </c>
    </row>
    <row r="274" spans="1:12" hidden="1" x14ac:dyDescent="0.25">
      <c r="A274" t="s">
        <v>1042</v>
      </c>
      <c r="B274" s="1">
        <v>45692</v>
      </c>
      <c r="C274" t="s">
        <v>185</v>
      </c>
      <c r="D274" t="s">
        <v>29</v>
      </c>
      <c r="E274" t="s">
        <v>304</v>
      </c>
      <c r="F274" t="s">
        <v>686</v>
      </c>
      <c r="G274">
        <v>27</v>
      </c>
      <c r="H274">
        <v>5652.9</v>
      </c>
      <c r="I274">
        <v>152628.39000000001</v>
      </c>
      <c r="J274" t="s">
        <v>770</v>
      </c>
      <c r="K274">
        <v>37</v>
      </c>
      <c r="L274" t="str">
        <f>_xlfn.XLOOKUP(F274, Items!$A:$A, Items!$C:$C, "Check Item ID", 0)</f>
        <v>Software</v>
      </c>
    </row>
    <row r="275" spans="1:12" hidden="1" x14ac:dyDescent="0.25">
      <c r="A275" t="s">
        <v>1043</v>
      </c>
      <c r="B275" s="1">
        <v>45374</v>
      </c>
      <c r="C275" t="s">
        <v>61</v>
      </c>
      <c r="D275" t="s">
        <v>11</v>
      </c>
      <c r="E275" t="s">
        <v>300</v>
      </c>
      <c r="F275" t="s">
        <v>506</v>
      </c>
      <c r="G275">
        <v>49</v>
      </c>
      <c r="H275">
        <v>8342.19</v>
      </c>
      <c r="I275">
        <v>408767.16</v>
      </c>
      <c r="J275" t="s">
        <v>768</v>
      </c>
      <c r="K275">
        <v>8</v>
      </c>
      <c r="L275" t="str">
        <f>_xlfn.XLOOKUP(F275, Items!$A:$A, Items!$C:$C, "Check Item ID", 0)</f>
        <v>Software</v>
      </c>
    </row>
    <row r="276" spans="1:12" x14ac:dyDescent="0.25">
      <c r="A276" t="s">
        <v>1044</v>
      </c>
      <c r="B276" s="1">
        <v>45841</v>
      </c>
      <c r="C276" t="s">
        <v>141</v>
      </c>
      <c r="D276" t="s">
        <v>27</v>
      </c>
      <c r="E276" t="s">
        <v>304</v>
      </c>
      <c r="F276" t="s">
        <v>363</v>
      </c>
      <c r="G276" s="8">
        <v>34</v>
      </c>
      <c r="H276" s="6">
        <v>3928.3</v>
      </c>
      <c r="I276" s="6">
        <v>133562.29</v>
      </c>
      <c r="J276" t="s">
        <v>777</v>
      </c>
      <c r="K276" s="8">
        <v>39</v>
      </c>
      <c r="L276" t="str">
        <f>_xlfn.XLOOKUP(F276, Items!$A:$A, Items!$C:$C, "Check Item ID", 0)</f>
        <v>Hardware</v>
      </c>
    </row>
    <row r="277" spans="1:12" x14ac:dyDescent="0.25">
      <c r="A277" t="s">
        <v>1045</v>
      </c>
      <c r="B277" s="1">
        <v>45053</v>
      </c>
      <c r="C277" t="s">
        <v>153</v>
      </c>
      <c r="D277" t="s">
        <v>3</v>
      </c>
      <c r="E277" t="s">
        <v>322</v>
      </c>
      <c r="F277" t="s">
        <v>620</v>
      </c>
      <c r="G277" s="8">
        <v>36</v>
      </c>
      <c r="H277" s="6">
        <v>2374</v>
      </c>
      <c r="I277" s="6">
        <v>85463.82</v>
      </c>
      <c r="J277" t="s">
        <v>777</v>
      </c>
      <c r="K277" s="8">
        <v>39</v>
      </c>
      <c r="L277" t="str">
        <f>_xlfn.XLOOKUP(F277, Items!$A:$A, Items!$C:$C, "Check Item ID", 0)</f>
        <v>Hardware</v>
      </c>
    </row>
    <row r="278" spans="1:12" hidden="1" x14ac:dyDescent="0.25">
      <c r="A278" t="s">
        <v>1046</v>
      </c>
      <c r="B278" s="1">
        <v>45233</v>
      </c>
      <c r="C278" t="s">
        <v>45</v>
      </c>
      <c r="D278" t="s">
        <v>5</v>
      </c>
      <c r="E278" t="s">
        <v>292</v>
      </c>
      <c r="F278" t="s">
        <v>682</v>
      </c>
      <c r="G278">
        <v>11</v>
      </c>
      <c r="H278">
        <v>7270.7</v>
      </c>
      <c r="I278">
        <v>79977.75</v>
      </c>
      <c r="J278" t="s">
        <v>768</v>
      </c>
      <c r="K278">
        <v>31</v>
      </c>
      <c r="L278" t="str">
        <f>_xlfn.XLOOKUP(F278, Items!$A:$A, Items!$C:$C, "Check Item ID", 0)</f>
        <v>Software</v>
      </c>
    </row>
    <row r="279" spans="1:12" x14ac:dyDescent="0.25">
      <c r="A279" t="s">
        <v>1047</v>
      </c>
      <c r="B279" s="1">
        <v>45347</v>
      </c>
      <c r="C279" t="s">
        <v>105</v>
      </c>
      <c r="D279" t="s">
        <v>23</v>
      </c>
      <c r="E279" t="s">
        <v>312</v>
      </c>
      <c r="F279" t="s">
        <v>694</v>
      </c>
      <c r="G279" s="8">
        <v>46</v>
      </c>
      <c r="H279" s="6">
        <v>6415.13</v>
      </c>
      <c r="I279" s="6">
        <v>295095.81</v>
      </c>
      <c r="J279" t="s">
        <v>777</v>
      </c>
      <c r="K279" s="8">
        <v>35</v>
      </c>
      <c r="L279" t="str">
        <f>_xlfn.XLOOKUP(F279, Items!$A:$A, Items!$C:$C, "Check Item ID", 0)</f>
        <v>Service</v>
      </c>
    </row>
    <row r="280" spans="1:12" hidden="1" x14ac:dyDescent="0.25">
      <c r="A280" t="s">
        <v>1048</v>
      </c>
      <c r="B280" s="1">
        <v>45040</v>
      </c>
      <c r="C280" t="s">
        <v>99</v>
      </c>
      <c r="D280" t="s">
        <v>13</v>
      </c>
      <c r="E280" t="s">
        <v>254</v>
      </c>
      <c r="F280" t="s">
        <v>656</v>
      </c>
      <c r="G280">
        <v>30</v>
      </c>
      <c r="H280">
        <v>6287.57</v>
      </c>
      <c r="I280">
        <v>188627.24</v>
      </c>
      <c r="J280" t="s">
        <v>770</v>
      </c>
      <c r="K280">
        <v>32</v>
      </c>
      <c r="L280" t="str">
        <f>_xlfn.XLOOKUP(F280, Items!$A:$A, Items!$C:$C, "Check Item ID", 0)</f>
        <v>Service</v>
      </c>
    </row>
    <row r="281" spans="1:12" hidden="1" x14ac:dyDescent="0.25">
      <c r="A281" t="s">
        <v>1049</v>
      </c>
      <c r="B281" s="1">
        <v>45045</v>
      </c>
      <c r="C281" t="s">
        <v>191</v>
      </c>
      <c r="D281" t="s">
        <v>25</v>
      </c>
      <c r="E281" t="s">
        <v>258</v>
      </c>
      <c r="F281" t="s">
        <v>706</v>
      </c>
      <c r="G281">
        <v>36</v>
      </c>
      <c r="H281">
        <v>9706.2000000000007</v>
      </c>
      <c r="I281">
        <v>349423.21</v>
      </c>
      <c r="J281" t="s">
        <v>770</v>
      </c>
      <c r="K281">
        <v>4</v>
      </c>
      <c r="L281" t="str">
        <f>_xlfn.XLOOKUP(F281, Items!$A:$A, Items!$C:$C, "Check Item ID", 0)</f>
        <v>Software</v>
      </c>
    </row>
    <row r="282" spans="1:12" hidden="1" x14ac:dyDescent="0.25">
      <c r="A282" t="s">
        <v>1050</v>
      </c>
      <c r="B282" s="1">
        <v>45448</v>
      </c>
      <c r="C282" t="s">
        <v>129</v>
      </c>
      <c r="D282" t="s">
        <v>11</v>
      </c>
      <c r="E282" t="s">
        <v>288</v>
      </c>
      <c r="F282" t="s">
        <v>634</v>
      </c>
      <c r="G282">
        <v>1</v>
      </c>
      <c r="H282">
        <v>5525.47</v>
      </c>
      <c r="I282">
        <v>5525.47</v>
      </c>
      <c r="J282" t="s">
        <v>768</v>
      </c>
      <c r="K282">
        <v>7</v>
      </c>
      <c r="L282" t="str">
        <f>_xlfn.XLOOKUP(F282, Items!$A:$A, Items!$C:$C, "Check Item ID", 0)</f>
        <v>Hardware</v>
      </c>
    </row>
    <row r="283" spans="1:12" hidden="1" x14ac:dyDescent="0.25">
      <c r="A283" t="s">
        <v>1051</v>
      </c>
      <c r="B283" s="1">
        <v>45794</v>
      </c>
      <c r="C283" t="s">
        <v>87</v>
      </c>
      <c r="D283" t="s">
        <v>9</v>
      </c>
      <c r="E283" t="s">
        <v>274</v>
      </c>
      <c r="F283" t="s">
        <v>692</v>
      </c>
      <c r="G283">
        <v>23</v>
      </c>
      <c r="H283">
        <v>8123.66</v>
      </c>
      <c r="I283">
        <v>186844.29</v>
      </c>
      <c r="J283" t="s">
        <v>768</v>
      </c>
      <c r="K283">
        <v>6</v>
      </c>
      <c r="L283" t="str">
        <f>_xlfn.XLOOKUP(F283, Items!$A:$A, Items!$C:$C, "Check Item ID", 0)</f>
        <v>Hardware</v>
      </c>
    </row>
    <row r="284" spans="1:12" x14ac:dyDescent="0.25">
      <c r="A284" t="s">
        <v>1052</v>
      </c>
      <c r="B284" s="1">
        <v>45893</v>
      </c>
      <c r="C284" t="s">
        <v>39</v>
      </c>
      <c r="D284" t="s">
        <v>25</v>
      </c>
      <c r="E284" t="s">
        <v>290</v>
      </c>
      <c r="F284" t="s">
        <v>506</v>
      </c>
      <c r="G284" s="8">
        <v>3</v>
      </c>
      <c r="H284" s="6">
        <v>8449.48</v>
      </c>
      <c r="I284" s="6">
        <v>25348.45</v>
      </c>
      <c r="J284" t="s">
        <v>777</v>
      </c>
      <c r="K284" s="8">
        <v>11</v>
      </c>
      <c r="L284" t="str">
        <f>_xlfn.XLOOKUP(F284, Items!$A:$A, Items!$C:$C, "Check Item ID", 0)</f>
        <v>Software</v>
      </c>
    </row>
    <row r="285" spans="1:12" hidden="1" x14ac:dyDescent="0.25">
      <c r="A285" t="s">
        <v>1053</v>
      </c>
      <c r="B285" s="1">
        <v>45787</v>
      </c>
      <c r="C285" t="s">
        <v>95</v>
      </c>
      <c r="D285" t="s">
        <v>11</v>
      </c>
      <c r="E285" t="s">
        <v>326</v>
      </c>
      <c r="F285" t="s">
        <v>610</v>
      </c>
      <c r="G285">
        <v>24</v>
      </c>
      <c r="H285">
        <v>1347.58</v>
      </c>
      <c r="I285">
        <v>32342.02</v>
      </c>
      <c r="J285" t="s">
        <v>770</v>
      </c>
      <c r="K285">
        <v>31</v>
      </c>
      <c r="L285" t="str">
        <f>_xlfn.XLOOKUP(F285, Items!$A:$A, Items!$C:$C, "Check Item ID", 0)</f>
        <v>Hardware</v>
      </c>
    </row>
    <row r="286" spans="1:12" hidden="1" x14ac:dyDescent="0.25">
      <c r="A286" t="s">
        <v>1054</v>
      </c>
      <c r="B286" s="1">
        <v>45696</v>
      </c>
      <c r="C286" t="s">
        <v>139</v>
      </c>
      <c r="D286" t="s">
        <v>19</v>
      </c>
      <c r="E286" t="s">
        <v>350</v>
      </c>
      <c r="F286" t="s">
        <v>544</v>
      </c>
      <c r="G286">
        <v>6</v>
      </c>
      <c r="H286">
        <v>1128.6600000000001</v>
      </c>
      <c r="I286">
        <v>6771.94</v>
      </c>
      <c r="J286" t="s">
        <v>768</v>
      </c>
      <c r="K286">
        <v>37</v>
      </c>
      <c r="L286" t="str">
        <f>_xlfn.XLOOKUP(F286, Items!$A:$A, Items!$C:$C, "Check Item ID", 0)</f>
        <v>Software</v>
      </c>
    </row>
    <row r="287" spans="1:12" hidden="1" x14ac:dyDescent="0.25">
      <c r="A287" t="s">
        <v>1055</v>
      </c>
      <c r="B287" s="1">
        <v>45639</v>
      </c>
      <c r="C287" t="s">
        <v>197</v>
      </c>
      <c r="D287" t="s">
        <v>17</v>
      </c>
      <c r="E287" t="s">
        <v>306</v>
      </c>
      <c r="F287" t="s">
        <v>558</v>
      </c>
      <c r="G287">
        <v>8</v>
      </c>
      <c r="H287">
        <v>6247.99</v>
      </c>
      <c r="I287">
        <v>49983.95</v>
      </c>
      <c r="J287" t="s">
        <v>768</v>
      </c>
      <c r="K287">
        <v>28</v>
      </c>
      <c r="L287" t="str">
        <f>_xlfn.XLOOKUP(F287, Items!$A:$A, Items!$C:$C, "Check Item ID", 0)</f>
        <v>Software</v>
      </c>
    </row>
    <row r="288" spans="1:12" x14ac:dyDescent="0.25">
      <c r="A288" t="s">
        <v>1056</v>
      </c>
      <c r="B288" s="1">
        <v>45187</v>
      </c>
      <c r="C288" t="s">
        <v>73</v>
      </c>
      <c r="D288" t="s">
        <v>29</v>
      </c>
      <c r="E288" t="s">
        <v>338</v>
      </c>
      <c r="F288" t="s">
        <v>538</v>
      </c>
      <c r="G288" s="8">
        <v>47</v>
      </c>
      <c r="H288" s="6">
        <v>7830.35</v>
      </c>
      <c r="I288" s="6">
        <v>368026.34</v>
      </c>
      <c r="J288" t="s">
        <v>777</v>
      </c>
      <c r="K288" s="8">
        <v>4</v>
      </c>
      <c r="L288" t="str">
        <f>_xlfn.XLOOKUP(F288, Items!$A:$A, Items!$C:$C, "Check Item ID", 0)</f>
        <v>Hardware</v>
      </c>
    </row>
    <row r="289" spans="1:12" hidden="1" x14ac:dyDescent="0.25">
      <c r="A289" t="s">
        <v>1057</v>
      </c>
      <c r="B289" s="1">
        <v>45875</v>
      </c>
      <c r="C289" t="s">
        <v>225</v>
      </c>
      <c r="D289" t="s">
        <v>13</v>
      </c>
      <c r="E289" t="s">
        <v>246</v>
      </c>
      <c r="F289" t="s">
        <v>416</v>
      </c>
      <c r="G289">
        <v>44</v>
      </c>
      <c r="H289">
        <v>5453.33</v>
      </c>
      <c r="I289">
        <v>239946.57</v>
      </c>
      <c r="J289" t="s">
        <v>770</v>
      </c>
      <c r="K289">
        <v>37</v>
      </c>
      <c r="L289" t="str">
        <f>_xlfn.XLOOKUP(F289, Items!$A:$A, Items!$C:$C, "Check Item ID", 0)</f>
        <v>Service</v>
      </c>
    </row>
    <row r="290" spans="1:12" x14ac:dyDescent="0.25">
      <c r="A290" t="s">
        <v>1058</v>
      </c>
      <c r="B290" s="1">
        <v>45397</v>
      </c>
      <c r="C290" t="s">
        <v>231</v>
      </c>
      <c r="D290" t="s">
        <v>7</v>
      </c>
      <c r="E290" t="s">
        <v>270</v>
      </c>
      <c r="F290" t="s">
        <v>720</v>
      </c>
      <c r="G290" s="8">
        <v>16</v>
      </c>
      <c r="H290" s="6">
        <v>7757.27</v>
      </c>
      <c r="I290" s="6">
        <v>124116.36</v>
      </c>
      <c r="J290" t="s">
        <v>777</v>
      </c>
      <c r="K290" s="8">
        <v>20</v>
      </c>
      <c r="L290" t="str">
        <f>_xlfn.XLOOKUP(F290, Items!$A:$A, Items!$C:$C, "Check Item ID", 0)</f>
        <v>Hardware</v>
      </c>
    </row>
    <row r="291" spans="1:12" hidden="1" x14ac:dyDescent="0.25">
      <c r="A291" t="s">
        <v>1059</v>
      </c>
      <c r="B291" s="1">
        <v>45158</v>
      </c>
      <c r="C291" t="s">
        <v>177</v>
      </c>
      <c r="D291" t="s">
        <v>27</v>
      </c>
      <c r="E291" t="s">
        <v>298</v>
      </c>
      <c r="F291" t="s">
        <v>544</v>
      </c>
      <c r="G291">
        <v>3</v>
      </c>
      <c r="H291">
        <v>1169.3399999999999</v>
      </c>
      <c r="I291">
        <v>3508.03</v>
      </c>
      <c r="J291" t="s">
        <v>770</v>
      </c>
      <c r="K291">
        <v>42</v>
      </c>
      <c r="L291" t="str">
        <f>_xlfn.XLOOKUP(F291, Items!$A:$A, Items!$C:$C, "Check Item ID", 0)</f>
        <v>Software</v>
      </c>
    </row>
    <row r="292" spans="1:12" hidden="1" x14ac:dyDescent="0.25">
      <c r="A292" t="s">
        <v>1060</v>
      </c>
      <c r="B292" s="1">
        <v>45419</v>
      </c>
      <c r="C292" t="s">
        <v>67</v>
      </c>
      <c r="D292" t="s">
        <v>7</v>
      </c>
      <c r="E292" t="s">
        <v>296</v>
      </c>
      <c r="F292" t="s">
        <v>646</v>
      </c>
      <c r="G292">
        <v>14</v>
      </c>
      <c r="H292">
        <v>3505.11</v>
      </c>
      <c r="I292">
        <v>49071.6</v>
      </c>
      <c r="J292" t="s">
        <v>768</v>
      </c>
      <c r="K292">
        <v>5</v>
      </c>
      <c r="L292" t="str">
        <f>_xlfn.XLOOKUP(F292, Items!$A:$A, Items!$C:$C, "Check Item ID", 0)</f>
        <v>Service</v>
      </c>
    </row>
    <row r="293" spans="1:12" hidden="1" x14ac:dyDescent="0.25">
      <c r="A293" t="s">
        <v>1061</v>
      </c>
      <c r="B293" s="1">
        <v>45026</v>
      </c>
      <c r="C293" t="s">
        <v>48</v>
      </c>
      <c r="D293" t="s">
        <v>21</v>
      </c>
      <c r="E293" t="s">
        <v>354</v>
      </c>
      <c r="F293" t="s">
        <v>434</v>
      </c>
      <c r="G293">
        <v>16</v>
      </c>
      <c r="H293">
        <v>7186.7</v>
      </c>
      <c r="I293">
        <v>114987.26</v>
      </c>
      <c r="J293" t="s">
        <v>770</v>
      </c>
      <c r="K293">
        <v>31</v>
      </c>
      <c r="L293" t="str">
        <f>_xlfn.XLOOKUP(F293, Items!$A:$A, Items!$C:$C, "Check Item ID", 0)</f>
        <v>Software</v>
      </c>
    </row>
    <row r="294" spans="1:12" x14ac:dyDescent="0.25">
      <c r="A294" t="s">
        <v>1062</v>
      </c>
      <c r="B294" s="1">
        <v>45371</v>
      </c>
      <c r="C294" t="s">
        <v>119</v>
      </c>
      <c r="D294" t="s">
        <v>13</v>
      </c>
      <c r="E294" t="s">
        <v>340</v>
      </c>
      <c r="F294" t="s">
        <v>622</v>
      </c>
      <c r="G294" s="8">
        <v>49</v>
      </c>
      <c r="H294" s="6">
        <v>2133.9499999999998</v>
      </c>
      <c r="I294" s="6">
        <v>104563.31</v>
      </c>
      <c r="J294" t="s">
        <v>777</v>
      </c>
      <c r="K294" s="8">
        <v>11</v>
      </c>
      <c r="L294" t="str">
        <f>_xlfn.XLOOKUP(F294, Items!$A:$A, Items!$C:$C, "Check Item ID", 0)</f>
        <v>Software</v>
      </c>
    </row>
    <row r="295" spans="1:12" hidden="1" x14ac:dyDescent="0.25">
      <c r="A295" t="s">
        <v>1063</v>
      </c>
      <c r="B295" s="1">
        <v>45519</v>
      </c>
      <c r="C295" t="s">
        <v>203</v>
      </c>
      <c r="D295" t="s">
        <v>31</v>
      </c>
      <c r="E295" t="s">
        <v>332</v>
      </c>
      <c r="F295" t="s">
        <v>367</v>
      </c>
      <c r="G295">
        <v>15</v>
      </c>
      <c r="H295">
        <v>5942.23</v>
      </c>
      <c r="I295">
        <v>89133.4</v>
      </c>
      <c r="J295" t="s">
        <v>768</v>
      </c>
      <c r="K295">
        <v>39</v>
      </c>
      <c r="L295" t="str">
        <f>_xlfn.XLOOKUP(F295, Items!$A:$A, Items!$C:$C, "Check Item ID", 0)</f>
        <v>Software</v>
      </c>
    </row>
    <row r="296" spans="1:12" x14ac:dyDescent="0.25">
      <c r="A296" t="s">
        <v>1064</v>
      </c>
      <c r="B296" s="1">
        <v>45583</v>
      </c>
      <c r="C296" t="s">
        <v>173</v>
      </c>
      <c r="D296" t="s">
        <v>9</v>
      </c>
      <c r="E296" t="s">
        <v>322</v>
      </c>
      <c r="F296" t="s">
        <v>494</v>
      </c>
      <c r="G296" s="8">
        <v>16</v>
      </c>
      <c r="H296" s="6">
        <v>7080.3</v>
      </c>
      <c r="I296" s="6">
        <v>113284.88</v>
      </c>
      <c r="J296" t="s">
        <v>777</v>
      </c>
      <c r="K296" s="8">
        <v>45</v>
      </c>
      <c r="L296" t="str">
        <f>_xlfn.XLOOKUP(F296, Items!$A:$A, Items!$C:$C, "Check Item ID", 0)</f>
        <v>Hardware</v>
      </c>
    </row>
    <row r="297" spans="1:12" x14ac:dyDescent="0.25">
      <c r="A297" t="s">
        <v>1065</v>
      </c>
      <c r="B297" s="1">
        <v>45379</v>
      </c>
      <c r="C297" t="s">
        <v>109</v>
      </c>
      <c r="D297" t="s">
        <v>17</v>
      </c>
      <c r="E297" t="s">
        <v>342</v>
      </c>
      <c r="F297" t="s">
        <v>371</v>
      </c>
      <c r="G297" s="8">
        <v>27</v>
      </c>
      <c r="H297" s="6">
        <v>5455.69</v>
      </c>
      <c r="I297" s="6">
        <v>147303.69</v>
      </c>
      <c r="J297" t="s">
        <v>777</v>
      </c>
      <c r="K297" s="8">
        <v>38</v>
      </c>
      <c r="L297" t="str">
        <f>_xlfn.XLOOKUP(F297, Items!$A:$A, Items!$C:$C, "Check Item ID", 0)</f>
        <v>Software</v>
      </c>
    </row>
    <row r="298" spans="1:12" hidden="1" x14ac:dyDescent="0.25">
      <c r="A298" t="s">
        <v>1066</v>
      </c>
      <c r="B298" s="1">
        <v>45285</v>
      </c>
      <c r="C298" t="s">
        <v>203</v>
      </c>
      <c r="D298" t="s">
        <v>31</v>
      </c>
      <c r="E298" t="s">
        <v>292</v>
      </c>
      <c r="F298" t="s">
        <v>640</v>
      </c>
      <c r="G298">
        <v>41</v>
      </c>
      <c r="H298">
        <v>6531.42</v>
      </c>
      <c r="I298">
        <v>267788.28999999998</v>
      </c>
      <c r="J298" t="s">
        <v>768</v>
      </c>
      <c r="K298">
        <v>34</v>
      </c>
      <c r="L298" t="str">
        <f>_xlfn.XLOOKUP(F298, Items!$A:$A, Items!$C:$C, "Check Item ID", 0)</f>
        <v>Service</v>
      </c>
    </row>
    <row r="299" spans="1:12" hidden="1" x14ac:dyDescent="0.25">
      <c r="A299" t="s">
        <v>1067</v>
      </c>
      <c r="B299" s="1">
        <v>45632</v>
      </c>
      <c r="C299" t="s">
        <v>211</v>
      </c>
      <c r="D299" t="s">
        <v>31</v>
      </c>
      <c r="E299" t="s">
        <v>318</v>
      </c>
      <c r="F299" t="s">
        <v>522</v>
      </c>
      <c r="G299">
        <v>42</v>
      </c>
      <c r="H299">
        <v>4974.1899999999996</v>
      </c>
      <c r="I299">
        <v>208915.83</v>
      </c>
      <c r="J299" t="s">
        <v>768</v>
      </c>
      <c r="K299">
        <v>23</v>
      </c>
      <c r="L299" t="str">
        <f>_xlfn.XLOOKUP(F299, Items!$A:$A, Items!$C:$C, "Check Item ID", 0)</f>
        <v>Hardware</v>
      </c>
    </row>
    <row r="300" spans="1:12" hidden="1" x14ac:dyDescent="0.25">
      <c r="A300" t="s">
        <v>1068</v>
      </c>
      <c r="B300" s="1">
        <v>45779</v>
      </c>
      <c r="C300" t="s">
        <v>139</v>
      </c>
      <c r="D300" t="s">
        <v>19</v>
      </c>
      <c r="E300" t="s">
        <v>310</v>
      </c>
      <c r="F300" t="s">
        <v>696</v>
      </c>
      <c r="G300">
        <v>27</v>
      </c>
      <c r="H300">
        <v>465.28</v>
      </c>
      <c r="I300">
        <v>12562.5</v>
      </c>
      <c r="J300" t="s">
        <v>770</v>
      </c>
      <c r="K300">
        <v>14</v>
      </c>
      <c r="L300" t="str">
        <f>_xlfn.XLOOKUP(F300, Items!$A:$A, Items!$C:$C, "Check Item ID", 0)</f>
        <v>Software</v>
      </c>
    </row>
    <row r="301" spans="1:12" hidden="1" x14ac:dyDescent="0.25">
      <c r="A301" t="s">
        <v>1069</v>
      </c>
      <c r="B301" s="1">
        <v>45896</v>
      </c>
      <c r="C301" t="s">
        <v>113</v>
      </c>
      <c r="D301" t="s">
        <v>23</v>
      </c>
      <c r="E301" t="s">
        <v>322</v>
      </c>
      <c r="F301" t="s">
        <v>484</v>
      </c>
      <c r="G301">
        <v>16</v>
      </c>
      <c r="H301">
        <v>7750.19</v>
      </c>
      <c r="I301">
        <v>124003.01</v>
      </c>
      <c r="J301" t="s">
        <v>770</v>
      </c>
      <c r="K301">
        <v>12</v>
      </c>
      <c r="L301" t="str">
        <f>_xlfn.XLOOKUP(F301, Items!$A:$A, Items!$C:$C, "Check Item ID", 0)</f>
        <v>Hardware</v>
      </c>
    </row>
    <row r="302" spans="1:12" hidden="1" x14ac:dyDescent="0.25">
      <c r="A302" t="s">
        <v>1070</v>
      </c>
      <c r="B302" s="1">
        <v>45045</v>
      </c>
      <c r="C302" t="s">
        <v>157</v>
      </c>
      <c r="D302" t="s">
        <v>11</v>
      </c>
      <c r="E302" t="s">
        <v>348</v>
      </c>
      <c r="F302" t="s">
        <v>692</v>
      </c>
      <c r="G302">
        <v>36</v>
      </c>
      <c r="H302">
        <v>7462.25</v>
      </c>
      <c r="I302">
        <v>268641.15000000002</v>
      </c>
      <c r="J302" t="s">
        <v>770</v>
      </c>
      <c r="K302">
        <v>38</v>
      </c>
      <c r="L302" t="str">
        <f>_xlfn.XLOOKUP(F302, Items!$A:$A, Items!$C:$C, "Check Item ID", 0)</f>
        <v>Hardware</v>
      </c>
    </row>
    <row r="303" spans="1:12" x14ac:dyDescent="0.25">
      <c r="A303" t="s">
        <v>1071</v>
      </c>
      <c r="B303" s="1">
        <v>45201</v>
      </c>
      <c r="C303" t="s">
        <v>95</v>
      </c>
      <c r="D303" t="s">
        <v>11</v>
      </c>
      <c r="E303" t="s">
        <v>344</v>
      </c>
      <c r="F303" t="s">
        <v>742</v>
      </c>
      <c r="G303" s="8">
        <v>25</v>
      </c>
      <c r="H303" s="6">
        <v>5365.49</v>
      </c>
      <c r="I303" s="6">
        <v>134137.35</v>
      </c>
      <c r="J303" t="s">
        <v>777</v>
      </c>
      <c r="K303" s="8">
        <v>24</v>
      </c>
      <c r="L303" t="str">
        <f>_xlfn.XLOOKUP(F303, Items!$A:$A, Items!$C:$C, "Check Item ID", 0)</f>
        <v>Software</v>
      </c>
    </row>
    <row r="304" spans="1:12" x14ac:dyDescent="0.25">
      <c r="A304" t="s">
        <v>1072</v>
      </c>
      <c r="B304" s="1">
        <v>45088</v>
      </c>
      <c r="C304" t="s">
        <v>153</v>
      </c>
      <c r="D304" t="s">
        <v>3</v>
      </c>
      <c r="E304" t="s">
        <v>254</v>
      </c>
      <c r="F304" t="s">
        <v>428</v>
      </c>
      <c r="G304" s="8">
        <v>29</v>
      </c>
      <c r="H304" s="6">
        <v>6913.02</v>
      </c>
      <c r="I304" s="6">
        <v>200477.6</v>
      </c>
      <c r="J304" t="s">
        <v>777</v>
      </c>
      <c r="K304" s="8">
        <v>37</v>
      </c>
      <c r="L304" t="str">
        <f>_xlfn.XLOOKUP(F304, Items!$A:$A, Items!$C:$C, "Check Item ID", 0)</f>
        <v>Service</v>
      </c>
    </row>
    <row r="305" spans="1:12" hidden="1" x14ac:dyDescent="0.25">
      <c r="A305" t="s">
        <v>1073</v>
      </c>
      <c r="B305" s="1">
        <v>45317</v>
      </c>
      <c r="C305" t="s">
        <v>121</v>
      </c>
      <c r="D305" t="s">
        <v>5</v>
      </c>
      <c r="E305" t="s">
        <v>260</v>
      </c>
      <c r="F305" t="s">
        <v>500</v>
      </c>
      <c r="G305">
        <v>4</v>
      </c>
      <c r="H305">
        <v>9123.93</v>
      </c>
      <c r="I305">
        <v>36495.72</v>
      </c>
      <c r="J305" t="s">
        <v>768</v>
      </c>
      <c r="K305">
        <v>41</v>
      </c>
      <c r="L305" t="str">
        <f>_xlfn.XLOOKUP(F305, Items!$A:$A, Items!$C:$C, "Check Item ID", 0)</f>
        <v>Service</v>
      </c>
    </row>
    <row r="306" spans="1:12" hidden="1" x14ac:dyDescent="0.25">
      <c r="A306" t="s">
        <v>1074</v>
      </c>
      <c r="B306" s="1">
        <v>45007</v>
      </c>
      <c r="C306" t="s">
        <v>149</v>
      </c>
      <c r="D306" t="s">
        <v>21</v>
      </c>
      <c r="E306" t="s">
        <v>314</v>
      </c>
      <c r="F306" t="s">
        <v>700</v>
      </c>
      <c r="G306">
        <v>5</v>
      </c>
      <c r="H306">
        <v>7286.04</v>
      </c>
      <c r="I306">
        <v>36430.18</v>
      </c>
      <c r="J306" t="s">
        <v>768</v>
      </c>
      <c r="K306">
        <v>45</v>
      </c>
      <c r="L306" t="str">
        <f>_xlfn.XLOOKUP(F306, Items!$A:$A, Items!$C:$C, "Check Item ID", 0)</f>
        <v>Hardware</v>
      </c>
    </row>
    <row r="307" spans="1:12" hidden="1" x14ac:dyDescent="0.25">
      <c r="A307" t="s">
        <v>1075</v>
      </c>
      <c r="B307" s="1">
        <v>45371</v>
      </c>
      <c r="C307" t="s">
        <v>135</v>
      </c>
      <c r="D307" t="s">
        <v>31</v>
      </c>
      <c r="E307" t="s">
        <v>336</v>
      </c>
      <c r="F307" t="s">
        <v>420</v>
      </c>
      <c r="G307">
        <v>31</v>
      </c>
      <c r="H307">
        <v>6061.93</v>
      </c>
      <c r="I307">
        <v>187919.9</v>
      </c>
      <c r="J307" t="s">
        <v>770</v>
      </c>
      <c r="K307">
        <v>22</v>
      </c>
      <c r="L307" t="str">
        <f>_xlfn.XLOOKUP(F307, Items!$A:$A, Items!$C:$C, "Check Item ID", 0)</f>
        <v>Software</v>
      </c>
    </row>
    <row r="308" spans="1:12" x14ac:dyDescent="0.25">
      <c r="A308" t="s">
        <v>1076</v>
      </c>
      <c r="B308" s="1">
        <v>45360</v>
      </c>
      <c r="C308" t="s">
        <v>83</v>
      </c>
      <c r="D308" t="s">
        <v>23</v>
      </c>
      <c r="E308" t="s">
        <v>320</v>
      </c>
      <c r="F308" t="s">
        <v>440</v>
      </c>
      <c r="G308" s="8">
        <v>13</v>
      </c>
      <c r="H308" s="6">
        <v>8076.25</v>
      </c>
      <c r="I308" s="6">
        <v>104991.31</v>
      </c>
      <c r="J308" t="s">
        <v>777</v>
      </c>
      <c r="K308" s="8">
        <v>33</v>
      </c>
      <c r="L308" t="str">
        <f>_xlfn.XLOOKUP(F308, Items!$A:$A, Items!$C:$C, "Check Item ID", 0)</f>
        <v>Hardware</v>
      </c>
    </row>
    <row r="309" spans="1:12" hidden="1" x14ac:dyDescent="0.25">
      <c r="A309" t="s">
        <v>1077</v>
      </c>
      <c r="B309" s="1">
        <v>45345</v>
      </c>
      <c r="C309" t="s">
        <v>115</v>
      </c>
      <c r="D309" t="s">
        <v>27</v>
      </c>
      <c r="E309" t="s">
        <v>328</v>
      </c>
      <c r="F309" t="s">
        <v>678</v>
      </c>
      <c r="G309">
        <v>26</v>
      </c>
      <c r="H309">
        <v>5032.3100000000004</v>
      </c>
      <c r="I309">
        <v>130839.99</v>
      </c>
      <c r="J309" t="s">
        <v>768</v>
      </c>
      <c r="K309">
        <v>23</v>
      </c>
      <c r="L309" t="str">
        <f>_xlfn.XLOOKUP(F309, Items!$A:$A, Items!$C:$C, "Check Item ID", 0)</f>
        <v>Service</v>
      </c>
    </row>
    <row r="310" spans="1:12" hidden="1" x14ac:dyDescent="0.25">
      <c r="A310" t="s">
        <v>1078</v>
      </c>
      <c r="B310" s="1">
        <v>45706</v>
      </c>
      <c r="C310" t="s">
        <v>67</v>
      </c>
      <c r="D310" t="s">
        <v>7</v>
      </c>
      <c r="E310" t="s">
        <v>318</v>
      </c>
      <c r="F310" t="s">
        <v>416</v>
      </c>
      <c r="G310">
        <v>30</v>
      </c>
      <c r="H310">
        <v>5168.66</v>
      </c>
      <c r="I310">
        <v>155059.69</v>
      </c>
      <c r="J310" t="s">
        <v>770</v>
      </c>
      <c r="K310">
        <v>22</v>
      </c>
      <c r="L310" t="str">
        <f>_xlfn.XLOOKUP(F310, Items!$A:$A, Items!$C:$C, "Check Item ID", 0)</f>
        <v>Service</v>
      </c>
    </row>
    <row r="311" spans="1:12" hidden="1" x14ac:dyDescent="0.25">
      <c r="A311" t="s">
        <v>1079</v>
      </c>
      <c r="B311" s="1">
        <v>45663</v>
      </c>
      <c r="C311" t="s">
        <v>87</v>
      </c>
      <c r="D311" t="s">
        <v>9</v>
      </c>
      <c r="E311" t="s">
        <v>272</v>
      </c>
      <c r="F311" t="s">
        <v>544</v>
      </c>
      <c r="G311">
        <v>33</v>
      </c>
      <c r="H311">
        <v>1192.8800000000001</v>
      </c>
      <c r="I311">
        <v>39365.129999999997</v>
      </c>
      <c r="J311" t="s">
        <v>770</v>
      </c>
      <c r="K311">
        <v>9</v>
      </c>
      <c r="L311" t="str">
        <f>_xlfn.XLOOKUP(F311, Items!$A:$A, Items!$C:$C, "Check Item ID", 0)</f>
        <v>Software</v>
      </c>
    </row>
    <row r="312" spans="1:12" x14ac:dyDescent="0.25">
      <c r="A312" t="s">
        <v>1080</v>
      </c>
      <c r="B312" s="1">
        <v>45888</v>
      </c>
      <c r="C312" t="s">
        <v>73</v>
      </c>
      <c r="D312" t="s">
        <v>29</v>
      </c>
      <c r="E312" t="s">
        <v>298</v>
      </c>
      <c r="F312" t="s">
        <v>530</v>
      </c>
      <c r="G312" s="8">
        <v>49</v>
      </c>
      <c r="H312" s="6">
        <v>2777.94</v>
      </c>
      <c r="I312" s="6">
        <v>136119</v>
      </c>
      <c r="J312" t="s">
        <v>777</v>
      </c>
      <c r="K312" s="8">
        <v>26</v>
      </c>
      <c r="L312" t="str">
        <f>_xlfn.XLOOKUP(F312, Items!$A:$A, Items!$C:$C, "Check Item ID", 0)</f>
        <v>Hardware</v>
      </c>
    </row>
    <row r="313" spans="1:12" x14ac:dyDescent="0.25">
      <c r="A313" t="s">
        <v>1081</v>
      </c>
      <c r="B313" s="1">
        <v>45774</v>
      </c>
      <c r="C313" t="s">
        <v>81</v>
      </c>
      <c r="D313" t="s">
        <v>19</v>
      </c>
      <c r="E313" t="s">
        <v>308</v>
      </c>
      <c r="F313" t="s">
        <v>428</v>
      </c>
      <c r="G313" s="8">
        <v>3</v>
      </c>
      <c r="H313" s="6">
        <v>6378.44</v>
      </c>
      <c r="I313" s="6">
        <v>19135.32</v>
      </c>
      <c r="J313" t="s">
        <v>777</v>
      </c>
      <c r="K313" s="8">
        <v>12</v>
      </c>
      <c r="L313" t="str">
        <f>_xlfn.XLOOKUP(F313, Items!$A:$A, Items!$C:$C, "Check Item ID", 0)</f>
        <v>Service</v>
      </c>
    </row>
    <row r="314" spans="1:12" hidden="1" x14ac:dyDescent="0.25">
      <c r="A314" t="s">
        <v>1082</v>
      </c>
      <c r="B314" s="1">
        <v>45461</v>
      </c>
      <c r="C314" t="s">
        <v>177</v>
      </c>
      <c r="D314" t="s">
        <v>27</v>
      </c>
      <c r="E314" t="s">
        <v>342</v>
      </c>
      <c r="F314" t="s">
        <v>706</v>
      </c>
      <c r="G314">
        <v>36</v>
      </c>
      <c r="H314">
        <v>11097.41</v>
      </c>
      <c r="I314">
        <v>399506.63</v>
      </c>
      <c r="J314" t="s">
        <v>768</v>
      </c>
      <c r="K314">
        <v>29</v>
      </c>
      <c r="L314" t="str">
        <f>_xlfn.XLOOKUP(F314, Items!$A:$A, Items!$C:$C, "Check Item ID", 0)</f>
        <v>Software</v>
      </c>
    </row>
    <row r="315" spans="1:12" hidden="1" x14ac:dyDescent="0.25">
      <c r="A315" t="s">
        <v>1083</v>
      </c>
      <c r="B315" s="1">
        <v>45239</v>
      </c>
      <c r="C315" t="s">
        <v>111</v>
      </c>
      <c r="D315" t="s">
        <v>31</v>
      </c>
      <c r="E315" t="s">
        <v>250</v>
      </c>
      <c r="F315" t="s">
        <v>674</v>
      </c>
      <c r="G315">
        <v>13</v>
      </c>
      <c r="H315">
        <v>2785.2</v>
      </c>
      <c r="I315">
        <v>36207.550000000003</v>
      </c>
      <c r="J315" t="s">
        <v>770</v>
      </c>
      <c r="K315">
        <v>39</v>
      </c>
      <c r="L315" t="str">
        <f>_xlfn.XLOOKUP(F315, Items!$A:$A, Items!$C:$C, "Check Item ID", 0)</f>
        <v>Software</v>
      </c>
    </row>
    <row r="316" spans="1:12" hidden="1" x14ac:dyDescent="0.25">
      <c r="A316" t="s">
        <v>1084</v>
      </c>
      <c r="B316" s="1">
        <v>45949</v>
      </c>
      <c r="C316" t="s">
        <v>51</v>
      </c>
      <c r="D316" t="s">
        <v>3</v>
      </c>
      <c r="E316" t="s">
        <v>288</v>
      </c>
      <c r="F316" t="s">
        <v>694</v>
      </c>
      <c r="G316">
        <v>36</v>
      </c>
      <c r="H316">
        <v>6549.31</v>
      </c>
      <c r="I316">
        <v>235775.07</v>
      </c>
      <c r="J316" t="s">
        <v>768</v>
      </c>
      <c r="K316">
        <v>24</v>
      </c>
      <c r="L316" t="str">
        <f>_xlfn.XLOOKUP(F316, Items!$A:$A, Items!$C:$C, "Check Item ID", 0)</f>
        <v>Service</v>
      </c>
    </row>
    <row r="317" spans="1:12" hidden="1" x14ac:dyDescent="0.25">
      <c r="A317" t="s">
        <v>1085</v>
      </c>
      <c r="B317" s="1">
        <v>45927</v>
      </c>
      <c r="C317" t="s">
        <v>77</v>
      </c>
      <c r="D317" t="s">
        <v>17</v>
      </c>
      <c r="E317" t="s">
        <v>354</v>
      </c>
      <c r="F317" t="s">
        <v>522</v>
      </c>
      <c r="G317">
        <v>47</v>
      </c>
      <c r="H317">
        <v>4932.1099999999997</v>
      </c>
      <c r="I317">
        <v>231809.03</v>
      </c>
      <c r="J317" t="s">
        <v>770</v>
      </c>
      <c r="K317">
        <v>32</v>
      </c>
      <c r="L317" t="str">
        <f>_xlfn.XLOOKUP(F317, Items!$A:$A, Items!$C:$C, "Check Item ID", 0)</f>
        <v>Hardware</v>
      </c>
    </row>
    <row r="318" spans="1:12" hidden="1" x14ac:dyDescent="0.25">
      <c r="A318" t="s">
        <v>1086</v>
      </c>
      <c r="B318" s="1">
        <v>45648</v>
      </c>
      <c r="C318" t="s">
        <v>131</v>
      </c>
      <c r="D318" t="s">
        <v>25</v>
      </c>
      <c r="E318" t="s">
        <v>300</v>
      </c>
      <c r="F318" t="s">
        <v>382</v>
      </c>
      <c r="G318">
        <v>11</v>
      </c>
      <c r="H318">
        <v>8529.19</v>
      </c>
      <c r="I318">
        <v>93821.04</v>
      </c>
      <c r="J318" t="s">
        <v>768</v>
      </c>
      <c r="K318">
        <v>34</v>
      </c>
      <c r="L318" t="str">
        <f>_xlfn.XLOOKUP(F318, Items!$A:$A, Items!$C:$C, "Check Item ID", 0)</f>
        <v>Hardware</v>
      </c>
    </row>
    <row r="319" spans="1:12" x14ac:dyDescent="0.25">
      <c r="A319" t="s">
        <v>1087</v>
      </c>
      <c r="B319" s="1">
        <v>45047</v>
      </c>
      <c r="C319" t="s">
        <v>143</v>
      </c>
      <c r="D319" t="s">
        <v>5</v>
      </c>
      <c r="E319" t="s">
        <v>278</v>
      </c>
      <c r="F319" t="s">
        <v>662</v>
      </c>
      <c r="G319" s="8">
        <v>34</v>
      </c>
      <c r="H319" s="6">
        <v>4851.2299999999996</v>
      </c>
      <c r="I319" s="6">
        <v>164941.81</v>
      </c>
      <c r="J319" t="s">
        <v>777</v>
      </c>
      <c r="K319" s="8">
        <v>45</v>
      </c>
      <c r="L319" t="str">
        <f>_xlfn.XLOOKUP(F319, Items!$A:$A, Items!$C:$C, "Check Item ID", 0)</f>
        <v>Service</v>
      </c>
    </row>
    <row r="320" spans="1:12" hidden="1" x14ac:dyDescent="0.25">
      <c r="A320" t="s">
        <v>1088</v>
      </c>
      <c r="B320" s="1">
        <v>44940</v>
      </c>
      <c r="C320" t="s">
        <v>137</v>
      </c>
      <c r="D320" t="s">
        <v>13</v>
      </c>
      <c r="E320" t="s">
        <v>270</v>
      </c>
      <c r="F320" t="s">
        <v>630</v>
      </c>
      <c r="G320">
        <v>27</v>
      </c>
      <c r="H320">
        <v>8911.58</v>
      </c>
      <c r="I320">
        <v>240612.75</v>
      </c>
      <c r="J320" t="s">
        <v>768</v>
      </c>
      <c r="K320">
        <v>17</v>
      </c>
      <c r="L320" t="str">
        <f>_xlfn.XLOOKUP(F320, Items!$A:$A, Items!$C:$C, "Check Item ID", 0)</f>
        <v>Service</v>
      </c>
    </row>
    <row r="321" spans="1:12" hidden="1" x14ac:dyDescent="0.25">
      <c r="A321" t="s">
        <v>1089</v>
      </c>
      <c r="B321" s="1">
        <v>45236</v>
      </c>
      <c r="C321" t="s">
        <v>239</v>
      </c>
      <c r="D321" t="s">
        <v>15</v>
      </c>
      <c r="E321" t="s">
        <v>348</v>
      </c>
      <c r="F321" t="s">
        <v>522</v>
      </c>
      <c r="G321">
        <v>1</v>
      </c>
      <c r="H321">
        <v>4331.78</v>
      </c>
      <c r="I321">
        <v>4331.78</v>
      </c>
      <c r="J321" t="s">
        <v>770</v>
      </c>
      <c r="K321">
        <v>26</v>
      </c>
      <c r="L321" t="str">
        <f>_xlfn.XLOOKUP(F321, Items!$A:$A, Items!$C:$C, "Check Item ID", 0)</f>
        <v>Hardware</v>
      </c>
    </row>
    <row r="322" spans="1:12" x14ac:dyDescent="0.25">
      <c r="A322" t="s">
        <v>1090</v>
      </c>
      <c r="B322" s="1">
        <v>45916</v>
      </c>
      <c r="C322" t="s">
        <v>111</v>
      </c>
      <c r="D322" t="s">
        <v>31</v>
      </c>
      <c r="E322" t="s">
        <v>326</v>
      </c>
      <c r="F322" t="s">
        <v>528</v>
      </c>
      <c r="G322" s="8">
        <v>43</v>
      </c>
      <c r="H322" s="6">
        <v>1365.01</v>
      </c>
      <c r="I322" s="6">
        <v>58695.35</v>
      </c>
      <c r="J322" t="s">
        <v>777</v>
      </c>
      <c r="K322" s="8">
        <v>37</v>
      </c>
      <c r="L322" t="str">
        <f>_xlfn.XLOOKUP(F322, Items!$A:$A, Items!$C:$C, "Check Item ID", 0)</f>
        <v>Service</v>
      </c>
    </row>
    <row r="323" spans="1:12" hidden="1" x14ac:dyDescent="0.25">
      <c r="A323" t="s">
        <v>1091</v>
      </c>
      <c r="B323" s="1">
        <v>45769</v>
      </c>
      <c r="C323" t="s">
        <v>81</v>
      </c>
      <c r="D323" t="s">
        <v>19</v>
      </c>
      <c r="E323" t="s">
        <v>354</v>
      </c>
      <c r="F323" t="s">
        <v>708</v>
      </c>
      <c r="G323">
        <v>1</v>
      </c>
      <c r="H323">
        <v>3912.56</v>
      </c>
      <c r="I323">
        <v>3912.56</v>
      </c>
      <c r="J323" t="s">
        <v>768</v>
      </c>
      <c r="K323">
        <v>20</v>
      </c>
      <c r="L323" t="str">
        <f>_xlfn.XLOOKUP(F323, Items!$A:$A, Items!$C:$C, "Check Item ID", 0)</f>
        <v>Service</v>
      </c>
    </row>
    <row r="324" spans="1:12" hidden="1" x14ac:dyDescent="0.25">
      <c r="A324" t="s">
        <v>1092</v>
      </c>
      <c r="B324" s="1">
        <v>45514</v>
      </c>
      <c r="C324" t="s">
        <v>67</v>
      </c>
      <c r="D324" t="s">
        <v>7</v>
      </c>
      <c r="E324" t="s">
        <v>326</v>
      </c>
      <c r="F324" t="s">
        <v>476</v>
      </c>
      <c r="G324">
        <v>2</v>
      </c>
      <c r="H324">
        <v>6345.22</v>
      </c>
      <c r="I324">
        <v>12690.43</v>
      </c>
      <c r="J324" t="s">
        <v>768</v>
      </c>
      <c r="K324">
        <v>30</v>
      </c>
      <c r="L324" t="str">
        <f>_xlfn.XLOOKUP(F324, Items!$A:$A, Items!$C:$C, "Check Item ID", 0)</f>
        <v>Hardware</v>
      </c>
    </row>
    <row r="325" spans="1:12" x14ac:dyDescent="0.25">
      <c r="A325" t="s">
        <v>1093</v>
      </c>
      <c r="B325" s="1">
        <v>45146</v>
      </c>
      <c r="C325" t="s">
        <v>79</v>
      </c>
      <c r="D325" t="s">
        <v>31</v>
      </c>
      <c r="E325" t="s">
        <v>263</v>
      </c>
      <c r="F325" t="s">
        <v>692</v>
      </c>
      <c r="G325" s="8">
        <v>7</v>
      </c>
      <c r="H325" s="6">
        <v>7719.06</v>
      </c>
      <c r="I325" s="6">
        <v>54033.42</v>
      </c>
      <c r="J325" t="s">
        <v>777</v>
      </c>
      <c r="K325" s="8">
        <v>15</v>
      </c>
      <c r="L325" t="str">
        <f>_xlfn.XLOOKUP(F325, Items!$A:$A, Items!$C:$C, "Check Item ID", 0)</f>
        <v>Hardware</v>
      </c>
    </row>
    <row r="326" spans="1:12" hidden="1" x14ac:dyDescent="0.25">
      <c r="A326" t="s">
        <v>1094</v>
      </c>
      <c r="B326" s="1">
        <v>46005</v>
      </c>
      <c r="C326" t="s">
        <v>79</v>
      </c>
      <c r="D326" t="s">
        <v>31</v>
      </c>
      <c r="E326" t="s">
        <v>348</v>
      </c>
      <c r="F326" t="s">
        <v>363</v>
      </c>
      <c r="G326">
        <v>17</v>
      </c>
      <c r="H326">
        <v>4052.08</v>
      </c>
      <c r="I326">
        <v>68885.31</v>
      </c>
      <c r="J326" t="s">
        <v>770</v>
      </c>
      <c r="K326">
        <v>28</v>
      </c>
      <c r="L326" t="str">
        <f>_xlfn.XLOOKUP(F326, Items!$A:$A, Items!$C:$C, "Check Item ID", 0)</f>
        <v>Hardware</v>
      </c>
    </row>
    <row r="327" spans="1:12" x14ac:dyDescent="0.25">
      <c r="A327" t="s">
        <v>1095</v>
      </c>
      <c r="B327" s="1">
        <v>45691</v>
      </c>
      <c r="C327" t="s">
        <v>67</v>
      </c>
      <c r="D327" t="s">
        <v>7</v>
      </c>
      <c r="E327" t="s">
        <v>290</v>
      </c>
      <c r="F327" t="s">
        <v>668</v>
      </c>
      <c r="G327" s="8">
        <v>26</v>
      </c>
      <c r="H327" s="6">
        <v>5910.39</v>
      </c>
      <c r="I327" s="6">
        <v>153670.21</v>
      </c>
      <c r="J327" t="s">
        <v>777</v>
      </c>
      <c r="K327" s="8">
        <v>17</v>
      </c>
      <c r="L327" t="str">
        <f>_xlfn.XLOOKUP(F327, Items!$A:$A, Items!$C:$C, "Check Item ID", 0)</f>
        <v>Software</v>
      </c>
    </row>
    <row r="328" spans="1:12" hidden="1" x14ac:dyDescent="0.25">
      <c r="A328" t="s">
        <v>1096</v>
      </c>
      <c r="B328" s="1">
        <v>45092</v>
      </c>
      <c r="C328" t="s">
        <v>179</v>
      </c>
      <c r="D328" t="s">
        <v>3</v>
      </c>
      <c r="E328" t="s">
        <v>318</v>
      </c>
      <c r="F328" t="s">
        <v>478</v>
      </c>
      <c r="G328">
        <v>42</v>
      </c>
      <c r="H328">
        <v>7570.07</v>
      </c>
      <c r="I328">
        <v>317943.08</v>
      </c>
      <c r="J328" t="s">
        <v>768</v>
      </c>
      <c r="K328">
        <v>5</v>
      </c>
      <c r="L328" t="str">
        <f>_xlfn.XLOOKUP(F328, Items!$A:$A, Items!$C:$C, "Check Item ID", 0)</f>
        <v>Software</v>
      </c>
    </row>
    <row r="329" spans="1:12" hidden="1" x14ac:dyDescent="0.25">
      <c r="A329" t="s">
        <v>1097</v>
      </c>
      <c r="B329" s="1">
        <v>45757</v>
      </c>
      <c r="C329" t="s">
        <v>125</v>
      </c>
      <c r="D329" t="s">
        <v>23</v>
      </c>
      <c r="E329" t="s">
        <v>324</v>
      </c>
      <c r="F329" t="s">
        <v>754</v>
      </c>
      <c r="G329">
        <v>25</v>
      </c>
      <c r="H329">
        <v>8503.66</v>
      </c>
      <c r="I329">
        <v>212591.48</v>
      </c>
      <c r="J329" t="s">
        <v>770</v>
      </c>
      <c r="K329">
        <v>6</v>
      </c>
      <c r="L329" t="str">
        <f>_xlfn.XLOOKUP(F329, Items!$A:$A, Items!$C:$C, "Check Item ID", 0)</f>
        <v>Service</v>
      </c>
    </row>
    <row r="330" spans="1:12" hidden="1" x14ac:dyDescent="0.25">
      <c r="A330" t="s">
        <v>1098</v>
      </c>
      <c r="B330" s="1">
        <v>44946</v>
      </c>
      <c r="C330" t="s">
        <v>139</v>
      </c>
      <c r="D330" t="s">
        <v>19</v>
      </c>
      <c r="E330" t="s">
        <v>298</v>
      </c>
      <c r="F330" t="s">
        <v>512</v>
      </c>
      <c r="G330">
        <v>45</v>
      </c>
      <c r="H330">
        <v>3872.48</v>
      </c>
      <c r="I330">
        <v>174261.56</v>
      </c>
      <c r="J330" t="s">
        <v>770</v>
      </c>
      <c r="K330">
        <v>30</v>
      </c>
      <c r="L330" t="str">
        <f>_xlfn.XLOOKUP(F330, Items!$A:$A, Items!$C:$C, "Check Item ID", 0)</f>
        <v>Software</v>
      </c>
    </row>
    <row r="331" spans="1:12" x14ac:dyDescent="0.25">
      <c r="A331" t="s">
        <v>1099</v>
      </c>
      <c r="B331" s="1">
        <v>45605</v>
      </c>
      <c r="C331" t="s">
        <v>235</v>
      </c>
      <c r="D331" t="s">
        <v>17</v>
      </c>
      <c r="E331" t="s">
        <v>254</v>
      </c>
      <c r="F331" t="s">
        <v>462</v>
      </c>
      <c r="G331" s="8">
        <v>37</v>
      </c>
      <c r="H331" s="6">
        <v>5870.33</v>
      </c>
      <c r="I331" s="6">
        <v>217202.05</v>
      </c>
      <c r="J331" t="s">
        <v>777</v>
      </c>
      <c r="K331" s="8">
        <v>36</v>
      </c>
      <c r="L331" t="str">
        <f>_xlfn.XLOOKUP(F331, Items!$A:$A, Items!$C:$C, "Check Item ID", 0)</f>
        <v>Service</v>
      </c>
    </row>
    <row r="332" spans="1:12" hidden="1" x14ac:dyDescent="0.25">
      <c r="A332" t="s">
        <v>1100</v>
      </c>
      <c r="B332" s="1">
        <v>45397</v>
      </c>
      <c r="C332" t="s">
        <v>87</v>
      </c>
      <c r="D332" t="s">
        <v>9</v>
      </c>
      <c r="E332" t="s">
        <v>324</v>
      </c>
      <c r="F332" t="s">
        <v>400</v>
      </c>
      <c r="G332">
        <v>14</v>
      </c>
      <c r="H332">
        <v>8060.03</v>
      </c>
      <c r="I332">
        <v>112840.38</v>
      </c>
      <c r="J332" t="s">
        <v>768</v>
      </c>
      <c r="K332">
        <v>39</v>
      </c>
      <c r="L332" t="str">
        <f>_xlfn.XLOOKUP(F332, Items!$A:$A, Items!$C:$C, "Check Item ID", 0)</f>
        <v>Hardware</v>
      </c>
    </row>
    <row r="333" spans="1:12" hidden="1" x14ac:dyDescent="0.25">
      <c r="A333" t="s">
        <v>1101</v>
      </c>
      <c r="B333" s="1">
        <v>45482</v>
      </c>
      <c r="C333" t="s">
        <v>169</v>
      </c>
      <c r="D333" t="s">
        <v>23</v>
      </c>
      <c r="E333" t="s">
        <v>294</v>
      </c>
      <c r="F333" t="s">
        <v>560</v>
      </c>
      <c r="G333">
        <v>3</v>
      </c>
      <c r="H333">
        <v>10141.85</v>
      </c>
      <c r="I333">
        <v>30425.54</v>
      </c>
      <c r="J333" t="s">
        <v>768</v>
      </c>
      <c r="K333">
        <v>20</v>
      </c>
      <c r="L333" t="str">
        <f>_xlfn.XLOOKUP(F333, Items!$A:$A, Items!$C:$C, "Check Item ID", 0)</f>
        <v>Service</v>
      </c>
    </row>
    <row r="334" spans="1:12" hidden="1" x14ac:dyDescent="0.25">
      <c r="A334" t="s">
        <v>1102</v>
      </c>
      <c r="B334" s="1">
        <v>44994</v>
      </c>
      <c r="C334" t="s">
        <v>157</v>
      </c>
      <c r="D334" t="s">
        <v>11</v>
      </c>
      <c r="E334" t="s">
        <v>328</v>
      </c>
      <c r="F334" t="s">
        <v>576</v>
      </c>
      <c r="G334">
        <v>12</v>
      </c>
      <c r="H334">
        <v>2416.4</v>
      </c>
      <c r="I334">
        <v>28996.76</v>
      </c>
      <c r="J334" t="s">
        <v>770</v>
      </c>
      <c r="K334">
        <v>4</v>
      </c>
      <c r="L334" t="str">
        <f>_xlfn.XLOOKUP(F334, Items!$A:$A, Items!$C:$C, "Check Item ID", 0)</f>
        <v>Software</v>
      </c>
    </row>
    <row r="335" spans="1:12" hidden="1" x14ac:dyDescent="0.25">
      <c r="A335" t="s">
        <v>1103</v>
      </c>
      <c r="B335" s="1">
        <v>45222</v>
      </c>
      <c r="C335" t="s">
        <v>117</v>
      </c>
      <c r="D335" t="s">
        <v>29</v>
      </c>
      <c r="E335" t="s">
        <v>272</v>
      </c>
      <c r="F335" t="s">
        <v>369</v>
      </c>
      <c r="G335">
        <v>49</v>
      </c>
      <c r="H335">
        <v>1301.2</v>
      </c>
      <c r="I335">
        <v>63758.7</v>
      </c>
      <c r="J335" t="s">
        <v>770</v>
      </c>
      <c r="K335">
        <v>7</v>
      </c>
      <c r="L335" t="str">
        <f>_xlfn.XLOOKUP(F335, Items!$A:$A, Items!$C:$C, "Check Item ID", 0)</f>
        <v>Software</v>
      </c>
    </row>
    <row r="336" spans="1:12" hidden="1" x14ac:dyDescent="0.25">
      <c r="A336" t="s">
        <v>1104</v>
      </c>
      <c r="B336" s="1">
        <v>45259</v>
      </c>
      <c r="C336" t="s">
        <v>91</v>
      </c>
      <c r="D336" t="s">
        <v>11</v>
      </c>
      <c r="E336" t="s">
        <v>292</v>
      </c>
      <c r="F336" t="s">
        <v>444</v>
      </c>
      <c r="G336">
        <v>37</v>
      </c>
      <c r="H336">
        <v>4914.09</v>
      </c>
      <c r="I336">
        <v>181821.44</v>
      </c>
      <c r="J336" t="s">
        <v>770</v>
      </c>
      <c r="K336">
        <v>37</v>
      </c>
      <c r="L336" t="str">
        <f>_xlfn.XLOOKUP(F336, Items!$A:$A, Items!$C:$C, "Check Item ID", 0)</f>
        <v>Service</v>
      </c>
    </row>
    <row r="337" spans="1:12" hidden="1" x14ac:dyDescent="0.25">
      <c r="A337" t="s">
        <v>1105</v>
      </c>
      <c r="B337" s="1">
        <v>45713</v>
      </c>
      <c r="C337" t="s">
        <v>111</v>
      </c>
      <c r="D337" t="s">
        <v>31</v>
      </c>
      <c r="E337" t="s">
        <v>320</v>
      </c>
      <c r="F337" t="s">
        <v>369</v>
      </c>
      <c r="G337">
        <v>49</v>
      </c>
      <c r="H337">
        <v>1272.3699999999999</v>
      </c>
      <c r="I337">
        <v>62346.29</v>
      </c>
      <c r="J337" t="s">
        <v>768</v>
      </c>
      <c r="K337">
        <v>8</v>
      </c>
      <c r="L337" t="str">
        <f>_xlfn.XLOOKUP(F337, Items!$A:$A, Items!$C:$C, "Check Item ID", 0)</f>
        <v>Software</v>
      </c>
    </row>
    <row r="338" spans="1:12" x14ac:dyDescent="0.25">
      <c r="A338" t="s">
        <v>1106</v>
      </c>
      <c r="B338" s="1">
        <v>45635</v>
      </c>
      <c r="C338" t="s">
        <v>71</v>
      </c>
      <c r="D338" t="s">
        <v>15</v>
      </c>
      <c r="E338" t="s">
        <v>340</v>
      </c>
      <c r="F338" t="s">
        <v>490</v>
      </c>
      <c r="G338" s="8">
        <v>4</v>
      </c>
      <c r="H338" s="6">
        <v>766.75</v>
      </c>
      <c r="I338" s="6">
        <v>3067.02</v>
      </c>
      <c r="J338" t="s">
        <v>777</v>
      </c>
      <c r="K338" s="8">
        <v>7</v>
      </c>
      <c r="L338" t="str">
        <f>_xlfn.XLOOKUP(F338, Items!$A:$A, Items!$C:$C, "Check Item ID", 0)</f>
        <v>Software</v>
      </c>
    </row>
    <row r="339" spans="1:12" hidden="1" x14ac:dyDescent="0.25">
      <c r="A339" t="s">
        <v>1107</v>
      </c>
      <c r="B339" s="1">
        <v>45739</v>
      </c>
      <c r="C339" t="s">
        <v>223</v>
      </c>
      <c r="D339" t="s">
        <v>5</v>
      </c>
      <c r="E339" t="s">
        <v>267</v>
      </c>
      <c r="F339" t="s">
        <v>402</v>
      </c>
      <c r="G339">
        <v>50</v>
      </c>
      <c r="H339">
        <v>8121.72</v>
      </c>
      <c r="I339">
        <v>406085.93</v>
      </c>
      <c r="J339" t="s">
        <v>768</v>
      </c>
      <c r="K339">
        <v>20</v>
      </c>
      <c r="L339" t="str">
        <f>_xlfn.XLOOKUP(F339, Items!$A:$A, Items!$C:$C, "Check Item ID", 0)</f>
        <v>Hardware</v>
      </c>
    </row>
    <row r="340" spans="1:12" hidden="1" x14ac:dyDescent="0.25">
      <c r="A340" t="s">
        <v>1108</v>
      </c>
      <c r="B340" s="1">
        <v>45931</v>
      </c>
      <c r="C340" t="s">
        <v>42</v>
      </c>
      <c r="D340" t="s">
        <v>9</v>
      </c>
      <c r="E340" t="s">
        <v>336</v>
      </c>
      <c r="F340" t="s">
        <v>632</v>
      </c>
      <c r="G340">
        <v>15</v>
      </c>
      <c r="H340">
        <v>1842.69</v>
      </c>
      <c r="I340">
        <v>27640.32</v>
      </c>
      <c r="J340" t="s">
        <v>770</v>
      </c>
      <c r="K340">
        <v>30</v>
      </c>
      <c r="L340" t="str">
        <f>_xlfn.XLOOKUP(F340, Items!$A:$A, Items!$C:$C, "Check Item ID", 0)</f>
        <v>Service</v>
      </c>
    </row>
    <row r="341" spans="1:12" hidden="1" x14ac:dyDescent="0.25">
      <c r="A341" t="s">
        <v>1109</v>
      </c>
      <c r="B341" s="1">
        <v>45705</v>
      </c>
      <c r="C341" t="s">
        <v>45</v>
      </c>
      <c r="D341" t="s">
        <v>5</v>
      </c>
      <c r="E341" t="s">
        <v>350</v>
      </c>
      <c r="F341" t="s">
        <v>624</v>
      </c>
      <c r="G341">
        <v>6</v>
      </c>
      <c r="H341">
        <v>3916.66</v>
      </c>
      <c r="I341">
        <v>23499.93</v>
      </c>
      <c r="J341" t="s">
        <v>770</v>
      </c>
      <c r="K341">
        <v>18</v>
      </c>
      <c r="L341" t="str">
        <f>_xlfn.XLOOKUP(F341, Items!$A:$A, Items!$C:$C, "Check Item ID", 0)</f>
        <v>Service</v>
      </c>
    </row>
    <row r="342" spans="1:12" hidden="1" x14ac:dyDescent="0.25">
      <c r="A342" t="s">
        <v>1110</v>
      </c>
      <c r="B342" s="1">
        <v>45077</v>
      </c>
      <c r="C342" t="s">
        <v>85</v>
      </c>
      <c r="D342" t="s">
        <v>29</v>
      </c>
      <c r="E342" t="s">
        <v>324</v>
      </c>
      <c r="F342" t="s">
        <v>608</v>
      </c>
      <c r="G342">
        <v>6</v>
      </c>
      <c r="H342">
        <v>5380.45</v>
      </c>
      <c r="I342">
        <v>32282.73</v>
      </c>
      <c r="J342" t="s">
        <v>770</v>
      </c>
      <c r="K342">
        <v>43</v>
      </c>
      <c r="L342" t="str">
        <f>_xlfn.XLOOKUP(F342, Items!$A:$A, Items!$C:$C, "Check Item ID", 0)</f>
        <v>Hardware</v>
      </c>
    </row>
    <row r="343" spans="1:12" x14ac:dyDescent="0.25">
      <c r="A343" t="s">
        <v>1111</v>
      </c>
      <c r="B343" s="1">
        <v>45724</v>
      </c>
      <c r="C343" t="s">
        <v>177</v>
      </c>
      <c r="D343" t="s">
        <v>27</v>
      </c>
      <c r="E343" t="s">
        <v>298</v>
      </c>
      <c r="F343" t="s">
        <v>648</v>
      </c>
      <c r="G343" s="8">
        <v>21</v>
      </c>
      <c r="H343" s="6">
        <v>4782.43</v>
      </c>
      <c r="I343" s="6">
        <v>100430.96</v>
      </c>
      <c r="J343" t="s">
        <v>777</v>
      </c>
      <c r="K343" s="8">
        <v>3</v>
      </c>
      <c r="L343" t="str">
        <f>_xlfn.XLOOKUP(F343, Items!$A:$A, Items!$C:$C, "Check Item ID", 0)</f>
        <v>Hardware</v>
      </c>
    </row>
    <row r="344" spans="1:12" x14ac:dyDescent="0.25">
      <c r="A344" t="s">
        <v>1112</v>
      </c>
      <c r="B344" s="1">
        <v>45837</v>
      </c>
      <c r="C344" t="s">
        <v>137</v>
      </c>
      <c r="D344" t="s">
        <v>13</v>
      </c>
      <c r="E344" t="s">
        <v>302</v>
      </c>
      <c r="F344" t="s">
        <v>400</v>
      </c>
      <c r="G344" s="8">
        <v>24</v>
      </c>
      <c r="H344" s="6">
        <v>7758.04</v>
      </c>
      <c r="I344" s="6">
        <v>186192.91</v>
      </c>
      <c r="J344" t="s">
        <v>777</v>
      </c>
      <c r="K344" s="8">
        <v>11</v>
      </c>
      <c r="L344" t="str">
        <f>_xlfn.XLOOKUP(F344, Items!$A:$A, Items!$C:$C, "Check Item ID", 0)</f>
        <v>Hardware</v>
      </c>
    </row>
    <row r="345" spans="1:12" hidden="1" x14ac:dyDescent="0.25">
      <c r="A345" t="s">
        <v>1113</v>
      </c>
      <c r="B345" s="1">
        <v>45310</v>
      </c>
      <c r="C345" t="s">
        <v>201</v>
      </c>
      <c r="D345" t="s">
        <v>21</v>
      </c>
      <c r="E345" t="s">
        <v>338</v>
      </c>
      <c r="F345" t="s">
        <v>722</v>
      </c>
      <c r="G345">
        <v>28</v>
      </c>
      <c r="H345">
        <v>7966.83</v>
      </c>
      <c r="I345">
        <v>223071.19</v>
      </c>
      <c r="J345" t="s">
        <v>768</v>
      </c>
      <c r="K345">
        <v>35</v>
      </c>
      <c r="L345" t="str">
        <f>_xlfn.XLOOKUP(F345, Items!$A:$A, Items!$C:$C, "Check Item ID", 0)</f>
        <v>Service</v>
      </c>
    </row>
    <row r="346" spans="1:12" hidden="1" x14ac:dyDescent="0.25">
      <c r="A346" t="s">
        <v>1114</v>
      </c>
      <c r="B346" s="1">
        <v>45138</v>
      </c>
      <c r="C346" t="s">
        <v>173</v>
      </c>
      <c r="D346" t="s">
        <v>9</v>
      </c>
      <c r="E346" t="s">
        <v>283</v>
      </c>
      <c r="F346" t="s">
        <v>758</v>
      </c>
      <c r="G346">
        <v>2</v>
      </c>
      <c r="H346">
        <v>3152.4</v>
      </c>
      <c r="I346">
        <v>6304.81</v>
      </c>
      <c r="J346" t="s">
        <v>768</v>
      </c>
      <c r="K346">
        <v>8</v>
      </c>
      <c r="L346" t="str">
        <f>_xlfn.XLOOKUP(F346, Items!$A:$A, Items!$C:$C, "Check Item ID", 0)</f>
        <v>Hardware</v>
      </c>
    </row>
    <row r="347" spans="1:12" hidden="1" x14ac:dyDescent="0.25">
      <c r="A347" t="s">
        <v>1115</v>
      </c>
      <c r="B347" s="1">
        <v>45591</v>
      </c>
      <c r="C347" t="s">
        <v>129</v>
      </c>
      <c r="D347" t="s">
        <v>11</v>
      </c>
      <c r="E347" t="s">
        <v>302</v>
      </c>
      <c r="F347" t="s">
        <v>732</v>
      </c>
      <c r="G347">
        <v>25</v>
      </c>
      <c r="H347">
        <v>8176.76</v>
      </c>
      <c r="I347">
        <v>204418.99</v>
      </c>
      <c r="J347" t="s">
        <v>770</v>
      </c>
      <c r="K347">
        <v>27</v>
      </c>
      <c r="L347" t="str">
        <f>_xlfn.XLOOKUP(F347, Items!$A:$A, Items!$C:$C, "Check Item ID", 0)</f>
        <v>Software</v>
      </c>
    </row>
    <row r="348" spans="1:12" hidden="1" x14ac:dyDescent="0.25">
      <c r="A348" t="s">
        <v>1116</v>
      </c>
      <c r="B348" s="1">
        <v>45424</v>
      </c>
      <c r="C348" t="s">
        <v>77</v>
      </c>
      <c r="D348" t="s">
        <v>17</v>
      </c>
      <c r="E348" t="s">
        <v>326</v>
      </c>
      <c r="F348" t="s">
        <v>526</v>
      </c>
      <c r="G348">
        <v>37</v>
      </c>
      <c r="H348">
        <v>5321.48</v>
      </c>
      <c r="I348">
        <v>196894.77</v>
      </c>
      <c r="J348" t="s">
        <v>768</v>
      </c>
      <c r="K348">
        <v>27</v>
      </c>
      <c r="L348" t="str">
        <f>_xlfn.XLOOKUP(F348, Items!$A:$A, Items!$C:$C, "Check Item ID", 0)</f>
        <v>Software</v>
      </c>
    </row>
    <row r="349" spans="1:12" hidden="1" x14ac:dyDescent="0.25">
      <c r="A349" t="s">
        <v>1117</v>
      </c>
      <c r="B349" s="1">
        <v>45211</v>
      </c>
      <c r="C349" t="s">
        <v>65</v>
      </c>
      <c r="D349" t="s">
        <v>15</v>
      </c>
      <c r="E349" t="s">
        <v>312</v>
      </c>
      <c r="F349" t="s">
        <v>562</v>
      </c>
      <c r="G349">
        <v>18</v>
      </c>
      <c r="H349">
        <v>3444.46</v>
      </c>
      <c r="I349">
        <v>62000.34</v>
      </c>
      <c r="J349" t="s">
        <v>770</v>
      </c>
      <c r="K349">
        <v>12</v>
      </c>
      <c r="L349" t="str">
        <f>_xlfn.XLOOKUP(F349, Items!$A:$A, Items!$C:$C, "Check Item ID", 0)</f>
        <v>Service</v>
      </c>
    </row>
    <row r="350" spans="1:12" hidden="1" x14ac:dyDescent="0.25">
      <c r="A350" t="s">
        <v>1118</v>
      </c>
      <c r="B350" s="1">
        <v>45269</v>
      </c>
      <c r="C350" t="s">
        <v>105</v>
      </c>
      <c r="D350" t="s">
        <v>23</v>
      </c>
      <c r="E350" t="s">
        <v>308</v>
      </c>
      <c r="F350" t="s">
        <v>532</v>
      </c>
      <c r="G350">
        <v>28</v>
      </c>
      <c r="H350">
        <v>5899.89</v>
      </c>
      <c r="I350">
        <v>165196.85</v>
      </c>
      <c r="J350" t="s">
        <v>770</v>
      </c>
      <c r="K350">
        <v>33</v>
      </c>
      <c r="L350" t="str">
        <f>_xlfn.XLOOKUP(F350, Items!$A:$A, Items!$C:$C, "Check Item ID", 0)</f>
        <v>Hardware</v>
      </c>
    </row>
    <row r="351" spans="1:12" hidden="1" x14ac:dyDescent="0.25">
      <c r="A351" t="s">
        <v>1119</v>
      </c>
      <c r="B351" s="1">
        <v>45666</v>
      </c>
      <c r="C351" t="s">
        <v>173</v>
      </c>
      <c r="D351" t="s">
        <v>9</v>
      </c>
      <c r="E351" t="s">
        <v>254</v>
      </c>
      <c r="F351" t="s">
        <v>614</v>
      </c>
      <c r="G351">
        <v>17</v>
      </c>
      <c r="H351">
        <v>4647.53</v>
      </c>
      <c r="I351">
        <v>79007.95</v>
      </c>
      <c r="J351" t="s">
        <v>768</v>
      </c>
      <c r="K351">
        <v>43</v>
      </c>
      <c r="L351" t="str">
        <f>_xlfn.XLOOKUP(F351, Items!$A:$A, Items!$C:$C, "Check Item ID", 0)</f>
        <v>Hardware</v>
      </c>
    </row>
    <row r="352" spans="1:12" hidden="1" x14ac:dyDescent="0.25">
      <c r="A352" t="s">
        <v>1120</v>
      </c>
      <c r="B352" s="1">
        <v>45327</v>
      </c>
      <c r="C352" t="s">
        <v>159</v>
      </c>
      <c r="D352" t="s">
        <v>11</v>
      </c>
      <c r="E352" t="s">
        <v>267</v>
      </c>
      <c r="F352" t="s">
        <v>512</v>
      </c>
      <c r="G352">
        <v>30</v>
      </c>
      <c r="H352">
        <v>3789.47</v>
      </c>
      <c r="I352">
        <v>113683.98</v>
      </c>
      <c r="J352" t="s">
        <v>770</v>
      </c>
      <c r="K352">
        <v>3</v>
      </c>
      <c r="L352" t="str">
        <f>_xlfn.XLOOKUP(F352, Items!$A:$A, Items!$C:$C, "Check Item ID", 0)</f>
        <v>Software</v>
      </c>
    </row>
    <row r="353" spans="1:12" hidden="1" x14ac:dyDescent="0.25">
      <c r="A353" t="s">
        <v>1121</v>
      </c>
      <c r="B353" s="1">
        <v>45607</v>
      </c>
      <c r="C353" t="s">
        <v>73</v>
      </c>
      <c r="D353" t="s">
        <v>29</v>
      </c>
      <c r="E353" t="s">
        <v>294</v>
      </c>
      <c r="F353" t="s">
        <v>716</v>
      </c>
      <c r="G353">
        <v>40</v>
      </c>
      <c r="H353">
        <v>6466.29</v>
      </c>
      <c r="I353">
        <v>258651.62</v>
      </c>
      <c r="J353" t="s">
        <v>770</v>
      </c>
      <c r="K353">
        <v>31</v>
      </c>
      <c r="L353" t="str">
        <f>_xlfn.XLOOKUP(F353, Items!$A:$A, Items!$C:$C, "Check Item ID", 0)</f>
        <v>Service</v>
      </c>
    </row>
    <row r="354" spans="1:12" x14ac:dyDescent="0.25">
      <c r="A354" t="s">
        <v>1122</v>
      </c>
      <c r="B354" s="1">
        <v>45808</v>
      </c>
      <c r="C354" t="s">
        <v>167</v>
      </c>
      <c r="D354" t="s">
        <v>31</v>
      </c>
      <c r="E354" t="s">
        <v>286</v>
      </c>
      <c r="F354" t="s">
        <v>428</v>
      </c>
      <c r="G354" s="8">
        <v>42</v>
      </c>
      <c r="H354" s="6">
        <v>7151.74</v>
      </c>
      <c r="I354" s="6">
        <v>300372.98</v>
      </c>
      <c r="J354" t="s">
        <v>777</v>
      </c>
      <c r="K354" s="8">
        <v>22</v>
      </c>
      <c r="L354" t="str">
        <f>_xlfn.XLOOKUP(F354, Items!$A:$A, Items!$C:$C, "Check Item ID", 0)</f>
        <v>Service</v>
      </c>
    </row>
    <row r="355" spans="1:12" hidden="1" x14ac:dyDescent="0.25">
      <c r="A355" t="s">
        <v>1123</v>
      </c>
      <c r="B355" s="1">
        <v>45338</v>
      </c>
      <c r="C355" t="s">
        <v>173</v>
      </c>
      <c r="D355" t="s">
        <v>9</v>
      </c>
      <c r="E355" t="s">
        <v>290</v>
      </c>
      <c r="F355" t="s">
        <v>560</v>
      </c>
      <c r="G355">
        <v>31</v>
      </c>
      <c r="H355">
        <v>8495.4599999999991</v>
      </c>
      <c r="I355">
        <v>263359.32</v>
      </c>
      <c r="J355" t="s">
        <v>770</v>
      </c>
      <c r="K355">
        <v>23</v>
      </c>
      <c r="L355" t="str">
        <f>_xlfn.XLOOKUP(F355, Items!$A:$A, Items!$C:$C, "Check Item ID", 0)</f>
        <v>Service</v>
      </c>
    </row>
    <row r="356" spans="1:12" hidden="1" x14ac:dyDescent="0.25">
      <c r="A356" t="s">
        <v>1124</v>
      </c>
      <c r="B356" s="1">
        <v>45932</v>
      </c>
      <c r="C356" t="s">
        <v>175</v>
      </c>
      <c r="D356" t="s">
        <v>27</v>
      </c>
      <c r="E356" t="s">
        <v>344</v>
      </c>
      <c r="F356" t="s">
        <v>682</v>
      </c>
      <c r="G356">
        <v>37</v>
      </c>
      <c r="H356">
        <v>8314.48</v>
      </c>
      <c r="I356">
        <v>307635.93</v>
      </c>
      <c r="J356" t="s">
        <v>770</v>
      </c>
      <c r="K356">
        <v>27</v>
      </c>
      <c r="L356" t="str">
        <f>_xlfn.XLOOKUP(F356, Items!$A:$A, Items!$C:$C, "Check Item ID", 0)</f>
        <v>Software</v>
      </c>
    </row>
    <row r="357" spans="1:12" hidden="1" x14ac:dyDescent="0.25">
      <c r="A357" t="s">
        <v>1125</v>
      </c>
      <c r="B357" s="1">
        <v>45731</v>
      </c>
      <c r="C357" t="s">
        <v>167</v>
      </c>
      <c r="D357" t="s">
        <v>31</v>
      </c>
      <c r="E357" t="s">
        <v>320</v>
      </c>
      <c r="F357" t="s">
        <v>686</v>
      </c>
      <c r="G357">
        <v>24</v>
      </c>
      <c r="H357">
        <v>4712.6099999999997</v>
      </c>
      <c r="I357">
        <v>113102.56</v>
      </c>
      <c r="J357" t="s">
        <v>768</v>
      </c>
      <c r="K357">
        <v>15</v>
      </c>
      <c r="L357" t="str">
        <f>_xlfn.XLOOKUP(F357, Items!$A:$A, Items!$C:$C, "Check Item ID", 0)</f>
        <v>Software</v>
      </c>
    </row>
    <row r="358" spans="1:12" x14ac:dyDescent="0.25">
      <c r="A358" t="s">
        <v>1126</v>
      </c>
      <c r="B358" s="1">
        <v>45295</v>
      </c>
      <c r="C358" t="s">
        <v>73</v>
      </c>
      <c r="D358" t="s">
        <v>29</v>
      </c>
      <c r="E358" t="s">
        <v>316</v>
      </c>
      <c r="F358" t="s">
        <v>670</v>
      </c>
      <c r="G358" s="8">
        <v>44</v>
      </c>
      <c r="H358" s="6">
        <v>8190.72</v>
      </c>
      <c r="I358" s="6">
        <v>360391.84</v>
      </c>
      <c r="J358" t="s">
        <v>777</v>
      </c>
      <c r="K358" s="8">
        <v>32</v>
      </c>
      <c r="L358" t="str">
        <f>_xlfn.XLOOKUP(F358, Items!$A:$A, Items!$C:$C, "Check Item ID", 0)</f>
        <v>Service</v>
      </c>
    </row>
    <row r="359" spans="1:12" hidden="1" x14ac:dyDescent="0.25">
      <c r="A359" t="s">
        <v>1127</v>
      </c>
      <c r="B359" s="1">
        <v>45356</v>
      </c>
      <c r="C359" t="s">
        <v>75</v>
      </c>
      <c r="D359" t="s">
        <v>11</v>
      </c>
      <c r="E359" t="s">
        <v>263</v>
      </c>
      <c r="F359" t="s">
        <v>454</v>
      </c>
      <c r="G359">
        <v>29</v>
      </c>
      <c r="H359">
        <v>1567.51</v>
      </c>
      <c r="I359">
        <v>45457.81</v>
      </c>
      <c r="J359" t="s">
        <v>768</v>
      </c>
      <c r="K359">
        <v>7</v>
      </c>
      <c r="L359" t="str">
        <f>_xlfn.XLOOKUP(F359, Items!$A:$A, Items!$C:$C, "Check Item ID", 0)</f>
        <v>Service</v>
      </c>
    </row>
    <row r="360" spans="1:12" x14ac:dyDescent="0.25">
      <c r="A360" t="s">
        <v>1128</v>
      </c>
      <c r="B360" s="1">
        <v>45949</v>
      </c>
      <c r="C360" t="s">
        <v>95</v>
      </c>
      <c r="D360" t="s">
        <v>11</v>
      </c>
      <c r="E360" t="s">
        <v>326</v>
      </c>
      <c r="F360" t="s">
        <v>584</v>
      </c>
      <c r="G360" s="8">
        <v>9</v>
      </c>
      <c r="H360" s="6">
        <v>513.76</v>
      </c>
      <c r="I360" s="6">
        <v>4623.84</v>
      </c>
      <c r="J360" t="s">
        <v>777</v>
      </c>
      <c r="K360" s="8">
        <v>19</v>
      </c>
      <c r="L360" t="str">
        <f>_xlfn.XLOOKUP(F360, Items!$A:$A, Items!$C:$C, "Check Item ID", 0)</f>
        <v>Service</v>
      </c>
    </row>
    <row r="361" spans="1:12" hidden="1" x14ac:dyDescent="0.25">
      <c r="A361" t="s">
        <v>1129</v>
      </c>
      <c r="B361" s="1">
        <v>45242</v>
      </c>
      <c r="C361" t="s">
        <v>135</v>
      </c>
      <c r="D361" t="s">
        <v>31</v>
      </c>
      <c r="E361" t="s">
        <v>328</v>
      </c>
      <c r="F361" t="s">
        <v>470</v>
      </c>
      <c r="G361">
        <v>46</v>
      </c>
      <c r="H361">
        <v>1214.33</v>
      </c>
      <c r="I361">
        <v>55859.38</v>
      </c>
      <c r="J361" t="s">
        <v>770</v>
      </c>
      <c r="K361">
        <v>7</v>
      </c>
      <c r="L361" t="str">
        <f>_xlfn.XLOOKUP(F361, Items!$A:$A, Items!$C:$C, "Check Item ID", 0)</f>
        <v>Software</v>
      </c>
    </row>
    <row r="362" spans="1:12" hidden="1" x14ac:dyDescent="0.25">
      <c r="A362" t="s">
        <v>1130</v>
      </c>
      <c r="B362" s="1">
        <v>45908</v>
      </c>
      <c r="C362" t="s">
        <v>39</v>
      </c>
      <c r="D362" t="s">
        <v>25</v>
      </c>
      <c r="E362" t="s">
        <v>346</v>
      </c>
      <c r="F362" t="s">
        <v>584</v>
      </c>
      <c r="G362">
        <v>38</v>
      </c>
      <c r="H362">
        <v>479.3</v>
      </c>
      <c r="I362">
        <v>18213.37</v>
      </c>
      <c r="J362" t="s">
        <v>768</v>
      </c>
      <c r="K362">
        <v>29</v>
      </c>
      <c r="L362" t="str">
        <f>_xlfn.XLOOKUP(F362, Items!$A:$A, Items!$C:$C, "Check Item ID", 0)</f>
        <v>Service</v>
      </c>
    </row>
    <row r="363" spans="1:12" hidden="1" x14ac:dyDescent="0.25">
      <c r="A363" t="s">
        <v>1131</v>
      </c>
      <c r="B363" s="1">
        <v>45002</v>
      </c>
      <c r="C363" t="s">
        <v>65</v>
      </c>
      <c r="D363" t="s">
        <v>15</v>
      </c>
      <c r="E363" t="s">
        <v>336</v>
      </c>
      <c r="F363" t="s">
        <v>586</v>
      </c>
      <c r="G363">
        <v>24</v>
      </c>
      <c r="H363">
        <v>7499.79</v>
      </c>
      <c r="I363">
        <v>179994.9</v>
      </c>
      <c r="J363" t="s">
        <v>768</v>
      </c>
      <c r="K363">
        <v>41</v>
      </c>
      <c r="L363" t="str">
        <f>_xlfn.XLOOKUP(F363, Items!$A:$A, Items!$C:$C, "Check Item ID", 0)</f>
        <v>Hardware</v>
      </c>
    </row>
    <row r="364" spans="1:12" hidden="1" x14ac:dyDescent="0.25">
      <c r="A364" t="s">
        <v>1132</v>
      </c>
      <c r="B364" s="1">
        <v>45101</v>
      </c>
      <c r="C364" t="s">
        <v>239</v>
      </c>
      <c r="D364" t="s">
        <v>15</v>
      </c>
      <c r="E364" t="s">
        <v>352</v>
      </c>
      <c r="F364" t="s">
        <v>736</v>
      </c>
      <c r="G364">
        <v>7</v>
      </c>
      <c r="H364">
        <v>9453.84</v>
      </c>
      <c r="I364">
        <v>66176.899999999994</v>
      </c>
      <c r="J364" t="s">
        <v>768</v>
      </c>
      <c r="K364">
        <v>45</v>
      </c>
      <c r="L364" t="str">
        <f>_xlfn.XLOOKUP(F364, Items!$A:$A, Items!$C:$C, "Check Item ID", 0)</f>
        <v>Service</v>
      </c>
    </row>
    <row r="365" spans="1:12" hidden="1" x14ac:dyDescent="0.25">
      <c r="A365" t="s">
        <v>1133</v>
      </c>
      <c r="B365" s="1">
        <v>45267</v>
      </c>
      <c r="C365" t="s">
        <v>48</v>
      </c>
      <c r="D365" t="s">
        <v>21</v>
      </c>
      <c r="E365" t="s">
        <v>302</v>
      </c>
      <c r="F365" t="s">
        <v>624</v>
      </c>
      <c r="G365">
        <v>42</v>
      </c>
      <c r="H365">
        <v>3743.4</v>
      </c>
      <c r="I365">
        <v>157222.88</v>
      </c>
      <c r="J365" t="s">
        <v>768</v>
      </c>
      <c r="K365">
        <v>44</v>
      </c>
      <c r="L365" t="str">
        <f>_xlfn.XLOOKUP(F365, Items!$A:$A, Items!$C:$C, "Check Item ID", 0)</f>
        <v>Service</v>
      </c>
    </row>
    <row r="366" spans="1:12" hidden="1" x14ac:dyDescent="0.25">
      <c r="A366" t="s">
        <v>1134</v>
      </c>
      <c r="B366" s="1">
        <v>45745</v>
      </c>
      <c r="C366" t="s">
        <v>179</v>
      </c>
      <c r="D366" t="s">
        <v>3</v>
      </c>
      <c r="E366" t="s">
        <v>258</v>
      </c>
      <c r="F366" t="s">
        <v>662</v>
      </c>
      <c r="G366">
        <v>49</v>
      </c>
      <c r="H366">
        <v>5355.06</v>
      </c>
      <c r="I366">
        <v>262398.02</v>
      </c>
      <c r="J366" t="s">
        <v>770</v>
      </c>
      <c r="K366">
        <v>9</v>
      </c>
      <c r="L366" t="str">
        <f>_xlfn.XLOOKUP(F366, Items!$A:$A, Items!$C:$C, "Check Item ID", 0)</f>
        <v>Service</v>
      </c>
    </row>
    <row r="367" spans="1:12" hidden="1" x14ac:dyDescent="0.25">
      <c r="A367" t="s">
        <v>1135</v>
      </c>
      <c r="B367" s="1">
        <v>45128</v>
      </c>
      <c r="C367" t="s">
        <v>155</v>
      </c>
      <c r="D367" t="s">
        <v>31</v>
      </c>
      <c r="E367" t="s">
        <v>250</v>
      </c>
      <c r="F367" t="s">
        <v>540</v>
      </c>
      <c r="G367">
        <v>17</v>
      </c>
      <c r="H367">
        <v>5014.72</v>
      </c>
      <c r="I367">
        <v>85250.25</v>
      </c>
      <c r="J367" t="s">
        <v>768</v>
      </c>
      <c r="K367">
        <v>36</v>
      </c>
      <c r="L367" t="str">
        <f>_xlfn.XLOOKUP(F367, Items!$A:$A, Items!$C:$C, "Check Item ID", 0)</f>
        <v>Software</v>
      </c>
    </row>
    <row r="368" spans="1:12" hidden="1" x14ac:dyDescent="0.25">
      <c r="A368" t="s">
        <v>1136</v>
      </c>
      <c r="B368" s="1">
        <v>45379</v>
      </c>
      <c r="C368" t="s">
        <v>149</v>
      </c>
      <c r="D368" t="s">
        <v>21</v>
      </c>
      <c r="E368" t="s">
        <v>328</v>
      </c>
      <c r="F368" t="s">
        <v>720</v>
      </c>
      <c r="G368">
        <v>29</v>
      </c>
      <c r="H368">
        <v>7553.55</v>
      </c>
      <c r="I368">
        <v>219053</v>
      </c>
      <c r="J368" t="s">
        <v>770</v>
      </c>
      <c r="K368">
        <v>40</v>
      </c>
      <c r="L368" t="str">
        <f>_xlfn.XLOOKUP(F368, Items!$A:$A, Items!$C:$C, "Check Item ID", 0)</f>
        <v>Hardware</v>
      </c>
    </row>
    <row r="369" spans="1:12" x14ac:dyDescent="0.25">
      <c r="A369" t="s">
        <v>1137</v>
      </c>
      <c r="B369" s="1">
        <v>45951</v>
      </c>
      <c r="C369" t="s">
        <v>127</v>
      </c>
      <c r="D369" t="s">
        <v>31</v>
      </c>
      <c r="E369" t="s">
        <v>246</v>
      </c>
      <c r="F369" t="s">
        <v>700</v>
      </c>
      <c r="G369" s="8">
        <v>10</v>
      </c>
      <c r="H369" s="6">
        <v>7664.15</v>
      </c>
      <c r="I369" s="6">
        <v>76641.539999999994</v>
      </c>
      <c r="J369" t="s">
        <v>777</v>
      </c>
      <c r="K369" s="8">
        <v>33</v>
      </c>
      <c r="L369" t="str">
        <f>_xlfn.XLOOKUP(F369, Items!$A:$A, Items!$C:$C, "Check Item ID", 0)</f>
        <v>Hardware</v>
      </c>
    </row>
    <row r="370" spans="1:12" x14ac:dyDescent="0.25">
      <c r="A370" t="s">
        <v>1138</v>
      </c>
      <c r="B370" s="1">
        <v>45532</v>
      </c>
      <c r="C370" t="s">
        <v>215</v>
      </c>
      <c r="D370" t="s">
        <v>5</v>
      </c>
      <c r="E370" t="s">
        <v>316</v>
      </c>
      <c r="F370" t="s">
        <v>486</v>
      </c>
      <c r="G370" s="8">
        <v>27</v>
      </c>
      <c r="H370" s="6">
        <v>3300.79</v>
      </c>
      <c r="I370" s="6">
        <v>89121.26</v>
      </c>
      <c r="J370" t="s">
        <v>777</v>
      </c>
      <c r="K370" s="8">
        <v>10</v>
      </c>
      <c r="L370" t="str">
        <f>_xlfn.XLOOKUP(F370, Items!$A:$A, Items!$C:$C, "Check Item ID", 0)</f>
        <v>Hardware</v>
      </c>
    </row>
    <row r="371" spans="1:12" hidden="1" x14ac:dyDescent="0.25">
      <c r="A371" t="s">
        <v>1139</v>
      </c>
      <c r="B371" s="1">
        <v>45217</v>
      </c>
      <c r="C371" t="s">
        <v>155</v>
      </c>
      <c r="D371" t="s">
        <v>31</v>
      </c>
      <c r="E371" t="s">
        <v>272</v>
      </c>
      <c r="F371" t="s">
        <v>732</v>
      </c>
      <c r="G371">
        <v>23</v>
      </c>
      <c r="H371">
        <v>9037.49</v>
      </c>
      <c r="I371">
        <v>207862.17</v>
      </c>
      <c r="J371" t="s">
        <v>770</v>
      </c>
      <c r="K371">
        <v>16</v>
      </c>
      <c r="L371" t="str">
        <f>_xlfn.XLOOKUP(F371, Items!$A:$A, Items!$C:$C, "Check Item ID", 0)</f>
        <v>Software</v>
      </c>
    </row>
    <row r="372" spans="1:12" hidden="1" x14ac:dyDescent="0.25">
      <c r="A372" t="s">
        <v>1140</v>
      </c>
      <c r="B372" s="1">
        <v>45916</v>
      </c>
      <c r="C372" t="s">
        <v>53</v>
      </c>
      <c r="D372" t="s">
        <v>9</v>
      </c>
      <c r="E372" t="s">
        <v>296</v>
      </c>
      <c r="F372" t="s">
        <v>632</v>
      </c>
      <c r="G372">
        <v>23</v>
      </c>
      <c r="H372">
        <v>1912.23</v>
      </c>
      <c r="I372">
        <v>43981.21</v>
      </c>
      <c r="J372" t="s">
        <v>770</v>
      </c>
      <c r="K372">
        <v>31</v>
      </c>
      <c r="L372" t="str">
        <f>_xlfn.XLOOKUP(F372, Items!$A:$A, Items!$C:$C, "Check Item ID", 0)</f>
        <v>Service</v>
      </c>
    </row>
    <row r="373" spans="1:12" hidden="1" x14ac:dyDescent="0.25">
      <c r="A373" t="s">
        <v>1141</v>
      </c>
      <c r="B373" s="1">
        <v>45064</v>
      </c>
      <c r="C373" t="s">
        <v>217</v>
      </c>
      <c r="D373" t="s">
        <v>21</v>
      </c>
      <c r="E373" t="s">
        <v>336</v>
      </c>
      <c r="F373" t="s">
        <v>546</v>
      </c>
      <c r="G373">
        <v>20</v>
      </c>
      <c r="H373">
        <v>5985.99</v>
      </c>
      <c r="I373">
        <v>119719.73</v>
      </c>
      <c r="J373" t="s">
        <v>768</v>
      </c>
      <c r="K373">
        <v>10</v>
      </c>
      <c r="L373" t="str">
        <f>_xlfn.XLOOKUP(F373, Items!$A:$A, Items!$C:$C, "Check Item ID", 0)</f>
        <v>Hardware</v>
      </c>
    </row>
    <row r="374" spans="1:12" x14ac:dyDescent="0.25">
      <c r="A374" t="s">
        <v>1142</v>
      </c>
      <c r="B374" s="1">
        <v>45629</v>
      </c>
      <c r="C374" t="s">
        <v>105</v>
      </c>
      <c r="D374" t="s">
        <v>23</v>
      </c>
      <c r="E374" t="s">
        <v>308</v>
      </c>
      <c r="F374" t="s">
        <v>394</v>
      </c>
      <c r="G374" s="8">
        <v>42</v>
      </c>
      <c r="H374" s="6">
        <v>1716.18</v>
      </c>
      <c r="I374" s="6">
        <v>72079.570000000007</v>
      </c>
      <c r="J374" t="s">
        <v>777</v>
      </c>
      <c r="K374" s="8">
        <v>18</v>
      </c>
      <c r="L374" t="str">
        <f>_xlfn.XLOOKUP(F374, Items!$A:$A, Items!$C:$C, "Check Item ID", 0)</f>
        <v>Service</v>
      </c>
    </row>
    <row r="375" spans="1:12" hidden="1" x14ac:dyDescent="0.25">
      <c r="A375" t="s">
        <v>1143</v>
      </c>
      <c r="B375" s="1">
        <v>45284</v>
      </c>
      <c r="C375" t="s">
        <v>107</v>
      </c>
      <c r="D375" t="s">
        <v>25</v>
      </c>
      <c r="E375" t="s">
        <v>342</v>
      </c>
      <c r="F375" t="s">
        <v>672</v>
      </c>
      <c r="G375">
        <v>36</v>
      </c>
      <c r="H375">
        <v>2295.39</v>
      </c>
      <c r="I375">
        <v>82634.11</v>
      </c>
      <c r="J375" t="s">
        <v>768</v>
      </c>
      <c r="K375">
        <v>30</v>
      </c>
      <c r="L375" t="str">
        <f>_xlfn.XLOOKUP(F375, Items!$A:$A, Items!$C:$C, "Check Item ID", 0)</f>
        <v>Service</v>
      </c>
    </row>
    <row r="376" spans="1:12" x14ac:dyDescent="0.25">
      <c r="A376" t="s">
        <v>1144</v>
      </c>
      <c r="B376" s="1">
        <v>45401</v>
      </c>
      <c r="C376" t="s">
        <v>177</v>
      </c>
      <c r="D376" t="s">
        <v>27</v>
      </c>
      <c r="E376" t="s">
        <v>334</v>
      </c>
      <c r="F376" t="s">
        <v>620</v>
      </c>
      <c r="G376" s="8">
        <v>26</v>
      </c>
      <c r="H376" s="6">
        <v>2200.4499999999998</v>
      </c>
      <c r="I376" s="6">
        <v>57211.69</v>
      </c>
      <c r="J376" t="s">
        <v>777</v>
      </c>
      <c r="K376" s="8">
        <v>43</v>
      </c>
      <c r="L376" t="str">
        <f>_xlfn.XLOOKUP(F376, Items!$A:$A, Items!$C:$C, "Check Item ID", 0)</f>
        <v>Hardware</v>
      </c>
    </row>
    <row r="377" spans="1:12" hidden="1" x14ac:dyDescent="0.25">
      <c r="A377" t="s">
        <v>1145</v>
      </c>
      <c r="B377" s="1">
        <v>45812</v>
      </c>
      <c r="C377" t="s">
        <v>83</v>
      </c>
      <c r="D377" t="s">
        <v>23</v>
      </c>
      <c r="E377" t="s">
        <v>288</v>
      </c>
      <c r="F377" t="s">
        <v>620</v>
      </c>
      <c r="G377">
        <v>26</v>
      </c>
      <c r="H377">
        <v>1818.85</v>
      </c>
      <c r="I377">
        <v>47290.07</v>
      </c>
      <c r="J377" t="s">
        <v>768</v>
      </c>
      <c r="K377">
        <v>15</v>
      </c>
      <c r="L377" t="str">
        <f>_xlfn.XLOOKUP(F377, Items!$A:$A, Items!$C:$C, "Check Item ID", 0)</f>
        <v>Hardware</v>
      </c>
    </row>
    <row r="378" spans="1:12" x14ac:dyDescent="0.25">
      <c r="A378" t="s">
        <v>1146</v>
      </c>
      <c r="B378" s="1">
        <v>45806</v>
      </c>
      <c r="C378" t="s">
        <v>147</v>
      </c>
      <c r="D378" t="s">
        <v>5</v>
      </c>
      <c r="E378" t="s">
        <v>314</v>
      </c>
      <c r="F378" t="s">
        <v>598</v>
      </c>
      <c r="G378" s="8">
        <v>25</v>
      </c>
      <c r="H378" s="6">
        <v>5330.21</v>
      </c>
      <c r="I378" s="6">
        <v>133255.21</v>
      </c>
      <c r="J378" t="s">
        <v>777</v>
      </c>
      <c r="K378" s="8">
        <v>16</v>
      </c>
      <c r="L378" t="str">
        <f>_xlfn.XLOOKUP(F378, Items!$A:$A, Items!$C:$C, "Check Item ID", 0)</f>
        <v>Software</v>
      </c>
    </row>
    <row r="379" spans="1:12" hidden="1" x14ac:dyDescent="0.25">
      <c r="A379" t="s">
        <v>1147</v>
      </c>
      <c r="B379" s="1">
        <v>45055</v>
      </c>
      <c r="C379" t="s">
        <v>91</v>
      </c>
      <c r="D379" t="s">
        <v>11</v>
      </c>
      <c r="E379" t="s">
        <v>354</v>
      </c>
      <c r="F379" t="s">
        <v>512</v>
      </c>
      <c r="G379">
        <v>37</v>
      </c>
      <c r="H379">
        <v>3782.74</v>
      </c>
      <c r="I379">
        <v>139961.31</v>
      </c>
      <c r="J379" t="s">
        <v>768</v>
      </c>
      <c r="K379">
        <v>14</v>
      </c>
      <c r="L379" t="str">
        <f>_xlfn.XLOOKUP(F379, Items!$A:$A, Items!$C:$C, "Check Item ID", 0)</f>
        <v>Software</v>
      </c>
    </row>
    <row r="380" spans="1:12" hidden="1" x14ac:dyDescent="0.25">
      <c r="A380" t="s">
        <v>1148</v>
      </c>
      <c r="B380" s="1">
        <v>45594</v>
      </c>
      <c r="C380" t="s">
        <v>99</v>
      </c>
      <c r="D380" t="s">
        <v>13</v>
      </c>
      <c r="E380" t="s">
        <v>348</v>
      </c>
      <c r="F380" t="s">
        <v>386</v>
      </c>
      <c r="G380">
        <v>13</v>
      </c>
      <c r="H380">
        <v>9698.89</v>
      </c>
      <c r="I380">
        <v>126085.6</v>
      </c>
      <c r="J380" t="s">
        <v>770</v>
      </c>
      <c r="K380">
        <v>45</v>
      </c>
      <c r="L380" t="str">
        <f>_xlfn.XLOOKUP(F380, Items!$A:$A, Items!$C:$C, "Check Item ID", 0)</f>
        <v>Hardware</v>
      </c>
    </row>
    <row r="381" spans="1:12" hidden="1" x14ac:dyDescent="0.25">
      <c r="A381" t="s">
        <v>1149</v>
      </c>
      <c r="B381" s="1">
        <v>46007</v>
      </c>
      <c r="C381" t="s">
        <v>225</v>
      </c>
      <c r="D381" t="s">
        <v>13</v>
      </c>
      <c r="E381" t="s">
        <v>316</v>
      </c>
      <c r="F381" t="s">
        <v>726</v>
      </c>
      <c r="G381">
        <v>41</v>
      </c>
      <c r="H381">
        <v>4597.38</v>
      </c>
      <c r="I381">
        <v>188492.72</v>
      </c>
      <c r="J381" t="s">
        <v>770</v>
      </c>
      <c r="K381">
        <v>42</v>
      </c>
      <c r="L381" t="str">
        <f>_xlfn.XLOOKUP(F381, Items!$A:$A, Items!$C:$C, "Check Item ID", 0)</f>
        <v>Hardware</v>
      </c>
    </row>
    <row r="382" spans="1:12" hidden="1" x14ac:dyDescent="0.25">
      <c r="A382" t="s">
        <v>1150</v>
      </c>
      <c r="B382" s="1">
        <v>45160</v>
      </c>
      <c r="C382" t="s">
        <v>209</v>
      </c>
      <c r="D382" t="s">
        <v>23</v>
      </c>
      <c r="E382" t="s">
        <v>278</v>
      </c>
      <c r="F382" t="s">
        <v>672</v>
      </c>
      <c r="G382">
        <v>23</v>
      </c>
      <c r="H382">
        <v>2442.5</v>
      </c>
      <c r="I382">
        <v>56177.55</v>
      </c>
      <c r="J382" t="s">
        <v>770</v>
      </c>
      <c r="K382">
        <v>42</v>
      </c>
      <c r="L382" t="str">
        <f>_xlfn.XLOOKUP(F382, Items!$A:$A, Items!$C:$C, "Check Item ID", 0)</f>
        <v>Service</v>
      </c>
    </row>
    <row r="383" spans="1:12" hidden="1" x14ac:dyDescent="0.25">
      <c r="A383" t="s">
        <v>1151</v>
      </c>
      <c r="B383" s="1">
        <v>45536</v>
      </c>
      <c r="C383" t="s">
        <v>159</v>
      </c>
      <c r="D383" t="s">
        <v>11</v>
      </c>
      <c r="E383" t="s">
        <v>310</v>
      </c>
      <c r="F383" t="s">
        <v>432</v>
      </c>
      <c r="G383">
        <v>40</v>
      </c>
      <c r="H383">
        <v>9627.57</v>
      </c>
      <c r="I383">
        <v>385102.86</v>
      </c>
      <c r="J383" t="s">
        <v>768</v>
      </c>
      <c r="K383">
        <v>11</v>
      </c>
      <c r="L383" t="str">
        <f>_xlfn.XLOOKUP(F383, Items!$A:$A, Items!$C:$C, "Check Item ID", 0)</f>
        <v>Service</v>
      </c>
    </row>
    <row r="384" spans="1:12" x14ac:dyDescent="0.25">
      <c r="A384" t="s">
        <v>1152</v>
      </c>
      <c r="B384" s="1">
        <v>45168</v>
      </c>
      <c r="C384" t="s">
        <v>129</v>
      </c>
      <c r="D384" t="s">
        <v>11</v>
      </c>
      <c r="E384" t="s">
        <v>352</v>
      </c>
      <c r="F384" t="s">
        <v>662</v>
      </c>
      <c r="G384" s="8">
        <v>16</v>
      </c>
      <c r="H384" s="6">
        <v>5310.7</v>
      </c>
      <c r="I384" s="6">
        <v>84971.25</v>
      </c>
      <c r="J384" t="s">
        <v>777</v>
      </c>
      <c r="K384" s="8">
        <v>26</v>
      </c>
      <c r="L384" t="str">
        <f>_xlfn.XLOOKUP(F384, Items!$A:$A, Items!$C:$C, "Check Item ID", 0)</f>
        <v>Service</v>
      </c>
    </row>
    <row r="385" spans="1:12" hidden="1" x14ac:dyDescent="0.25">
      <c r="A385" t="s">
        <v>1153</v>
      </c>
      <c r="B385" s="1">
        <v>45216</v>
      </c>
      <c r="C385" t="s">
        <v>199</v>
      </c>
      <c r="D385" t="s">
        <v>11</v>
      </c>
      <c r="E385" t="s">
        <v>352</v>
      </c>
      <c r="F385" t="s">
        <v>738</v>
      </c>
      <c r="G385">
        <v>33</v>
      </c>
      <c r="H385">
        <v>6786.07</v>
      </c>
      <c r="I385">
        <v>223940.32</v>
      </c>
      <c r="J385" t="s">
        <v>768</v>
      </c>
      <c r="K385">
        <v>11</v>
      </c>
      <c r="L385" t="str">
        <f>_xlfn.XLOOKUP(F385, Items!$A:$A, Items!$C:$C, "Check Item ID", 0)</f>
        <v>Software</v>
      </c>
    </row>
    <row r="386" spans="1:12" hidden="1" x14ac:dyDescent="0.25">
      <c r="A386" t="s">
        <v>1154</v>
      </c>
      <c r="B386" s="1">
        <v>45712</v>
      </c>
      <c r="C386" t="s">
        <v>103</v>
      </c>
      <c r="D386" t="s">
        <v>31</v>
      </c>
      <c r="E386" t="s">
        <v>270</v>
      </c>
      <c r="F386" t="s">
        <v>720</v>
      </c>
      <c r="G386">
        <v>28</v>
      </c>
      <c r="H386">
        <v>7109.95</v>
      </c>
      <c r="I386">
        <v>199078.6</v>
      </c>
      <c r="J386" t="s">
        <v>768</v>
      </c>
      <c r="K386">
        <v>37</v>
      </c>
      <c r="L386" t="str">
        <f>_xlfn.XLOOKUP(F386, Items!$A:$A, Items!$C:$C, "Check Item ID", 0)</f>
        <v>Hardware</v>
      </c>
    </row>
    <row r="387" spans="1:12" hidden="1" x14ac:dyDescent="0.25">
      <c r="A387" t="s">
        <v>1155</v>
      </c>
      <c r="B387" s="1">
        <v>45281</v>
      </c>
      <c r="C387" t="s">
        <v>195</v>
      </c>
      <c r="D387" t="s">
        <v>7</v>
      </c>
      <c r="E387" t="s">
        <v>350</v>
      </c>
      <c r="F387" t="s">
        <v>514</v>
      </c>
      <c r="G387">
        <v>36</v>
      </c>
      <c r="H387">
        <v>4133.97</v>
      </c>
      <c r="I387">
        <v>148823.06</v>
      </c>
      <c r="J387" t="s">
        <v>770</v>
      </c>
      <c r="K387">
        <v>11</v>
      </c>
      <c r="L387" t="str">
        <f>_xlfn.XLOOKUP(F387, Items!$A:$A, Items!$C:$C, "Check Item ID", 0)</f>
        <v>Hardware</v>
      </c>
    </row>
    <row r="388" spans="1:12" hidden="1" x14ac:dyDescent="0.25">
      <c r="A388" t="s">
        <v>1156</v>
      </c>
      <c r="B388" s="1">
        <v>45571</v>
      </c>
      <c r="C388" t="s">
        <v>223</v>
      </c>
      <c r="D388" t="s">
        <v>5</v>
      </c>
      <c r="E388" t="s">
        <v>258</v>
      </c>
      <c r="F388" t="s">
        <v>550</v>
      </c>
      <c r="G388">
        <v>29</v>
      </c>
      <c r="H388">
        <v>383.25</v>
      </c>
      <c r="I388">
        <v>11114.38</v>
      </c>
      <c r="J388" t="s">
        <v>770</v>
      </c>
      <c r="K388">
        <v>3</v>
      </c>
      <c r="L388" t="str">
        <f>_xlfn.XLOOKUP(F388, Items!$A:$A, Items!$C:$C, "Check Item ID", 0)</f>
        <v>Service</v>
      </c>
    </row>
    <row r="389" spans="1:12" hidden="1" x14ac:dyDescent="0.25">
      <c r="A389" t="s">
        <v>1157</v>
      </c>
      <c r="B389" s="1">
        <v>45206</v>
      </c>
      <c r="C389" t="s">
        <v>149</v>
      </c>
      <c r="D389" t="s">
        <v>21</v>
      </c>
      <c r="E389" t="s">
        <v>320</v>
      </c>
      <c r="F389" t="s">
        <v>552</v>
      </c>
      <c r="G389">
        <v>13</v>
      </c>
      <c r="H389">
        <v>6876.06</v>
      </c>
      <c r="I389">
        <v>89388.73</v>
      </c>
      <c r="J389" t="s">
        <v>768</v>
      </c>
      <c r="K389">
        <v>35</v>
      </c>
      <c r="L389" t="str">
        <f>_xlfn.XLOOKUP(F389, Items!$A:$A, Items!$C:$C, "Check Item ID", 0)</f>
        <v>Service</v>
      </c>
    </row>
    <row r="390" spans="1:12" hidden="1" x14ac:dyDescent="0.25">
      <c r="A390" t="s">
        <v>1158</v>
      </c>
      <c r="B390" s="1">
        <v>45940</v>
      </c>
      <c r="C390" t="s">
        <v>165</v>
      </c>
      <c r="D390" t="s">
        <v>27</v>
      </c>
      <c r="E390" t="s">
        <v>338</v>
      </c>
      <c r="F390" t="s">
        <v>754</v>
      </c>
      <c r="G390">
        <v>27</v>
      </c>
      <c r="H390">
        <v>9318.2099999999991</v>
      </c>
      <c r="I390">
        <v>251591.56</v>
      </c>
      <c r="J390" t="s">
        <v>770</v>
      </c>
      <c r="K390">
        <v>31</v>
      </c>
      <c r="L390" t="str">
        <f>_xlfn.XLOOKUP(F390, Items!$A:$A, Items!$C:$C, "Check Item ID", 0)</f>
        <v>Service</v>
      </c>
    </row>
    <row r="391" spans="1:12" x14ac:dyDescent="0.25">
      <c r="A391" t="s">
        <v>1159</v>
      </c>
      <c r="B391" s="1">
        <v>45269</v>
      </c>
      <c r="C391" t="s">
        <v>161</v>
      </c>
      <c r="D391" t="s">
        <v>17</v>
      </c>
      <c r="E391" t="s">
        <v>296</v>
      </c>
      <c r="F391" t="s">
        <v>376</v>
      </c>
      <c r="G391" s="8">
        <v>6</v>
      </c>
      <c r="H391" s="6">
        <v>9008.34</v>
      </c>
      <c r="I391" s="6">
        <v>54050.02</v>
      </c>
      <c r="J391" t="s">
        <v>777</v>
      </c>
      <c r="K391" s="8">
        <v>21</v>
      </c>
      <c r="L391" t="str">
        <f>_xlfn.XLOOKUP(F391, Items!$A:$A, Items!$C:$C, "Check Item ID", 0)</f>
        <v>Software</v>
      </c>
    </row>
    <row r="392" spans="1:12" x14ac:dyDescent="0.25">
      <c r="A392" t="s">
        <v>1160</v>
      </c>
      <c r="B392" s="1">
        <v>45489</v>
      </c>
      <c r="C392" t="s">
        <v>159</v>
      </c>
      <c r="D392" t="s">
        <v>11</v>
      </c>
      <c r="E392" t="s">
        <v>246</v>
      </c>
      <c r="F392" t="s">
        <v>636</v>
      </c>
      <c r="G392" s="8">
        <v>15</v>
      </c>
      <c r="H392" s="6">
        <v>9638.5300000000007</v>
      </c>
      <c r="I392" s="6">
        <v>144578.01</v>
      </c>
      <c r="J392" t="s">
        <v>777</v>
      </c>
      <c r="K392" s="8">
        <v>32</v>
      </c>
      <c r="L392" t="str">
        <f>_xlfn.XLOOKUP(F392, Items!$A:$A, Items!$C:$C, "Check Item ID", 0)</f>
        <v>Hardware</v>
      </c>
    </row>
    <row r="393" spans="1:12" hidden="1" x14ac:dyDescent="0.25">
      <c r="A393" t="s">
        <v>1161</v>
      </c>
      <c r="B393" s="1">
        <v>45941</v>
      </c>
      <c r="C393" t="s">
        <v>201</v>
      </c>
      <c r="D393" t="s">
        <v>21</v>
      </c>
      <c r="E393" t="s">
        <v>300</v>
      </c>
      <c r="F393" t="s">
        <v>528</v>
      </c>
      <c r="G393">
        <v>36</v>
      </c>
      <c r="H393">
        <v>1374.44</v>
      </c>
      <c r="I393">
        <v>49479.89</v>
      </c>
      <c r="J393" t="s">
        <v>768</v>
      </c>
      <c r="K393">
        <v>10</v>
      </c>
      <c r="L393" t="str">
        <f>_xlfn.XLOOKUP(F393, Items!$A:$A, Items!$C:$C, "Check Item ID", 0)</f>
        <v>Service</v>
      </c>
    </row>
    <row r="394" spans="1:12" x14ac:dyDescent="0.25">
      <c r="A394" t="s">
        <v>1162</v>
      </c>
      <c r="B394" s="1">
        <v>45678</v>
      </c>
      <c r="C394" t="s">
        <v>177</v>
      </c>
      <c r="D394" t="s">
        <v>27</v>
      </c>
      <c r="E394" t="s">
        <v>310</v>
      </c>
      <c r="F394" t="s">
        <v>524</v>
      </c>
      <c r="G394" s="8">
        <v>35</v>
      </c>
      <c r="H394" s="6">
        <v>4936.62</v>
      </c>
      <c r="I394" s="6">
        <v>172781.75</v>
      </c>
      <c r="J394" t="s">
        <v>777</v>
      </c>
      <c r="K394" s="8">
        <v>31</v>
      </c>
      <c r="L394" t="str">
        <f>_xlfn.XLOOKUP(F394, Items!$A:$A, Items!$C:$C, "Check Item ID", 0)</f>
        <v>Hardware</v>
      </c>
    </row>
    <row r="395" spans="1:12" hidden="1" x14ac:dyDescent="0.25">
      <c r="A395" t="s">
        <v>1163</v>
      </c>
      <c r="B395" s="1">
        <v>45374</v>
      </c>
      <c r="C395" t="s">
        <v>155</v>
      </c>
      <c r="D395" t="s">
        <v>31</v>
      </c>
      <c r="E395" t="s">
        <v>324</v>
      </c>
      <c r="F395" t="s">
        <v>598</v>
      </c>
      <c r="G395">
        <v>28</v>
      </c>
      <c r="H395">
        <v>5514.22</v>
      </c>
      <c r="I395">
        <v>154398.13</v>
      </c>
      <c r="J395" t="s">
        <v>768</v>
      </c>
      <c r="K395">
        <v>18</v>
      </c>
      <c r="L395" t="str">
        <f>_xlfn.XLOOKUP(F395, Items!$A:$A, Items!$C:$C, "Check Item ID", 0)</f>
        <v>Software</v>
      </c>
    </row>
    <row r="396" spans="1:12" x14ac:dyDescent="0.25">
      <c r="A396" t="s">
        <v>1164</v>
      </c>
      <c r="B396" s="1">
        <v>44993</v>
      </c>
      <c r="C396" t="s">
        <v>169</v>
      </c>
      <c r="D396" t="s">
        <v>23</v>
      </c>
      <c r="E396" t="s">
        <v>296</v>
      </c>
      <c r="F396" t="s">
        <v>666</v>
      </c>
      <c r="G396" s="8">
        <v>29</v>
      </c>
      <c r="H396" s="6">
        <v>1652.41</v>
      </c>
      <c r="I396" s="6">
        <v>47920.02</v>
      </c>
      <c r="J396" t="s">
        <v>777</v>
      </c>
      <c r="K396" s="8">
        <v>31</v>
      </c>
      <c r="L396" t="str">
        <f>_xlfn.XLOOKUP(F396, Items!$A:$A, Items!$C:$C, "Check Item ID", 0)</f>
        <v>Software</v>
      </c>
    </row>
    <row r="397" spans="1:12" hidden="1" x14ac:dyDescent="0.25">
      <c r="A397" t="s">
        <v>1165</v>
      </c>
      <c r="B397" s="1">
        <v>45412</v>
      </c>
      <c r="C397" t="s">
        <v>239</v>
      </c>
      <c r="D397" t="s">
        <v>15</v>
      </c>
      <c r="E397" t="s">
        <v>300</v>
      </c>
      <c r="F397" t="s">
        <v>520</v>
      </c>
      <c r="G397">
        <v>14</v>
      </c>
      <c r="H397">
        <v>7932.34</v>
      </c>
      <c r="I397">
        <v>111052.73</v>
      </c>
      <c r="J397" t="s">
        <v>768</v>
      </c>
      <c r="K397">
        <v>25</v>
      </c>
      <c r="L397" t="str">
        <f>_xlfn.XLOOKUP(F397, Items!$A:$A, Items!$C:$C, "Check Item ID", 0)</f>
        <v>Software</v>
      </c>
    </row>
    <row r="398" spans="1:12" x14ac:dyDescent="0.25">
      <c r="A398" t="s">
        <v>1166</v>
      </c>
      <c r="B398" s="1">
        <v>45803</v>
      </c>
      <c r="C398" t="s">
        <v>189</v>
      </c>
      <c r="D398" t="s">
        <v>21</v>
      </c>
      <c r="E398" t="s">
        <v>332</v>
      </c>
      <c r="F398" t="s">
        <v>714</v>
      </c>
      <c r="G398" s="8">
        <v>11</v>
      </c>
      <c r="H398" s="6">
        <v>4143.5200000000004</v>
      </c>
      <c r="I398" s="6">
        <v>45578.73</v>
      </c>
      <c r="J398" t="s">
        <v>777</v>
      </c>
      <c r="K398" s="8">
        <v>16</v>
      </c>
      <c r="L398" t="str">
        <f>_xlfn.XLOOKUP(F398, Items!$A:$A, Items!$C:$C, "Check Item ID", 0)</f>
        <v>Hardware</v>
      </c>
    </row>
    <row r="399" spans="1:12" hidden="1" x14ac:dyDescent="0.25">
      <c r="A399" t="s">
        <v>1167</v>
      </c>
      <c r="B399" s="1">
        <v>45645</v>
      </c>
      <c r="C399" t="s">
        <v>195</v>
      </c>
      <c r="D399" t="s">
        <v>7</v>
      </c>
      <c r="E399" t="s">
        <v>346</v>
      </c>
      <c r="F399" t="s">
        <v>602</v>
      </c>
      <c r="G399">
        <v>35</v>
      </c>
      <c r="H399">
        <v>1299.6500000000001</v>
      </c>
      <c r="I399">
        <v>45487.64</v>
      </c>
      <c r="J399" t="s">
        <v>768</v>
      </c>
      <c r="K399">
        <v>13</v>
      </c>
      <c r="L399" t="str">
        <f>_xlfn.XLOOKUP(F399, Items!$A:$A, Items!$C:$C, "Check Item ID", 0)</f>
        <v>Software</v>
      </c>
    </row>
    <row r="400" spans="1:12" hidden="1" x14ac:dyDescent="0.25">
      <c r="A400" t="s">
        <v>1168</v>
      </c>
      <c r="B400" s="1">
        <v>45526</v>
      </c>
      <c r="C400" t="s">
        <v>129</v>
      </c>
      <c r="D400" t="s">
        <v>11</v>
      </c>
      <c r="E400" t="s">
        <v>312</v>
      </c>
      <c r="F400" t="s">
        <v>432</v>
      </c>
      <c r="G400">
        <v>19</v>
      </c>
      <c r="H400">
        <v>9578.5499999999993</v>
      </c>
      <c r="I400">
        <v>181992.39</v>
      </c>
      <c r="J400" t="s">
        <v>768</v>
      </c>
      <c r="K400">
        <v>9</v>
      </c>
      <c r="L400" t="str">
        <f>_xlfn.XLOOKUP(F400, Items!$A:$A, Items!$C:$C, "Check Item ID", 0)</f>
        <v>Service</v>
      </c>
    </row>
    <row r="401" spans="1:12" hidden="1" x14ac:dyDescent="0.25">
      <c r="A401" t="s">
        <v>1169</v>
      </c>
      <c r="B401" s="1">
        <v>45769</v>
      </c>
      <c r="C401" t="s">
        <v>81</v>
      </c>
      <c r="D401" t="s">
        <v>19</v>
      </c>
      <c r="E401" t="s">
        <v>250</v>
      </c>
      <c r="F401" t="s">
        <v>382</v>
      </c>
      <c r="G401">
        <v>4</v>
      </c>
      <c r="H401">
        <v>10974.75</v>
      </c>
      <c r="I401">
        <v>43898.98</v>
      </c>
      <c r="J401" t="s">
        <v>768</v>
      </c>
      <c r="K401">
        <v>11</v>
      </c>
      <c r="L401" t="str">
        <f>_xlfn.XLOOKUP(F401, Items!$A:$A, Items!$C:$C, "Check Item ID", 0)</f>
        <v>Hardware</v>
      </c>
    </row>
    <row r="402" spans="1:12" hidden="1" x14ac:dyDescent="0.25">
      <c r="A402" t="s">
        <v>1170</v>
      </c>
      <c r="B402" s="1">
        <v>45198</v>
      </c>
      <c r="C402" t="s">
        <v>233</v>
      </c>
      <c r="D402" t="s">
        <v>17</v>
      </c>
      <c r="E402" t="s">
        <v>324</v>
      </c>
      <c r="F402" t="s">
        <v>452</v>
      </c>
      <c r="G402">
        <v>16</v>
      </c>
      <c r="H402">
        <v>2529.66</v>
      </c>
      <c r="I402">
        <v>40474.57</v>
      </c>
      <c r="J402" t="s">
        <v>770</v>
      </c>
      <c r="K402">
        <v>18</v>
      </c>
      <c r="L402" t="str">
        <f>_xlfn.XLOOKUP(F402, Items!$A:$A, Items!$C:$C, "Check Item ID", 0)</f>
        <v>Service</v>
      </c>
    </row>
    <row r="403" spans="1:12" hidden="1" x14ac:dyDescent="0.25">
      <c r="A403" t="s">
        <v>1171</v>
      </c>
      <c r="B403" s="1">
        <v>45731</v>
      </c>
      <c r="C403" t="s">
        <v>189</v>
      </c>
      <c r="D403" t="s">
        <v>21</v>
      </c>
      <c r="E403" t="s">
        <v>306</v>
      </c>
      <c r="F403" t="s">
        <v>716</v>
      </c>
      <c r="G403">
        <v>32</v>
      </c>
      <c r="H403">
        <v>5987.91</v>
      </c>
      <c r="I403">
        <v>191613</v>
      </c>
      <c r="J403" t="s">
        <v>768</v>
      </c>
      <c r="K403">
        <v>20</v>
      </c>
      <c r="L403" t="str">
        <f>_xlfn.XLOOKUP(F403, Items!$A:$A, Items!$C:$C, "Check Item ID", 0)</f>
        <v>Service</v>
      </c>
    </row>
    <row r="404" spans="1:12" hidden="1" x14ac:dyDescent="0.25">
      <c r="A404" t="s">
        <v>1172</v>
      </c>
      <c r="B404" s="1">
        <v>45775</v>
      </c>
      <c r="C404" t="s">
        <v>57</v>
      </c>
      <c r="D404" t="s">
        <v>25</v>
      </c>
      <c r="E404" t="s">
        <v>318</v>
      </c>
      <c r="F404" t="s">
        <v>440</v>
      </c>
      <c r="G404">
        <v>25</v>
      </c>
      <c r="H404">
        <v>6990.84</v>
      </c>
      <c r="I404">
        <v>174771.08</v>
      </c>
      <c r="J404" t="s">
        <v>768</v>
      </c>
      <c r="K404">
        <v>8</v>
      </c>
      <c r="L404" t="str">
        <f>_xlfn.XLOOKUP(F404, Items!$A:$A, Items!$C:$C, "Check Item ID", 0)</f>
        <v>Hardware</v>
      </c>
    </row>
    <row r="405" spans="1:12" hidden="1" x14ac:dyDescent="0.25">
      <c r="A405" t="s">
        <v>1173</v>
      </c>
      <c r="B405" s="1">
        <v>45982</v>
      </c>
      <c r="C405" t="s">
        <v>225</v>
      </c>
      <c r="D405" t="s">
        <v>13</v>
      </c>
      <c r="E405" t="s">
        <v>306</v>
      </c>
      <c r="F405" t="s">
        <v>596</v>
      </c>
      <c r="G405">
        <v>48</v>
      </c>
      <c r="H405">
        <v>5045.3900000000003</v>
      </c>
      <c r="I405">
        <v>242178.86</v>
      </c>
      <c r="J405" t="s">
        <v>770</v>
      </c>
      <c r="K405">
        <v>32</v>
      </c>
      <c r="L405" t="str">
        <f>_xlfn.XLOOKUP(F405, Items!$A:$A, Items!$C:$C, "Check Item ID", 0)</f>
        <v>Software</v>
      </c>
    </row>
    <row r="406" spans="1:12" hidden="1" x14ac:dyDescent="0.25">
      <c r="A406" t="s">
        <v>1174</v>
      </c>
      <c r="B406" s="1">
        <v>45597</v>
      </c>
      <c r="C406" t="s">
        <v>237</v>
      </c>
      <c r="D406" t="s">
        <v>5</v>
      </c>
      <c r="E406" t="s">
        <v>276</v>
      </c>
      <c r="F406" t="s">
        <v>642</v>
      </c>
      <c r="G406">
        <v>38</v>
      </c>
      <c r="H406">
        <v>2806.6</v>
      </c>
      <c r="I406">
        <v>106650.71</v>
      </c>
      <c r="J406" t="s">
        <v>768</v>
      </c>
      <c r="K406">
        <v>8</v>
      </c>
      <c r="L406" t="str">
        <f>_xlfn.XLOOKUP(F406, Items!$A:$A, Items!$C:$C, "Check Item ID", 0)</f>
        <v>Software</v>
      </c>
    </row>
    <row r="407" spans="1:12" hidden="1" x14ac:dyDescent="0.25">
      <c r="A407" t="s">
        <v>1175</v>
      </c>
      <c r="B407" s="1">
        <v>45865</v>
      </c>
      <c r="C407" t="s">
        <v>195</v>
      </c>
      <c r="D407" t="s">
        <v>7</v>
      </c>
      <c r="E407" t="s">
        <v>340</v>
      </c>
      <c r="F407" t="s">
        <v>672</v>
      </c>
      <c r="G407">
        <v>41</v>
      </c>
      <c r="H407">
        <v>2681.87</v>
      </c>
      <c r="I407">
        <v>109956.48</v>
      </c>
      <c r="J407" t="s">
        <v>770</v>
      </c>
      <c r="K407">
        <v>7</v>
      </c>
      <c r="L407" t="str">
        <f>_xlfn.XLOOKUP(F407, Items!$A:$A, Items!$C:$C, "Check Item ID", 0)</f>
        <v>Service</v>
      </c>
    </row>
    <row r="408" spans="1:12" x14ac:dyDescent="0.25">
      <c r="A408" t="s">
        <v>1176</v>
      </c>
      <c r="B408" s="1">
        <v>45741</v>
      </c>
      <c r="C408" t="s">
        <v>99</v>
      </c>
      <c r="D408" t="s">
        <v>13</v>
      </c>
      <c r="E408" t="s">
        <v>330</v>
      </c>
      <c r="F408" t="s">
        <v>384</v>
      </c>
      <c r="G408" s="8">
        <v>14</v>
      </c>
      <c r="H408" s="6">
        <v>770.94</v>
      </c>
      <c r="I408" s="6">
        <v>10793.11</v>
      </c>
      <c r="J408" t="s">
        <v>777</v>
      </c>
      <c r="K408" s="8">
        <v>34</v>
      </c>
      <c r="L408" t="str">
        <f>_xlfn.XLOOKUP(F408, Items!$A:$A, Items!$C:$C, "Check Item ID", 0)</f>
        <v>Software</v>
      </c>
    </row>
    <row r="409" spans="1:12" hidden="1" x14ac:dyDescent="0.25">
      <c r="A409" t="s">
        <v>1177</v>
      </c>
      <c r="B409" s="1">
        <v>45588</v>
      </c>
      <c r="C409" t="s">
        <v>137</v>
      </c>
      <c r="D409" t="s">
        <v>13</v>
      </c>
      <c r="E409" t="s">
        <v>300</v>
      </c>
      <c r="F409" t="s">
        <v>600</v>
      </c>
      <c r="G409">
        <v>19</v>
      </c>
      <c r="H409">
        <v>6617.43</v>
      </c>
      <c r="I409">
        <v>125731.12</v>
      </c>
      <c r="J409" t="s">
        <v>768</v>
      </c>
      <c r="K409">
        <v>11</v>
      </c>
      <c r="L409" t="str">
        <f>_xlfn.XLOOKUP(F409, Items!$A:$A, Items!$C:$C, "Check Item ID", 0)</f>
        <v>Software</v>
      </c>
    </row>
    <row r="410" spans="1:12" x14ac:dyDescent="0.25">
      <c r="A410" t="s">
        <v>1178</v>
      </c>
      <c r="B410" s="1">
        <v>45920</v>
      </c>
      <c r="C410" t="s">
        <v>213</v>
      </c>
      <c r="D410" t="s">
        <v>5</v>
      </c>
      <c r="E410" t="s">
        <v>328</v>
      </c>
      <c r="F410" t="s">
        <v>484</v>
      </c>
      <c r="G410" s="8">
        <v>22</v>
      </c>
      <c r="H410" s="6">
        <v>7844.5</v>
      </c>
      <c r="I410" s="6">
        <v>172578.97</v>
      </c>
      <c r="J410" t="s">
        <v>777</v>
      </c>
      <c r="K410" s="8">
        <v>5</v>
      </c>
      <c r="L410" t="str">
        <f>_xlfn.XLOOKUP(F410, Items!$A:$A, Items!$C:$C, "Check Item ID", 0)</f>
        <v>Hardware</v>
      </c>
    </row>
    <row r="411" spans="1:12" x14ac:dyDescent="0.25">
      <c r="A411" t="s">
        <v>1179</v>
      </c>
      <c r="B411" s="1">
        <v>45868</v>
      </c>
      <c r="C411" t="s">
        <v>177</v>
      </c>
      <c r="D411" t="s">
        <v>27</v>
      </c>
      <c r="E411" t="s">
        <v>330</v>
      </c>
      <c r="F411" t="s">
        <v>684</v>
      </c>
      <c r="G411" s="8">
        <v>2</v>
      </c>
      <c r="H411" s="6">
        <v>8657.1</v>
      </c>
      <c r="I411" s="6">
        <v>17314.21</v>
      </c>
      <c r="J411" t="s">
        <v>777</v>
      </c>
      <c r="K411" s="8">
        <v>31</v>
      </c>
      <c r="L411" t="str">
        <f>_xlfn.XLOOKUP(F411, Items!$A:$A, Items!$C:$C, "Check Item ID", 0)</f>
        <v>Software</v>
      </c>
    </row>
    <row r="412" spans="1:12" hidden="1" x14ac:dyDescent="0.25">
      <c r="A412" t="s">
        <v>1180</v>
      </c>
      <c r="B412" s="1">
        <v>44928</v>
      </c>
      <c r="C412" t="s">
        <v>85</v>
      </c>
      <c r="D412" t="s">
        <v>29</v>
      </c>
      <c r="E412" t="s">
        <v>300</v>
      </c>
      <c r="F412" t="s">
        <v>584</v>
      </c>
      <c r="G412">
        <v>28</v>
      </c>
      <c r="H412">
        <v>449.88</v>
      </c>
      <c r="I412">
        <v>12596.74</v>
      </c>
      <c r="J412" t="s">
        <v>768</v>
      </c>
      <c r="K412">
        <v>11</v>
      </c>
      <c r="L412" t="str">
        <f>_xlfn.XLOOKUP(F412, Items!$A:$A, Items!$C:$C, "Check Item ID", 0)</f>
        <v>Service</v>
      </c>
    </row>
    <row r="413" spans="1:12" hidden="1" x14ac:dyDescent="0.25">
      <c r="A413" t="s">
        <v>1181</v>
      </c>
      <c r="B413" s="1">
        <v>45545</v>
      </c>
      <c r="C413" t="s">
        <v>173</v>
      </c>
      <c r="D413" t="s">
        <v>9</v>
      </c>
      <c r="E413" t="s">
        <v>298</v>
      </c>
      <c r="F413" t="s">
        <v>702</v>
      </c>
      <c r="G413">
        <v>11</v>
      </c>
      <c r="H413">
        <v>6521.57</v>
      </c>
      <c r="I413">
        <v>71737.31</v>
      </c>
      <c r="J413" t="s">
        <v>770</v>
      </c>
      <c r="K413">
        <v>8</v>
      </c>
      <c r="L413" t="str">
        <f>_xlfn.XLOOKUP(F413, Items!$A:$A, Items!$C:$C, "Check Item ID", 0)</f>
        <v>Hardware</v>
      </c>
    </row>
    <row r="414" spans="1:12" hidden="1" x14ac:dyDescent="0.25">
      <c r="A414" t="s">
        <v>1182</v>
      </c>
      <c r="B414" s="1">
        <v>45665</v>
      </c>
      <c r="C414" t="s">
        <v>36</v>
      </c>
      <c r="D414" t="s">
        <v>23</v>
      </c>
      <c r="E414" t="s">
        <v>348</v>
      </c>
      <c r="F414" t="s">
        <v>386</v>
      </c>
      <c r="G414">
        <v>17</v>
      </c>
      <c r="H414">
        <v>8593.31</v>
      </c>
      <c r="I414">
        <v>146086.26999999999</v>
      </c>
      <c r="J414" t="s">
        <v>768</v>
      </c>
      <c r="K414">
        <v>44</v>
      </c>
      <c r="L414" t="str">
        <f>_xlfn.XLOOKUP(F414, Items!$A:$A, Items!$C:$C, "Check Item ID", 0)</f>
        <v>Hardware</v>
      </c>
    </row>
    <row r="415" spans="1:12" hidden="1" x14ac:dyDescent="0.25">
      <c r="A415" t="s">
        <v>1183</v>
      </c>
      <c r="B415" s="1">
        <v>45033</v>
      </c>
      <c r="C415" t="s">
        <v>141</v>
      </c>
      <c r="D415" t="s">
        <v>27</v>
      </c>
      <c r="E415" t="s">
        <v>348</v>
      </c>
      <c r="F415" t="s">
        <v>446</v>
      </c>
      <c r="G415">
        <v>26</v>
      </c>
      <c r="H415">
        <v>7562.62</v>
      </c>
      <c r="I415">
        <v>196628.15</v>
      </c>
      <c r="J415" t="s">
        <v>768</v>
      </c>
      <c r="K415">
        <v>17</v>
      </c>
      <c r="L415" t="str">
        <f>_xlfn.XLOOKUP(F415, Items!$A:$A, Items!$C:$C, "Check Item ID", 0)</f>
        <v>Software</v>
      </c>
    </row>
    <row r="416" spans="1:12" x14ac:dyDescent="0.25">
      <c r="A416" t="s">
        <v>1184</v>
      </c>
      <c r="B416" s="1">
        <v>45113</v>
      </c>
      <c r="C416" t="s">
        <v>205</v>
      </c>
      <c r="D416" t="s">
        <v>25</v>
      </c>
      <c r="E416" t="s">
        <v>310</v>
      </c>
      <c r="F416" t="s">
        <v>724</v>
      </c>
      <c r="G416" s="8">
        <v>46</v>
      </c>
      <c r="H416" s="6">
        <v>291.68</v>
      </c>
      <c r="I416" s="6">
        <v>13417.29</v>
      </c>
      <c r="J416" t="s">
        <v>777</v>
      </c>
      <c r="K416" s="8">
        <v>33</v>
      </c>
      <c r="L416" t="str">
        <f>_xlfn.XLOOKUP(F416, Items!$A:$A, Items!$C:$C, "Check Item ID", 0)</f>
        <v>Software</v>
      </c>
    </row>
    <row r="417" spans="1:12" hidden="1" x14ac:dyDescent="0.25">
      <c r="A417" t="s">
        <v>1185</v>
      </c>
      <c r="B417" s="1">
        <v>45198</v>
      </c>
      <c r="C417" t="s">
        <v>125</v>
      </c>
      <c r="D417" t="s">
        <v>23</v>
      </c>
      <c r="E417" t="s">
        <v>352</v>
      </c>
      <c r="F417" t="s">
        <v>373</v>
      </c>
      <c r="G417">
        <v>38</v>
      </c>
      <c r="H417">
        <v>7706.33</v>
      </c>
      <c r="I417">
        <v>292840.52</v>
      </c>
      <c r="J417" t="s">
        <v>768</v>
      </c>
      <c r="K417">
        <v>31</v>
      </c>
      <c r="L417" t="str">
        <f>_xlfn.XLOOKUP(F417, Items!$A:$A, Items!$C:$C, "Check Item ID", 0)</f>
        <v>Service</v>
      </c>
    </row>
    <row r="418" spans="1:12" x14ac:dyDescent="0.25">
      <c r="A418" t="s">
        <v>1186</v>
      </c>
      <c r="B418" s="1">
        <v>44943</v>
      </c>
      <c r="C418" t="s">
        <v>81</v>
      </c>
      <c r="D418" t="s">
        <v>19</v>
      </c>
      <c r="E418" t="s">
        <v>246</v>
      </c>
      <c r="F418" t="s">
        <v>534</v>
      </c>
      <c r="G418" s="8">
        <v>45</v>
      </c>
      <c r="H418" s="6">
        <v>2433.19</v>
      </c>
      <c r="I418" s="6">
        <v>109493.7</v>
      </c>
      <c r="J418" t="s">
        <v>777</v>
      </c>
      <c r="K418" s="8">
        <v>30</v>
      </c>
      <c r="L418" t="str">
        <f>_xlfn.XLOOKUP(F418, Items!$A:$A, Items!$C:$C, "Check Item ID", 0)</f>
        <v>Service</v>
      </c>
    </row>
    <row r="419" spans="1:12" hidden="1" x14ac:dyDescent="0.25">
      <c r="A419" t="s">
        <v>1187</v>
      </c>
      <c r="B419" s="1">
        <v>45197</v>
      </c>
      <c r="C419" t="s">
        <v>217</v>
      </c>
      <c r="D419" t="s">
        <v>21</v>
      </c>
      <c r="E419" t="s">
        <v>326</v>
      </c>
      <c r="F419" t="s">
        <v>376</v>
      </c>
      <c r="G419">
        <v>31</v>
      </c>
      <c r="H419">
        <v>7697.48</v>
      </c>
      <c r="I419">
        <v>238621.89</v>
      </c>
      <c r="J419" t="s">
        <v>770</v>
      </c>
      <c r="K419">
        <v>8</v>
      </c>
      <c r="L419" t="str">
        <f>_xlfn.XLOOKUP(F419, Items!$A:$A, Items!$C:$C, "Check Item ID", 0)</f>
        <v>Software</v>
      </c>
    </row>
    <row r="420" spans="1:12" hidden="1" x14ac:dyDescent="0.25">
      <c r="A420" t="s">
        <v>1188</v>
      </c>
      <c r="B420" s="1">
        <v>45136</v>
      </c>
      <c r="C420" t="s">
        <v>227</v>
      </c>
      <c r="D420" t="s">
        <v>9</v>
      </c>
      <c r="E420" t="s">
        <v>263</v>
      </c>
      <c r="F420" t="s">
        <v>367</v>
      </c>
      <c r="G420">
        <v>7</v>
      </c>
      <c r="H420">
        <v>5124.0600000000004</v>
      </c>
      <c r="I420">
        <v>35868.43</v>
      </c>
      <c r="J420" t="s">
        <v>770</v>
      </c>
      <c r="K420">
        <v>11</v>
      </c>
      <c r="L420" t="str">
        <f>_xlfn.XLOOKUP(F420, Items!$A:$A, Items!$C:$C, "Check Item ID", 0)</f>
        <v>Software</v>
      </c>
    </row>
    <row r="421" spans="1:12" x14ac:dyDescent="0.25">
      <c r="A421" t="s">
        <v>1189</v>
      </c>
      <c r="B421" s="1">
        <v>45199</v>
      </c>
      <c r="C421" t="s">
        <v>235</v>
      </c>
      <c r="D421" t="s">
        <v>17</v>
      </c>
      <c r="E421" t="s">
        <v>316</v>
      </c>
      <c r="F421" t="s">
        <v>740</v>
      </c>
      <c r="G421" s="8">
        <v>42</v>
      </c>
      <c r="H421" s="6">
        <v>10407.85</v>
      </c>
      <c r="I421" s="6">
        <v>437129.55</v>
      </c>
      <c r="J421" t="s">
        <v>777</v>
      </c>
      <c r="K421" s="8">
        <v>7</v>
      </c>
      <c r="L421" t="str">
        <f>_xlfn.XLOOKUP(F421, Items!$A:$A, Items!$C:$C, "Check Item ID", 0)</f>
        <v>Service</v>
      </c>
    </row>
    <row r="422" spans="1:12" hidden="1" x14ac:dyDescent="0.25">
      <c r="A422" t="s">
        <v>1190</v>
      </c>
      <c r="B422" s="1">
        <v>44944</v>
      </c>
      <c r="C422" t="s">
        <v>227</v>
      </c>
      <c r="D422" t="s">
        <v>9</v>
      </c>
      <c r="E422" t="s">
        <v>348</v>
      </c>
      <c r="F422" t="s">
        <v>550</v>
      </c>
      <c r="G422">
        <v>40</v>
      </c>
      <c r="H422">
        <v>386.65</v>
      </c>
      <c r="I422">
        <v>15466.09</v>
      </c>
      <c r="J422" t="s">
        <v>770</v>
      </c>
      <c r="K422">
        <v>25</v>
      </c>
      <c r="L422" t="str">
        <f>_xlfn.XLOOKUP(F422, Items!$A:$A, Items!$C:$C, "Check Item ID", 0)</f>
        <v>Service</v>
      </c>
    </row>
    <row r="423" spans="1:12" hidden="1" x14ac:dyDescent="0.25">
      <c r="A423" t="s">
        <v>1191</v>
      </c>
      <c r="B423" s="1">
        <v>45363</v>
      </c>
      <c r="C423" t="s">
        <v>63</v>
      </c>
      <c r="D423" t="s">
        <v>27</v>
      </c>
      <c r="E423" t="s">
        <v>320</v>
      </c>
      <c r="F423" t="s">
        <v>640</v>
      </c>
      <c r="G423">
        <v>41</v>
      </c>
      <c r="H423">
        <v>6660.71</v>
      </c>
      <c r="I423">
        <v>273088.93</v>
      </c>
      <c r="J423" t="s">
        <v>770</v>
      </c>
      <c r="K423">
        <v>42</v>
      </c>
      <c r="L423" t="str">
        <f>_xlfn.XLOOKUP(F423, Items!$A:$A, Items!$C:$C, "Check Item ID", 0)</f>
        <v>Service</v>
      </c>
    </row>
    <row r="424" spans="1:12" x14ac:dyDescent="0.25">
      <c r="A424" t="s">
        <v>1192</v>
      </c>
      <c r="B424" s="1">
        <v>45833</v>
      </c>
      <c r="C424" t="s">
        <v>71</v>
      </c>
      <c r="D424" t="s">
        <v>15</v>
      </c>
      <c r="E424" t="s">
        <v>254</v>
      </c>
      <c r="F424" t="s">
        <v>614</v>
      </c>
      <c r="G424" s="8">
        <v>14</v>
      </c>
      <c r="H424" s="6">
        <v>3592.5</v>
      </c>
      <c r="I424" s="6">
        <v>50295.03</v>
      </c>
      <c r="J424" t="s">
        <v>777</v>
      </c>
      <c r="K424" s="8">
        <v>11</v>
      </c>
      <c r="L424" t="str">
        <f>_xlfn.XLOOKUP(F424, Items!$A:$A, Items!$C:$C, "Check Item ID", 0)</f>
        <v>Hardware</v>
      </c>
    </row>
    <row r="425" spans="1:12" hidden="1" x14ac:dyDescent="0.25">
      <c r="A425" t="s">
        <v>1193</v>
      </c>
      <c r="B425" s="1">
        <v>45713</v>
      </c>
      <c r="C425" t="s">
        <v>235</v>
      </c>
      <c r="D425" t="s">
        <v>17</v>
      </c>
      <c r="E425" t="s">
        <v>308</v>
      </c>
      <c r="F425" t="s">
        <v>668</v>
      </c>
      <c r="G425">
        <v>23</v>
      </c>
      <c r="H425">
        <v>6815.62</v>
      </c>
      <c r="I425">
        <v>156759.35</v>
      </c>
      <c r="J425" t="s">
        <v>770</v>
      </c>
      <c r="K425">
        <v>11</v>
      </c>
      <c r="L425" t="str">
        <f>_xlfn.XLOOKUP(F425, Items!$A:$A, Items!$C:$C, "Check Item ID", 0)</f>
        <v>Software</v>
      </c>
    </row>
    <row r="426" spans="1:12" hidden="1" x14ac:dyDescent="0.25">
      <c r="A426" t="s">
        <v>1194</v>
      </c>
      <c r="B426" s="1">
        <v>45494</v>
      </c>
      <c r="C426" t="s">
        <v>131</v>
      </c>
      <c r="D426" t="s">
        <v>25</v>
      </c>
      <c r="E426" t="s">
        <v>274</v>
      </c>
      <c r="F426" t="s">
        <v>728</v>
      </c>
      <c r="G426">
        <v>42</v>
      </c>
      <c r="H426">
        <v>5842.46</v>
      </c>
      <c r="I426">
        <v>245383.24</v>
      </c>
      <c r="J426" t="s">
        <v>768</v>
      </c>
      <c r="K426">
        <v>41</v>
      </c>
      <c r="L426" t="str">
        <f>_xlfn.XLOOKUP(F426, Items!$A:$A, Items!$C:$C, "Check Item ID", 0)</f>
        <v>Hardware</v>
      </c>
    </row>
    <row r="427" spans="1:12" x14ac:dyDescent="0.25">
      <c r="A427" t="s">
        <v>1195</v>
      </c>
      <c r="B427" s="1">
        <v>45510</v>
      </c>
      <c r="C427" t="s">
        <v>171</v>
      </c>
      <c r="D427" t="s">
        <v>23</v>
      </c>
      <c r="E427" t="s">
        <v>296</v>
      </c>
      <c r="F427" t="s">
        <v>514</v>
      </c>
      <c r="G427" s="8">
        <v>50</v>
      </c>
      <c r="H427" s="6">
        <v>5201.04</v>
      </c>
      <c r="I427" s="6">
        <v>260051.93</v>
      </c>
      <c r="J427" t="s">
        <v>777</v>
      </c>
      <c r="K427" s="8">
        <v>45</v>
      </c>
      <c r="L427" t="str">
        <f>_xlfn.XLOOKUP(F427, Items!$A:$A, Items!$C:$C, "Check Item ID", 0)</f>
        <v>Hardware</v>
      </c>
    </row>
    <row r="428" spans="1:12" x14ac:dyDescent="0.25">
      <c r="A428" t="s">
        <v>1196</v>
      </c>
      <c r="B428" s="1">
        <v>45347</v>
      </c>
      <c r="C428" t="s">
        <v>163</v>
      </c>
      <c r="D428" t="s">
        <v>31</v>
      </c>
      <c r="E428" t="s">
        <v>354</v>
      </c>
      <c r="F428" t="s">
        <v>716</v>
      </c>
      <c r="G428" s="8">
        <v>34</v>
      </c>
      <c r="H428" s="6">
        <v>6923.18</v>
      </c>
      <c r="I428" s="6">
        <v>235388.11</v>
      </c>
      <c r="J428" t="s">
        <v>777</v>
      </c>
      <c r="K428" s="8">
        <v>28</v>
      </c>
      <c r="L428" t="str">
        <f>_xlfn.XLOOKUP(F428, Items!$A:$A, Items!$C:$C, "Check Item ID", 0)</f>
        <v>Service</v>
      </c>
    </row>
    <row r="429" spans="1:12" x14ac:dyDescent="0.25">
      <c r="A429" t="s">
        <v>1197</v>
      </c>
      <c r="B429" s="1">
        <v>45038</v>
      </c>
      <c r="C429" t="s">
        <v>235</v>
      </c>
      <c r="D429" t="s">
        <v>17</v>
      </c>
      <c r="E429" t="s">
        <v>340</v>
      </c>
      <c r="F429" t="s">
        <v>432</v>
      </c>
      <c r="G429" s="8">
        <v>16</v>
      </c>
      <c r="H429" s="6">
        <v>9359.6200000000008</v>
      </c>
      <c r="I429" s="6">
        <v>149753.97</v>
      </c>
      <c r="J429" t="s">
        <v>777</v>
      </c>
      <c r="K429" s="8">
        <v>18</v>
      </c>
      <c r="L429" t="str">
        <f>_xlfn.XLOOKUP(F429, Items!$A:$A, Items!$C:$C, "Check Item ID", 0)</f>
        <v>Service</v>
      </c>
    </row>
    <row r="430" spans="1:12" x14ac:dyDescent="0.25">
      <c r="A430" t="s">
        <v>1198</v>
      </c>
      <c r="B430" s="1">
        <v>45072</v>
      </c>
      <c r="C430" t="s">
        <v>65</v>
      </c>
      <c r="D430" t="s">
        <v>15</v>
      </c>
      <c r="E430" t="s">
        <v>312</v>
      </c>
      <c r="F430" t="s">
        <v>584</v>
      </c>
      <c r="G430" s="8">
        <v>34</v>
      </c>
      <c r="H430" s="6">
        <v>551.61</v>
      </c>
      <c r="I430" s="6">
        <v>18754.71</v>
      </c>
      <c r="J430" t="s">
        <v>777</v>
      </c>
      <c r="K430" s="8">
        <v>26</v>
      </c>
      <c r="L430" t="str">
        <f>_xlfn.XLOOKUP(F430, Items!$A:$A, Items!$C:$C, "Check Item ID", 0)</f>
        <v>Service</v>
      </c>
    </row>
    <row r="431" spans="1:12" hidden="1" x14ac:dyDescent="0.25">
      <c r="A431" t="s">
        <v>1199</v>
      </c>
      <c r="B431" s="1">
        <v>45197</v>
      </c>
      <c r="C431" t="s">
        <v>155</v>
      </c>
      <c r="D431" t="s">
        <v>31</v>
      </c>
      <c r="E431" t="s">
        <v>246</v>
      </c>
      <c r="F431" t="s">
        <v>698</v>
      </c>
      <c r="G431">
        <v>25</v>
      </c>
      <c r="H431">
        <v>5956.81</v>
      </c>
      <c r="I431">
        <v>148920.31</v>
      </c>
      <c r="J431" t="s">
        <v>768</v>
      </c>
      <c r="K431">
        <v>29</v>
      </c>
      <c r="L431" t="str">
        <f>_xlfn.XLOOKUP(F431, Items!$A:$A, Items!$C:$C, "Check Item ID", 0)</f>
        <v>Software</v>
      </c>
    </row>
    <row r="432" spans="1:12" x14ac:dyDescent="0.25">
      <c r="A432" t="s">
        <v>1200</v>
      </c>
      <c r="B432" s="1">
        <v>45280</v>
      </c>
      <c r="C432" t="s">
        <v>211</v>
      </c>
      <c r="D432" t="s">
        <v>31</v>
      </c>
      <c r="E432" t="s">
        <v>348</v>
      </c>
      <c r="F432" t="s">
        <v>450</v>
      </c>
      <c r="G432" s="8">
        <v>49</v>
      </c>
      <c r="H432" s="6">
        <v>7734.16</v>
      </c>
      <c r="I432" s="6">
        <v>378973.68</v>
      </c>
      <c r="J432" t="s">
        <v>777</v>
      </c>
      <c r="K432" s="8">
        <v>4</v>
      </c>
      <c r="L432" t="str">
        <f>_xlfn.XLOOKUP(F432, Items!$A:$A, Items!$C:$C, "Check Item ID", 0)</f>
        <v>Service</v>
      </c>
    </row>
    <row r="433" spans="1:12" x14ac:dyDescent="0.25">
      <c r="A433" t="s">
        <v>1201</v>
      </c>
      <c r="B433" s="1">
        <v>45065</v>
      </c>
      <c r="C433" t="s">
        <v>48</v>
      </c>
      <c r="D433" t="s">
        <v>21</v>
      </c>
      <c r="E433" t="s">
        <v>350</v>
      </c>
      <c r="F433" t="s">
        <v>532</v>
      </c>
      <c r="G433" s="8">
        <v>1</v>
      </c>
      <c r="H433" s="6">
        <v>5873.75</v>
      </c>
      <c r="I433" s="6">
        <v>5873.75</v>
      </c>
      <c r="J433" t="s">
        <v>777</v>
      </c>
      <c r="K433" s="8">
        <v>6</v>
      </c>
      <c r="L433" t="str">
        <f>_xlfn.XLOOKUP(F433, Items!$A:$A, Items!$C:$C, "Check Item ID", 0)</f>
        <v>Hardware</v>
      </c>
    </row>
    <row r="434" spans="1:12" hidden="1" x14ac:dyDescent="0.25">
      <c r="A434" t="s">
        <v>1202</v>
      </c>
      <c r="B434" s="1">
        <v>45964</v>
      </c>
      <c r="C434" t="s">
        <v>109</v>
      </c>
      <c r="D434" t="s">
        <v>17</v>
      </c>
      <c r="E434" t="s">
        <v>338</v>
      </c>
      <c r="F434" t="s">
        <v>676</v>
      </c>
      <c r="G434">
        <v>19</v>
      </c>
      <c r="H434">
        <v>8929.64</v>
      </c>
      <c r="I434">
        <v>169663.07</v>
      </c>
      <c r="J434" t="s">
        <v>768</v>
      </c>
      <c r="K434">
        <v>29</v>
      </c>
      <c r="L434" t="str">
        <f>_xlfn.XLOOKUP(F434, Items!$A:$A, Items!$C:$C, "Check Item ID", 0)</f>
        <v>Service</v>
      </c>
    </row>
    <row r="435" spans="1:12" hidden="1" x14ac:dyDescent="0.25">
      <c r="A435" t="s">
        <v>1203</v>
      </c>
      <c r="B435" s="1">
        <v>45750</v>
      </c>
      <c r="C435" t="s">
        <v>189</v>
      </c>
      <c r="D435" t="s">
        <v>21</v>
      </c>
      <c r="E435" t="s">
        <v>326</v>
      </c>
      <c r="F435" t="s">
        <v>724</v>
      </c>
      <c r="G435">
        <v>6</v>
      </c>
      <c r="H435">
        <v>346</v>
      </c>
      <c r="I435">
        <v>2075.9899999999998</v>
      </c>
      <c r="J435" t="s">
        <v>768</v>
      </c>
      <c r="K435">
        <v>42</v>
      </c>
      <c r="L435" t="str">
        <f>_xlfn.XLOOKUP(F435, Items!$A:$A, Items!$C:$C, "Check Item ID", 0)</f>
        <v>Software</v>
      </c>
    </row>
    <row r="436" spans="1:12" hidden="1" x14ac:dyDescent="0.25">
      <c r="A436" t="s">
        <v>1204</v>
      </c>
      <c r="B436" s="1">
        <v>45495</v>
      </c>
      <c r="C436" t="s">
        <v>127</v>
      </c>
      <c r="D436" t="s">
        <v>31</v>
      </c>
      <c r="E436" t="s">
        <v>336</v>
      </c>
      <c r="F436" t="s">
        <v>564</v>
      </c>
      <c r="G436">
        <v>6</v>
      </c>
      <c r="H436">
        <v>3437.13</v>
      </c>
      <c r="I436">
        <v>20622.8</v>
      </c>
      <c r="J436" t="s">
        <v>768</v>
      </c>
      <c r="K436">
        <v>16</v>
      </c>
      <c r="L436" t="str">
        <f>_xlfn.XLOOKUP(F436, Items!$A:$A, Items!$C:$C, "Check Item ID", 0)</f>
        <v>Software</v>
      </c>
    </row>
    <row r="437" spans="1:12" hidden="1" x14ac:dyDescent="0.25">
      <c r="A437" t="s">
        <v>1205</v>
      </c>
      <c r="B437" s="1">
        <v>45596</v>
      </c>
      <c r="C437" t="s">
        <v>109</v>
      </c>
      <c r="D437" t="s">
        <v>17</v>
      </c>
      <c r="E437" t="s">
        <v>332</v>
      </c>
      <c r="F437" t="s">
        <v>430</v>
      </c>
      <c r="G437">
        <v>26</v>
      </c>
      <c r="H437">
        <v>2976.23</v>
      </c>
      <c r="I437">
        <v>77381.88</v>
      </c>
      <c r="J437" t="s">
        <v>768</v>
      </c>
      <c r="K437">
        <v>44</v>
      </c>
      <c r="L437" t="str">
        <f>_xlfn.XLOOKUP(F437, Items!$A:$A, Items!$C:$C, "Check Item ID", 0)</f>
        <v>Service</v>
      </c>
    </row>
    <row r="438" spans="1:12" x14ac:dyDescent="0.25">
      <c r="A438" t="s">
        <v>1206</v>
      </c>
      <c r="B438" s="1">
        <v>45562</v>
      </c>
      <c r="C438" t="s">
        <v>141</v>
      </c>
      <c r="D438" t="s">
        <v>27</v>
      </c>
      <c r="E438" t="s">
        <v>246</v>
      </c>
      <c r="F438" t="s">
        <v>562</v>
      </c>
      <c r="G438" s="8">
        <v>45</v>
      </c>
      <c r="H438" s="6">
        <v>3594.3</v>
      </c>
      <c r="I438" s="6">
        <v>161743.65</v>
      </c>
      <c r="J438" t="s">
        <v>777</v>
      </c>
      <c r="K438" s="8">
        <v>6</v>
      </c>
      <c r="L438" t="str">
        <f>_xlfn.XLOOKUP(F438, Items!$A:$A, Items!$C:$C, "Check Item ID", 0)</f>
        <v>Service</v>
      </c>
    </row>
    <row r="439" spans="1:12" hidden="1" x14ac:dyDescent="0.25">
      <c r="A439" t="s">
        <v>1207</v>
      </c>
      <c r="B439" s="1">
        <v>45103</v>
      </c>
      <c r="C439" t="s">
        <v>129</v>
      </c>
      <c r="D439" t="s">
        <v>11</v>
      </c>
      <c r="E439" t="s">
        <v>274</v>
      </c>
      <c r="F439" t="s">
        <v>568</v>
      </c>
      <c r="G439">
        <v>28</v>
      </c>
      <c r="H439">
        <v>464.52</v>
      </c>
      <c r="I439">
        <v>13006.5</v>
      </c>
      <c r="J439" t="s">
        <v>768</v>
      </c>
      <c r="K439">
        <v>41</v>
      </c>
      <c r="L439" t="str">
        <f>_xlfn.XLOOKUP(F439, Items!$A:$A, Items!$C:$C, "Check Item ID", 0)</f>
        <v>Software</v>
      </c>
    </row>
    <row r="440" spans="1:12" hidden="1" x14ac:dyDescent="0.25">
      <c r="A440" t="s">
        <v>1208</v>
      </c>
      <c r="B440" s="1">
        <v>45560</v>
      </c>
      <c r="C440" t="s">
        <v>171</v>
      </c>
      <c r="D440" t="s">
        <v>23</v>
      </c>
      <c r="E440" t="s">
        <v>298</v>
      </c>
      <c r="F440" t="s">
        <v>574</v>
      </c>
      <c r="G440">
        <v>43</v>
      </c>
      <c r="H440">
        <v>2953.69</v>
      </c>
      <c r="I440">
        <v>127008.55</v>
      </c>
      <c r="J440" t="s">
        <v>768</v>
      </c>
      <c r="K440">
        <v>14</v>
      </c>
      <c r="L440" t="str">
        <f>_xlfn.XLOOKUP(F440, Items!$A:$A, Items!$C:$C, "Check Item ID", 0)</f>
        <v>Service</v>
      </c>
    </row>
    <row r="441" spans="1:12" x14ac:dyDescent="0.25">
      <c r="A441" t="s">
        <v>1209</v>
      </c>
      <c r="B441" s="1">
        <v>44952</v>
      </c>
      <c r="C441" t="s">
        <v>121</v>
      </c>
      <c r="D441" t="s">
        <v>5</v>
      </c>
      <c r="E441" t="s">
        <v>342</v>
      </c>
      <c r="F441" t="s">
        <v>546</v>
      </c>
      <c r="G441" s="8">
        <v>46</v>
      </c>
      <c r="H441" s="6">
        <v>6178.44</v>
      </c>
      <c r="I441" s="6">
        <v>284208.09000000003</v>
      </c>
      <c r="J441" t="s">
        <v>777</v>
      </c>
      <c r="K441" s="8">
        <v>13</v>
      </c>
      <c r="L441" t="str">
        <f>_xlfn.XLOOKUP(F441, Items!$A:$A, Items!$C:$C, "Check Item ID", 0)</f>
        <v>Hardware</v>
      </c>
    </row>
    <row r="442" spans="1:12" hidden="1" x14ac:dyDescent="0.25">
      <c r="A442" t="s">
        <v>1210</v>
      </c>
      <c r="B442" s="1">
        <v>45637</v>
      </c>
      <c r="C442" t="s">
        <v>191</v>
      </c>
      <c r="D442" t="s">
        <v>25</v>
      </c>
      <c r="E442" t="s">
        <v>292</v>
      </c>
      <c r="F442" t="s">
        <v>618</v>
      </c>
      <c r="G442">
        <v>34</v>
      </c>
      <c r="H442">
        <v>2559.15</v>
      </c>
      <c r="I442">
        <v>87011.26</v>
      </c>
      <c r="J442" t="s">
        <v>768</v>
      </c>
      <c r="K442">
        <v>19</v>
      </c>
      <c r="L442" t="str">
        <f>_xlfn.XLOOKUP(F442, Items!$A:$A, Items!$C:$C, "Check Item ID", 0)</f>
        <v>Service</v>
      </c>
    </row>
    <row r="443" spans="1:12" hidden="1" x14ac:dyDescent="0.25">
      <c r="A443" t="s">
        <v>1211</v>
      </c>
      <c r="B443" s="1">
        <v>45688</v>
      </c>
      <c r="C443" t="s">
        <v>131</v>
      </c>
      <c r="D443" t="s">
        <v>25</v>
      </c>
      <c r="E443" t="s">
        <v>308</v>
      </c>
      <c r="F443" t="s">
        <v>730</v>
      </c>
      <c r="G443">
        <v>9</v>
      </c>
      <c r="H443">
        <v>4338.43</v>
      </c>
      <c r="I443">
        <v>39045.86</v>
      </c>
      <c r="J443" t="s">
        <v>770</v>
      </c>
      <c r="K443">
        <v>10</v>
      </c>
      <c r="L443" t="str">
        <f>_xlfn.XLOOKUP(F443, Items!$A:$A, Items!$C:$C, "Check Item ID", 0)</f>
        <v>Service</v>
      </c>
    </row>
    <row r="444" spans="1:12" x14ac:dyDescent="0.25">
      <c r="A444" t="s">
        <v>1212</v>
      </c>
      <c r="B444" s="1">
        <v>45613</v>
      </c>
      <c r="C444" t="s">
        <v>135</v>
      </c>
      <c r="D444" t="s">
        <v>31</v>
      </c>
      <c r="E444" t="s">
        <v>346</v>
      </c>
      <c r="F444" t="s">
        <v>622</v>
      </c>
      <c r="G444" s="8">
        <v>28</v>
      </c>
      <c r="H444" s="6">
        <v>1792.39</v>
      </c>
      <c r="I444" s="6">
        <v>50186.84</v>
      </c>
      <c r="J444" t="s">
        <v>777</v>
      </c>
      <c r="K444" s="8">
        <v>19</v>
      </c>
      <c r="L444" t="str">
        <f>_xlfn.XLOOKUP(F444, Items!$A:$A, Items!$C:$C, "Check Item ID", 0)</f>
        <v>Software</v>
      </c>
    </row>
    <row r="445" spans="1:12" hidden="1" x14ac:dyDescent="0.25">
      <c r="A445" t="s">
        <v>1213</v>
      </c>
      <c r="B445" s="1">
        <v>45084</v>
      </c>
      <c r="C445" t="s">
        <v>237</v>
      </c>
      <c r="D445" t="s">
        <v>5</v>
      </c>
      <c r="E445" t="s">
        <v>294</v>
      </c>
      <c r="F445" t="s">
        <v>734</v>
      </c>
      <c r="G445">
        <v>32</v>
      </c>
      <c r="H445">
        <v>7698.12</v>
      </c>
      <c r="I445">
        <v>246339.92</v>
      </c>
      <c r="J445" t="s">
        <v>770</v>
      </c>
      <c r="K445">
        <v>6</v>
      </c>
      <c r="L445" t="str">
        <f>_xlfn.XLOOKUP(F445, Items!$A:$A, Items!$C:$C, "Check Item ID", 0)</f>
        <v>Software</v>
      </c>
    </row>
    <row r="446" spans="1:12" x14ac:dyDescent="0.25">
      <c r="A446" t="s">
        <v>1214</v>
      </c>
      <c r="B446" s="1">
        <v>45268</v>
      </c>
      <c r="C446" t="s">
        <v>55</v>
      </c>
      <c r="D446" t="s">
        <v>3</v>
      </c>
      <c r="E446" t="s">
        <v>246</v>
      </c>
      <c r="F446" t="s">
        <v>492</v>
      </c>
      <c r="G446" s="8">
        <v>24</v>
      </c>
      <c r="H446" s="6">
        <v>3707.2</v>
      </c>
      <c r="I446" s="6">
        <v>88972.83</v>
      </c>
      <c r="J446" t="s">
        <v>777</v>
      </c>
      <c r="K446" s="8">
        <v>39</v>
      </c>
      <c r="L446" t="str">
        <f>_xlfn.XLOOKUP(F446, Items!$A:$A, Items!$C:$C, "Check Item ID", 0)</f>
        <v>Service</v>
      </c>
    </row>
    <row r="447" spans="1:12" x14ac:dyDescent="0.25">
      <c r="A447" t="s">
        <v>1215</v>
      </c>
      <c r="B447" s="1">
        <v>45163</v>
      </c>
      <c r="C447" t="s">
        <v>133</v>
      </c>
      <c r="D447" t="s">
        <v>11</v>
      </c>
      <c r="E447" t="s">
        <v>342</v>
      </c>
      <c r="F447" t="s">
        <v>580</v>
      </c>
      <c r="G447" s="8">
        <v>15</v>
      </c>
      <c r="H447" s="6">
        <v>6974.88</v>
      </c>
      <c r="I447" s="6">
        <v>104623.23</v>
      </c>
      <c r="J447" t="s">
        <v>777</v>
      </c>
      <c r="K447" s="8">
        <v>5</v>
      </c>
      <c r="L447" t="str">
        <f>_xlfn.XLOOKUP(F447, Items!$A:$A, Items!$C:$C, "Check Item ID", 0)</f>
        <v>Hardware</v>
      </c>
    </row>
    <row r="448" spans="1:12" hidden="1" x14ac:dyDescent="0.25">
      <c r="A448" t="s">
        <v>1216</v>
      </c>
      <c r="B448" s="1">
        <v>45427</v>
      </c>
      <c r="C448" t="s">
        <v>183</v>
      </c>
      <c r="D448" t="s">
        <v>31</v>
      </c>
      <c r="E448" t="s">
        <v>350</v>
      </c>
      <c r="F448" t="s">
        <v>484</v>
      </c>
      <c r="G448">
        <v>3</v>
      </c>
      <c r="H448">
        <v>6955.58</v>
      </c>
      <c r="I448">
        <v>20866.740000000002</v>
      </c>
      <c r="J448" t="s">
        <v>770</v>
      </c>
      <c r="K448">
        <v>12</v>
      </c>
      <c r="L448" t="str">
        <f>_xlfn.XLOOKUP(F448, Items!$A:$A, Items!$C:$C, "Check Item ID", 0)</f>
        <v>Hardware</v>
      </c>
    </row>
    <row r="449" spans="1:12" hidden="1" x14ac:dyDescent="0.25">
      <c r="A449" t="s">
        <v>1217</v>
      </c>
      <c r="B449" s="1">
        <v>44999</v>
      </c>
      <c r="C449" t="s">
        <v>53</v>
      </c>
      <c r="D449" t="s">
        <v>9</v>
      </c>
      <c r="E449" t="s">
        <v>350</v>
      </c>
      <c r="F449" t="s">
        <v>460</v>
      </c>
      <c r="G449">
        <v>36</v>
      </c>
      <c r="H449">
        <v>4252.46</v>
      </c>
      <c r="I449">
        <v>153088.68</v>
      </c>
      <c r="J449" t="s">
        <v>768</v>
      </c>
      <c r="K449">
        <v>44</v>
      </c>
      <c r="L449" t="str">
        <f>_xlfn.XLOOKUP(F449, Items!$A:$A, Items!$C:$C, "Check Item ID", 0)</f>
        <v>Hardware</v>
      </c>
    </row>
    <row r="450" spans="1:12" hidden="1" x14ac:dyDescent="0.25">
      <c r="A450" t="s">
        <v>1218</v>
      </c>
      <c r="B450" s="1">
        <v>45386</v>
      </c>
      <c r="C450" t="s">
        <v>217</v>
      </c>
      <c r="D450" t="s">
        <v>21</v>
      </c>
      <c r="E450" t="s">
        <v>354</v>
      </c>
      <c r="F450" t="s">
        <v>624</v>
      </c>
      <c r="G450">
        <v>21</v>
      </c>
      <c r="H450">
        <v>3347.54</v>
      </c>
      <c r="I450">
        <v>70298.3</v>
      </c>
      <c r="J450" t="s">
        <v>768</v>
      </c>
      <c r="K450">
        <v>23</v>
      </c>
      <c r="L450" t="str">
        <f>_xlfn.XLOOKUP(F450, Items!$A:$A, Items!$C:$C, "Check Item ID", 0)</f>
        <v>Service</v>
      </c>
    </row>
    <row r="451" spans="1:12" hidden="1" x14ac:dyDescent="0.25">
      <c r="A451" t="s">
        <v>1219</v>
      </c>
      <c r="B451" s="1">
        <v>45086</v>
      </c>
      <c r="C451" t="s">
        <v>131</v>
      </c>
      <c r="D451" t="s">
        <v>25</v>
      </c>
      <c r="E451" t="s">
        <v>328</v>
      </c>
      <c r="F451" t="s">
        <v>720</v>
      </c>
      <c r="G451">
        <v>37</v>
      </c>
      <c r="H451">
        <v>7550.46</v>
      </c>
      <c r="I451">
        <v>279367.14</v>
      </c>
      <c r="J451" t="s">
        <v>768</v>
      </c>
      <c r="K451">
        <v>6</v>
      </c>
      <c r="L451" t="str">
        <f>_xlfn.XLOOKUP(F451, Items!$A:$A, Items!$C:$C, "Check Item ID", 0)</f>
        <v>Hardware</v>
      </c>
    </row>
    <row r="452" spans="1:12" hidden="1" x14ac:dyDescent="0.25">
      <c r="A452" t="s">
        <v>1220</v>
      </c>
      <c r="B452" s="1">
        <v>45384</v>
      </c>
      <c r="C452" t="s">
        <v>149</v>
      </c>
      <c r="D452" t="s">
        <v>21</v>
      </c>
      <c r="E452" t="s">
        <v>324</v>
      </c>
      <c r="F452" t="s">
        <v>420</v>
      </c>
      <c r="G452">
        <v>34</v>
      </c>
      <c r="H452">
        <v>7601.27</v>
      </c>
      <c r="I452">
        <v>258443.02</v>
      </c>
      <c r="J452" t="s">
        <v>770</v>
      </c>
      <c r="K452">
        <v>7</v>
      </c>
      <c r="L452" t="str">
        <f>_xlfn.XLOOKUP(F452, Items!$A:$A, Items!$C:$C, "Check Item ID", 0)</f>
        <v>Software</v>
      </c>
    </row>
    <row r="453" spans="1:12" hidden="1" x14ac:dyDescent="0.25">
      <c r="A453" t="s">
        <v>1221</v>
      </c>
      <c r="B453" s="1">
        <v>45505</v>
      </c>
      <c r="C453" t="s">
        <v>73</v>
      </c>
      <c r="D453" t="s">
        <v>29</v>
      </c>
      <c r="E453" t="s">
        <v>250</v>
      </c>
      <c r="F453" t="s">
        <v>436</v>
      </c>
      <c r="G453">
        <v>50</v>
      </c>
      <c r="H453">
        <v>61.79</v>
      </c>
      <c r="I453">
        <v>3089.67</v>
      </c>
      <c r="J453" t="s">
        <v>770</v>
      </c>
      <c r="K453">
        <v>8</v>
      </c>
      <c r="L453" t="str">
        <f>_xlfn.XLOOKUP(F453, Items!$A:$A, Items!$C:$C, "Check Item ID", 0)</f>
        <v>Service</v>
      </c>
    </row>
    <row r="454" spans="1:12" hidden="1" x14ac:dyDescent="0.25">
      <c r="A454" t="s">
        <v>1222</v>
      </c>
      <c r="B454" s="1">
        <v>45862</v>
      </c>
      <c r="C454" t="s">
        <v>209</v>
      </c>
      <c r="D454" t="s">
        <v>23</v>
      </c>
      <c r="E454" t="s">
        <v>344</v>
      </c>
      <c r="F454" t="s">
        <v>478</v>
      </c>
      <c r="G454">
        <v>1</v>
      </c>
      <c r="H454">
        <v>6337.58</v>
      </c>
      <c r="I454">
        <v>6337.58</v>
      </c>
      <c r="J454" t="s">
        <v>770</v>
      </c>
      <c r="K454">
        <v>39</v>
      </c>
      <c r="L454" t="str">
        <f>_xlfn.XLOOKUP(F454, Items!$A:$A, Items!$C:$C, "Check Item ID", 0)</f>
        <v>Software</v>
      </c>
    </row>
    <row r="455" spans="1:12" hidden="1" x14ac:dyDescent="0.25">
      <c r="A455" t="s">
        <v>1223</v>
      </c>
      <c r="B455" s="1">
        <v>45423</v>
      </c>
      <c r="C455" t="s">
        <v>89</v>
      </c>
      <c r="D455" t="s">
        <v>23</v>
      </c>
      <c r="E455" t="s">
        <v>326</v>
      </c>
      <c r="F455" t="s">
        <v>522</v>
      </c>
      <c r="G455">
        <v>30</v>
      </c>
      <c r="H455">
        <v>4544.04</v>
      </c>
      <c r="I455">
        <v>136321.22</v>
      </c>
      <c r="J455" t="s">
        <v>770</v>
      </c>
      <c r="K455">
        <v>15</v>
      </c>
      <c r="L455" t="str">
        <f>_xlfn.XLOOKUP(F455, Items!$A:$A, Items!$C:$C, "Check Item ID", 0)</f>
        <v>Hardware</v>
      </c>
    </row>
    <row r="456" spans="1:12" hidden="1" x14ac:dyDescent="0.25">
      <c r="A456" t="s">
        <v>1224</v>
      </c>
      <c r="B456" s="1">
        <v>45429</v>
      </c>
      <c r="C456" t="s">
        <v>209</v>
      </c>
      <c r="D456" t="s">
        <v>23</v>
      </c>
      <c r="E456" t="s">
        <v>276</v>
      </c>
      <c r="F456" t="s">
        <v>646</v>
      </c>
      <c r="G456">
        <v>10</v>
      </c>
      <c r="H456">
        <v>3431.51</v>
      </c>
      <c r="I456">
        <v>34315.07</v>
      </c>
      <c r="J456" t="s">
        <v>770</v>
      </c>
      <c r="K456">
        <v>4</v>
      </c>
      <c r="L456" t="str">
        <f>_xlfn.XLOOKUP(F456, Items!$A:$A, Items!$C:$C, "Check Item ID", 0)</f>
        <v>Service</v>
      </c>
    </row>
    <row r="457" spans="1:12" x14ac:dyDescent="0.25">
      <c r="A457" t="s">
        <v>1225</v>
      </c>
      <c r="B457" s="1">
        <v>45636</v>
      </c>
      <c r="C457" t="s">
        <v>239</v>
      </c>
      <c r="D457" t="s">
        <v>15</v>
      </c>
      <c r="E457" t="s">
        <v>320</v>
      </c>
      <c r="F457" t="s">
        <v>426</v>
      </c>
      <c r="G457" s="8">
        <v>41</v>
      </c>
      <c r="H457" s="6">
        <v>7644.79</v>
      </c>
      <c r="I457" s="6">
        <v>313436.36</v>
      </c>
      <c r="J457" t="s">
        <v>777</v>
      </c>
      <c r="K457" s="8">
        <v>24</v>
      </c>
      <c r="L457" t="str">
        <f>_xlfn.XLOOKUP(F457, Items!$A:$A, Items!$C:$C, "Check Item ID", 0)</f>
        <v>Hardware</v>
      </c>
    </row>
    <row r="458" spans="1:12" x14ac:dyDescent="0.25">
      <c r="A458" t="s">
        <v>1226</v>
      </c>
      <c r="B458" s="1">
        <v>45697</v>
      </c>
      <c r="C458" t="s">
        <v>45</v>
      </c>
      <c r="D458" t="s">
        <v>5</v>
      </c>
      <c r="E458" t="s">
        <v>332</v>
      </c>
      <c r="F458" t="s">
        <v>738</v>
      </c>
      <c r="G458" s="8">
        <v>48</v>
      </c>
      <c r="H458" s="6">
        <v>7499.58</v>
      </c>
      <c r="I458" s="6">
        <v>359979.99</v>
      </c>
      <c r="J458" t="s">
        <v>777</v>
      </c>
      <c r="K458" s="8">
        <v>16</v>
      </c>
      <c r="L458" t="str">
        <f>_xlfn.XLOOKUP(F458, Items!$A:$A, Items!$C:$C, "Check Item ID", 0)</f>
        <v>Software</v>
      </c>
    </row>
    <row r="459" spans="1:12" x14ac:dyDescent="0.25">
      <c r="A459" t="s">
        <v>1227</v>
      </c>
      <c r="B459" s="1">
        <v>45414</v>
      </c>
      <c r="C459" t="s">
        <v>181</v>
      </c>
      <c r="D459" t="s">
        <v>17</v>
      </c>
      <c r="E459" t="s">
        <v>298</v>
      </c>
      <c r="F459" t="s">
        <v>606</v>
      </c>
      <c r="G459" s="8">
        <v>27</v>
      </c>
      <c r="H459" s="6">
        <v>8865.75</v>
      </c>
      <c r="I459" s="6">
        <v>239375.2</v>
      </c>
      <c r="J459" t="s">
        <v>777</v>
      </c>
      <c r="K459" s="8">
        <v>12</v>
      </c>
      <c r="L459" t="str">
        <f>_xlfn.XLOOKUP(F459, Items!$A:$A, Items!$C:$C, "Check Item ID", 0)</f>
        <v>Service</v>
      </c>
    </row>
    <row r="460" spans="1:12" x14ac:dyDescent="0.25">
      <c r="A460" t="s">
        <v>1228</v>
      </c>
      <c r="B460" s="1">
        <v>45500</v>
      </c>
      <c r="C460" t="s">
        <v>161</v>
      </c>
      <c r="D460" t="s">
        <v>17</v>
      </c>
      <c r="E460" t="s">
        <v>278</v>
      </c>
      <c r="F460" t="s">
        <v>512</v>
      </c>
      <c r="G460" s="8">
        <v>6</v>
      </c>
      <c r="H460" s="6">
        <v>3708.18</v>
      </c>
      <c r="I460" s="6">
        <v>22249.07</v>
      </c>
      <c r="J460" t="s">
        <v>777</v>
      </c>
      <c r="K460" s="8">
        <v>36</v>
      </c>
      <c r="L460" t="str">
        <f>_xlfn.XLOOKUP(F460, Items!$A:$A, Items!$C:$C, "Check Item ID", 0)</f>
        <v>Software</v>
      </c>
    </row>
    <row r="461" spans="1:12" x14ac:dyDescent="0.25">
      <c r="A461" t="s">
        <v>1229</v>
      </c>
      <c r="B461" s="1">
        <v>45689</v>
      </c>
      <c r="C461" t="s">
        <v>67</v>
      </c>
      <c r="D461" t="s">
        <v>7</v>
      </c>
      <c r="E461" t="s">
        <v>300</v>
      </c>
      <c r="F461" t="s">
        <v>718</v>
      </c>
      <c r="G461" s="8">
        <v>30</v>
      </c>
      <c r="H461" s="6">
        <v>10448.08</v>
      </c>
      <c r="I461" s="6">
        <v>313442.5</v>
      </c>
      <c r="J461" t="s">
        <v>777</v>
      </c>
      <c r="K461" s="8">
        <v>40</v>
      </c>
      <c r="L461" t="str">
        <f>_xlfn.XLOOKUP(F461, Items!$A:$A, Items!$C:$C, "Check Item ID", 0)</f>
        <v>Software</v>
      </c>
    </row>
    <row r="462" spans="1:12" hidden="1" x14ac:dyDescent="0.25">
      <c r="A462" t="s">
        <v>1230</v>
      </c>
      <c r="B462" s="1">
        <v>45962</v>
      </c>
      <c r="C462" t="s">
        <v>189</v>
      </c>
      <c r="D462" t="s">
        <v>21</v>
      </c>
      <c r="E462" t="s">
        <v>352</v>
      </c>
      <c r="F462" t="s">
        <v>600</v>
      </c>
      <c r="G462">
        <v>9</v>
      </c>
      <c r="H462">
        <v>7242.34</v>
      </c>
      <c r="I462">
        <v>65181.08</v>
      </c>
      <c r="J462" t="s">
        <v>770</v>
      </c>
      <c r="K462">
        <v>7</v>
      </c>
      <c r="L462" t="str">
        <f>_xlfn.XLOOKUP(F462, Items!$A:$A, Items!$C:$C, "Check Item ID", 0)</f>
        <v>Software</v>
      </c>
    </row>
    <row r="463" spans="1:12" x14ac:dyDescent="0.25">
      <c r="A463" t="s">
        <v>1231</v>
      </c>
      <c r="B463" s="1">
        <v>45054</v>
      </c>
      <c r="C463" t="s">
        <v>205</v>
      </c>
      <c r="D463" t="s">
        <v>25</v>
      </c>
      <c r="E463" t="s">
        <v>316</v>
      </c>
      <c r="F463" t="s">
        <v>426</v>
      </c>
      <c r="G463" s="8">
        <v>28</v>
      </c>
      <c r="H463" s="6">
        <v>7276.11</v>
      </c>
      <c r="I463" s="6">
        <v>203731.1</v>
      </c>
      <c r="J463" t="s">
        <v>777</v>
      </c>
      <c r="K463" s="8">
        <v>18</v>
      </c>
      <c r="L463" t="str">
        <f>_xlfn.XLOOKUP(F463, Items!$A:$A, Items!$C:$C, "Check Item ID", 0)</f>
        <v>Hardware</v>
      </c>
    </row>
    <row r="464" spans="1:12" hidden="1" x14ac:dyDescent="0.25">
      <c r="A464" t="s">
        <v>1232</v>
      </c>
      <c r="B464" s="1">
        <v>45461</v>
      </c>
      <c r="C464" t="s">
        <v>79</v>
      </c>
      <c r="D464" t="s">
        <v>31</v>
      </c>
      <c r="E464" t="s">
        <v>310</v>
      </c>
      <c r="F464" t="s">
        <v>638</v>
      </c>
      <c r="G464">
        <v>21</v>
      </c>
      <c r="H464">
        <v>5820.64</v>
      </c>
      <c r="I464">
        <v>122233.46</v>
      </c>
      <c r="J464" t="s">
        <v>770</v>
      </c>
      <c r="K464">
        <v>23</v>
      </c>
      <c r="L464" t="str">
        <f>_xlfn.XLOOKUP(F464, Items!$A:$A, Items!$C:$C, "Check Item ID", 0)</f>
        <v>Hardware</v>
      </c>
    </row>
    <row r="465" spans="1:12" x14ac:dyDescent="0.25">
      <c r="A465" t="s">
        <v>1233</v>
      </c>
      <c r="B465" s="1">
        <v>45854</v>
      </c>
      <c r="C465" t="s">
        <v>57</v>
      </c>
      <c r="D465" t="s">
        <v>25</v>
      </c>
      <c r="E465" t="s">
        <v>306</v>
      </c>
      <c r="F465" t="s">
        <v>676</v>
      </c>
      <c r="G465" s="8">
        <v>18</v>
      </c>
      <c r="H465" s="6">
        <v>7910.88</v>
      </c>
      <c r="I465" s="6">
        <v>142395.78</v>
      </c>
      <c r="J465" t="s">
        <v>777</v>
      </c>
      <c r="K465" s="8">
        <v>11</v>
      </c>
      <c r="L465" t="str">
        <f>_xlfn.XLOOKUP(F465, Items!$A:$A, Items!$C:$C, "Check Item ID", 0)</f>
        <v>Service</v>
      </c>
    </row>
    <row r="466" spans="1:12" hidden="1" x14ac:dyDescent="0.25">
      <c r="A466" t="s">
        <v>1234</v>
      </c>
      <c r="B466" s="1">
        <v>45150</v>
      </c>
      <c r="C466" t="s">
        <v>69</v>
      </c>
      <c r="D466" t="s">
        <v>13</v>
      </c>
      <c r="E466" t="s">
        <v>298</v>
      </c>
      <c r="F466" t="s">
        <v>610</v>
      </c>
      <c r="G466">
        <v>10</v>
      </c>
      <c r="H466">
        <v>1035.1099999999999</v>
      </c>
      <c r="I466">
        <v>10351.129999999999</v>
      </c>
      <c r="J466" t="s">
        <v>770</v>
      </c>
      <c r="K466">
        <v>32</v>
      </c>
      <c r="L466" t="str">
        <f>_xlfn.XLOOKUP(F466, Items!$A:$A, Items!$C:$C, "Check Item ID", 0)</f>
        <v>Hardware</v>
      </c>
    </row>
    <row r="467" spans="1:12" x14ac:dyDescent="0.25">
      <c r="A467" t="s">
        <v>1235</v>
      </c>
      <c r="B467" s="1">
        <v>45759</v>
      </c>
      <c r="C467" t="s">
        <v>181</v>
      </c>
      <c r="D467" t="s">
        <v>17</v>
      </c>
      <c r="E467" t="s">
        <v>308</v>
      </c>
      <c r="F467" t="s">
        <v>392</v>
      </c>
      <c r="G467" s="8">
        <v>8</v>
      </c>
      <c r="H467" s="6">
        <v>10089.58</v>
      </c>
      <c r="I467" s="6">
        <v>80716.639999999999</v>
      </c>
      <c r="J467" t="s">
        <v>777</v>
      </c>
      <c r="K467" s="8">
        <v>31</v>
      </c>
      <c r="L467" t="str">
        <f>_xlfn.XLOOKUP(F467, Items!$A:$A, Items!$C:$C, "Check Item ID", 0)</f>
        <v>Software</v>
      </c>
    </row>
    <row r="468" spans="1:12" x14ac:dyDescent="0.25">
      <c r="A468" t="s">
        <v>1236</v>
      </c>
      <c r="B468" s="1">
        <v>45875</v>
      </c>
      <c r="C468" t="s">
        <v>113</v>
      </c>
      <c r="D468" t="s">
        <v>23</v>
      </c>
      <c r="E468" t="s">
        <v>318</v>
      </c>
      <c r="F468" t="s">
        <v>616</v>
      </c>
      <c r="G468" s="8">
        <v>17</v>
      </c>
      <c r="H468" s="6">
        <v>423.5</v>
      </c>
      <c r="I468" s="6">
        <v>7199.5</v>
      </c>
      <c r="J468" t="s">
        <v>777</v>
      </c>
      <c r="K468" s="8">
        <v>13</v>
      </c>
      <c r="L468" t="str">
        <f>_xlfn.XLOOKUP(F468, Items!$A:$A, Items!$C:$C, "Check Item ID", 0)</f>
        <v>Hardware</v>
      </c>
    </row>
    <row r="469" spans="1:12" x14ac:dyDescent="0.25">
      <c r="A469" t="s">
        <v>1237</v>
      </c>
      <c r="B469" s="1">
        <v>45550</v>
      </c>
      <c r="C469" t="s">
        <v>235</v>
      </c>
      <c r="D469" t="s">
        <v>17</v>
      </c>
      <c r="E469" t="s">
        <v>286</v>
      </c>
      <c r="F469" t="s">
        <v>452</v>
      </c>
      <c r="G469" s="8">
        <v>46</v>
      </c>
      <c r="H469" s="6">
        <v>2997.15</v>
      </c>
      <c r="I469" s="6">
        <v>137868.87</v>
      </c>
      <c r="J469" t="s">
        <v>777</v>
      </c>
      <c r="K469" s="8">
        <v>16</v>
      </c>
      <c r="L469" t="str">
        <f>_xlfn.XLOOKUP(F469, Items!$A:$A, Items!$C:$C, "Check Item ID", 0)</f>
        <v>Service</v>
      </c>
    </row>
    <row r="470" spans="1:12" hidden="1" x14ac:dyDescent="0.25">
      <c r="A470" t="s">
        <v>1238</v>
      </c>
      <c r="B470" s="1">
        <v>45230</v>
      </c>
      <c r="C470" t="s">
        <v>117</v>
      </c>
      <c r="D470" t="s">
        <v>29</v>
      </c>
      <c r="E470" t="s">
        <v>258</v>
      </c>
      <c r="F470" t="s">
        <v>566</v>
      </c>
      <c r="G470">
        <v>6</v>
      </c>
      <c r="H470">
        <v>7645.47</v>
      </c>
      <c r="I470">
        <v>45872.800000000003</v>
      </c>
      <c r="J470" t="s">
        <v>770</v>
      </c>
      <c r="K470">
        <v>28</v>
      </c>
      <c r="L470" t="str">
        <f>_xlfn.XLOOKUP(F470, Items!$A:$A, Items!$C:$C, "Check Item ID", 0)</f>
        <v>Software</v>
      </c>
    </row>
    <row r="471" spans="1:12" x14ac:dyDescent="0.25">
      <c r="A471" t="s">
        <v>1239</v>
      </c>
      <c r="B471" s="1">
        <v>45027</v>
      </c>
      <c r="C471" t="s">
        <v>137</v>
      </c>
      <c r="D471" t="s">
        <v>13</v>
      </c>
      <c r="E471" t="s">
        <v>300</v>
      </c>
      <c r="F471" t="s">
        <v>512</v>
      </c>
      <c r="G471" s="8">
        <v>44</v>
      </c>
      <c r="H471" s="6">
        <v>4036.75</v>
      </c>
      <c r="I471" s="6">
        <v>177616.82</v>
      </c>
      <c r="J471" t="s">
        <v>777</v>
      </c>
      <c r="K471" s="8">
        <v>4</v>
      </c>
      <c r="L471" t="str">
        <f>_xlfn.XLOOKUP(F471, Items!$A:$A, Items!$C:$C, "Check Item ID", 0)</f>
        <v>Software</v>
      </c>
    </row>
    <row r="472" spans="1:12" x14ac:dyDescent="0.25">
      <c r="A472" t="s">
        <v>1240</v>
      </c>
      <c r="B472" s="1">
        <v>45853</v>
      </c>
      <c r="C472" t="s">
        <v>83</v>
      </c>
      <c r="D472" t="s">
        <v>23</v>
      </c>
      <c r="E472" t="s">
        <v>350</v>
      </c>
      <c r="F472" t="s">
        <v>616</v>
      </c>
      <c r="G472" s="8">
        <v>36</v>
      </c>
      <c r="H472" s="6">
        <v>411.5</v>
      </c>
      <c r="I472" s="6">
        <v>14814.15</v>
      </c>
      <c r="J472" t="s">
        <v>777</v>
      </c>
      <c r="K472" s="8">
        <v>9</v>
      </c>
      <c r="L472" t="str">
        <f>_xlfn.XLOOKUP(F472, Items!$A:$A, Items!$C:$C, "Check Item ID", 0)</f>
        <v>Hardware</v>
      </c>
    </row>
    <row r="473" spans="1:12" x14ac:dyDescent="0.25">
      <c r="A473" t="s">
        <v>1241</v>
      </c>
      <c r="B473" s="1">
        <v>45135</v>
      </c>
      <c r="C473" t="s">
        <v>161</v>
      </c>
      <c r="D473" t="s">
        <v>17</v>
      </c>
      <c r="E473" t="s">
        <v>270</v>
      </c>
      <c r="F473" t="s">
        <v>664</v>
      </c>
      <c r="G473" s="8">
        <v>9</v>
      </c>
      <c r="H473" s="6">
        <v>6144.77</v>
      </c>
      <c r="I473" s="6">
        <v>55302.97</v>
      </c>
      <c r="J473" t="s">
        <v>777</v>
      </c>
      <c r="K473" s="8">
        <v>17</v>
      </c>
      <c r="L473" t="str">
        <f>_xlfn.XLOOKUP(F473, Items!$A:$A, Items!$C:$C, "Check Item ID", 0)</f>
        <v>Hardware</v>
      </c>
    </row>
    <row r="474" spans="1:12" hidden="1" x14ac:dyDescent="0.25">
      <c r="A474" t="s">
        <v>1242</v>
      </c>
      <c r="B474" s="1">
        <v>45332</v>
      </c>
      <c r="C474" t="s">
        <v>217</v>
      </c>
      <c r="D474" t="s">
        <v>21</v>
      </c>
      <c r="E474" t="s">
        <v>312</v>
      </c>
      <c r="F474" t="s">
        <v>642</v>
      </c>
      <c r="G474">
        <v>26</v>
      </c>
      <c r="H474">
        <v>3172.56</v>
      </c>
      <c r="I474">
        <v>82486.45</v>
      </c>
      <c r="J474" t="s">
        <v>768</v>
      </c>
      <c r="K474">
        <v>44</v>
      </c>
      <c r="L474" t="str">
        <f>_xlfn.XLOOKUP(F474, Items!$A:$A, Items!$C:$C, "Check Item ID", 0)</f>
        <v>Software</v>
      </c>
    </row>
    <row r="475" spans="1:12" x14ac:dyDescent="0.25">
      <c r="A475" t="s">
        <v>1243</v>
      </c>
      <c r="B475" s="1">
        <v>45457</v>
      </c>
      <c r="C475" t="s">
        <v>165</v>
      </c>
      <c r="D475" t="s">
        <v>27</v>
      </c>
      <c r="E475" t="s">
        <v>290</v>
      </c>
      <c r="F475" t="s">
        <v>488</v>
      </c>
      <c r="G475" s="8">
        <v>5</v>
      </c>
      <c r="H475" s="6">
        <v>7311.43</v>
      </c>
      <c r="I475" s="6">
        <v>36557.129999999997</v>
      </c>
      <c r="J475" t="s">
        <v>777</v>
      </c>
      <c r="K475" s="8">
        <v>15</v>
      </c>
      <c r="L475" t="str">
        <f>_xlfn.XLOOKUP(F475, Items!$A:$A, Items!$C:$C, "Check Item ID", 0)</f>
        <v>Service</v>
      </c>
    </row>
    <row r="476" spans="1:12" hidden="1" x14ac:dyDescent="0.25">
      <c r="A476" t="s">
        <v>1244</v>
      </c>
      <c r="B476" s="1">
        <v>45835</v>
      </c>
      <c r="C476" t="s">
        <v>111</v>
      </c>
      <c r="D476" t="s">
        <v>31</v>
      </c>
      <c r="E476" t="s">
        <v>308</v>
      </c>
      <c r="F476" t="s">
        <v>410</v>
      </c>
      <c r="G476">
        <v>9</v>
      </c>
      <c r="H476">
        <v>4557.34</v>
      </c>
      <c r="I476">
        <v>41016.089999999997</v>
      </c>
      <c r="J476" t="s">
        <v>770</v>
      </c>
      <c r="K476">
        <v>10</v>
      </c>
      <c r="L476" t="str">
        <f>_xlfn.XLOOKUP(F476, Items!$A:$A, Items!$C:$C, "Check Item ID", 0)</f>
        <v>Service</v>
      </c>
    </row>
    <row r="477" spans="1:12" hidden="1" x14ac:dyDescent="0.25">
      <c r="A477" t="s">
        <v>1245</v>
      </c>
      <c r="B477" s="1">
        <v>45871</v>
      </c>
      <c r="C477" t="s">
        <v>91</v>
      </c>
      <c r="D477" t="s">
        <v>11</v>
      </c>
      <c r="E477" t="s">
        <v>300</v>
      </c>
      <c r="F477" t="s">
        <v>568</v>
      </c>
      <c r="G477">
        <v>4</v>
      </c>
      <c r="H477">
        <v>472.71</v>
      </c>
      <c r="I477">
        <v>1890.83</v>
      </c>
      <c r="J477" t="s">
        <v>768</v>
      </c>
      <c r="K477">
        <v>30</v>
      </c>
      <c r="L477" t="str">
        <f>_xlfn.XLOOKUP(F477, Items!$A:$A, Items!$C:$C, "Check Item ID", 0)</f>
        <v>Software</v>
      </c>
    </row>
    <row r="478" spans="1:12" hidden="1" x14ac:dyDescent="0.25">
      <c r="A478" t="s">
        <v>1246</v>
      </c>
      <c r="B478" s="1">
        <v>45735</v>
      </c>
      <c r="C478" t="s">
        <v>193</v>
      </c>
      <c r="D478" t="s">
        <v>5</v>
      </c>
      <c r="E478" t="s">
        <v>265</v>
      </c>
      <c r="F478" t="s">
        <v>528</v>
      </c>
      <c r="G478">
        <v>32</v>
      </c>
      <c r="H478">
        <v>1176.6199999999999</v>
      </c>
      <c r="I478">
        <v>37651.75</v>
      </c>
      <c r="J478" t="s">
        <v>768</v>
      </c>
      <c r="K478">
        <v>30</v>
      </c>
      <c r="L478" t="str">
        <f>_xlfn.XLOOKUP(F478, Items!$A:$A, Items!$C:$C, "Check Item ID", 0)</f>
        <v>Service</v>
      </c>
    </row>
    <row r="479" spans="1:12" hidden="1" x14ac:dyDescent="0.25">
      <c r="A479" t="s">
        <v>1247</v>
      </c>
      <c r="B479" s="1">
        <v>45651</v>
      </c>
      <c r="C479" t="s">
        <v>151</v>
      </c>
      <c r="D479" t="s">
        <v>11</v>
      </c>
      <c r="E479" t="s">
        <v>263</v>
      </c>
      <c r="F479" t="s">
        <v>422</v>
      </c>
      <c r="G479">
        <v>14</v>
      </c>
      <c r="H479">
        <v>5493.47</v>
      </c>
      <c r="I479">
        <v>76908.61</v>
      </c>
      <c r="J479" t="s">
        <v>770</v>
      </c>
      <c r="K479">
        <v>20</v>
      </c>
      <c r="L479" t="str">
        <f>_xlfn.XLOOKUP(F479, Items!$A:$A, Items!$C:$C, "Check Item ID", 0)</f>
        <v>Service</v>
      </c>
    </row>
    <row r="480" spans="1:12" hidden="1" x14ac:dyDescent="0.25">
      <c r="A480" t="s">
        <v>1248</v>
      </c>
      <c r="B480" s="1">
        <v>45231</v>
      </c>
      <c r="C480" t="s">
        <v>139</v>
      </c>
      <c r="D480" t="s">
        <v>19</v>
      </c>
      <c r="E480" t="s">
        <v>332</v>
      </c>
      <c r="F480" t="s">
        <v>572</v>
      </c>
      <c r="G480">
        <v>3</v>
      </c>
      <c r="H480">
        <v>6902.46</v>
      </c>
      <c r="I480">
        <v>20707.39</v>
      </c>
      <c r="J480" t="s">
        <v>768</v>
      </c>
      <c r="K480">
        <v>18</v>
      </c>
      <c r="L480" t="str">
        <f>_xlfn.XLOOKUP(F480, Items!$A:$A, Items!$C:$C, "Check Item ID", 0)</f>
        <v>Service</v>
      </c>
    </row>
    <row r="481" spans="1:12" hidden="1" x14ac:dyDescent="0.25">
      <c r="A481" t="s">
        <v>1249</v>
      </c>
      <c r="B481" s="1">
        <v>45531</v>
      </c>
      <c r="C481" t="s">
        <v>227</v>
      </c>
      <c r="D481" t="s">
        <v>9</v>
      </c>
      <c r="E481" t="s">
        <v>302</v>
      </c>
      <c r="F481" t="s">
        <v>450</v>
      </c>
      <c r="G481">
        <v>32</v>
      </c>
      <c r="H481">
        <v>7596.01</v>
      </c>
      <c r="I481">
        <v>243072.29</v>
      </c>
      <c r="J481" t="s">
        <v>768</v>
      </c>
      <c r="K481">
        <v>33</v>
      </c>
      <c r="L481" t="str">
        <f>_xlfn.XLOOKUP(F481, Items!$A:$A, Items!$C:$C, "Check Item ID", 0)</f>
        <v>Service</v>
      </c>
    </row>
    <row r="482" spans="1:12" hidden="1" x14ac:dyDescent="0.25">
      <c r="A482" t="s">
        <v>1250</v>
      </c>
      <c r="B482" s="1">
        <v>45106</v>
      </c>
      <c r="C482" t="s">
        <v>197</v>
      </c>
      <c r="D482" t="s">
        <v>17</v>
      </c>
      <c r="E482" t="s">
        <v>308</v>
      </c>
      <c r="F482" t="s">
        <v>518</v>
      </c>
      <c r="G482">
        <v>18</v>
      </c>
      <c r="H482">
        <v>3829.71</v>
      </c>
      <c r="I482">
        <v>68934.710000000006</v>
      </c>
      <c r="J482" t="s">
        <v>770</v>
      </c>
      <c r="K482">
        <v>15</v>
      </c>
      <c r="L482" t="str">
        <f>_xlfn.XLOOKUP(F482, Items!$A:$A, Items!$C:$C, "Check Item ID", 0)</f>
        <v>Service</v>
      </c>
    </row>
    <row r="483" spans="1:12" hidden="1" x14ac:dyDescent="0.25">
      <c r="A483" t="s">
        <v>1251</v>
      </c>
      <c r="B483" s="1">
        <v>46003</v>
      </c>
      <c r="C483" t="s">
        <v>185</v>
      </c>
      <c r="D483" t="s">
        <v>29</v>
      </c>
      <c r="E483" t="s">
        <v>288</v>
      </c>
      <c r="F483" t="s">
        <v>524</v>
      </c>
      <c r="G483">
        <v>16</v>
      </c>
      <c r="H483">
        <v>4677.5600000000004</v>
      </c>
      <c r="I483">
        <v>74840.92</v>
      </c>
      <c r="J483" t="s">
        <v>768</v>
      </c>
      <c r="K483">
        <v>4</v>
      </c>
      <c r="L483" t="str">
        <f>_xlfn.XLOOKUP(F483, Items!$A:$A, Items!$C:$C, "Check Item ID", 0)</f>
        <v>Hardware</v>
      </c>
    </row>
    <row r="484" spans="1:12" hidden="1" x14ac:dyDescent="0.25">
      <c r="A484" t="s">
        <v>1252</v>
      </c>
      <c r="B484" s="1">
        <v>45662</v>
      </c>
      <c r="C484" t="s">
        <v>201</v>
      </c>
      <c r="D484" t="s">
        <v>21</v>
      </c>
      <c r="E484" t="s">
        <v>258</v>
      </c>
      <c r="F484" t="s">
        <v>584</v>
      </c>
      <c r="G484">
        <v>31</v>
      </c>
      <c r="H484">
        <v>500.6</v>
      </c>
      <c r="I484">
        <v>15518.52</v>
      </c>
      <c r="J484" t="s">
        <v>770</v>
      </c>
      <c r="K484">
        <v>25</v>
      </c>
      <c r="L484" t="str">
        <f>_xlfn.XLOOKUP(F484, Items!$A:$A, Items!$C:$C, "Check Item ID", 0)</f>
        <v>Service</v>
      </c>
    </row>
    <row r="485" spans="1:12" x14ac:dyDescent="0.25">
      <c r="A485" t="s">
        <v>1253</v>
      </c>
      <c r="B485" s="1">
        <v>45955</v>
      </c>
      <c r="C485" t="s">
        <v>237</v>
      </c>
      <c r="D485" t="s">
        <v>5</v>
      </c>
      <c r="E485" t="s">
        <v>286</v>
      </c>
      <c r="F485" t="s">
        <v>488</v>
      </c>
      <c r="G485" s="8">
        <v>21</v>
      </c>
      <c r="H485" s="6">
        <v>8250.17</v>
      </c>
      <c r="I485" s="6">
        <v>173253.5</v>
      </c>
      <c r="J485" t="s">
        <v>777</v>
      </c>
      <c r="K485" s="8">
        <v>4</v>
      </c>
      <c r="L485" t="str">
        <f>_xlfn.XLOOKUP(F485, Items!$A:$A, Items!$C:$C, "Check Item ID", 0)</f>
        <v>Service</v>
      </c>
    </row>
    <row r="486" spans="1:12" hidden="1" x14ac:dyDescent="0.25">
      <c r="A486" t="s">
        <v>1254</v>
      </c>
      <c r="B486" s="1">
        <v>45375</v>
      </c>
      <c r="C486" t="s">
        <v>121</v>
      </c>
      <c r="D486" t="s">
        <v>5</v>
      </c>
      <c r="E486" t="s">
        <v>342</v>
      </c>
      <c r="F486" t="s">
        <v>390</v>
      </c>
      <c r="G486">
        <v>2</v>
      </c>
      <c r="H486">
        <v>5805.09</v>
      </c>
      <c r="I486">
        <v>11610.17</v>
      </c>
      <c r="J486" t="s">
        <v>770</v>
      </c>
      <c r="K486">
        <v>6</v>
      </c>
      <c r="L486" t="str">
        <f>_xlfn.XLOOKUP(F486, Items!$A:$A, Items!$C:$C, "Check Item ID", 0)</f>
        <v>Service</v>
      </c>
    </row>
    <row r="487" spans="1:12" x14ac:dyDescent="0.25">
      <c r="A487" t="s">
        <v>1255</v>
      </c>
      <c r="B487" s="1">
        <v>46011</v>
      </c>
      <c r="C487" t="s">
        <v>79</v>
      </c>
      <c r="D487" t="s">
        <v>31</v>
      </c>
      <c r="E487" t="s">
        <v>348</v>
      </c>
      <c r="F487" t="s">
        <v>702</v>
      </c>
      <c r="G487" s="8">
        <v>23</v>
      </c>
      <c r="H487" s="6">
        <v>6332.35</v>
      </c>
      <c r="I487" s="6">
        <v>145644.01999999999</v>
      </c>
      <c r="J487" t="s">
        <v>777</v>
      </c>
      <c r="K487" s="8">
        <v>13</v>
      </c>
      <c r="L487" t="str">
        <f>_xlfn.XLOOKUP(F487, Items!$A:$A, Items!$C:$C, "Check Item ID", 0)</f>
        <v>Hardware</v>
      </c>
    </row>
    <row r="488" spans="1:12" hidden="1" x14ac:dyDescent="0.25">
      <c r="A488" t="s">
        <v>1256</v>
      </c>
      <c r="B488" s="1">
        <v>45434</v>
      </c>
      <c r="C488" t="s">
        <v>189</v>
      </c>
      <c r="D488" t="s">
        <v>21</v>
      </c>
      <c r="E488" t="s">
        <v>272</v>
      </c>
      <c r="F488" t="s">
        <v>622</v>
      </c>
      <c r="G488">
        <v>43</v>
      </c>
      <c r="H488">
        <v>1774.59</v>
      </c>
      <c r="I488">
        <v>76307.520000000004</v>
      </c>
      <c r="J488" t="s">
        <v>768</v>
      </c>
      <c r="K488">
        <v>6</v>
      </c>
      <c r="L488" t="str">
        <f>_xlfn.XLOOKUP(F488, Items!$A:$A, Items!$C:$C, "Check Item ID", 0)</f>
        <v>Software</v>
      </c>
    </row>
    <row r="489" spans="1:12" x14ac:dyDescent="0.25">
      <c r="A489" t="s">
        <v>1257</v>
      </c>
      <c r="B489" s="1">
        <v>45722</v>
      </c>
      <c r="C489" t="s">
        <v>133</v>
      </c>
      <c r="D489" t="s">
        <v>11</v>
      </c>
      <c r="E489" t="s">
        <v>288</v>
      </c>
      <c r="F489" t="s">
        <v>528</v>
      </c>
      <c r="G489" s="8">
        <v>23</v>
      </c>
      <c r="H489" s="6">
        <v>1548.87</v>
      </c>
      <c r="I489" s="6">
        <v>35624</v>
      </c>
      <c r="J489" t="s">
        <v>777</v>
      </c>
      <c r="K489" s="8">
        <v>14</v>
      </c>
      <c r="L489" t="str">
        <f>_xlfn.XLOOKUP(F489, Items!$A:$A, Items!$C:$C, "Check Item ID", 0)</f>
        <v>Service</v>
      </c>
    </row>
    <row r="490" spans="1:12" hidden="1" x14ac:dyDescent="0.25">
      <c r="A490" t="s">
        <v>1258</v>
      </c>
      <c r="B490" s="1">
        <v>45578</v>
      </c>
      <c r="C490" t="s">
        <v>229</v>
      </c>
      <c r="D490" t="s">
        <v>17</v>
      </c>
      <c r="E490" t="s">
        <v>246</v>
      </c>
      <c r="F490" t="s">
        <v>532</v>
      </c>
      <c r="G490">
        <v>48</v>
      </c>
      <c r="H490">
        <v>6700</v>
      </c>
      <c r="I490">
        <v>321599.83</v>
      </c>
      <c r="J490" t="s">
        <v>768</v>
      </c>
      <c r="K490">
        <v>4</v>
      </c>
      <c r="L490" t="str">
        <f>_xlfn.XLOOKUP(F490, Items!$A:$A, Items!$C:$C, "Check Item ID", 0)</f>
        <v>Hardware</v>
      </c>
    </row>
    <row r="491" spans="1:12" hidden="1" x14ac:dyDescent="0.25">
      <c r="A491" t="s">
        <v>1259</v>
      </c>
      <c r="B491" s="1">
        <v>45647</v>
      </c>
      <c r="C491" t="s">
        <v>119</v>
      </c>
      <c r="D491" t="s">
        <v>13</v>
      </c>
      <c r="E491" t="s">
        <v>296</v>
      </c>
      <c r="F491" t="s">
        <v>758</v>
      </c>
      <c r="G491">
        <v>37</v>
      </c>
      <c r="H491">
        <v>3663.6</v>
      </c>
      <c r="I491">
        <v>135553.19</v>
      </c>
      <c r="J491" t="s">
        <v>768</v>
      </c>
      <c r="K491">
        <v>15</v>
      </c>
      <c r="L491" t="str">
        <f>_xlfn.XLOOKUP(F491, Items!$A:$A, Items!$C:$C, "Check Item ID", 0)</f>
        <v>Hardware</v>
      </c>
    </row>
    <row r="492" spans="1:12" x14ac:dyDescent="0.25">
      <c r="A492" t="s">
        <v>1260</v>
      </c>
      <c r="B492" s="1">
        <v>45559</v>
      </c>
      <c r="C492" t="s">
        <v>39</v>
      </c>
      <c r="D492" t="s">
        <v>25</v>
      </c>
      <c r="E492" t="s">
        <v>296</v>
      </c>
      <c r="F492" t="s">
        <v>456</v>
      </c>
      <c r="G492" s="8">
        <v>12</v>
      </c>
      <c r="H492" s="6">
        <v>8470.6299999999992</v>
      </c>
      <c r="I492" s="6">
        <v>101647.53</v>
      </c>
      <c r="J492" t="s">
        <v>777</v>
      </c>
      <c r="K492" s="8">
        <v>6</v>
      </c>
      <c r="L492" t="str">
        <f>_xlfn.XLOOKUP(F492, Items!$A:$A, Items!$C:$C, "Check Item ID", 0)</f>
        <v>Software</v>
      </c>
    </row>
    <row r="493" spans="1:12" x14ac:dyDescent="0.25">
      <c r="A493" t="s">
        <v>1261</v>
      </c>
      <c r="B493" s="1">
        <v>45375</v>
      </c>
      <c r="C493" t="s">
        <v>135</v>
      </c>
      <c r="D493" t="s">
        <v>31</v>
      </c>
      <c r="E493" t="s">
        <v>336</v>
      </c>
      <c r="F493" t="s">
        <v>516</v>
      </c>
      <c r="G493" s="8">
        <v>2</v>
      </c>
      <c r="H493" s="6">
        <v>8052.39</v>
      </c>
      <c r="I493" s="6">
        <v>16104.78</v>
      </c>
      <c r="J493" t="s">
        <v>777</v>
      </c>
      <c r="K493" s="8">
        <v>24</v>
      </c>
      <c r="L493" t="str">
        <f>_xlfn.XLOOKUP(F493, Items!$A:$A, Items!$C:$C, "Check Item ID", 0)</f>
        <v>Service</v>
      </c>
    </row>
    <row r="494" spans="1:12" x14ac:dyDescent="0.25">
      <c r="A494" t="s">
        <v>1262</v>
      </c>
      <c r="B494" s="1">
        <v>45339</v>
      </c>
      <c r="C494" t="s">
        <v>173</v>
      </c>
      <c r="D494" t="s">
        <v>9</v>
      </c>
      <c r="E494" t="s">
        <v>272</v>
      </c>
      <c r="F494" t="s">
        <v>462</v>
      </c>
      <c r="G494" s="8">
        <v>9</v>
      </c>
      <c r="H494" s="6">
        <v>4889.6899999999996</v>
      </c>
      <c r="I494" s="6">
        <v>44007.199999999997</v>
      </c>
      <c r="J494" t="s">
        <v>777</v>
      </c>
      <c r="K494" s="8">
        <v>23</v>
      </c>
      <c r="L494" t="str">
        <f>_xlfn.XLOOKUP(F494, Items!$A:$A, Items!$C:$C, "Check Item ID", 0)</f>
        <v>Service</v>
      </c>
    </row>
    <row r="495" spans="1:12" x14ac:dyDescent="0.25">
      <c r="A495" t="s">
        <v>1263</v>
      </c>
      <c r="B495" s="1">
        <v>44971</v>
      </c>
      <c r="C495" t="s">
        <v>199</v>
      </c>
      <c r="D495" t="s">
        <v>11</v>
      </c>
      <c r="E495" t="s">
        <v>260</v>
      </c>
      <c r="F495" t="s">
        <v>586</v>
      </c>
      <c r="G495" s="8">
        <v>10</v>
      </c>
      <c r="H495" s="6">
        <v>7255.75</v>
      </c>
      <c r="I495" s="6">
        <v>72557.5</v>
      </c>
      <c r="J495" t="s">
        <v>777</v>
      </c>
      <c r="K495" s="8">
        <v>10</v>
      </c>
      <c r="L495" t="str">
        <f>_xlfn.XLOOKUP(F495, Items!$A:$A, Items!$C:$C, "Check Item ID", 0)</f>
        <v>Hardware</v>
      </c>
    </row>
    <row r="496" spans="1:12" hidden="1" x14ac:dyDescent="0.25">
      <c r="A496" t="s">
        <v>1264</v>
      </c>
      <c r="B496" s="1">
        <v>45674</v>
      </c>
      <c r="C496" t="s">
        <v>177</v>
      </c>
      <c r="D496" t="s">
        <v>27</v>
      </c>
      <c r="E496" t="s">
        <v>326</v>
      </c>
      <c r="F496" t="s">
        <v>586</v>
      </c>
      <c r="G496">
        <v>5</v>
      </c>
      <c r="H496">
        <v>6803.81</v>
      </c>
      <c r="I496">
        <v>34019.050000000003</v>
      </c>
      <c r="J496" t="s">
        <v>768</v>
      </c>
      <c r="K496">
        <v>28</v>
      </c>
      <c r="L496" t="str">
        <f>_xlfn.XLOOKUP(F496, Items!$A:$A, Items!$C:$C, "Check Item ID", 0)</f>
        <v>Hardware</v>
      </c>
    </row>
    <row r="497" spans="1:12" x14ac:dyDescent="0.25">
      <c r="A497" t="s">
        <v>1265</v>
      </c>
      <c r="B497" s="1">
        <v>45133</v>
      </c>
      <c r="C497" t="s">
        <v>79</v>
      </c>
      <c r="D497" t="s">
        <v>31</v>
      </c>
      <c r="E497" t="s">
        <v>350</v>
      </c>
      <c r="F497" t="s">
        <v>620</v>
      </c>
      <c r="G497" s="8">
        <v>22</v>
      </c>
      <c r="H497" s="6">
        <v>1992.04</v>
      </c>
      <c r="I497" s="6">
        <v>43824.91</v>
      </c>
      <c r="J497" t="s">
        <v>777</v>
      </c>
      <c r="K497" s="8">
        <v>13</v>
      </c>
      <c r="L497" t="str">
        <f>_xlfn.XLOOKUP(F497, Items!$A:$A, Items!$C:$C, "Check Item ID", 0)</f>
        <v>Hardware</v>
      </c>
    </row>
    <row r="498" spans="1:12" hidden="1" x14ac:dyDescent="0.25">
      <c r="A498" t="s">
        <v>1266</v>
      </c>
      <c r="B498" s="1">
        <v>45821</v>
      </c>
      <c r="C498" t="s">
        <v>45</v>
      </c>
      <c r="D498" t="s">
        <v>5</v>
      </c>
      <c r="E498" t="s">
        <v>304</v>
      </c>
      <c r="F498" t="s">
        <v>622</v>
      </c>
      <c r="G498">
        <v>41</v>
      </c>
      <c r="H498">
        <v>2189.89</v>
      </c>
      <c r="I498">
        <v>89785.66</v>
      </c>
      <c r="J498" t="s">
        <v>768</v>
      </c>
      <c r="K498">
        <v>23</v>
      </c>
      <c r="L498" t="str">
        <f>_xlfn.XLOOKUP(F498, Items!$A:$A, Items!$C:$C, "Check Item ID", 0)</f>
        <v>Software</v>
      </c>
    </row>
    <row r="499" spans="1:12" x14ac:dyDescent="0.25">
      <c r="A499" t="s">
        <v>1267</v>
      </c>
      <c r="B499" s="1">
        <v>45657</v>
      </c>
      <c r="C499" t="s">
        <v>153</v>
      </c>
      <c r="D499" t="s">
        <v>3</v>
      </c>
      <c r="E499" t="s">
        <v>302</v>
      </c>
      <c r="F499" t="s">
        <v>684</v>
      </c>
      <c r="G499" s="8">
        <v>15</v>
      </c>
      <c r="H499" s="6">
        <v>10241.530000000001</v>
      </c>
      <c r="I499" s="6">
        <v>153622.92000000001</v>
      </c>
      <c r="J499" t="s">
        <v>777</v>
      </c>
      <c r="K499" s="8">
        <v>27</v>
      </c>
      <c r="L499" t="str">
        <f>_xlfn.XLOOKUP(F499, Items!$A:$A, Items!$C:$C, "Check Item ID", 0)</f>
        <v>Software</v>
      </c>
    </row>
    <row r="500" spans="1:12" x14ac:dyDescent="0.25">
      <c r="A500" t="s">
        <v>1268</v>
      </c>
      <c r="B500" s="1">
        <v>45530</v>
      </c>
      <c r="C500" t="s">
        <v>157</v>
      </c>
      <c r="D500" t="s">
        <v>11</v>
      </c>
      <c r="E500" t="s">
        <v>344</v>
      </c>
      <c r="F500" t="s">
        <v>616</v>
      </c>
      <c r="G500" s="8">
        <v>9</v>
      </c>
      <c r="H500" s="6">
        <v>345.97</v>
      </c>
      <c r="I500" s="6">
        <v>3113.72</v>
      </c>
      <c r="J500" t="s">
        <v>777</v>
      </c>
      <c r="K500" s="8">
        <v>39</v>
      </c>
      <c r="L500" t="str">
        <f>_xlfn.XLOOKUP(F500, Items!$A:$A, Items!$C:$C, "Check Item ID", 0)</f>
        <v>Hardware</v>
      </c>
    </row>
    <row r="501" spans="1:12" hidden="1" x14ac:dyDescent="0.25">
      <c r="A501" t="s">
        <v>1269</v>
      </c>
      <c r="B501" s="1">
        <v>44993</v>
      </c>
      <c r="C501" t="s">
        <v>125</v>
      </c>
      <c r="D501" t="s">
        <v>23</v>
      </c>
      <c r="E501" t="s">
        <v>276</v>
      </c>
      <c r="F501" t="s">
        <v>484</v>
      </c>
      <c r="G501">
        <v>12</v>
      </c>
      <c r="H501">
        <v>7230.48</v>
      </c>
      <c r="I501">
        <v>86765.72</v>
      </c>
      <c r="J501" t="s">
        <v>768</v>
      </c>
      <c r="K501">
        <v>17</v>
      </c>
      <c r="L501" t="str">
        <f>_xlfn.XLOOKUP(F501, Items!$A:$A, Items!$C:$C, "Check Item ID", 0)</f>
        <v>Hardware</v>
      </c>
    </row>
    <row r="502" spans="1:12" hidden="1" x14ac:dyDescent="0.25">
      <c r="A502" t="s">
        <v>1270</v>
      </c>
      <c r="B502" s="1">
        <v>45140</v>
      </c>
      <c r="C502" t="s">
        <v>209</v>
      </c>
      <c r="D502" t="s">
        <v>23</v>
      </c>
      <c r="E502" t="s">
        <v>302</v>
      </c>
      <c r="F502" t="s">
        <v>380</v>
      </c>
      <c r="G502">
        <v>32</v>
      </c>
      <c r="H502">
        <v>3862.3</v>
      </c>
      <c r="I502">
        <v>123593.71</v>
      </c>
      <c r="J502" t="s">
        <v>768</v>
      </c>
      <c r="K502">
        <v>7</v>
      </c>
      <c r="L502" t="str">
        <f>_xlfn.XLOOKUP(F502, Items!$A:$A, Items!$C:$C, "Check Item ID", 0)</f>
        <v>Hardware</v>
      </c>
    </row>
    <row r="503" spans="1:12" x14ac:dyDescent="0.25">
      <c r="A503" t="s">
        <v>1271</v>
      </c>
      <c r="B503" s="1">
        <v>45637</v>
      </c>
      <c r="C503" t="s">
        <v>75</v>
      </c>
      <c r="D503" t="s">
        <v>11</v>
      </c>
      <c r="E503" t="s">
        <v>274</v>
      </c>
      <c r="F503" t="s">
        <v>492</v>
      </c>
      <c r="G503" s="8">
        <v>21</v>
      </c>
      <c r="H503" s="6">
        <v>3720.31</v>
      </c>
      <c r="I503" s="6">
        <v>78126.58</v>
      </c>
      <c r="J503" t="s">
        <v>777</v>
      </c>
      <c r="K503" s="8">
        <v>45</v>
      </c>
      <c r="L503" t="str">
        <f>_xlfn.XLOOKUP(F503, Items!$A:$A, Items!$C:$C, "Check Item ID", 0)</f>
        <v>Service</v>
      </c>
    </row>
    <row r="504" spans="1:12" x14ac:dyDescent="0.25">
      <c r="A504" t="s">
        <v>1272</v>
      </c>
      <c r="B504" s="1">
        <v>45614</v>
      </c>
      <c r="C504" t="s">
        <v>51</v>
      </c>
      <c r="D504" t="s">
        <v>3</v>
      </c>
      <c r="E504" t="s">
        <v>310</v>
      </c>
      <c r="F504" t="s">
        <v>570</v>
      </c>
      <c r="G504" s="8">
        <v>29</v>
      </c>
      <c r="H504" s="6">
        <v>4742.45</v>
      </c>
      <c r="I504" s="6">
        <v>137530.98000000001</v>
      </c>
      <c r="J504" t="s">
        <v>777</v>
      </c>
      <c r="K504" s="8">
        <v>18</v>
      </c>
      <c r="L504" t="str">
        <f>_xlfn.XLOOKUP(F504, Items!$A:$A, Items!$C:$C, "Check Item ID", 0)</f>
        <v>Software</v>
      </c>
    </row>
    <row r="505" spans="1:12" x14ac:dyDescent="0.25">
      <c r="A505" t="s">
        <v>1273</v>
      </c>
      <c r="B505" s="1">
        <v>45065</v>
      </c>
      <c r="C505" t="s">
        <v>93</v>
      </c>
      <c r="D505" t="s">
        <v>9</v>
      </c>
      <c r="E505" t="s">
        <v>332</v>
      </c>
      <c r="F505" t="s">
        <v>702</v>
      </c>
      <c r="G505" s="8">
        <v>23</v>
      </c>
      <c r="H505" s="6">
        <v>5434.99</v>
      </c>
      <c r="I505" s="6">
        <v>125004.67</v>
      </c>
      <c r="J505" t="s">
        <v>777</v>
      </c>
      <c r="K505" s="8">
        <v>3</v>
      </c>
      <c r="L505" t="str">
        <f>_xlfn.XLOOKUP(F505, Items!$A:$A, Items!$C:$C, "Check Item ID", 0)</f>
        <v>Hardware</v>
      </c>
    </row>
    <row r="506" spans="1:12" x14ac:dyDescent="0.25">
      <c r="A506" t="s">
        <v>1274</v>
      </c>
      <c r="B506" s="1">
        <v>45717</v>
      </c>
      <c r="C506" t="s">
        <v>213</v>
      </c>
      <c r="D506" t="s">
        <v>5</v>
      </c>
      <c r="E506" t="s">
        <v>290</v>
      </c>
      <c r="F506" t="s">
        <v>646</v>
      </c>
      <c r="G506" s="8">
        <v>29</v>
      </c>
      <c r="H506" s="6">
        <v>4309.0600000000004</v>
      </c>
      <c r="I506" s="6">
        <v>124962.6</v>
      </c>
      <c r="J506" t="s">
        <v>777</v>
      </c>
      <c r="K506" s="8">
        <v>29</v>
      </c>
      <c r="L506" t="str">
        <f>_xlfn.XLOOKUP(F506, Items!$A:$A, Items!$C:$C, "Check Item ID", 0)</f>
        <v>Service</v>
      </c>
    </row>
    <row r="507" spans="1:12" x14ac:dyDescent="0.25">
      <c r="A507" t="s">
        <v>1275</v>
      </c>
      <c r="B507" s="1">
        <v>45702</v>
      </c>
      <c r="C507" t="s">
        <v>57</v>
      </c>
      <c r="D507" t="s">
        <v>25</v>
      </c>
      <c r="E507" t="s">
        <v>302</v>
      </c>
      <c r="F507" t="s">
        <v>564</v>
      </c>
      <c r="G507" s="8">
        <v>23</v>
      </c>
      <c r="H507" s="6">
        <v>3695.33</v>
      </c>
      <c r="I507" s="6">
        <v>84992.53</v>
      </c>
      <c r="J507" t="s">
        <v>777</v>
      </c>
      <c r="K507" s="8">
        <v>33</v>
      </c>
      <c r="L507" t="str">
        <f>_xlfn.XLOOKUP(F507, Items!$A:$A, Items!$C:$C, "Check Item ID", 0)</f>
        <v>Software</v>
      </c>
    </row>
    <row r="508" spans="1:12" x14ac:dyDescent="0.25">
      <c r="A508" t="s">
        <v>1276</v>
      </c>
      <c r="B508" s="1">
        <v>45388</v>
      </c>
      <c r="C508" t="s">
        <v>42</v>
      </c>
      <c r="D508" t="s">
        <v>9</v>
      </c>
      <c r="E508" t="s">
        <v>312</v>
      </c>
      <c r="F508" t="s">
        <v>480</v>
      </c>
      <c r="G508" s="8">
        <v>11</v>
      </c>
      <c r="H508" s="6">
        <v>2430.9499999999998</v>
      </c>
      <c r="I508" s="6">
        <v>26740.43</v>
      </c>
      <c r="J508" t="s">
        <v>777</v>
      </c>
      <c r="K508" s="8">
        <v>21</v>
      </c>
      <c r="L508" t="str">
        <f>_xlfn.XLOOKUP(F508, Items!$A:$A, Items!$C:$C, "Check Item ID", 0)</f>
        <v>Hardware</v>
      </c>
    </row>
    <row r="509" spans="1:12" x14ac:dyDescent="0.25">
      <c r="A509" t="s">
        <v>1277</v>
      </c>
      <c r="B509" s="1">
        <v>45579</v>
      </c>
      <c r="C509" t="s">
        <v>137</v>
      </c>
      <c r="D509" t="s">
        <v>13</v>
      </c>
      <c r="E509" t="s">
        <v>332</v>
      </c>
      <c r="F509" t="s">
        <v>664</v>
      </c>
      <c r="G509" s="8">
        <v>17</v>
      </c>
      <c r="H509" s="6">
        <v>7871.28</v>
      </c>
      <c r="I509" s="6">
        <v>133811.70000000001</v>
      </c>
      <c r="J509" t="s">
        <v>777</v>
      </c>
      <c r="K509" s="8">
        <v>24</v>
      </c>
      <c r="L509" t="str">
        <f>_xlfn.XLOOKUP(F509, Items!$A:$A, Items!$C:$C, "Check Item ID", 0)</f>
        <v>Hardware</v>
      </c>
    </row>
    <row r="510" spans="1:12" hidden="1" x14ac:dyDescent="0.25">
      <c r="A510" t="s">
        <v>1278</v>
      </c>
      <c r="B510" s="1">
        <v>45695</v>
      </c>
      <c r="C510" t="s">
        <v>55</v>
      </c>
      <c r="D510" t="s">
        <v>3</v>
      </c>
      <c r="E510" t="s">
        <v>334</v>
      </c>
      <c r="F510" t="s">
        <v>650</v>
      </c>
      <c r="G510">
        <v>11</v>
      </c>
      <c r="H510">
        <v>10575.09</v>
      </c>
      <c r="I510">
        <v>116326</v>
      </c>
      <c r="J510" t="s">
        <v>768</v>
      </c>
      <c r="K510">
        <v>8</v>
      </c>
      <c r="L510" t="str">
        <f>_xlfn.XLOOKUP(F510, Items!$A:$A, Items!$C:$C, "Check Item ID", 0)</f>
        <v>Service</v>
      </c>
    </row>
    <row r="511" spans="1:12" hidden="1" x14ac:dyDescent="0.25">
      <c r="A511" t="s">
        <v>1279</v>
      </c>
      <c r="B511" s="1">
        <v>45915</v>
      </c>
      <c r="C511" t="s">
        <v>103</v>
      </c>
      <c r="D511" t="s">
        <v>31</v>
      </c>
      <c r="E511" t="s">
        <v>267</v>
      </c>
      <c r="F511" t="s">
        <v>402</v>
      </c>
      <c r="G511">
        <v>46</v>
      </c>
      <c r="H511">
        <v>7362.46</v>
      </c>
      <c r="I511">
        <v>338673.39</v>
      </c>
      <c r="J511" t="s">
        <v>768</v>
      </c>
      <c r="K511">
        <v>13</v>
      </c>
      <c r="L511" t="str">
        <f>_xlfn.XLOOKUP(F511, Items!$A:$A, Items!$C:$C, "Check Item ID", 0)</f>
        <v>Hardware</v>
      </c>
    </row>
    <row r="512" spans="1:12" hidden="1" x14ac:dyDescent="0.25">
      <c r="A512" t="s">
        <v>1280</v>
      </c>
      <c r="B512" s="1">
        <v>45816</v>
      </c>
      <c r="C512" t="s">
        <v>53</v>
      </c>
      <c r="D512" t="s">
        <v>9</v>
      </c>
      <c r="E512" t="s">
        <v>274</v>
      </c>
      <c r="F512" t="s">
        <v>702</v>
      </c>
      <c r="G512">
        <v>11</v>
      </c>
      <c r="H512">
        <v>5077.75</v>
      </c>
      <c r="I512">
        <v>55855.24</v>
      </c>
      <c r="J512" t="s">
        <v>770</v>
      </c>
      <c r="K512">
        <v>16</v>
      </c>
      <c r="L512" t="str">
        <f>_xlfn.XLOOKUP(F512, Items!$A:$A, Items!$C:$C, "Check Item ID", 0)</f>
        <v>Hardware</v>
      </c>
    </row>
    <row r="513" spans="1:12" hidden="1" x14ac:dyDescent="0.25">
      <c r="A513" t="s">
        <v>1281</v>
      </c>
      <c r="B513" s="1">
        <v>45765</v>
      </c>
      <c r="C513" t="s">
        <v>189</v>
      </c>
      <c r="D513" t="s">
        <v>21</v>
      </c>
      <c r="E513" t="s">
        <v>308</v>
      </c>
      <c r="F513" t="s">
        <v>365</v>
      </c>
      <c r="G513">
        <v>45</v>
      </c>
      <c r="H513">
        <v>3266.18</v>
      </c>
      <c r="I513">
        <v>146977.88</v>
      </c>
      <c r="J513" t="s">
        <v>768</v>
      </c>
      <c r="K513">
        <v>37</v>
      </c>
      <c r="L513" t="str">
        <f>_xlfn.XLOOKUP(F513, Items!$A:$A, Items!$C:$C, "Check Item ID", 0)</f>
        <v>Hardware</v>
      </c>
    </row>
    <row r="514" spans="1:12" x14ac:dyDescent="0.25">
      <c r="A514" t="s">
        <v>1282</v>
      </c>
      <c r="B514" s="1">
        <v>45503</v>
      </c>
      <c r="C514" t="s">
        <v>225</v>
      </c>
      <c r="D514" t="s">
        <v>13</v>
      </c>
      <c r="E514" t="s">
        <v>326</v>
      </c>
      <c r="F514" t="s">
        <v>484</v>
      </c>
      <c r="G514" s="8">
        <v>20</v>
      </c>
      <c r="H514" s="6">
        <v>6462.67</v>
      </c>
      <c r="I514" s="6">
        <v>129253.41</v>
      </c>
      <c r="J514" t="s">
        <v>777</v>
      </c>
      <c r="K514" s="8">
        <v>28</v>
      </c>
      <c r="L514" t="str">
        <f>_xlfn.XLOOKUP(F514, Items!$A:$A, Items!$C:$C, "Check Item ID", 0)</f>
        <v>Hardware</v>
      </c>
    </row>
    <row r="515" spans="1:12" x14ac:dyDescent="0.25">
      <c r="A515" t="s">
        <v>1283</v>
      </c>
      <c r="B515" s="1">
        <v>45932</v>
      </c>
      <c r="C515" t="s">
        <v>129</v>
      </c>
      <c r="D515" t="s">
        <v>11</v>
      </c>
      <c r="E515" t="s">
        <v>344</v>
      </c>
      <c r="F515" t="s">
        <v>486</v>
      </c>
      <c r="G515" s="8">
        <v>10</v>
      </c>
      <c r="H515" s="6">
        <v>2539.2800000000002</v>
      </c>
      <c r="I515" s="6">
        <v>25392.76</v>
      </c>
      <c r="J515" t="s">
        <v>777</v>
      </c>
      <c r="K515" s="8">
        <v>30</v>
      </c>
      <c r="L515" t="str">
        <f>_xlfn.XLOOKUP(F515, Items!$A:$A, Items!$C:$C, "Check Item ID", 0)</f>
        <v>Hardware</v>
      </c>
    </row>
    <row r="516" spans="1:12" hidden="1" x14ac:dyDescent="0.25">
      <c r="A516" t="s">
        <v>1284</v>
      </c>
      <c r="B516" s="1">
        <v>45530</v>
      </c>
      <c r="C516" t="s">
        <v>141</v>
      </c>
      <c r="D516" t="s">
        <v>27</v>
      </c>
      <c r="E516" t="s">
        <v>283</v>
      </c>
      <c r="F516" t="s">
        <v>644</v>
      </c>
      <c r="G516">
        <v>43</v>
      </c>
      <c r="H516">
        <v>10115.89</v>
      </c>
      <c r="I516">
        <v>434983.31</v>
      </c>
      <c r="J516" t="s">
        <v>770</v>
      </c>
      <c r="K516">
        <v>15</v>
      </c>
      <c r="L516" t="str">
        <f>_xlfn.XLOOKUP(F516, Items!$A:$A, Items!$C:$C, "Check Item ID", 0)</f>
        <v>Hardware</v>
      </c>
    </row>
    <row r="517" spans="1:12" hidden="1" x14ac:dyDescent="0.25">
      <c r="A517" t="s">
        <v>1285</v>
      </c>
      <c r="B517" s="1">
        <v>44979</v>
      </c>
      <c r="C517" t="s">
        <v>203</v>
      </c>
      <c r="D517" t="s">
        <v>31</v>
      </c>
      <c r="E517" t="s">
        <v>263</v>
      </c>
      <c r="F517" t="s">
        <v>422</v>
      </c>
      <c r="G517">
        <v>14</v>
      </c>
      <c r="H517">
        <v>4410.72</v>
      </c>
      <c r="I517">
        <v>61750.02</v>
      </c>
      <c r="J517" t="s">
        <v>770</v>
      </c>
      <c r="K517">
        <v>8</v>
      </c>
      <c r="L517" t="str">
        <f>_xlfn.XLOOKUP(F517, Items!$A:$A, Items!$C:$C, "Check Item ID", 0)</f>
        <v>Service</v>
      </c>
    </row>
    <row r="518" spans="1:12" hidden="1" x14ac:dyDescent="0.25">
      <c r="A518" t="s">
        <v>1286</v>
      </c>
      <c r="B518" s="1">
        <v>45163</v>
      </c>
      <c r="C518" t="s">
        <v>209</v>
      </c>
      <c r="D518" t="s">
        <v>23</v>
      </c>
      <c r="E518" t="s">
        <v>272</v>
      </c>
      <c r="F518" t="s">
        <v>430</v>
      </c>
      <c r="G518">
        <v>20</v>
      </c>
      <c r="H518">
        <v>3148.93</v>
      </c>
      <c r="I518">
        <v>62978.559999999998</v>
      </c>
      <c r="J518" t="s">
        <v>770</v>
      </c>
      <c r="K518">
        <v>34</v>
      </c>
      <c r="L518" t="str">
        <f>_xlfn.XLOOKUP(F518, Items!$A:$A, Items!$C:$C, "Check Item ID", 0)</f>
        <v>Service</v>
      </c>
    </row>
    <row r="519" spans="1:12" hidden="1" x14ac:dyDescent="0.25">
      <c r="A519" t="s">
        <v>1287</v>
      </c>
      <c r="B519" s="1">
        <v>45469</v>
      </c>
      <c r="C519" t="s">
        <v>117</v>
      </c>
      <c r="D519" t="s">
        <v>29</v>
      </c>
      <c r="E519" t="s">
        <v>298</v>
      </c>
      <c r="F519" t="s">
        <v>698</v>
      </c>
      <c r="G519">
        <v>6</v>
      </c>
      <c r="H519">
        <v>5603.76</v>
      </c>
      <c r="I519">
        <v>33622.559999999998</v>
      </c>
      <c r="J519" t="s">
        <v>770</v>
      </c>
      <c r="K519">
        <v>14</v>
      </c>
      <c r="L519" t="str">
        <f>_xlfn.XLOOKUP(F519, Items!$A:$A, Items!$C:$C, "Check Item ID", 0)</f>
        <v>Software</v>
      </c>
    </row>
    <row r="520" spans="1:12" x14ac:dyDescent="0.25">
      <c r="A520" t="s">
        <v>1288</v>
      </c>
      <c r="B520" s="1">
        <v>45708</v>
      </c>
      <c r="C520" t="s">
        <v>48</v>
      </c>
      <c r="D520" t="s">
        <v>21</v>
      </c>
      <c r="E520" t="s">
        <v>334</v>
      </c>
      <c r="F520" t="s">
        <v>590</v>
      </c>
      <c r="G520" s="8">
        <v>24</v>
      </c>
      <c r="H520" s="6">
        <v>790.92</v>
      </c>
      <c r="I520" s="6">
        <v>18981.990000000002</v>
      </c>
      <c r="J520" t="s">
        <v>777</v>
      </c>
      <c r="K520" s="8">
        <v>19</v>
      </c>
      <c r="L520" t="str">
        <f>_xlfn.XLOOKUP(F520, Items!$A:$A, Items!$C:$C, "Check Item ID", 0)</f>
        <v>Hardware</v>
      </c>
    </row>
    <row r="521" spans="1:12" hidden="1" x14ac:dyDescent="0.25">
      <c r="A521" t="s">
        <v>1289</v>
      </c>
      <c r="B521" s="1">
        <v>45879</v>
      </c>
      <c r="C521" t="s">
        <v>53</v>
      </c>
      <c r="D521" t="s">
        <v>9</v>
      </c>
      <c r="E521" t="s">
        <v>281</v>
      </c>
      <c r="F521" t="s">
        <v>596</v>
      </c>
      <c r="G521">
        <v>17</v>
      </c>
      <c r="H521">
        <v>4961.1000000000004</v>
      </c>
      <c r="I521">
        <v>84338.73</v>
      </c>
      <c r="J521" t="s">
        <v>770</v>
      </c>
      <c r="K521">
        <v>39</v>
      </c>
      <c r="L521" t="str">
        <f>_xlfn.XLOOKUP(F521, Items!$A:$A, Items!$C:$C, "Check Item ID", 0)</f>
        <v>Software</v>
      </c>
    </row>
    <row r="522" spans="1:12" x14ac:dyDescent="0.25">
      <c r="A522" t="s">
        <v>1290</v>
      </c>
      <c r="B522" s="1">
        <v>45236</v>
      </c>
      <c r="C522" t="s">
        <v>151</v>
      </c>
      <c r="D522" t="s">
        <v>11</v>
      </c>
      <c r="E522" t="s">
        <v>300</v>
      </c>
      <c r="F522" t="s">
        <v>644</v>
      </c>
      <c r="G522" s="8">
        <v>49</v>
      </c>
      <c r="H522" s="6">
        <v>10324.68</v>
      </c>
      <c r="I522" s="6">
        <v>505909.2</v>
      </c>
      <c r="J522" t="s">
        <v>777</v>
      </c>
      <c r="K522" s="8">
        <v>8</v>
      </c>
      <c r="L522" t="str">
        <f>_xlfn.XLOOKUP(F522, Items!$A:$A, Items!$C:$C, "Check Item ID", 0)</f>
        <v>Hardware</v>
      </c>
    </row>
    <row r="523" spans="1:12" hidden="1" x14ac:dyDescent="0.25">
      <c r="A523" t="s">
        <v>1291</v>
      </c>
      <c r="B523" s="1">
        <v>45631</v>
      </c>
      <c r="C523" t="s">
        <v>101</v>
      </c>
      <c r="D523" t="s">
        <v>23</v>
      </c>
      <c r="E523" t="s">
        <v>314</v>
      </c>
      <c r="F523" t="s">
        <v>638</v>
      </c>
      <c r="G523">
        <v>35</v>
      </c>
      <c r="H523">
        <v>5027.83</v>
      </c>
      <c r="I523">
        <v>175973.89</v>
      </c>
      <c r="J523" t="s">
        <v>768</v>
      </c>
      <c r="K523">
        <v>17</v>
      </c>
      <c r="L523" t="str">
        <f>_xlfn.XLOOKUP(F523, Items!$A:$A, Items!$C:$C, "Check Item ID", 0)</f>
        <v>Hardware</v>
      </c>
    </row>
    <row r="524" spans="1:12" hidden="1" x14ac:dyDescent="0.25">
      <c r="A524" t="s">
        <v>1292</v>
      </c>
      <c r="B524" s="1">
        <v>45051</v>
      </c>
      <c r="C524" t="s">
        <v>193</v>
      </c>
      <c r="D524" t="s">
        <v>5</v>
      </c>
      <c r="E524" t="s">
        <v>342</v>
      </c>
      <c r="F524" t="s">
        <v>422</v>
      </c>
      <c r="G524">
        <v>25</v>
      </c>
      <c r="H524">
        <v>5361.48</v>
      </c>
      <c r="I524">
        <v>134037.06</v>
      </c>
      <c r="J524" t="s">
        <v>770</v>
      </c>
      <c r="K524">
        <v>37</v>
      </c>
      <c r="L524" t="str">
        <f>_xlfn.XLOOKUP(F524, Items!$A:$A, Items!$C:$C, "Check Item ID", 0)</f>
        <v>Service</v>
      </c>
    </row>
    <row r="525" spans="1:12" hidden="1" x14ac:dyDescent="0.25">
      <c r="A525" t="s">
        <v>1293</v>
      </c>
      <c r="B525" s="1">
        <v>45899</v>
      </c>
      <c r="C525" t="s">
        <v>99</v>
      </c>
      <c r="D525" t="s">
        <v>13</v>
      </c>
      <c r="E525" t="s">
        <v>352</v>
      </c>
      <c r="F525" t="s">
        <v>662</v>
      </c>
      <c r="G525">
        <v>37</v>
      </c>
      <c r="H525">
        <v>6285.76</v>
      </c>
      <c r="I525">
        <v>232573.06</v>
      </c>
      <c r="J525" t="s">
        <v>770</v>
      </c>
      <c r="K525">
        <v>22</v>
      </c>
      <c r="L525" t="str">
        <f>_xlfn.XLOOKUP(F525, Items!$A:$A, Items!$C:$C, "Check Item ID", 0)</f>
        <v>Service</v>
      </c>
    </row>
    <row r="526" spans="1:12" hidden="1" x14ac:dyDescent="0.25">
      <c r="A526" t="s">
        <v>1294</v>
      </c>
      <c r="B526" s="1">
        <v>45735</v>
      </c>
      <c r="C526" t="s">
        <v>211</v>
      </c>
      <c r="D526" t="s">
        <v>31</v>
      </c>
      <c r="E526" t="s">
        <v>263</v>
      </c>
      <c r="F526" t="s">
        <v>570</v>
      </c>
      <c r="G526">
        <v>46</v>
      </c>
      <c r="H526">
        <v>4781.3500000000004</v>
      </c>
      <c r="I526">
        <v>219941.91</v>
      </c>
      <c r="J526" t="s">
        <v>768</v>
      </c>
      <c r="K526">
        <v>36</v>
      </c>
      <c r="L526" t="str">
        <f>_xlfn.XLOOKUP(F526, Items!$A:$A, Items!$C:$C, "Check Item ID", 0)</f>
        <v>Software</v>
      </c>
    </row>
    <row r="527" spans="1:12" hidden="1" x14ac:dyDescent="0.25">
      <c r="A527" t="s">
        <v>1295</v>
      </c>
      <c r="B527" s="1">
        <v>45228</v>
      </c>
      <c r="C527" t="s">
        <v>205</v>
      </c>
      <c r="D527" t="s">
        <v>25</v>
      </c>
      <c r="E527" t="s">
        <v>267</v>
      </c>
      <c r="F527" t="s">
        <v>608</v>
      </c>
      <c r="G527">
        <v>8</v>
      </c>
      <c r="H527">
        <v>6562.41</v>
      </c>
      <c r="I527">
        <v>52499.3</v>
      </c>
      <c r="J527" t="s">
        <v>770</v>
      </c>
      <c r="K527">
        <v>14</v>
      </c>
      <c r="L527" t="str">
        <f>_xlfn.XLOOKUP(F527, Items!$A:$A, Items!$C:$C, "Check Item ID", 0)</f>
        <v>Hardware</v>
      </c>
    </row>
    <row r="528" spans="1:12" hidden="1" x14ac:dyDescent="0.25">
      <c r="A528" t="s">
        <v>1296</v>
      </c>
      <c r="B528" s="1">
        <v>45360</v>
      </c>
      <c r="C528" t="s">
        <v>163</v>
      </c>
      <c r="D528" t="s">
        <v>31</v>
      </c>
      <c r="E528" t="s">
        <v>296</v>
      </c>
      <c r="F528" t="s">
        <v>720</v>
      </c>
      <c r="G528">
        <v>13</v>
      </c>
      <c r="H528">
        <v>6969.67</v>
      </c>
      <c r="I528">
        <v>90605.68</v>
      </c>
      <c r="J528" t="s">
        <v>770</v>
      </c>
      <c r="K528">
        <v>8</v>
      </c>
      <c r="L528" t="str">
        <f>_xlfn.XLOOKUP(F528, Items!$A:$A, Items!$C:$C, "Check Item ID", 0)</f>
        <v>Hardware</v>
      </c>
    </row>
    <row r="529" spans="1:12" hidden="1" x14ac:dyDescent="0.25">
      <c r="A529" t="s">
        <v>1297</v>
      </c>
      <c r="B529" s="1">
        <v>45818</v>
      </c>
      <c r="C529" t="s">
        <v>65</v>
      </c>
      <c r="D529" t="s">
        <v>15</v>
      </c>
      <c r="E529" t="s">
        <v>348</v>
      </c>
      <c r="F529" t="s">
        <v>714</v>
      </c>
      <c r="G529">
        <v>13</v>
      </c>
      <c r="H529">
        <v>4601.32</v>
      </c>
      <c r="I529">
        <v>59817.16</v>
      </c>
      <c r="J529" t="s">
        <v>768</v>
      </c>
      <c r="K529">
        <v>12</v>
      </c>
      <c r="L529" t="str">
        <f>_xlfn.XLOOKUP(F529, Items!$A:$A, Items!$C:$C, "Check Item ID", 0)</f>
        <v>Hardware</v>
      </c>
    </row>
    <row r="530" spans="1:12" x14ac:dyDescent="0.25">
      <c r="A530" t="s">
        <v>1298</v>
      </c>
      <c r="B530" s="1">
        <v>45455</v>
      </c>
      <c r="C530" t="s">
        <v>91</v>
      </c>
      <c r="D530" t="s">
        <v>11</v>
      </c>
      <c r="E530" t="s">
        <v>330</v>
      </c>
      <c r="F530" t="s">
        <v>716</v>
      </c>
      <c r="G530" s="8">
        <v>21</v>
      </c>
      <c r="H530" s="6">
        <v>7534.7</v>
      </c>
      <c r="I530" s="6">
        <v>158228.76</v>
      </c>
      <c r="J530" t="s">
        <v>777</v>
      </c>
      <c r="K530" s="8">
        <v>8</v>
      </c>
      <c r="L530" t="str">
        <f>_xlfn.XLOOKUP(F530, Items!$A:$A, Items!$C:$C, "Check Item ID", 0)</f>
        <v>Service</v>
      </c>
    </row>
    <row r="531" spans="1:12" hidden="1" x14ac:dyDescent="0.25">
      <c r="A531" t="s">
        <v>1299</v>
      </c>
      <c r="B531" s="1">
        <v>45740</v>
      </c>
      <c r="C531" t="s">
        <v>183</v>
      </c>
      <c r="D531" t="s">
        <v>31</v>
      </c>
      <c r="E531" t="s">
        <v>312</v>
      </c>
      <c r="F531" t="s">
        <v>586</v>
      </c>
      <c r="G531">
        <v>36</v>
      </c>
      <c r="H531">
        <v>6703.11</v>
      </c>
      <c r="I531">
        <v>241311.98</v>
      </c>
      <c r="J531" t="s">
        <v>770</v>
      </c>
      <c r="K531">
        <v>36</v>
      </c>
      <c r="L531" t="str">
        <f>_xlfn.XLOOKUP(F531, Items!$A:$A, Items!$C:$C, "Check Item ID", 0)</f>
        <v>Hardware</v>
      </c>
    </row>
    <row r="532" spans="1:12" hidden="1" x14ac:dyDescent="0.25">
      <c r="A532" t="s">
        <v>1300</v>
      </c>
      <c r="B532" s="1">
        <v>44952</v>
      </c>
      <c r="C532" t="s">
        <v>87</v>
      </c>
      <c r="D532" t="s">
        <v>9</v>
      </c>
      <c r="E532" t="s">
        <v>338</v>
      </c>
      <c r="F532" t="s">
        <v>568</v>
      </c>
      <c r="G532">
        <v>45</v>
      </c>
      <c r="H532">
        <v>544.38</v>
      </c>
      <c r="I532">
        <v>24497.17</v>
      </c>
      <c r="J532" t="s">
        <v>768</v>
      </c>
      <c r="K532">
        <v>29</v>
      </c>
      <c r="L532" t="str">
        <f>_xlfn.XLOOKUP(F532, Items!$A:$A, Items!$C:$C, "Check Item ID", 0)</f>
        <v>Software</v>
      </c>
    </row>
    <row r="533" spans="1:12" hidden="1" x14ac:dyDescent="0.25">
      <c r="A533" t="s">
        <v>1301</v>
      </c>
      <c r="B533" s="1">
        <v>45775</v>
      </c>
      <c r="C533" t="s">
        <v>36</v>
      </c>
      <c r="D533" t="s">
        <v>23</v>
      </c>
      <c r="E533" t="s">
        <v>354</v>
      </c>
      <c r="F533" t="s">
        <v>490</v>
      </c>
      <c r="G533">
        <v>10</v>
      </c>
      <c r="H533">
        <v>779.97</v>
      </c>
      <c r="I533">
        <v>7799.69</v>
      </c>
      <c r="J533" t="s">
        <v>768</v>
      </c>
      <c r="K533">
        <v>40</v>
      </c>
      <c r="L533" t="str">
        <f>_xlfn.XLOOKUP(F533, Items!$A:$A, Items!$C:$C, "Check Item ID", 0)</f>
        <v>Software</v>
      </c>
    </row>
    <row r="534" spans="1:12" hidden="1" x14ac:dyDescent="0.25">
      <c r="A534" t="s">
        <v>1302</v>
      </c>
      <c r="B534" s="1">
        <v>45143</v>
      </c>
      <c r="C534" t="s">
        <v>61</v>
      </c>
      <c r="D534" t="s">
        <v>11</v>
      </c>
      <c r="E534" t="s">
        <v>338</v>
      </c>
      <c r="F534" t="s">
        <v>462</v>
      </c>
      <c r="G534">
        <v>37</v>
      </c>
      <c r="H534">
        <v>5565.64</v>
      </c>
      <c r="I534">
        <v>205928.63</v>
      </c>
      <c r="J534" t="s">
        <v>770</v>
      </c>
      <c r="K534">
        <v>37</v>
      </c>
      <c r="L534" t="str">
        <f>_xlfn.XLOOKUP(F534, Items!$A:$A, Items!$C:$C, "Check Item ID", 0)</f>
        <v>Service</v>
      </c>
    </row>
    <row r="535" spans="1:12" hidden="1" x14ac:dyDescent="0.25">
      <c r="A535" t="s">
        <v>1303</v>
      </c>
      <c r="B535" s="1">
        <v>45768</v>
      </c>
      <c r="C535" t="s">
        <v>169</v>
      </c>
      <c r="D535" t="s">
        <v>23</v>
      </c>
      <c r="E535" t="s">
        <v>294</v>
      </c>
      <c r="F535" t="s">
        <v>640</v>
      </c>
      <c r="G535">
        <v>17</v>
      </c>
      <c r="H535">
        <v>5981.5</v>
      </c>
      <c r="I535">
        <v>101685.43</v>
      </c>
      <c r="J535" t="s">
        <v>770</v>
      </c>
      <c r="K535">
        <v>39</v>
      </c>
      <c r="L535" t="str">
        <f>_xlfn.XLOOKUP(F535, Items!$A:$A, Items!$C:$C, "Check Item ID", 0)</f>
        <v>Service</v>
      </c>
    </row>
    <row r="536" spans="1:12" hidden="1" x14ac:dyDescent="0.25">
      <c r="A536" t="s">
        <v>1304</v>
      </c>
      <c r="B536" s="1">
        <v>45895</v>
      </c>
      <c r="C536" t="s">
        <v>191</v>
      </c>
      <c r="D536" t="s">
        <v>25</v>
      </c>
      <c r="E536" t="s">
        <v>314</v>
      </c>
      <c r="F536" t="s">
        <v>558</v>
      </c>
      <c r="G536">
        <v>3</v>
      </c>
      <c r="H536">
        <v>6234.98</v>
      </c>
      <c r="I536">
        <v>18704.939999999999</v>
      </c>
      <c r="J536" t="s">
        <v>770</v>
      </c>
      <c r="K536">
        <v>12</v>
      </c>
      <c r="L536" t="str">
        <f>_xlfn.XLOOKUP(F536, Items!$A:$A, Items!$C:$C, "Check Item ID", 0)</f>
        <v>Software</v>
      </c>
    </row>
    <row r="537" spans="1:12" hidden="1" x14ac:dyDescent="0.25">
      <c r="A537" t="s">
        <v>1305</v>
      </c>
      <c r="B537" s="1">
        <v>45749</v>
      </c>
      <c r="C537" t="s">
        <v>225</v>
      </c>
      <c r="D537" t="s">
        <v>13</v>
      </c>
      <c r="E537" t="s">
        <v>272</v>
      </c>
      <c r="F537" t="s">
        <v>672</v>
      </c>
      <c r="G537">
        <v>3</v>
      </c>
      <c r="H537">
        <v>2476.09</v>
      </c>
      <c r="I537">
        <v>7428.28</v>
      </c>
      <c r="J537" t="s">
        <v>770</v>
      </c>
      <c r="K537">
        <v>18</v>
      </c>
      <c r="L537" t="str">
        <f>_xlfn.XLOOKUP(F537, Items!$A:$A, Items!$C:$C, "Check Item ID", 0)</f>
        <v>Service</v>
      </c>
    </row>
    <row r="538" spans="1:12" x14ac:dyDescent="0.25">
      <c r="A538" t="s">
        <v>1306</v>
      </c>
      <c r="B538" s="1">
        <v>45900</v>
      </c>
      <c r="C538" t="s">
        <v>57</v>
      </c>
      <c r="D538" t="s">
        <v>25</v>
      </c>
      <c r="E538" t="s">
        <v>294</v>
      </c>
      <c r="F538" t="s">
        <v>524</v>
      </c>
      <c r="G538" s="8">
        <v>18</v>
      </c>
      <c r="H538" s="6">
        <v>5037.1099999999997</v>
      </c>
      <c r="I538" s="6">
        <v>90668.01</v>
      </c>
      <c r="J538" t="s">
        <v>777</v>
      </c>
      <c r="K538" s="8">
        <v>24</v>
      </c>
      <c r="L538" t="str">
        <f>_xlfn.XLOOKUP(F538, Items!$A:$A, Items!$C:$C, "Check Item ID", 0)</f>
        <v>Hardware</v>
      </c>
    </row>
    <row r="539" spans="1:12" hidden="1" x14ac:dyDescent="0.25">
      <c r="A539" t="s">
        <v>1307</v>
      </c>
      <c r="B539" s="1">
        <v>45563</v>
      </c>
      <c r="C539" t="s">
        <v>53</v>
      </c>
      <c r="D539" t="s">
        <v>9</v>
      </c>
      <c r="E539" t="s">
        <v>312</v>
      </c>
      <c r="F539" t="s">
        <v>648</v>
      </c>
      <c r="G539">
        <v>18</v>
      </c>
      <c r="H539">
        <v>5504.34</v>
      </c>
      <c r="I539">
        <v>99078.2</v>
      </c>
      <c r="J539" t="s">
        <v>768</v>
      </c>
      <c r="K539">
        <v>9</v>
      </c>
      <c r="L539" t="str">
        <f>_xlfn.XLOOKUP(F539, Items!$A:$A, Items!$C:$C, "Check Item ID", 0)</f>
        <v>Hardware</v>
      </c>
    </row>
    <row r="540" spans="1:12" hidden="1" x14ac:dyDescent="0.25">
      <c r="A540" t="s">
        <v>1308</v>
      </c>
      <c r="B540" s="1">
        <v>45202</v>
      </c>
      <c r="C540" t="s">
        <v>221</v>
      </c>
      <c r="D540" t="s">
        <v>5</v>
      </c>
      <c r="E540" t="s">
        <v>342</v>
      </c>
      <c r="F540" t="s">
        <v>638</v>
      </c>
      <c r="G540">
        <v>20</v>
      </c>
      <c r="H540">
        <v>5895.23</v>
      </c>
      <c r="I540">
        <v>117904.68</v>
      </c>
      <c r="J540" t="s">
        <v>770</v>
      </c>
      <c r="K540">
        <v>23</v>
      </c>
      <c r="L540" t="str">
        <f>_xlfn.XLOOKUP(F540, Items!$A:$A, Items!$C:$C, "Check Item ID", 0)</f>
        <v>Hardware</v>
      </c>
    </row>
    <row r="541" spans="1:12" x14ac:dyDescent="0.25">
      <c r="A541" t="s">
        <v>1309</v>
      </c>
      <c r="B541" s="1">
        <v>45780</v>
      </c>
      <c r="C541" t="s">
        <v>217</v>
      </c>
      <c r="D541" t="s">
        <v>21</v>
      </c>
      <c r="E541" t="s">
        <v>278</v>
      </c>
      <c r="F541" t="s">
        <v>756</v>
      </c>
      <c r="G541" s="8">
        <v>39</v>
      </c>
      <c r="H541" s="6">
        <v>3217.62</v>
      </c>
      <c r="I541" s="6">
        <v>125487.32</v>
      </c>
      <c r="J541" t="s">
        <v>777</v>
      </c>
      <c r="K541" s="8">
        <v>31</v>
      </c>
      <c r="L541" t="str">
        <f>_xlfn.XLOOKUP(F541, Items!$A:$A, Items!$C:$C, "Check Item ID", 0)</f>
        <v>Service</v>
      </c>
    </row>
    <row r="542" spans="1:12" hidden="1" x14ac:dyDescent="0.25">
      <c r="A542" t="s">
        <v>1310</v>
      </c>
      <c r="B542" s="1">
        <v>45760</v>
      </c>
      <c r="C542" t="s">
        <v>89</v>
      </c>
      <c r="D542" t="s">
        <v>23</v>
      </c>
      <c r="E542" t="s">
        <v>318</v>
      </c>
      <c r="F542" t="s">
        <v>682</v>
      </c>
      <c r="G542">
        <v>48</v>
      </c>
      <c r="H542">
        <v>7630.26</v>
      </c>
      <c r="I542">
        <v>366252.57</v>
      </c>
      <c r="J542" t="s">
        <v>768</v>
      </c>
      <c r="K542">
        <v>26</v>
      </c>
      <c r="L542" t="str">
        <f>_xlfn.XLOOKUP(F542, Items!$A:$A, Items!$C:$C, "Check Item ID", 0)</f>
        <v>Software</v>
      </c>
    </row>
    <row r="543" spans="1:12" hidden="1" x14ac:dyDescent="0.25">
      <c r="A543" t="s">
        <v>1311</v>
      </c>
      <c r="B543" s="1">
        <v>45982</v>
      </c>
      <c r="C543" t="s">
        <v>235</v>
      </c>
      <c r="D543" t="s">
        <v>17</v>
      </c>
      <c r="E543" t="s">
        <v>281</v>
      </c>
      <c r="F543" t="s">
        <v>628</v>
      </c>
      <c r="G543">
        <v>11</v>
      </c>
      <c r="H543">
        <v>2434.25</v>
      </c>
      <c r="I543">
        <v>26776.73</v>
      </c>
      <c r="J543" t="s">
        <v>768</v>
      </c>
      <c r="K543">
        <v>35</v>
      </c>
      <c r="L543" t="str">
        <f>_xlfn.XLOOKUP(F543, Items!$A:$A, Items!$C:$C, "Check Item ID", 0)</f>
        <v>Software</v>
      </c>
    </row>
    <row r="544" spans="1:12" hidden="1" x14ac:dyDescent="0.25">
      <c r="A544" t="s">
        <v>1312</v>
      </c>
      <c r="B544" s="1">
        <v>45204</v>
      </c>
      <c r="C544" t="s">
        <v>159</v>
      </c>
      <c r="D544" t="s">
        <v>11</v>
      </c>
      <c r="E544" t="s">
        <v>344</v>
      </c>
      <c r="F544" t="s">
        <v>610</v>
      </c>
      <c r="G544">
        <v>50</v>
      </c>
      <c r="H544">
        <v>1297.73</v>
      </c>
      <c r="I544">
        <v>64886.31</v>
      </c>
      <c r="J544" t="s">
        <v>768</v>
      </c>
      <c r="K544">
        <v>4</v>
      </c>
      <c r="L544" t="str">
        <f>_xlfn.XLOOKUP(F544, Items!$A:$A, Items!$C:$C, "Check Item ID", 0)</f>
        <v>Hardware</v>
      </c>
    </row>
    <row r="545" spans="1:12" x14ac:dyDescent="0.25">
      <c r="A545" t="s">
        <v>1313</v>
      </c>
      <c r="B545" s="1">
        <v>45321</v>
      </c>
      <c r="C545" t="s">
        <v>73</v>
      </c>
      <c r="D545" t="s">
        <v>29</v>
      </c>
      <c r="E545" t="s">
        <v>300</v>
      </c>
      <c r="F545" t="s">
        <v>738</v>
      </c>
      <c r="G545" s="8">
        <v>13</v>
      </c>
      <c r="H545" s="6">
        <v>7730.77</v>
      </c>
      <c r="I545" s="6">
        <v>100500.06</v>
      </c>
      <c r="J545" t="s">
        <v>777</v>
      </c>
      <c r="K545" s="8">
        <v>5</v>
      </c>
      <c r="L545" t="str">
        <f>_xlfn.XLOOKUP(F545, Items!$A:$A, Items!$C:$C, "Check Item ID", 0)</f>
        <v>Software</v>
      </c>
    </row>
    <row r="546" spans="1:12" hidden="1" x14ac:dyDescent="0.25">
      <c r="A546" t="s">
        <v>1314</v>
      </c>
      <c r="B546" s="1">
        <v>45030</v>
      </c>
      <c r="C546" t="s">
        <v>177</v>
      </c>
      <c r="D546" t="s">
        <v>27</v>
      </c>
      <c r="E546" t="s">
        <v>246</v>
      </c>
      <c r="F546" t="s">
        <v>474</v>
      </c>
      <c r="G546">
        <v>24</v>
      </c>
      <c r="H546">
        <v>10063.040000000001</v>
      </c>
      <c r="I546">
        <v>241512.97</v>
      </c>
      <c r="J546" t="s">
        <v>770</v>
      </c>
      <c r="K546">
        <v>26</v>
      </c>
      <c r="L546" t="str">
        <f>_xlfn.XLOOKUP(F546, Items!$A:$A, Items!$C:$C, "Check Item ID", 0)</f>
        <v>Service</v>
      </c>
    </row>
    <row r="547" spans="1:12" x14ac:dyDescent="0.25">
      <c r="A547" t="s">
        <v>1315</v>
      </c>
      <c r="B547" s="1">
        <v>45961</v>
      </c>
      <c r="C547" t="s">
        <v>165</v>
      </c>
      <c r="D547" t="s">
        <v>27</v>
      </c>
      <c r="E547" t="s">
        <v>340</v>
      </c>
      <c r="F547" t="s">
        <v>504</v>
      </c>
      <c r="G547" s="8">
        <v>26</v>
      </c>
      <c r="H547" s="6">
        <v>8657.98</v>
      </c>
      <c r="I547" s="6">
        <v>225107.55</v>
      </c>
      <c r="J547" t="s">
        <v>777</v>
      </c>
      <c r="K547" s="8">
        <v>4</v>
      </c>
      <c r="L547" t="str">
        <f>_xlfn.XLOOKUP(F547, Items!$A:$A, Items!$C:$C, "Check Item ID", 0)</f>
        <v>Service</v>
      </c>
    </row>
    <row r="548" spans="1:12" x14ac:dyDescent="0.25">
      <c r="A548" t="s">
        <v>1316</v>
      </c>
      <c r="B548" s="1">
        <v>45689</v>
      </c>
      <c r="C548" t="s">
        <v>97</v>
      </c>
      <c r="D548" t="s">
        <v>29</v>
      </c>
      <c r="E548" t="s">
        <v>296</v>
      </c>
      <c r="F548" t="s">
        <v>408</v>
      </c>
      <c r="G548" s="8">
        <v>32</v>
      </c>
      <c r="H548" s="6">
        <v>5613.02</v>
      </c>
      <c r="I548" s="6">
        <v>179616.49</v>
      </c>
      <c r="J548" t="s">
        <v>777</v>
      </c>
      <c r="K548" s="8">
        <v>33</v>
      </c>
      <c r="L548" t="str">
        <f>_xlfn.XLOOKUP(F548, Items!$A:$A, Items!$C:$C, "Check Item ID", 0)</f>
        <v>Hardware</v>
      </c>
    </row>
    <row r="549" spans="1:12" hidden="1" x14ac:dyDescent="0.25">
      <c r="A549" t="s">
        <v>1317</v>
      </c>
      <c r="B549" s="1">
        <v>45643</v>
      </c>
      <c r="C549" t="s">
        <v>165</v>
      </c>
      <c r="D549" t="s">
        <v>27</v>
      </c>
      <c r="E549" t="s">
        <v>328</v>
      </c>
      <c r="F549" t="s">
        <v>758</v>
      </c>
      <c r="G549">
        <v>23</v>
      </c>
      <c r="H549">
        <v>3232.1</v>
      </c>
      <c r="I549">
        <v>74338.289999999994</v>
      </c>
      <c r="J549" t="s">
        <v>770</v>
      </c>
      <c r="K549">
        <v>8</v>
      </c>
      <c r="L549" t="str">
        <f>_xlfn.XLOOKUP(F549, Items!$A:$A, Items!$C:$C, "Check Item ID", 0)</f>
        <v>Hardware</v>
      </c>
    </row>
    <row r="550" spans="1:12" hidden="1" x14ac:dyDescent="0.25">
      <c r="A550" t="s">
        <v>1318</v>
      </c>
      <c r="B550" s="1">
        <v>44983</v>
      </c>
      <c r="C550" t="s">
        <v>173</v>
      </c>
      <c r="D550" t="s">
        <v>9</v>
      </c>
      <c r="E550" t="s">
        <v>267</v>
      </c>
      <c r="F550" t="s">
        <v>508</v>
      </c>
      <c r="G550">
        <v>25</v>
      </c>
      <c r="H550">
        <v>2298.0300000000002</v>
      </c>
      <c r="I550">
        <v>57450.67</v>
      </c>
      <c r="J550" t="s">
        <v>768</v>
      </c>
      <c r="K550">
        <v>16</v>
      </c>
      <c r="L550" t="str">
        <f>_xlfn.XLOOKUP(F550, Items!$A:$A, Items!$C:$C, "Check Item ID", 0)</f>
        <v>Software</v>
      </c>
    </row>
    <row r="551" spans="1:12" hidden="1" x14ac:dyDescent="0.25">
      <c r="A551" t="s">
        <v>1319</v>
      </c>
      <c r="B551" s="1">
        <v>45388</v>
      </c>
      <c r="C551" t="s">
        <v>87</v>
      </c>
      <c r="D551" t="s">
        <v>9</v>
      </c>
      <c r="E551" t="s">
        <v>348</v>
      </c>
      <c r="F551" t="s">
        <v>404</v>
      </c>
      <c r="G551">
        <v>44</v>
      </c>
      <c r="H551">
        <v>2989.6</v>
      </c>
      <c r="I551">
        <v>131542.37</v>
      </c>
      <c r="J551" t="s">
        <v>768</v>
      </c>
      <c r="K551">
        <v>29</v>
      </c>
      <c r="L551" t="str">
        <f>_xlfn.XLOOKUP(F551, Items!$A:$A, Items!$C:$C, "Check Item ID", 0)</f>
        <v>Service</v>
      </c>
    </row>
    <row r="552" spans="1:12" hidden="1" x14ac:dyDescent="0.25">
      <c r="A552" t="s">
        <v>1320</v>
      </c>
      <c r="B552" s="1">
        <v>44968</v>
      </c>
      <c r="C552" t="s">
        <v>65</v>
      </c>
      <c r="D552" t="s">
        <v>15</v>
      </c>
      <c r="E552" t="s">
        <v>306</v>
      </c>
      <c r="F552" t="s">
        <v>494</v>
      </c>
      <c r="G552">
        <v>50</v>
      </c>
      <c r="H552">
        <v>8582.99</v>
      </c>
      <c r="I552">
        <v>429149.26</v>
      </c>
      <c r="J552" t="s">
        <v>768</v>
      </c>
      <c r="K552">
        <v>3</v>
      </c>
      <c r="L552" t="str">
        <f>_xlfn.XLOOKUP(F552, Items!$A:$A, Items!$C:$C, "Check Item ID", 0)</f>
        <v>Hardware</v>
      </c>
    </row>
    <row r="553" spans="1:12" x14ac:dyDescent="0.25">
      <c r="A553" t="s">
        <v>1321</v>
      </c>
      <c r="B553" s="1">
        <v>45197</v>
      </c>
      <c r="C553" t="s">
        <v>79</v>
      </c>
      <c r="D553" t="s">
        <v>31</v>
      </c>
      <c r="E553" t="s">
        <v>340</v>
      </c>
      <c r="F553" t="s">
        <v>430</v>
      </c>
      <c r="G553" s="8">
        <v>42</v>
      </c>
      <c r="H553" s="6">
        <v>2616.59</v>
      </c>
      <c r="I553" s="6">
        <v>109896.63</v>
      </c>
      <c r="J553" t="s">
        <v>777</v>
      </c>
      <c r="K553" s="8">
        <v>17</v>
      </c>
      <c r="L553" t="str">
        <f>_xlfn.XLOOKUP(F553, Items!$A:$A, Items!$C:$C, "Check Item ID", 0)</f>
        <v>Service</v>
      </c>
    </row>
    <row r="554" spans="1:12" hidden="1" x14ac:dyDescent="0.25">
      <c r="A554" t="s">
        <v>1322</v>
      </c>
      <c r="B554" s="1">
        <v>45552</v>
      </c>
      <c r="C554" t="s">
        <v>77</v>
      </c>
      <c r="D554" t="s">
        <v>17</v>
      </c>
      <c r="E554" t="s">
        <v>324</v>
      </c>
      <c r="F554" t="s">
        <v>606</v>
      </c>
      <c r="G554">
        <v>46</v>
      </c>
      <c r="H554">
        <v>10132.129999999999</v>
      </c>
      <c r="I554">
        <v>466078.16</v>
      </c>
      <c r="J554" t="s">
        <v>768</v>
      </c>
      <c r="K554">
        <v>20</v>
      </c>
      <c r="L554" t="str">
        <f>_xlfn.XLOOKUP(F554, Items!$A:$A, Items!$C:$C, "Check Item ID", 0)</f>
        <v>Service</v>
      </c>
    </row>
    <row r="555" spans="1:12" x14ac:dyDescent="0.25">
      <c r="A555" t="s">
        <v>1323</v>
      </c>
      <c r="B555" s="1">
        <v>45698</v>
      </c>
      <c r="C555" t="s">
        <v>36</v>
      </c>
      <c r="D555" t="s">
        <v>23</v>
      </c>
      <c r="E555" t="s">
        <v>350</v>
      </c>
      <c r="F555" t="s">
        <v>718</v>
      </c>
      <c r="G555" s="8">
        <v>23</v>
      </c>
      <c r="H555" s="6">
        <v>9033.5</v>
      </c>
      <c r="I555" s="6">
        <v>207770.47</v>
      </c>
      <c r="J555" t="s">
        <v>777</v>
      </c>
      <c r="K555" s="8">
        <v>32</v>
      </c>
      <c r="L555" t="str">
        <f>_xlfn.XLOOKUP(F555, Items!$A:$A, Items!$C:$C, "Check Item ID", 0)</f>
        <v>Software</v>
      </c>
    </row>
    <row r="556" spans="1:12" x14ac:dyDescent="0.25">
      <c r="A556" t="s">
        <v>1324</v>
      </c>
      <c r="B556" s="1">
        <v>45993</v>
      </c>
      <c r="C556" t="s">
        <v>167</v>
      </c>
      <c r="D556" t="s">
        <v>31</v>
      </c>
      <c r="E556" t="s">
        <v>354</v>
      </c>
      <c r="F556" t="s">
        <v>720</v>
      </c>
      <c r="G556" s="8">
        <v>40</v>
      </c>
      <c r="H556" s="6">
        <v>7607.79</v>
      </c>
      <c r="I556" s="6">
        <v>304311.77</v>
      </c>
      <c r="J556" t="s">
        <v>777</v>
      </c>
      <c r="K556" s="8">
        <v>3</v>
      </c>
      <c r="L556" t="str">
        <f>_xlfn.XLOOKUP(F556, Items!$A:$A, Items!$C:$C, "Check Item ID", 0)</f>
        <v>Hardware</v>
      </c>
    </row>
    <row r="557" spans="1:12" hidden="1" x14ac:dyDescent="0.25">
      <c r="A557" t="s">
        <v>1325</v>
      </c>
      <c r="B557" s="1">
        <v>45693</v>
      </c>
      <c r="C557" t="s">
        <v>69</v>
      </c>
      <c r="D557" t="s">
        <v>13</v>
      </c>
      <c r="E557" t="s">
        <v>336</v>
      </c>
      <c r="F557" t="s">
        <v>608</v>
      </c>
      <c r="G557">
        <v>36</v>
      </c>
      <c r="H557">
        <v>6038.62</v>
      </c>
      <c r="I557">
        <v>217390.46</v>
      </c>
      <c r="J557" t="s">
        <v>768</v>
      </c>
      <c r="K557">
        <v>21</v>
      </c>
      <c r="L557" t="str">
        <f>_xlfn.XLOOKUP(F557, Items!$A:$A, Items!$C:$C, "Check Item ID", 0)</f>
        <v>Hardware</v>
      </c>
    </row>
    <row r="558" spans="1:12" hidden="1" x14ac:dyDescent="0.25">
      <c r="A558" t="s">
        <v>1326</v>
      </c>
      <c r="B558" s="1">
        <v>45148</v>
      </c>
      <c r="C558" t="s">
        <v>131</v>
      </c>
      <c r="D558" t="s">
        <v>25</v>
      </c>
      <c r="E558" t="s">
        <v>304</v>
      </c>
      <c r="F558" t="s">
        <v>446</v>
      </c>
      <c r="G558">
        <v>31</v>
      </c>
      <c r="H558">
        <v>6334.37</v>
      </c>
      <c r="I558">
        <v>196365.57</v>
      </c>
      <c r="J558" t="s">
        <v>770</v>
      </c>
      <c r="K558">
        <v>43</v>
      </c>
      <c r="L558" t="str">
        <f>_xlfn.XLOOKUP(F558, Items!$A:$A, Items!$C:$C, "Check Item ID", 0)</f>
        <v>Software</v>
      </c>
    </row>
    <row r="559" spans="1:12" hidden="1" x14ac:dyDescent="0.25">
      <c r="A559" t="s">
        <v>1327</v>
      </c>
      <c r="B559" s="1">
        <v>45494</v>
      </c>
      <c r="C559" t="s">
        <v>135</v>
      </c>
      <c r="D559" t="s">
        <v>31</v>
      </c>
      <c r="E559" t="s">
        <v>346</v>
      </c>
      <c r="F559" t="s">
        <v>682</v>
      </c>
      <c r="G559">
        <v>17</v>
      </c>
      <c r="H559">
        <v>8025.04</v>
      </c>
      <c r="I559">
        <v>136425.75</v>
      </c>
      <c r="J559" t="s">
        <v>768</v>
      </c>
      <c r="K559">
        <v>22</v>
      </c>
      <c r="L559" t="str">
        <f>_xlfn.XLOOKUP(F559, Items!$A:$A, Items!$C:$C, "Check Item ID", 0)</f>
        <v>Software</v>
      </c>
    </row>
    <row r="560" spans="1:12" x14ac:dyDescent="0.25">
      <c r="A560" t="s">
        <v>1328</v>
      </c>
      <c r="B560" s="1">
        <v>45234</v>
      </c>
      <c r="C560" t="s">
        <v>121</v>
      </c>
      <c r="D560" t="s">
        <v>5</v>
      </c>
      <c r="E560" t="s">
        <v>306</v>
      </c>
      <c r="F560" t="s">
        <v>386</v>
      </c>
      <c r="G560" s="8">
        <v>34</v>
      </c>
      <c r="H560" s="6">
        <v>10606.41</v>
      </c>
      <c r="I560" s="6">
        <v>360617.81</v>
      </c>
      <c r="J560" t="s">
        <v>777</v>
      </c>
      <c r="K560" s="8">
        <v>41</v>
      </c>
      <c r="L560" t="str">
        <f>_xlfn.XLOOKUP(F560, Items!$A:$A, Items!$C:$C, "Check Item ID", 0)</f>
        <v>Hardware</v>
      </c>
    </row>
    <row r="561" spans="1:12" x14ac:dyDescent="0.25">
      <c r="A561" t="s">
        <v>1329</v>
      </c>
      <c r="B561" s="1">
        <v>45581</v>
      </c>
      <c r="C561" t="s">
        <v>129</v>
      </c>
      <c r="D561" t="s">
        <v>11</v>
      </c>
      <c r="E561" t="s">
        <v>334</v>
      </c>
      <c r="F561" t="s">
        <v>492</v>
      </c>
      <c r="G561" s="8">
        <v>44</v>
      </c>
      <c r="H561" s="6">
        <v>3685.66</v>
      </c>
      <c r="I561" s="6">
        <v>162168.89000000001</v>
      </c>
      <c r="J561" t="s">
        <v>777</v>
      </c>
      <c r="K561" s="8">
        <v>44</v>
      </c>
      <c r="L561" t="str">
        <f>_xlfn.XLOOKUP(F561, Items!$A:$A, Items!$C:$C, "Check Item ID", 0)</f>
        <v>Service</v>
      </c>
    </row>
    <row r="562" spans="1:12" hidden="1" x14ac:dyDescent="0.25">
      <c r="A562" t="s">
        <v>1330</v>
      </c>
      <c r="B562" s="1">
        <v>45532</v>
      </c>
      <c r="C562" t="s">
        <v>173</v>
      </c>
      <c r="D562" t="s">
        <v>9</v>
      </c>
      <c r="E562" t="s">
        <v>286</v>
      </c>
      <c r="F562" t="s">
        <v>678</v>
      </c>
      <c r="G562">
        <v>17</v>
      </c>
      <c r="H562">
        <v>5021.28</v>
      </c>
      <c r="I562">
        <v>85361.74</v>
      </c>
      <c r="J562" t="s">
        <v>770</v>
      </c>
      <c r="K562">
        <v>27</v>
      </c>
      <c r="L562" t="str">
        <f>_xlfn.XLOOKUP(F562, Items!$A:$A, Items!$C:$C, "Check Item ID", 0)</f>
        <v>Service</v>
      </c>
    </row>
    <row r="563" spans="1:12" hidden="1" x14ac:dyDescent="0.25">
      <c r="A563" t="s">
        <v>1331</v>
      </c>
      <c r="B563" s="1">
        <v>44999</v>
      </c>
      <c r="C563" t="s">
        <v>199</v>
      </c>
      <c r="D563" t="s">
        <v>11</v>
      </c>
      <c r="E563" t="s">
        <v>292</v>
      </c>
      <c r="F563" t="s">
        <v>378</v>
      </c>
      <c r="G563">
        <v>38</v>
      </c>
      <c r="H563">
        <v>533.34</v>
      </c>
      <c r="I563">
        <v>20266.740000000002</v>
      </c>
      <c r="J563" t="s">
        <v>768</v>
      </c>
      <c r="K563">
        <v>15</v>
      </c>
      <c r="L563" t="str">
        <f>_xlfn.XLOOKUP(F563, Items!$A:$A, Items!$C:$C, "Check Item ID", 0)</f>
        <v>Software</v>
      </c>
    </row>
    <row r="564" spans="1:12" hidden="1" x14ac:dyDescent="0.25">
      <c r="A564" t="s">
        <v>1332</v>
      </c>
      <c r="B564" s="1">
        <v>45382</v>
      </c>
      <c r="C564" t="s">
        <v>171</v>
      </c>
      <c r="D564" t="s">
        <v>23</v>
      </c>
      <c r="E564" t="s">
        <v>278</v>
      </c>
      <c r="F564" t="s">
        <v>392</v>
      </c>
      <c r="G564">
        <v>44</v>
      </c>
      <c r="H564">
        <v>10085.719999999999</v>
      </c>
      <c r="I564">
        <v>443771.6</v>
      </c>
      <c r="J564" t="s">
        <v>770</v>
      </c>
      <c r="K564">
        <v>45</v>
      </c>
      <c r="L564" t="str">
        <f>_xlfn.XLOOKUP(F564, Items!$A:$A, Items!$C:$C, "Check Item ID", 0)</f>
        <v>Software</v>
      </c>
    </row>
    <row r="565" spans="1:12" hidden="1" x14ac:dyDescent="0.25">
      <c r="A565" t="s">
        <v>1333</v>
      </c>
      <c r="B565" s="1">
        <v>45965</v>
      </c>
      <c r="C565" t="s">
        <v>127</v>
      </c>
      <c r="D565" t="s">
        <v>31</v>
      </c>
      <c r="E565" t="s">
        <v>288</v>
      </c>
      <c r="F565" t="s">
        <v>734</v>
      </c>
      <c r="G565">
        <v>20</v>
      </c>
      <c r="H565">
        <v>8611.59</v>
      </c>
      <c r="I565">
        <v>172231.84</v>
      </c>
      <c r="J565" t="s">
        <v>768</v>
      </c>
      <c r="K565">
        <v>38</v>
      </c>
      <c r="L565" t="str">
        <f>_xlfn.XLOOKUP(F565, Items!$A:$A, Items!$C:$C, "Check Item ID", 0)</f>
        <v>Software</v>
      </c>
    </row>
    <row r="566" spans="1:12" hidden="1" x14ac:dyDescent="0.25">
      <c r="A566" t="s">
        <v>1334</v>
      </c>
      <c r="B566" s="1">
        <v>45528</v>
      </c>
      <c r="C566" t="s">
        <v>141</v>
      </c>
      <c r="D566" t="s">
        <v>27</v>
      </c>
      <c r="E566" t="s">
        <v>283</v>
      </c>
      <c r="F566" t="s">
        <v>626</v>
      </c>
      <c r="G566">
        <v>7</v>
      </c>
      <c r="H566">
        <v>4210.76</v>
      </c>
      <c r="I566">
        <v>29475.34</v>
      </c>
      <c r="J566" t="s">
        <v>768</v>
      </c>
      <c r="K566">
        <v>19</v>
      </c>
      <c r="L566" t="str">
        <f>_xlfn.XLOOKUP(F566, Items!$A:$A, Items!$C:$C, "Check Item ID", 0)</f>
        <v>Software</v>
      </c>
    </row>
    <row r="567" spans="1:12" hidden="1" x14ac:dyDescent="0.25">
      <c r="A567" t="s">
        <v>1335</v>
      </c>
      <c r="B567" s="1">
        <v>45301</v>
      </c>
      <c r="C567" t="s">
        <v>163</v>
      </c>
      <c r="D567" t="s">
        <v>31</v>
      </c>
      <c r="E567" t="s">
        <v>274</v>
      </c>
      <c r="F567" t="s">
        <v>498</v>
      </c>
      <c r="G567">
        <v>44</v>
      </c>
      <c r="H567">
        <v>9801.17</v>
      </c>
      <c r="I567">
        <v>431251.33</v>
      </c>
      <c r="J567" t="s">
        <v>768</v>
      </c>
      <c r="K567">
        <v>8</v>
      </c>
      <c r="L567" t="str">
        <f>_xlfn.XLOOKUP(F567, Items!$A:$A, Items!$C:$C, "Check Item ID", 0)</f>
        <v>Service</v>
      </c>
    </row>
    <row r="568" spans="1:12" hidden="1" x14ac:dyDescent="0.25">
      <c r="A568" t="s">
        <v>1336</v>
      </c>
      <c r="B568" s="1">
        <v>45654</v>
      </c>
      <c r="C568" t="s">
        <v>127</v>
      </c>
      <c r="D568" t="s">
        <v>31</v>
      </c>
      <c r="E568" t="s">
        <v>348</v>
      </c>
      <c r="F568" t="s">
        <v>450</v>
      </c>
      <c r="G568">
        <v>15</v>
      </c>
      <c r="H568">
        <v>8373.6</v>
      </c>
      <c r="I568">
        <v>125603.97</v>
      </c>
      <c r="J568" t="s">
        <v>770</v>
      </c>
      <c r="K568">
        <v>29</v>
      </c>
      <c r="L568" t="str">
        <f>_xlfn.XLOOKUP(F568, Items!$A:$A, Items!$C:$C, "Check Item ID", 0)</f>
        <v>Service</v>
      </c>
    </row>
    <row r="569" spans="1:12" hidden="1" x14ac:dyDescent="0.25">
      <c r="A569" t="s">
        <v>1337</v>
      </c>
      <c r="B569" s="1">
        <v>45688</v>
      </c>
      <c r="C569" t="s">
        <v>203</v>
      </c>
      <c r="D569" t="s">
        <v>31</v>
      </c>
      <c r="E569" t="s">
        <v>267</v>
      </c>
      <c r="F569" t="s">
        <v>568</v>
      </c>
      <c r="G569">
        <v>17</v>
      </c>
      <c r="H569">
        <v>538.48</v>
      </c>
      <c r="I569">
        <v>9154.1200000000008</v>
      </c>
      <c r="J569" t="s">
        <v>770</v>
      </c>
      <c r="K569">
        <v>10</v>
      </c>
      <c r="L569" t="str">
        <f>_xlfn.XLOOKUP(F569, Items!$A:$A, Items!$C:$C, "Check Item ID", 0)</f>
        <v>Software</v>
      </c>
    </row>
    <row r="570" spans="1:12" hidden="1" x14ac:dyDescent="0.25">
      <c r="A570" t="s">
        <v>1338</v>
      </c>
      <c r="B570" s="1">
        <v>45036</v>
      </c>
      <c r="C570" t="s">
        <v>201</v>
      </c>
      <c r="D570" t="s">
        <v>21</v>
      </c>
      <c r="E570" t="s">
        <v>263</v>
      </c>
      <c r="F570" t="s">
        <v>534</v>
      </c>
      <c r="G570">
        <v>41</v>
      </c>
      <c r="H570">
        <v>2617.0100000000002</v>
      </c>
      <c r="I570">
        <v>107297.4</v>
      </c>
      <c r="J570" t="s">
        <v>768</v>
      </c>
      <c r="K570">
        <v>7</v>
      </c>
      <c r="L570" t="str">
        <f>_xlfn.XLOOKUP(F570, Items!$A:$A, Items!$C:$C, "Check Item ID", 0)</f>
        <v>Service</v>
      </c>
    </row>
    <row r="571" spans="1:12" hidden="1" x14ac:dyDescent="0.25">
      <c r="A571" t="s">
        <v>1339</v>
      </c>
      <c r="B571" s="1">
        <v>45325</v>
      </c>
      <c r="C571" t="s">
        <v>231</v>
      </c>
      <c r="D571" t="s">
        <v>7</v>
      </c>
      <c r="E571" t="s">
        <v>344</v>
      </c>
      <c r="F571" t="s">
        <v>369</v>
      </c>
      <c r="G571">
        <v>33</v>
      </c>
      <c r="H571">
        <v>1051.6199999999999</v>
      </c>
      <c r="I571">
        <v>34703.339999999997</v>
      </c>
      <c r="J571" t="s">
        <v>768</v>
      </c>
      <c r="K571">
        <v>27</v>
      </c>
      <c r="L571" t="str">
        <f>_xlfn.XLOOKUP(F571, Items!$A:$A, Items!$C:$C, "Check Item ID", 0)</f>
        <v>Software</v>
      </c>
    </row>
    <row r="572" spans="1:12" x14ac:dyDescent="0.25">
      <c r="A572" t="s">
        <v>1340</v>
      </c>
      <c r="B572" s="1">
        <v>45538</v>
      </c>
      <c r="C572" t="s">
        <v>135</v>
      </c>
      <c r="D572" t="s">
        <v>31</v>
      </c>
      <c r="E572" t="s">
        <v>300</v>
      </c>
      <c r="F572" t="s">
        <v>648</v>
      </c>
      <c r="G572" s="8">
        <v>27</v>
      </c>
      <c r="H572" s="6">
        <v>4323.3</v>
      </c>
      <c r="I572" s="6">
        <v>116729.02</v>
      </c>
      <c r="J572" t="s">
        <v>777</v>
      </c>
      <c r="K572" s="8">
        <v>11</v>
      </c>
      <c r="L572" t="str">
        <f>_xlfn.XLOOKUP(F572, Items!$A:$A, Items!$C:$C, "Check Item ID", 0)</f>
        <v>Hardware</v>
      </c>
    </row>
    <row r="573" spans="1:12" hidden="1" x14ac:dyDescent="0.25">
      <c r="A573" t="s">
        <v>1341</v>
      </c>
      <c r="B573" s="1">
        <v>45628</v>
      </c>
      <c r="C573" t="s">
        <v>127</v>
      </c>
      <c r="D573" t="s">
        <v>31</v>
      </c>
      <c r="E573" t="s">
        <v>334</v>
      </c>
      <c r="F573" t="s">
        <v>359</v>
      </c>
      <c r="G573">
        <v>27</v>
      </c>
      <c r="H573">
        <v>8700.48</v>
      </c>
      <c r="I573">
        <v>234913</v>
      </c>
      <c r="J573" t="s">
        <v>770</v>
      </c>
      <c r="K573">
        <v>12</v>
      </c>
      <c r="L573" t="str">
        <f>_xlfn.XLOOKUP(F573, Items!$A:$A, Items!$C:$C, "Check Item ID", 0)</f>
        <v>Hardware</v>
      </c>
    </row>
    <row r="574" spans="1:12" hidden="1" x14ac:dyDescent="0.25">
      <c r="A574" t="s">
        <v>1342</v>
      </c>
      <c r="B574" s="1">
        <v>45296</v>
      </c>
      <c r="C574" t="s">
        <v>201</v>
      </c>
      <c r="D574" t="s">
        <v>21</v>
      </c>
      <c r="E574" t="s">
        <v>308</v>
      </c>
      <c r="F574" t="s">
        <v>416</v>
      </c>
      <c r="G574">
        <v>50</v>
      </c>
      <c r="H574">
        <v>4473.5</v>
      </c>
      <c r="I574">
        <v>223675.18</v>
      </c>
      <c r="J574" t="s">
        <v>770</v>
      </c>
      <c r="K574">
        <v>43</v>
      </c>
      <c r="L574" t="str">
        <f>_xlfn.XLOOKUP(F574, Items!$A:$A, Items!$C:$C, "Check Item ID", 0)</f>
        <v>Service</v>
      </c>
    </row>
    <row r="575" spans="1:12" hidden="1" x14ac:dyDescent="0.25">
      <c r="A575" t="s">
        <v>1343</v>
      </c>
      <c r="B575" s="1">
        <v>45568</v>
      </c>
      <c r="C575" t="s">
        <v>159</v>
      </c>
      <c r="D575" t="s">
        <v>11</v>
      </c>
      <c r="E575" t="s">
        <v>328</v>
      </c>
      <c r="F575" t="s">
        <v>568</v>
      </c>
      <c r="G575">
        <v>41</v>
      </c>
      <c r="H575">
        <v>455.39</v>
      </c>
      <c r="I575">
        <v>18670.87</v>
      </c>
      <c r="J575" t="s">
        <v>770</v>
      </c>
      <c r="K575">
        <v>20</v>
      </c>
      <c r="L575" t="str">
        <f>_xlfn.XLOOKUP(F575, Items!$A:$A, Items!$C:$C, "Check Item ID", 0)</f>
        <v>Software</v>
      </c>
    </row>
    <row r="576" spans="1:12" hidden="1" x14ac:dyDescent="0.25">
      <c r="A576" t="s">
        <v>1344</v>
      </c>
      <c r="B576" s="1">
        <v>45272</v>
      </c>
      <c r="C576" t="s">
        <v>121</v>
      </c>
      <c r="D576" t="s">
        <v>5</v>
      </c>
      <c r="E576" t="s">
        <v>342</v>
      </c>
      <c r="F576" t="s">
        <v>708</v>
      </c>
      <c r="G576">
        <v>37</v>
      </c>
      <c r="H576">
        <v>4939.08</v>
      </c>
      <c r="I576">
        <v>182746.08</v>
      </c>
      <c r="J576" t="s">
        <v>770</v>
      </c>
      <c r="K576">
        <v>8</v>
      </c>
      <c r="L576" t="str">
        <f>_xlfn.XLOOKUP(F576, Items!$A:$A, Items!$C:$C, "Check Item ID", 0)</f>
        <v>Service</v>
      </c>
    </row>
    <row r="577" spans="1:12" hidden="1" x14ac:dyDescent="0.25">
      <c r="A577" t="s">
        <v>1345</v>
      </c>
      <c r="B577" s="1">
        <v>45815</v>
      </c>
      <c r="C577" t="s">
        <v>177</v>
      </c>
      <c r="D577" t="s">
        <v>27</v>
      </c>
      <c r="E577" t="s">
        <v>246</v>
      </c>
      <c r="F577" t="s">
        <v>464</v>
      </c>
      <c r="G577">
        <v>41</v>
      </c>
      <c r="H577">
        <v>3241.86</v>
      </c>
      <c r="I577">
        <v>132916.32</v>
      </c>
      <c r="J577" t="s">
        <v>770</v>
      </c>
      <c r="K577">
        <v>33</v>
      </c>
      <c r="L577" t="str">
        <f>_xlfn.XLOOKUP(F577, Items!$A:$A, Items!$C:$C, "Check Item ID", 0)</f>
        <v>Hardware</v>
      </c>
    </row>
    <row r="578" spans="1:12" hidden="1" x14ac:dyDescent="0.25">
      <c r="A578" t="s">
        <v>1346</v>
      </c>
      <c r="B578" s="1">
        <v>44936</v>
      </c>
      <c r="C578" t="s">
        <v>105</v>
      </c>
      <c r="D578" t="s">
        <v>23</v>
      </c>
      <c r="E578" t="s">
        <v>346</v>
      </c>
      <c r="F578" t="s">
        <v>556</v>
      </c>
      <c r="G578">
        <v>3</v>
      </c>
      <c r="H578">
        <v>4992.09</v>
      </c>
      <c r="I578">
        <v>14976.26</v>
      </c>
      <c r="J578" t="s">
        <v>768</v>
      </c>
      <c r="K578">
        <v>26</v>
      </c>
      <c r="L578" t="str">
        <f>_xlfn.XLOOKUP(F578, Items!$A:$A, Items!$C:$C, "Check Item ID", 0)</f>
        <v>Software</v>
      </c>
    </row>
    <row r="579" spans="1:12" x14ac:dyDescent="0.25">
      <c r="A579" t="s">
        <v>1347</v>
      </c>
      <c r="B579" s="1">
        <v>45586</v>
      </c>
      <c r="C579" t="s">
        <v>48</v>
      </c>
      <c r="D579" t="s">
        <v>21</v>
      </c>
      <c r="E579" t="s">
        <v>272</v>
      </c>
      <c r="F579" t="s">
        <v>418</v>
      </c>
      <c r="G579" s="8">
        <v>49</v>
      </c>
      <c r="H579" s="6">
        <v>7414.89</v>
      </c>
      <c r="I579" s="6">
        <v>363329.53</v>
      </c>
      <c r="J579" t="s">
        <v>777</v>
      </c>
      <c r="K579" s="8">
        <v>4</v>
      </c>
      <c r="L579" t="str">
        <f>_xlfn.XLOOKUP(F579, Items!$A:$A, Items!$C:$C, "Check Item ID", 0)</f>
        <v>Service</v>
      </c>
    </row>
    <row r="580" spans="1:12" x14ac:dyDescent="0.25">
      <c r="A580" t="s">
        <v>1348</v>
      </c>
      <c r="B580" s="1">
        <v>44935</v>
      </c>
      <c r="C580" t="s">
        <v>141</v>
      </c>
      <c r="D580" t="s">
        <v>27</v>
      </c>
      <c r="E580" t="s">
        <v>308</v>
      </c>
      <c r="F580" t="s">
        <v>369</v>
      </c>
      <c r="G580" s="8">
        <v>41</v>
      </c>
      <c r="H580" s="6">
        <v>1270.19</v>
      </c>
      <c r="I580" s="6">
        <v>52077.63</v>
      </c>
      <c r="J580" t="s">
        <v>777</v>
      </c>
      <c r="K580" s="8">
        <v>25</v>
      </c>
      <c r="L580" t="str">
        <f>_xlfn.XLOOKUP(F580, Items!$A:$A, Items!$C:$C, "Check Item ID", 0)</f>
        <v>Software</v>
      </c>
    </row>
    <row r="581" spans="1:12" hidden="1" x14ac:dyDescent="0.25">
      <c r="A581" t="s">
        <v>1349</v>
      </c>
      <c r="B581" s="1">
        <v>45191</v>
      </c>
      <c r="C581" t="s">
        <v>101</v>
      </c>
      <c r="D581" t="s">
        <v>23</v>
      </c>
      <c r="E581" t="s">
        <v>296</v>
      </c>
      <c r="F581" t="s">
        <v>614</v>
      </c>
      <c r="G581">
        <v>7</v>
      </c>
      <c r="H581">
        <v>3957.73</v>
      </c>
      <c r="I581">
        <v>27704.13</v>
      </c>
      <c r="J581" t="s">
        <v>768</v>
      </c>
      <c r="K581">
        <v>22</v>
      </c>
      <c r="L581" t="str">
        <f>_xlfn.XLOOKUP(F581, Items!$A:$A, Items!$C:$C, "Check Item ID", 0)</f>
        <v>Hardware</v>
      </c>
    </row>
    <row r="582" spans="1:12" hidden="1" x14ac:dyDescent="0.25">
      <c r="A582" t="s">
        <v>1350</v>
      </c>
      <c r="B582" s="1">
        <v>45060</v>
      </c>
      <c r="C582" t="s">
        <v>36</v>
      </c>
      <c r="D582" t="s">
        <v>23</v>
      </c>
      <c r="E582" t="s">
        <v>332</v>
      </c>
      <c r="F582" t="s">
        <v>542</v>
      </c>
      <c r="G582">
        <v>3</v>
      </c>
      <c r="H582">
        <v>7217.88</v>
      </c>
      <c r="I582">
        <v>21653.63</v>
      </c>
      <c r="J582" t="s">
        <v>770</v>
      </c>
      <c r="K582">
        <v>32</v>
      </c>
      <c r="L582" t="str">
        <f>_xlfn.XLOOKUP(F582, Items!$A:$A, Items!$C:$C, "Check Item ID", 0)</f>
        <v>Service</v>
      </c>
    </row>
    <row r="583" spans="1:12" hidden="1" x14ac:dyDescent="0.25">
      <c r="A583" t="s">
        <v>1351</v>
      </c>
      <c r="B583" s="1">
        <v>45992</v>
      </c>
      <c r="C583" t="s">
        <v>215</v>
      </c>
      <c r="D583" t="s">
        <v>5</v>
      </c>
      <c r="E583" t="s">
        <v>320</v>
      </c>
      <c r="F583" t="s">
        <v>464</v>
      </c>
      <c r="G583">
        <v>39</v>
      </c>
      <c r="H583">
        <v>3335.96</v>
      </c>
      <c r="I583">
        <v>130102.57</v>
      </c>
      <c r="J583" t="s">
        <v>770</v>
      </c>
      <c r="K583">
        <v>11</v>
      </c>
      <c r="L583" t="str">
        <f>_xlfn.XLOOKUP(F583, Items!$A:$A, Items!$C:$C, "Check Item ID", 0)</f>
        <v>Hardware</v>
      </c>
    </row>
    <row r="584" spans="1:12" x14ac:dyDescent="0.25">
      <c r="A584" t="s">
        <v>1352</v>
      </c>
      <c r="B584" s="1">
        <v>45930</v>
      </c>
      <c r="C584" t="s">
        <v>197</v>
      </c>
      <c r="D584" t="s">
        <v>17</v>
      </c>
      <c r="E584" t="s">
        <v>263</v>
      </c>
      <c r="F584" t="s">
        <v>438</v>
      </c>
      <c r="G584" s="8">
        <v>23</v>
      </c>
      <c r="H584" s="6">
        <v>5106.41</v>
      </c>
      <c r="I584" s="6">
        <v>117447.54</v>
      </c>
      <c r="J584" t="s">
        <v>777</v>
      </c>
      <c r="K584" s="8">
        <v>28</v>
      </c>
      <c r="L584" t="str">
        <f>_xlfn.XLOOKUP(F584, Items!$A:$A, Items!$C:$C, "Check Item ID", 0)</f>
        <v>Software</v>
      </c>
    </row>
    <row r="585" spans="1:12" x14ac:dyDescent="0.25">
      <c r="A585" t="s">
        <v>1353</v>
      </c>
      <c r="B585" s="1">
        <v>45394</v>
      </c>
      <c r="C585" t="s">
        <v>191</v>
      </c>
      <c r="D585" t="s">
        <v>25</v>
      </c>
      <c r="E585" t="s">
        <v>300</v>
      </c>
      <c r="F585" t="s">
        <v>436</v>
      </c>
      <c r="G585" s="8">
        <v>15</v>
      </c>
      <c r="H585" s="6">
        <v>59.82</v>
      </c>
      <c r="I585" s="6">
        <v>897.25</v>
      </c>
      <c r="J585" t="s">
        <v>777</v>
      </c>
      <c r="K585" s="8">
        <v>16</v>
      </c>
      <c r="L585" t="str">
        <f>_xlfn.XLOOKUP(F585, Items!$A:$A, Items!$C:$C, "Check Item ID", 0)</f>
        <v>Service</v>
      </c>
    </row>
    <row r="586" spans="1:12" x14ac:dyDescent="0.25">
      <c r="A586" t="s">
        <v>1354</v>
      </c>
      <c r="B586" s="1">
        <v>44971</v>
      </c>
      <c r="C586" t="s">
        <v>121</v>
      </c>
      <c r="D586" t="s">
        <v>5</v>
      </c>
      <c r="E586" t="s">
        <v>288</v>
      </c>
      <c r="F586" t="s">
        <v>698</v>
      </c>
      <c r="G586" s="8">
        <v>38</v>
      </c>
      <c r="H586" s="6">
        <v>5382.47</v>
      </c>
      <c r="I586" s="6">
        <v>204533.92</v>
      </c>
      <c r="J586" t="s">
        <v>777</v>
      </c>
      <c r="K586" s="8">
        <v>26</v>
      </c>
      <c r="L586" t="str">
        <f>_xlfn.XLOOKUP(F586, Items!$A:$A, Items!$C:$C, "Check Item ID", 0)</f>
        <v>Software</v>
      </c>
    </row>
    <row r="587" spans="1:12" hidden="1" x14ac:dyDescent="0.25">
      <c r="A587" t="s">
        <v>1355</v>
      </c>
      <c r="B587" s="1">
        <v>45003</v>
      </c>
      <c r="C587" t="s">
        <v>53</v>
      </c>
      <c r="D587" t="s">
        <v>9</v>
      </c>
      <c r="E587" t="s">
        <v>272</v>
      </c>
      <c r="F587" t="s">
        <v>369</v>
      </c>
      <c r="G587">
        <v>25</v>
      </c>
      <c r="H587">
        <v>1321.09</v>
      </c>
      <c r="I587">
        <v>33027.18</v>
      </c>
      <c r="J587" t="s">
        <v>770</v>
      </c>
      <c r="K587">
        <v>37</v>
      </c>
      <c r="L587" t="str">
        <f>_xlfn.XLOOKUP(F587, Items!$A:$A, Items!$C:$C, "Check Item ID", 0)</f>
        <v>Software</v>
      </c>
    </row>
    <row r="588" spans="1:12" hidden="1" x14ac:dyDescent="0.25">
      <c r="A588" t="s">
        <v>1356</v>
      </c>
      <c r="B588" s="1">
        <v>45026</v>
      </c>
      <c r="C588" t="s">
        <v>59</v>
      </c>
      <c r="D588" t="s">
        <v>9</v>
      </c>
      <c r="E588" t="s">
        <v>258</v>
      </c>
      <c r="F588" t="s">
        <v>628</v>
      </c>
      <c r="G588">
        <v>39</v>
      </c>
      <c r="H588">
        <v>3214.38</v>
      </c>
      <c r="I588">
        <v>125360.94</v>
      </c>
      <c r="J588" t="s">
        <v>768</v>
      </c>
      <c r="K588">
        <v>9</v>
      </c>
      <c r="L588" t="str">
        <f>_xlfn.XLOOKUP(F588, Items!$A:$A, Items!$C:$C, "Check Item ID", 0)</f>
        <v>Software</v>
      </c>
    </row>
    <row r="589" spans="1:12" hidden="1" x14ac:dyDescent="0.25">
      <c r="A589" t="s">
        <v>1357</v>
      </c>
      <c r="B589" s="1">
        <v>44967</v>
      </c>
      <c r="C589" t="s">
        <v>179</v>
      </c>
      <c r="D589" t="s">
        <v>3</v>
      </c>
      <c r="E589" t="s">
        <v>318</v>
      </c>
      <c r="F589" t="s">
        <v>494</v>
      </c>
      <c r="G589">
        <v>4</v>
      </c>
      <c r="H589">
        <v>7956.53</v>
      </c>
      <c r="I589">
        <v>31826.12</v>
      </c>
      <c r="J589" t="s">
        <v>770</v>
      </c>
      <c r="K589">
        <v>31</v>
      </c>
      <c r="L589" t="str">
        <f>_xlfn.XLOOKUP(F589, Items!$A:$A, Items!$C:$C, "Check Item ID", 0)</f>
        <v>Hardware</v>
      </c>
    </row>
    <row r="590" spans="1:12" hidden="1" x14ac:dyDescent="0.25">
      <c r="A590" t="s">
        <v>1358</v>
      </c>
      <c r="B590" s="1">
        <v>45180</v>
      </c>
      <c r="C590" t="s">
        <v>71</v>
      </c>
      <c r="D590" t="s">
        <v>15</v>
      </c>
      <c r="E590" t="s">
        <v>324</v>
      </c>
      <c r="F590" t="s">
        <v>664</v>
      </c>
      <c r="G590">
        <v>36</v>
      </c>
      <c r="H590">
        <v>6417.79</v>
      </c>
      <c r="I590">
        <v>231040.6</v>
      </c>
      <c r="J590" t="s">
        <v>768</v>
      </c>
      <c r="K590">
        <v>12</v>
      </c>
      <c r="L590" t="str">
        <f>_xlfn.XLOOKUP(F590, Items!$A:$A, Items!$C:$C, "Check Item ID", 0)</f>
        <v>Hardware</v>
      </c>
    </row>
    <row r="591" spans="1:12" x14ac:dyDescent="0.25">
      <c r="A591" t="s">
        <v>1359</v>
      </c>
      <c r="B591" s="1">
        <v>44946</v>
      </c>
      <c r="C591" t="s">
        <v>237</v>
      </c>
      <c r="D591" t="s">
        <v>5</v>
      </c>
      <c r="E591" t="s">
        <v>298</v>
      </c>
      <c r="F591" t="s">
        <v>608</v>
      </c>
      <c r="G591" s="8">
        <v>20</v>
      </c>
      <c r="H591" s="6">
        <v>5645.72</v>
      </c>
      <c r="I591" s="6">
        <v>112914.4</v>
      </c>
      <c r="J591" t="s">
        <v>777</v>
      </c>
      <c r="K591" s="8">
        <v>45</v>
      </c>
      <c r="L591" t="str">
        <f>_xlfn.XLOOKUP(F591, Items!$A:$A, Items!$C:$C, "Check Item ID", 0)</f>
        <v>Hardware</v>
      </c>
    </row>
    <row r="592" spans="1:12" x14ac:dyDescent="0.25">
      <c r="A592" t="s">
        <v>1360</v>
      </c>
      <c r="B592" s="1">
        <v>45479</v>
      </c>
      <c r="C592" t="s">
        <v>209</v>
      </c>
      <c r="D592" t="s">
        <v>23</v>
      </c>
      <c r="E592" t="s">
        <v>298</v>
      </c>
      <c r="F592" t="s">
        <v>718</v>
      </c>
      <c r="G592" s="8">
        <v>40</v>
      </c>
      <c r="H592" s="6">
        <v>9435.84</v>
      </c>
      <c r="I592" s="6">
        <v>377433.58</v>
      </c>
      <c r="J592" t="s">
        <v>777</v>
      </c>
      <c r="K592" s="8">
        <v>29</v>
      </c>
      <c r="L592" t="str">
        <f>_xlfn.XLOOKUP(F592, Items!$A:$A, Items!$C:$C, "Check Item ID", 0)</f>
        <v>Software</v>
      </c>
    </row>
    <row r="593" spans="1:12" hidden="1" x14ac:dyDescent="0.25">
      <c r="A593" t="s">
        <v>1361</v>
      </c>
      <c r="B593" s="1">
        <v>45974</v>
      </c>
      <c r="C593" t="s">
        <v>139</v>
      </c>
      <c r="D593" t="s">
        <v>19</v>
      </c>
      <c r="E593" t="s">
        <v>288</v>
      </c>
      <c r="F593" t="s">
        <v>510</v>
      </c>
      <c r="G593">
        <v>47</v>
      </c>
      <c r="H593">
        <v>8103.37</v>
      </c>
      <c r="I593">
        <v>380858.23</v>
      </c>
      <c r="J593" t="s">
        <v>770</v>
      </c>
      <c r="K593">
        <v>10</v>
      </c>
      <c r="L593" t="str">
        <f>_xlfn.XLOOKUP(F593, Items!$A:$A, Items!$C:$C, "Check Item ID", 0)</f>
        <v>Service</v>
      </c>
    </row>
    <row r="594" spans="1:12" hidden="1" x14ac:dyDescent="0.25">
      <c r="A594" t="s">
        <v>1362</v>
      </c>
      <c r="B594" s="1">
        <v>45946</v>
      </c>
      <c r="C594" t="s">
        <v>187</v>
      </c>
      <c r="D594" t="s">
        <v>3</v>
      </c>
      <c r="E594" t="s">
        <v>336</v>
      </c>
      <c r="F594" t="s">
        <v>694</v>
      </c>
      <c r="G594">
        <v>13</v>
      </c>
      <c r="H594">
        <v>6463.67</v>
      </c>
      <c r="I594">
        <v>84027.75</v>
      </c>
      <c r="J594" t="s">
        <v>770</v>
      </c>
      <c r="K594">
        <v>36</v>
      </c>
      <c r="L594" t="str">
        <f>_xlfn.XLOOKUP(F594, Items!$A:$A, Items!$C:$C, "Check Item ID", 0)</f>
        <v>Service</v>
      </c>
    </row>
    <row r="595" spans="1:12" x14ac:dyDescent="0.25">
      <c r="A595" t="s">
        <v>1363</v>
      </c>
      <c r="B595" s="1">
        <v>45660</v>
      </c>
      <c r="C595" t="s">
        <v>193</v>
      </c>
      <c r="D595" t="s">
        <v>5</v>
      </c>
      <c r="E595" t="s">
        <v>292</v>
      </c>
      <c r="F595" t="s">
        <v>430</v>
      </c>
      <c r="G595" s="8">
        <v>46</v>
      </c>
      <c r="H595" s="6">
        <v>2822.46</v>
      </c>
      <c r="I595" s="6">
        <v>129833.2</v>
      </c>
      <c r="J595" t="s">
        <v>777</v>
      </c>
      <c r="K595" s="8">
        <v>5</v>
      </c>
      <c r="L595" t="str">
        <f>_xlfn.XLOOKUP(F595, Items!$A:$A, Items!$C:$C, "Check Item ID", 0)</f>
        <v>Service</v>
      </c>
    </row>
    <row r="596" spans="1:12" hidden="1" x14ac:dyDescent="0.25">
      <c r="A596" t="s">
        <v>1364</v>
      </c>
      <c r="B596" s="1">
        <v>45943</v>
      </c>
      <c r="C596" t="s">
        <v>205</v>
      </c>
      <c r="D596" t="s">
        <v>25</v>
      </c>
      <c r="E596" t="s">
        <v>298</v>
      </c>
      <c r="F596" t="s">
        <v>642</v>
      </c>
      <c r="G596">
        <v>14</v>
      </c>
      <c r="H596">
        <v>3485.27</v>
      </c>
      <c r="I596">
        <v>48793.72</v>
      </c>
      <c r="J596" t="s">
        <v>770</v>
      </c>
      <c r="K596">
        <v>24</v>
      </c>
      <c r="L596" t="str">
        <f>_xlfn.XLOOKUP(F596, Items!$A:$A, Items!$C:$C, "Check Item ID", 0)</f>
        <v>Software</v>
      </c>
    </row>
    <row r="597" spans="1:12" x14ac:dyDescent="0.25">
      <c r="A597" t="s">
        <v>1365</v>
      </c>
      <c r="B597" s="1">
        <v>44932</v>
      </c>
      <c r="C597" t="s">
        <v>61</v>
      </c>
      <c r="D597" t="s">
        <v>11</v>
      </c>
      <c r="E597" t="s">
        <v>326</v>
      </c>
      <c r="F597" t="s">
        <v>686</v>
      </c>
      <c r="G597" s="8">
        <v>1</v>
      </c>
      <c r="H597" s="6">
        <v>5604.44</v>
      </c>
      <c r="I597" s="6">
        <v>5604.44</v>
      </c>
      <c r="J597" t="s">
        <v>777</v>
      </c>
      <c r="K597" s="8">
        <v>39</v>
      </c>
      <c r="L597" t="str">
        <f>_xlfn.XLOOKUP(F597, Items!$A:$A, Items!$C:$C, "Check Item ID", 0)</f>
        <v>Software</v>
      </c>
    </row>
    <row r="598" spans="1:12" hidden="1" x14ac:dyDescent="0.25">
      <c r="A598" t="s">
        <v>1366</v>
      </c>
      <c r="B598" s="1">
        <v>45938</v>
      </c>
      <c r="C598" t="s">
        <v>233</v>
      </c>
      <c r="D598" t="s">
        <v>17</v>
      </c>
      <c r="E598" t="s">
        <v>274</v>
      </c>
      <c r="F598" t="s">
        <v>534</v>
      </c>
      <c r="G598">
        <v>10</v>
      </c>
      <c r="H598">
        <v>2897.23</v>
      </c>
      <c r="I598">
        <v>28972.31</v>
      </c>
      <c r="J598" t="s">
        <v>768</v>
      </c>
      <c r="K598">
        <v>7</v>
      </c>
      <c r="L598" t="str">
        <f>_xlfn.XLOOKUP(F598, Items!$A:$A, Items!$C:$C, "Check Item ID", 0)</f>
        <v>Service</v>
      </c>
    </row>
    <row r="599" spans="1:12" hidden="1" x14ac:dyDescent="0.25">
      <c r="A599" t="s">
        <v>1367</v>
      </c>
      <c r="B599" s="1">
        <v>45134</v>
      </c>
      <c r="C599" t="s">
        <v>87</v>
      </c>
      <c r="D599" t="s">
        <v>9</v>
      </c>
      <c r="E599" t="s">
        <v>274</v>
      </c>
      <c r="F599" t="s">
        <v>516</v>
      </c>
      <c r="G599">
        <v>17</v>
      </c>
      <c r="H599">
        <v>8334.93</v>
      </c>
      <c r="I599">
        <v>141693.84</v>
      </c>
      <c r="J599" t="s">
        <v>770</v>
      </c>
      <c r="K599">
        <v>21</v>
      </c>
      <c r="L599" t="str">
        <f>_xlfn.XLOOKUP(F599, Items!$A:$A, Items!$C:$C, "Check Item ID", 0)</f>
        <v>Service</v>
      </c>
    </row>
    <row r="600" spans="1:12" x14ac:dyDescent="0.25">
      <c r="A600" t="s">
        <v>1368</v>
      </c>
      <c r="B600" s="1">
        <v>45877</v>
      </c>
      <c r="C600" t="s">
        <v>233</v>
      </c>
      <c r="D600" t="s">
        <v>17</v>
      </c>
      <c r="E600" t="s">
        <v>316</v>
      </c>
      <c r="F600" t="s">
        <v>384</v>
      </c>
      <c r="G600" s="8">
        <v>4</v>
      </c>
      <c r="H600" s="6">
        <v>594.84</v>
      </c>
      <c r="I600" s="6">
        <v>2379.36</v>
      </c>
      <c r="J600" t="s">
        <v>777</v>
      </c>
      <c r="K600" s="8">
        <v>5</v>
      </c>
      <c r="L600" t="str">
        <f>_xlfn.XLOOKUP(F600, Items!$A:$A, Items!$C:$C, "Check Item ID", 0)</f>
        <v>Software</v>
      </c>
    </row>
    <row r="601" spans="1:12" hidden="1" x14ac:dyDescent="0.25">
      <c r="A601" t="s">
        <v>1369</v>
      </c>
      <c r="B601" s="1">
        <v>45664</v>
      </c>
      <c r="C601" t="s">
        <v>199</v>
      </c>
      <c r="D601" t="s">
        <v>11</v>
      </c>
      <c r="E601" t="s">
        <v>246</v>
      </c>
      <c r="F601" t="s">
        <v>708</v>
      </c>
      <c r="G601">
        <v>44</v>
      </c>
      <c r="H601">
        <v>4318.88</v>
      </c>
      <c r="I601">
        <v>190030.91</v>
      </c>
      <c r="J601" t="s">
        <v>768</v>
      </c>
      <c r="K601">
        <v>10</v>
      </c>
      <c r="L601" t="str">
        <f>_xlfn.XLOOKUP(F601, Items!$A:$A, Items!$C:$C, "Check Item ID", 0)</f>
        <v>Service</v>
      </c>
    </row>
    <row r="602" spans="1:12" hidden="1" x14ac:dyDescent="0.25">
      <c r="A602" t="s">
        <v>1370</v>
      </c>
      <c r="B602" s="1">
        <v>45020</v>
      </c>
      <c r="C602" t="s">
        <v>167</v>
      </c>
      <c r="D602" t="s">
        <v>31</v>
      </c>
      <c r="E602" t="s">
        <v>318</v>
      </c>
      <c r="F602" t="s">
        <v>724</v>
      </c>
      <c r="G602">
        <v>1</v>
      </c>
      <c r="H602">
        <v>367.06</v>
      </c>
      <c r="I602">
        <v>367.06</v>
      </c>
      <c r="J602" t="s">
        <v>768</v>
      </c>
      <c r="K602">
        <v>44</v>
      </c>
      <c r="L602" t="str">
        <f>_xlfn.XLOOKUP(F602, Items!$A:$A, Items!$C:$C, "Check Item ID", 0)</f>
        <v>Software</v>
      </c>
    </row>
    <row r="603" spans="1:12" hidden="1" x14ac:dyDescent="0.25">
      <c r="A603" t="s">
        <v>1371</v>
      </c>
      <c r="B603" s="1">
        <v>45600</v>
      </c>
      <c r="C603" t="s">
        <v>53</v>
      </c>
      <c r="D603" t="s">
        <v>9</v>
      </c>
      <c r="E603" t="s">
        <v>283</v>
      </c>
      <c r="F603" t="s">
        <v>402</v>
      </c>
      <c r="G603">
        <v>23</v>
      </c>
      <c r="H603">
        <v>9582.09</v>
      </c>
      <c r="I603">
        <v>220388.16</v>
      </c>
      <c r="J603" t="s">
        <v>768</v>
      </c>
      <c r="K603">
        <v>20</v>
      </c>
      <c r="L603" t="str">
        <f>_xlfn.XLOOKUP(F603, Items!$A:$A, Items!$C:$C, "Check Item ID", 0)</f>
        <v>Hardware</v>
      </c>
    </row>
    <row r="604" spans="1:12" x14ac:dyDescent="0.25">
      <c r="A604" t="s">
        <v>1372</v>
      </c>
      <c r="B604" s="1">
        <v>45117</v>
      </c>
      <c r="C604" t="s">
        <v>143</v>
      </c>
      <c r="D604" t="s">
        <v>5</v>
      </c>
      <c r="E604" t="s">
        <v>288</v>
      </c>
      <c r="F604" t="s">
        <v>500</v>
      </c>
      <c r="G604" s="8">
        <v>24</v>
      </c>
      <c r="H604" s="6">
        <v>10731.47</v>
      </c>
      <c r="I604" s="6">
        <v>257555.22</v>
      </c>
      <c r="J604" t="s">
        <v>777</v>
      </c>
      <c r="K604" s="8">
        <v>10</v>
      </c>
      <c r="L604" t="str">
        <f>_xlfn.XLOOKUP(F604, Items!$A:$A, Items!$C:$C, "Check Item ID", 0)</f>
        <v>Service</v>
      </c>
    </row>
    <row r="605" spans="1:12" hidden="1" x14ac:dyDescent="0.25">
      <c r="A605" t="s">
        <v>1373</v>
      </c>
      <c r="B605" s="1">
        <v>45746</v>
      </c>
      <c r="C605" t="s">
        <v>159</v>
      </c>
      <c r="D605" t="s">
        <v>11</v>
      </c>
      <c r="E605" t="s">
        <v>281</v>
      </c>
      <c r="F605" t="s">
        <v>396</v>
      </c>
      <c r="G605">
        <v>30</v>
      </c>
      <c r="H605">
        <v>8846</v>
      </c>
      <c r="I605">
        <v>265379.94</v>
      </c>
      <c r="J605" t="s">
        <v>770</v>
      </c>
      <c r="K605">
        <v>33</v>
      </c>
      <c r="L605" t="str">
        <f>_xlfn.XLOOKUP(F605, Items!$A:$A, Items!$C:$C, "Check Item ID", 0)</f>
        <v>Software</v>
      </c>
    </row>
    <row r="606" spans="1:12" hidden="1" x14ac:dyDescent="0.25">
      <c r="A606" t="s">
        <v>1374</v>
      </c>
      <c r="B606" s="1">
        <v>45268</v>
      </c>
      <c r="C606" t="s">
        <v>233</v>
      </c>
      <c r="D606" t="s">
        <v>17</v>
      </c>
      <c r="E606" t="s">
        <v>318</v>
      </c>
      <c r="F606" t="s">
        <v>636</v>
      </c>
      <c r="G606">
        <v>8</v>
      </c>
      <c r="H606">
        <v>8480.24</v>
      </c>
      <c r="I606">
        <v>67841.919999999998</v>
      </c>
      <c r="J606" t="s">
        <v>768</v>
      </c>
      <c r="K606">
        <v>6</v>
      </c>
      <c r="L606" t="str">
        <f>_xlfn.XLOOKUP(F606, Items!$A:$A, Items!$C:$C, "Check Item ID", 0)</f>
        <v>Hardware</v>
      </c>
    </row>
    <row r="607" spans="1:12" hidden="1" x14ac:dyDescent="0.25">
      <c r="A607" t="s">
        <v>1375</v>
      </c>
      <c r="B607" s="1">
        <v>45139</v>
      </c>
      <c r="C607" t="s">
        <v>39</v>
      </c>
      <c r="D607" t="s">
        <v>25</v>
      </c>
      <c r="E607" t="s">
        <v>342</v>
      </c>
      <c r="F607" t="s">
        <v>556</v>
      </c>
      <c r="G607">
        <v>27</v>
      </c>
      <c r="H607">
        <v>5551.68</v>
      </c>
      <c r="I607">
        <v>149895.49</v>
      </c>
      <c r="J607" t="s">
        <v>770</v>
      </c>
      <c r="K607">
        <v>39</v>
      </c>
      <c r="L607" t="str">
        <f>_xlfn.XLOOKUP(F607, Items!$A:$A, Items!$C:$C, "Check Item ID", 0)</f>
        <v>Software</v>
      </c>
    </row>
    <row r="608" spans="1:12" hidden="1" x14ac:dyDescent="0.25">
      <c r="A608" t="s">
        <v>1376</v>
      </c>
      <c r="B608" s="1">
        <v>45824</v>
      </c>
      <c r="C608" t="s">
        <v>89</v>
      </c>
      <c r="D608" t="s">
        <v>23</v>
      </c>
      <c r="E608" t="s">
        <v>332</v>
      </c>
      <c r="F608" t="s">
        <v>410</v>
      </c>
      <c r="G608">
        <v>12</v>
      </c>
      <c r="H608">
        <v>5366.43</v>
      </c>
      <c r="I608">
        <v>64397.16</v>
      </c>
      <c r="J608" t="s">
        <v>770</v>
      </c>
      <c r="K608">
        <v>42</v>
      </c>
      <c r="L608" t="str">
        <f>_xlfn.XLOOKUP(F608, Items!$A:$A, Items!$C:$C, "Check Item ID", 0)</f>
        <v>Service</v>
      </c>
    </row>
    <row r="609" spans="1:12" x14ac:dyDescent="0.25">
      <c r="A609" t="s">
        <v>1377</v>
      </c>
      <c r="B609" s="1">
        <v>45194</v>
      </c>
      <c r="C609" t="s">
        <v>143</v>
      </c>
      <c r="D609" t="s">
        <v>5</v>
      </c>
      <c r="E609" t="s">
        <v>267</v>
      </c>
      <c r="F609" t="s">
        <v>532</v>
      </c>
      <c r="G609" s="8">
        <v>31</v>
      </c>
      <c r="H609" s="6">
        <v>7122.71</v>
      </c>
      <c r="I609" s="6">
        <v>220803.86</v>
      </c>
      <c r="J609" t="s">
        <v>777</v>
      </c>
      <c r="K609" s="8">
        <v>29</v>
      </c>
      <c r="L609" t="str">
        <f>_xlfn.XLOOKUP(F609, Items!$A:$A, Items!$C:$C, "Check Item ID", 0)</f>
        <v>Hardware</v>
      </c>
    </row>
    <row r="610" spans="1:12" hidden="1" x14ac:dyDescent="0.25">
      <c r="A610" t="s">
        <v>1378</v>
      </c>
      <c r="B610" s="1">
        <v>45021</v>
      </c>
      <c r="C610" t="s">
        <v>81</v>
      </c>
      <c r="D610" t="s">
        <v>19</v>
      </c>
      <c r="E610" t="s">
        <v>308</v>
      </c>
      <c r="F610" t="s">
        <v>424</v>
      </c>
      <c r="G610">
        <v>5</v>
      </c>
      <c r="H610">
        <v>1982.31</v>
      </c>
      <c r="I610">
        <v>9911.57</v>
      </c>
      <c r="J610" t="s">
        <v>770</v>
      </c>
      <c r="K610">
        <v>3</v>
      </c>
      <c r="L610" t="str">
        <f>_xlfn.XLOOKUP(F610, Items!$A:$A, Items!$C:$C, "Check Item ID", 0)</f>
        <v>Service</v>
      </c>
    </row>
    <row r="611" spans="1:12" hidden="1" x14ac:dyDescent="0.25">
      <c r="A611" t="s">
        <v>1379</v>
      </c>
      <c r="B611" s="1">
        <v>46001</v>
      </c>
      <c r="C611" t="s">
        <v>51</v>
      </c>
      <c r="D611" t="s">
        <v>3</v>
      </c>
      <c r="E611" t="s">
        <v>308</v>
      </c>
      <c r="F611" t="s">
        <v>572</v>
      </c>
      <c r="G611">
        <v>50</v>
      </c>
      <c r="H611">
        <v>7161.78</v>
      </c>
      <c r="I611">
        <v>358089.18</v>
      </c>
      <c r="J611" t="s">
        <v>768</v>
      </c>
      <c r="K611">
        <v>39</v>
      </c>
      <c r="L611" t="str">
        <f>_xlfn.XLOOKUP(F611, Items!$A:$A, Items!$C:$C, "Check Item ID", 0)</f>
        <v>Service</v>
      </c>
    </row>
    <row r="612" spans="1:12" hidden="1" x14ac:dyDescent="0.25">
      <c r="A612" t="s">
        <v>1380</v>
      </c>
      <c r="B612" s="1">
        <v>45619</v>
      </c>
      <c r="C612" t="s">
        <v>123</v>
      </c>
      <c r="D612" t="s">
        <v>21</v>
      </c>
      <c r="E612" t="s">
        <v>298</v>
      </c>
      <c r="F612" t="s">
        <v>740</v>
      </c>
      <c r="G612">
        <v>34</v>
      </c>
      <c r="H612">
        <v>9129.84</v>
      </c>
      <c r="I612">
        <v>310414.65999999997</v>
      </c>
      <c r="J612" t="s">
        <v>768</v>
      </c>
      <c r="K612">
        <v>42</v>
      </c>
      <c r="L612" t="str">
        <f>_xlfn.XLOOKUP(F612, Items!$A:$A, Items!$C:$C, "Check Item ID", 0)</f>
        <v>Service</v>
      </c>
    </row>
    <row r="613" spans="1:12" hidden="1" x14ac:dyDescent="0.25">
      <c r="A613" t="s">
        <v>1381</v>
      </c>
      <c r="B613" s="1">
        <v>45813</v>
      </c>
      <c r="C613" t="s">
        <v>147</v>
      </c>
      <c r="D613" t="s">
        <v>5</v>
      </c>
      <c r="E613" t="s">
        <v>270</v>
      </c>
      <c r="F613" t="s">
        <v>448</v>
      </c>
      <c r="G613">
        <v>43</v>
      </c>
      <c r="H613">
        <v>3792.45</v>
      </c>
      <c r="I613">
        <v>163075.45000000001</v>
      </c>
      <c r="J613" t="s">
        <v>770</v>
      </c>
      <c r="K613">
        <v>25</v>
      </c>
      <c r="L613" t="str">
        <f>_xlfn.XLOOKUP(F613, Items!$A:$A, Items!$C:$C, "Check Item ID", 0)</f>
        <v>Software</v>
      </c>
    </row>
    <row r="614" spans="1:12" hidden="1" x14ac:dyDescent="0.25">
      <c r="A614" t="s">
        <v>1382</v>
      </c>
      <c r="B614" s="1">
        <v>45715</v>
      </c>
      <c r="C614" t="s">
        <v>97</v>
      </c>
      <c r="D614" t="s">
        <v>29</v>
      </c>
      <c r="E614" t="s">
        <v>302</v>
      </c>
      <c r="F614" t="s">
        <v>644</v>
      </c>
      <c r="G614">
        <v>10</v>
      </c>
      <c r="H614">
        <v>10741.67</v>
      </c>
      <c r="I614">
        <v>107416.72</v>
      </c>
      <c r="J614" t="s">
        <v>768</v>
      </c>
      <c r="K614">
        <v>42</v>
      </c>
      <c r="L614" t="str">
        <f>_xlfn.XLOOKUP(F614, Items!$A:$A, Items!$C:$C, "Check Item ID", 0)</f>
        <v>Hardware</v>
      </c>
    </row>
    <row r="615" spans="1:12" hidden="1" x14ac:dyDescent="0.25">
      <c r="A615" t="s">
        <v>1383</v>
      </c>
      <c r="B615" s="1">
        <v>44950</v>
      </c>
      <c r="C615" t="s">
        <v>177</v>
      </c>
      <c r="D615" t="s">
        <v>27</v>
      </c>
      <c r="E615" t="s">
        <v>246</v>
      </c>
      <c r="F615" t="s">
        <v>704</v>
      </c>
      <c r="G615">
        <v>42</v>
      </c>
      <c r="H615">
        <v>6359.13</v>
      </c>
      <c r="I615">
        <v>267083.55</v>
      </c>
      <c r="J615" t="s">
        <v>768</v>
      </c>
      <c r="K615">
        <v>33</v>
      </c>
      <c r="L615" t="str">
        <f>_xlfn.XLOOKUP(F615, Items!$A:$A, Items!$C:$C, "Check Item ID", 0)</f>
        <v>Software</v>
      </c>
    </row>
    <row r="616" spans="1:12" hidden="1" x14ac:dyDescent="0.25">
      <c r="A616" t="s">
        <v>1384</v>
      </c>
      <c r="B616" s="1">
        <v>45265</v>
      </c>
      <c r="C616" t="s">
        <v>107</v>
      </c>
      <c r="D616" t="s">
        <v>25</v>
      </c>
      <c r="E616" t="s">
        <v>318</v>
      </c>
      <c r="F616" t="s">
        <v>367</v>
      </c>
      <c r="G616">
        <v>5</v>
      </c>
      <c r="H616">
        <v>5837.43</v>
      </c>
      <c r="I616">
        <v>29187.14</v>
      </c>
      <c r="J616" t="s">
        <v>770</v>
      </c>
      <c r="K616">
        <v>18</v>
      </c>
      <c r="L616" t="str">
        <f>_xlfn.XLOOKUP(F616, Items!$A:$A, Items!$C:$C, "Check Item ID", 0)</f>
        <v>Software</v>
      </c>
    </row>
    <row r="617" spans="1:12" hidden="1" x14ac:dyDescent="0.25">
      <c r="A617" t="s">
        <v>1385</v>
      </c>
      <c r="B617" s="1">
        <v>45496</v>
      </c>
      <c r="C617" t="s">
        <v>205</v>
      </c>
      <c r="D617" t="s">
        <v>25</v>
      </c>
      <c r="E617" t="s">
        <v>288</v>
      </c>
      <c r="F617" t="s">
        <v>538</v>
      </c>
      <c r="G617">
        <v>4</v>
      </c>
      <c r="H617">
        <v>6861.23</v>
      </c>
      <c r="I617">
        <v>27444.93</v>
      </c>
      <c r="J617" t="s">
        <v>768</v>
      </c>
      <c r="K617">
        <v>44</v>
      </c>
      <c r="L617" t="str">
        <f>_xlfn.XLOOKUP(F617, Items!$A:$A, Items!$C:$C, "Check Item ID", 0)</f>
        <v>Hardware</v>
      </c>
    </row>
    <row r="618" spans="1:12" hidden="1" x14ac:dyDescent="0.25">
      <c r="A618" t="s">
        <v>1386</v>
      </c>
      <c r="B618" s="1">
        <v>45752</v>
      </c>
      <c r="C618" t="s">
        <v>143</v>
      </c>
      <c r="D618" t="s">
        <v>5</v>
      </c>
      <c r="E618" t="s">
        <v>263</v>
      </c>
      <c r="F618" t="s">
        <v>544</v>
      </c>
      <c r="G618">
        <v>16</v>
      </c>
      <c r="H618">
        <v>934.8</v>
      </c>
      <c r="I618">
        <v>14956.87</v>
      </c>
      <c r="J618" t="s">
        <v>770</v>
      </c>
      <c r="K618">
        <v>39</v>
      </c>
      <c r="L618" t="str">
        <f>_xlfn.XLOOKUP(F618, Items!$A:$A, Items!$C:$C, "Check Item ID", 0)</f>
        <v>Software</v>
      </c>
    </row>
    <row r="619" spans="1:12" x14ac:dyDescent="0.25">
      <c r="A619" t="s">
        <v>1387</v>
      </c>
      <c r="B619" s="1">
        <v>45107</v>
      </c>
      <c r="C619" t="s">
        <v>71</v>
      </c>
      <c r="D619" t="s">
        <v>15</v>
      </c>
      <c r="E619" t="s">
        <v>302</v>
      </c>
      <c r="F619" t="s">
        <v>642</v>
      </c>
      <c r="G619" s="8">
        <v>32</v>
      </c>
      <c r="H619" s="6">
        <v>3246.61</v>
      </c>
      <c r="I619" s="6">
        <v>103891.63</v>
      </c>
      <c r="J619" t="s">
        <v>777</v>
      </c>
      <c r="K619" s="8">
        <v>34</v>
      </c>
      <c r="L619" t="str">
        <f>_xlfn.XLOOKUP(F619, Items!$A:$A, Items!$C:$C, "Check Item ID", 0)</f>
        <v>Software</v>
      </c>
    </row>
    <row r="620" spans="1:12" x14ac:dyDescent="0.25">
      <c r="A620" t="s">
        <v>1388</v>
      </c>
      <c r="B620" s="1">
        <v>44963</v>
      </c>
      <c r="C620" t="s">
        <v>117</v>
      </c>
      <c r="D620" t="s">
        <v>29</v>
      </c>
      <c r="E620" t="s">
        <v>274</v>
      </c>
      <c r="F620" t="s">
        <v>436</v>
      </c>
      <c r="G620" s="8">
        <v>7</v>
      </c>
      <c r="H620" s="6">
        <v>54.38</v>
      </c>
      <c r="I620" s="6">
        <v>380.64</v>
      </c>
      <c r="J620" t="s">
        <v>777</v>
      </c>
      <c r="K620" s="8">
        <v>38</v>
      </c>
      <c r="L620" t="str">
        <f>_xlfn.XLOOKUP(F620, Items!$A:$A, Items!$C:$C, "Check Item ID", 0)</f>
        <v>Service</v>
      </c>
    </row>
    <row r="621" spans="1:12" hidden="1" x14ac:dyDescent="0.25">
      <c r="A621" t="s">
        <v>1389</v>
      </c>
      <c r="B621" s="1">
        <v>44927</v>
      </c>
      <c r="C621" t="s">
        <v>183</v>
      </c>
      <c r="D621" t="s">
        <v>31</v>
      </c>
      <c r="E621" t="s">
        <v>258</v>
      </c>
      <c r="F621" t="s">
        <v>750</v>
      </c>
      <c r="G621">
        <v>6</v>
      </c>
      <c r="H621">
        <v>3485.55</v>
      </c>
      <c r="I621">
        <v>20913.3</v>
      </c>
      <c r="J621" t="s">
        <v>768</v>
      </c>
      <c r="K621">
        <v>43</v>
      </c>
      <c r="L621" t="str">
        <f>_xlfn.XLOOKUP(F621, Items!$A:$A, Items!$C:$C, "Check Item ID", 0)</f>
        <v>Hardware</v>
      </c>
    </row>
    <row r="622" spans="1:12" hidden="1" x14ac:dyDescent="0.25">
      <c r="A622" t="s">
        <v>1390</v>
      </c>
      <c r="B622" s="1">
        <v>45968</v>
      </c>
      <c r="C622" t="s">
        <v>211</v>
      </c>
      <c r="D622" t="s">
        <v>31</v>
      </c>
      <c r="E622" t="s">
        <v>308</v>
      </c>
      <c r="F622" t="s">
        <v>542</v>
      </c>
      <c r="G622">
        <v>36</v>
      </c>
      <c r="H622">
        <v>7007.32</v>
      </c>
      <c r="I622">
        <v>252263.57</v>
      </c>
      <c r="J622" t="s">
        <v>768</v>
      </c>
      <c r="K622">
        <v>32</v>
      </c>
      <c r="L622" t="str">
        <f>_xlfn.XLOOKUP(F622, Items!$A:$A, Items!$C:$C, "Check Item ID", 0)</f>
        <v>Service</v>
      </c>
    </row>
    <row r="623" spans="1:12" hidden="1" x14ac:dyDescent="0.25">
      <c r="A623" t="s">
        <v>1391</v>
      </c>
      <c r="B623" s="1">
        <v>45671</v>
      </c>
      <c r="C623" t="s">
        <v>91</v>
      </c>
      <c r="D623" t="s">
        <v>11</v>
      </c>
      <c r="E623" t="s">
        <v>276</v>
      </c>
      <c r="F623" t="s">
        <v>416</v>
      </c>
      <c r="G623">
        <v>4</v>
      </c>
      <c r="H623">
        <v>5603</v>
      </c>
      <c r="I623">
        <v>22411.98</v>
      </c>
      <c r="J623" t="s">
        <v>770</v>
      </c>
      <c r="K623">
        <v>24</v>
      </c>
      <c r="L623" t="str">
        <f>_xlfn.XLOOKUP(F623, Items!$A:$A, Items!$C:$C, "Check Item ID", 0)</f>
        <v>Service</v>
      </c>
    </row>
    <row r="624" spans="1:12" hidden="1" x14ac:dyDescent="0.25">
      <c r="A624" t="s">
        <v>1392</v>
      </c>
      <c r="B624" s="1">
        <v>45895</v>
      </c>
      <c r="C624" t="s">
        <v>59</v>
      </c>
      <c r="D624" t="s">
        <v>9</v>
      </c>
      <c r="E624" t="s">
        <v>334</v>
      </c>
      <c r="F624" t="s">
        <v>418</v>
      </c>
      <c r="G624">
        <v>46</v>
      </c>
      <c r="H624">
        <v>7058.84</v>
      </c>
      <c r="I624">
        <v>324706.61</v>
      </c>
      <c r="J624" t="s">
        <v>768</v>
      </c>
      <c r="K624">
        <v>31</v>
      </c>
      <c r="L624" t="str">
        <f>_xlfn.XLOOKUP(F624, Items!$A:$A, Items!$C:$C, "Check Item ID", 0)</f>
        <v>Service</v>
      </c>
    </row>
    <row r="625" spans="1:12" x14ac:dyDescent="0.25">
      <c r="A625" t="s">
        <v>1393</v>
      </c>
      <c r="B625" s="1">
        <v>45126</v>
      </c>
      <c r="C625" t="s">
        <v>187</v>
      </c>
      <c r="D625" t="s">
        <v>3</v>
      </c>
      <c r="E625" t="s">
        <v>246</v>
      </c>
      <c r="F625" t="s">
        <v>392</v>
      </c>
      <c r="G625" s="8">
        <v>49</v>
      </c>
      <c r="H625" s="6">
        <v>10457.870000000001</v>
      </c>
      <c r="I625" s="6">
        <v>512435.76</v>
      </c>
      <c r="J625" t="s">
        <v>777</v>
      </c>
      <c r="K625" s="8">
        <v>24</v>
      </c>
      <c r="L625" t="str">
        <f>_xlfn.XLOOKUP(F625, Items!$A:$A, Items!$C:$C, "Check Item ID", 0)</f>
        <v>Software</v>
      </c>
    </row>
    <row r="626" spans="1:12" hidden="1" x14ac:dyDescent="0.25">
      <c r="A626" t="s">
        <v>1394</v>
      </c>
      <c r="B626" s="1">
        <v>45524</v>
      </c>
      <c r="C626" t="s">
        <v>71</v>
      </c>
      <c r="D626" t="s">
        <v>15</v>
      </c>
      <c r="E626" t="s">
        <v>270</v>
      </c>
      <c r="F626" t="s">
        <v>376</v>
      </c>
      <c r="G626">
        <v>36</v>
      </c>
      <c r="H626">
        <v>8893.27</v>
      </c>
      <c r="I626">
        <v>320157.77</v>
      </c>
      <c r="J626" t="s">
        <v>768</v>
      </c>
      <c r="K626">
        <v>9</v>
      </c>
      <c r="L626" t="str">
        <f>_xlfn.XLOOKUP(F626, Items!$A:$A, Items!$C:$C, "Check Item ID", 0)</f>
        <v>Software</v>
      </c>
    </row>
    <row r="627" spans="1:12" hidden="1" x14ac:dyDescent="0.25">
      <c r="A627" t="s">
        <v>1395</v>
      </c>
      <c r="B627" s="1">
        <v>45263</v>
      </c>
      <c r="C627" t="s">
        <v>125</v>
      </c>
      <c r="D627" t="s">
        <v>23</v>
      </c>
      <c r="E627" t="s">
        <v>288</v>
      </c>
      <c r="F627" t="s">
        <v>634</v>
      </c>
      <c r="G627">
        <v>32</v>
      </c>
      <c r="H627">
        <v>4590.93</v>
      </c>
      <c r="I627">
        <v>146909.60999999999</v>
      </c>
      <c r="J627" t="s">
        <v>768</v>
      </c>
      <c r="K627">
        <v>29</v>
      </c>
      <c r="L627" t="str">
        <f>_xlfn.XLOOKUP(F627, Items!$A:$A, Items!$C:$C, "Check Item ID", 0)</f>
        <v>Hardware</v>
      </c>
    </row>
    <row r="628" spans="1:12" x14ac:dyDescent="0.25">
      <c r="A628" t="s">
        <v>1396</v>
      </c>
      <c r="B628" s="1">
        <v>45447</v>
      </c>
      <c r="C628" t="s">
        <v>103</v>
      </c>
      <c r="D628" t="s">
        <v>31</v>
      </c>
      <c r="E628" t="s">
        <v>290</v>
      </c>
      <c r="F628" t="s">
        <v>518</v>
      </c>
      <c r="G628" s="8">
        <v>40</v>
      </c>
      <c r="H628" s="6">
        <v>3606.93</v>
      </c>
      <c r="I628" s="6">
        <v>144277.35</v>
      </c>
      <c r="J628" t="s">
        <v>777</v>
      </c>
      <c r="K628" s="8">
        <v>28</v>
      </c>
      <c r="L628" t="str">
        <f>_xlfn.XLOOKUP(F628, Items!$A:$A, Items!$C:$C, "Check Item ID", 0)</f>
        <v>Service</v>
      </c>
    </row>
    <row r="629" spans="1:12" x14ac:dyDescent="0.25">
      <c r="A629" t="s">
        <v>1397</v>
      </c>
      <c r="B629" s="1">
        <v>45863</v>
      </c>
      <c r="C629" t="s">
        <v>199</v>
      </c>
      <c r="D629" t="s">
        <v>11</v>
      </c>
      <c r="E629" t="s">
        <v>324</v>
      </c>
      <c r="F629" t="s">
        <v>556</v>
      </c>
      <c r="G629" s="8">
        <v>13</v>
      </c>
      <c r="H629" s="6">
        <v>5263.41</v>
      </c>
      <c r="I629" s="6">
        <v>68424.33</v>
      </c>
      <c r="J629" t="s">
        <v>777</v>
      </c>
      <c r="K629" s="8">
        <v>29</v>
      </c>
      <c r="L629" t="str">
        <f>_xlfn.XLOOKUP(F629, Items!$A:$A, Items!$C:$C, "Check Item ID", 0)</f>
        <v>Software</v>
      </c>
    </row>
    <row r="630" spans="1:12" hidden="1" x14ac:dyDescent="0.25">
      <c r="A630" t="s">
        <v>1398</v>
      </c>
      <c r="B630" s="1">
        <v>45179</v>
      </c>
      <c r="C630" t="s">
        <v>79</v>
      </c>
      <c r="D630" t="s">
        <v>31</v>
      </c>
      <c r="E630" t="s">
        <v>258</v>
      </c>
      <c r="F630" t="s">
        <v>678</v>
      </c>
      <c r="G630">
        <v>50</v>
      </c>
      <c r="H630">
        <v>5000.93</v>
      </c>
      <c r="I630">
        <v>250046.51</v>
      </c>
      <c r="J630" t="s">
        <v>770</v>
      </c>
      <c r="K630">
        <v>45</v>
      </c>
      <c r="L630" t="str">
        <f>_xlfn.XLOOKUP(F630, Items!$A:$A, Items!$C:$C, "Check Item ID", 0)</f>
        <v>Service</v>
      </c>
    </row>
    <row r="631" spans="1:12" x14ac:dyDescent="0.25">
      <c r="A631" t="s">
        <v>1399</v>
      </c>
      <c r="B631" s="1">
        <v>45959</v>
      </c>
      <c r="C631" t="s">
        <v>89</v>
      </c>
      <c r="D631" t="s">
        <v>23</v>
      </c>
      <c r="E631" t="s">
        <v>308</v>
      </c>
      <c r="F631" t="s">
        <v>592</v>
      </c>
      <c r="G631" s="8">
        <v>9</v>
      </c>
      <c r="H631" s="6">
        <v>7132.26</v>
      </c>
      <c r="I631" s="6">
        <v>64190.33</v>
      </c>
      <c r="J631" t="s">
        <v>777</v>
      </c>
      <c r="K631" s="8">
        <v>36</v>
      </c>
      <c r="L631" t="str">
        <f>_xlfn.XLOOKUP(F631, Items!$A:$A, Items!$C:$C, "Check Item ID", 0)</f>
        <v>Software</v>
      </c>
    </row>
    <row r="632" spans="1:12" hidden="1" x14ac:dyDescent="0.25">
      <c r="A632" t="s">
        <v>1400</v>
      </c>
      <c r="B632" s="1">
        <v>45026</v>
      </c>
      <c r="C632" t="s">
        <v>93</v>
      </c>
      <c r="D632" t="s">
        <v>9</v>
      </c>
      <c r="E632" t="s">
        <v>263</v>
      </c>
      <c r="F632" t="s">
        <v>476</v>
      </c>
      <c r="G632">
        <v>36</v>
      </c>
      <c r="H632">
        <v>7169.09</v>
      </c>
      <c r="I632">
        <v>258087.13</v>
      </c>
      <c r="J632" t="s">
        <v>768</v>
      </c>
      <c r="K632">
        <v>33</v>
      </c>
      <c r="L632" t="str">
        <f>_xlfn.XLOOKUP(F632, Items!$A:$A, Items!$C:$C, "Check Item ID", 0)</f>
        <v>Hardware</v>
      </c>
    </row>
    <row r="633" spans="1:12" hidden="1" x14ac:dyDescent="0.25">
      <c r="A633" t="s">
        <v>1401</v>
      </c>
      <c r="B633" s="1">
        <v>45289</v>
      </c>
      <c r="C633" t="s">
        <v>81</v>
      </c>
      <c r="D633" t="s">
        <v>19</v>
      </c>
      <c r="E633" t="s">
        <v>312</v>
      </c>
      <c r="F633" t="s">
        <v>538</v>
      </c>
      <c r="G633">
        <v>45</v>
      </c>
      <c r="H633">
        <v>7008.36</v>
      </c>
      <c r="I633">
        <v>315376.14</v>
      </c>
      <c r="J633" t="s">
        <v>768</v>
      </c>
      <c r="K633">
        <v>11</v>
      </c>
      <c r="L633" t="str">
        <f>_xlfn.XLOOKUP(F633, Items!$A:$A, Items!$C:$C, "Check Item ID", 0)</f>
        <v>Hardware</v>
      </c>
    </row>
    <row r="634" spans="1:12" hidden="1" x14ac:dyDescent="0.25">
      <c r="A634" t="s">
        <v>1402</v>
      </c>
      <c r="B634" s="1">
        <v>45720</v>
      </c>
      <c r="C634" t="s">
        <v>69</v>
      </c>
      <c r="D634" t="s">
        <v>13</v>
      </c>
      <c r="E634" t="s">
        <v>270</v>
      </c>
      <c r="F634" t="s">
        <v>456</v>
      </c>
      <c r="G634">
        <v>43</v>
      </c>
      <c r="H634">
        <v>8751.24</v>
      </c>
      <c r="I634">
        <v>376303.39</v>
      </c>
      <c r="J634" t="s">
        <v>770</v>
      </c>
      <c r="K634">
        <v>35</v>
      </c>
      <c r="L634" t="str">
        <f>_xlfn.XLOOKUP(F634, Items!$A:$A, Items!$C:$C, "Check Item ID", 0)</f>
        <v>Software</v>
      </c>
    </row>
    <row r="635" spans="1:12" x14ac:dyDescent="0.25">
      <c r="A635" t="s">
        <v>1403</v>
      </c>
      <c r="B635" s="1">
        <v>45784</v>
      </c>
      <c r="C635" t="s">
        <v>209</v>
      </c>
      <c r="D635" t="s">
        <v>23</v>
      </c>
      <c r="E635" t="s">
        <v>260</v>
      </c>
      <c r="F635" t="s">
        <v>402</v>
      </c>
      <c r="G635" s="8">
        <v>39</v>
      </c>
      <c r="H635" s="6">
        <v>9637.06</v>
      </c>
      <c r="I635" s="6">
        <v>375845.17</v>
      </c>
      <c r="J635" t="s">
        <v>777</v>
      </c>
      <c r="K635" s="8">
        <v>20</v>
      </c>
      <c r="L635" t="str">
        <f>_xlfn.XLOOKUP(F635, Items!$A:$A, Items!$C:$C, "Check Item ID", 0)</f>
        <v>Hardware</v>
      </c>
    </row>
    <row r="636" spans="1:12" x14ac:dyDescent="0.25">
      <c r="A636" t="s">
        <v>1404</v>
      </c>
      <c r="B636" s="1">
        <v>45629</v>
      </c>
      <c r="C636" t="s">
        <v>73</v>
      </c>
      <c r="D636" t="s">
        <v>29</v>
      </c>
      <c r="E636" t="s">
        <v>288</v>
      </c>
      <c r="F636" t="s">
        <v>388</v>
      </c>
      <c r="G636" s="8">
        <v>19</v>
      </c>
      <c r="H636" s="6">
        <v>5632.18</v>
      </c>
      <c r="I636" s="6">
        <v>107011.46</v>
      </c>
      <c r="J636" t="s">
        <v>777</v>
      </c>
      <c r="K636" s="8">
        <v>11</v>
      </c>
      <c r="L636" t="str">
        <f>_xlfn.XLOOKUP(F636, Items!$A:$A, Items!$C:$C, "Check Item ID", 0)</f>
        <v>Software</v>
      </c>
    </row>
    <row r="637" spans="1:12" hidden="1" x14ac:dyDescent="0.25">
      <c r="A637" t="s">
        <v>1405</v>
      </c>
      <c r="B637" s="1">
        <v>45976</v>
      </c>
      <c r="C637" t="s">
        <v>201</v>
      </c>
      <c r="D637" t="s">
        <v>21</v>
      </c>
      <c r="E637" t="s">
        <v>336</v>
      </c>
      <c r="F637" t="s">
        <v>660</v>
      </c>
      <c r="G637">
        <v>20</v>
      </c>
      <c r="H637">
        <v>9197.27</v>
      </c>
      <c r="I637">
        <v>183945.39</v>
      </c>
      <c r="J637" t="s">
        <v>768</v>
      </c>
      <c r="K637">
        <v>23</v>
      </c>
      <c r="L637" t="str">
        <f>_xlfn.XLOOKUP(F637, Items!$A:$A, Items!$C:$C, "Check Item ID", 0)</f>
        <v>Hardware</v>
      </c>
    </row>
    <row r="638" spans="1:12" hidden="1" x14ac:dyDescent="0.25">
      <c r="A638" t="s">
        <v>1406</v>
      </c>
      <c r="B638" s="1">
        <v>45372</v>
      </c>
      <c r="C638" t="s">
        <v>149</v>
      </c>
      <c r="D638" t="s">
        <v>21</v>
      </c>
      <c r="E638" t="s">
        <v>292</v>
      </c>
      <c r="F638" t="s">
        <v>678</v>
      </c>
      <c r="G638">
        <v>13</v>
      </c>
      <c r="H638">
        <v>4085.29</v>
      </c>
      <c r="I638">
        <v>53108.76</v>
      </c>
      <c r="J638" t="s">
        <v>768</v>
      </c>
      <c r="K638">
        <v>21</v>
      </c>
      <c r="L638" t="str">
        <f>_xlfn.XLOOKUP(F638, Items!$A:$A, Items!$C:$C, "Check Item ID", 0)</f>
        <v>Service</v>
      </c>
    </row>
    <row r="639" spans="1:12" hidden="1" x14ac:dyDescent="0.25">
      <c r="A639" t="s">
        <v>1407</v>
      </c>
      <c r="B639" s="1">
        <v>45634</v>
      </c>
      <c r="C639" t="s">
        <v>131</v>
      </c>
      <c r="D639" t="s">
        <v>25</v>
      </c>
      <c r="E639" t="s">
        <v>276</v>
      </c>
      <c r="F639" t="s">
        <v>574</v>
      </c>
      <c r="G639">
        <v>44</v>
      </c>
      <c r="H639">
        <v>2450.5100000000002</v>
      </c>
      <c r="I639">
        <v>107822.59</v>
      </c>
      <c r="J639" t="s">
        <v>768</v>
      </c>
      <c r="K639">
        <v>44</v>
      </c>
      <c r="L639" t="str">
        <f>_xlfn.XLOOKUP(F639, Items!$A:$A, Items!$C:$C, "Check Item ID", 0)</f>
        <v>Service</v>
      </c>
    </row>
    <row r="640" spans="1:12" hidden="1" x14ac:dyDescent="0.25">
      <c r="A640" t="s">
        <v>1408</v>
      </c>
      <c r="B640" s="1">
        <v>45958</v>
      </c>
      <c r="C640" t="s">
        <v>181</v>
      </c>
      <c r="D640" t="s">
        <v>17</v>
      </c>
      <c r="E640" t="s">
        <v>302</v>
      </c>
      <c r="F640" t="s">
        <v>492</v>
      </c>
      <c r="G640">
        <v>35</v>
      </c>
      <c r="H640">
        <v>4372.87</v>
      </c>
      <c r="I640">
        <v>153050.42000000001</v>
      </c>
      <c r="J640" t="s">
        <v>770</v>
      </c>
      <c r="K640">
        <v>10</v>
      </c>
      <c r="L640" t="str">
        <f>_xlfn.XLOOKUP(F640, Items!$A:$A, Items!$C:$C, "Check Item ID", 0)</f>
        <v>Service</v>
      </c>
    </row>
    <row r="641" spans="1:12" hidden="1" x14ac:dyDescent="0.25">
      <c r="A641" t="s">
        <v>1409</v>
      </c>
      <c r="B641" s="1">
        <v>45910</v>
      </c>
      <c r="C641" t="s">
        <v>53</v>
      </c>
      <c r="D641" t="s">
        <v>9</v>
      </c>
      <c r="E641" t="s">
        <v>334</v>
      </c>
      <c r="F641" t="s">
        <v>602</v>
      </c>
      <c r="G641">
        <v>38</v>
      </c>
      <c r="H641">
        <v>1420.48</v>
      </c>
      <c r="I641">
        <v>53978.14</v>
      </c>
      <c r="J641" t="s">
        <v>768</v>
      </c>
      <c r="K641">
        <v>29</v>
      </c>
      <c r="L641" t="str">
        <f>_xlfn.XLOOKUP(F641, Items!$A:$A, Items!$C:$C, "Check Item ID", 0)</f>
        <v>Software</v>
      </c>
    </row>
    <row r="642" spans="1:12" hidden="1" x14ac:dyDescent="0.25">
      <c r="A642" t="s">
        <v>1410</v>
      </c>
      <c r="B642" s="1">
        <v>46020</v>
      </c>
      <c r="C642" t="s">
        <v>211</v>
      </c>
      <c r="D642" t="s">
        <v>31</v>
      </c>
      <c r="E642" t="s">
        <v>274</v>
      </c>
      <c r="F642" t="s">
        <v>726</v>
      </c>
      <c r="G642">
        <v>19</v>
      </c>
      <c r="H642">
        <v>5421.49</v>
      </c>
      <c r="I642">
        <v>103008.39</v>
      </c>
      <c r="J642" t="s">
        <v>770</v>
      </c>
      <c r="K642">
        <v>3</v>
      </c>
      <c r="L642" t="str">
        <f>_xlfn.XLOOKUP(F642, Items!$A:$A, Items!$C:$C, "Check Item ID", 0)</f>
        <v>Hardware</v>
      </c>
    </row>
    <row r="643" spans="1:12" x14ac:dyDescent="0.25">
      <c r="A643" t="s">
        <v>1411</v>
      </c>
      <c r="B643" s="1">
        <v>45145</v>
      </c>
      <c r="C643" t="s">
        <v>107</v>
      </c>
      <c r="D643" t="s">
        <v>25</v>
      </c>
      <c r="E643" t="s">
        <v>281</v>
      </c>
      <c r="F643" t="s">
        <v>456</v>
      </c>
      <c r="G643" s="8">
        <v>2</v>
      </c>
      <c r="H643" s="6">
        <v>8191.4</v>
      </c>
      <c r="I643" s="6">
        <v>16382.8</v>
      </c>
      <c r="J643" t="s">
        <v>777</v>
      </c>
      <c r="K643" s="8">
        <v>45</v>
      </c>
      <c r="L643" t="str">
        <f>_xlfn.XLOOKUP(F643, Items!$A:$A, Items!$C:$C, "Check Item ID", 0)</f>
        <v>Software</v>
      </c>
    </row>
    <row r="644" spans="1:12" x14ac:dyDescent="0.25">
      <c r="A644" t="s">
        <v>1412</v>
      </c>
      <c r="B644" s="1">
        <v>45336</v>
      </c>
      <c r="C644" t="s">
        <v>203</v>
      </c>
      <c r="D644" t="s">
        <v>31</v>
      </c>
      <c r="E644" t="s">
        <v>350</v>
      </c>
      <c r="F644" t="s">
        <v>446</v>
      </c>
      <c r="G644" s="8">
        <v>18</v>
      </c>
      <c r="H644" s="6">
        <v>7835</v>
      </c>
      <c r="I644" s="6">
        <v>141030.07999999999</v>
      </c>
      <c r="J644" t="s">
        <v>777</v>
      </c>
      <c r="K644" s="8">
        <v>21</v>
      </c>
      <c r="L644" t="str">
        <f>_xlfn.XLOOKUP(F644, Items!$A:$A, Items!$C:$C, "Check Item ID", 0)</f>
        <v>Software</v>
      </c>
    </row>
    <row r="645" spans="1:12" hidden="1" x14ac:dyDescent="0.25">
      <c r="A645" t="s">
        <v>1413</v>
      </c>
      <c r="B645" s="1">
        <v>45440</v>
      </c>
      <c r="C645" t="s">
        <v>157</v>
      </c>
      <c r="D645" t="s">
        <v>11</v>
      </c>
      <c r="E645" t="s">
        <v>352</v>
      </c>
      <c r="F645" t="s">
        <v>662</v>
      </c>
      <c r="G645">
        <v>10</v>
      </c>
      <c r="H645">
        <v>6214.23</v>
      </c>
      <c r="I645">
        <v>62142.34</v>
      </c>
      <c r="J645" t="s">
        <v>768</v>
      </c>
      <c r="K645">
        <v>21</v>
      </c>
      <c r="L645" t="str">
        <f>_xlfn.XLOOKUP(F645, Items!$A:$A, Items!$C:$C, "Check Item ID", 0)</f>
        <v>Service</v>
      </c>
    </row>
    <row r="646" spans="1:12" x14ac:dyDescent="0.25">
      <c r="A646" t="s">
        <v>1414</v>
      </c>
      <c r="B646" s="1">
        <v>44993</v>
      </c>
      <c r="C646" t="s">
        <v>101</v>
      </c>
      <c r="D646" t="s">
        <v>23</v>
      </c>
      <c r="E646" t="s">
        <v>336</v>
      </c>
      <c r="F646" t="s">
        <v>600</v>
      </c>
      <c r="G646" s="8">
        <v>23</v>
      </c>
      <c r="H646" s="6">
        <v>7611.31</v>
      </c>
      <c r="I646" s="6">
        <v>175060.13</v>
      </c>
      <c r="J646" t="s">
        <v>777</v>
      </c>
      <c r="K646" s="8">
        <v>42</v>
      </c>
      <c r="L646" t="str">
        <f>_xlfn.XLOOKUP(F646, Items!$A:$A, Items!$C:$C, "Check Item ID", 0)</f>
        <v>Software</v>
      </c>
    </row>
    <row r="647" spans="1:12" hidden="1" x14ac:dyDescent="0.25">
      <c r="A647" t="s">
        <v>1415</v>
      </c>
      <c r="B647" s="1">
        <v>45386</v>
      </c>
      <c r="C647" t="s">
        <v>147</v>
      </c>
      <c r="D647" t="s">
        <v>5</v>
      </c>
      <c r="E647" t="s">
        <v>332</v>
      </c>
      <c r="F647" t="s">
        <v>522</v>
      </c>
      <c r="G647">
        <v>48</v>
      </c>
      <c r="H647">
        <v>4939.8100000000004</v>
      </c>
      <c r="I647">
        <v>237110.72</v>
      </c>
      <c r="J647" t="s">
        <v>770</v>
      </c>
      <c r="K647">
        <v>18</v>
      </c>
      <c r="L647" t="str">
        <f>_xlfn.XLOOKUP(F647, Items!$A:$A, Items!$C:$C, "Check Item ID", 0)</f>
        <v>Hardware</v>
      </c>
    </row>
    <row r="648" spans="1:12" hidden="1" x14ac:dyDescent="0.25">
      <c r="A648" t="s">
        <v>1416</v>
      </c>
      <c r="B648" s="1">
        <v>45516</v>
      </c>
      <c r="C648" t="s">
        <v>77</v>
      </c>
      <c r="D648" t="s">
        <v>17</v>
      </c>
      <c r="E648" t="s">
        <v>340</v>
      </c>
      <c r="F648" t="s">
        <v>440</v>
      </c>
      <c r="G648">
        <v>45</v>
      </c>
      <c r="H648">
        <v>7443.03</v>
      </c>
      <c r="I648">
        <v>334936.15999999997</v>
      </c>
      <c r="J648" t="s">
        <v>770</v>
      </c>
      <c r="K648">
        <v>27</v>
      </c>
      <c r="L648" t="str">
        <f>_xlfn.XLOOKUP(F648, Items!$A:$A, Items!$C:$C, "Check Item ID", 0)</f>
        <v>Hardware</v>
      </c>
    </row>
    <row r="649" spans="1:12" hidden="1" x14ac:dyDescent="0.25">
      <c r="A649" t="s">
        <v>1417</v>
      </c>
      <c r="B649" s="1">
        <v>45567</v>
      </c>
      <c r="C649" t="s">
        <v>171</v>
      </c>
      <c r="D649" t="s">
        <v>23</v>
      </c>
      <c r="E649" t="s">
        <v>267</v>
      </c>
      <c r="F649" t="s">
        <v>562</v>
      </c>
      <c r="G649">
        <v>36</v>
      </c>
      <c r="H649">
        <v>3172.67</v>
      </c>
      <c r="I649">
        <v>114216.24</v>
      </c>
      <c r="J649" t="s">
        <v>768</v>
      </c>
      <c r="K649">
        <v>19</v>
      </c>
      <c r="L649" t="str">
        <f>_xlfn.XLOOKUP(F649, Items!$A:$A, Items!$C:$C, "Check Item ID", 0)</f>
        <v>Service</v>
      </c>
    </row>
    <row r="650" spans="1:12" hidden="1" x14ac:dyDescent="0.25">
      <c r="A650" t="s">
        <v>1418</v>
      </c>
      <c r="B650" s="1">
        <v>45834</v>
      </c>
      <c r="C650" t="s">
        <v>117</v>
      </c>
      <c r="D650" t="s">
        <v>29</v>
      </c>
      <c r="E650" t="s">
        <v>276</v>
      </c>
      <c r="F650" t="s">
        <v>568</v>
      </c>
      <c r="G650">
        <v>15</v>
      </c>
      <c r="H650">
        <v>589.80999999999995</v>
      </c>
      <c r="I650">
        <v>8847.14</v>
      </c>
      <c r="J650" t="s">
        <v>768</v>
      </c>
      <c r="K650">
        <v>44</v>
      </c>
      <c r="L650" t="str">
        <f>_xlfn.XLOOKUP(F650, Items!$A:$A, Items!$C:$C, "Check Item ID", 0)</f>
        <v>Software</v>
      </c>
    </row>
    <row r="651" spans="1:12" x14ac:dyDescent="0.25">
      <c r="A651" t="s">
        <v>1419</v>
      </c>
      <c r="B651" s="1">
        <v>45329</v>
      </c>
      <c r="C651" t="s">
        <v>105</v>
      </c>
      <c r="D651" t="s">
        <v>23</v>
      </c>
      <c r="E651" t="s">
        <v>265</v>
      </c>
      <c r="F651" t="s">
        <v>626</v>
      </c>
      <c r="G651" s="8">
        <v>50</v>
      </c>
      <c r="H651" s="6">
        <v>4534.63</v>
      </c>
      <c r="I651" s="6">
        <v>226731.55</v>
      </c>
      <c r="J651" t="s">
        <v>777</v>
      </c>
      <c r="K651" s="8">
        <v>21</v>
      </c>
      <c r="L651" t="str">
        <f>_xlfn.XLOOKUP(F651, Items!$A:$A, Items!$C:$C, "Check Item ID", 0)</f>
        <v>Software</v>
      </c>
    </row>
    <row r="652" spans="1:12" x14ac:dyDescent="0.25">
      <c r="A652" t="s">
        <v>1420</v>
      </c>
      <c r="B652" s="1">
        <v>45290</v>
      </c>
      <c r="C652" t="s">
        <v>183</v>
      </c>
      <c r="D652" t="s">
        <v>31</v>
      </c>
      <c r="E652" t="s">
        <v>267</v>
      </c>
      <c r="F652" t="s">
        <v>722</v>
      </c>
      <c r="G652" s="8">
        <v>44</v>
      </c>
      <c r="H652" s="6">
        <v>7058.11</v>
      </c>
      <c r="I652" s="6">
        <v>310556.78000000003</v>
      </c>
      <c r="J652" t="s">
        <v>777</v>
      </c>
      <c r="K652" s="8">
        <v>35</v>
      </c>
      <c r="L652" t="str">
        <f>_xlfn.XLOOKUP(F652, Items!$A:$A, Items!$C:$C, "Check Item ID", 0)</f>
        <v>Service</v>
      </c>
    </row>
    <row r="653" spans="1:12" hidden="1" x14ac:dyDescent="0.25">
      <c r="A653" t="s">
        <v>1421</v>
      </c>
      <c r="B653" s="1">
        <v>45699</v>
      </c>
      <c r="C653" t="s">
        <v>61</v>
      </c>
      <c r="D653" t="s">
        <v>11</v>
      </c>
      <c r="E653" t="s">
        <v>270</v>
      </c>
      <c r="F653" t="s">
        <v>634</v>
      </c>
      <c r="G653">
        <v>3</v>
      </c>
      <c r="H653">
        <v>5035.63</v>
      </c>
      <c r="I653">
        <v>15106.89</v>
      </c>
      <c r="J653" t="s">
        <v>768</v>
      </c>
      <c r="K653">
        <v>19</v>
      </c>
      <c r="L653" t="str">
        <f>_xlfn.XLOOKUP(F653, Items!$A:$A, Items!$C:$C, "Check Item ID", 0)</f>
        <v>Hardware</v>
      </c>
    </row>
    <row r="654" spans="1:12" x14ac:dyDescent="0.25">
      <c r="A654" t="s">
        <v>1422</v>
      </c>
      <c r="B654" s="1">
        <v>45256</v>
      </c>
      <c r="C654" t="s">
        <v>137</v>
      </c>
      <c r="D654" t="s">
        <v>13</v>
      </c>
      <c r="E654" t="s">
        <v>308</v>
      </c>
      <c r="F654" t="s">
        <v>586</v>
      </c>
      <c r="G654" s="8">
        <v>38</v>
      </c>
      <c r="H654" s="6">
        <v>7806.1</v>
      </c>
      <c r="I654" s="6">
        <v>296631.94</v>
      </c>
      <c r="J654" t="s">
        <v>777</v>
      </c>
      <c r="K654" s="8">
        <v>24</v>
      </c>
      <c r="L654" t="str">
        <f>_xlfn.XLOOKUP(F654, Items!$A:$A, Items!$C:$C, "Check Item ID", 0)</f>
        <v>Hardware</v>
      </c>
    </row>
    <row r="655" spans="1:12" hidden="1" x14ac:dyDescent="0.25">
      <c r="A655" t="s">
        <v>1423</v>
      </c>
      <c r="B655" s="1">
        <v>45244</v>
      </c>
      <c r="C655" t="s">
        <v>83</v>
      </c>
      <c r="D655" t="s">
        <v>23</v>
      </c>
      <c r="E655" t="s">
        <v>326</v>
      </c>
      <c r="F655" t="s">
        <v>748</v>
      </c>
      <c r="G655">
        <v>3</v>
      </c>
      <c r="H655">
        <v>3429.42</v>
      </c>
      <c r="I655">
        <v>10288.25</v>
      </c>
      <c r="J655" t="s">
        <v>770</v>
      </c>
      <c r="K655">
        <v>41</v>
      </c>
      <c r="L655" t="str">
        <f>_xlfn.XLOOKUP(F655, Items!$A:$A, Items!$C:$C, "Check Item ID", 0)</f>
        <v>Software</v>
      </c>
    </row>
    <row r="656" spans="1:12" hidden="1" x14ac:dyDescent="0.25">
      <c r="A656" t="s">
        <v>1424</v>
      </c>
      <c r="B656" s="1">
        <v>45543</v>
      </c>
      <c r="C656" t="s">
        <v>155</v>
      </c>
      <c r="D656" t="s">
        <v>31</v>
      </c>
      <c r="E656" t="s">
        <v>344</v>
      </c>
      <c r="F656" t="s">
        <v>590</v>
      </c>
      <c r="G656">
        <v>32</v>
      </c>
      <c r="H656">
        <v>948.93</v>
      </c>
      <c r="I656">
        <v>30365.66</v>
      </c>
      <c r="J656" t="s">
        <v>768</v>
      </c>
      <c r="K656">
        <v>25</v>
      </c>
      <c r="L656" t="str">
        <f>_xlfn.XLOOKUP(F656, Items!$A:$A, Items!$C:$C, "Check Item ID", 0)</f>
        <v>Hardware</v>
      </c>
    </row>
    <row r="657" spans="1:12" x14ac:dyDescent="0.25">
      <c r="A657" t="s">
        <v>1425</v>
      </c>
      <c r="B657" s="1">
        <v>45577</v>
      </c>
      <c r="C657" t="s">
        <v>87</v>
      </c>
      <c r="D657" t="s">
        <v>9</v>
      </c>
      <c r="E657" t="s">
        <v>346</v>
      </c>
      <c r="F657" t="s">
        <v>738</v>
      </c>
      <c r="G657" s="8">
        <v>34</v>
      </c>
      <c r="H657" s="6">
        <v>6431.16</v>
      </c>
      <c r="I657" s="6">
        <v>218659.3</v>
      </c>
      <c r="J657" t="s">
        <v>777</v>
      </c>
      <c r="K657" s="8">
        <v>36</v>
      </c>
      <c r="L657" t="str">
        <f>_xlfn.XLOOKUP(F657, Items!$A:$A, Items!$C:$C, "Check Item ID", 0)</f>
        <v>Software</v>
      </c>
    </row>
    <row r="658" spans="1:12" hidden="1" x14ac:dyDescent="0.25">
      <c r="A658" t="s">
        <v>1426</v>
      </c>
      <c r="B658" s="1">
        <v>45961</v>
      </c>
      <c r="C658" t="s">
        <v>91</v>
      </c>
      <c r="D658" t="s">
        <v>11</v>
      </c>
      <c r="E658" t="s">
        <v>328</v>
      </c>
      <c r="F658" t="s">
        <v>610</v>
      </c>
      <c r="G658">
        <v>11</v>
      </c>
      <c r="H658">
        <v>1144.3900000000001</v>
      </c>
      <c r="I658">
        <v>12588.3</v>
      </c>
      <c r="J658" t="s">
        <v>768</v>
      </c>
      <c r="K658">
        <v>28</v>
      </c>
      <c r="L658" t="str">
        <f>_xlfn.XLOOKUP(F658, Items!$A:$A, Items!$C:$C, "Check Item ID", 0)</f>
        <v>Hardware</v>
      </c>
    </row>
    <row r="659" spans="1:12" hidden="1" x14ac:dyDescent="0.25">
      <c r="A659" t="s">
        <v>1427</v>
      </c>
      <c r="B659" s="1">
        <v>45642</v>
      </c>
      <c r="C659" t="s">
        <v>63</v>
      </c>
      <c r="D659" t="s">
        <v>27</v>
      </c>
      <c r="E659" t="s">
        <v>350</v>
      </c>
      <c r="F659" t="s">
        <v>646</v>
      </c>
      <c r="G659">
        <v>15</v>
      </c>
      <c r="H659">
        <v>4491.3</v>
      </c>
      <c r="I659">
        <v>67369.45</v>
      </c>
      <c r="J659" t="s">
        <v>768</v>
      </c>
      <c r="K659">
        <v>24</v>
      </c>
      <c r="L659" t="str">
        <f>_xlfn.XLOOKUP(F659, Items!$A:$A, Items!$C:$C, "Check Item ID", 0)</f>
        <v>Service</v>
      </c>
    </row>
    <row r="660" spans="1:12" hidden="1" x14ac:dyDescent="0.25">
      <c r="A660" t="s">
        <v>1428</v>
      </c>
      <c r="B660" s="1">
        <v>45665</v>
      </c>
      <c r="C660" t="s">
        <v>97</v>
      </c>
      <c r="D660" t="s">
        <v>29</v>
      </c>
      <c r="E660" t="s">
        <v>263</v>
      </c>
      <c r="F660" t="s">
        <v>702</v>
      </c>
      <c r="G660">
        <v>19</v>
      </c>
      <c r="H660">
        <v>5367.77</v>
      </c>
      <c r="I660">
        <v>101987.69</v>
      </c>
      <c r="J660" t="s">
        <v>768</v>
      </c>
      <c r="K660">
        <v>36</v>
      </c>
      <c r="L660" t="str">
        <f>_xlfn.XLOOKUP(F660, Items!$A:$A, Items!$C:$C, "Check Item ID", 0)</f>
        <v>Hardware</v>
      </c>
    </row>
    <row r="661" spans="1:12" hidden="1" x14ac:dyDescent="0.25">
      <c r="A661" t="s">
        <v>1429</v>
      </c>
      <c r="B661" s="1">
        <v>44945</v>
      </c>
      <c r="C661" t="s">
        <v>85</v>
      </c>
      <c r="D661" t="s">
        <v>29</v>
      </c>
      <c r="E661" t="s">
        <v>263</v>
      </c>
      <c r="F661" t="s">
        <v>367</v>
      </c>
      <c r="G661">
        <v>8</v>
      </c>
      <c r="H661">
        <v>5703.1</v>
      </c>
      <c r="I661">
        <v>45624.800000000003</v>
      </c>
      <c r="J661" t="s">
        <v>770</v>
      </c>
      <c r="K661">
        <v>18</v>
      </c>
      <c r="L661" t="str">
        <f>_xlfn.XLOOKUP(F661, Items!$A:$A, Items!$C:$C, "Check Item ID", 0)</f>
        <v>Software</v>
      </c>
    </row>
    <row r="662" spans="1:12" hidden="1" x14ac:dyDescent="0.25">
      <c r="A662" t="s">
        <v>1430</v>
      </c>
      <c r="B662" s="1">
        <v>45426</v>
      </c>
      <c r="C662" t="s">
        <v>83</v>
      </c>
      <c r="D662" t="s">
        <v>23</v>
      </c>
      <c r="E662" t="s">
        <v>330</v>
      </c>
      <c r="F662" t="s">
        <v>492</v>
      </c>
      <c r="G662">
        <v>3</v>
      </c>
      <c r="H662">
        <v>4358.29</v>
      </c>
      <c r="I662">
        <v>13074.87</v>
      </c>
      <c r="J662" t="s">
        <v>770</v>
      </c>
      <c r="K662">
        <v>27</v>
      </c>
      <c r="L662" t="str">
        <f>_xlfn.XLOOKUP(F662, Items!$A:$A, Items!$C:$C, "Check Item ID", 0)</f>
        <v>Service</v>
      </c>
    </row>
    <row r="663" spans="1:12" hidden="1" x14ac:dyDescent="0.25">
      <c r="A663" t="s">
        <v>1431</v>
      </c>
      <c r="B663" s="1">
        <v>45717</v>
      </c>
      <c r="C663" t="s">
        <v>139</v>
      </c>
      <c r="D663" t="s">
        <v>19</v>
      </c>
      <c r="E663" t="s">
        <v>316</v>
      </c>
      <c r="F663" t="s">
        <v>458</v>
      </c>
      <c r="G663">
        <v>17</v>
      </c>
      <c r="H663">
        <v>5607.89</v>
      </c>
      <c r="I663">
        <v>95334.07</v>
      </c>
      <c r="J663" t="s">
        <v>770</v>
      </c>
      <c r="K663">
        <v>4</v>
      </c>
      <c r="L663" t="str">
        <f>_xlfn.XLOOKUP(F663, Items!$A:$A, Items!$C:$C, "Check Item ID", 0)</f>
        <v>Service</v>
      </c>
    </row>
    <row r="664" spans="1:12" hidden="1" x14ac:dyDescent="0.25">
      <c r="A664" t="s">
        <v>1432</v>
      </c>
      <c r="B664" s="1">
        <v>45694</v>
      </c>
      <c r="C664" t="s">
        <v>181</v>
      </c>
      <c r="D664" t="s">
        <v>17</v>
      </c>
      <c r="E664" t="s">
        <v>288</v>
      </c>
      <c r="F664" t="s">
        <v>392</v>
      </c>
      <c r="G664">
        <v>33</v>
      </c>
      <c r="H664">
        <v>10888.82</v>
      </c>
      <c r="I664">
        <v>359330.9</v>
      </c>
      <c r="J664" t="s">
        <v>770</v>
      </c>
      <c r="K664">
        <v>34</v>
      </c>
      <c r="L664" t="str">
        <f>_xlfn.XLOOKUP(F664, Items!$A:$A, Items!$C:$C, "Check Item ID", 0)</f>
        <v>Software</v>
      </c>
    </row>
    <row r="665" spans="1:12" hidden="1" x14ac:dyDescent="0.25">
      <c r="A665" t="s">
        <v>1433</v>
      </c>
      <c r="B665" s="1">
        <v>45534</v>
      </c>
      <c r="C665" t="s">
        <v>42</v>
      </c>
      <c r="D665" t="s">
        <v>9</v>
      </c>
      <c r="E665" t="s">
        <v>336</v>
      </c>
      <c r="F665" t="s">
        <v>602</v>
      </c>
      <c r="G665">
        <v>42</v>
      </c>
      <c r="H665">
        <v>1262.69</v>
      </c>
      <c r="I665">
        <v>53032.79</v>
      </c>
      <c r="J665" t="s">
        <v>768</v>
      </c>
      <c r="K665">
        <v>8</v>
      </c>
      <c r="L665" t="str">
        <f>_xlfn.XLOOKUP(F665, Items!$A:$A, Items!$C:$C, "Check Item ID", 0)</f>
        <v>Software</v>
      </c>
    </row>
    <row r="666" spans="1:12" x14ac:dyDescent="0.25">
      <c r="A666" t="s">
        <v>1434</v>
      </c>
      <c r="B666" s="1">
        <v>45269</v>
      </c>
      <c r="C666" t="s">
        <v>237</v>
      </c>
      <c r="D666" t="s">
        <v>5</v>
      </c>
      <c r="E666" t="s">
        <v>306</v>
      </c>
      <c r="F666" t="s">
        <v>598</v>
      </c>
      <c r="G666" s="8">
        <v>50</v>
      </c>
      <c r="H666" s="6">
        <v>6332.33</v>
      </c>
      <c r="I666" s="6">
        <v>316616.40999999997</v>
      </c>
      <c r="J666" t="s">
        <v>777</v>
      </c>
      <c r="K666" s="8">
        <v>43</v>
      </c>
      <c r="L666" t="str">
        <f>_xlfn.XLOOKUP(F666, Items!$A:$A, Items!$C:$C, "Check Item ID", 0)</f>
        <v>Software</v>
      </c>
    </row>
    <row r="667" spans="1:12" x14ac:dyDescent="0.25">
      <c r="A667" t="s">
        <v>1435</v>
      </c>
      <c r="B667" s="1">
        <v>45358</v>
      </c>
      <c r="C667" t="s">
        <v>209</v>
      </c>
      <c r="D667" t="s">
        <v>23</v>
      </c>
      <c r="E667" t="s">
        <v>330</v>
      </c>
      <c r="F667" t="s">
        <v>486</v>
      </c>
      <c r="G667" s="8">
        <v>43</v>
      </c>
      <c r="H667" s="6">
        <v>3044.88</v>
      </c>
      <c r="I667" s="6">
        <v>130929.93</v>
      </c>
      <c r="J667" t="s">
        <v>777</v>
      </c>
      <c r="K667" s="8">
        <v>30</v>
      </c>
      <c r="L667" t="str">
        <f>_xlfn.XLOOKUP(F667, Items!$A:$A, Items!$C:$C, "Check Item ID", 0)</f>
        <v>Hardware</v>
      </c>
    </row>
    <row r="668" spans="1:12" hidden="1" x14ac:dyDescent="0.25">
      <c r="A668" t="s">
        <v>1436</v>
      </c>
      <c r="B668" s="1">
        <v>45348</v>
      </c>
      <c r="C668" t="s">
        <v>167</v>
      </c>
      <c r="D668" t="s">
        <v>31</v>
      </c>
      <c r="E668" t="s">
        <v>246</v>
      </c>
      <c r="F668" t="s">
        <v>666</v>
      </c>
      <c r="G668">
        <v>35</v>
      </c>
      <c r="H668">
        <v>1954.45</v>
      </c>
      <c r="I668">
        <v>68405.86</v>
      </c>
      <c r="J668" t="s">
        <v>768</v>
      </c>
      <c r="K668">
        <v>30</v>
      </c>
      <c r="L668" t="str">
        <f>_xlfn.XLOOKUP(F668, Items!$A:$A, Items!$C:$C, "Check Item ID", 0)</f>
        <v>Software</v>
      </c>
    </row>
    <row r="669" spans="1:12" x14ac:dyDescent="0.25">
      <c r="A669" t="s">
        <v>1437</v>
      </c>
      <c r="B669" s="1">
        <v>45074</v>
      </c>
      <c r="C669" t="s">
        <v>85</v>
      </c>
      <c r="D669" t="s">
        <v>29</v>
      </c>
      <c r="E669" t="s">
        <v>330</v>
      </c>
      <c r="F669" t="s">
        <v>430</v>
      </c>
      <c r="G669" s="8">
        <v>48</v>
      </c>
      <c r="H669" s="6">
        <v>3062.91</v>
      </c>
      <c r="I669" s="6">
        <v>147019.85999999999</v>
      </c>
      <c r="J669" t="s">
        <v>777</v>
      </c>
      <c r="K669" s="8">
        <v>32</v>
      </c>
      <c r="L669" t="str">
        <f>_xlfn.XLOOKUP(F669, Items!$A:$A, Items!$C:$C, "Check Item ID", 0)</f>
        <v>Service</v>
      </c>
    </row>
    <row r="670" spans="1:12" x14ac:dyDescent="0.25">
      <c r="A670" t="s">
        <v>1438</v>
      </c>
      <c r="B670" s="1">
        <v>45606</v>
      </c>
      <c r="C670" t="s">
        <v>151</v>
      </c>
      <c r="D670" t="s">
        <v>11</v>
      </c>
      <c r="E670" t="s">
        <v>322</v>
      </c>
      <c r="F670" t="s">
        <v>404</v>
      </c>
      <c r="G670" s="8">
        <v>3</v>
      </c>
      <c r="H670" s="6">
        <v>2872.37</v>
      </c>
      <c r="I670" s="6">
        <v>8617.1</v>
      </c>
      <c r="J670" t="s">
        <v>777</v>
      </c>
      <c r="K670" s="8">
        <v>14</v>
      </c>
      <c r="L670" t="str">
        <f>_xlfn.XLOOKUP(F670, Items!$A:$A, Items!$C:$C, "Check Item ID", 0)</f>
        <v>Service</v>
      </c>
    </row>
    <row r="671" spans="1:12" hidden="1" x14ac:dyDescent="0.25">
      <c r="A671" t="s">
        <v>1439</v>
      </c>
      <c r="B671" s="1">
        <v>45071</v>
      </c>
      <c r="C671" t="s">
        <v>163</v>
      </c>
      <c r="D671" t="s">
        <v>31</v>
      </c>
      <c r="E671" t="s">
        <v>342</v>
      </c>
      <c r="F671" t="s">
        <v>388</v>
      </c>
      <c r="G671">
        <v>37</v>
      </c>
      <c r="H671">
        <v>6264.22</v>
      </c>
      <c r="I671">
        <v>231776.26</v>
      </c>
      <c r="J671" t="s">
        <v>770</v>
      </c>
      <c r="K671">
        <v>29</v>
      </c>
      <c r="L671" t="str">
        <f>_xlfn.XLOOKUP(F671, Items!$A:$A, Items!$C:$C, "Check Item ID", 0)</f>
        <v>Software</v>
      </c>
    </row>
    <row r="672" spans="1:12" hidden="1" x14ac:dyDescent="0.25">
      <c r="A672" t="s">
        <v>1440</v>
      </c>
      <c r="B672" s="1">
        <v>45850</v>
      </c>
      <c r="C672" t="s">
        <v>117</v>
      </c>
      <c r="D672" t="s">
        <v>29</v>
      </c>
      <c r="E672" t="s">
        <v>320</v>
      </c>
      <c r="F672" t="s">
        <v>694</v>
      </c>
      <c r="G672">
        <v>41</v>
      </c>
      <c r="H672">
        <v>6079.58</v>
      </c>
      <c r="I672">
        <v>249262.86</v>
      </c>
      <c r="J672" t="s">
        <v>770</v>
      </c>
      <c r="K672">
        <v>4</v>
      </c>
      <c r="L672" t="str">
        <f>_xlfn.XLOOKUP(F672, Items!$A:$A, Items!$C:$C, "Check Item ID", 0)</f>
        <v>Service</v>
      </c>
    </row>
    <row r="673" spans="1:12" hidden="1" x14ac:dyDescent="0.25">
      <c r="A673" t="s">
        <v>1441</v>
      </c>
      <c r="B673" s="1">
        <v>45169</v>
      </c>
      <c r="C673" t="s">
        <v>185</v>
      </c>
      <c r="D673" t="s">
        <v>29</v>
      </c>
      <c r="E673" t="s">
        <v>300</v>
      </c>
      <c r="F673" t="s">
        <v>592</v>
      </c>
      <c r="G673">
        <v>35</v>
      </c>
      <c r="H673">
        <v>5332.93</v>
      </c>
      <c r="I673">
        <v>186652.55</v>
      </c>
      <c r="J673" t="s">
        <v>768</v>
      </c>
      <c r="K673">
        <v>42</v>
      </c>
      <c r="L673" t="str">
        <f>_xlfn.XLOOKUP(F673, Items!$A:$A, Items!$C:$C, "Check Item ID", 0)</f>
        <v>Software</v>
      </c>
    </row>
    <row r="674" spans="1:12" hidden="1" x14ac:dyDescent="0.25">
      <c r="A674" t="s">
        <v>1442</v>
      </c>
      <c r="B674" s="1">
        <v>45020</v>
      </c>
      <c r="C674" t="s">
        <v>181</v>
      </c>
      <c r="D674" t="s">
        <v>17</v>
      </c>
      <c r="E674" t="s">
        <v>316</v>
      </c>
      <c r="F674" t="s">
        <v>365</v>
      </c>
      <c r="G674">
        <v>45</v>
      </c>
      <c r="H674">
        <v>3549.78</v>
      </c>
      <c r="I674">
        <v>159740.26999999999</v>
      </c>
      <c r="J674" t="s">
        <v>770</v>
      </c>
      <c r="K674">
        <v>35</v>
      </c>
      <c r="L674" t="str">
        <f>_xlfn.XLOOKUP(F674, Items!$A:$A, Items!$C:$C, "Check Item ID", 0)</f>
        <v>Hardware</v>
      </c>
    </row>
    <row r="675" spans="1:12" x14ac:dyDescent="0.25">
      <c r="A675" t="s">
        <v>1443</v>
      </c>
      <c r="B675" s="1">
        <v>45520</v>
      </c>
      <c r="C675" t="s">
        <v>147</v>
      </c>
      <c r="D675" t="s">
        <v>5</v>
      </c>
      <c r="E675" t="s">
        <v>342</v>
      </c>
      <c r="F675" t="s">
        <v>590</v>
      </c>
      <c r="G675" s="8">
        <v>44</v>
      </c>
      <c r="H675" s="6">
        <v>820.97</v>
      </c>
      <c r="I675" s="6">
        <v>36122.85</v>
      </c>
      <c r="J675" t="s">
        <v>777</v>
      </c>
      <c r="K675" s="8">
        <v>21</v>
      </c>
      <c r="L675" t="str">
        <f>_xlfn.XLOOKUP(F675, Items!$A:$A, Items!$C:$C, "Check Item ID", 0)</f>
        <v>Hardware</v>
      </c>
    </row>
    <row r="676" spans="1:12" x14ac:dyDescent="0.25">
      <c r="A676" t="s">
        <v>1444</v>
      </c>
      <c r="B676" s="1">
        <v>45708</v>
      </c>
      <c r="C676" t="s">
        <v>79</v>
      </c>
      <c r="D676" t="s">
        <v>31</v>
      </c>
      <c r="E676" t="s">
        <v>290</v>
      </c>
      <c r="F676" t="s">
        <v>630</v>
      </c>
      <c r="G676" s="8">
        <v>26</v>
      </c>
      <c r="H676" s="6">
        <v>10965.27</v>
      </c>
      <c r="I676" s="6">
        <v>285097.03000000003</v>
      </c>
      <c r="J676" t="s">
        <v>777</v>
      </c>
      <c r="K676" s="8">
        <v>33</v>
      </c>
      <c r="L676" t="str">
        <f>_xlfn.XLOOKUP(F676, Items!$A:$A, Items!$C:$C, "Check Item ID", 0)</f>
        <v>Service</v>
      </c>
    </row>
    <row r="677" spans="1:12" hidden="1" x14ac:dyDescent="0.25">
      <c r="A677" t="s">
        <v>1445</v>
      </c>
      <c r="B677" s="1">
        <v>46019</v>
      </c>
      <c r="C677" t="s">
        <v>181</v>
      </c>
      <c r="D677" t="s">
        <v>17</v>
      </c>
      <c r="E677" t="s">
        <v>316</v>
      </c>
      <c r="F677" t="s">
        <v>414</v>
      </c>
      <c r="G677">
        <v>15</v>
      </c>
      <c r="H677">
        <v>4427.84</v>
      </c>
      <c r="I677">
        <v>66417.67</v>
      </c>
      <c r="J677" t="s">
        <v>770</v>
      </c>
      <c r="K677">
        <v>37</v>
      </c>
      <c r="L677" t="str">
        <f>_xlfn.XLOOKUP(F677, Items!$A:$A, Items!$C:$C, "Check Item ID", 0)</f>
        <v>Service</v>
      </c>
    </row>
    <row r="678" spans="1:12" hidden="1" x14ac:dyDescent="0.25">
      <c r="A678" t="s">
        <v>1446</v>
      </c>
      <c r="B678" s="1">
        <v>45222</v>
      </c>
      <c r="C678" t="s">
        <v>129</v>
      </c>
      <c r="D678" t="s">
        <v>11</v>
      </c>
      <c r="E678" t="s">
        <v>250</v>
      </c>
      <c r="F678" t="s">
        <v>660</v>
      </c>
      <c r="G678">
        <v>20</v>
      </c>
      <c r="H678">
        <v>8782.52</v>
      </c>
      <c r="I678">
        <v>175650.48</v>
      </c>
      <c r="J678" t="s">
        <v>768</v>
      </c>
      <c r="K678">
        <v>44</v>
      </c>
      <c r="L678" t="str">
        <f>_xlfn.XLOOKUP(F678, Items!$A:$A, Items!$C:$C, "Check Item ID", 0)</f>
        <v>Hardware</v>
      </c>
    </row>
    <row r="679" spans="1:12" x14ac:dyDescent="0.25">
      <c r="A679" t="s">
        <v>1447</v>
      </c>
      <c r="B679" s="1">
        <v>44949</v>
      </c>
      <c r="C679" t="s">
        <v>149</v>
      </c>
      <c r="D679" t="s">
        <v>21</v>
      </c>
      <c r="E679" t="s">
        <v>288</v>
      </c>
      <c r="F679" t="s">
        <v>382</v>
      </c>
      <c r="G679" s="8">
        <v>36</v>
      </c>
      <c r="H679" s="6">
        <v>10637.06</v>
      </c>
      <c r="I679" s="6">
        <v>382934.03</v>
      </c>
      <c r="J679" t="s">
        <v>777</v>
      </c>
      <c r="K679" s="8">
        <v>10</v>
      </c>
      <c r="L679" t="str">
        <f>_xlfn.XLOOKUP(F679, Items!$A:$A, Items!$C:$C, "Check Item ID", 0)</f>
        <v>Hardware</v>
      </c>
    </row>
    <row r="680" spans="1:12" hidden="1" x14ac:dyDescent="0.25">
      <c r="A680" t="s">
        <v>1448</v>
      </c>
      <c r="B680" s="1">
        <v>44937</v>
      </c>
      <c r="C680" t="s">
        <v>79</v>
      </c>
      <c r="D680" t="s">
        <v>31</v>
      </c>
      <c r="E680" t="s">
        <v>344</v>
      </c>
      <c r="F680" t="s">
        <v>668</v>
      </c>
      <c r="G680">
        <v>37</v>
      </c>
      <c r="H680">
        <v>6157.51</v>
      </c>
      <c r="I680">
        <v>227828.05</v>
      </c>
      <c r="J680" t="s">
        <v>768</v>
      </c>
      <c r="K680">
        <v>38</v>
      </c>
      <c r="L680" t="str">
        <f>_xlfn.XLOOKUP(F680, Items!$A:$A, Items!$C:$C, "Check Item ID", 0)</f>
        <v>Software</v>
      </c>
    </row>
    <row r="681" spans="1:12" hidden="1" x14ac:dyDescent="0.25">
      <c r="A681" t="s">
        <v>1449</v>
      </c>
      <c r="B681" s="1">
        <v>45551</v>
      </c>
      <c r="C681" t="s">
        <v>151</v>
      </c>
      <c r="D681" t="s">
        <v>11</v>
      </c>
      <c r="E681" t="s">
        <v>346</v>
      </c>
      <c r="F681" t="s">
        <v>400</v>
      </c>
      <c r="G681">
        <v>14</v>
      </c>
      <c r="H681">
        <v>7729.87</v>
      </c>
      <c r="I681">
        <v>108218.23</v>
      </c>
      <c r="J681" t="s">
        <v>768</v>
      </c>
      <c r="K681">
        <v>25</v>
      </c>
      <c r="L681" t="str">
        <f>_xlfn.XLOOKUP(F681, Items!$A:$A, Items!$C:$C, "Check Item ID", 0)</f>
        <v>Hardware</v>
      </c>
    </row>
    <row r="682" spans="1:12" x14ac:dyDescent="0.25">
      <c r="A682" t="s">
        <v>1450</v>
      </c>
      <c r="B682" s="1">
        <v>45772</v>
      </c>
      <c r="C682" t="s">
        <v>39</v>
      </c>
      <c r="D682" t="s">
        <v>25</v>
      </c>
      <c r="E682" t="s">
        <v>298</v>
      </c>
      <c r="F682" t="s">
        <v>744</v>
      </c>
      <c r="G682" s="8">
        <v>42</v>
      </c>
      <c r="H682" s="6">
        <v>8273.1</v>
      </c>
      <c r="I682" s="6">
        <v>347470.01</v>
      </c>
      <c r="J682" t="s">
        <v>777</v>
      </c>
      <c r="K682" s="8">
        <v>13</v>
      </c>
      <c r="L682" t="str">
        <f>_xlfn.XLOOKUP(F682, Items!$A:$A, Items!$C:$C, "Check Item ID", 0)</f>
        <v>Service</v>
      </c>
    </row>
    <row r="683" spans="1:12" x14ac:dyDescent="0.25">
      <c r="A683" t="s">
        <v>1451</v>
      </c>
      <c r="B683" s="1">
        <v>45379</v>
      </c>
      <c r="C683" t="s">
        <v>57</v>
      </c>
      <c r="D683" t="s">
        <v>25</v>
      </c>
      <c r="E683" t="s">
        <v>350</v>
      </c>
      <c r="F683" t="s">
        <v>544</v>
      </c>
      <c r="G683" s="8">
        <v>40</v>
      </c>
      <c r="H683" s="6">
        <v>1177.45</v>
      </c>
      <c r="I683" s="6">
        <v>47098.17</v>
      </c>
      <c r="J683" t="s">
        <v>777</v>
      </c>
      <c r="K683" s="8">
        <v>10</v>
      </c>
      <c r="L683" t="str">
        <f>_xlfn.XLOOKUP(F683, Items!$A:$A, Items!$C:$C, "Check Item ID", 0)</f>
        <v>Software</v>
      </c>
    </row>
    <row r="684" spans="1:12" hidden="1" x14ac:dyDescent="0.25">
      <c r="A684" t="s">
        <v>1452</v>
      </c>
      <c r="B684" s="1">
        <v>45038</v>
      </c>
      <c r="C684" t="s">
        <v>165</v>
      </c>
      <c r="D684" t="s">
        <v>27</v>
      </c>
      <c r="E684" t="s">
        <v>310</v>
      </c>
      <c r="F684" t="s">
        <v>704</v>
      </c>
      <c r="G684">
        <v>49</v>
      </c>
      <c r="H684">
        <v>6355.75</v>
      </c>
      <c r="I684">
        <v>311431.94</v>
      </c>
      <c r="J684" t="s">
        <v>768</v>
      </c>
      <c r="K684">
        <v>32</v>
      </c>
      <c r="L684" t="str">
        <f>_xlfn.XLOOKUP(F684, Items!$A:$A, Items!$C:$C, "Check Item ID", 0)</f>
        <v>Software</v>
      </c>
    </row>
    <row r="685" spans="1:12" hidden="1" x14ac:dyDescent="0.25">
      <c r="A685" t="s">
        <v>1453</v>
      </c>
      <c r="B685" s="1">
        <v>45076</v>
      </c>
      <c r="C685" t="s">
        <v>149</v>
      </c>
      <c r="D685" t="s">
        <v>21</v>
      </c>
      <c r="E685" t="s">
        <v>346</v>
      </c>
      <c r="F685" t="s">
        <v>442</v>
      </c>
      <c r="G685">
        <v>19</v>
      </c>
      <c r="H685">
        <v>10503.49</v>
      </c>
      <c r="I685">
        <v>199566.29</v>
      </c>
      <c r="J685" t="s">
        <v>770</v>
      </c>
      <c r="K685">
        <v>9</v>
      </c>
      <c r="L685" t="str">
        <f>_xlfn.XLOOKUP(F685, Items!$A:$A, Items!$C:$C, "Check Item ID", 0)</f>
        <v>Service</v>
      </c>
    </row>
    <row r="686" spans="1:12" hidden="1" x14ac:dyDescent="0.25">
      <c r="A686" t="s">
        <v>1454</v>
      </c>
      <c r="B686" s="1">
        <v>45924</v>
      </c>
      <c r="C686" t="s">
        <v>213</v>
      </c>
      <c r="D686" t="s">
        <v>5</v>
      </c>
      <c r="E686" t="s">
        <v>254</v>
      </c>
      <c r="F686" t="s">
        <v>369</v>
      </c>
      <c r="G686">
        <v>22</v>
      </c>
      <c r="H686">
        <v>1136.1300000000001</v>
      </c>
      <c r="I686">
        <v>24994.79</v>
      </c>
      <c r="J686" t="s">
        <v>768</v>
      </c>
      <c r="K686">
        <v>44</v>
      </c>
      <c r="L686" t="str">
        <f>_xlfn.XLOOKUP(F686, Items!$A:$A, Items!$C:$C, "Check Item ID", 0)</f>
        <v>Software</v>
      </c>
    </row>
    <row r="687" spans="1:12" x14ac:dyDescent="0.25">
      <c r="A687" t="s">
        <v>1455</v>
      </c>
      <c r="B687" s="1">
        <v>45131</v>
      </c>
      <c r="C687" t="s">
        <v>67</v>
      </c>
      <c r="D687" t="s">
        <v>7</v>
      </c>
      <c r="E687" t="s">
        <v>283</v>
      </c>
      <c r="F687" t="s">
        <v>586</v>
      </c>
      <c r="G687" s="8">
        <v>19</v>
      </c>
      <c r="H687" s="6">
        <v>7325.56</v>
      </c>
      <c r="I687" s="6">
        <v>139185.73000000001</v>
      </c>
      <c r="J687" t="s">
        <v>777</v>
      </c>
      <c r="K687" s="8">
        <v>23</v>
      </c>
      <c r="L687" t="str">
        <f>_xlfn.XLOOKUP(F687, Items!$A:$A, Items!$C:$C, "Check Item ID", 0)</f>
        <v>Hardware</v>
      </c>
    </row>
    <row r="688" spans="1:12" hidden="1" x14ac:dyDescent="0.25">
      <c r="A688" t="s">
        <v>1456</v>
      </c>
      <c r="B688" s="1">
        <v>45849</v>
      </c>
      <c r="C688" t="s">
        <v>89</v>
      </c>
      <c r="D688" t="s">
        <v>23</v>
      </c>
      <c r="E688" t="s">
        <v>316</v>
      </c>
      <c r="F688" t="s">
        <v>756</v>
      </c>
      <c r="G688">
        <v>22</v>
      </c>
      <c r="H688">
        <v>3190.61</v>
      </c>
      <c r="I688">
        <v>70193.31</v>
      </c>
      <c r="J688" t="s">
        <v>770</v>
      </c>
      <c r="K688">
        <v>40</v>
      </c>
      <c r="L688" t="str">
        <f>_xlfn.XLOOKUP(F688, Items!$A:$A, Items!$C:$C, "Check Item ID", 0)</f>
        <v>Service</v>
      </c>
    </row>
    <row r="689" spans="1:12" x14ac:dyDescent="0.25">
      <c r="A689" t="s">
        <v>1457</v>
      </c>
      <c r="B689" s="1">
        <v>45673</v>
      </c>
      <c r="C689" t="s">
        <v>59</v>
      </c>
      <c r="D689" t="s">
        <v>9</v>
      </c>
      <c r="E689" t="s">
        <v>342</v>
      </c>
      <c r="F689" t="s">
        <v>408</v>
      </c>
      <c r="G689" s="8">
        <v>21</v>
      </c>
      <c r="H689" s="6">
        <v>6210.15</v>
      </c>
      <c r="I689" s="6">
        <v>130413.06</v>
      </c>
      <c r="J689" t="s">
        <v>777</v>
      </c>
      <c r="K689" s="8">
        <v>3</v>
      </c>
      <c r="L689" t="str">
        <f>_xlfn.XLOOKUP(F689, Items!$A:$A, Items!$C:$C, "Check Item ID", 0)</f>
        <v>Hardware</v>
      </c>
    </row>
    <row r="690" spans="1:12" hidden="1" x14ac:dyDescent="0.25">
      <c r="A690" t="s">
        <v>1458</v>
      </c>
      <c r="B690" s="1">
        <v>45431</v>
      </c>
      <c r="C690" t="s">
        <v>139</v>
      </c>
      <c r="D690" t="s">
        <v>19</v>
      </c>
      <c r="E690" t="s">
        <v>274</v>
      </c>
      <c r="F690" t="s">
        <v>746</v>
      </c>
      <c r="G690">
        <v>15</v>
      </c>
      <c r="H690">
        <v>5395.95</v>
      </c>
      <c r="I690">
        <v>80939.19</v>
      </c>
      <c r="J690" t="s">
        <v>768</v>
      </c>
      <c r="K690">
        <v>30</v>
      </c>
      <c r="L690" t="str">
        <f>_xlfn.XLOOKUP(F690, Items!$A:$A, Items!$C:$C, "Check Item ID", 0)</f>
        <v>Software</v>
      </c>
    </row>
    <row r="691" spans="1:12" hidden="1" x14ac:dyDescent="0.25">
      <c r="A691" t="s">
        <v>1459</v>
      </c>
      <c r="B691" s="1">
        <v>45663</v>
      </c>
      <c r="C691" t="s">
        <v>185</v>
      </c>
      <c r="D691" t="s">
        <v>29</v>
      </c>
      <c r="E691" t="s">
        <v>340</v>
      </c>
      <c r="F691" t="s">
        <v>365</v>
      </c>
      <c r="G691">
        <v>9</v>
      </c>
      <c r="H691">
        <v>3387.15</v>
      </c>
      <c r="I691">
        <v>30484.36</v>
      </c>
      <c r="J691" t="s">
        <v>770</v>
      </c>
      <c r="K691">
        <v>33</v>
      </c>
      <c r="L691" t="str">
        <f>_xlfn.XLOOKUP(F691, Items!$A:$A, Items!$C:$C, "Check Item ID", 0)</f>
        <v>Hardware</v>
      </c>
    </row>
    <row r="692" spans="1:12" hidden="1" x14ac:dyDescent="0.25">
      <c r="A692" t="s">
        <v>1460</v>
      </c>
      <c r="B692" s="1">
        <v>45839</v>
      </c>
      <c r="C692" t="s">
        <v>111</v>
      </c>
      <c r="D692" t="s">
        <v>31</v>
      </c>
      <c r="E692" t="s">
        <v>286</v>
      </c>
      <c r="F692" t="s">
        <v>646</v>
      </c>
      <c r="G692">
        <v>23</v>
      </c>
      <c r="H692">
        <v>4360.03</v>
      </c>
      <c r="I692">
        <v>100280.65</v>
      </c>
      <c r="J692" t="s">
        <v>770</v>
      </c>
      <c r="K692">
        <v>38</v>
      </c>
      <c r="L692" t="str">
        <f>_xlfn.XLOOKUP(F692, Items!$A:$A, Items!$C:$C, "Check Item ID", 0)</f>
        <v>Service</v>
      </c>
    </row>
    <row r="693" spans="1:12" hidden="1" x14ac:dyDescent="0.25">
      <c r="A693" t="s">
        <v>1461</v>
      </c>
      <c r="B693" s="1">
        <v>45286</v>
      </c>
      <c r="C693" t="s">
        <v>149</v>
      </c>
      <c r="D693" t="s">
        <v>21</v>
      </c>
      <c r="E693" t="s">
        <v>276</v>
      </c>
      <c r="F693" t="s">
        <v>684</v>
      </c>
      <c r="G693">
        <v>42</v>
      </c>
      <c r="H693">
        <v>10069.11</v>
      </c>
      <c r="I693">
        <v>422902.61</v>
      </c>
      <c r="J693" t="s">
        <v>770</v>
      </c>
      <c r="K693">
        <v>11</v>
      </c>
      <c r="L693" t="str">
        <f>_xlfn.XLOOKUP(F693, Items!$A:$A, Items!$C:$C, "Check Item ID", 0)</f>
        <v>Software</v>
      </c>
    </row>
    <row r="694" spans="1:12" hidden="1" x14ac:dyDescent="0.25">
      <c r="A694" t="s">
        <v>1462</v>
      </c>
      <c r="B694" s="1">
        <v>45329</v>
      </c>
      <c r="C694" t="s">
        <v>219</v>
      </c>
      <c r="D694" t="s">
        <v>21</v>
      </c>
      <c r="E694" t="s">
        <v>263</v>
      </c>
      <c r="F694" t="s">
        <v>640</v>
      </c>
      <c r="G694">
        <v>17</v>
      </c>
      <c r="H694">
        <v>6633.32</v>
      </c>
      <c r="I694">
        <v>112766.49</v>
      </c>
      <c r="J694" t="s">
        <v>768</v>
      </c>
      <c r="K694">
        <v>7</v>
      </c>
      <c r="L694" t="str">
        <f>_xlfn.XLOOKUP(F694, Items!$A:$A, Items!$C:$C, "Check Item ID", 0)</f>
        <v>Service</v>
      </c>
    </row>
    <row r="695" spans="1:12" hidden="1" x14ac:dyDescent="0.25">
      <c r="A695" t="s">
        <v>1463</v>
      </c>
      <c r="B695" s="1">
        <v>45081</v>
      </c>
      <c r="C695" t="s">
        <v>121</v>
      </c>
      <c r="D695" t="s">
        <v>5</v>
      </c>
      <c r="E695" t="s">
        <v>316</v>
      </c>
      <c r="F695" t="s">
        <v>636</v>
      </c>
      <c r="G695">
        <v>2</v>
      </c>
      <c r="H695">
        <v>10530.57</v>
      </c>
      <c r="I695">
        <v>21061.15</v>
      </c>
      <c r="J695" t="s">
        <v>768</v>
      </c>
      <c r="K695">
        <v>4</v>
      </c>
      <c r="L695" t="str">
        <f>_xlfn.XLOOKUP(F695, Items!$A:$A, Items!$C:$C, "Check Item ID", 0)</f>
        <v>Hardware</v>
      </c>
    </row>
    <row r="696" spans="1:12" x14ac:dyDescent="0.25">
      <c r="A696" t="s">
        <v>1464</v>
      </c>
      <c r="B696" s="1">
        <v>45756</v>
      </c>
      <c r="C696" t="s">
        <v>131</v>
      </c>
      <c r="D696" t="s">
        <v>25</v>
      </c>
      <c r="E696" t="s">
        <v>322</v>
      </c>
      <c r="F696" t="s">
        <v>588</v>
      </c>
      <c r="G696" s="8">
        <v>50</v>
      </c>
      <c r="H696" s="6">
        <v>7819.66</v>
      </c>
      <c r="I696" s="6">
        <v>390983.05</v>
      </c>
      <c r="J696" t="s">
        <v>777</v>
      </c>
      <c r="K696" s="8">
        <v>38</v>
      </c>
      <c r="L696" t="str">
        <f>_xlfn.XLOOKUP(F696, Items!$A:$A, Items!$C:$C, "Check Item ID", 0)</f>
        <v>Hardware</v>
      </c>
    </row>
    <row r="697" spans="1:12" hidden="1" x14ac:dyDescent="0.25">
      <c r="A697" t="s">
        <v>1465</v>
      </c>
      <c r="B697" s="1">
        <v>45893</v>
      </c>
      <c r="C697" t="s">
        <v>237</v>
      </c>
      <c r="D697" t="s">
        <v>5</v>
      </c>
      <c r="E697" t="s">
        <v>306</v>
      </c>
      <c r="F697" t="s">
        <v>530</v>
      </c>
      <c r="G697">
        <v>42</v>
      </c>
      <c r="H697">
        <v>2729.13</v>
      </c>
      <c r="I697">
        <v>114623.53</v>
      </c>
      <c r="J697" t="s">
        <v>770</v>
      </c>
      <c r="K697">
        <v>28</v>
      </c>
      <c r="L697" t="str">
        <f>_xlfn.XLOOKUP(F697, Items!$A:$A, Items!$C:$C, "Check Item ID", 0)</f>
        <v>Hardware</v>
      </c>
    </row>
    <row r="698" spans="1:12" hidden="1" x14ac:dyDescent="0.25">
      <c r="A698" t="s">
        <v>1466</v>
      </c>
      <c r="B698" s="1">
        <v>45522</v>
      </c>
      <c r="C698" t="s">
        <v>187</v>
      </c>
      <c r="D698" t="s">
        <v>3</v>
      </c>
      <c r="E698" t="s">
        <v>348</v>
      </c>
      <c r="F698" t="s">
        <v>712</v>
      </c>
      <c r="G698">
        <v>9</v>
      </c>
      <c r="H698">
        <v>3146.32</v>
      </c>
      <c r="I698">
        <v>28316.92</v>
      </c>
      <c r="J698" t="s">
        <v>768</v>
      </c>
      <c r="K698">
        <v>8</v>
      </c>
      <c r="L698" t="str">
        <f>_xlfn.XLOOKUP(F698, Items!$A:$A, Items!$C:$C, "Check Item ID", 0)</f>
        <v>Service</v>
      </c>
    </row>
    <row r="699" spans="1:12" x14ac:dyDescent="0.25">
      <c r="A699" t="s">
        <v>1467</v>
      </c>
      <c r="B699" s="1">
        <v>45672</v>
      </c>
      <c r="C699" t="s">
        <v>133</v>
      </c>
      <c r="D699" t="s">
        <v>11</v>
      </c>
      <c r="E699" t="s">
        <v>350</v>
      </c>
      <c r="F699" t="s">
        <v>670</v>
      </c>
      <c r="G699" s="8">
        <v>33</v>
      </c>
      <c r="H699" s="6">
        <v>6468.79</v>
      </c>
      <c r="I699" s="6">
        <v>213470.13</v>
      </c>
      <c r="J699" t="s">
        <v>777</v>
      </c>
      <c r="K699" s="8">
        <v>42</v>
      </c>
      <c r="L699" t="str">
        <f>_xlfn.XLOOKUP(F699, Items!$A:$A, Items!$C:$C, "Check Item ID", 0)</f>
        <v>Service</v>
      </c>
    </row>
    <row r="700" spans="1:12" hidden="1" x14ac:dyDescent="0.25">
      <c r="A700" t="s">
        <v>1468</v>
      </c>
      <c r="B700" s="1">
        <v>45266</v>
      </c>
      <c r="C700" t="s">
        <v>191</v>
      </c>
      <c r="D700" t="s">
        <v>25</v>
      </c>
      <c r="E700" t="s">
        <v>302</v>
      </c>
      <c r="F700" t="s">
        <v>724</v>
      </c>
      <c r="G700">
        <v>49</v>
      </c>
      <c r="H700">
        <v>333.41</v>
      </c>
      <c r="I700">
        <v>16336.99</v>
      </c>
      <c r="J700" t="s">
        <v>770</v>
      </c>
      <c r="K700">
        <v>13</v>
      </c>
      <c r="L700" t="str">
        <f>_xlfn.XLOOKUP(F700, Items!$A:$A, Items!$C:$C, "Check Item ID", 0)</f>
        <v>Software</v>
      </c>
    </row>
    <row r="701" spans="1:12" hidden="1" x14ac:dyDescent="0.25">
      <c r="A701" t="s">
        <v>1469</v>
      </c>
      <c r="B701" s="1">
        <v>45226</v>
      </c>
      <c r="C701" t="s">
        <v>195</v>
      </c>
      <c r="D701" t="s">
        <v>7</v>
      </c>
      <c r="E701" t="s">
        <v>281</v>
      </c>
      <c r="F701" t="s">
        <v>754</v>
      </c>
      <c r="G701">
        <v>48</v>
      </c>
      <c r="H701">
        <v>9443.51</v>
      </c>
      <c r="I701">
        <v>453288.49</v>
      </c>
      <c r="J701" t="s">
        <v>770</v>
      </c>
      <c r="K701">
        <v>5</v>
      </c>
      <c r="L701" t="str">
        <f>_xlfn.XLOOKUP(F701, Items!$A:$A, Items!$C:$C, "Check Item ID", 0)</f>
        <v>Service</v>
      </c>
    </row>
    <row r="702" spans="1:12" hidden="1" x14ac:dyDescent="0.25">
      <c r="A702" t="s">
        <v>1470</v>
      </c>
      <c r="B702" s="1">
        <v>45925</v>
      </c>
      <c r="C702" t="s">
        <v>239</v>
      </c>
      <c r="D702" t="s">
        <v>15</v>
      </c>
      <c r="E702" t="s">
        <v>298</v>
      </c>
      <c r="F702" t="s">
        <v>552</v>
      </c>
      <c r="G702">
        <v>15</v>
      </c>
      <c r="H702">
        <v>5458.17</v>
      </c>
      <c r="I702">
        <v>81872.52</v>
      </c>
      <c r="J702" t="s">
        <v>770</v>
      </c>
      <c r="K702">
        <v>17</v>
      </c>
      <c r="L702" t="str">
        <f>_xlfn.XLOOKUP(F702, Items!$A:$A, Items!$C:$C, "Check Item ID", 0)</f>
        <v>Service</v>
      </c>
    </row>
    <row r="703" spans="1:12" hidden="1" x14ac:dyDescent="0.25">
      <c r="A703" t="s">
        <v>1471</v>
      </c>
      <c r="B703" s="1">
        <v>45350</v>
      </c>
      <c r="C703" t="s">
        <v>127</v>
      </c>
      <c r="D703" t="s">
        <v>31</v>
      </c>
      <c r="E703" t="s">
        <v>348</v>
      </c>
      <c r="F703" t="s">
        <v>698</v>
      </c>
      <c r="G703">
        <v>34</v>
      </c>
      <c r="H703">
        <v>6032.46</v>
      </c>
      <c r="I703">
        <v>205103.58</v>
      </c>
      <c r="J703" t="s">
        <v>770</v>
      </c>
      <c r="K703">
        <v>27</v>
      </c>
      <c r="L703" t="str">
        <f>_xlfn.XLOOKUP(F703, Items!$A:$A, Items!$C:$C, "Check Item ID", 0)</f>
        <v>Software</v>
      </c>
    </row>
    <row r="704" spans="1:12" hidden="1" x14ac:dyDescent="0.25">
      <c r="A704" t="s">
        <v>1472</v>
      </c>
      <c r="B704" s="1">
        <v>45858</v>
      </c>
      <c r="C704" t="s">
        <v>153</v>
      </c>
      <c r="D704" t="s">
        <v>3</v>
      </c>
      <c r="E704" t="s">
        <v>254</v>
      </c>
      <c r="F704" t="s">
        <v>670</v>
      </c>
      <c r="G704">
        <v>3</v>
      </c>
      <c r="H704">
        <v>6535.47</v>
      </c>
      <c r="I704">
        <v>19606.400000000001</v>
      </c>
      <c r="J704" t="s">
        <v>768</v>
      </c>
      <c r="K704">
        <v>23</v>
      </c>
      <c r="L704" t="str">
        <f>_xlfn.XLOOKUP(F704, Items!$A:$A, Items!$C:$C, "Check Item ID", 0)</f>
        <v>Service</v>
      </c>
    </row>
    <row r="705" spans="1:12" hidden="1" x14ac:dyDescent="0.25">
      <c r="A705" t="s">
        <v>1473</v>
      </c>
      <c r="B705" s="1">
        <v>45994</v>
      </c>
      <c r="C705" t="s">
        <v>225</v>
      </c>
      <c r="D705" t="s">
        <v>13</v>
      </c>
      <c r="E705" t="s">
        <v>272</v>
      </c>
      <c r="F705" t="s">
        <v>700</v>
      </c>
      <c r="G705">
        <v>41</v>
      </c>
      <c r="H705">
        <v>8832.91</v>
      </c>
      <c r="I705">
        <v>362149.36</v>
      </c>
      <c r="J705" t="s">
        <v>768</v>
      </c>
      <c r="K705">
        <v>19</v>
      </c>
      <c r="L705" t="str">
        <f>_xlfn.XLOOKUP(F705, Items!$A:$A, Items!$C:$C, "Check Item ID", 0)</f>
        <v>Hardware</v>
      </c>
    </row>
    <row r="706" spans="1:12" hidden="1" x14ac:dyDescent="0.25">
      <c r="A706" t="s">
        <v>1474</v>
      </c>
      <c r="B706" s="1">
        <v>45283</v>
      </c>
      <c r="C706" t="s">
        <v>239</v>
      </c>
      <c r="D706" t="s">
        <v>15</v>
      </c>
      <c r="E706" t="s">
        <v>340</v>
      </c>
      <c r="F706" t="s">
        <v>382</v>
      </c>
      <c r="G706">
        <v>25</v>
      </c>
      <c r="H706">
        <v>10002.83</v>
      </c>
      <c r="I706">
        <v>250070.83</v>
      </c>
      <c r="J706" t="s">
        <v>770</v>
      </c>
      <c r="K706">
        <v>40</v>
      </c>
      <c r="L706" t="str">
        <f>_xlfn.XLOOKUP(F706, Items!$A:$A, Items!$C:$C, "Check Item ID", 0)</f>
        <v>Hardware</v>
      </c>
    </row>
    <row r="707" spans="1:12" x14ac:dyDescent="0.25">
      <c r="A707" t="s">
        <v>1475</v>
      </c>
      <c r="B707" s="1">
        <v>45086</v>
      </c>
      <c r="C707" t="s">
        <v>189</v>
      </c>
      <c r="D707" t="s">
        <v>21</v>
      </c>
      <c r="E707" t="s">
        <v>265</v>
      </c>
      <c r="F707" t="s">
        <v>570</v>
      </c>
      <c r="G707" s="8">
        <v>34</v>
      </c>
      <c r="H707" s="6">
        <v>5142.87</v>
      </c>
      <c r="I707" s="6">
        <v>174857.57</v>
      </c>
      <c r="J707" t="s">
        <v>777</v>
      </c>
      <c r="K707" s="8">
        <v>36</v>
      </c>
      <c r="L707" t="str">
        <f>_xlfn.XLOOKUP(F707, Items!$A:$A, Items!$C:$C, "Check Item ID", 0)</f>
        <v>Software</v>
      </c>
    </row>
    <row r="708" spans="1:12" hidden="1" x14ac:dyDescent="0.25">
      <c r="A708" t="s">
        <v>1476</v>
      </c>
      <c r="B708" s="1">
        <v>45649</v>
      </c>
      <c r="C708" t="s">
        <v>221</v>
      </c>
      <c r="D708" t="s">
        <v>5</v>
      </c>
      <c r="E708" t="s">
        <v>288</v>
      </c>
      <c r="F708" t="s">
        <v>626</v>
      </c>
      <c r="G708">
        <v>23</v>
      </c>
      <c r="H708">
        <v>4231.26</v>
      </c>
      <c r="I708">
        <v>97318.9</v>
      </c>
      <c r="J708" t="s">
        <v>770</v>
      </c>
      <c r="K708">
        <v>41</v>
      </c>
      <c r="L708" t="str">
        <f>_xlfn.XLOOKUP(F708, Items!$A:$A, Items!$C:$C, "Check Item ID", 0)</f>
        <v>Software</v>
      </c>
    </row>
    <row r="709" spans="1:12" x14ac:dyDescent="0.25">
      <c r="A709" t="s">
        <v>1477</v>
      </c>
      <c r="B709" s="1">
        <v>45954</v>
      </c>
      <c r="C709" t="s">
        <v>161</v>
      </c>
      <c r="D709" t="s">
        <v>17</v>
      </c>
      <c r="E709" t="s">
        <v>348</v>
      </c>
      <c r="F709" t="s">
        <v>558</v>
      </c>
      <c r="G709" s="8">
        <v>9</v>
      </c>
      <c r="H709" s="6">
        <v>6790.32</v>
      </c>
      <c r="I709" s="6">
        <v>61112.88</v>
      </c>
      <c r="J709" t="s">
        <v>777</v>
      </c>
      <c r="K709" s="8">
        <v>7</v>
      </c>
      <c r="L709" t="str">
        <f>_xlfn.XLOOKUP(F709, Items!$A:$A, Items!$C:$C, "Check Item ID", 0)</f>
        <v>Software</v>
      </c>
    </row>
    <row r="710" spans="1:12" x14ac:dyDescent="0.25">
      <c r="A710" t="s">
        <v>1478</v>
      </c>
      <c r="B710" s="1">
        <v>45502</v>
      </c>
      <c r="C710" t="s">
        <v>135</v>
      </c>
      <c r="D710" t="s">
        <v>31</v>
      </c>
      <c r="E710" t="s">
        <v>263</v>
      </c>
      <c r="F710" t="s">
        <v>740</v>
      </c>
      <c r="G710" s="8">
        <v>14</v>
      </c>
      <c r="H710" s="6">
        <v>8115.62</v>
      </c>
      <c r="I710" s="6">
        <v>113618.67</v>
      </c>
      <c r="J710" t="s">
        <v>777</v>
      </c>
      <c r="K710" s="8">
        <v>26</v>
      </c>
      <c r="L710" t="str">
        <f>_xlfn.XLOOKUP(F710, Items!$A:$A, Items!$C:$C, "Check Item ID", 0)</f>
        <v>Service</v>
      </c>
    </row>
    <row r="711" spans="1:12" hidden="1" x14ac:dyDescent="0.25">
      <c r="A711" t="s">
        <v>1479</v>
      </c>
      <c r="B711" s="1">
        <v>45169</v>
      </c>
      <c r="C711" t="s">
        <v>97</v>
      </c>
      <c r="D711" t="s">
        <v>29</v>
      </c>
      <c r="E711" t="s">
        <v>344</v>
      </c>
      <c r="F711" t="s">
        <v>708</v>
      </c>
      <c r="G711">
        <v>43</v>
      </c>
      <c r="H711">
        <v>4205.82</v>
      </c>
      <c r="I711">
        <v>180850.24</v>
      </c>
      <c r="J711" t="s">
        <v>770</v>
      </c>
      <c r="K711">
        <v>10</v>
      </c>
      <c r="L711" t="str">
        <f>_xlfn.XLOOKUP(F711, Items!$A:$A, Items!$C:$C, "Check Item ID", 0)</f>
        <v>Service</v>
      </c>
    </row>
    <row r="712" spans="1:12" x14ac:dyDescent="0.25">
      <c r="A712" t="s">
        <v>1480</v>
      </c>
      <c r="B712" s="1">
        <v>45907</v>
      </c>
      <c r="C712" t="s">
        <v>113</v>
      </c>
      <c r="D712" t="s">
        <v>23</v>
      </c>
      <c r="E712" t="s">
        <v>300</v>
      </c>
      <c r="F712" t="s">
        <v>660</v>
      </c>
      <c r="G712" s="8">
        <v>31</v>
      </c>
      <c r="H712" s="6">
        <v>7615.27</v>
      </c>
      <c r="I712" s="6">
        <v>236073.31</v>
      </c>
      <c r="J712" t="s">
        <v>777</v>
      </c>
      <c r="K712" s="8">
        <v>44</v>
      </c>
      <c r="L712" t="str">
        <f>_xlfn.XLOOKUP(F712, Items!$A:$A, Items!$C:$C, "Check Item ID", 0)</f>
        <v>Hardware</v>
      </c>
    </row>
    <row r="713" spans="1:12" hidden="1" x14ac:dyDescent="0.25">
      <c r="A713" t="s">
        <v>1481</v>
      </c>
      <c r="B713" s="1">
        <v>44972</v>
      </c>
      <c r="C713" t="s">
        <v>197</v>
      </c>
      <c r="D713" t="s">
        <v>17</v>
      </c>
      <c r="E713" t="s">
        <v>308</v>
      </c>
      <c r="F713" t="s">
        <v>692</v>
      </c>
      <c r="G713">
        <v>16</v>
      </c>
      <c r="H713">
        <v>6612.73</v>
      </c>
      <c r="I713">
        <v>105803.75</v>
      </c>
      <c r="J713" t="s">
        <v>768</v>
      </c>
      <c r="K713">
        <v>40</v>
      </c>
      <c r="L713" t="str">
        <f>_xlfn.XLOOKUP(F713, Items!$A:$A, Items!$C:$C, "Check Item ID", 0)</f>
        <v>Hardware</v>
      </c>
    </row>
    <row r="714" spans="1:12" hidden="1" x14ac:dyDescent="0.25">
      <c r="A714" t="s">
        <v>1482</v>
      </c>
      <c r="B714" s="1">
        <v>45202</v>
      </c>
      <c r="C714" t="s">
        <v>157</v>
      </c>
      <c r="D714" t="s">
        <v>11</v>
      </c>
      <c r="E714" t="s">
        <v>354</v>
      </c>
      <c r="F714" t="s">
        <v>726</v>
      </c>
      <c r="G714">
        <v>41</v>
      </c>
      <c r="H714">
        <v>4888.47</v>
      </c>
      <c r="I714">
        <v>200427.32</v>
      </c>
      <c r="J714" t="s">
        <v>768</v>
      </c>
      <c r="K714">
        <v>12</v>
      </c>
      <c r="L714" t="str">
        <f>_xlfn.XLOOKUP(F714, Items!$A:$A, Items!$C:$C, "Check Item ID", 0)</f>
        <v>Hardware</v>
      </c>
    </row>
    <row r="715" spans="1:12" hidden="1" x14ac:dyDescent="0.25">
      <c r="A715" t="s">
        <v>1483</v>
      </c>
      <c r="B715" s="1">
        <v>45267</v>
      </c>
      <c r="C715" t="s">
        <v>227</v>
      </c>
      <c r="D715" t="s">
        <v>9</v>
      </c>
      <c r="E715" t="s">
        <v>265</v>
      </c>
      <c r="F715" t="s">
        <v>602</v>
      </c>
      <c r="G715">
        <v>17</v>
      </c>
      <c r="H715">
        <v>1567.29</v>
      </c>
      <c r="I715">
        <v>26643.88</v>
      </c>
      <c r="J715" t="s">
        <v>768</v>
      </c>
      <c r="K715">
        <v>28</v>
      </c>
      <c r="L715" t="str">
        <f>_xlfn.XLOOKUP(F715, Items!$A:$A, Items!$C:$C, "Check Item ID", 0)</f>
        <v>Software</v>
      </c>
    </row>
    <row r="716" spans="1:12" hidden="1" x14ac:dyDescent="0.25">
      <c r="A716" t="s">
        <v>1484</v>
      </c>
      <c r="B716" s="1">
        <v>44965</v>
      </c>
      <c r="C716" t="s">
        <v>39</v>
      </c>
      <c r="D716" t="s">
        <v>25</v>
      </c>
      <c r="E716" t="s">
        <v>296</v>
      </c>
      <c r="F716" t="s">
        <v>580</v>
      </c>
      <c r="G716">
        <v>47</v>
      </c>
      <c r="H716">
        <v>6949.89</v>
      </c>
      <c r="I716">
        <v>326644.92</v>
      </c>
      <c r="J716" t="s">
        <v>770</v>
      </c>
      <c r="K716">
        <v>8</v>
      </c>
      <c r="L716" t="str">
        <f>_xlfn.XLOOKUP(F716, Items!$A:$A, Items!$C:$C, "Check Item ID", 0)</f>
        <v>Hardware</v>
      </c>
    </row>
    <row r="717" spans="1:12" hidden="1" x14ac:dyDescent="0.25">
      <c r="A717" t="s">
        <v>1485</v>
      </c>
      <c r="B717" s="1">
        <v>45846</v>
      </c>
      <c r="C717" t="s">
        <v>229</v>
      </c>
      <c r="D717" t="s">
        <v>17</v>
      </c>
      <c r="E717" t="s">
        <v>306</v>
      </c>
      <c r="F717" t="s">
        <v>630</v>
      </c>
      <c r="G717">
        <v>39</v>
      </c>
      <c r="H717">
        <v>11477.18</v>
      </c>
      <c r="I717">
        <v>447610.01</v>
      </c>
      <c r="J717" t="s">
        <v>770</v>
      </c>
      <c r="K717">
        <v>13</v>
      </c>
      <c r="L717" t="str">
        <f>_xlfn.XLOOKUP(F717, Items!$A:$A, Items!$C:$C, "Check Item ID", 0)</f>
        <v>Service</v>
      </c>
    </row>
    <row r="718" spans="1:12" hidden="1" x14ac:dyDescent="0.25">
      <c r="A718" t="s">
        <v>1486</v>
      </c>
      <c r="B718" s="1">
        <v>45768</v>
      </c>
      <c r="C718" t="s">
        <v>69</v>
      </c>
      <c r="D718" t="s">
        <v>13</v>
      </c>
      <c r="E718" t="s">
        <v>336</v>
      </c>
      <c r="F718" t="s">
        <v>576</v>
      </c>
      <c r="G718">
        <v>39</v>
      </c>
      <c r="H718">
        <v>1911.51</v>
      </c>
      <c r="I718">
        <v>74549.05</v>
      </c>
      <c r="J718" t="s">
        <v>768</v>
      </c>
      <c r="K718">
        <v>14</v>
      </c>
      <c r="L718" t="str">
        <f>_xlfn.XLOOKUP(F718, Items!$A:$A, Items!$C:$C, "Check Item ID", 0)</f>
        <v>Software</v>
      </c>
    </row>
    <row r="719" spans="1:12" hidden="1" x14ac:dyDescent="0.25">
      <c r="A719" t="s">
        <v>1487</v>
      </c>
      <c r="B719" s="1">
        <v>45973</v>
      </c>
      <c r="C719" t="s">
        <v>99</v>
      </c>
      <c r="D719" t="s">
        <v>13</v>
      </c>
      <c r="E719" t="s">
        <v>294</v>
      </c>
      <c r="F719" t="s">
        <v>748</v>
      </c>
      <c r="G719">
        <v>17</v>
      </c>
      <c r="H719">
        <v>3445.51</v>
      </c>
      <c r="I719">
        <v>58573.69</v>
      </c>
      <c r="J719" t="s">
        <v>768</v>
      </c>
      <c r="K719">
        <v>24</v>
      </c>
      <c r="L719" t="str">
        <f>_xlfn.XLOOKUP(F719, Items!$A:$A, Items!$C:$C, "Check Item ID", 0)</f>
        <v>Software</v>
      </c>
    </row>
    <row r="720" spans="1:12" x14ac:dyDescent="0.25">
      <c r="A720" t="s">
        <v>1488</v>
      </c>
      <c r="B720" s="1">
        <v>45067</v>
      </c>
      <c r="C720" t="s">
        <v>129</v>
      </c>
      <c r="D720" t="s">
        <v>11</v>
      </c>
      <c r="E720" t="s">
        <v>290</v>
      </c>
      <c r="F720" t="s">
        <v>658</v>
      </c>
      <c r="G720" s="8">
        <v>15</v>
      </c>
      <c r="H720" s="6">
        <v>5897.36</v>
      </c>
      <c r="I720" s="6">
        <v>88460.39</v>
      </c>
      <c r="J720" t="s">
        <v>777</v>
      </c>
      <c r="K720" s="8">
        <v>9</v>
      </c>
      <c r="L720" t="str">
        <f>_xlfn.XLOOKUP(F720, Items!$A:$A, Items!$C:$C, "Check Item ID", 0)</f>
        <v>Service</v>
      </c>
    </row>
    <row r="721" spans="1:12" hidden="1" x14ac:dyDescent="0.25">
      <c r="A721" t="s">
        <v>1489</v>
      </c>
      <c r="B721" s="1">
        <v>45341</v>
      </c>
      <c r="C721" t="s">
        <v>235</v>
      </c>
      <c r="D721" t="s">
        <v>17</v>
      </c>
      <c r="E721" t="s">
        <v>286</v>
      </c>
      <c r="F721" t="s">
        <v>656</v>
      </c>
      <c r="G721">
        <v>34</v>
      </c>
      <c r="H721">
        <v>7830.48</v>
      </c>
      <c r="I721">
        <v>266236.26</v>
      </c>
      <c r="J721" t="s">
        <v>768</v>
      </c>
      <c r="K721">
        <v>29</v>
      </c>
      <c r="L721" t="str">
        <f>_xlfn.XLOOKUP(F721, Items!$A:$A, Items!$C:$C, "Check Item ID", 0)</f>
        <v>Service</v>
      </c>
    </row>
    <row r="722" spans="1:12" hidden="1" x14ac:dyDescent="0.25">
      <c r="A722" t="s">
        <v>1490</v>
      </c>
      <c r="B722" s="1">
        <v>45124</v>
      </c>
      <c r="C722" t="s">
        <v>167</v>
      </c>
      <c r="D722" t="s">
        <v>31</v>
      </c>
      <c r="E722" t="s">
        <v>278</v>
      </c>
      <c r="F722" t="s">
        <v>734</v>
      </c>
      <c r="G722">
        <v>12</v>
      </c>
      <c r="H722">
        <v>7746.51</v>
      </c>
      <c r="I722">
        <v>92958.15</v>
      </c>
      <c r="J722" t="s">
        <v>768</v>
      </c>
      <c r="K722">
        <v>41</v>
      </c>
      <c r="L722" t="str">
        <f>_xlfn.XLOOKUP(F722, Items!$A:$A, Items!$C:$C, "Check Item ID", 0)</f>
        <v>Software</v>
      </c>
    </row>
    <row r="723" spans="1:12" x14ac:dyDescent="0.25">
      <c r="A723" t="s">
        <v>1491</v>
      </c>
      <c r="B723" s="1">
        <v>46015</v>
      </c>
      <c r="C723" t="s">
        <v>93</v>
      </c>
      <c r="D723" t="s">
        <v>9</v>
      </c>
      <c r="E723" t="s">
        <v>334</v>
      </c>
      <c r="F723" t="s">
        <v>390</v>
      </c>
      <c r="G723" s="8">
        <v>33</v>
      </c>
      <c r="H723" s="6">
        <v>5581.88</v>
      </c>
      <c r="I723" s="6">
        <v>184202.2</v>
      </c>
      <c r="J723" t="s">
        <v>777</v>
      </c>
      <c r="K723" s="8">
        <v>33</v>
      </c>
      <c r="L723" t="str">
        <f>_xlfn.XLOOKUP(F723, Items!$A:$A, Items!$C:$C, "Check Item ID", 0)</f>
        <v>Service</v>
      </c>
    </row>
    <row r="724" spans="1:12" x14ac:dyDescent="0.25">
      <c r="A724" t="s">
        <v>1492</v>
      </c>
      <c r="B724" s="1">
        <v>45193</v>
      </c>
      <c r="C724" t="s">
        <v>167</v>
      </c>
      <c r="D724" t="s">
        <v>31</v>
      </c>
      <c r="E724" t="s">
        <v>258</v>
      </c>
      <c r="F724" t="s">
        <v>518</v>
      </c>
      <c r="G724" s="8">
        <v>39</v>
      </c>
      <c r="H724" s="6">
        <v>4015.78</v>
      </c>
      <c r="I724" s="6">
        <v>156615.34</v>
      </c>
      <c r="J724" t="s">
        <v>777</v>
      </c>
      <c r="K724" s="8">
        <v>44</v>
      </c>
      <c r="L724" t="str">
        <f>_xlfn.XLOOKUP(F724, Items!$A:$A, Items!$C:$C, "Check Item ID", 0)</f>
        <v>Service</v>
      </c>
    </row>
    <row r="725" spans="1:12" x14ac:dyDescent="0.25">
      <c r="A725" t="s">
        <v>1493</v>
      </c>
      <c r="B725" s="1">
        <v>45996</v>
      </c>
      <c r="C725" t="s">
        <v>95</v>
      </c>
      <c r="D725" t="s">
        <v>11</v>
      </c>
      <c r="E725" t="s">
        <v>265</v>
      </c>
      <c r="F725" t="s">
        <v>602</v>
      </c>
      <c r="G725" s="8">
        <v>27</v>
      </c>
      <c r="H725" s="6">
        <v>1336.91</v>
      </c>
      <c r="I725" s="6">
        <v>36096.53</v>
      </c>
      <c r="J725" t="s">
        <v>777</v>
      </c>
      <c r="K725" s="8">
        <v>36</v>
      </c>
      <c r="L725" t="str">
        <f>_xlfn.XLOOKUP(F725, Items!$A:$A, Items!$C:$C, "Check Item ID", 0)</f>
        <v>Software</v>
      </c>
    </row>
    <row r="726" spans="1:12" hidden="1" x14ac:dyDescent="0.25">
      <c r="A726" t="s">
        <v>1494</v>
      </c>
      <c r="B726" s="1">
        <v>45396</v>
      </c>
      <c r="C726" t="s">
        <v>36</v>
      </c>
      <c r="D726" t="s">
        <v>23</v>
      </c>
      <c r="E726" t="s">
        <v>344</v>
      </c>
      <c r="F726" t="s">
        <v>636</v>
      </c>
      <c r="G726">
        <v>31</v>
      </c>
      <c r="H726">
        <v>10358.93</v>
      </c>
      <c r="I726">
        <v>321126.71000000002</v>
      </c>
      <c r="J726" t="s">
        <v>770</v>
      </c>
      <c r="K726">
        <v>25</v>
      </c>
      <c r="L726" t="str">
        <f>_xlfn.XLOOKUP(F726, Items!$A:$A, Items!$C:$C, "Check Item ID", 0)</f>
        <v>Hardware</v>
      </c>
    </row>
    <row r="727" spans="1:12" hidden="1" x14ac:dyDescent="0.25">
      <c r="A727" t="s">
        <v>1495</v>
      </c>
      <c r="B727" s="1">
        <v>45127</v>
      </c>
      <c r="C727" t="s">
        <v>173</v>
      </c>
      <c r="D727" t="s">
        <v>9</v>
      </c>
      <c r="E727" t="s">
        <v>294</v>
      </c>
      <c r="F727" t="s">
        <v>522</v>
      </c>
      <c r="G727">
        <v>28</v>
      </c>
      <c r="H727">
        <v>4211.37</v>
      </c>
      <c r="I727">
        <v>117918.37</v>
      </c>
      <c r="J727" t="s">
        <v>770</v>
      </c>
      <c r="K727">
        <v>17</v>
      </c>
      <c r="L727" t="str">
        <f>_xlfn.XLOOKUP(F727, Items!$A:$A, Items!$C:$C, "Check Item ID", 0)</f>
        <v>Hardware</v>
      </c>
    </row>
    <row r="728" spans="1:12" hidden="1" x14ac:dyDescent="0.25">
      <c r="A728" t="s">
        <v>1496</v>
      </c>
      <c r="B728" s="1">
        <v>45507</v>
      </c>
      <c r="C728" t="s">
        <v>61</v>
      </c>
      <c r="D728" t="s">
        <v>11</v>
      </c>
      <c r="E728" t="s">
        <v>304</v>
      </c>
      <c r="F728" t="s">
        <v>544</v>
      </c>
      <c r="G728">
        <v>39</v>
      </c>
      <c r="H728">
        <v>1190.94</v>
      </c>
      <c r="I728">
        <v>46446.74</v>
      </c>
      <c r="J728" t="s">
        <v>770</v>
      </c>
      <c r="K728">
        <v>19</v>
      </c>
      <c r="L728" t="str">
        <f>_xlfn.XLOOKUP(F728, Items!$A:$A, Items!$C:$C, "Check Item ID", 0)</f>
        <v>Software</v>
      </c>
    </row>
    <row r="729" spans="1:12" x14ac:dyDescent="0.25">
      <c r="A729" t="s">
        <v>1497</v>
      </c>
      <c r="B729" s="1">
        <v>44938</v>
      </c>
      <c r="C729" t="s">
        <v>165</v>
      </c>
      <c r="D729" t="s">
        <v>27</v>
      </c>
      <c r="E729" t="s">
        <v>338</v>
      </c>
      <c r="F729" t="s">
        <v>412</v>
      </c>
      <c r="G729" s="8">
        <v>46</v>
      </c>
      <c r="H729" s="6">
        <v>2243.84</v>
      </c>
      <c r="I729" s="6">
        <v>103216.59</v>
      </c>
      <c r="J729" t="s">
        <v>777</v>
      </c>
      <c r="K729" s="8">
        <v>39</v>
      </c>
      <c r="L729" t="str">
        <f>_xlfn.XLOOKUP(F729, Items!$A:$A, Items!$C:$C, "Check Item ID", 0)</f>
        <v>Service</v>
      </c>
    </row>
    <row r="730" spans="1:12" hidden="1" x14ac:dyDescent="0.25">
      <c r="A730" t="s">
        <v>1498</v>
      </c>
      <c r="B730" s="1">
        <v>45168</v>
      </c>
      <c r="C730" t="s">
        <v>159</v>
      </c>
      <c r="D730" t="s">
        <v>11</v>
      </c>
      <c r="E730" t="s">
        <v>300</v>
      </c>
      <c r="F730" t="s">
        <v>728</v>
      </c>
      <c r="G730">
        <v>34</v>
      </c>
      <c r="H730">
        <v>5688.16</v>
      </c>
      <c r="I730">
        <v>193397.31</v>
      </c>
      <c r="J730" t="s">
        <v>768</v>
      </c>
      <c r="K730">
        <v>16</v>
      </c>
      <c r="L730" t="str">
        <f>_xlfn.XLOOKUP(F730, Items!$A:$A, Items!$C:$C, "Check Item ID", 0)</f>
        <v>Hardware</v>
      </c>
    </row>
    <row r="731" spans="1:12" x14ac:dyDescent="0.25">
      <c r="A731" t="s">
        <v>1499</v>
      </c>
      <c r="B731" s="1">
        <v>45573</v>
      </c>
      <c r="C731" t="s">
        <v>229</v>
      </c>
      <c r="D731" t="s">
        <v>17</v>
      </c>
      <c r="E731" t="s">
        <v>340</v>
      </c>
      <c r="F731" t="s">
        <v>384</v>
      </c>
      <c r="G731" s="8">
        <v>27</v>
      </c>
      <c r="H731" s="6">
        <v>648.07000000000005</v>
      </c>
      <c r="I731" s="6">
        <v>17497.84</v>
      </c>
      <c r="J731" t="s">
        <v>777</v>
      </c>
      <c r="K731" s="8">
        <v>30</v>
      </c>
      <c r="L731" t="str">
        <f>_xlfn.XLOOKUP(F731, Items!$A:$A, Items!$C:$C, "Check Item ID", 0)</f>
        <v>Software</v>
      </c>
    </row>
    <row r="732" spans="1:12" hidden="1" x14ac:dyDescent="0.25">
      <c r="A732" t="s">
        <v>1500</v>
      </c>
      <c r="B732" s="1">
        <v>45446</v>
      </c>
      <c r="C732" t="s">
        <v>61</v>
      </c>
      <c r="D732" t="s">
        <v>11</v>
      </c>
      <c r="E732" t="s">
        <v>276</v>
      </c>
      <c r="F732" t="s">
        <v>484</v>
      </c>
      <c r="G732">
        <v>17</v>
      </c>
      <c r="H732">
        <v>7762.05</v>
      </c>
      <c r="I732">
        <v>131954.82999999999</v>
      </c>
      <c r="J732" t="s">
        <v>770</v>
      </c>
      <c r="K732">
        <v>39</v>
      </c>
      <c r="L732" t="str">
        <f>_xlfn.XLOOKUP(F732, Items!$A:$A, Items!$C:$C, "Check Item ID", 0)</f>
        <v>Hardware</v>
      </c>
    </row>
    <row r="733" spans="1:12" x14ac:dyDescent="0.25">
      <c r="A733" t="s">
        <v>1501</v>
      </c>
      <c r="B733" s="1">
        <v>45491</v>
      </c>
      <c r="C733" t="s">
        <v>201</v>
      </c>
      <c r="D733" t="s">
        <v>21</v>
      </c>
      <c r="E733" t="s">
        <v>296</v>
      </c>
      <c r="F733" t="s">
        <v>740</v>
      </c>
      <c r="G733" s="8">
        <v>44</v>
      </c>
      <c r="H733" s="6">
        <v>8788.07</v>
      </c>
      <c r="I733" s="6">
        <v>386674.86</v>
      </c>
      <c r="J733" t="s">
        <v>777</v>
      </c>
      <c r="K733" s="8">
        <v>29</v>
      </c>
      <c r="L733" t="str">
        <f>_xlfn.XLOOKUP(F733, Items!$A:$A, Items!$C:$C, "Check Item ID", 0)</f>
        <v>Service</v>
      </c>
    </row>
    <row r="734" spans="1:12" hidden="1" x14ac:dyDescent="0.25">
      <c r="A734" t="s">
        <v>1502</v>
      </c>
      <c r="B734" s="1">
        <v>45915</v>
      </c>
      <c r="C734" t="s">
        <v>71</v>
      </c>
      <c r="D734" t="s">
        <v>15</v>
      </c>
      <c r="E734" t="s">
        <v>308</v>
      </c>
      <c r="F734" t="s">
        <v>582</v>
      </c>
      <c r="G734">
        <v>12</v>
      </c>
      <c r="H734">
        <v>8934.0499999999993</v>
      </c>
      <c r="I734">
        <v>107208.6</v>
      </c>
      <c r="J734" t="s">
        <v>768</v>
      </c>
      <c r="K734">
        <v>33</v>
      </c>
      <c r="L734" t="str">
        <f>_xlfn.XLOOKUP(F734, Items!$A:$A, Items!$C:$C, "Check Item ID", 0)</f>
        <v>Service</v>
      </c>
    </row>
    <row r="735" spans="1:12" hidden="1" x14ac:dyDescent="0.25">
      <c r="A735" t="s">
        <v>1503</v>
      </c>
      <c r="B735" s="1">
        <v>45555</v>
      </c>
      <c r="C735" t="s">
        <v>191</v>
      </c>
      <c r="D735" t="s">
        <v>25</v>
      </c>
      <c r="E735" t="s">
        <v>332</v>
      </c>
      <c r="F735" t="s">
        <v>754</v>
      </c>
      <c r="G735">
        <v>37</v>
      </c>
      <c r="H735">
        <v>8416.75</v>
      </c>
      <c r="I735">
        <v>311419.62</v>
      </c>
      <c r="J735" t="s">
        <v>768</v>
      </c>
      <c r="K735">
        <v>28</v>
      </c>
      <c r="L735" t="str">
        <f>_xlfn.XLOOKUP(F735, Items!$A:$A, Items!$C:$C, "Check Item ID", 0)</f>
        <v>Service</v>
      </c>
    </row>
    <row r="736" spans="1:12" x14ac:dyDescent="0.25">
      <c r="A736" t="s">
        <v>1504</v>
      </c>
      <c r="B736" s="1">
        <v>45209</v>
      </c>
      <c r="C736" t="s">
        <v>117</v>
      </c>
      <c r="D736" t="s">
        <v>29</v>
      </c>
      <c r="E736" t="s">
        <v>263</v>
      </c>
      <c r="F736" t="s">
        <v>620</v>
      </c>
      <c r="G736" s="8">
        <v>43</v>
      </c>
      <c r="H736" s="6">
        <v>1875.97</v>
      </c>
      <c r="I736" s="6">
        <v>80666.59</v>
      </c>
      <c r="J736" t="s">
        <v>777</v>
      </c>
      <c r="K736" s="8">
        <v>31</v>
      </c>
      <c r="L736" t="str">
        <f>_xlfn.XLOOKUP(F736, Items!$A:$A, Items!$C:$C, "Check Item ID", 0)</f>
        <v>Hardware</v>
      </c>
    </row>
    <row r="737" spans="1:12" hidden="1" x14ac:dyDescent="0.25">
      <c r="A737" t="s">
        <v>1505</v>
      </c>
      <c r="B737" s="1">
        <v>45258</v>
      </c>
      <c r="C737" t="s">
        <v>191</v>
      </c>
      <c r="D737" t="s">
        <v>25</v>
      </c>
      <c r="E737" t="s">
        <v>263</v>
      </c>
      <c r="F737" t="s">
        <v>480</v>
      </c>
      <c r="G737">
        <v>7</v>
      </c>
      <c r="H737">
        <v>2255.67</v>
      </c>
      <c r="I737">
        <v>15789.69</v>
      </c>
      <c r="J737" t="s">
        <v>770</v>
      </c>
      <c r="K737">
        <v>24</v>
      </c>
      <c r="L737" t="str">
        <f>_xlfn.XLOOKUP(F737, Items!$A:$A, Items!$C:$C, "Check Item ID", 0)</f>
        <v>Hardware</v>
      </c>
    </row>
    <row r="738" spans="1:12" hidden="1" x14ac:dyDescent="0.25">
      <c r="A738" t="s">
        <v>1506</v>
      </c>
      <c r="B738" s="1">
        <v>45033</v>
      </c>
      <c r="C738" t="s">
        <v>127</v>
      </c>
      <c r="D738" t="s">
        <v>31</v>
      </c>
      <c r="E738" t="s">
        <v>310</v>
      </c>
      <c r="F738" t="s">
        <v>476</v>
      </c>
      <c r="G738">
        <v>11</v>
      </c>
      <c r="H738">
        <v>6130.04</v>
      </c>
      <c r="I738">
        <v>67430.460000000006</v>
      </c>
      <c r="J738" t="s">
        <v>768</v>
      </c>
      <c r="K738">
        <v>3</v>
      </c>
      <c r="L738" t="str">
        <f>_xlfn.XLOOKUP(F738, Items!$A:$A, Items!$C:$C, "Check Item ID", 0)</f>
        <v>Hardware</v>
      </c>
    </row>
    <row r="739" spans="1:12" hidden="1" x14ac:dyDescent="0.25">
      <c r="A739" t="s">
        <v>1507</v>
      </c>
      <c r="B739" s="1">
        <v>45224</v>
      </c>
      <c r="C739" t="s">
        <v>193</v>
      </c>
      <c r="D739" t="s">
        <v>5</v>
      </c>
      <c r="E739" t="s">
        <v>318</v>
      </c>
      <c r="F739" t="s">
        <v>504</v>
      </c>
      <c r="G739">
        <v>31</v>
      </c>
      <c r="H739">
        <v>9382.9500000000007</v>
      </c>
      <c r="I739">
        <v>290871.48</v>
      </c>
      <c r="J739" t="s">
        <v>770</v>
      </c>
      <c r="K739">
        <v>8</v>
      </c>
      <c r="L739" t="str">
        <f>_xlfn.XLOOKUP(F739, Items!$A:$A, Items!$C:$C, "Check Item ID", 0)</f>
        <v>Service</v>
      </c>
    </row>
    <row r="740" spans="1:12" hidden="1" x14ac:dyDescent="0.25">
      <c r="A740" t="s">
        <v>1508</v>
      </c>
      <c r="B740" s="1">
        <v>45465</v>
      </c>
      <c r="C740" t="s">
        <v>99</v>
      </c>
      <c r="D740" t="s">
        <v>13</v>
      </c>
      <c r="E740" t="s">
        <v>286</v>
      </c>
      <c r="F740" t="s">
        <v>700</v>
      </c>
      <c r="G740">
        <v>15</v>
      </c>
      <c r="H740">
        <v>7726.53</v>
      </c>
      <c r="I740">
        <v>115897.98</v>
      </c>
      <c r="J740" t="s">
        <v>768</v>
      </c>
      <c r="K740">
        <v>5</v>
      </c>
      <c r="L740" t="str">
        <f>_xlfn.XLOOKUP(F740, Items!$A:$A, Items!$C:$C, "Check Item ID", 0)</f>
        <v>Hardware</v>
      </c>
    </row>
    <row r="741" spans="1:12" hidden="1" x14ac:dyDescent="0.25">
      <c r="A741" t="s">
        <v>1509</v>
      </c>
      <c r="B741" s="1">
        <v>45714</v>
      </c>
      <c r="C741" t="s">
        <v>211</v>
      </c>
      <c r="D741" t="s">
        <v>31</v>
      </c>
      <c r="E741" t="s">
        <v>352</v>
      </c>
      <c r="F741" t="s">
        <v>454</v>
      </c>
      <c r="G741">
        <v>26</v>
      </c>
      <c r="H741">
        <v>1488.2</v>
      </c>
      <c r="I741">
        <v>38693.17</v>
      </c>
      <c r="J741" t="s">
        <v>768</v>
      </c>
      <c r="K741">
        <v>21</v>
      </c>
      <c r="L741" t="str">
        <f>_xlfn.XLOOKUP(F741, Items!$A:$A, Items!$C:$C, "Check Item ID", 0)</f>
        <v>Service</v>
      </c>
    </row>
    <row r="742" spans="1:12" hidden="1" x14ac:dyDescent="0.25">
      <c r="A742" t="s">
        <v>1510</v>
      </c>
      <c r="B742" s="1">
        <v>45044</v>
      </c>
      <c r="C742" t="s">
        <v>77</v>
      </c>
      <c r="D742" t="s">
        <v>17</v>
      </c>
      <c r="E742" t="s">
        <v>350</v>
      </c>
      <c r="F742" t="s">
        <v>434</v>
      </c>
      <c r="G742">
        <v>50</v>
      </c>
      <c r="H742">
        <v>7346.95</v>
      </c>
      <c r="I742">
        <v>367347.4</v>
      </c>
      <c r="J742" t="s">
        <v>768</v>
      </c>
      <c r="K742">
        <v>34</v>
      </c>
      <c r="L742" t="str">
        <f>_xlfn.XLOOKUP(F742, Items!$A:$A, Items!$C:$C, "Check Item ID", 0)</f>
        <v>Software</v>
      </c>
    </row>
    <row r="743" spans="1:12" hidden="1" x14ac:dyDescent="0.25">
      <c r="A743" t="s">
        <v>1511</v>
      </c>
      <c r="B743" s="1">
        <v>44948</v>
      </c>
      <c r="C743" t="s">
        <v>81</v>
      </c>
      <c r="D743" t="s">
        <v>19</v>
      </c>
      <c r="E743" t="s">
        <v>314</v>
      </c>
      <c r="F743" t="s">
        <v>562</v>
      </c>
      <c r="G743">
        <v>13</v>
      </c>
      <c r="H743">
        <v>4048.24</v>
      </c>
      <c r="I743">
        <v>52627.1</v>
      </c>
      <c r="J743" t="s">
        <v>768</v>
      </c>
      <c r="K743">
        <v>21</v>
      </c>
      <c r="L743" t="str">
        <f>_xlfn.XLOOKUP(F743, Items!$A:$A, Items!$C:$C, "Check Item ID", 0)</f>
        <v>Service</v>
      </c>
    </row>
    <row r="744" spans="1:12" hidden="1" x14ac:dyDescent="0.25">
      <c r="A744" t="s">
        <v>1512</v>
      </c>
      <c r="B744" s="1">
        <v>44995</v>
      </c>
      <c r="C744" t="s">
        <v>73</v>
      </c>
      <c r="D744" t="s">
        <v>29</v>
      </c>
      <c r="E744" t="s">
        <v>328</v>
      </c>
      <c r="F744" t="s">
        <v>584</v>
      </c>
      <c r="G744">
        <v>39</v>
      </c>
      <c r="H744">
        <v>495.56</v>
      </c>
      <c r="I744">
        <v>19326.96</v>
      </c>
      <c r="J744" t="s">
        <v>768</v>
      </c>
      <c r="K744">
        <v>17</v>
      </c>
      <c r="L744" t="str">
        <f>_xlfn.XLOOKUP(F744, Items!$A:$A, Items!$C:$C, "Check Item ID", 0)</f>
        <v>Service</v>
      </c>
    </row>
    <row r="745" spans="1:12" x14ac:dyDescent="0.25">
      <c r="A745" t="s">
        <v>1513</v>
      </c>
      <c r="B745" s="1">
        <v>45274</v>
      </c>
      <c r="C745" t="s">
        <v>157</v>
      </c>
      <c r="D745" t="s">
        <v>11</v>
      </c>
      <c r="E745" t="s">
        <v>288</v>
      </c>
      <c r="F745" t="s">
        <v>367</v>
      </c>
      <c r="G745" s="8">
        <v>44</v>
      </c>
      <c r="H745" s="6">
        <v>4672.5200000000004</v>
      </c>
      <c r="I745" s="6">
        <v>205590.97</v>
      </c>
      <c r="J745" t="s">
        <v>777</v>
      </c>
      <c r="K745" s="8">
        <v>44</v>
      </c>
      <c r="L745" t="str">
        <f>_xlfn.XLOOKUP(F745, Items!$A:$A, Items!$C:$C, "Check Item ID", 0)</f>
        <v>Software</v>
      </c>
    </row>
    <row r="746" spans="1:12" hidden="1" x14ac:dyDescent="0.25">
      <c r="A746" t="s">
        <v>1514</v>
      </c>
      <c r="B746" s="1">
        <v>45249</v>
      </c>
      <c r="C746" t="s">
        <v>217</v>
      </c>
      <c r="D746" t="s">
        <v>21</v>
      </c>
      <c r="E746" t="s">
        <v>310</v>
      </c>
      <c r="F746" t="s">
        <v>686</v>
      </c>
      <c r="G746">
        <v>6</v>
      </c>
      <c r="H746">
        <v>6124.41</v>
      </c>
      <c r="I746">
        <v>36746.46</v>
      </c>
      <c r="J746" t="s">
        <v>770</v>
      </c>
      <c r="K746">
        <v>25</v>
      </c>
      <c r="L746" t="str">
        <f>_xlfn.XLOOKUP(F746, Items!$A:$A, Items!$C:$C, "Check Item ID", 0)</f>
        <v>Software</v>
      </c>
    </row>
    <row r="747" spans="1:12" hidden="1" x14ac:dyDescent="0.25">
      <c r="A747" t="s">
        <v>1515</v>
      </c>
      <c r="B747" s="1">
        <v>45736</v>
      </c>
      <c r="C747" t="s">
        <v>201</v>
      </c>
      <c r="D747" t="s">
        <v>21</v>
      </c>
      <c r="E747" t="s">
        <v>340</v>
      </c>
      <c r="F747" t="s">
        <v>394</v>
      </c>
      <c r="G747">
        <v>26</v>
      </c>
      <c r="H747">
        <v>1994.2</v>
      </c>
      <c r="I747">
        <v>51849.25</v>
      </c>
      <c r="J747" t="s">
        <v>768</v>
      </c>
      <c r="K747">
        <v>3</v>
      </c>
      <c r="L747" t="str">
        <f>_xlfn.XLOOKUP(F747, Items!$A:$A, Items!$C:$C, "Check Item ID", 0)</f>
        <v>Service</v>
      </c>
    </row>
    <row r="748" spans="1:12" hidden="1" x14ac:dyDescent="0.25">
      <c r="A748" t="s">
        <v>1516</v>
      </c>
      <c r="B748" s="1">
        <v>45067</v>
      </c>
      <c r="C748" t="s">
        <v>57</v>
      </c>
      <c r="D748" t="s">
        <v>25</v>
      </c>
      <c r="E748" t="s">
        <v>342</v>
      </c>
      <c r="F748" t="s">
        <v>530</v>
      </c>
      <c r="G748">
        <v>6</v>
      </c>
      <c r="H748">
        <v>2558.5100000000002</v>
      </c>
      <c r="I748">
        <v>15351.04</v>
      </c>
      <c r="J748" t="s">
        <v>768</v>
      </c>
      <c r="K748">
        <v>38</v>
      </c>
      <c r="L748" t="str">
        <f>_xlfn.XLOOKUP(F748, Items!$A:$A, Items!$C:$C, "Check Item ID", 0)</f>
        <v>Hardware</v>
      </c>
    </row>
    <row r="749" spans="1:12" hidden="1" x14ac:dyDescent="0.25">
      <c r="A749" t="s">
        <v>1517</v>
      </c>
      <c r="B749" s="1">
        <v>45639</v>
      </c>
      <c r="C749" t="s">
        <v>141</v>
      </c>
      <c r="D749" t="s">
        <v>27</v>
      </c>
      <c r="E749" t="s">
        <v>254</v>
      </c>
      <c r="F749" t="s">
        <v>648</v>
      </c>
      <c r="G749">
        <v>23</v>
      </c>
      <c r="H749">
        <v>5684.68</v>
      </c>
      <c r="I749">
        <v>130747.65</v>
      </c>
      <c r="J749" t="s">
        <v>770</v>
      </c>
      <c r="K749">
        <v>17</v>
      </c>
      <c r="L749" t="str">
        <f>_xlfn.XLOOKUP(F749, Items!$A:$A, Items!$C:$C, "Check Item ID", 0)</f>
        <v>Hardware</v>
      </c>
    </row>
    <row r="750" spans="1:12" hidden="1" x14ac:dyDescent="0.25">
      <c r="A750" t="s">
        <v>1518</v>
      </c>
      <c r="B750" s="1">
        <v>45325</v>
      </c>
      <c r="C750" t="s">
        <v>157</v>
      </c>
      <c r="D750" t="s">
        <v>11</v>
      </c>
      <c r="E750" t="s">
        <v>258</v>
      </c>
      <c r="F750" t="s">
        <v>610</v>
      </c>
      <c r="G750">
        <v>30</v>
      </c>
      <c r="H750">
        <v>1325.35</v>
      </c>
      <c r="I750">
        <v>39760.36</v>
      </c>
      <c r="J750" t="s">
        <v>768</v>
      </c>
      <c r="K750">
        <v>3</v>
      </c>
      <c r="L750" t="str">
        <f>_xlfn.XLOOKUP(F750, Items!$A:$A, Items!$C:$C, "Check Item ID", 0)</f>
        <v>Hardware</v>
      </c>
    </row>
    <row r="751" spans="1:12" hidden="1" x14ac:dyDescent="0.25">
      <c r="A751" t="s">
        <v>1519</v>
      </c>
      <c r="B751" s="1">
        <v>45285</v>
      </c>
      <c r="C751" t="s">
        <v>103</v>
      </c>
      <c r="D751" t="s">
        <v>31</v>
      </c>
      <c r="E751" t="s">
        <v>304</v>
      </c>
      <c r="F751" t="s">
        <v>592</v>
      </c>
      <c r="G751">
        <v>27</v>
      </c>
      <c r="H751">
        <v>6272.72</v>
      </c>
      <c r="I751">
        <v>169363.36</v>
      </c>
      <c r="J751" t="s">
        <v>768</v>
      </c>
      <c r="K751">
        <v>7</v>
      </c>
      <c r="L751" t="str">
        <f>_xlfn.XLOOKUP(F751, Items!$A:$A, Items!$C:$C, "Check Item ID", 0)</f>
        <v>Software</v>
      </c>
    </row>
    <row r="752" spans="1:12" hidden="1" x14ac:dyDescent="0.25">
      <c r="A752" t="s">
        <v>1520</v>
      </c>
      <c r="B752" s="1">
        <v>45529</v>
      </c>
      <c r="C752" t="s">
        <v>53</v>
      </c>
      <c r="D752" t="s">
        <v>9</v>
      </c>
      <c r="E752" t="s">
        <v>318</v>
      </c>
      <c r="F752" t="s">
        <v>658</v>
      </c>
      <c r="G752">
        <v>22</v>
      </c>
      <c r="H752">
        <v>6941.85</v>
      </c>
      <c r="I752">
        <v>152720.79999999999</v>
      </c>
      <c r="J752" t="s">
        <v>768</v>
      </c>
      <c r="K752">
        <v>19</v>
      </c>
      <c r="L752" t="str">
        <f>_xlfn.XLOOKUP(F752, Items!$A:$A, Items!$C:$C, "Check Item ID", 0)</f>
        <v>Service</v>
      </c>
    </row>
    <row r="753" spans="1:12" hidden="1" x14ac:dyDescent="0.25">
      <c r="A753" t="s">
        <v>1521</v>
      </c>
      <c r="B753" s="1">
        <v>45439</v>
      </c>
      <c r="C753" t="s">
        <v>239</v>
      </c>
      <c r="D753" t="s">
        <v>15</v>
      </c>
      <c r="E753" t="s">
        <v>328</v>
      </c>
      <c r="F753" t="s">
        <v>496</v>
      </c>
      <c r="G753">
        <v>45</v>
      </c>
      <c r="H753">
        <v>7530.45</v>
      </c>
      <c r="I753">
        <v>338870.16</v>
      </c>
      <c r="J753" t="s">
        <v>770</v>
      </c>
      <c r="K753">
        <v>39</v>
      </c>
      <c r="L753" t="str">
        <f>_xlfn.XLOOKUP(F753, Items!$A:$A, Items!$C:$C, "Check Item ID", 0)</f>
        <v>Hardware</v>
      </c>
    </row>
    <row r="754" spans="1:12" hidden="1" x14ac:dyDescent="0.25">
      <c r="A754" t="s">
        <v>1522</v>
      </c>
      <c r="B754" s="1">
        <v>45425</v>
      </c>
      <c r="C754" t="s">
        <v>133</v>
      </c>
      <c r="D754" t="s">
        <v>11</v>
      </c>
      <c r="E754" t="s">
        <v>302</v>
      </c>
      <c r="F754" t="s">
        <v>636</v>
      </c>
      <c r="G754">
        <v>49</v>
      </c>
      <c r="H754">
        <v>9072.5400000000009</v>
      </c>
      <c r="I754">
        <v>444554.56</v>
      </c>
      <c r="J754" t="s">
        <v>770</v>
      </c>
      <c r="K754">
        <v>32</v>
      </c>
      <c r="L754" t="str">
        <f>_xlfn.XLOOKUP(F754, Items!$A:$A, Items!$C:$C, "Check Item ID", 0)</f>
        <v>Hardware</v>
      </c>
    </row>
    <row r="755" spans="1:12" x14ac:dyDescent="0.25">
      <c r="A755" t="s">
        <v>1523</v>
      </c>
      <c r="B755" s="1">
        <v>44983</v>
      </c>
      <c r="C755" t="s">
        <v>121</v>
      </c>
      <c r="D755" t="s">
        <v>5</v>
      </c>
      <c r="E755" t="s">
        <v>276</v>
      </c>
      <c r="F755" t="s">
        <v>692</v>
      </c>
      <c r="G755" s="8">
        <v>31</v>
      </c>
      <c r="H755" s="6">
        <v>6780.84</v>
      </c>
      <c r="I755" s="6">
        <v>210206.02</v>
      </c>
      <c r="J755" t="s">
        <v>777</v>
      </c>
      <c r="K755" s="8">
        <v>27</v>
      </c>
      <c r="L755" t="str">
        <f>_xlfn.XLOOKUP(F755, Items!$A:$A, Items!$C:$C, "Check Item ID", 0)</f>
        <v>Hardware</v>
      </c>
    </row>
    <row r="756" spans="1:12" hidden="1" x14ac:dyDescent="0.25">
      <c r="A756" t="s">
        <v>1524</v>
      </c>
      <c r="B756" s="1">
        <v>45378</v>
      </c>
      <c r="C756" t="s">
        <v>67</v>
      </c>
      <c r="D756" t="s">
        <v>7</v>
      </c>
      <c r="E756" t="s">
        <v>354</v>
      </c>
      <c r="F756" t="s">
        <v>426</v>
      </c>
      <c r="G756">
        <v>44</v>
      </c>
      <c r="H756">
        <v>7356.73</v>
      </c>
      <c r="I756">
        <v>323696.03000000003</v>
      </c>
      <c r="J756" t="s">
        <v>770</v>
      </c>
      <c r="K756">
        <v>29</v>
      </c>
      <c r="L756" t="str">
        <f>_xlfn.XLOOKUP(F756, Items!$A:$A, Items!$C:$C, "Check Item ID", 0)</f>
        <v>Hardware</v>
      </c>
    </row>
    <row r="757" spans="1:12" hidden="1" x14ac:dyDescent="0.25">
      <c r="A757" t="s">
        <v>1525</v>
      </c>
      <c r="B757" s="1">
        <v>45984</v>
      </c>
      <c r="C757" t="s">
        <v>67</v>
      </c>
      <c r="D757" t="s">
        <v>7</v>
      </c>
      <c r="E757" t="s">
        <v>274</v>
      </c>
      <c r="F757" t="s">
        <v>466</v>
      </c>
      <c r="G757">
        <v>35</v>
      </c>
      <c r="H757">
        <v>383.81</v>
      </c>
      <c r="I757">
        <v>13433.44</v>
      </c>
      <c r="J757" t="s">
        <v>770</v>
      </c>
      <c r="K757">
        <v>18</v>
      </c>
      <c r="L757" t="str">
        <f>_xlfn.XLOOKUP(F757, Items!$A:$A, Items!$C:$C, "Check Item ID", 0)</f>
        <v>Hardware</v>
      </c>
    </row>
    <row r="758" spans="1:12" hidden="1" x14ac:dyDescent="0.25">
      <c r="A758" t="s">
        <v>1526</v>
      </c>
      <c r="B758" s="1">
        <v>45117</v>
      </c>
      <c r="C758" t="s">
        <v>219</v>
      </c>
      <c r="D758" t="s">
        <v>21</v>
      </c>
      <c r="E758" t="s">
        <v>296</v>
      </c>
      <c r="F758" t="s">
        <v>668</v>
      </c>
      <c r="G758">
        <v>26</v>
      </c>
      <c r="H758">
        <v>6295.82</v>
      </c>
      <c r="I758">
        <v>163691.39000000001</v>
      </c>
      <c r="J758" t="s">
        <v>770</v>
      </c>
      <c r="K758">
        <v>7</v>
      </c>
      <c r="L758" t="str">
        <f>_xlfn.XLOOKUP(F758, Items!$A:$A, Items!$C:$C, "Check Item ID", 0)</f>
        <v>Software</v>
      </c>
    </row>
    <row r="759" spans="1:12" x14ac:dyDescent="0.25">
      <c r="A759" t="s">
        <v>1527</v>
      </c>
      <c r="B759" s="1">
        <v>45292</v>
      </c>
      <c r="C759" t="s">
        <v>165</v>
      </c>
      <c r="D759" t="s">
        <v>27</v>
      </c>
      <c r="E759" t="s">
        <v>308</v>
      </c>
      <c r="F759" t="s">
        <v>472</v>
      </c>
      <c r="G759" s="8">
        <v>31</v>
      </c>
      <c r="H759" s="6">
        <v>6458.07</v>
      </c>
      <c r="I759" s="6">
        <v>200200.08</v>
      </c>
      <c r="J759" t="s">
        <v>777</v>
      </c>
      <c r="K759" s="8">
        <v>39</v>
      </c>
      <c r="L759" t="str">
        <f>_xlfn.XLOOKUP(F759, Items!$A:$A, Items!$C:$C, "Check Item ID", 0)</f>
        <v>Software</v>
      </c>
    </row>
    <row r="760" spans="1:12" x14ac:dyDescent="0.25">
      <c r="A760" t="s">
        <v>1528</v>
      </c>
      <c r="B760" s="1">
        <v>45301</v>
      </c>
      <c r="C760" t="s">
        <v>175</v>
      </c>
      <c r="D760" t="s">
        <v>27</v>
      </c>
      <c r="E760" t="s">
        <v>300</v>
      </c>
      <c r="F760" t="s">
        <v>534</v>
      </c>
      <c r="G760" s="8">
        <v>48</v>
      </c>
      <c r="H760" s="6">
        <v>2693.24</v>
      </c>
      <c r="I760" s="6">
        <v>129275.61</v>
      </c>
      <c r="J760" t="s">
        <v>777</v>
      </c>
      <c r="K760" s="8">
        <v>34</v>
      </c>
      <c r="L760" t="str">
        <f>_xlfn.XLOOKUP(F760, Items!$A:$A, Items!$C:$C, "Check Item ID", 0)</f>
        <v>Service</v>
      </c>
    </row>
    <row r="761" spans="1:12" hidden="1" x14ac:dyDescent="0.25">
      <c r="A761" t="s">
        <v>1529</v>
      </c>
      <c r="B761" s="1">
        <v>45335</v>
      </c>
      <c r="C761" t="s">
        <v>101</v>
      </c>
      <c r="D761" t="s">
        <v>23</v>
      </c>
      <c r="E761" t="s">
        <v>328</v>
      </c>
      <c r="F761" t="s">
        <v>672</v>
      </c>
      <c r="G761">
        <v>16</v>
      </c>
      <c r="H761">
        <v>2736.53</v>
      </c>
      <c r="I761">
        <v>43784.43</v>
      </c>
      <c r="J761" t="s">
        <v>770</v>
      </c>
      <c r="K761">
        <v>16</v>
      </c>
      <c r="L761" t="str">
        <f>_xlfn.XLOOKUP(F761, Items!$A:$A, Items!$C:$C, "Check Item ID", 0)</f>
        <v>Service</v>
      </c>
    </row>
    <row r="762" spans="1:12" hidden="1" x14ac:dyDescent="0.25">
      <c r="A762" t="s">
        <v>1530</v>
      </c>
      <c r="B762" s="1">
        <v>45342</v>
      </c>
      <c r="C762" t="s">
        <v>165</v>
      </c>
      <c r="D762" t="s">
        <v>27</v>
      </c>
      <c r="E762" t="s">
        <v>338</v>
      </c>
      <c r="F762" t="s">
        <v>472</v>
      </c>
      <c r="G762">
        <v>16</v>
      </c>
      <c r="H762">
        <v>7530.16</v>
      </c>
      <c r="I762">
        <v>120482.54</v>
      </c>
      <c r="J762" t="s">
        <v>770</v>
      </c>
      <c r="K762">
        <v>12</v>
      </c>
      <c r="L762" t="str">
        <f>_xlfn.XLOOKUP(F762, Items!$A:$A, Items!$C:$C, "Check Item ID", 0)</f>
        <v>Software</v>
      </c>
    </row>
    <row r="763" spans="1:12" hidden="1" x14ac:dyDescent="0.25">
      <c r="A763" t="s">
        <v>1531</v>
      </c>
      <c r="B763" s="1">
        <v>45172</v>
      </c>
      <c r="C763" t="s">
        <v>169</v>
      </c>
      <c r="D763" t="s">
        <v>23</v>
      </c>
      <c r="E763" t="s">
        <v>281</v>
      </c>
      <c r="F763" t="s">
        <v>444</v>
      </c>
      <c r="G763">
        <v>6</v>
      </c>
      <c r="H763">
        <v>5610.07</v>
      </c>
      <c r="I763">
        <v>33660.43</v>
      </c>
      <c r="J763" t="s">
        <v>768</v>
      </c>
      <c r="K763">
        <v>34</v>
      </c>
      <c r="L763" t="str">
        <f>_xlfn.XLOOKUP(F763, Items!$A:$A, Items!$C:$C, "Check Item ID", 0)</f>
        <v>Service</v>
      </c>
    </row>
    <row r="764" spans="1:12" x14ac:dyDescent="0.25">
      <c r="A764" t="s">
        <v>1532</v>
      </c>
      <c r="B764" s="1">
        <v>44940</v>
      </c>
      <c r="C764" t="s">
        <v>181</v>
      </c>
      <c r="D764" t="s">
        <v>17</v>
      </c>
      <c r="E764" t="s">
        <v>312</v>
      </c>
      <c r="F764" t="s">
        <v>365</v>
      </c>
      <c r="G764" s="8">
        <v>49</v>
      </c>
      <c r="H764" s="6">
        <v>3558.31</v>
      </c>
      <c r="I764" s="6">
        <v>174356.97</v>
      </c>
      <c r="J764" t="s">
        <v>777</v>
      </c>
      <c r="K764" s="8">
        <v>33</v>
      </c>
      <c r="L764" t="str">
        <f>_xlfn.XLOOKUP(F764, Items!$A:$A, Items!$C:$C, "Check Item ID", 0)</f>
        <v>Hardware</v>
      </c>
    </row>
    <row r="765" spans="1:12" hidden="1" x14ac:dyDescent="0.25">
      <c r="A765" t="s">
        <v>1533</v>
      </c>
      <c r="B765" s="1">
        <v>45572</v>
      </c>
      <c r="C765" t="s">
        <v>59</v>
      </c>
      <c r="D765" t="s">
        <v>9</v>
      </c>
      <c r="E765" t="s">
        <v>260</v>
      </c>
      <c r="F765" t="s">
        <v>720</v>
      </c>
      <c r="G765">
        <v>32</v>
      </c>
      <c r="H765">
        <v>8787.58</v>
      </c>
      <c r="I765">
        <v>281202.40999999997</v>
      </c>
      <c r="J765" t="s">
        <v>768</v>
      </c>
      <c r="K765">
        <v>20</v>
      </c>
      <c r="L765" t="str">
        <f>_xlfn.XLOOKUP(F765, Items!$A:$A, Items!$C:$C, "Check Item ID", 0)</f>
        <v>Hardware</v>
      </c>
    </row>
    <row r="766" spans="1:12" hidden="1" x14ac:dyDescent="0.25">
      <c r="A766" t="s">
        <v>1534</v>
      </c>
      <c r="B766" s="1">
        <v>45301</v>
      </c>
      <c r="C766" t="s">
        <v>169</v>
      </c>
      <c r="D766" t="s">
        <v>23</v>
      </c>
      <c r="E766" t="s">
        <v>344</v>
      </c>
      <c r="F766" t="s">
        <v>532</v>
      </c>
      <c r="G766">
        <v>49</v>
      </c>
      <c r="H766">
        <v>7114.37</v>
      </c>
      <c r="I766">
        <v>348604.28</v>
      </c>
      <c r="J766" t="s">
        <v>770</v>
      </c>
      <c r="K766">
        <v>28</v>
      </c>
      <c r="L766" t="str">
        <f>_xlfn.XLOOKUP(F766, Items!$A:$A, Items!$C:$C, "Check Item ID", 0)</f>
        <v>Hardware</v>
      </c>
    </row>
    <row r="767" spans="1:12" hidden="1" x14ac:dyDescent="0.25">
      <c r="A767" t="s">
        <v>1535</v>
      </c>
      <c r="B767" s="1">
        <v>45189</v>
      </c>
      <c r="C767" t="s">
        <v>207</v>
      </c>
      <c r="D767" t="s">
        <v>11</v>
      </c>
      <c r="E767" t="s">
        <v>267</v>
      </c>
      <c r="F767" t="s">
        <v>722</v>
      </c>
      <c r="G767">
        <v>4</v>
      </c>
      <c r="H767">
        <v>8153.47</v>
      </c>
      <c r="I767">
        <v>32613.87</v>
      </c>
      <c r="J767" t="s">
        <v>770</v>
      </c>
      <c r="K767">
        <v>33</v>
      </c>
      <c r="L767" t="str">
        <f>_xlfn.XLOOKUP(F767, Items!$A:$A, Items!$C:$C, "Check Item ID", 0)</f>
        <v>Service</v>
      </c>
    </row>
    <row r="768" spans="1:12" hidden="1" x14ac:dyDescent="0.25">
      <c r="A768" t="s">
        <v>1536</v>
      </c>
      <c r="B768" s="1">
        <v>44993</v>
      </c>
      <c r="C768" t="s">
        <v>117</v>
      </c>
      <c r="D768" t="s">
        <v>29</v>
      </c>
      <c r="E768" t="s">
        <v>334</v>
      </c>
      <c r="F768" t="s">
        <v>752</v>
      </c>
      <c r="G768">
        <v>33</v>
      </c>
      <c r="H768">
        <v>1916.01</v>
      </c>
      <c r="I768">
        <v>63228.23</v>
      </c>
      <c r="J768" t="s">
        <v>768</v>
      </c>
      <c r="K768">
        <v>14</v>
      </c>
      <c r="L768" t="str">
        <f>_xlfn.XLOOKUP(F768, Items!$A:$A, Items!$C:$C, "Check Item ID", 0)</f>
        <v>Software</v>
      </c>
    </row>
    <row r="769" spans="1:12" hidden="1" x14ac:dyDescent="0.25">
      <c r="A769" t="s">
        <v>1537</v>
      </c>
      <c r="B769" s="1">
        <v>45173</v>
      </c>
      <c r="C769" t="s">
        <v>203</v>
      </c>
      <c r="D769" t="s">
        <v>31</v>
      </c>
      <c r="E769" t="s">
        <v>246</v>
      </c>
      <c r="F769" t="s">
        <v>410</v>
      </c>
      <c r="G769">
        <v>45</v>
      </c>
      <c r="H769">
        <v>5221.3599999999997</v>
      </c>
      <c r="I769">
        <v>234961.28</v>
      </c>
      <c r="J769" t="s">
        <v>770</v>
      </c>
      <c r="K769">
        <v>3</v>
      </c>
      <c r="L769" t="str">
        <f>_xlfn.XLOOKUP(F769, Items!$A:$A, Items!$C:$C, "Check Item ID", 0)</f>
        <v>Service</v>
      </c>
    </row>
    <row r="770" spans="1:12" hidden="1" x14ac:dyDescent="0.25">
      <c r="A770" t="s">
        <v>1538</v>
      </c>
      <c r="B770" s="1">
        <v>45358</v>
      </c>
      <c r="C770" t="s">
        <v>183</v>
      </c>
      <c r="D770" t="s">
        <v>31</v>
      </c>
      <c r="E770" t="s">
        <v>338</v>
      </c>
      <c r="F770" t="s">
        <v>618</v>
      </c>
      <c r="G770">
        <v>25</v>
      </c>
      <c r="H770">
        <v>2607.87</v>
      </c>
      <c r="I770">
        <v>65196.85</v>
      </c>
      <c r="J770" t="s">
        <v>770</v>
      </c>
      <c r="K770">
        <v>26</v>
      </c>
      <c r="L770" t="str">
        <f>_xlfn.XLOOKUP(F770, Items!$A:$A, Items!$C:$C, "Check Item ID", 0)</f>
        <v>Service</v>
      </c>
    </row>
    <row r="771" spans="1:12" x14ac:dyDescent="0.25">
      <c r="A771" t="s">
        <v>1539</v>
      </c>
      <c r="B771" s="1">
        <v>45458</v>
      </c>
      <c r="C771" t="s">
        <v>177</v>
      </c>
      <c r="D771" t="s">
        <v>27</v>
      </c>
      <c r="E771" t="s">
        <v>338</v>
      </c>
      <c r="F771" t="s">
        <v>640</v>
      </c>
      <c r="G771" s="8">
        <v>12</v>
      </c>
      <c r="H771" s="6">
        <v>6289.31</v>
      </c>
      <c r="I771" s="6">
        <v>75471.759999999995</v>
      </c>
      <c r="J771" t="s">
        <v>777</v>
      </c>
      <c r="K771" s="8">
        <v>20</v>
      </c>
      <c r="L771" t="str">
        <f>_xlfn.XLOOKUP(F771, Items!$A:$A, Items!$C:$C, "Check Item ID", 0)</f>
        <v>Service</v>
      </c>
    </row>
    <row r="772" spans="1:12" hidden="1" x14ac:dyDescent="0.25">
      <c r="A772" t="s">
        <v>1540</v>
      </c>
      <c r="B772" s="1">
        <v>45629</v>
      </c>
      <c r="C772" t="s">
        <v>191</v>
      </c>
      <c r="D772" t="s">
        <v>25</v>
      </c>
      <c r="E772" t="s">
        <v>324</v>
      </c>
      <c r="F772" t="s">
        <v>628</v>
      </c>
      <c r="G772">
        <v>24</v>
      </c>
      <c r="H772">
        <v>2533.58</v>
      </c>
      <c r="I772">
        <v>60805.98</v>
      </c>
      <c r="J772" t="s">
        <v>770</v>
      </c>
      <c r="K772">
        <v>16</v>
      </c>
      <c r="L772" t="str">
        <f>_xlfn.XLOOKUP(F772, Items!$A:$A, Items!$C:$C, "Check Item ID", 0)</f>
        <v>Software</v>
      </c>
    </row>
    <row r="773" spans="1:12" hidden="1" x14ac:dyDescent="0.25">
      <c r="A773" t="s">
        <v>1541</v>
      </c>
      <c r="B773" s="1">
        <v>45689</v>
      </c>
      <c r="C773" t="s">
        <v>147</v>
      </c>
      <c r="D773" t="s">
        <v>5</v>
      </c>
      <c r="E773" t="s">
        <v>318</v>
      </c>
      <c r="F773" t="s">
        <v>412</v>
      </c>
      <c r="G773">
        <v>24</v>
      </c>
      <c r="H773">
        <v>2313.27</v>
      </c>
      <c r="I773">
        <v>55518.45</v>
      </c>
      <c r="J773" t="s">
        <v>770</v>
      </c>
      <c r="K773">
        <v>31</v>
      </c>
      <c r="L773" t="str">
        <f>_xlfn.XLOOKUP(F773, Items!$A:$A, Items!$C:$C, "Check Item ID", 0)</f>
        <v>Service</v>
      </c>
    </row>
    <row r="774" spans="1:12" x14ac:dyDescent="0.25">
      <c r="A774" t="s">
        <v>1542</v>
      </c>
      <c r="B774" s="1">
        <v>45195</v>
      </c>
      <c r="C774" t="s">
        <v>157</v>
      </c>
      <c r="D774" t="s">
        <v>11</v>
      </c>
      <c r="E774" t="s">
        <v>294</v>
      </c>
      <c r="F774" t="s">
        <v>680</v>
      </c>
      <c r="G774" s="8">
        <v>37</v>
      </c>
      <c r="H774" s="6">
        <v>9361.81</v>
      </c>
      <c r="I774" s="6">
        <v>346386.98</v>
      </c>
      <c r="J774" t="s">
        <v>777</v>
      </c>
      <c r="K774" s="8">
        <v>20</v>
      </c>
      <c r="L774" t="str">
        <f>_xlfn.XLOOKUP(F774, Items!$A:$A, Items!$C:$C, "Check Item ID", 0)</f>
        <v>Service</v>
      </c>
    </row>
    <row r="775" spans="1:12" hidden="1" x14ac:dyDescent="0.25">
      <c r="A775" t="s">
        <v>1543</v>
      </c>
      <c r="B775" s="1">
        <v>45812</v>
      </c>
      <c r="C775" t="s">
        <v>97</v>
      </c>
      <c r="D775" t="s">
        <v>29</v>
      </c>
      <c r="E775" t="s">
        <v>300</v>
      </c>
      <c r="F775" t="s">
        <v>756</v>
      </c>
      <c r="G775">
        <v>25</v>
      </c>
      <c r="H775">
        <v>2801.89</v>
      </c>
      <c r="I775">
        <v>70047.22</v>
      </c>
      <c r="J775" t="s">
        <v>768</v>
      </c>
      <c r="K775">
        <v>12</v>
      </c>
      <c r="L775" t="str">
        <f>_xlfn.XLOOKUP(F775, Items!$A:$A, Items!$C:$C, "Check Item ID", 0)</f>
        <v>Service</v>
      </c>
    </row>
    <row r="776" spans="1:12" x14ac:dyDescent="0.25">
      <c r="A776" t="s">
        <v>1544</v>
      </c>
      <c r="B776" s="1">
        <v>44946</v>
      </c>
      <c r="C776" t="s">
        <v>85</v>
      </c>
      <c r="D776" t="s">
        <v>29</v>
      </c>
      <c r="E776" t="s">
        <v>314</v>
      </c>
      <c r="F776" t="s">
        <v>478</v>
      </c>
      <c r="G776" s="8">
        <v>12</v>
      </c>
      <c r="H776" s="6">
        <v>6441.68</v>
      </c>
      <c r="I776" s="6">
        <v>77300.179999999993</v>
      </c>
      <c r="J776" t="s">
        <v>777</v>
      </c>
      <c r="K776" s="8">
        <v>43</v>
      </c>
      <c r="L776" t="str">
        <f>_xlfn.XLOOKUP(F776, Items!$A:$A, Items!$C:$C, "Check Item ID", 0)</f>
        <v>Software</v>
      </c>
    </row>
    <row r="777" spans="1:12" hidden="1" x14ac:dyDescent="0.25">
      <c r="A777" t="s">
        <v>1545</v>
      </c>
      <c r="B777" s="1">
        <v>46020</v>
      </c>
      <c r="C777" t="s">
        <v>55</v>
      </c>
      <c r="D777" t="s">
        <v>3</v>
      </c>
      <c r="E777" t="s">
        <v>342</v>
      </c>
      <c r="F777" t="s">
        <v>700</v>
      </c>
      <c r="G777">
        <v>47</v>
      </c>
      <c r="H777">
        <v>7593.64</v>
      </c>
      <c r="I777">
        <v>356901.3</v>
      </c>
      <c r="J777" t="s">
        <v>770</v>
      </c>
      <c r="K777">
        <v>22</v>
      </c>
      <c r="L777" t="str">
        <f>_xlfn.XLOOKUP(F777, Items!$A:$A, Items!$C:$C, "Check Item ID", 0)</f>
        <v>Hardware</v>
      </c>
    </row>
    <row r="778" spans="1:12" x14ac:dyDescent="0.25">
      <c r="A778" t="s">
        <v>1546</v>
      </c>
      <c r="B778" s="1">
        <v>45024</v>
      </c>
      <c r="C778" t="s">
        <v>219</v>
      </c>
      <c r="D778" t="s">
        <v>21</v>
      </c>
      <c r="E778" t="s">
        <v>286</v>
      </c>
      <c r="F778" t="s">
        <v>365</v>
      </c>
      <c r="G778" s="8">
        <v>26</v>
      </c>
      <c r="H778" s="6">
        <v>2827.33</v>
      </c>
      <c r="I778" s="6">
        <v>73510.62</v>
      </c>
      <c r="J778" t="s">
        <v>777</v>
      </c>
      <c r="K778" s="8">
        <v>6</v>
      </c>
      <c r="L778" t="str">
        <f>_xlfn.XLOOKUP(F778, Items!$A:$A, Items!$C:$C, "Check Item ID", 0)</f>
        <v>Hardware</v>
      </c>
    </row>
    <row r="779" spans="1:12" x14ac:dyDescent="0.25">
      <c r="A779" t="s">
        <v>1547</v>
      </c>
      <c r="B779" s="1">
        <v>45447</v>
      </c>
      <c r="C779" t="s">
        <v>95</v>
      </c>
      <c r="D779" t="s">
        <v>11</v>
      </c>
      <c r="E779" t="s">
        <v>302</v>
      </c>
      <c r="F779" t="s">
        <v>488</v>
      </c>
      <c r="G779" s="8">
        <v>31</v>
      </c>
      <c r="H779" s="6">
        <v>9404.0400000000009</v>
      </c>
      <c r="I779" s="6">
        <v>291525.2</v>
      </c>
      <c r="J779" t="s">
        <v>777</v>
      </c>
      <c r="K779" s="8">
        <v>31</v>
      </c>
      <c r="L779" t="str">
        <f>_xlfn.XLOOKUP(F779, Items!$A:$A, Items!$C:$C, "Check Item ID", 0)</f>
        <v>Service</v>
      </c>
    </row>
    <row r="780" spans="1:12" hidden="1" x14ac:dyDescent="0.25">
      <c r="A780" t="s">
        <v>1548</v>
      </c>
      <c r="B780" s="1">
        <v>45612</v>
      </c>
      <c r="C780" t="s">
        <v>121</v>
      </c>
      <c r="D780" t="s">
        <v>5</v>
      </c>
      <c r="E780" t="s">
        <v>352</v>
      </c>
      <c r="F780" t="s">
        <v>369</v>
      </c>
      <c r="G780">
        <v>17</v>
      </c>
      <c r="H780">
        <v>1137.49</v>
      </c>
      <c r="I780">
        <v>19337.310000000001</v>
      </c>
      <c r="J780" t="s">
        <v>768</v>
      </c>
      <c r="K780">
        <v>38</v>
      </c>
      <c r="L780" t="str">
        <f>_xlfn.XLOOKUP(F780, Items!$A:$A, Items!$C:$C, "Check Item ID", 0)</f>
        <v>Software</v>
      </c>
    </row>
    <row r="781" spans="1:12" hidden="1" x14ac:dyDescent="0.25">
      <c r="A781" t="s">
        <v>1549</v>
      </c>
      <c r="B781" s="1">
        <v>45631</v>
      </c>
      <c r="C781" t="s">
        <v>85</v>
      </c>
      <c r="D781" t="s">
        <v>29</v>
      </c>
      <c r="E781" t="s">
        <v>330</v>
      </c>
      <c r="F781" t="s">
        <v>630</v>
      </c>
      <c r="G781">
        <v>2</v>
      </c>
      <c r="H781">
        <v>9734.31</v>
      </c>
      <c r="I781">
        <v>19468.62</v>
      </c>
      <c r="J781" t="s">
        <v>770</v>
      </c>
      <c r="K781">
        <v>41</v>
      </c>
      <c r="L781" t="str">
        <f>_xlfn.XLOOKUP(F781, Items!$A:$A, Items!$C:$C, "Check Item ID", 0)</f>
        <v>Service</v>
      </c>
    </row>
    <row r="782" spans="1:12" hidden="1" x14ac:dyDescent="0.25">
      <c r="A782" t="s">
        <v>1550</v>
      </c>
      <c r="B782" s="1">
        <v>45284</v>
      </c>
      <c r="C782" t="s">
        <v>219</v>
      </c>
      <c r="D782" t="s">
        <v>21</v>
      </c>
      <c r="E782" t="s">
        <v>300</v>
      </c>
      <c r="F782" t="s">
        <v>702</v>
      </c>
      <c r="G782">
        <v>50</v>
      </c>
      <c r="H782">
        <v>5484.15</v>
      </c>
      <c r="I782">
        <v>274207.40999999997</v>
      </c>
      <c r="J782" t="s">
        <v>770</v>
      </c>
      <c r="K782">
        <v>35</v>
      </c>
      <c r="L782" t="str">
        <f>_xlfn.XLOOKUP(F782, Items!$A:$A, Items!$C:$C, "Check Item ID", 0)</f>
        <v>Hardware</v>
      </c>
    </row>
    <row r="783" spans="1:12" hidden="1" x14ac:dyDescent="0.25">
      <c r="A783" t="s">
        <v>1551</v>
      </c>
      <c r="B783" s="1">
        <v>45842</v>
      </c>
      <c r="C783" t="s">
        <v>45</v>
      </c>
      <c r="D783" t="s">
        <v>5</v>
      </c>
      <c r="E783" t="s">
        <v>318</v>
      </c>
      <c r="F783" t="s">
        <v>658</v>
      </c>
      <c r="G783">
        <v>6</v>
      </c>
      <c r="H783">
        <v>5902.61</v>
      </c>
      <c r="I783">
        <v>35415.660000000003</v>
      </c>
      <c r="J783" t="s">
        <v>770</v>
      </c>
      <c r="K783">
        <v>32</v>
      </c>
      <c r="L783" t="str">
        <f>_xlfn.XLOOKUP(F783, Items!$A:$A, Items!$C:$C, "Check Item ID", 0)</f>
        <v>Service</v>
      </c>
    </row>
    <row r="784" spans="1:12" hidden="1" x14ac:dyDescent="0.25">
      <c r="A784" t="s">
        <v>1552</v>
      </c>
      <c r="B784" s="1">
        <v>45223</v>
      </c>
      <c r="C784" t="s">
        <v>185</v>
      </c>
      <c r="D784" t="s">
        <v>29</v>
      </c>
      <c r="E784" t="s">
        <v>344</v>
      </c>
      <c r="F784" t="s">
        <v>696</v>
      </c>
      <c r="G784">
        <v>11</v>
      </c>
      <c r="H784">
        <v>541.92999999999995</v>
      </c>
      <c r="I784">
        <v>5961.24</v>
      </c>
      <c r="J784" t="s">
        <v>770</v>
      </c>
      <c r="K784">
        <v>29</v>
      </c>
      <c r="L784" t="str">
        <f>_xlfn.XLOOKUP(F784, Items!$A:$A, Items!$C:$C, "Check Item ID", 0)</f>
        <v>Software</v>
      </c>
    </row>
    <row r="785" spans="1:12" hidden="1" x14ac:dyDescent="0.25">
      <c r="A785" t="s">
        <v>1553</v>
      </c>
      <c r="B785" s="1">
        <v>45755</v>
      </c>
      <c r="C785" t="s">
        <v>137</v>
      </c>
      <c r="D785" t="s">
        <v>13</v>
      </c>
      <c r="E785" t="s">
        <v>263</v>
      </c>
      <c r="F785" t="s">
        <v>367</v>
      </c>
      <c r="G785">
        <v>5</v>
      </c>
      <c r="H785">
        <v>4742.63</v>
      </c>
      <c r="I785">
        <v>23713.13</v>
      </c>
      <c r="J785" t="s">
        <v>770</v>
      </c>
      <c r="K785">
        <v>17</v>
      </c>
      <c r="L785" t="str">
        <f>_xlfn.XLOOKUP(F785, Items!$A:$A, Items!$C:$C, "Check Item ID", 0)</f>
        <v>Software</v>
      </c>
    </row>
    <row r="786" spans="1:12" hidden="1" x14ac:dyDescent="0.25">
      <c r="A786" t="s">
        <v>1554</v>
      </c>
      <c r="B786" s="1">
        <v>45575</v>
      </c>
      <c r="C786" t="s">
        <v>147</v>
      </c>
      <c r="D786" t="s">
        <v>5</v>
      </c>
      <c r="E786" t="s">
        <v>283</v>
      </c>
      <c r="F786" t="s">
        <v>432</v>
      </c>
      <c r="G786">
        <v>42</v>
      </c>
      <c r="H786">
        <v>8787.25</v>
      </c>
      <c r="I786">
        <v>369064.6</v>
      </c>
      <c r="J786" t="s">
        <v>770</v>
      </c>
      <c r="K786">
        <v>41</v>
      </c>
      <c r="L786" t="str">
        <f>_xlfn.XLOOKUP(F786, Items!$A:$A, Items!$C:$C, "Check Item ID", 0)</f>
        <v>Service</v>
      </c>
    </row>
    <row r="787" spans="1:12" hidden="1" x14ac:dyDescent="0.25">
      <c r="A787" t="s">
        <v>1555</v>
      </c>
      <c r="B787" s="1">
        <v>45736</v>
      </c>
      <c r="C787" t="s">
        <v>137</v>
      </c>
      <c r="D787" t="s">
        <v>13</v>
      </c>
      <c r="E787" t="s">
        <v>330</v>
      </c>
      <c r="F787" t="s">
        <v>620</v>
      </c>
      <c r="G787">
        <v>18</v>
      </c>
      <c r="H787">
        <v>2364.34</v>
      </c>
      <c r="I787">
        <v>42558.11</v>
      </c>
      <c r="J787" t="s">
        <v>770</v>
      </c>
      <c r="K787">
        <v>40</v>
      </c>
      <c r="L787" t="str">
        <f>_xlfn.XLOOKUP(F787, Items!$A:$A, Items!$C:$C, "Check Item ID", 0)</f>
        <v>Hardware</v>
      </c>
    </row>
    <row r="788" spans="1:12" x14ac:dyDescent="0.25">
      <c r="A788" t="s">
        <v>1556</v>
      </c>
      <c r="B788" s="1">
        <v>45849</v>
      </c>
      <c r="C788" t="s">
        <v>167</v>
      </c>
      <c r="D788" t="s">
        <v>31</v>
      </c>
      <c r="E788" t="s">
        <v>316</v>
      </c>
      <c r="F788" t="s">
        <v>646</v>
      </c>
      <c r="G788" s="8">
        <v>27</v>
      </c>
      <c r="H788" s="6">
        <v>3625.99</v>
      </c>
      <c r="I788" s="6">
        <v>97901.65</v>
      </c>
      <c r="J788" t="s">
        <v>777</v>
      </c>
      <c r="K788" s="8">
        <v>11</v>
      </c>
      <c r="L788" t="str">
        <f>_xlfn.XLOOKUP(F788, Items!$A:$A, Items!$C:$C, "Check Item ID", 0)</f>
        <v>Service</v>
      </c>
    </row>
    <row r="789" spans="1:12" hidden="1" x14ac:dyDescent="0.25">
      <c r="A789" t="s">
        <v>1557</v>
      </c>
      <c r="B789" s="1">
        <v>45407</v>
      </c>
      <c r="C789" t="s">
        <v>135</v>
      </c>
      <c r="D789" t="s">
        <v>31</v>
      </c>
      <c r="E789" t="s">
        <v>348</v>
      </c>
      <c r="F789" t="s">
        <v>361</v>
      </c>
      <c r="G789">
        <v>43</v>
      </c>
      <c r="H789">
        <v>4673.75</v>
      </c>
      <c r="I789">
        <v>200971.04</v>
      </c>
      <c r="J789" t="s">
        <v>768</v>
      </c>
      <c r="K789">
        <v>8</v>
      </c>
      <c r="L789" t="str">
        <f>_xlfn.XLOOKUP(F789, Items!$A:$A, Items!$C:$C, "Check Item ID", 0)</f>
        <v>Software</v>
      </c>
    </row>
    <row r="790" spans="1:12" x14ac:dyDescent="0.25">
      <c r="A790" t="s">
        <v>1558</v>
      </c>
      <c r="B790" s="1">
        <v>45268</v>
      </c>
      <c r="C790" t="s">
        <v>221</v>
      </c>
      <c r="D790" t="s">
        <v>5</v>
      </c>
      <c r="E790" t="s">
        <v>306</v>
      </c>
      <c r="F790" t="s">
        <v>648</v>
      </c>
      <c r="G790" s="8">
        <v>26</v>
      </c>
      <c r="H790" s="6">
        <v>4396.59</v>
      </c>
      <c r="I790" s="6">
        <v>114311.23</v>
      </c>
      <c r="J790" t="s">
        <v>777</v>
      </c>
      <c r="K790" s="8">
        <v>33</v>
      </c>
      <c r="L790" t="str">
        <f>_xlfn.XLOOKUP(F790, Items!$A:$A, Items!$C:$C, "Check Item ID", 0)</f>
        <v>Hardware</v>
      </c>
    </row>
    <row r="791" spans="1:12" hidden="1" x14ac:dyDescent="0.25">
      <c r="A791" t="s">
        <v>1559</v>
      </c>
      <c r="B791" s="1">
        <v>45037</v>
      </c>
      <c r="C791" t="s">
        <v>219</v>
      </c>
      <c r="D791" t="s">
        <v>21</v>
      </c>
      <c r="E791" t="s">
        <v>330</v>
      </c>
      <c r="F791" t="s">
        <v>568</v>
      </c>
      <c r="G791">
        <v>2</v>
      </c>
      <c r="H791">
        <v>567.66999999999996</v>
      </c>
      <c r="I791">
        <v>1135.3399999999999</v>
      </c>
      <c r="J791" t="s">
        <v>768</v>
      </c>
      <c r="K791">
        <v>8</v>
      </c>
      <c r="L791" t="str">
        <f>_xlfn.XLOOKUP(F791, Items!$A:$A, Items!$C:$C, "Check Item ID", 0)</f>
        <v>Software</v>
      </c>
    </row>
    <row r="792" spans="1:12" hidden="1" x14ac:dyDescent="0.25">
      <c r="A792" t="s">
        <v>1560</v>
      </c>
      <c r="B792" s="1">
        <v>45464</v>
      </c>
      <c r="C792" t="s">
        <v>39</v>
      </c>
      <c r="D792" t="s">
        <v>25</v>
      </c>
      <c r="E792" t="s">
        <v>318</v>
      </c>
      <c r="F792" t="s">
        <v>608</v>
      </c>
      <c r="G792">
        <v>40</v>
      </c>
      <c r="H792">
        <v>5184.9399999999996</v>
      </c>
      <c r="I792">
        <v>207397.42</v>
      </c>
      <c r="J792" t="s">
        <v>768</v>
      </c>
      <c r="K792">
        <v>27</v>
      </c>
      <c r="L792" t="str">
        <f>_xlfn.XLOOKUP(F792, Items!$A:$A, Items!$C:$C, "Check Item ID", 0)</f>
        <v>Hardware</v>
      </c>
    </row>
    <row r="793" spans="1:12" hidden="1" x14ac:dyDescent="0.25">
      <c r="A793" t="s">
        <v>1561</v>
      </c>
      <c r="B793" s="1">
        <v>45396</v>
      </c>
      <c r="C793" t="s">
        <v>147</v>
      </c>
      <c r="D793" t="s">
        <v>5</v>
      </c>
      <c r="E793" t="s">
        <v>354</v>
      </c>
      <c r="F793" t="s">
        <v>404</v>
      </c>
      <c r="G793">
        <v>16</v>
      </c>
      <c r="H793">
        <v>3511.65</v>
      </c>
      <c r="I793">
        <v>56186.39</v>
      </c>
      <c r="J793" t="s">
        <v>770</v>
      </c>
      <c r="K793">
        <v>43</v>
      </c>
      <c r="L793" t="str">
        <f>_xlfn.XLOOKUP(F793, Items!$A:$A, Items!$C:$C, "Check Item ID", 0)</f>
        <v>Service</v>
      </c>
    </row>
    <row r="794" spans="1:12" x14ac:dyDescent="0.25">
      <c r="A794" t="s">
        <v>1562</v>
      </c>
      <c r="B794" s="1">
        <v>45195</v>
      </c>
      <c r="C794" t="s">
        <v>161</v>
      </c>
      <c r="D794" t="s">
        <v>17</v>
      </c>
      <c r="E794" t="s">
        <v>342</v>
      </c>
      <c r="F794" t="s">
        <v>680</v>
      </c>
      <c r="G794" s="8">
        <v>34</v>
      </c>
      <c r="H794" s="6">
        <v>9767.49</v>
      </c>
      <c r="I794" s="6">
        <v>332094.7</v>
      </c>
      <c r="J794" t="s">
        <v>777</v>
      </c>
      <c r="K794" s="8">
        <v>5</v>
      </c>
      <c r="L794" t="str">
        <f>_xlfn.XLOOKUP(F794, Items!$A:$A, Items!$C:$C, "Check Item ID", 0)</f>
        <v>Service</v>
      </c>
    </row>
    <row r="795" spans="1:12" hidden="1" x14ac:dyDescent="0.25">
      <c r="A795" t="s">
        <v>1563</v>
      </c>
      <c r="B795" s="1">
        <v>45657</v>
      </c>
      <c r="C795" t="s">
        <v>235</v>
      </c>
      <c r="D795" t="s">
        <v>17</v>
      </c>
      <c r="E795" t="s">
        <v>330</v>
      </c>
      <c r="F795" t="s">
        <v>594</v>
      </c>
      <c r="G795">
        <v>21</v>
      </c>
      <c r="H795">
        <v>3901.31</v>
      </c>
      <c r="I795">
        <v>81927.53</v>
      </c>
      <c r="J795" t="s">
        <v>770</v>
      </c>
      <c r="K795">
        <v>37</v>
      </c>
      <c r="L795" t="str">
        <f>_xlfn.XLOOKUP(F795, Items!$A:$A, Items!$C:$C, "Check Item ID", 0)</f>
        <v>Software</v>
      </c>
    </row>
    <row r="796" spans="1:12" hidden="1" x14ac:dyDescent="0.25">
      <c r="A796" t="s">
        <v>1564</v>
      </c>
      <c r="B796" s="1">
        <v>45838</v>
      </c>
      <c r="C796" t="s">
        <v>85</v>
      </c>
      <c r="D796" t="s">
        <v>29</v>
      </c>
      <c r="E796" t="s">
        <v>270</v>
      </c>
      <c r="F796" t="s">
        <v>564</v>
      </c>
      <c r="G796">
        <v>9</v>
      </c>
      <c r="H796">
        <v>4158.4399999999996</v>
      </c>
      <c r="I796">
        <v>37426</v>
      </c>
      <c r="J796" t="s">
        <v>768</v>
      </c>
      <c r="K796">
        <v>37</v>
      </c>
      <c r="L796" t="str">
        <f>_xlfn.XLOOKUP(F796, Items!$A:$A, Items!$C:$C, "Check Item ID", 0)</f>
        <v>Software</v>
      </c>
    </row>
    <row r="797" spans="1:12" hidden="1" x14ac:dyDescent="0.25">
      <c r="A797" t="s">
        <v>1565</v>
      </c>
      <c r="B797" s="1">
        <v>45862</v>
      </c>
      <c r="C797" t="s">
        <v>237</v>
      </c>
      <c r="D797" t="s">
        <v>5</v>
      </c>
      <c r="E797" t="s">
        <v>258</v>
      </c>
      <c r="F797" t="s">
        <v>574</v>
      </c>
      <c r="G797">
        <v>41</v>
      </c>
      <c r="H797">
        <v>2959.65</v>
      </c>
      <c r="I797">
        <v>121345.68</v>
      </c>
      <c r="J797" t="s">
        <v>768</v>
      </c>
      <c r="K797">
        <v>30</v>
      </c>
      <c r="L797" t="str">
        <f>_xlfn.XLOOKUP(F797, Items!$A:$A, Items!$C:$C, "Check Item ID", 0)</f>
        <v>Service</v>
      </c>
    </row>
    <row r="798" spans="1:12" hidden="1" x14ac:dyDescent="0.25">
      <c r="A798" t="s">
        <v>1566</v>
      </c>
      <c r="B798" s="1">
        <v>46020</v>
      </c>
      <c r="C798" t="s">
        <v>61</v>
      </c>
      <c r="D798" t="s">
        <v>11</v>
      </c>
      <c r="E798" t="s">
        <v>320</v>
      </c>
      <c r="F798" t="s">
        <v>510</v>
      </c>
      <c r="G798">
        <v>20</v>
      </c>
      <c r="H798">
        <v>8787.19</v>
      </c>
      <c r="I798">
        <v>175743.85</v>
      </c>
      <c r="J798" t="s">
        <v>770</v>
      </c>
      <c r="K798">
        <v>37</v>
      </c>
      <c r="L798" t="str">
        <f>_xlfn.XLOOKUP(F798, Items!$A:$A, Items!$C:$C, "Check Item ID", 0)</f>
        <v>Service</v>
      </c>
    </row>
    <row r="799" spans="1:12" hidden="1" x14ac:dyDescent="0.25">
      <c r="A799" t="s">
        <v>1567</v>
      </c>
      <c r="B799" s="1">
        <v>45110</v>
      </c>
      <c r="C799" t="s">
        <v>77</v>
      </c>
      <c r="D799" t="s">
        <v>17</v>
      </c>
      <c r="E799" t="s">
        <v>322</v>
      </c>
      <c r="F799" t="s">
        <v>586</v>
      </c>
      <c r="G799">
        <v>29</v>
      </c>
      <c r="H799">
        <v>6664.37</v>
      </c>
      <c r="I799">
        <v>193266.82</v>
      </c>
      <c r="J799" t="s">
        <v>770</v>
      </c>
      <c r="K799">
        <v>19</v>
      </c>
      <c r="L799" t="str">
        <f>_xlfn.XLOOKUP(F799, Items!$A:$A, Items!$C:$C, "Check Item ID", 0)</f>
        <v>Hardware</v>
      </c>
    </row>
    <row r="800" spans="1:12" x14ac:dyDescent="0.25">
      <c r="A800" t="s">
        <v>1568</v>
      </c>
      <c r="B800" s="1">
        <v>45548</v>
      </c>
      <c r="C800" t="s">
        <v>163</v>
      </c>
      <c r="D800" t="s">
        <v>31</v>
      </c>
      <c r="E800" t="s">
        <v>316</v>
      </c>
      <c r="F800" t="s">
        <v>674</v>
      </c>
      <c r="G800" s="8">
        <v>1</v>
      </c>
      <c r="H800" s="6">
        <v>2494.83</v>
      </c>
      <c r="I800" s="6">
        <v>2494.83</v>
      </c>
      <c r="J800" t="s">
        <v>777</v>
      </c>
      <c r="K800" s="8">
        <v>25</v>
      </c>
      <c r="L800" t="str">
        <f>_xlfn.XLOOKUP(F800, Items!$A:$A, Items!$C:$C, "Check Item ID", 0)</f>
        <v>Software</v>
      </c>
    </row>
    <row r="801" spans="1:12" hidden="1" x14ac:dyDescent="0.25">
      <c r="A801" t="s">
        <v>1569</v>
      </c>
      <c r="B801" s="1">
        <v>45887</v>
      </c>
      <c r="C801" t="s">
        <v>133</v>
      </c>
      <c r="D801" t="s">
        <v>11</v>
      </c>
      <c r="E801" t="s">
        <v>286</v>
      </c>
      <c r="F801" t="s">
        <v>546</v>
      </c>
      <c r="G801">
        <v>35</v>
      </c>
      <c r="H801">
        <v>5910.35</v>
      </c>
      <c r="I801">
        <v>206862.21</v>
      </c>
      <c r="J801" t="s">
        <v>770</v>
      </c>
      <c r="K801">
        <v>33</v>
      </c>
      <c r="L801" t="str">
        <f>_xlfn.XLOOKUP(F801, Items!$A:$A, Items!$C:$C, "Check Item ID", 0)</f>
        <v>Hardware</v>
      </c>
    </row>
    <row r="802" spans="1:12" hidden="1" x14ac:dyDescent="0.25">
      <c r="A802" t="s">
        <v>1570</v>
      </c>
      <c r="B802" s="1">
        <v>44945</v>
      </c>
      <c r="C802" t="s">
        <v>55</v>
      </c>
      <c r="D802" t="s">
        <v>3</v>
      </c>
      <c r="E802" t="s">
        <v>304</v>
      </c>
      <c r="F802" t="s">
        <v>666</v>
      </c>
      <c r="G802">
        <v>50</v>
      </c>
      <c r="H802">
        <v>1741.87</v>
      </c>
      <c r="I802">
        <v>87093.67</v>
      </c>
      <c r="J802" t="s">
        <v>770</v>
      </c>
      <c r="K802">
        <v>41</v>
      </c>
      <c r="L802" t="str">
        <f>_xlfn.XLOOKUP(F802, Items!$A:$A, Items!$C:$C, "Check Item ID", 0)</f>
        <v>Software</v>
      </c>
    </row>
    <row r="803" spans="1:12" hidden="1" x14ac:dyDescent="0.25">
      <c r="A803" t="s">
        <v>1571</v>
      </c>
      <c r="B803" s="1">
        <v>44941</v>
      </c>
      <c r="C803" t="s">
        <v>145</v>
      </c>
      <c r="D803" t="s">
        <v>7</v>
      </c>
      <c r="E803" t="s">
        <v>265</v>
      </c>
      <c r="F803" t="s">
        <v>454</v>
      </c>
      <c r="G803">
        <v>36</v>
      </c>
      <c r="H803">
        <v>1384.45</v>
      </c>
      <c r="I803">
        <v>49840.27</v>
      </c>
      <c r="J803" t="s">
        <v>770</v>
      </c>
      <c r="K803">
        <v>38</v>
      </c>
      <c r="L803" t="str">
        <f>_xlfn.XLOOKUP(F803, Items!$A:$A, Items!$C:$C, "Check Item ID", 0)</f>
        <v>Service</v>
      </c>
    </row>
    <row r="804" spans="1:12" hidden="1" x14ac:dyDescent="0.25">
      <c r="A804" t="s">
        <v>1572</v>
      </c>
      <c r="B804" s="1">
        <v>45735</v>
      </c>
      <c r="C804" t="s">
        <v>97</v>
      </c>
      <c r="D804" t="s">
        <v>29</v>
      </c>
      <c r="E804" t="s">
        <v>288</v>
      </c>
      <c r="F804" t="s">
        <v>712</v>
      </c>
      <c r="G804">
        <v>16</v>
      </c>
      <c r="H804">
        <v>2858.76</v>
      </c>
      <c r="I804">
        <v>45740.15</v>
      </c>
      <c r="J804" t="s">
        <v>768</v>
      </c>
      <c r="K804">
        <v>44</v>
      </c>
      <c r="L804" t="str">
        <f>_xlfn.XLOOKUP(F804, Items!$A:$A, Items!$C:$C, "Check Item ID", 0)</f>
        <v>Service</v>
      </c>
    </row>
    <row r="805" spans="1:12" hidden="1" x14ac:dyDescent="0.25">
      <c r="A805" t="s">
        <v>1573</v>
      </c>
      <c r="B805" s="1">
        <v>45701</v>
      </c>
      <c r="C805" t="s">
        <v>117</v>
      </c>
      <c r="D805" t="s">
        <v>29</v>
      </c>
      <c r="E805" t="s">
        <v>260</v>
      </c>
      <c r="F805" t="s">
        <v>442</v>
      </c>
      <c r="G805">
        <v>15</v>
      </c>
      <c r="H805">
        <v>9278.7199999999993</v>
      </c>
      <c r="I805">
        <v>139180.84</v>
      </c>
      <c r="J805" t="s">
        <v>770</v>
      </c>
      <c r="K805">
        <v>43</v>
      </c>
      <c r="L805" t="str">
        <f>_xlfn.XLOOKUP(F805, Items!$A:$A, Items!$C:$C, "Check Item ID", 0)</f>
        <v>Service</v>
      </c>
    </row>
    <row r="806" spans="1:12" hidden="1" x14ac:dyDescent="0.25">
      <c r="A806" t="s">
        <v>1574</v>
      </c>
      <c r="B806" s="1">
        <v>45985</v>
      </c>
      <c r="C806" t="s">
        <v>155</v>
      </c>
      <c r="D806" t="s">
        <v>31</v>
      </c>
      <c r="E806" t="s">
        <v>294</v>
      </c>
      <c r="F806" t="s">
        <v>626</v>
      </c>
      <c r="G806">
        <v>49</v>
      </c>
      <c r="H806">
        <v>4630.2700000000004</v>
      </c>
      <c r="I806">
        <v>226883.12</v>
      </c>
      <c r="J806" t="s">
        <v>768</v>
      </c>
      <c r="K806">
        <v>20</v>
      </c>
      <c r="L806" t="str">
        <f>_xlfn.XLOOKUP(F806, Items!$A:$A, Items!$C:$C, "Check Item ID", 0)</f>
        <v>Software</v>
      </c>
    </row>
    <row r="807" spans="1:12" x14ac:dyDescent="0.25">
      <c r="A807" t="s">
        <v>1575</v>
      </c>
      <c r="B807" s="1">
        <v>46016</v>
      </c>
      <c r="C807" t="s">
        <v>83</v>
      </c>
      <c r="D807" t="s">
        <v>23</v>
      </c>
      <c r="E807" t="s">
        <v>334</v>
      </c>
      <c r="F807" t="s">
        <v>490</v>
      </c>
      <c r="G807" s="8">
        <v>18</v>
      </c>
      <c r="H807" s="6">
        <v>849.22</v>
      </c>
      <c r="I807" s="6">
        <v>15285.88</v>
      </c>
      <c r="J807" t="s">
        <v>777</v>
      </c>
      <c r="K807" s="8">
        <v>14</v>
      </c>
      <c r="L807" t="str">
        <f>_xlfn.XLOOKUP(F807, Items!$A:$A, Items!$C:$C, "Check Item ID", 0)</f>
        <v>Software</v>
      </c>
    </row>
    <row r="808" spans="1:12" hidden="1" x14ac:dyDescent="0.25">
      <c r="A808" t="s">
        <v>1576</v>
      </c>
      <c r="B808" s="1">
        <v>45520</v>
      </c>
      <c r="C808" t="s">
        <v>179</v>
      </c>
      <c r="D808" t="s">
        <v>3</v>
      </c>
      <c r="E808" t="s">
        <v>304</v>
      </c>
      <c r="F808" t="s">
        <v>732</v>
      </c>
      <c r="G808">
        <v>8</v>
      </c>
      <c r="H808">
        <v>9971.35</v>
      </c>
      <c r="I808">
        <v>79770.78</v>
      </c>
      <c r="J808" t="s">
        <v>768</v>
      </c>
      <c r="K808">
        <v>31</v>
      </c>
      <c r="L808" t="str">
        <f>_xlfn.XLOOKUP(F808, Items!$A:$A, Items!$C:$C, "Check Item ID", 0)</f>
        <v>Software</v>
      </c>
    </row>
    <row r="809" spans="1:12" x14ac:dyDescent="0.25">
      <c r="A809" t="s">
        <v>1577</v>
      </c>
      <c r="B809" s="1">
        <v>45934</v>
      </c>
      <c r="C809" t="s">
        <v>187</v>
      </c>
      <c r="D809" t="s">
        <v>3</v>
      </c>
      <c r="E809" t="s">
        <v>276</v>
      </c>
      <c r="F809" t="s">
        <v>488</v>
      </c>
      <c r="G809" s="8">
        <v>13</v>
      </c>
      <c r="H809" s="6">
        <v>8076.7</v>
      </c>
      <c r="I809" s="6">
        <v>104997.16</v>
      </c>
      <c r="J809" t="s">
        <v>777</v>
      </c>
      <c r="K809" s="8">
        <v>6</v>
      </c>
      <c r="L809" t="str">
        <f>_xlfn.XLOOKUP(F809, Items!$A:$A, Items!$C:$C, "Check Item ID", 0)</f>
        <v>Service</v>
      </c>
    </row>
    <row r="810" spans="1:12" hidden="1" x14ac:dyDescent="0.25">
      <c r="A810" t="s">
        <v>1578</v>
      </c>
      <c r="B810" s="1">
        <v>44972</v>
      </c>
      <c r="C810" t="s">
        <v>63</v>
      </c>
      <c r="D810" t="s">
        <v>27</v>
      </c>
      <c r="E810" t="s">
        <v>265</v>
      </c>
      <c r="F810" t="s">
        <v>378</v>
      </c>
      <c r="G810">
        <v>12</v>
      </c>
      <c r="H810">
        <v>573.13</v>
      </c>
      <c r="I810">
        <v>6877.6</v>
      </c>
      <c r="J810" t="s">
        <v>770</v>
      </c>
      <c r="K810">
        <v>20</v>
      </c>
      <c r="L810" t="str">
        <f>_xlfn.XLOOKUP(F810, Items!$A:$A, Items!$C:$C, "Check Item ID", 0)</f>
        <v>Software</v>
      </c>
    </row>
    <row r="811" spans="1:12" x14ac:dyDescent="0.25">
      <c r="A811" t="s">
        <v>1579</v>
      </c>
      <c r="B811" s="1">
        <v>45824</v>
      </c>
      <c r="C811" t="s">
        <v>155</v>
      </c>
      <c r="D811" t="s">
        <v>31</v>
      </c>
      <c r="E811" t="s">
        <v>263</v>
      </c>
      <c r="F811" t="s">
        <v>552</v>
      </c>
      <c r="G811" s="8">
        <v>47</v>
      </c>
      <c r="H811" s="6">
        <v>5355.16</v>
      </c>
      <c r="I811" s="6">
        <v>251692.59</v>
      </c>
      <c r="J811" t="s">
        <v>777</v>
      </c>
      <c r="K811" s="8">
        <v>12</v>
      </c>
      <c r="L811" t="str">
        <f>_xlfn.XLOOKUP(F811, Items!$A:$A, Items!$C:$C, "Check Item ID", 0)</f>
        <v>Service</v>
      </c>
    </row>
    <row r="812" spans="1:12" hidden="1" x14ac:dyDescent="0.25">
      <c r="A812" t="s">
        <v>1580</v>
      </c>
      <c r="B812" s="1">
        <v>45937</v>
      </c>
      <c r="C812" t="s">
        <v>61</v>
      </c>
      <c r="D812" t="s">
        <v>11</v>
      </c>
      <c r="E812" t="s">
        <v>263</v>
      </c>
      <c r="F812" t="s">
        <v>664</v>
      </c>
      <c r="G812">
        <v>14</v>
      </c>
      <c r="H812">
        <v>6603.24</v>
      </c>
      <c r="I812">
        <v>92445.39</v>
      </c>
      <c r="J812" t="s">
        <v>770</v>
      </c>
      <c r="K812">
        <v>34</v>
      </c>
      <c r="L812" t="str">
        <f>_xlfn.XLOOKUP(F812, Items!$A:$A, Items!$C:$C, "Check Item ID", 0)</f>
        <v>Hardware</v>
      </c>
    </row>
    <row r="813" spans="1:12" hidden="1" x14ac:dyDescent="0.25">
      <c r="A813" t="s">
        <v>1581</v>
      </c>
      <c r="B813" s="1">
        <v>45876</v>
      </c>
      <c r="C813" t="s">
        <v>91</v>
      </c>
      <c r="D813" t="s">
        <v>11</v>
      </c>
      <c r="E813" t="s">
        <v>348</v>
      </c>
      <c r="F813" t="s">
        <v>424</v>
      </c>
      <c r="G813">
        <v>45</v>
      </c>
      <c r="H813">
        <v>2321.66</v>
      </c>
      <c r="I813">
        <v>104474.59</v>
      </c>
      <c r="J813" t="s">
        <v>770</v>
      </c>
      <c r="K813">
        <v>8</v>
      </c>
      <c r="L813" t="str">
        <f>_xlfn.XLOOKUP(F813, Items!$A:$A, Items!$C:$C, "Check Item ID", 0)</f>
        <v>Service</v>
      </c>
    </row>
    <row r="814" spans="1:12" x14ac:dyDescent="0.25">
      <c r="A814" t="s">
        <v>1582</v>
      </c>
      <c r="B814" s="1">
        <v>45041</v>
      </c>
      <c r="C814" t="s">
        <v>159</v>
      </c>
      <c r="D814" t="s">
        <v>11</v>
      </c>
      <c r="E814" t="s">
        <v>302</v>
      </c>
      <c r="F814" t="s">
        <v>570</v>
      </c>
      <c r="G814" s="8">
        <v>18</v>
      </c>
      <c r="H814" s="6">
        <v>6016.54</v>
      </c>
      <c r="I814" s="6">
        <v>108297.74</v>
      </c>
      <c r="J814" t="s">
        <v>777</v>
      </c>
      <c r="K814" s="8">
        <v>37</v>
      </c>
      <c r="L814" t="str">
        <f>_xlfn.XLOOKUP(F814, Items!$A:$A, Items!$C:$C, "Check Item ID", 0)</f>
        <v>Software</v>
      </c>
    </row>
    <row r="815" spans="1:12" hidden="1" x14ac:dyDescent="0.25">
      <c r="A815" t="s">
        <v>1583</v>
      </c>
      <c r="B815" s="1">
        <v>45298</v>
      </c>
      <c r="C815" t="s">
        <v>53</v>
      </c>
      <c r="D815" t="s">
        <v>9</v>
      </c>
      <c r="E815" t="s">
        <v>354</v>
      </c>
      <c r="F815" t="s">
        <v>726</v>
      </c>
      <c r="G815">
        <v>13</v>
      </c>
      <c r="H815">
        <v>5448.12</v>
      </c>
      <c r="I815">
        <v>70825.509999999995</v>
      </c>
      <c r="J815" t="s">
        <v>770</v>
      </c>
      <c r="K815">
        <v>27</v>
      </c>
      <c r="L815" t="str">
        <f>_xlfn.XLOOKUP(F815, Items!$A:$A, Items!$C:$C, "Check Item ID", 0)</f>
        <v>Hardware</v>
      </c>
    </row>
    <row r="816" spans="1:12" hidden="1" x14ac:dyDescent="0.25">
      <c r="A816" t="s">
        <v>1584</v>
      </c>
      <c r="B816" s="1">
        <v>45176</v>
      </c>
      <c r="C816" t="s">
        <v>121</v>
      </c>
      <c r="D816" t="s">
        <v>5</v>
      </c>
      <c r="E816" t="s">
        <v>290</v>
      </c>
      <c r="F816" t="s">
        <v>540</v>
      </c>
      <c r="G816">
        <v>50</v>
      </c>
      <c r="H816">
        <v>5823.36</v>
      </c>
      <c r="I816">
        <v>291167.92</v>
      </c>
      <c r="J816" t="s">
        <v>770</v>
      </c>
      <c r="K816">
        <v>31</v>
      </c>
      <c r="L816" t="str">
        <f>_xlfn.XLOOKUP(F816, Items!$A:$A, Items!$C:$C, "Check Item ID", 0)</f>
        <v>Software</v>
      </c>
    </row>
    <row r="817" spans="1:12" x14ac:dyDescent="0.25">
      <c r="A817" t="s">
        <v>1585</v>
      </c>
      <c r="B817" s="1">
        <v>44995</v>
      </c>
      <c r="C817" t="s">
        <v>53</v>
      </c>
      <c r="D817" t="s">
        <v>9</v>
      </c>
      <c r="E817" t="s">
        <v>246</v>
      </c>
      <c r="F817" t="s">
        <v>369</v>
      </c>
      <c r="G817" s="8">
        <v>13</v>
      </c>
      <c r="H817" s="6">
        <v>1173.05</v>
      </c>
      <c r="I817" s="6">
        <v>15249.69</v>
      </c>
      <c r="J817" t="s">
        <v>777</v>
      </c>
      <c r="K817" s="8">
        <v>36</v>
      </c>
      <c r="L817" t="str">
        <f>_xlfn.XLOOKUP(F817, Items!$A:$A, Items!$C:$C, "Check Item ID", 0)</f>
        <v>Software</v>
      </c>
    </row>
    <row r="818" spans="1:12" hidden="1" x14ac:dyDescent="0.25">
      <c r="A818" t="s">
        <v>1586</v>
      </c>
      <c r="B818" s="1">
        <v>45353</v>
      </c>
      <c r="C818" t="s">
        <v>227</v>
      </c>
      <c r="D818" t="s">
        <v>9</v>
      </c>
      <c r="E818" t="s">
        <v>276</v>
      </c>
      <c r="F818" t="s">
        <v>426</v>
      </c>
      <c r="G818">
        <v>31</v>
      </c>
      <c r="H818">
        <v>6707.22</v>
      </c>
      <c r="I818">
        <v>207923.84</v>
      </c>
      <c r="J818" t="s">
        <v>770</v>
      </c>
      <c r="K818">
        <v>23</v>
      </c>
      <c r="L818" t="str">
        <f>_xlfn.XLOOKUP(F818, Items!$A:$A, Items!$C:$C, "Check Item ID", 0)</f>
        <v>Hardware</v>
      </c>
    </row>
    <row r="819" spans="1:12" hidden="1" x14ac:dyDescent="0.25">
      <c r="A819" t="s">
        <v>1587</v>
      </c>
      <c r="B819" s="1">
        <v>45013</v>
      </c>
      <c r="C819" t="s">
        <v>203</v>
      </c>
      <c r="D819" t="s">
        <v>31</v>
      </c>
      <c r="E819" t="s">
        <v>263</v>
      </c>
      <c r="F819" t="s">
        <v>446</v>
      </c>
      <c r="G819">
        <v>48</v>
      </c>
      <c r="H819">
        <v>8244.3799999999992</v>
      </c>
      <c r="I819">
        <v>395730.1</v>
      </c>
      <c r="J819" t="s">
        <v>768</v>
      </c>
      <c r="K819">
        <v>10</v>
      </c>
      <c r="L819" t="str">
        <f>_xlfn.XLOOKUP(F819, Items!$A:$A, Items!$C:$C, "Check Item ID", 0)</f>
        <v>Software</v>
      </c>
    </row>
    <row r="820" spans="1:12" hidden="1" x14ac:dyDescent="0.25">
      <c r="A820" t="s">
        <v>1588</v>
      </c>
      <c r="B820" s="1">
        <v>45912</v>
      </c>
      <c r="C820" t="s">
        <v>85</v>
      </c>
      <c r="D820" t="s">
        <v>29</v>
      </c>
      <c r="E820" t="s">
        <v>340</v>
      </c>
      <c r="F820" t="s">
        <v>656</v>
      </c>
      <c r="G820">
        <v>41</v>
      </c>
      <c r="H820">
        <v>6641.4</v>
      </c>
      <c r="I820">
        <v>272297.53000000003</v>
      </c>
      <c r="J820" t="s">
        <v>770</v>
      </c>
      <c r="K820">
        <v>6</v>
      </c>
      <c r="L820" t="str">
        <f>_xlfn.XLOOKUP(F820, Items!$A:$A, Items!$C:$C, "Check Item ID", 0)</f>
        <v>Service</v>
      </c>
    </row>
    <row r="821" spans="1:12" hidden="1" x14ac:dyDescent="0.25">
      <c r="A821" t="s">
        <v>1589</v>
      </c>
      <c r="B821" s="1">
        <v>45373</v>
      </c>
      <c r="C821" t="s">
        <v>151</v>
      </c>
      <c r="D821" t="s">
        <v>11</v>
      </c>
      <c r="E821" t="s">
        <v>348</v>
      </c>
      <c r="F821" t="s">
        <v>706</v>
      </c>
      <c r="G821">
        <v>8</v>
      </c>
      <c r="H821">
        <v>9039.39</v>
      </c>
      <c r="I821">
        <v>72315.14</v>
      </c>
      <c r="J821" t="s">
        <v>770</v>
      </c>
      <c r="K821">
        <v>23</v>
      </c>
      <c r="L821" t="str">
        <f>_xlfn.XLOOKUP(F821, Items!$A:$A, Items!$C:$C, "Check Item ID", 0)</f>
        <v>Software</v>
      </c>
    </row>
    <row r="822" spans="1:12" hidden="1" x14ac:dyDescent="0.25">
      <c r="A822" t="s">
        <v>1590</v>
      </c>
      <c r="B822" s="1">
        <v>45269</v>
      </c>
      <c r="C822" t="s">
        <v>65</v>
      </c>
      <c r="D822" t="s">
        <v>15</v>
      </c>
      <c r="E822" t="s">
        <v>310</v>
      </c>
      <c r="F822" t="s">
        <v>636</v>
      </c>
      <c r="G822">
        <v>18</v>
      </c>
      <c r="H822">
        <v>9773.17</v>
      </c>
      <c r="I822">
        <v>175917.13</v>
      </c>
      <c r="J822" t="s">
        <v>770</v>
      </c>
      <c r="K822">
        <v>18</v>
      </c>
      <c r="L822" t="str">
        <f>_xlfn.XLOOKUP(F822, Items!$A:$A, Items!$C:$C, "Check Item ID", 0)</f>
        <v>Hardware</v>
      </c>
    </row>
    <row r="823" spans="1:12" hidden="1" x14ac:dyDescent="0.25">
      <c r="A823" t="s">
        <v>1591</v>
      </c>
      <c r="B823" s="1">
        <v>45013</v>
      </c>
      <c r="C823" t="s">
        <v>121</v>
      </c>
      <c r="D823" t="s">
        <v>5</v>
      </c>
      <c r="E823" t="s">
        <v>306</v>
      </c>
      <c r="F823" t="s">
        <v>620</v>
      </c>
      <c r="G823">
        <v>38</v>
      </c>
      <c r="H823">
        <v>2298.12</v>
      </c>
      <c r="I823">
        <v>87328.57</v>
      </c>
      <c r="J823" t="s">
        <v>770</v>
      </c>
      <c r="K823">
        <v>41</v>
      </c>
      <c r="L823" t="str">
        <f>_xlfn.XLOOKUP(F823, Items!$A:$A, Items!$C:$C, "Check Item ID", 0)</f>
        <v>Hardware</v>
      </c>
    </row>
    <row r="824" spans="1:12" x14ac:dyDescent="0.25">
      <c r="A824" t="s">
        <v>1592</v>
      </c>
      <c r="B824" s="1">
        <v>45687</v>
      </c>
      <c r="C824" t="s">
        <v>123</v>
      </c>
      <c r="D824" t="s">
        <v>21</v>
      </c>
      <c r="E824" t="s">
        <v>272</v>
      </c>
      <c r="F824" t="s">
        <v>558</v>
      </c>
      <c r="G824" s="8">
        <v>50</v>
      </c>
      <c r="H824" s="6">
        <v>6063.38</v>
      </c>
      <c r="I824" s="6">
        <v>303168.8</v>
      </c>
      <c r="J824" t="s">
        <v>777</v>
      </c>
      <c r="K824" s="8">
        <v>34</v>
      </c>
      <c r="L824" t="str">
        <f>_xlfn.XLOOKUP(F824, Items!$A:$A, Items!$C:$C, "Check Item ID", 0)</f>
        <v>Software</v>
      </c>
    </row>
    <row r="825" spans="1:12" x14ac:dyDescent="0.25">
      <c r="A825" t="s">
        <v>1593</v>
      </c>
      <c r="B825" s="1">
        <v>45620</v>
      </c>
      <c r="C825" t="s">
        <v>103</v>
      </c>
      <c r="D825" t="s">
        <v>31</v>
      </c>
      <c r="E825" t="s">
        <v>260</v>
      </c>
      <c r="F825" t="s">
        <v>452</v>
      </c>
      <c r="G825" s="8">
        <v>49</v>
      </c>
      <c r="H825" s="6">
        <v>2936.24</v>
      </c>
      <c r="I825" s="6">
        <v>143875.63</v>
      </c>
      <c r="J825" t="s">
        <v>777</v>
      </c>
      <c r="K825" s="8">
        <v>25</v>
      </c>
      <c r="L825" t="str">
        <f>_xlfn.XLOOKUP(F825, Items!$A:$A, Items!$C:$C, "Check Item ID", 0)</f>
        <v>Service</v>
      </c>
    </row>
    <row r="826" spans="1:12" x14ac:dyDescent="0.25">
      <c r="A826" t="s">
        <v>1594</v>
      </c>
      <c r="B826" s="1">
        <v>45242</v>
      </c>
      <c r="C826" t="s">
        <v>139</v>
      </c>
      <c r="D826" t="s">
        <v>19</v>
      </c>
      <c r="E826" t="s">
        <v>342</v>
      </c>
      <c r="F826" t="s">
        <v>578</v>
      </c>
      <c r="G826" s="8">
        <v>45</v>
      </c>
      <c r="H826" s="6">
        <v>8896.98</v>
      </c>
      <c r="I826" s="6">
        <v>400364.27</v>
      </c>
      <c r="J826" t="s">
        <v>777</v>
      </c>
      <c r="K826" s="8">
        <v>11</v>
      </c>
      <c r="L826" t="str">
        <f>_xlfn.XLOOKUP(F826, Items!$A:$A, Items!$C:$C, "Check Item ID", 0)</f>
        <v>Service</v>
      </c>
    </row>
    <row r="827" spans="1:12" hidden="1" x14ac:dyDescent="0.25">
      <c r="A827" t="s">
        <v>1595</v>
      </c>
      <c r="B827" s="1">
        <v>45403</v>
      </c>
      <c r="C827" t="s">
        <v>161</v>
      </c>
      <c r="D827" t="s">
        <v>17</v>
      </c>
      <c r="E827" t="s">
        <v>263</v>
      </c>
      <c r="F827" t="s">
        <v>756</v>
      </c>
      <c r="G827">
        <v>21</v>
      </c>
      <c r="H827">
        <v>3528.5</v>
      </c>
      <c r="I827">
        <v>74098.539999999994</v>
      </c>
      <c r="J827" t="s">
        <v>768</v>
      </c>
      <c r="K827">
        <v>25</v>
      </c>
      <c r="L827" t="str">
        <f>_xlfn.XLOOKUP(F827, Items!$A:$A, Items!$C:$C, "Check Item ID", 0)</f>
        <v>Service</v>
      </c>
    </row>
    <row r="828" spans="1:12" hidden="1" x14ac:dyDescent="0.25">
      <c r="A828" t="s">
        <v>1596</v>
      </c>
      <c r="B828" s="1">
        <v>45322</v>
      </c>
      <c r="C828" t="s">
        <v>171</v>
      </c>
      <c r="D828" t="s">
        <v>23</v>
      </c>
      <c r="E828" t="s">
        <v>346</v>
      </c>
      <c r="F828" t="s">
        <v>742</v>
      </c>
      <c r="G828">
        <v>2</v>
      </c>
      <c r="H828">
        <v>6144.09</v>
      </c>
      <c r="I828">
        <v>12288.18</v>
      </c>
      <c r="J828" t="s">
        <v>770</v>
      </c>
      <c r="K828">
        <v>11</v>
      </c>
      <c r="L828" t="str">
        <f>_xlfn.XLOOKUP(F828, Items!$A:$A, Items!$C:$C, "Check Item ID", 0)</f>
        <v>Software</v>
      </c>
    </row>
    <row r="829" spans="1:12" hidden="1" x14ac:dyDescent="0.25">
      <c r="A829" t="s">
        <v>1597</v>
      </c>
      <c r="B829" s="1">
        <v>45007</v>
      </c>
      <c r="C829" t="s">
        <v>99</v>
      </c>
      <c r="D829" t="s">
        <v>13</v>
      </c>
      <c r="E829" t="s">
        <v>250</v>
      </c>
      <c r="F829" t="s">
        <v>688</v>
      </c>
      <c r="G829">
        <v>32</v>
      </c>
      <c r="H829">
        <v>1560.06</v>
      </c>
      <c r="I829">
        <v>49921.919999999998</v>
      </c>
      <c r="J829" t="s">
        <v>768</v>
      </c>
      <c r="K829">
        <v>21</v>
      </c>
      <c r="L829" t="str">
        <f>_xlfn.XLOOKUP(F829, Items!$A:$A, Items!$C:$C, "Check Item ID", 0)</f>
        <v>Hardware</v>
      </c>
    </row>
    <row r="830" spans="1:12" hidden="1" x14ac:dyDescent="0.25">
      <c r="A830" t="s">
        <v>1598</v>
      </c>
      <c r="B830" s="1">
        <v>45930</v>
      </c>
      <c r="C830" t="s">
        <v>199</v>
      </c>
      <c r="D830" t="s">
        <v>11</v>
      </c>
      <c r="E830" t="s">
        <v>308</v>
      </c>
      <c r="F830" t="s">
        <v>434</v>
      </c>
      <c r="G830">
        <v>13</v>
      </c>
      <c r="H830">
        <v>6837.13</v>
      </c>
      <c r="I830">
        <v>88882.7</v>
      </c>
      <c r="J830" t="s">
        <v>768</v>
      </c>
      <c r="K830">
        <v>25</v>
      </c>
      <c r="L830" t="str">
        <f>_xlfn.XLOOKUP(F830, Items!$A:$A, Items!$C:$C, "Check Item ID", 0)</f>
        <v>Software</v>
      </c>
    </row>
    <row r="831" spans="1:12" hidden="1" x14ac:dyDescent="0.25">
      <c r="A831" t="s">
        <v>1599</v>
      </c>
      <c r="B831" s="1">
        <v>45886</v>
      </c>
      <c r="C831" t="s">
        <v>179</v>
      </c>
      <c r="D831" t="s">
        <v>3</v>
      </c>
      <c r="E831" t="s">
        <v>352</v>
      </c>
      <c r="F831" t="s">
        <v>468</v>
      </c>
      <c r="G831">
        <v>18</v>
      </c>
      <c r="H831">
        <v>4508.92</v>
      </c>
      <c r="I831">
        <v>81160.600000000006</v>
      </c>
      <c r="J831" t="s">
        <v>768</v>
      </c>
      <c r="K831">
        <v>38</v>
      </c>
      <c r="L831" t="str">
        <f>_xlfn.XLOOKUP(F831, Items!$A:$A, Items!$C:$C, "Check Item ID", 0)</f>
        <v>Hardware</v>
      </c>
    </row>
    <row r="832" spans="1:12" hidden="1" x14ac:dyDescent="0.25">
      <c r="A832" t="s">
        <v>1600</v>
      </c>
      <c r="B832" s="1">
        <v>45068</v>
      </c>
      <c r="C832" t="s">
        <v>225</v>
      </c>
      <c r="D832" t="s">
        <v>13</v>
      </c>
      <c r="E832" t="s">
        <v>328</v>
      </c>
      <c r="F832" t="s">
        <v>730</v>
      </c>
      <c r="G832">
        <v>34</v>
      </c>
      <c r="H832">
        <v>3618.3</v>
      </c>
      <c r="I832">
        <v>123022.36</v>
      </c>
      <c r="J832" t="s">
        <v>770</v>
      </c>
      <c r="K832">
        <v>19</v>
      </c>
      <c r="L832" t="str">
        <f>_xlfn.XLOOKUP(F832, Items!$A:$A, Items!$C:$C, "Check Item ID", 0)</f>
        <v>Service</v>
      </c>
    </row>
    <row r="833" spans="1:12" hidden="1" x14ac:dyDescent="0.25">
      <c r="A833" t="s">
        <v>1601</v>
      </c>
      <c r="B833" s="1">
        <v>45678</v>
      </c>
      <c r="C833" t="s">
        <v>165</v>
      </c>
      <c r="D833" t="s">
        <v>27</v>
      </c>
      <c r="E833" t="s">
        <v>272</v>
      </c>
      <c r="F833" t="s">
        <v>680</v>
      </c>
      <c r="G833">
        <v>30</v>
      </c>
      <c r="H833">
        <v>7538.86</v>
      </c>
      <c r="I833">
        <v>226165.94</v>
      </c>
      <c r="J833" t="s">
        <v>768</v>
      </c>
      <c r="K833">
        <v>35</v>
      </c>
      <c r="L833" t="str">
        <f>_xlfn.XLOOKUP(F833, Items!$A:$A, Items!$C:$C, "Check Item ID", 0)</f>
        <v>Service</v>
      </c>
    </row>
    <row r="834" spans="1:12" hidden="1" x14ac:dyDescent="0.25">
      <c r="A834" t="s">
        <v>1602</v>
      </c>
      <c r="B834" s="1">
        <v>45306</v>
      </c>
      <c r="C834" t="s">
        <v>167</v>
      </c>
      <c r="D834" t="s">
        <v>31</v>
      </c>
      <c r="E834" t="s">
        <v>332</v>
      </c>
      <c r="F834" t="s">
        <v>482</v>
      </c>
      <c r="G834">
        <v>2</v>
      </c>
      <c r="H834">
        <v>145.03</v>
      </c>
      <c r="I834">
        <v>290.06</v>
      </c>
      <c r="J834" t="s">
        <v>770</v>
      </c>
      <c r="K834">
        <v>42</v>
      </c>
      <c r="L834" t="str">
        <f>_xlfn.XLOOKUP(F834, Items!$A:$A, Items!$C:$C, "Check Item ID", 0)</f>
        <v>Service</v>
      </c>
    </row>
    <row r="835" spans="1:12" hidden="1" x14ac:dyDescent="0.25">
      <c r="A835" t="s">
        <v>1603</v>
      </c>
      <c r="B835" s="1">
        <v>45583</v>
      </c>
      <c r="C835" t="s">
        <v>209</v>
      </c>
      <c r="D835" t="s">
        <v>23</v>
      </c>
      <c r="E835" t="s">
        <v>278</v>
      </c>
      <c r="F835" t="s">
        <v>378</v>
      </c>
      <c r="G835">
        <v>47</v>
      </c>
      <c r="H835">
        <v>436.24</v>
      </c>
      <c r="I835">
        <v>20503.25</v>
      </c>
      <c r="J835" t="s">
        <v>768</v>
      </c>
      <c r="K835">
        <v>27</v>
      </c>
      <c r="L835" t="str">
        <f>_xlfn.XLOOKUP(F835, Items!$A:$A, Items!$C:$C, "Check Item ID", 0)</f>
        <v>Software</v>
      </c>
    </row>
    <row r="836" spans="1:12" hidden="1" x14ac:dyDescent="0.25">
      <c r="A836" t="s">
        <v>1604</v>
      </c>
      <c r="B836" s="1">
        <v>46000</v>
      </c>
      <c r="C836" t="s">
        <v>123</v>
      </c>
      <c r="D836" t="s">
        <v>21</v>
      </c>
      <c r="E836" t="s">
        <v>322</v>
      </c>
      <c r="F836" t="s">
        <v>398</v>
      </c>
      <c r="G836">
        <v>44</v>
      </c>
      <c r="H836">
        <v>4219.8999999999996</v>
      </c>
      <c r="I836">
        <v>185675.38</v>
      </c>
      <c r="J836" t="s">
        <v>768</v>
      </c>
      <c r="K836">
        <v>12</v>
      </c>
      <c r="L836" t="str">
        <f>_xlfn.XLOOKUP(F836, Items!$A:$A, Items!$C:$C, "Check Item ID", 0)</f>
        <v>Hardware</v>
      </c>
    </row>
    <row r="837" spans="1:12" hidden="1" x14ac:dyDescent="0.25">
      <c r="A837" t="s">
        <v>1605</v>
      </c>
      <c r="B837" s="1">
        <v>45506</v>
      </c>
      <c r="C837" t="s">
        <v>203</v>
      </c>
      <c r="D837" t="s">
        <v>31</v>
      </c>
      <c r="E837" t="s">
        <v>328</v>
      </c>
      <c r="F837" t="s">
        <v>680</v>
      </c>
      <c r="G837">
        <v>21</v>
      </c>
      <c r="H837">
        <v>8627.07</v>
      </c>
      <c r="I837">
        <v>181168.49</v>
      </c>
      <c r="J837" t="s">
        <v>770</v>
      </c>
      <c r="K837">
        <v>10</v>
      </c>
      <c r="L837" t="str">
        <f>_xlfn.XLOOKUP(F837, Items!$A:$A, Items!$C:$C, "Check Item ID", 0)</f>
        <v>Service</v>
      </c>
    </row>
    <row r="838" spans="1:12" x14ac:dyDescent="0.25">
      <c r="A838" t="s">
        <v>1606</v>
      </c>
      <c r="B838" s="1">
        <v>45998</v>
      </c>
      <c r="C838" t="s">
        <v>71</v>
      </c>
      <c r="D838" t="s">
        <v>15</v>
      </c>
      <c r="E838" t="s">
        <v>348</v>
      </c>
      <c r="F838" t="s">
        <v>516</v>
      </c>
      <c r="G838" s="8">
        <v>43</v>
      </c>
      <c r="H838" s="6">
        <v>6950.46</v>
      </c>
      <c r="I838" s="6">
        <v>298869.84999999998</v>
      </c>
      <c r="J838" t="s">
        <v>777</v>
      </c>
      <c r="K838" s="8">
        <v>14</v>
      </c>
      <c r="L838" t="str">
        <f>_xlfn.XLOOKUP(F838, Items!$A:$A, Items!$C:$C, "Check Item ID", 0)</f>
        <v>Service</v>
      </c>
    </row>
    <row r="839" spans="1:12" x14ac:dyDescent="0.25">
      <c r="A839" t="s">
        <v>1607</v>
      </c>
      <c r="B839" s="1">
        <v>45340</v>
      </c>
      <c r="C839" t="s">
        <v>48</v>
      </c>
      <c r="D839" t="s">
        <v>21</v>
      </c>
      <c r="E839" t="s">
        <v>310</v>
      </c>
      <c r="F839" t="s">
        <v>458</v>
      </c>
      <c r="G839" s="8">
        <v>7</v>
      </c>
      <c r="H839" s="6">
        <v>5516.68</v>
      </c>
      <c r="I839" s="6">
        <v>38616.769999999997</v>
      </c>
      <c r="J839" t="s">
        <v>777</v>
      </c>
      <c r="K839" s="8">
        <v>5</v>
      </c>
      <c r="L839" t="str">
        <f>_xlfn.XLOOKUP(F839, Items!$A:$A, Items!$C:$C, "Check Item ID", 0)</f>
        <v>Service</v>
      </c>
    </row>
    <row r="840" spans="1:12" hidden="1" x14ac:dyDescent="0.25">
      <c r="A840" t="s">
        <v>1608</v>
      </c>
      <c r="B840" s="1">
        <v>45722</v>
      </c>
      <c r="C840" t="s">
        <v>133</v>
      </c>
      <c r="D840" t="s">
        <v>11</v>
      </c>
      <c r="E840" t="s">
        <v>346</v>
      </c>
      <c r="F840" t="s">
        <v>450</v>
      </c>
      <c r="G840">
        <v>43</v>
      </c>
      <c r="H840">
        <v>7778.38</v>
      </c>
      <c r="I840">
        <v>334470.45</v>
      </c>
      <c r="J840" t="s">
        <v>768</v>
      </c>
      <c r="K840">
        <v>40</v>
      </c>
      <c r="L840" t="str">
        <f>_xlfn.XLOOKUP(F840, Items!$A:$A, Items!$C:$C, "Check Item ID", 0)</f>
        <v>Service</v>
      </c>
    </row>
    <row r="841" spans="1:12" hidden="1" x14ac:dyDescent="0.25">
      <c r="A841" t="s">
        <v>1609</v>
      </c>
      <c r="B841" s="1">
        <v>45027</v>
      </c>
      <c r="C841" t="s">
        <v>61</v>
      </c>
      <c r="D841" t="s">
        <v>11</v>
      </c>
      <c r="E841" t="s">
        <v>258</v>
      </c>
      <c r="F841" t="s">
        <v>452</v>
      </c>
      <c r="G841">
        <v>24</v>
      </c>
      <c r="H841">
        <v>2592.89</v>
      </c>
      <c r="I841">
        <v>62229.45</v>
      </c>
      <c r="J841" t="s">
        <v>768</v>
      </c>
      <c r="K841">
        <v>7</v>
      </c>
      <c r="L841" t="str">
        <f>_xlfn.XLOOKUP(F841, Items!$A:$A, Items!$C:$C, "Check Item ID", 0)</f>
        <v>Service</v>
      </c>
    </row>
    <row r="842" spans="1:12" x14ac:dyDescent="0.25">
      <c r="A842" t="s">
        <v>1610</v>
      </c>
      <c r="B842" s="1">
        <v>45354</v>
      </c>
      <c r="C842" t="s">
        <v>225</v>
      </c>
      <c r="D842" t="s">
        <v>13</v>
      </c>
      <c r="E842" t="s">
        <v>350</v>
      </c>
      <c r="F842" t="s">
        <v>652</v>
      </c>
      <c r="G842" s="8">
        <v>42</v>
      </c>
      <c r="H842" s="6">
        <v>9297.9599999999991</v>
      </c>
      <c r="I842" s="6">
        <v>390514.51</v>
      </c>
      <c r="J842" t="s">
        <v>777</v>
      </c>
      <c r="K842" s="8">
        <v>32</v>
      </c>
      <c r="L842" t="str">
        <f>_xlfn.XLOOKUP(F842, Items!$A:$A, Items!$C:$C, "Check Item ID", 0)</f>
        <v>Hardware</v>
      </c>
    </row>
    <row r="843" spans="1:12" hidden="1" x14ac:dyDescent="0.25">
      <c r="A843" t="s">
        <v>1611</v>
      </c>
      <c r="B843" s="1">
        <v>45051</v>
      </c>
      <c r="C843" t="s">
        <v>65</v>
      </c>
      <c r="D843" t="s">
        <v>15</v>
      </c>
      <c r="E843" t="s">
        <v>283</v>
      </c>
      <c r="F843" t="s">
        <v>648</v>
      </c>
      <c r="G843">
        <v>24</v>
      </c>
      <c r="H843">
        <v>5077.87</v>
      </c>
      <c r="I843">
        <v>121868.96</v>
      </c>
      <c r="J843" t="s">
        <v>770</v>
      </c>
      <c r="K843">
        <v>26</v>
      </c>
      <c r="L843" t="str">
        <f>_xlfn.XLOOKUP(F843, Items!$A:$A, Items!$C:$C, "Check Item ID", 0)</f>
        <v>Hardware</v>
      </c>
    </row>
    <row r="844" spans="1:12" x14ac:dyDescent="0.25">
      <c r="A844" t="s">
        <v>1612</v>
      </c>
      <c r="B844" s="1">
        <v>45046</v>
      </c>
      <c r="C844" t="s">
        <v>189</v>
      </c>
      <c r="D844" t="s">
        <v>21</v>
      </c>
      <c r="E844" t="s">
        <v>338</v>
      </c>
      <c r="F844" t="s">
        <v>468</v>
      </c>
      <c r="G844" s="8">
        <v>40</v>
      </c>
      <c r="H844" s="6">
        <v>3775.69</v>
      </c>
      <c r="I844" s="6">
        <v>151027.73000000001</v>
      </c>
      <c r="J844" t="s">
        <v>777</v>
      </c>
      <c r="K844" s="8">
        <v>7</v>
      </c>
      <c r="L844" t="str">
        <f>_xlfn.XLOOKUP(F844, Items!$A:$A, Items!$C:$C, "Check Item ID", 0)</f>
        <v>Hardware</v>
      </c>
    </row>
    <row r="845" spans="1:12" x14ac:dyDescent="0.25">
      <c r="A845" t="s">
        <v>1613</v>
      </c>
      <c r="B845" s="1">
        <v>45086</v>
      </c>
      <c r="C845" t="s">
        <v>227</v>
      </c>
      <c r="D845" t="s">
        <v>9</v>
      </c>
      <c r="E845" t="s">
        <v>316</v>
      </c>
      <c r="F845" t="s">
        <v>384</v>
      </c>
      <c r="G845" s="8">
        <v>14</v>
      </c>
      <c r="H845" s="6">
        <v>769.41</v>
      </c>
      <c r="I845" s="6">
        <v>10771.7</v>
      </c>
      <c r="J845" t="s">
        <v>777</v>
      </c>
      <c r="K845" s="8">
        <v>9</v>
      </c>
      <c r="L845" t="str">
        <f>_xlfn.XLOOKUP(F845, Items!$A:$A, Items!$C:$C, "Check Item ID", 0)</f>
        <v>Software</v>
      </c>
    </row>
    <row r="846" spans="1:12" x14ac:dyDescent="0.25">
      <c r="A846" t="s">
        <v>1614</v>
      </c>
      <c r="B846" s="1">
        <v>45400</v>
      </c>
      <c r="C846" t="s">
        <v>91</v>
      </c>
      <c r="D846" t="s">
        <v>11</v>
      </c>
      <c r="E846" t="s">
        <v>270</v>
      </c>
      <c r="F846" t="s">
        <v>514</v>
      </c>
      <c r="G846" s="8">
        <v>35</v>
      </c>
      <c r="H846" s="6">
        <v>4435</v>
      </c>
      <c r="I846" s="6">
        <v>155224.92000000001</v>
      </c>
      <c r="J846" t="s">
        <v>777</v>
      </c>
      <c r="K846" s="8">
        <v>36</v>
      </c>
      <c r="L846" t="str">
        <f>_xlfn.XLOOKUP(F846, Items!$A:$A, Items!$C:$C, "Check Item ID", 0)</f>
        <v>Hardware</v>
      </c>
    </row>
    <row r="847" spans="1:12" x14ac:dyDescent="0.25">
      <c r="A847" t="s">
        <v>1615</v>
      </c>
      <c r="B847" s="1">
        <v>45436</v>
      </c>
      <c r="C847" t="s">
        <v>97</v>
      </c>
      <c r="D847" t="s">
        <v>29</v>
      </c>
      <c r="E847" t="s">
        <v>294</v>
      </c>
      <c r="F847" t="s">
        <v>594</v>
      </c>
      <c r="G847" s="8">
        <v>37</v>
      </c>
      <c r="H847" s="6">
        <v>3649.23</v>
      </c>
      <c r="I847" s="6">
        <v>135021.53</v>
      </c>
      <c r="J847" t="s">
        <v>777</v>
      </c>
      <c r="K847" s="8">
        <v>38</v>
      </c>
      <c r="L847" t="str">
        <f>_xlfn.XLOOKUP(F847, Items!$A:$A, Items!$C:$C, "Check Item ID", 0)</f>
        <v>Software</v>
      </c>
    </row>
    <row r="848" spans="1:12" hidden="1" x14ac:dyDescent="0.25">
      <c r="A848" t="s">
        <v>1616</v>
      </c>
      <c r="B848" s="1">
        <v>45777</v>
      </c>
      <c r="C848" t="s">
        <v>79</v>
      </c>
      <c r="D848" t="s">
        <v>31</v>
      </c>
      <c r="E848" t="s">
        <v>318</v>
      </c>
      <c r="F848" t="s">
        <v>670</v>
      </c>
      <c r="G848">
        <v>48</v>
      </c>
      <c r="H848">
        <v>6684.7</v>
      </c>
      <c r="I848">
        <v>320865.71999999997</v>
      </c>
      <c r="J848" t="s">
        <v>768</v>
      </c>
      <c r="K848">
        <v>39</v>
      </c>
      <c r="L848" t="str">
        <f>_xlfn.XLOOKUP(F848, Items!$A:$A, Items!$C:$C, "Check Item ID", 0)</f>
        <v>Service</v>
      </c>
    </row>
    <row r="849" spans="1:12" x14ac:dyDescent="0.25">
      <c r="A849" t="s">
        <v>1617</v>
      </c>
      <c r="B849" s="1">
        <v>45866</v>
      </c>
      <c r="C849" t="s">
        <v>77</v>
      </c>
      <c r="D849" t="s">
        <v>17</v>
      </c>
      <c r="E849" t="s">
        <v>308</v>
      </c>
      <c r="F849" t="s">
        <v>650</v>
      </c>
      <c r="G849" s="8">
        <v>45</v>
      </c>
      <c r="H849" s="6">
        <v>10377.129999999999</v>
      </c>
      <c r="I849" s="6">
        <v>466970.64</v>
      </c>
      <c r="J849" t="s">
        <v>777</v>
      </c>
      <c r="K849" s="8">
        <v>13</v>
      </c>
      <c r="L849" t="str">
        <f>_xlfn.XLOOKUP(F849, Items!$A:$A, Items!$C:$C, "Check Item ID", 0)</f>
        <v>Service</v>
      </c>
    </row>
    <row r="850" spans="1:12" x14ac:dyDescent="0.25">
      <c r="A850" t="s">
        <v>1618</v>
      </c>
      <c r="B850" s="1">
        <v>45749</v>
      </c>
      <c r="C850" t="s">
        <v>105</v>
      </c>
      <c r="D850" t="s">
        <v>23</v>
      </c>
      <c r="E850" t="s">
        <v>274</v>
      </c>
      <c r="F850" t="s">
        <v>598</v>
      </c>
      <c r="G850" s="8">
        <v>33</v>
      </c>
      <c r="H850" s="6">
        <v>5955.8</v>
      </c>
      <c r="I850" s="6">
        <v>196541.41</v>
      </c>
      <c r="J850" t="s">
        <v>777</v>
      </c>
      <c r="K850" s="8">
        <v>37</v>
      </c>
      <c r="L850" t="str">
        <f>_xlfn.XLOOKUP(F850, Items!$A:$A, Items!$C:$C, "Check Item ID", 0)</f>
        <v>Software</v>
      </c>
    </row>
    <row r="851" spans="1:12" hidden="1" x14ac:dyDescent="0.25">
      <c r="A851" t="s">
        <v>1619</v>
      </c>
      <c r="B851" s="1">
        <v>45834</v>
      </c>
      <c r="C851" t="s">
        <v>65</v>
      </c>
      <c r="D851" t="s">
        <v>15</v>
      </c>
      <c r="E851" t="s">
        <v>296</v>
      </c>
      <c r="F851" t="s">
        <v>674</v>
      </c>
      <c r="G851">
        <v>23</v>
      </c>
      <c r="H851">
        <v>3289.39</v>
      </c>
      <c r="I851">
        <v>75655.92</v>
      </c>
      <c r="J851" t="s">
        <v>768</v>
      </c>
      <c r="K851">
        <v>23</v>
      </c>
      <c r="L851" t="str">
        <f>_xlfn.XLOOKUP(F851, Items!$A:$A, Items!$C:$C, "Check Item ID", 0)</f>
        <v>Software</v>
      </c>
    </row>
    <row r="852" spans="1:12" hidden="1" x14ac:dyDescent="0.25">
      <c r="A852" t="s">
        <v>1620</v>
      </c>
      <c r="B852" s="1">
        <v>45771</v>
      </c>
      <c r="C852" t="s">
        <v>83</v>
      </c>
      <c r="D852" t="s">
        <v>23</v>
      </c>
      <c r="E852" t="s">
        <v>296</v>
      </c>
      <c r="F852" t="s">
        <v>752</v>
      </c>
      <c r="G852">
        <v>49</v>
      </c>
      <c r="H852">
        <v>2088.2600000000002</v>
      </c>
      <c r="I852">
        <v>102324.95</v>
      </c>
      <c r="J852" t="s">
        <v>768</v>
      </c>
      <c r="K852">
        <v>23</v>
      </c>
      <c r="L852" t="str">
        <f>_xlfn.XLOOKUP(F852, Items!$A:$A, Items!$C:$C, "Check Item ID", 0)</f>
        <v>Software</v>
      </c>
    </row>
    <row r="853" spans="1:12" hidden="1" x14ac:dyDescent="0.25">
      <c r="A853" t="s">
        <v>1621</v>
      </c>
      <c r="B853" s="1">
        <v>45419</v>
      </c>
      <c r="C853" t="s">
        <v>53</v>
      </c>
      <c r="D853" t="s">
        <v>9</v>
      </c>
      <c r="E853" t="s">
        <v>246</v>
      </c>
      <c r="F853" t="s">
        <v>704</v>
      </c>
      <c r="G853">
        <v>37</v>
      </c>
      <c r="H853">
        <v>5703.01</v>
      </c>
      <c r="I853">
        <v>211011.29</v>
      </c>
      <c r="J853" t="s">
        <v>770</v>
      </c>
      <c r="K853">
        <v>38</v>
      </c>
      <c r="L853" t="str">
        <f>_xlfn.XLOOKUP(F853, Items!$A:$A, Items!$C:$C, "Check Item ID", 0)</f>
        <v>Software</v>
      </c>
    </row>
    <row r="854" spans="1:12" hidden="1" x14ac:dyDescent="0.25">
      <c r="A854" t="s">
        <v>1622</v>
      </c>
      <c r="B854" s="1">
        <v>45447</v>
      </c>
      <c r="C854" t="s">
        <v>119</v>
      </c>
      <c r="D854" t="s">
        <v>13</v>
      </c>
      <c r="E854" t="s">
        <v>274</v>
      </c>
      <c r="F854" t="s">
        <v>394</v>
      </c>
      <c r="G854">
        <v>24</v>
      </c>
      <c r="H854">
        <v>2213.2399999999998</v>
      </c>
      <c r="I854">
        <v>53117.65</v>
      </c>
      <c r="J854" t="s">
        <v>770</v>
      </c>
      <c r="K854">
        <v>28</v>
      </c>
      <c r="L854" t="str">
        <f>_xlfn.XLOOKUP(F854, Items!$A:$A, Items!$C:$C, "Check Item ID", 0)</f>
        <v>Service</v>
      </c>
    </row>
    <row r="855" spans="1:12" hidden="1" x14ac:dyDescent="0.25">
      <c r="A855" t="s">
        <v>1623</v>
      </c>
      <c r="B855" s="1">
        <v>44997</v>
      </c>
      <c r="C855" t="s">
        <v>85</v>
      </c>
      <c r="D855" t="s">
        <v>29</v>
      </c>
      <c r="E855" t="s">
        <v>308</v>
      </c>
      <c r="F855" t="s">
        <v>748</v>
      </c>
      <c r="G855">
        <v>19</v>
      </c>
      <c r="H855">
        <v>3936.95</v>
      </c>
      <c r="I855">
        <v>74801.960000000006</v>
      </c>
      <c r="J855" t="s">
        <v>768</v>
      </c>
      <c r="K855">
        <v>11</v>
      </c>
      <c r="L855" t="str">
        <f>_xlfn.XLOOKUP(F855, Items!$A:$A, Items!$C:$C, "Check Item ID", 0)</f>
        <v>Software</v>
      </c>
    </row>
    <row r="856" spans="1:12" x14ac:dyDescent="0.25">
      <c r="A856" t="s">
        <v>1624</v>
      </c>
      <c r="B856" s="1">
        <v>44940</v>
      </c>
      <c r="C856" t="s">
        <v>57</v>
      </c>
      <c r="D856" t="s">
        <v>25</v>
      </c>
      <c r="E856" t="s">
        <v>300</v>
      </c>
      <c r="F856" t="s">
        <v>404</v>
      </c>
      <c r="G856" s="8">
        <v>20</v>
      </c>
      <c r="H856" s="6">
        <v>3754.35</v>
      </c>
      <c r="I856" s="6">
        <v>75087.070000000007</v>
      </c>
      <c r="J856" t="s">
        <v>777</v>
      </c>
      <c r="K856" s="8">
        <v>23</v>
      </c>
      <c r="L856" t="str">
        <f>_xlfn.XLOOKUP(F856, Items!$A:$A, Items!$C:$C, "Check Item ID", 0)</f>
        <v>Service</v>
      </c>
    </row>
    <row r="857" spans="1:12" hidden="1" x14ac:dyDescent="0.25">
      <c r="A857" t="s">
        <v>1625</v>
      </c>
      <c r="B857" s="1">
        <v>45492</v>
      </c>
      <c r="C857" t="s">
        <v>133</v>
      </c>
      <c r="D857" t="s">
        <v>11</v>
      </c>
      <c r="E857" t="s">
        <v>274</v>
      </c>
      <c r="F857" t="s">
        <v>373</v>
      </c>
      <c r="G857">
        <v>36</v>
      </c>
      <c r="H857">
        <v>8424.39</v>
      </c>
      <c r="I857">
        <v>303278.06</v>
      </c>
      <c r="J857" t="s">
        <v>768</v>
      </c>
      <c r="K857">
        <v>39</v>
      </c>
      <c r="L857" t="str">
        <f>_xlfn.XLOOKUP(F857, Items!$A:$A, Items!$C:$C, "Check Item ID", 0)</f>
        <v>Service</v>
      </c>
    </row>
    <row r="858" spans="1:12" x14ac:dyDescent="0.25">
      <c r="A858" t="s">
        <v>1626</v>
      </c>
      <c r="B858" s="1">
        <v>45120</v>
      </c>
      <c r="C858" t="s">
        <v>175</v>
      </c>
      <c r="D858" t="s">
        <v>27</v>
      </c>
      <c r="E858" t="s">
        <v>250</v>
      </c>
      <c r="F858" t="s">
        <v>756</v>
      </c>
      <c r="G858" s="8">
        <v>3</v>
      </c>
      <c r="H858" s="6">
        <v>3046.35</v>
      </c>
      <c r="I858" s="6">
        <v>9139.0400000000009</v>
      </c>
      <c r="J858" t="s">
        <v>777</v>
      </c>
      <c r="K858" s="8">
        <v>11</v>
      </c>
      <c r="L858" t="str">
        <f>_xlfn.XLOOKUP(F858, Items!$A:$A, Items!$C:$C, "Check Item ID", 0)</f>
        <v>Service</v>
      </c>
    </row>
    <row r="859" spans="1:12" hidden="1" x14ac:dyDescent="0.25">
      <c r="A859" t="s">
        <v>1627</v>
      </c>
      <c r="B859" s="1">
        <v>45678</v>
      </c>
      <c r="C859" t="s">
        <v>87</v>
      </c>
      <c r="D859" t="s">
        <v>9</v>
      </c>
      <c r="E859" t="s">
        <v>332</v>
      </c>
      <c r="F859" t="s">
        <v>550</v>
      </c>
      <c r="G859">
        <v>38</v>
      </c>
      <c r="H859">
        <v>342.23</v>
      </c>
      <c r="I859">
        <v>13004.9</v>
      </c>
      <c r="J859" t="s">
        <v>770</v>
      </c>
      <c r="K859">
        <v>22</v>
      </c>
      <c r="L859" t="str">
        <f>_xlfn.XLOOKUP(F859, Items!$A:$A, Items!$C:$C, "Check Item ID", 0)</f>
        <v>Service</v>
      </c>
    </row>
    <row r="860" spans="1:12" hidden="1" x14ac:dyDescent="0.25">
      <c r="A860" t="s">
        <v>1628</v>
      </c>
      <c r="B860" s="1">
        <v>45745</v>
      </c>
      <c r="C860" t="s">
        <v>65</v>
      </c>
      <c r="D860" t="s">
        <v>15</v>
      </c>
      <c r="E860" t="s">
        <v>298</v>
      </c>
      <c r="F860" t="s">
        <v>542</v>
      </c>
      <c r="G860">
        <v>37</v>
      </c>
      <c r="H860">
        <v>8646.18</v>
      </c>
      <c r="I860">
        <v>319908.5</v>
      </c>
      <c r="J860" t="s">
        <v>768</v>
      </c>
      <c r="K860">
        <v>7</v>
      </c>
      <c r="L860" t="str">
        <f>_xlfn.XLOOKUP(F860, Items!$A:$A, Items!$C:$C, "Check Item ID", 0)</f>
        <v>Service</v>
      </c>
    </row>
    <row r="861" spans="1:12" hidden="1" x14ac:dyDescent="0.25">
      <c r="A861" t="s">
        <v>1629</v>
      </c>
      <c r="B861" s="1">
        <v>45591</v>
      </c>
      <c r="C861" t="s">
        <v>113</v>
      </c>
      <c r="D861" t="s">
        <v>23</v>
      </c>
      <c r="E861" t="s">
        <v>314</v>
      </c>
      <c r="F861" t="s">
        <v>592</v>
      </c>
      <c r="G861">
        <v>31</v>
      </c>
      <c r="H861">
        <v>5646.61</v>
      </c>
      <c r="I861">
        <v>175045</v>
      </c>
      <c r="J861" t="s">
        <v>768</v>
      </c>
      <c r="K861">
        <v>39</v>
      </c>
      <c r="L861" t="str">
        <f>_xlfn.XLOOKUP(F861, Items!$A:$A, Items!$C:$C, "Check Item ID", 0)</f>
        <v>Software</v>
      </c>
    </row>
    <row r="862" spans="1:12" hidden="1" x14ac:dyDescent="0.25">
      <c r="A862" t="s">
        <v>1630</v>
      </c>
      <c r="B862" s="1">
        <v>45542</v>
      </c>
      <c r="C862" t="s">
        <v>211</v>
      </c>
      <c r="D862" t="s">
        <v>31</v>
      </c>
      <c r="E862" t="s">
        <v>298</v>
      </c>
      <c r="F862" t="s">
        <v>598</v>
      </c>
      <c r="G862">
        <v>3</v>
      </c>
      <c r="H862">
        <v>6694.49</v>
      </c>
      <c r="I862">
        <v>20083.47</v>
      </c>
      <c r="J862" t="s">
        <v>768</v>
      </c>
      <c r="K862">
        <v>27</v>
      </c>
      <c r="L862" t="str">
        <f>_xlfn.XLOOKUP(F862, Items!$A:$A, Items!$C:$C, "Check Item ID", 0)</f>
        <v>Software</v>
      </c>
    </row>
    <row r="863" spans="1:12" hidden="1" x14ac:dyDescent="0.25">
      <c r="A863" t="s">
        <v>1631</v>
      </c>
      <c r="B863" s="1">
        <v>45041</v>
      </c>
      <c r="C863" t="s">
        <v>123</v>
      </c>
      <c r="D863" t="s">
        <v>21</v>
      </c>
      <c r="E863" t="s">
        <v>276</v>
      </c>
      <c r="F863" t="s">
        <v>404</v>
      </c>
      <c r="G863">
        <v>50</v>
      </c>
      <c r="H863">
        <v>3115.14</v>
      </c>
      <c r="I863">
        <v>155756.94</v>
      </c>
      <c r="J863" t="s">
        <v>770</v>
      </c>
      <c r="K863">
        <v>29</v>
      </c>
      <c r="L863" t="str">
        <f>_xlfn.XLOOKUP(F863, Items!$A:$A, Items!$C:$C, "Check Item ID", 0)</f>
        <v>Service</v>
      </c>
    </row>
    <row r="864" spans="1:12" hidden="1" x14ac:dyDescent="0.25">
      <c r="A864" t="s">
        <v>1632</v>
      </c>
      <c r="B864" s="1">
        <v>45391</v>
      </c>
      <c r="C864" t="s">
        <v>65</v>
      </c>
      <c r="D864" t="s">
        <v>15</v>
      </c>
      <c r="E864" t="s">
        <v>254</v>
      </c>
      <c r="F864" t="s">
        <v>484</v>
      </c>
      <c r="G864">
        <v>48</v>
      </c>
      <c r="H864">
        <v>7336.52</v>
      </c>
      <c r="I864">
        <v>352153.14</v>
      </c>
      <c r="J864" t="s">
        <v>768</v>
      </c>
      <c r="K864">
        <v>3</v>
      </c>
      <c r="L864" t="str">
        <f>_xlfn.XLOOKUP(F864, Items!$A:$A, Items!$C:$C, "Check Item ID", 0)</f>
        <v>Hardware</v>
      </c>
    </row>
    <row r="865" spans="1:12" x14ac:dyDescent="0.25">
      <c r="A865" t="s">
        <v>1633</v>
      </c>
      <c r="B865" s="1">
        <v>45710</v>
      </c>
      <c r="C865" t="s">
        <v>97</v>
      </c>
      <c r="D865" t="s">
        <v>29</v>
      </c>
      <c r="E865" t="s">
        <v>258</v>
      </c>
      <c r="F865" t="s">
        <v>450</v>
      </c>
      <c r="G865" s="8">
        <v>4</v>
      </c>
      <c r="H865" s="6">
        <v>7345.08</v>
      </c>
      <c r="I865" s="6">
        <v>29380.3</v>
      </c>
      <c r="J865" t="s">
        <v>777</v>
      </c>
      <c r="K865" s="8">
        <v>23</v>
      </c>
      <c r="L865" t="str">
        <f>_xlfn.XLOOKUP(F865, Items!$A:$A, Items!$C:$C, "Check Item ID", 0)</f>
        <v>Service</v>
      </c>
    </row>
    <row r="866" spans="1:12" x14ac:dyDescent="0.25">
      <c r="A866" t="s">
        <v>1634</v>
      </c>
      <c r="B866" s="1">
        <v>45233</v>
      </c>
      <c r="C866" t="s">
        <v>193</v>
      </c>
      <c r="D866" t="s">
        <v>5</v>
      </c>
      <c r="E866" t="s">
        <v>338</v>
      </c>
      <c r="F866" t="s">
        <v>654</v>
      </c>
      <c r="G866" s="8">
        <v>21</v>
      </c>
      <c r="H866" s="6">
        <v>5742.13</v>
      </c>
      <c r="I866" s="6">
        <v>120584.82</v>
      </c>
      <c r="J866" t="s">
        <v>777</v>
      </c>
      <c r="K866" s="8">
        <v>12</v>
      </c>
      <c r="L866" t="str">
        <f>_xlfn.XLOOKUP(F866, Items!$A:$A, Items!$C:$C, "Check Item ID", 0)</f>
        <v>Hardware</v>
      </c>
    </row>
    <row r="867" spans="1:12" hidden="1" x14ac:dyDescent="0.25">
      <c r="A867" t="s">
        <v>1635</v>
      </c>
      <c r="B867" s="1">
        <v>45731</v>
      </c>
      <c r="C867" t="s">
        <v>119</v>
      </c>
      <c r="D867" t="s">
        <v>13</v>
      </c>
      <c r="E867" t="s">
        <v>286</v>
      </c>
      <c r="F867" t="s">
        <v>624</v>
      </c>
      <c r="G867">
        <v>29</v>
      </c>
      <c r="H867">
        <v>3895.66</v>
      </c>
      <c r="I867">
        <v>112974.15</v>
      </c>
      <c r="J867" t="s">
        <v>768</v>
      </c>
      <c r="K867">
        <v>35</v>
      </c>
      <c r="L867" t="str">
        <f>_xlfn.XLOOKUP(F867, Items!$A:$A, Items!$C:$C, "Check Item ID", 0)</f>
        <v>Service</v>
      </c>
    </row>
    <row r="868" spans="1:12" hidden="1" x14ac:dyDescent="0.25">
      <c r="A868" t="s">
        <v>1636</v>
      </c>
      <c r="B868" s="1">
        <v>45381</v>
      </c>
      <c r="C868" t="s">
        <v>115</v>
      </c>
      <c r="D868" t="s">
        <v>27</v>
      </c>
      <c r="E868" t="s">
        <v>274</v>
      </c>
      <c r="F868" t="s">
        <v>728</v>
      </c>
      <c r="G868">
        <v>28</v>
      </c>
      <c r="H868">
        <v>6254.04</v>
      </c>
      <c r="I868">
        <v>175113.13</v>
      </c>
      <c r="J868" t="s">
        <v>770</v>
      </c>
      <c r="K868">
        <v>12</v>
      </c>
      <c r="L868" t="str">
        <f>_xlfn.XLOOKUP(F868, Items!$A:$A, Items!$C:$C, "Check Item ID", 0)</f>
        <v>Hardware</v>
      </c>
    </row>
    <row r="869" spans="1:12" hidden="1" x14ac:dyDescent="0.25">
      <c r="A869" t="s">
        <v>1637</v>
      </c>
      <c r="B869" s="1">
        <v>45615</v>
      </c>
      <c r="C869" t="s">
        <v>207</v>
      </c>
      <c r="D869" t="s">
        <v>11</v>
      </c>
      <c r="E869" t="s">
        <v>306</v>
      </c>
      <c r="F869" t="s">
        <v>618</v>
      </c>
      <c r="G869">
        <v>6</v>
      </c>
      <c r="H869">
        <v>2527.56</v>
      </c>
      <c r="I869">
        <v>15165.35</v>
      </c>
      <c r="J869" t="s">
        <v>768</v>
      </c>
      <c r="K869">
        <v>6</v>
      </c>
      <c r="L869" t="str">
        <f>_xlfn.XLOOKUP(F869, Items!$A:$A, Items!$C:$C, "Check Item ID", 0)</f>
        <v>Service</v>
      </c>
    </row>
    <row r="870" spans="1:12" hidden="1" x14ac:dyDescent="0.25">
      <c r="A870" t="s">
        <v>1638</v>
      </c>
      <c r="B870" s="1">
        <v>45744</v>
      </c>
      <c r="C870" t="s">
        <v>67</v>
      </c>
      <c r="D870" t="s">
        <v>7</v>
      </c>
      <c r="E870" t="s">
        <v>320</v>
      </c>
      <c r="F870" t="s">
        <v>514</v>
      </c>
      <c r="G870">
        <v>17</v>
      </c>
      <c r="H870">
        <v>4021.28</v>
      </c>
      <c r="I870">
        <v>68361.77</v>
      </c>
      <c r="J870" t="s">
        <v>768</v>
      </c>
      <c r="K870">
        <v>30</v>
      </c>
      <c r="L870" t="str">
        <f>_xlfn.XLOOKUP(F870, Items!$A:$A, Items!$C:$C, "Check Item ID", 0)</f>
        <v>Hardware</v>
      </c>
    </row>
    <row r="871" spans="1:12" hidden="1" x14ac:dyDescent="0.25">
      <c r="A871" t="s">
        <v>1639</v>
      </c>
      <c r="B871" s="1">
        <v>45194</v>
      </c>
      <c r="C871" t="s">
        <v>48</v>
      </c>
      <c r="D871" t="s">
        <v>21</v>
      </c>
      <c r="E871" t="s">
        <v>260</v>
      </c>
      <c r="F871" t="s">
        <v>696</v>
      </c>
      <c r="G871">
        <v>49</v>
      </c>
      <c r="H871">
        <v>463.04</v>
      </c>
      <c r="I871">
        <v>22688.95</v>
      </c>
      <c r="J871" t="s">
        <v>768</v>
      </c>
      <c r="K871">
        <v>15</v>
      </c>
      <c r="L871" t="str">
        <f>_xlfn.XLOOKUP(F871, Items!$A:$A, Items!$C:$C, "Check Item ID", 0)</f>
        <v>Software</v>
      </c>
    </row>
    <row r="872" spans="1:12" hidden="1" x14ac:dyDescent="0.25">
      <c r="A872" t="s">
        <v>1640</v>
      </c>
      <c r="B872" s="1">
        <v>45736</v>
      </c>
      <c r="C872" t="s">
        <v>131</v>
      </c>
      <c r="D872" t="s">
        <v>25</v>
      </c>
      <c r="E872" t="s">
        <v>283</v>
      </c>
      <c r="F872" t="s">
        <v>752</v>
      </c>
      <c r="G872">
        <v>42</v>
      </c>
      <c r="H872">
        <v>2050.9699999999998</v>
      </c>
      <c r="I872">
        <v>86140.72</v>
      </c>
      <c r="J872" t="s">
        <v>768</v>
      </c>
      <c r="K872">
        <v>42</v>
      </c>
      <c r="L872" t="str">
        <f>_xlfn.XLOOKUP(F872, Items!$A:$A, Items!$C:$C, "Check Item ID", 0)</f>
        <v>Software</v>
      </c>
    </row>
    <row r="873" spans="1:12" hidden="1" x14ac:dyDescent="0.25">
      <c r="A873" t="s">
        <v>1641</v>
      </c>
      <c r="B873" s="1">
        <v>46000</v>
      </c>
      <c r="C873" t="s">
        <v>139</v>
      </c>
      <c r="D873" t="s">
        <v>19</v>
      </c>
      <c r="E873" t="s">
        <v>352</v>
      </c>
      <c r="F873" t="s">
        <v>510</v>
      </c>
      <c r="G873">
        <v>16</v>
      </c>
      <c r="H873">
        <v>7221.93</v>
      </c>
      <c r="I873">
        <v>115550.88</v>
      </c>
      <c r="J873" t="s">
        <v>770</v>
      </c>
      <c r="K873">
        <v>30</v>
      </c>
      <c r="L873" t="str">
        <f>_xlfn.XLOOKUP(F873, Items!$A:$A, Items!$C:$C, "Check Item ID", 0)</f>
        <v>Service</v>
      </c>
    </row>
    <row r="874" spans="1:12" hidden="1" x14ac:dyDescent="0.25">
      <c r="A874" t="s">
        <v>1642</v>
      </c>
      <c r="B874" s="1">
        <v>45110</v>
      </c>
      <c r="C874" t="s">
        <v>179</v>
      </c>
      <c r="D874" t="s">
        <v>3</v>
      </c>
      <c r="E874" t="s">
        <v>265</v>
      </c>
      <c r="F874" t="s">
        <v>612</v>
      </c>
      <c r="G874">
        <v>8</v>
      </c>
      <c r="H874">
        <v>745.53</v>
      </c>
      <c r="I874">
        <v>5964.25</v>
      </c>
      <c r="J874" t="s">
        <v>770</v>
      </c>
      <c r="K874">
        <v>26</v>
      </c>
      <c r="L874" t="str">
        <f>_xlfn.XLOOKUP(F874, Items!$A:$A, Items!$C:$C, "Check Item ID", 0)</f>
        <v>Service</v>
      </c>
    </row>
    <row r="875" spans="1:12" hidden="1" x14ac:dyDescent="0.25">
      <c r="A875" t="s">
        <v>1643</v>
      </c>
      <c r="B875" s="1">
        <v>45317</v>
      </c>
      <c r="C875" t="s">
        <v>205</v>
      </c>
      <c r="D875" t="s">
        <v>25</v>
      </c>
      <c r="E875" t="s">
        <v>254</v>
      </c>
      <c r="F875" t="s">
        <v>410</v>
      </c>
      <c r="G875">
        <v>21</v>
      </c>
      <c r="H875">
        <v>4950.79</v>
      </c>
      <c r="I875">
        <v>103966.49</v>
      </c>
      <c r="J875" t="s">
        <v>768</v>
      </c>
      <c r="K875">
        <v>4</v>
      </c>
      <c r="L875" t="str">
        <f>_xlfn.XLOOKUP(F875, Items!$A:$A, Items!$C:$C, "Check Item ID", 0)</f>
        <v>Service</v>
      </c>
    </row>
    <row r="876" spans="1:12" hidden="1" x14ac:dyDescent="0.25">
      <c r="A876" t="s">
        <v>1644</v>
      </c>
      <c r="B876" s="1">
        <v>45273</v>
      </c>
      <c r="C876" t="s">
        <v>59</v>
      </c>
      <c r="D876" t="s">
        <v>9</v>
      </c>
      <c r="E876" t="s">
        <v>316</v>
      </c>
      <c r="F876" t="s">
        <v>365</v>
      </c>
      <c r="G876">
        <v>23</v>
      </c>
      <c r="H876">
        <v>3326.06</v>
      </c>
      <c r="I876">
        <v>76499.39</v>
      </c>
      <c r="J876" t="s">
        <v>770</v>
      </c>
      <c r="K876">
        <v>42</v>
      </c>
      <c r="L876" t="str">
        <f>_xlfn.XLOOKUP(F876, Items!$A:$A, Items!$C:$C, "Check Item ID", 0)</f>
        <v>Hardware</v>
      </c>
    </row>
    <row r="877" spans="1:12" x14ac:dyDescent="0.25">
      <c r="A877" t="s">
        <v>1645</v>
      </c>
      <c r="B877" s="1">
        <v>45829</v>
      </c>
      <c r="C877" t="s">
        <v>123</v>
      </c>
      <c r="D877" t="s">
        <v>21</v>
      </c>
      <c r="E877" t="s">
        <v>260</v>
      </c>
      <c r="F877" t="s">
        <v>394</v>
      </c>
      <c r="G877" s="8">
        <v>3</v>
      </c>
      <c r="H877" s="6">
        <v>2191.4</v>
      </c>
      <c r="I877" s="6">
        <v>6574.2</v>
      </c>
      <c r="J877" t="s">
        <v>777</v>
      </c>
      <c r="K877" s="8">
        <v>15</v>
      </c>
      <c r="L877" t="str">
        <f>_xlfn.XLOOKUP(F877, Items!$A:$A, Items!$C:$C, "Check Item ID", 0)</f>
        <v>Service</v>
      </c>
    </row>
    <row r="878" spans="1:12" x14ac:dyDescent="0.25">
      <c r="A878" t="s">
        <v>1646</v>
      </c>
      <c r="B878" s="1">
        <v>45692</v>
      </c>
      <c r="C878" t="s">
        <v>217</v>
      </c>
      <c r="D878" t="s">
        <v>21</v>
      </c>
      <c r="E878" t="s">
        <v>322</v>
      </c>
      <c r="F878" t="s">
        <v>600</v>
      </c>
      <c r="G878" s="8">
        <v>10</v>
      </c>
      <c r="H878" s="6">
        <v>7493.84</v>
      </c>
      <c r="I878" s="6">
        <v>74938.39</v>
      </c>
      <c r="J878" t="s">
        <v>777</v>
      </c>
      <c r="K878" s="8">
        <v>10</v>
      </c>
      <c r="L878" t="str">
        <f>_xlfn.XLOOKUP(F878, Items!$A:$A, Items!$C:$C, "Check Item ID", 0)</f>
        <v>Software</v>
      </c>
    </row>
    <row r="879" spans="1:12" x14ac:dyDescent="0.25">
      <c r="A879" t="s">
        <v>1647</v>
      </c>
      <c r="B879" s="1">
        <v>45038</v>
      </c>
      <c r="C879" t="s">
        <v>95</v>
      </c>
      <c r="D879" t="s">
        <v>11</v>
      </c>
      <c r="E879" t="s">
        <v>246</v>
      </c>
      <c r="F879" t="s">
        <v>582</v>
      </c>
      <c r="G879" s="8">
        <v>16</v>
      </c>
      <c r="H879" s="6">
        <v>10548.01</v>
      </c>
      <c r="I879" s="6">
        <v>168768.1</v>
      </c>
      <c r="J879" t="s">
        <v>777</v>
      </c>
      <c r="K879" s="8">
        <v>21</v>
      </c>
      <c r="L879" t="str">
        <f>_xlfn.XLOOKUP(F879, Items!$A:$A, Items!$C:$C, "Check Item ID", 0)</f>
        <v>Service</v>
      </c>
    </row>
    <row r="880" spans="1:12" hidden="1" x14ac:dyDescent="0.25">
      <c r="A880" t="s">
        <v>1648</v>
      </c>
      <c r="B880" s="1">
        <v>45630</v>
      </c>
      <c r="C880" t="s">
        <v>193</v>
      </c>
      <c r="D880" t="s">
        <v>5</v>
      </c>
      <c r="E880" t="s">
        <v>263</v>
      </c>
      <c r="F880" t="s">
        <v>506</v>
      </c>
      <c r="G880">
        <v>45</v>
      </c>
      <c r="H880">
        <v>9849.93</v>
      </c>
      <c r="I880">
        <v>443246.92</v>
      </c>
      <c r="J880" t="s">
        <v>770</v>
      </c>
      <c r="K880">
        <v>31</v>
      </c>
      <c r="L880" t="str">
        <f>_xlfn.XLOOKUP(F880, Items!$A:$A, Items!$C:$C, "Check Item ID", 0)</f>
        <v>Software</v>
      </c>
    </row>
    <row r="881" spans="1:12" hidden="1" x14ac:dyDescent="0.25">
      <c r="A881" t="s">
        <v>1649</v>
      </c>
      <c r="B881" s="1">
        <v>44973</v>
      </c>
      <c r="C881" t="s">
        <v>181</v>
      </c>
      <c r="D881" t="s">
        <v>17</v>
      </c>
      <c r="E881" t="s">
        <v>292</v>
      </c>
      <c r="F881" t="s">
        <v>640</v>
      </c>
      <c r="G881">
        <v>22</v>
      </c>
      <c r="H881">
        <v>5657.85</v>
      </c>
      <c r="I881">
        <v>124472.59</v>
      </c>
      <c r="J881" t="s">
        <v>768</v>
      </c>
      <c r="K881">
        <v>16</v>
      </c>
      <c r="L881" t="str">
        <f>_xlfn.XLOOKUP(F881, Items!$A:$A, Items!$C:$C, "Check Item ID", 0)</f>
        <v>Service</v>
      </c>
    </row>
    <row r="882" spans="1:12" hidden="1" x14ac:dyDescent="0.25">
      <c r="A882" t="s">
        <v>1650</v>
      </c>
      <c r="B882" s="1">
        <v>45998</v>
      </c>
      <c r="C882" t="s">
        <v>181</v>
      </c>
      <c r="D882" t="s">
        <v>17</v>
      </c>
      <c r="E882" t="s">
        <v>286</v>
      </c>
      <c r="F882" t="s">
        <v>750</v>
      </c>
      <c r="G882">
        <v>49</v>
      </c>
      <c r="H882">
        <v>2972.95</v>
      </c>
      <c r="I882">
        <v>145674.53</v>
      </c>
      <c r="J882" t="s">
        <v>770</v>
      </c>
      <c r="K882">
        <v>42</v>
      </c>
      <c r="L882" t="str">
        <f>_xlfn.XLOOKUP(F882, Items!$A:$A, Items!$C:$C, "Check Item ID", 0)</f>
        <v>Hardware</v>
      </c>
    </row>
    <row r="883" spans="1:12" x14ac:dyDescent="0.25">
      <c r="A883" t="s">
        <v>1651</v>
      </c>
      <c r="B883" s="1">
        <v>45216</v>
      </c>
      <c r="C883" t="s">
        <v>113</v>
      </c>
      <c r="D883" t="s">
        <v>23</v>
      </c>
      <c r="E883" t="s">
        <v>338</v>
      </c>
      <c r="F883" t="s">
        <v>548</v>
      </c>
      <c r="G883" s="8">
        <v>45</v>
      </c>
      <c r="H883" s="6">
        <v>10192.549999999999</v>
      </c>
      <c r="I883" s="6">
        <v>458664.66</v>
      </c>
      <c r="J883" t="s">
        <v>777</v>
      </c>
      <c r="K883" s="8">
        <v>27</v>
      </c>
      <c r="L883" t="str">
        <f>_xlfn.XLOOKUP(F883, Items!$A:$A, Items!$C:$C, "Check Item ID", 0)</f>
        <v>Software</v>
      </c>
    </row>
    <row r="884" spans="1:12" x14ac:dyDescent="0.25">
      <c r="A884" t="s">
        <v>1652</v>
      </c>
      <c r="B884" s="1">
        <v>46005</v>
      </c>
      <c r="C884" t="s">
        <v>65</v>
      </c>
      <c r="D884" t="s">
        <v>15</v>
      </c>
      <c r="E884" t="s">
        <v>296</v>
      </c>
      <c r="F884" t="s">
        <v>446</v>
      </c>
      <c r="G884" s="8">
        <v>3</v>
      </c>
      <c r="H884" s="6">
        <v>6753.33</v>
      </c>
      <c r="I884" s="6">
        <v>20259.990000000002</v>
      </c>
      <c r="J884" t="s">
        <v>777</v>
      </c>
      <c r="K884" s="8">
        <v>21</v>
      </c>
      <c r="L884" t="str">
        <f>_xlfn.XLOOKUP(F884, Items!$A:$A, Items!$C:$C, "Check Item ID", 0)</f>
        <v>Software</v>
      </c>
    </row>
    <row r="885" spans="1:12" x14ac:dyDescent="0.25">
      <c r="A885" t="s">
        <v>1653</v>
      </c>
      <c r="B885" s="1">
        <v>45482</v>
      </c>
      <c r="C885" t="s">
        <v>77</v>
      </c>
      <c r="D885" t="s">
        <v>17</v>
      </c>
      <c r="E885" t="s">
        <v>308</v>
      </c>
      <c r="F885" t="s">
        <v>598</v>
      </c>
      <c r="G885" s="8">
        <v>4</v>
      </c>
      <c r="H885" s="6">
        <v>6195.19</v>
      </c>
      <c r="I885" s="6">
        <v>24780.74</v>
      </c>
      <c r="J885" t="s">
        <v>777</v>
      </c>
      <c r="K885" s="8">
        <v>7</v>
      </c>
      <c r="L885" t="str">
        <f>_xlfn.XLOOKUP(F885, Items!$A:$A, Items!$C:$C, "Check Item ID", 0)</f>
        <v>Software</v>
      </c>
    </row>
    <row r="886" spans="1:12" hidden="1" x14ac:dyDescent="0.25">
      <c r="A886" t="s">
        <v>1654</v>
      </c>
      <c r="B886" s="1">
        <v>45482</v>
      </c>
      <c r="C886" t="s">
        <v>201</v>
      </c>
      <c r="D886" t="s">
        <v>21</v>
      </c>
      <c r="E886" t="s">
        <v>328</v>
      </c>
      <c r="F886" t="s">
        <v>396</v>
      </c>
      <c r="G886">
        <v>43</v>
      </c>
      <c r="H886">
        <v>10499.01</v>
      </c>
      <c r="I886">
        <v>451457.6</v>
      </c>
      <c r="J886" t="s">
        <v>768</v>
      </c>
      <c r="K886">
        <v>26</v>
      </c>
      <c r="L886" t="str">
        <f>_xlfn.XLOOKUP(F886, Items!$A:$A, Items!$C:$C, "Check Item ID", 0)</f>
        <v>Software</v>
      </c>
    </row>
    <row r="887" spans="1:12" hidden="1" x14ac:dyDescent="0.25">
      <c r="A887" t="s">
        <v>1655</v>
      </c>
      <c r="B887" s="1">
        <v>44966</v>
      </c>
      <c r="C887" t="s">
        <v>65</v>
      </c>
      <c r="D887" t="s">
        <v>15</v>
      </c>
      <c r="E887" t="s">
        <v>278</v>
      </c>
      <c r="F887" t="s">
        <v>636</v>
      </c>
      <c r="G887">
        <v>19</v>
      </c>
      <c r="H887">
        <v>10581.54</v>
      </c>
      <c r="I887">
        <v>201049.2</v>
      </c>
      <c r="J887" t="s">
        <v>768</v>
      </c>
      <c r="K887">
        <v>27</v>
      </c>
      <c r="L887" t="str">
        <f>_xlfn.XLOOKUP(F887, Items!$A:$A, Items!$C:$C, "Check Item ID", 0)</f>
        <v>Hardware</v>
      </c>
    </row>
    <row r="888" spans="1:12" x14ac:dyDescent="0.25">
      <c r="A888" t="s">
        <v>1656</v>
      </c>
      <c r="B888" s="1">
        <v>45706</v>
      </c>
      <c r="C888" t="s">
        <v>237</v>
      </c>
      <c r="D888" t="s">
        <v>5</v>
      </c>
      <c r="E888" t="s">
        <v>263</v>
      </c>
      <c r="F888" t="s">
        <v>698</v>
      </c>
      <c r="G888" s="8">
        <v>33</v>
      </c>
      <c r="H888" s="6">
        <v>6143.54</v>
      </c>
      <c r="I888" s="6">
        <v>202736.71</v>
      </c>
      <c r="J888" t="s">
        <v>777</v>
      </c>
      <c r="K888" s="8">
        <v>23</v>
      </c>
      <c r="L888" t="str">
        <f>_xlfn.XLOOKUP(F888, Items!$A:$A, Items!$C:$C, "Check Item ID", 0)</f>
        <v>Software</v>
      </c>
    </row>
    <row r="889" spans="1:12" hidden="1" x14ac:dyDescent="0.25">
      <c r="A889" t="s">
        <v>1657</v>
      </c>
      <c r="B889" s="1">
        <v>46015</v>
      </c>
      <c r="C889" t="s">
        <v>95</v>
      </c>
      <c r="D889" t="s">
        <v>11</v>
      </c>
      <c r="E889" t="s">
        <v>320</v>
      </c>
      <c r="F889" t="s">
        <v>668</v>
      </c>
      <c r="G889">
        <v>6</v>
      </c>
      <c r="H889">
        <v>5421.06</v>
      </c>
      <c r="I889">
        <v>32526.34</v>
      </c>
      <c r="J889" t="s">
        <v>768</v>
      </c>
      <c r="K889">
        <v>32</v>
      </c>
      <c r="L889" t="str">
        <f>_xlfn.XLOOKUP(F889, Items!$A:$A, Items!$C:$C, "Check Item ID", 0)</f>
        <v>Software</v>
      </c>
    </row>
    <row r="890" spans="1:12" hidden="1" x14ac:dyDescent="0.25">
      <c r="A890" t="s">
        <v>1658</v>
      </c>
      <c r="B890" s="1">
        <v>44971</v>
      </c>
      <c r="C890" t="s">
        <v>165</v>
      </c>
      <c r="D890" t="s">
        <v>27</v>
      </c>
      <c r="E890" t="s">
        <v>324</v>
      </c>
      <c r="F890" t="s">
        <v>730</v>
      </c>
      <c r="G890">
        <v>3</v>
      </c>
      <c r="H890">
        <v>3730.14</v>
      </c>
      <c r="I890">
        <v>11190.43</v>
      </c>
      <c r="J890" t="s">
        <v>768</v>
      </c>
      <c r="K890">
        <v>22</v>
      </c>
      <c r="L890" t="str">
        <f>_xlfn.XLOOKUP(F890, Items!$A:$A, Items!$C:$C, "Check Item ID", 0)</f>
        <v>Service</v>
      </c>
    </row>
    <row r="891" spans="1:12" x14ac:dyDescent="0.25">
      <c r="A891" t="s">
        <v>1659</v>
      </c>
      <c r="B891" s="1">
        <v>45930</v>
      </c>
      <c r="C891" t="s">
        <v>189</v>
      </c>
      <c r="D891" t="s">
        <v>21</v>
      </c>
      <c r="E891" t="s">
        <v>267</v>
      </c>
      <c r="F891" t="s">
        <v>560</v>
      </c>
      <c r="G891" s="8">
        <v>26</v>
      </c>
      <c r="H891" s="6">
        <v>9656.6299999999992</v>
      </c>
      <c r="I891" s="6">
        <v>251072.51</v>
      </c>
      <c r="J891" t="s">
        <v>777</v>
      </c>
      <c r="K891" s="8">
        <v>25</v>
      </c>
      <c r="L891" t="str">
        <f>_xlfn.XLOOKUP(F891, Items!$A:$A, Items!$C:$C, "Check Item ID", 0)</f>
        <v>Service</v>
      </c>
    </row>
    <row r="892" spans="1:12" x14ac:dyDescent="0.25">
      <c r="A892" t="s">
        <v>1660</v>
      </c>
      <c r="B892" s="1">
        <v>45647</v>
      </c>
      <c r="C892" t="s">
        <v>51</v>
      </c>
      <c r="D892" t="s">
        <v>3</v>
      </c>
      <c r="E892" t="s">
        <v>330</v>
      </c>
      <c r="F892" t="s">
        <v>746</v>
      </c>
      <c r="G892" s="8">
        <v>23</v>
      </c>
      <c r="H892" s="6">
        <v>5263.59</v>
      </c>
      <c r="I892" s="6">
        <v>121062.55</v>
      </c>
      <c r="J892" t="s">
        <v>777</v>
      </c>
      <c r="K892" s="8">
        <v>35</v>
      </c>
      <c r="L892" t="str">
        <f>_xlfn.XLOOKUP(F892, Items!$A:$A, Items!$C:$C, "Check Item ID", 0)</f>
        <v>Software</v>
      </c>
    </row>
    <row r="893" spans="1:12" hidden="1" x14ac:dyDescent="0.25">
      <c r="A893" t="s">
        <v>1661</v>
      </c>
      <c r="B893" s="1">
        <v>45053</v>
      </c>
      <c r="C893" t="s">
        <v>173</v>
      </c>
      <c r="D893" t="s">
        <v>9</v>
      </c>
      <c r="E893" t="s">
        <v>342</v>
      </c>
      <c r="F893" t="s">
        <v>516</v>
      </c>
      <c r="G893">
        <v>41</v>
      </c>
      <c r="H893">
        <v>7408.23</v>
      </c>
      <c r="I893">
        <v>303737.44</v>
      </c>
      <c r="J893" t="s">
        <v>770</v>
      </c>
      <c r="K893">
        <v>4</v>
      </c>
      <c r="L893" t="str">
        <f>_xlfn.XLOOKUP(F893, Items!$A:$A, Items!$C:$C, "Check Item ID", 0)</f>
        <v>Service</v>
      </c>
    </row>
    <row r="894" spans="1:12" hidden="1" x14ac:dyDescent="0.25">
      <c r="A894" t="s">
        <v>1662</v>
      </c>
      <c r="B894" s="1">
        <v>45500</v>
      </c>
      <c r="C894" t="s">
        <v>217</v>
      </c>
      <c r="D894" t="s">
        <v>21</v>
      </c>
      <c r="E894" t="s">
        <v>283</v>
      </c>
      <c r="F894" t="s">
        <v>520</v>
      </c>
      <c r="G894">
        <v>15</v>
      </c>
      <c r="H894">
        <v>6497.84</v>
      </c>
      <c r="I894">
        <v>97467.58</v>
      </c>
      <c r="J894" t="s">
        <v>770</v>
      </c>
      <c r="K894">
        <v>45</v>
      </c>
      <c r="L894" t="str">
        <f>_xlfn.XLOOKUP(F894, Items!$A:$A, Items!$C:$C, "Check Item ID", 0)</f>
        <v>Software</v>
      </c>
    </row>
    <row r="895" spans="1:12" hidden="1" x14ac:dyDescent="0.25">
      <c r="A895" t="s">
        <v>1663</v>
      </c>
      <c r="B895" s="1">
        <v>45106</v>
      </c>
      <c r="C895" t="s">
        <v>223</v>
      </c>
      <c r="D895" t="s">
        <v>5</v>
      </c>
      <c r="E895" t="s">
        <v>314</v>
      </c>
      <c r="F895" t="s">
        <v>476</v>
      </c>
      <c r="G895">
        <v>47</v>
      </c>
      <c r="H895">
        <v>6116.92</v>
      </c>
      <c r="I895">
        <v>287495.36</v>
      </c>
      <c r="J895" t="s">
        <v>768</v>
      </c>
      <c r="K895">
        <v>42</v>
      </c>
      <c r="L895" t="str">
        <f>_xlfn.XLOOKUP(F895, Items!$A:$A, Items!$C:$C, "Check Item ID", 0)</f>
        <v>Hardware</v>
      </c>
    </row>
    <row r="896" spans="1:12" x14ac:dyDescent="0.25">
      <c r="A896" t="s">
        <v>1664</v>
      </c>
      <c r="B896" s="1">
        <v>45392</v>
      </c>
      <c r="C896" t="s">
        <v>63</v>
      </c>
      <c r="D896" t="s">
        <v>27</v>
      </c>
      <c r="E896" t="s">
        <v>278</v>
      </c>
      <c r="F896" t="s">
        <v>369</v>
      </c>
      <c r="G896" s="8">
        <v>27</v>
      </c>
      <c r="H896" s="6">
        <v>1094.54</v>
      </c>
      <c r="I896" s="6">
        <v>29552.65</v>
      </c>
      <c r="J896" t="s">
        <v>777</v>
      </c>
      <c r="K896" s="8">
        <v>30</v>
      </c>
      <c r="L896" t="str">
        <f>_xlfn.XLOOKUP(F896, Items!$A:$A, Items!$C:$C, "Check Item ID", 0)</f>
        <v>Software</v>
      </c>
    </row>
    <row r="897" spans="1:12" x14ac:dyDescent="0.25">
      <c r="A897" t="s">
        <v>1665</v>
      </c>
      <c r="B897" s="1">
        <v>45601</v>
      </c>
      <c r="C897" t="s">
        <v>133</v>
      </c>
      <c r="D897" t="s">
        <v>11</v>
      </c>
      <c r="E897" t="s">
        <v>328</v>
      </c>
      <c r="F897" t="s">
        <v>572</v>
      </c>
      <c r="G897" s="8">
        <v>29</v>
      </c>
      <c r="H897" s="6">
        <v>6758.56</v>
      </c>
      <c r="I897" s="6">
        <v>195998.25</v>
      </c>
      <c r="J897" t="s">
        <v>777</v>
      </c>
      <c r="K897" s="8">
        <v>44</v>
      </c>
      <c r="L897" t="str">
        <f>_xlfn.XLOOKUP(F897, Items!$A:$A, Items!$C:$C, "Check Item ID", 0)</f>
        <v>Service</v>
      </c>
    </row>
    <row r="898" spans="1:12" hidden="1" x14ac:dyDescent="0.25">
      <c r="A898" t="s">
        <v>1666</v>
      </c>
      <c r="B898" s="1">
        <v>45341</v>
      </c>
      <c r="C898" t="s">
        <v>201</v>
      </c>
      <c r="D898" t="s">
        <v>21</v>
      </c>
      <c r="E898" t="s">
        <v>326</v>
      </c>
      <c r="F898" t="s">
        <v>736</v>
      </c>
      <c r="G898">
        <v>9</v>
      </c>
      <c r="H898">
        <v>8246.74</v>
      </c>
      <c r="I898">
        <v>74220.62</v>
      </c>
      <c r="J898" t="s">
        <v>768</v>
      </c>
      <c r="K898">
        <v>36</v>
      </c>
      <c r="L898" t="str">
        <f>_xlfn.XLOOKUP(F898, Items!$A:$A, Items!$C:$C, "Check Item ID", 0)</f>
        <v>Service</v>
      </c>
    </row>
    <row r="899" spans="1:12" hidden="1" x14ac:dyDescent="0.25">
      <c r="A899" t="s">
        <v>1667</v>
      </c>
      <c r="B899" s="1">
        <v>45807</v>
      </c>
      <c r="C899" t="s">
        <v>39</v>
      </c>
      <c r="D899" t="s">
        <v>25</v>
      </c>
      <c r="E899" t="s">
        <v>250</v>
      </c>
      <c r="F899" t="s">
        <v>724</v>
      </c>
      <c r="G899">
        <v>50</v>
      </c>
      <c r="H899">
        <v>296.66000000000003</v>
      </c>
      <c r="I899">
        <v>14832.86</v>
      </c>
      <c r="J899" t="s">
        <v>768</v>
      </c>
      <c r="K899">
        <v>13</v>
      </c>
      <c r="L899" t="str">
        <f>_xlfn.XLOOKUP(F899, Items!$A:$A, Items!$C:$C, "Check Item ID", 0)</f>
        <v>Software</v>
      </c>
    </row>
    <row r="900" spans="1:12" hidden="1" x14ac:dyDescent="0.25">
      <c r="A900" t="s">
        <v>1668</v>
      </c>
      <c r="B900" s="1">
        <v>45065</v>
      </c>
      <c r="C900" t="s">
        <v>187</v>
      </c>
      <c r="D900" t="s">
        <v>3</v>
      </c>
      <c r="E900" t="s">
        <v>352</v>
      </c>
      <c r="F900" t="s">
        <v>722</v>
      </c>
      <c r="G900">
        <v>36</v>
      </c>
      <c r="H900">
        <v>8171.01</v>
      </c>
      <c r="I900">
        <v>294156.27</v>
      </c>
      <c r="J900" t="s">
        <v>768</v>
      </c>
      <c r="K900">
        <v>10</v>
      </c>
      <c r="L900" t="str">
        <f>_xlfn.XLOOKUP(F900, Items!$A:$A, Items!$C:$C, "Check Item ID", 0)</f>
        <v>Service</v>
      </c>
    </row>
    <row r="901" spans="1:12" hidden="1" x14ac:dyDescent="0.25">
      <c r="A901" t="s">
        <v>1669</v>
      </c>
      <c r="B901" s="1">
        <v>45577</v>
      </c>
      <c r="C901" t="s">
        <v>193</v>
      </c>
      <c r="D901" t="s">
        <v>5</v>
      </c>
      <c r="E901" t="s">
        <v>354</v>
      </c>
      <c r="F901" t="s">
        <v>472</v>
      </c>
      <c r="G901">
        <v>10</v>
      </c>
      <c r="H901">
        <v>7305.97</v>
      </c>
      <c r="I901">
        <v>73059.67</v>
      </c>
      <c r="J901" t="s">
        <v>770</v>
      </c>
      <c r="K901">
        <v>29</v>
      </c>
      <c r="L901" t="str">
        <f>_xlfn.XLOOKUP(F901, Items!$A:$A, Items!$C:$C, "Check Item ID", 0)</f>
        <v>Software</v>
      </c>
    </row>
    <row r="902" spans="1:12" hidden="1" x14ac:dyDescent="0.25">
      <c r="A902" t="s">
        <v>1670</v>
      </c>
      <c r="B902" s="1">
        <v>45548</v>
      </c>
      <c r="C902" t="s">
        <v>113</v>
      </c>
      <c r="D902" t="s">
        <v>23</v>
      </c>
      <c r="E902" t="s">
        <v>322</v>
      </c>
      <c r="F902" t="s">
        <v>526</v>
      </c>
      <c r="G902">
        <v>29</v>
      </c>
      <c r="H902">
        <v>5677.64</v>
      </c>
      <c r="I902">
        <v>164651.42000000001</v>
      </c>
      <c r="J902" t="s">
        <v>768</v>
      </c>
      <c r="K902">
        <v>20</v>
      </c>
      <c r="L902" t="str">
        <f>_xlfn.XLOOKUP(F902, Items!$A:$A, Items!$C:$C, "Check Item ID", 0)</f>
        <v>Software</v>
      </c>
    </row>
    <row r="903" spans="1:12" x14ac:dyDescent="0.25">
      <c r="A903" t="s">
        <v>1671</v>
      </c>
      <c r="B903" s="1">
        <v>45311</v>
      </c>
      <c r="C903" t="s">
        <v>123</v>
      </c>
      <c r="D903" t="s">
        <v>21</v>
      </c>
      <c r="E903" t="s">
        <v>290</v>
      </c>
      <c r="F903" t="s">
        <v>452</v>
      </c>
      <c r="G903" s="8">
        <v>7</v>
      </c>
      <c r="H903" s="6">
        <v>2517.1799999999998</v>
      </c>
      <c r="I903" s="6">
        <v>17620.28</v>
      </c>
      <c r="J903" t="s">
        <v>777</v>
      </c>
      <c r="K903" s="8">
        <v>42</v>
      </c>
      <c r="L903" t="str">
        <f>_xlfn.XLOOKUP(F903, Items!$A:$A, Items!$C:$C, "Check Item ID", 0)</f>
        <v>Service</v>
      </c>
    </row>
    <row r="904" spans="1:12" x14ac:dyDescent="0.25">
      <c r="A904" t="s">
        <v>1672</v>
      </c>
      <c r="B904" s="1">
        <v>45473</v>
      </c>
      <c r="C904" t="s">
        <v>81</v>
      </c>
      <c r="D904" t="s">
        <v>19</v>
      </c>
      <c r="E904" t="s">
        <v>336</v>
      </c>
      <c r="F904" t="s">
        <v>388</v>
      </c>
      <c r="G904" s="8">
        <v>39</v>
      </c>
      <c r="H904" s="6">
        <v>5827.91</v>
      </c>
      <c r="I904" s="6">
        <v>227288.3</v>
      </c>
      <c r="J904" t="s">
        <v>777</v>
      </c>
      <c r="K904" s="8">
        <v>41</v>
      </c>
      <c r="L904" t="str">
        <f>_xlfn.XLOOKUP(F904, Items!$A:$A, Items!$C:$C, "Check Item ID", 0)</f>
        <v>Software</v>
      </c>
    </row>
    <row r="905" spans="1:12" x14ac:dyDescent="0.25">
      <c r="A905" t="s">
        <v>1673</v>
      </c>
      <c r="B905" s="1">
        <v>45399</v>
      </c>
      <c r="C905" t="s">
        <v>97</v>
      </c>
      <c r="D905" t="s">
        <v>29</v>
      </c>
      <c r="E905" t="s">
        <v>350</v>
      </c>
      <c r="F905" t="s">
        <v>426</v>
      </c>
      <c r="G905" s="8">
        <v>44</v>
      </c>
      <c r="H905" s="6">
        <v>5951.59</v>
      </c>
      <c r="I905" s="6">
        <v>261870.06</v>
      </c>
      <c r="J905" t="s">
        <v>777</v>
      </c>
      <c r="K905" s="8">
        <v>33</v>
      </c>
      <c r="L905" t="str">
        <f>_xlfn.XLOOKUP(F905, Items!$A:$A, Items!$C:$C, "Check Item ID", 0)</f>
        <v>Hardware</v>
      </c>
    </row>
    <row r="906" spans="1:12" hidden="1" x14ac:dyDescent="0.25">
      <c r="A906" t="s">
        <v>1674</v>
      </c>
      <c r="B906" s="1">
        <v>45955</v>
      </c>
      <c r="C906" t="s">
        <v>99</v>
      </c>
      <c r="D906" t="s">
        <v>13</v>
      </c>
      <c r="E906" t="s">
        <v>263</v>
      </c>
      <c r="F906" t="s">
        <v>584</v>
      </c>
      <c r="G906">
        <v>39</v>
      </c>
      <c r="H906">
        <v>489.37</v>
      </c>
      <c r="I906">
        <v>19085.46</v>
      </c>
      <c r="J906" t="s">
        <v>768</v>
      </c>
      <c r="K906">
        <v>26</v>
      </c>
      <c r="L906" t="str">
        <f>_xlfn.XLOOKUP(F906, Items!$A:$A, Items!$C:$C, "Check Item ID", 0)</f>
        <v>Service</v>
      </c>
    </row>
    <row r="907" spans="1:12" x14ac:dyDescent="0.25">
      <c r="A907" t="s">
        <v>1675</v>
      </c>
      <c r="B907" s="1">
        <v>45720</v>
      </c>
      <c r="C907" t="s">
        <v>83</v>
      </c>
      <c r="D907" t="s">
        <v>23</v>
      </c>
      <c r="E907" t="s">
        <v>346</v>
      </c>
      <c r="F907" t="s">
        <v>488</v>
      </c>
      <c r="G907" s="8">
        <v>32</v>
      </c>
      <c r="H907" s="6">
        <v>8469.0300000000007</v>
      </c>
      <c r="I907" s="6">
        <v>271008.87</v>
      </c>
      <c r="J907" t="s">
        <v>777</v>
      </c>
      <c r="K907" s="8">
        <v>15</v>
      </c>
      <c r="L907" t="str">
        <f>_xlfn.XLOOKUP(F907, Items!$A:$A, Items!$C:$C, "Check Item ID", 0)</f>
        <v>Service</v>
      </c>
    </row>
    <row r="908" spans="1:12" x14ac:dyDescent="0.25">
      <c r="A908" t="s">
        <v>1676</v>
      </c>
      <c r="B908" s="1">
        <v>44993</v>
      </c>
      <c r="C908" t="s">
        <v>187</v>
      </c>
      <c r="D908" t="s">
        <v>3</v>
      </c>
      <c r="E908" t="s">
        <v>265</v>
      </c>
      <c r="F908" t="s">
        <v>656</v>
      </c>
      <c r="G908" s="8">
        <v>27</v>
      </c>
      <c r="H908" s="6">
        <v>7628.93</v>
      </c>
      <c r="I908" s="6">
        <v>205981.06</v>
      </c>
      <c r="J908" t="s">
        <v>777</v>
      </c>
      <c r="K908" s="8">
        <v>20</v>
      </c>
      <c r="L908" t="str">
        <f>_xlfn.XLOOKUP(F908, Items!$A:$A, Items!$C:$C, "Check Item ID", 0)</f>
        <v>Service</v>
      </c>
    </row>
    <row r="909" spans="1:12" x14ac:dyDescent="0.25">
      <c r="A909" t="s">
        <v>1677</v>
      </c>
      <c r="B909" s="1">
        <v>45382</v>
      </c>
      <c r="C909" t="s">
        <v>153</v>
      </c>
      <c r="D909" t="s">
        <v>3</v>
      </c>
      <c r="E909" t="s">
        <v>346</v>
      </c>
      <c r="F909" t="s">
        <v>756</v>
      </c>
      <c r="G909" s="8">
        <v>48</v>
      </c>
      <c r="H909" s="6">
        <v>3241.47</v>
      </c>
      <c r="I909" s="6">
        <v>155590.63</v>
      </c>
      <c r="J909" t="s">
        <v>777</v>
      </c>
      <c r="K909" s="8">
        <v>16</v>
      </c>
      <c r="L909" t="str">
        <f>_xlfn.XLOOKUP(F909, Items!$A:$A, Items!$C:$C, "Check Item ID", 0)</f>
        <v>Service</v>
      </c>
    </row>
    <row r="910" spans="1:12" hidden="1" x14ac:dyDescent="0.25">
      <c r="A910" t="s">
        <v>1678</v>
      </c>
      <c r="B910" s="1">
        <v>45289</v>
      </c>
      <c r="C910" t="s">
        <v>165</v>
      </c>
      <c r="D910" t="s">
        <v>27</v>
      </c>
      <c r="E910" t="s">
        <v>334</v>
      </c>
      <c r="F910" t="s">
        <v>446</v>
      </c>
      <c r="G910">
        <v>29</v>
      </c>
      <c r="H910">
        <v>8090.69</v>
      </c>
      <c r="I910">
        <v>234630.03</v>
      </c>
      <c r="J910" t="s">
        <v>770</v>
      </c>
      <c r="K910">
        <v>23</v>
      </c>
      <c r="L910" t="str">
        <f>_xlfn.XLOOKUP(F910, Items!$A:$A, Items!$C:$C, "Check Item ID", 0)</f>
        <v>Software</v>
      </c>
    </row>
    <row r="911" spans="1:12" x14ac:dyDescent="0.25">
      <c r="A911" t="s">
        <v>1679</v>
      </c>
      <c r="B911" s="1">
        <v>45432</v>
      </c>
      <c r="C911" t="s">
        <v>39</v>
      </c>
      <c r="D911" t="s">
        <v>25</v>
      </c>
      <c r="E911" t="s">
        <v>340</v>
      </c>
      <c r="F911" t="s">
        <v>748</v>
      </c>
      <c r="G911" s="8">
        <v>28</v>
      </c>
      <c r="H911" s="6">
        <v>3717.78</v>
      </c>
      <c r="I911" s="6">
        <v>104097.77</v>
      </c>
      <c r="J911" t="s">
        <v>777</v>
      </c>
      <c r="K911" s="8">
        <v>41</v>
      </c>
      <c r="L911" t="str">
        <f>_xlfn.XLOOKUP(F911, Items!$A:$A, Items!$C:$C, "Check Item ID", 0)</f>
        <v>Software</v>
      </c>
    </row>
    <row r="912" spans="1:12" hidden="1" x14ac:dyDescent="0.25">
      <c r="A912" t="s">
        <v>1680</v>
      </c>
      <c r="B912" s="1">
        <v>45706</v>
      </c>
      <c r="C912" t="s">
        <v>135</v>
      </c>
      <c r="D912" t="s">
        <v>31</v>
      </c>
      <c r="E912" t="s">
        <v>310</v>
      </c>
      <c r="F912" t="s">
        <v>644</v>
      </c>
      <c r="G912">
        <v>47</v>
      </c>
      <c r="H912">
        <v>9202.73</v>
      </c>
      <c r="I912">
        <v>432528.08</v>
      </c>
      <c r="J912" t="s">
        <v>768</v>
      </c>
      <c r="K912">
        <v>39</v>
      </c>
      <c r="L912" t="str">
        <f>_xlfn.XLOOKUP(F912, Items!$A:$A, Items!$C:$C, "Check Item ID", 0)</f>
        <v>Hardware</v>
      </c>
    </row>
    <row r="913" spans="1:12" x14ac:dyDescent="0.25">
      <c r="A913" t="s">
        <v>1681</v>
      </c>
      <c r="B913" s="1">
        <v>46002</v>
      </c>
      <c r="C913" t="s">
        <v>127</v>
      </c>
      <c r="D913" t="s">
        <v>31</v>
      </c>
      <c r="E913" t="s">
        <v>283</v>
      </c>
      <c r="F913" t="s">
        <v>684</v>
      </c>
      <c r="G913" s="8">
        <v>42</v>
      </c>
      <c r="H913" s="6">
        <v>10856.95</v>
      </c>
      <c r="I913" s="6">
        <v>455992.08</v>
      </c>
      <c r="J913" t="s">
        <v>777</v>
      </c>
      <c r="K913" s="8">
        <v>36</v>
      </c>
      <c r="L913" t="str">
        <f>_xlfn.XLOOKUP(F913, Items!$A:$A, Items!$C:$C, "Check Item ID", 0)</f>
        <v>Software</v>
      </c>
    </row>
    <row r="914" spans="1:12" x14ac:dyDescent="0.25">
      <c r="A914" t="s">
        <v>1682</v>
      </c>
      <c r="B914" s="1">
        <v>45851</v>
      </c>
      <c r="C914" t="s">
        <v>229</v>
      </c>
      <c r="D914" t="s">
        <v>17</v>
      </c>
      <c r="E914" t="s">
        <v>344</v>
      </c>
      <c r="F914" t="s">
        <v>670</v>
      </c>
      <c r="G914" s="8">
        <v>30</v>
      </c>
      <c r="H914" s="6">
        <v>8325.82</v>
      </c>
      <c r="I914" s="6">
        <v>249774.52</v>
      </c>
      <c r="J914" t="s">
        <v>777</v>
      </c>
      <c r="K914" s="8">
        <v>18</v>
      </c>
      <c r="L914" t="str">
        <f>_xlfn.XLOOKUP(F914, Items!$A:$A, Items!$C:$C, "Check Item ID", 0)</f>
        <v>Service</v>
      </c>
    </row>
    <row r="915" spans="1:12" hidden="1" x14ac:dyDescent="0.25">
      <c r="A915" t="s">
        <v>1683</v>
      </c>
      <c r="B915" s="1">
        <v>45737</v>
      </c>
      <c r="C915" t="s">
        <v>153</v>
      </c>
      <c r="D915" t="s">
        <v>3</v>
      </c>
      <c r="E915" t="s">
        <v>267</v>
      </c>
      <c r="F915" t="s">
        <v>698</v>
      </c>
      <c r="G915">
        <v>48</v>
      </c>
      <c r="H915">
        <v>4632.04</v>
      </c>
      <c r="I915">
        <v>222338.08</v>
      </c>
      <c r="J915" t="s">
        <v>770</v>
      </c>
      <c r="K915">
        <v>36</v>
      </c>
      <c r="L915" t="str">
        <f>_xlfn.XLOOKUP(F915, Items!$A:$A, Items!$C:$C, "Check Item ID", 0)</f>
        <v>Software</v>
      </c>
    </row>
    <row r="916" spans="1:12" hidden="1" x14ac:dyDescent="0.25">
      <c r="A916" t="s">
        <v>1684</v>
      </c>
      <c r="B916" s="1">
        <v>45027</v>
      </c>
      <c r="C916" t="s">
        <v>81</v>
      </c>
      <c r="D916" t="s">
        <v>19</v>
      </c>
      <c r="E916" t="s">
        <v>314</v>
      </c>
      <c r="F916" t="s">
        <v>574</v>
      </c>
      <c r="G916">
        <v>13</v>
      </c>
      <c r="H916">
        <v>2581.4699999999998</v>
      </c>
      <c r="I916">
        <v>33559.14</v>
      </c>
      <c r="J916" t="s">
        <v>770</v>
      </c>
      <c r="K916">
        <v>22</v>
      </c>
      <c r="L916" t="str">
        <f>_xlfn.XLOOKUP(F916, Items!$A:$A, Items!$C:$C, "Check Item ID", 0)</f>
        <v>Service</v>
      </c>
    </row>
    <row r="917" spans="1:12" hidden="1" x14ac:dyDescent="0.25">
      <c r="A917" t="s">
        <v>1685</v>
      </c>
      <c r="B917" s="1">
        <v>45871</v>
      </c>
      <c r="C917" t="s">
        <v>141</v>
      </c>
      <c r="D917" t="s">
        <v>27</v>
      </c>
      <c r="E917" t="s">
        <v>350</v>
      </c>
      <c r="F917" t="s">
        <v>630</v>
      </c>
      <c r="G917">
        <v>11</v>
      </c>
      <c r="H917">
        <v>9766.41</v>
      </c>
      <c r="I917">
        <v>107430.51</v>
      </c>
      <c r="J917" t="s">
        <v>768</v>
      </c>
      <c r="K917">
        <v>6</v>
      </c>
      <c r="L917" t="str">
        <f>_xlfn.XLOOKUP(F917, Items!$A:$A, Items!$C:$C, "Check Item ID", 0)</f>
        <v>Service</v>
      </c>
    </row>
    <row r="918" spans="1:12" hidden="1" x14ac:dyDescent="0.25">
      <c r="A918" t="s">
        <v>1686</v>
      </c>
      <c r="B918" s="1">
        <v>45985</v>
      </c>
      <c r="C918" t="s">
        <v>167</v>
      </c>
      <c r="D918" t="s">
        <v>31</v>
      </c>
      <c r="E918" t="s">
        <v>265</v>
      </c>
      <c r="F918" t="s">
        <v>652</v>
      </c>
      <c r="G918">
        <v>10</v>
      </c>
      <c r="H918">
        <v>9220.14</v>
      </c>
      <c r="I918">
        <v>92201.45</v>
      </c>
      <c r="J918" t="s">
        <v>768</v>
      </c>
      <c r="K918">
        <v>31</v>
      </c>
      <c r="L918" t="str">
        <f>_xlfn.XLOOKUP(F918, Items!$A:$A, Items!$C:$C, "Check Item ID", 0)</f>
        <v>Hardware</v>
      </c>
    </row>
    <row r="919" spans="1:12" hidden="1" x14ac:dyDescent="0.25">
      <c r="A919" t="s">
        <v>1687</v>
      </c>
      <c r="B919" s="1">
        <v>45952</v>
      </c>
      <c r="C919" t="s">
        <v>157</v>
      </c>
      <c r="D919" t="s">
        <v>11</v>
      </c>
      <c r="E919" t="s">
        <v>304</v>
      </c>
      <c r="F919" t="s">
        <v>634</v>
      </c>
      <c r="G919">
        <v>8</v>
      </c>
      <c r="H919">
        <v>4651.63</v>
      </c>
      <c r="I919">
        <v>37213.050000000003</v>
      </c>
      <c r="J919" t="s">
        <v>768</v>
      </c>
      <c r="K919">
        <v>37</v>
      </c>
      <c r="L919" t="str">
        <f>_xlfn.XLOOKUP(F919, Items!$A:$A, Items!$C:$C, "Check Item ID", 0)</f>
        <v>Hardware</v>
      </c>
    </row>
    <row r="920" spans="1:12" x14ac:dyDescent="0.25">
      <c r="A920" t="s">
        <v>1688</v>
      </c>
      <c r="B920" s="1">
        <v>45732</v>
      </c>
      <c r="C920" t="s">
        <v>163</v>
      </c>
      <c r="D920" t="s">
        <v>31</v>
      </c>
      <c r="E920" t="s">
        <v>246</v>
      </c>
      <c r="F920" t="s">
        <v>468</v>
      </c>
      <c r="G920" s="8">
        <v>27</v>
      </c>
      <c r="H920" s="6">
        <v>3845.92</v>
      </c>
      <c r="I920" s="6">
        <v>103839.91</v>
      </c>
      <c r="J920" t="s">
        <v>777</v>
      </c>
      <c r="K920" s="8">
        <v>14</v>
      </c>
      <c r="L920" t="str">
        <f>_xlfn.XLOOKUP(F920, Items!$A:$A, Items!$C:$C, "Check Item ID", 0)</f>
        <v>Hardware</v>
      </c>
    </row>
    <row r="921" spans="1:12" hidden="1" x14ac:dyDescent="0.25">
      <c r="A921" t="s">
        <v>1689</v>
      </c>
      <c r="B921" s="1">
        <v>45340</v>
      </c>
      <c r="C921" t="s">
        <v>57</v>
      </c>
      <c r="D921" t="s">
        <v>25</v>
      </c>
      <c r="E921" t="s">
        <v>334</v>
      </c>
      <c r="F921" t="s">
        <v>560</v>
      </c>
      <c r="G921">
        <v>30</v>
      </c>
      <c r="H921">
        <v>7890.85</v>
      </c>
      <c r="I921">
        <v>236725.62</v>
      </c>
      <c r="J921" t="s">
        <v>770</v>
      </c>
      <c r="K921">
        <v>44</v>
      </c>
      <c r="L921" t="str">
        <f>_xlfn.XLOOKUP(F921, Items!$A:$A, Items!$C:$C, "Check Item ID", 0)</f>
        <v>Service</v>
      </c>
    </row>
    <row r="922" spans="1:12" x14ac:dyDescent="0.25">
      <c r="A922" t="s">
        <v>1690</v>
      </c>
      <c r="B922" s="1">
        <v>45262</v>
      </c>
      <c r="C922" t="s">
        <v>215</v>
      </c>
      <c r="D922" t="s">
        <v>5</v>
      </c>
      <c r="E922" t="s">
        <v>318</v>
      </c>
      <c r="F922" t="s">
        <v>582</v>
      </c>
      <c r="G922" s="8">
        <v>46</v>
      </c>
      <c r="H922" s="6">
        <v>9946.52</v>
      </c>
      <c r="I922" s="6">
        <v>457540.01</v>
      </c>
      <c r="J922" t="s">
        <v>777</v>
      </c>
      <c r="K922" s="8">
        <v>10</v>
      </c>
      <c r="L922" t="str">
        <f>_xlfn.XLOOKUP(F922, Items!$A:$A, Items!$C:$C, "Check Item ID", 0)</f>
        <v>Service</v>
      </c>
    </row>
    <row r="923" spans="1:12" hidden="1" x14ac:dyDescent="0.25">
      <c r="A923" t="s">
        <v>1691</v>
      </c>
      <c r="B923" s="1">
        <v>45847</v>
      </c>
      <c r="C923" t="s">
        <v>209</v>
      </c>
      <c r="D923" t="s">
        <v>23</v>
      </c>
      <c r="E923" t="s">
        <v>246</v>
      </c>
      <c r="F923" t="s">
        <v>746</v>
      </c>
      <c r="G923">
        <v>41</v>
      </c>
      <c r="H923">
        <v>4864.41</v>
      </c>
      <c r="I923">
        <v>199440.96</v>
      </c>
      <c r="J923" t="s">
        <v>768</v>
      </c>
      <c r="K923">
        <v>27</v>
      </c>
      <c r="L923" t="str">
        <f>_xlfn.XLOOKUP(F923, Items!$A:$A, Items!$C:$C, "Check Item ID", 0)</f>
        <v>Software</v>
      </c>
    </row>
    <row r="924" spans="1:12" hidden="1" x14ac:dyDescent="0.25">
      <c r="A924" t="s">
        <v>1692</v>
      </c>
      <c r="B924" s="1">
        <v>45974</v>
      </c>
      <c r="C924" t="s">
        <v>115</v>
      </c>
      <c r="D924" t="s">
        <v>27</v>
      </c>
      <c r="E924" t="s">
        <v>312</v>
      </c>
      <c r="F924" t="s">
        <v>618</v>
      </c>
      <c r="G924">
        <v>40</v>
      </c>
      <c r="H924">
        <v>2889.52</v>
      </c>
      <c r="I924">
        <v>115580.88</v>
      </c>
      <c r="J924" t="s">
        <v>770</v>
      </c>
      <c r="K924">
        <v>38</v>
      </c>
      <c r="L924" t="str">
        <f>_xlfn.XLOOKUP(F924, Items!$A:$A, Items!$C:$C, "Check Item ID", 0)</f>
        <v>Service</v>
      </c>
    </row>
    <row r="925" spans="1:12" hidden="1" x14ac:dyDescent="0.25">
      <c r="A925" t="s">
        <v>1693</v>
      </c>
      <c r="B925" s="1">
        <v>45016</v>
      </c>
      <c r="C925" t="s">
        <v>67</v>
      </c>
      <c r="D925" t="s">
        <v>7</v>
      </c>
      <c r="E925" t="s">
        <v>296</v>
      </c>
      <c r="F925" t="s">
        <v>574</v>
      </c>
      <c r="G925">
        <v>50</v>
      </c>
      <c r="H925">
        <v>2482.09</v>
      </c>
      <c r="I925">
        <v>124104.26</v>
      </c>
      <c r="J925" t="s">
        <v>770</v>
      </c>
      <c r="K925">
        <v>39</v>
      </c>
      <c r="L925" t="str">
        <f>_xlfn.XLOOKUP(F925, Items!$A:$A, Items!$C:$C, "Check Item ID", 0)</f>
        <v>Service</v>
      </c>
    </row>
    <row r="926" spans="1:12" x14ac:dyDescent="0.25">
      <c r="A926" t="s">
        <v>1694</v>
      </c>
      <c r="B926" s="1">
        <v>45234</v>
      </c>
      <c r="C926" t="s">
        <v>48</v>
      </c>
      <c r="D926" t="s">
        <v>21</v>
      </c>
      <c r="E926" t="s">
        <v>298</v>
      </c>
      <c r="F926" t="s">
        <v>572</v>
      </c>
      <c r="G926" s="8">
        <v>11</v>
      </c>
      <c r="H926" s="6">
        <v>7412.45</v>
      </c>
      <c r="I926" s="6">
        <v>81536.929999999993</v>
      </c>
      <c r="J926" t="s">
        <v>777</v>
      </c>
      <c r="K926" s="8">
        <v>6</v>
      </c>
      <c r="L926" t="str">
        <f>_xlfn.XLOOKUP(F926, Items!$A:$A, Items!$C:$C, "Check Item ID", 0)</f>
        <v>Service</v>
      </c>
    </row>
    <row r="927" spans="1:12" hidden="1" x14ac:dyDescent="0.25">
      <c r="A927" t="s">
        <v>1695</v>
      </c>
      <c r="B927" s="1">
        <v>45557</v>
      </c>
      <c r="C927" t="s">
        <v>217</v>
      </c>
      <c r="D927" t="s">
        <v>21</v>
      </c>
      <c r="E927" t="s">
        <v>314</v>
      </c>
      <c r="F927" t="s">
        <v>472</v>
      </c>
      <c r="G927">
        <v>20</v>
      </c>
      <c r="H927">
        <v>7312.29</v>
      </c>
      <c r="I927">
        <v>146245.84</v>
      </c>
      <c r="J927" t="s">
        <v>770</v>
      </c>
      <c r="K927">
        <v>21</v>
      </c>
      <c r="L927" t="str">
        <f>_xlfn.XLOOKUP(F927, Items!$A:$A, Items!$C:$C, "Check Item ID", 0)</f>
        <v>Software</v>
      </c>
    </row>
    <row r="928" spans="1:12" x14ac:dyDescent="0.25">
      <c r="A928" t="s">
        <v>1696</v>
      </c>
      <c r="B928" s="1">
        <v>45297</v>
      </c>
      <c r="C928" t="s">
        <v>61</v>
      </c>
      <c r="D928" t="s">
        <v>11</v>
      </c>
      <c r="E928" t="s">
        <v>283</v>
      </c>
      <c r="F928" t="s">
        <v>710</v>
      </c>
      <c r="G928" s="8">
        <v>8</v>
      </c>
      <c r="H928" s="6">
        <v>241.83</v>
      </c>
      <c r="I928" s="6">
        <v>1934.6</v>
      </c>
      <c r="J928" t="s">
        <v>777</v>
      </c>
      <c r="K928" s="8">
        <v>3</v>
      </c>
      <c r="L928" t="str">
        <f>_xlfn.XLOOKUP(F928, Items!$A:$A, Items!$C:$C, "Check Item ID", 0)</f>
        <v>Service</v>
      </c>
    </row>
    <row r="929" spans="1:12" hidden="1" x14ac:dyDescent="0.25">
      <c r="A929" t="s">
        <v>1697</v>
      </c>
      <c r="B929" s="1">
        <v>45445</v>
      </c>
      <c r="C929" t="s">
        <v>45</v>
      </c>
      <c r="D929" t="s">
        <v>5</v>
      </c>
      <c r="E929" t="s">
        <v>340</v>
      </c>
      <c r="F929" t="s">
        <v>492</v>
      </c>
      <c r="G929">
        <v>1</v>
      </c>
      <c r="H929">
        <v>4080.73</v>
      </c>
      <c r="I929">
        <v>4080.73</v>
      </c>
      <c r="J929" t="s">
        <v>770</v>
      </c>
      <c r="K929">
        <v>37</v>
      </c>
      <c r="L929" t="str">
        <f>_xlfn.XLOOKUP(F929, Items!$A:$A, Items!$C:$C, "Check Item ID", 0)</f>
        <v>Service</v>
      </c>
    </row>
    <row r="930" spans="1:12" hidden="1" x14ac:dyDescent="0.25">
      <c r="A930" t="s">
        <v>1698</v>
      </c>
      <c r="B930" s="1">
        <v>45937</v>
      </c>
      <c r="C930" t="s">
        <v>211</v>
      </c>
      <c r="D930" t="s">
        <v>31</v>
      </c>
      <c r="E930" t="s">
        <v>346</v>
      </c>
      <c r="F930" t="s">
        <v>742</v>
      </c>
      <c r="G930">
        <v>16</v>
      </c>
      <c r="H930">
        <v>5320.17</v>
      </c>
      <c r="I930">
        <v>85122.74</v>
      </c>
      <c r="J930" t="s">
        <v>768</v>
      </c>
      <c r="K930">
        <v>33</v>
      </c>
      <c r="L930" t="str">
        <f>_xlfn.XLOOKUP(F930, Items!$A:$A, Items!$C:$C, "Check Item ID", 0)</f>
        <v>Software</v>
      </c>
    </row>
    <row r="931" spans="1:12" hidden="1" x14ac:dyDescent="0.25">
      <c r="A931" t="s">
        <v>1699</v>
      </c>
      <c r="B931" s="1">
        <v>45766</v>
      </c>
      <c r="C931" t="s">
        <v>119</v>
      </c>
      <c r="D931" t="s">
        <v>13</v>
      </c>
      <c r="E931" t="s">
        <v>302</v>
      </c>
      <c r="F931" t="s">
        <v>698</v>
      </c>
      <c r="G931">
        <v>29</v>
      </c>
      <c r="H931">
        <v>4696.79</v>
      </c>
      <c r="I931">
        <v>136206.92000000001</v>
      </c>
      <c r="J931" t="s">
        <v>768</v>
      </c>
      <c r="K931">
        <v>3</v>
      </c>
      <c r="L931" t="str">
        <f>_xlfn.XLOOKUP(F931, Items!$A:$A, Items!$C:$C, "Check Item ID", 0)</f>
        <v>Software</v>
      </c>
    </row>
    <row r="932" spans="1:12" x14ac:dyDescent="0.25">
      <c r="A932" t="s">
        <v>1700</v>
      </c>
      <c r="B932" s="1">
        <v>45496</v>
      </c>
      <c r="C932" t="s">
        <v>85</v>
      </c>
      <c r="D932" t="s">
        <v>29</v>
      </c>
      <c r="E932" t="s">
        <v>304</v>
      </c>
      <c r="F932" t="s">
        <v>628</v>
      </c>
      <c r="G932" s="8">
        <v>40</v>
      </c>
      <c r="H932" s="6">
        <v>2907.02</v>
      </c>
      <c r="I932" s="6">
        <v>116280.61</v>
      </c>
      <c r="J932" t="s">
        <v>777</v>
      </c>
      <c r="K932" s="8">
        <v>6</v>
      </c>
      <c r="L932" t="str">
        <f>_xlfn.XLOOKUP(F932, Items!$A:$A, Items!$C:$C, "Check Item ID", 0)</f>
        <v>Software</v>
      </c>
    </row>
    <row r="933" spans="1:12" x14ac:dyDescent="0.25">
      <c r="A933" t="s">
        <v>1701</v>
      </c>
      <c r="B933" s="1">
        <v>45230</v>
      </c>
      <c r="C933" t="s">
        <v>107</v>
      </c>
      <c r="D933" t="s">
        <v>25</v>
      </c>
      <c r="E933" t="s">
        <v>352</v>
      </c>
      <c r="F933" t="s">
        <v>450</v>
      </c>
      <c r="G933" s="8">
        <v>4</v>
      </c>
      <c r="H933" s="6">
        <v>8160.76</v>
      </c>
      <c r="I933" s="6">
        <v>32643.040000000001</v>
      </c>
      <c r="J933" t="s">
        <v>777</v>
      </c>
      <c r="K933" s="8">
        <v>12</v>
      </c>
      <c r="L933" t="str">
        <f>_xlfn.XLOOKUP(F933, Items!$A:$A, Items!$C:$C, "Check Item ID", 0)</f>
        <v>Service</v>
      </c>
    </row>
    <row r="934" spans="1:12" x14ac:dyDescent="0.25">
      <c r="A934" t="s">
        <v>1702</v>
      </c>
      <c r="B934" s="1">
        <v>45538</v>
      </c>
      <c r="C934" t="s">
        <v>131</v>
      </c>
      <c r="D934" t="s">
        <v>25</v>
      </c>
      <c r="E934" t="s">
        <v>283</v>
      </c>
      <c r="F934" t="s">
        <v>462</v>
      </c>
      <c r="G934" s="8">
        <v>22</v>
      </c>
      <c r="H934" s="6">
        <v>5782.6</v>
      </c>
      <c r="I934" s="6">
        <v>127217.26</v>
      </c>
      <c r="J934" t="s">
        <v>777</v>
      </c>
      <c r="K934" s="8">
        <v>9</v>
      </c>
      <c r="L934" t="str">
        <f>_xlfn.XLOOKUP(F934, Items!$A:$A, Items!$C:$C, "Check Item ID", 0)</f>
        <v>Service</v>
      </c>
    </row>
    <row r="935" spans="1:12" hidden="1" x14ac:dyDescent="0.25">
      <c r="A935" t="s">
        <v>1703</v>
      </c>
      <c r="B935" s="1">
        <v>45292</v>
      </c>
      <c r="C935" t="s">
        <v>87</v>
      </c>
      <c r="D935" t="s">
        <v>9</v>
      </c>
      <c r="E935" t="s">
        <v>250</v>
      </c>
      <c r="F935" t="s">
        <v>365</v>
      </c>
      <c r="G935">
        <v>11</v>
      </c>
      <c r="H935">
        <v>3379.93</v>
      </c>
      <c r="I935">
        <v>37179.230000000003</v>
      </c>
      <c r="J935" t="s">
        <v>768</v>
      </c>
      <c r="K935">
        <v>45</v>
      </c>
      <c r="L935" t="str">
        <f>_xlfn.XLOOKUP(F935, Items!$A:$A, Items!$C:$C, "Check Item ID", 0)</f>
        <v>Hardware</v>
      </c>
    </row>
    <row r="936" spans="1:12" hidden="1" x14ac:dyDescent="0.25">
      <c r="A936" t="s">
        <v>1704</v>
      </c>
      <c r="B936" s="1">
        <v>45290</v>
      </c>
      <c r="C936" t="s">
        <v>79</v>
      </c>
      <c r="D936" t="s">
        <v>31</v>
      </c>
      <c r="E936" t="s">
        <v>342</v>
      </c>
      <c r="F936" t="s">
        <v>398</v>
      </c>
      <c r="G936">
        <v>30</v>
      </c>
      <c r="H936">
        <v>4538.88</v>
      </c>
      <c r="I936">
        <v>136166.47</v>
      </c>
      <c r="J936" t="s">
        <v>770</v>
      </c>
      <c r="K936">
        <v>5</v>
      </c>
      <c r="L936" t="str">
        <f>_xlfn.XLOOKUP(F936, Items!$A:$A, Items!$C:$C, "Check Item ID", 0)</f>
        <v>Hardware</v>
      </c>
    </row>
    <row r="937" spans="1:12" hidden="1" x14ac:dyDescent="0.25">
      <c r="A937" t="s">
        <v>1705</v>
      </c>
      <c r="B937" s="1">
        <v>45539</v>
      </c>
      <c r="C937" t="s">
        <v>53</v>
      </c>
      <c r="D937" t="s">
        <v>9</v>
      </c>
      <c r="E937" t="s">
        <v>296</v>
      </c>
      <c r="F937" t="s">
        <v>586</v>
      </c>
      <c r="G937">
        <v>21</v>
      </c>
      <c r="H937">
        <v>6793.16</v>
      </c>
      <c r="I937">
        <v>142656.29</v>
      </c>
      <c r="J937" t="s">
        <v>770</v>
      </c>
      <c r="K937">
        <v>7</v>
      </c>
      <c r="L937" t="str">
        <f>_xlfn.XLOOKUP(F937, Items!$A:$A, Items!$C:$C, "Check Item ID", 0)</f>
        <v>Hardware</v>
      </c>
    </row>
    <row r="938" spans="1:12" x14ac:dyDescent="0.25">
      <c r="A938" t="s">
        <v>1706</v>
      </c>
      <c r="B938" s="1">
        <v>45059</v>
      </c>
      <c r="C938" t="s">
        <v>189</v>
      </c>
      <c r="D938" t="s">
        <v>21</v>
      </c>
      <c r="E938" t="s">
        <v>328</v>
      </c>
      <c r="F938" t="s">
        <v>424</v>
      </c>
      <c r="G938" s="8">
        <v>19</v>
      </c>
      <c r="H938" s="6">
        <v>2116.31</v>
      </c>
      <c r="I938" s="6">
        <v>40209.86</v>
      </c>
      <c r="J938" t="s">
        <v>777</v>
      </c>
      <c r="K938" s="8">
        <v>20</v>
      </c>
      <c r="L938" t="str">
        <f>_xlfn.XLOOKUP(F938, Items!$A:$A, Items!$C:$C, "Check Item ID", 0)</f>
        <v>Service</v>
      </c>
    </row>
    <row r="939" spans="1:12" hidden="1" x14ac:dyDescent="0.25">
      <c r="A939" t="s">
        <v>1707</v>
      </c>
      <c r="B939" s="1">
        <v>46006</v>
      </c>
      <c r="C939" t="s">
        <v>163</v>
      </c>
      <c r="D939" t="s">
        <v>31</v>
      </c>
      <c r="E939" t="s">
        <v>316</v>
      </c>
      <c r="F939" t="s">
        <v>684</v>
      </c>
      <c r="G939">
        <v>27</v>
      </c>
      <c r="H939">
        <v>9829.14</v>
      </c>
      <c r="I939">
        <v>265386.83</v>
      </c>
      <c r="J939" t="s">
        <v>768</v>
      </c>
      <c r="K939">
        <v>16</v>
      </c>
      <c r="L939" t="str">
        <f>_xlfn.XLOOKUP(F939, Items!$A:$A, Items!$C:$C, "Check Item ID", 0)</f>
        <v>Software</v>
      </c>
    </row>
    <row r="940" spans="1:12" hidden="1" x14ac:dyDescent="0.25">
      <c r="A940" t="s">
        <v>1708</v>
      </c>
      <c r="B940" s="1">
        <v>45046</v>
      </c>
      <c r="C940" t="s">
        <v>231</v>
      </c>
      <c r="D940" t="s">
        <v>7</v>
      </c>
      <c r="E940" t="s">
        <v>308</v>
      </c>
      <c r="F940" t="s">
        <v>464</v>
      </c>
      <c r="G940">
        <v>7</v>
      </c>
      <c r="H940">
        <v>3382.91</v>
      </c>
      <c r="I940">
        <v>23680.37</v>
      </c>
      <c r="J940" t="s">
        <v>768</v>
      </c>
      <c r="K940">
        <v>36</v>
      </c>
      <c r="L940" t="str">
        <f>_xlfn.XLOOKUP(F940, Items!$A:$A, Items!$C:$C, "Check Item ID", 0)</f>
        <v>Hardware</v>
      </c>
    </row>
    <row r="941" spans="1:12" hidden="1" x14ac:dyDescent="0.25">
      <c r="A941" t="s">
        <v>1709</v>
      </c>
      <c r="B941" s="1">
        <v>45917</v>
      </c>
      <c r="C941" t="s">
        <v>193</v>
      </c>
      <c r="D941" t="s">
        <v>5</v>
      </c>
      <c r="E941" t="s">
        <v>298</v>
      </c>
      <c r="F941" t="s">
        <v>520</v>
      </c>
      <c r="G941">
        <v>47</v>
      </c>
      <c r="H941">
        <v>7666.66</v>
      </c>
      <c r="I941">
        <v>360333.14</v>
      </c>
      <c r="J941" t="s">
        <v>768</v>
      </c>
      <c r="K941">
        <v>21</v>
      </c>
      <c r="L941" t="str">
        <f>_xlfn.XLOOKUP(F941, Items!$A:$A, Items!$C:$C, "Check Item ID", 0)</f>
        <v>Software</v>
      </c>
    </row>
    <row r="942" spans="1:12" hidden="1" x14ac:dyDescent="0.25">
      <c r="A942" t="s">
        <v>1710</v>
      </c>
      <c r="B942" s="1">
        <v>45575</v>
      </c>
      <c r="C942" t="s">
        <v>177</v>
      </c>
      <c r="D942" t="s">
        <v>27</v>
      </c>
      <c r="E942" t="s">
        <v>334</v>
      </c>
      <c r="F942" t="s">
        <v>702</v>
      </c>
      <c r="G942">
        <v>17</v>
      </c>
      <c r="H942">
        <v>5907.66</v>
      </c>
      <c r="I942">
        <v>100430.23</v>
      </c>
      <c r="J942" t="s">
        <v>768</v>
      </c>
      <c r="K942">
        <v>25</v>
      </c>
      <c r="L942" t="str">
        <f>_xlfn.XLOOKUP(F942, Items!$A:$A, Items!$C:$C, "Check Item ID", 0)</f>
        <v>Hardware</v>
      </c>
    </row>
    <row r="943" spans="1:12" hidden="1" x14ac:dyDescent="0.25">
      <c r="A943" t="s">
        <v>1711</v>
      </c>
      <c r="B943" s="1">
        <v>45943</v>
      </c>
      <c r="C943" t="s">
        <v>197</v>
      </c>
      <c r="D943" t="s">
        <v>17</v>
      </c>
      <c r="E943" t="s">
        <v>300</v>
      </c>
      <c r="F943" t="s">
        <v>394</v>
      </c>
      <c r="G943">
        <v>34</v>
      </c>
      <c r="H943">
        <v>2077.66</v>
      </c>
      <c r="I943">
        <v>70640.460000000006</v>
      </c>
      <c r="J943" t="s">
        <v>770</v>
      </c>
      <c r="K943">
        <v>34</v>
      </c>
      <c r="L943" t="str">
        <f>_xlfn.XLOOKUP(F943, Items!$A:$A, Items!$C:$C, "Check Item ID", 0)</f>
        <v>Service</v>
      </c>
    </row>
    <row r="944" spans="1:12" x14ac:dyDescent="0.25">
      <c r="A944" t="s">
        <v>1712</v>
      </c>
      <c r="B944" s="1">
        <v>45403</v>
      </c>
      <c r="C944" t="s">
        <v>209</v>
      </c>
      <c r="D944" t="s">
        <v>23</v>
      </c>
      <c r="E944" t="s">
        <v>320</v>
      </c>
      <c r="F944" t="s">
        <v>468</v>
      </c>
      <c r="G944" s="8">
        <v>46</v>
      </c>
      <c r="H944" s="6">
        <v>3805.75</v>
      </c>
      <c r="I944" s="6">
        <v>175064.57</v>
      </c>
      <c r="J944" t="s">
        <v>777</v>
      </c>
      <c r="K944" s="8">
        <v>3</v>
      </c>
      <c r="L944" t="str">
        <f>_xlfn.XLOOKUP(F944, Items!$A:$A, Items!$C:$C, "Check Item ID", 0)</f>
        <v>Hardware</v>
      </c>
    </row>
    <row r="945" spans="1:12" x14ac:dyDescent="0.25">
      <c r="A945" t="s">
        <v>1713</v>
      </c>
      <c r="B945" s="1">
        <v>44976</v>
      </c>
      <c r="C945" t="s">
        <v>107</v>
      </c>
      <c r="D945" t="s">
        <v>25</v>
      </c>
      <c r="E945" t="s">
        <v>316</v>
      </c>
      <c r="F945" t="s">
        <v>738</v>
      </c>
      <c r="G945" s="8">
        <v>30</v>
      </c>
      <c r="H945" s="6">
        <v>7285.26</v>
      </c>
      <c r="I945" s="6">
        <v>218557.74</v>
      </c>
      <c r="J945" t="s">
        <v>777</v>
      </c>
      <c r="K945" s="8">
        <v>16</v>
      </c>
      <c r="L945" t="str">
        <f>_xlfn.XLOOKUP(F945, Items!$A:$A, Items!$C:$C, "Check Item ID", 0)</f>
        <v>Software</v>
      </c>
    </row>
    <row r="946" spans="1:12" hidden="1" x14ac:dyDescent="0.25">
      <c r="A946" t="s">
        <v>1714</v>
      </c>
      <c r="B946" s="1">
        <v>45776</v>
      </c>
      <c r="C946" t="s">
        <v>42</v>
      </c>
      <c r="D946" t="s">
        <v>9</v>
      </c>
      <c r="E946" t="s">
        <v>294</v>
      </c>
      <c r="F946" t="s">
        <v>438</v>
      </c>
      <c r="G946">
        <v>27</v>
      </c>
      <c r="H946">
        <v>4102.33</v>
      </c>
      <c r="I946">
        <v>110762.81</v>
      </c>
      <c r="J946" t="s">
        <v>770</v>
      </c>
      <c r="K946">
        <v>38</v>
      </c>
      <c r="L946" t="str">
        <f>_xlfn.XLOOKUP(F946, Items!$A:$A, Items!$C:$C, "Check Item ID", 0)</f>
        <v>Software</v>
      </c>
    </row>
    <row r="947" spans="1:12" hidden="1" x14ac:dyDescent="0.25">
      <c r="A947" t="s">
        <v>1715</v>
      </c>
      <c r="B947" s="1">
        <v>45361</v>
      </c>
      <c r="C947" t="s">
        <v>191</v>
      </c>
      <c r="D947" t="s">
        <v>25</v>
      </c>
      <c r="E947" t="s">
        <v>283</v>
      </c>
      <c r="F947" t="s">
        <v>450</v>
      </c>
      <c r="G947">
        <v>1</v>
      </c>
      <c r="H947">
        <v>8131.13</v>
      </c>
      <c r="I947">
        <v>8131.13</v>
      </c>
      <c r="J947" t="s">
        <v>768</v>
      </c>
      <c r="K947">
        <v>21</v>
      </c>
      <c r="L947" t="str">
        <f>_xlfn.XLOOKUP(F947, Items!$A:$A, Items!$C:$C, "Check Item ID", 0)</f>
        <v>Service</v>
      </c>
    </row>
    <row r="948" spans="1:12" hidden="1" x14ac:dyDescent="0.25">
      <c r="A948" t="s">
        <v>1716</v>
      </c>
      <c r="B948" s="1">
        <v>45065</v>
      </c>
      <c r="C948" t="s">
        <v>225</v>
      </c>
      <c r="D948" t="s">
        <v>13</v>
      </c>
      <c r="E948" t="s">
        <v>352</v>
      </c>
      <c r="F948" t="s">
        <v>434</v>
      </c>
      <c r="G948">
        <v>20</v>
      </c>
      <c r="H948">
        <v>6301.39</v>
      </c>
      <c r="I948">
        <v>126027.82</v>
      </c>
      <c r="J948" t="s">
        <v>768</v>
      </c>
      <c r="K948">
        <v>23</v>
      </c>
      <c r="L948" t="str">
        <f>_xlfn.XLOOKUP(F948, Items!$A:$A, Items!$C:$C, "Check Item ID", 0)</f>
        <v>Software</v>
      </c>
    </row>
    <row r="949" spans="1:12" hidden="1" x14ac:dyDescent="0.25">
      <c r="A949" t="s">
        <v>1717</v>
      </c>
      <c r="B949" s="1">
        <v>45160</v>
      </c>
      <c r="C949" t="s">
        <v>227</v>
      </c>
      <c r="D949" t="s">
        <v>9</v>
      </c>
      <c r="E949" t="s">
        <v>283</v>
      </c>
      <c r="F949" t="s">
        <v>582</v>
      </c>
      <c r="G949">
        <v>44</v>
      </c>
      <c r="H949">
        <v>8831.06</v>
      </c>
      <c r="I949">
        <v>388566.61</v>
      </c>
      <c r="J949" t="s">
        <v>770</v>
      </c>
      <c r="K949">
        <v>39</v>
      </c>
      <c r="L949" t="str">
        <f>_xlfn.XLOOKUP(F949, Items!$A:$A, Items!$C:$C, "Check Item ID", 0)</f>
        <v>Service</v>
      </c>
    </row>
    <row r="950" spans="1:12" hidden="1" x14ac:dyDescent="0.25">
      <c r="A950" t="s">
        <v>1718</v>
      </c>
      <c r="B950" s="1">
        <v>44986</v>
      </c>
      <c r="C950" t="s">
        <v>165</v>
      </c>
      <c r="D950" t="s">
        <v>27</v>
      </c>
      <c r="E950" t="s">
        <v>332</v>
      </c>
      <c r="F950" t="s">
        <v>612</v>
      </c>
      <c r="G950">
        <v>12</v>
      </c>
      <c r="H950">
        <v>643.91999999999996</v>
      </c>
      <c r="I950">
        <v>7727.01</v>
      </c>
      <c r="J950" t="s">
        <v>770</v>
      </c>
      <c r="K950">
        <v>33</v>
      </c>
      <c r="L950" t="str">
        <f>_xlfn.XLOOKUP(F950, Items!$A:$A, Items!$C:$C, "Check Item ID", 0)</f>
        <v>Service</v>
      </c>
    </row>
    <row r="951" spans="1:12" x14ac:dyDescent="0.25">
      <c r="A951" t="s">
        <v>1719</v>
      </c>
      <c r="B951" s="1">
        <v>44999</v>
      </c>
      <c r="C951" t="s">
        <v>203</v>
      </c>
      <c r="D951" t="s">
        <v>31</v>
      </c>
      <c r="E951" t="s">
        <v>254</v>
      </c>
      <c r="F951" t="s">
        <v>440</v>
      </c>
      <c r="G951" s="8">
        <v>42</v>
      </c>
      <c r="H951" s="6">
        <v>6317.92</v>
      </c>
      <c r="I951" s="6">
        <v>265352.67</v>
      </c>
      <c r="J951" t="s">
        <v>777</v>
      </c>
      <c r="K951" s="8">
        <v>43</v>
      </c>
      <c r="L951" t="str">
        <f>_xlfn.XLOOKUP(F951, Items!$A:$A, Items!$C:$C, "Check Item ID", 0)</f>
        <v>Hardware</v>
      </c>
    </row>
    <row r="952" spans="1:12" hidden="1" x14ac:dyDescent="0.25">
      <c r="A952" t="s">
        <v>1720</v>
      </c>
      <c r="B952" s="1">
        <v>45613</v>
      </c>
      <c r="C952" t="s">
        <v>61</v>
      </c>
      <c r="D952" t="s">
        <v>11</v>
      </c>
      <c r="E952" t="s">
        <v>320</v>
      </c>
      <c r="F952" t="s">
        <v>390</v>
      </c>
      <c r="G952">
        <v>30</v>
      </c>
      <c r="H952">
        <v>5631.09</v>
      </c>
      <c r="I952">
        <v>168932.57</v>
      </c>
      <c r="J952" t="s">
        <v>770</v>
      </c>
      <c r="K952">
        <v>6</v>
      </c>
      <c r="L952" t="str">
        <f>_xlfn.XLOOKUP(F952, Items!$A:$A, Items!$C:$C, "Check Item ID", 0)</f>
        <v>Service</v>
      </c>
    </row>
    <row r="953" spans="1:12" hidden="1" x14ac:dyDescent="0.25">
      <c r="A953" t="s">
        <v>1721</v>
      </c>
      <c r="B953" s="1">
        <v>45540</v>
      </c>
      <c r="C953" t="s">
        <v>121</v>
      </c>
      <c r="D953" t="s">
        <v>5</v>
      </c>
      <c r="E953" t="s">
        <v>320</v>
      </c>
      <c r="F953" t="s">
        <v>668</v>
      </c>
      <c r="G953">
        <v>37</v>
      </c>
      <c r="H953">
        <v>6387.86</v>
      </c>
      <c r="I953">
        <v>236350.66</v>
      </c>
      <c r="J953" t="s">
        <v>770</v>
      </c>
      <c r="K953">
        <v>38</v>
      </c>
      <c r="L953" t="str">
        <f>_xlfn.XLOOKUP(F953, Items!$A:$A, Items!$C:$C, "Check Item ID", 0)</f>
        <v>Software</v>
      </c>
    </row>
    <row r="954" spans="1:12" hidden="1" x14ac:dyDescent="0.25">
      <c r="A954" t="s">
        <v>1722</v>
      </c>
      <c r="B954" s="1">
        <v>44965</v>
      </c>
      <c r="C954" t="s">
        <v>231</v>
      </c>
      <c r="D954" t="s">
        <v>7</v>
      </c>
      <c r="E954" t="s">
        <v>336</v>
      </c>
      <c r="F954" t="s">
        <v>658</v>
      </c>
      <c r="G954">
        <v>14</v>
      </c>
      <c r="H954">
        <v>6263.13</v>
      </c>
      <c r="I954">
        <v>87683.75</v>
      </c>
      <c r="J954" t="s">
        <v>770</v>
      </c>
      <c r="K954">
        <v>25</v>
      </c>
      <c r="L954" t="str">
        <f>_xlfn.XLOOKUP(F954, Items!$A:$A, Items!$C:$C, "Check Item ID", 0)</f>
        <v>Service</v>
      </c>
    </row>
    <row r="955" spans="1:12" hidden="1" x14ac:dyDescent="0.25">
      <c r="A955" t="s">
        <v>1723</v>
      </c>
      <c r="B955" s="1">
        <v>45232</v>
      </c>
      <c r="C955" t="s">
        <v>57</v>
      </c>
      <c r="D955" t="s">
        <v>25</v>
      </c>
      <c r="E955" t="s">
        <v>276</v>
      </c>
      <c r="F955" t="s">
        <v>508</v>
      </c>
      <c r="G955">
        <v>18</v>
      </c>
      <c r="H955">
        <v>2928.6</v>
      </c>
      <c r="I955">
        <v>52714.86</v>
      </c>
      <c r="J955" t="s">
        <v>770</v>
      </c>
      <c r="K955">
        <v>27</v>
      </c>
      <c r="L955" t="str">
        <f>_xlfn.XLOOKUP(F955, Items!$A:$A, Items!$C:$C, "Check Item ID", 0)</f>
        <v>Software</v>
      </c>
    </row>
    <row r="956" spans="1:12" hidden="1" x14ac:dyDescent="0.25">
      <c r="A956" t="s">
        <v>1724</v>
      </c>
      <c r="B956" s="1">
        <v>46021</v>
      </c>
      <c r="C956" t="s">
        <v>205</v>
      </c>
      <c r="D956" t="s">
        <v>25</v>
      </c>
      <c r="E956" t="s">
        <v>314</v>
      </c>
      <c r="F956" t="s">
        <v>652</v>
      </c>
      <c r="G956">
        <v>11</v>
      </c>
      <c r="H956">
        <v>9520.51</v>
      </c>
      <c r="I956">
        <v>104725.58</v>
      </c>
      <c r="J956" t="s">
        <v>770</v>
      </c>
      <c r="K956">
        <v>14</v>
      </c>
      <c r="L956" t="str">
        <f>_xlfn.XLOOKUP(F956, Items!$A:$A, Items!$C:$C, "Check Item ID", 0)</f>
        <v>Hardware</v>
      </c>
    </row>
    <row r="957" spans="1:12" hidden="1" x14ac:dyDescent="0.25">
      <c r="A957" t="s">
        <v>1725</v>
      </c>
      <c r="B957" s="1">
        <v>45166</v>
      </c>
      <c r="C957" t="s">
        <v>155</v>
      </c>
      <c r="D957" t="s">
        <v>31</v>
      </c>
      <c r="E957" t="s">
        <v>300</v>
      </c>
      <c r="F957" t="s">
        <v>510</v>
      </c>
      <c r="G957">
        <v>49</v>
      </c>
      <c r="H957">
        <v>7376.83</v>
      </c>
      <c r="I957">
        <v>361464.45</v>
      </c>
      <c r="J957" t="s">
        <v>770</v>
      </c>
      <c r="K957">
        <v>5</v>
      </c>
      <c r="L957" t="str">
        <f>_xlfn.XLOOKUP(F957, Items!$A:$A, Items!$C:$C, "Check Item ID", 0)</f>
        <v>Service</v>
      </c>
    </row>
    <row r="958" spans="1:12" x14ac:dyDescent="0.25">
      <c r="A958" t="s">
        <v>1726</v>
      </c>
      <c r="B958" s="1">
        <v>45774</v>
      </c>
      <c r="C958" t="s">
        <v>175</v>
      </c>
      <c r="D958" t="s">
        <v>27</v>
      </c>
      <c r="E958" t="s">
        <v>328</v>
      </c>
      <c r="F958" t="s">
        <v>662</v>
      </c>
      <c r="G958" s="8">
        <v>6</v>
      </c>
      <c r="H958" s="6">
        <v>5635.02</v>
      </c>
      <c r="I958" s="6">
        <v>33810.1</v>
      </c>
      <c r="J958" t="s">
        <v>777</v>
      </c>
      <c r="K958" s="8">
        <v>26</v>
      </c>
      <c r="L958" t="str">
        <f>_xlfn.XLOOKUP(F958, Items!$A:$A, Items!$C:$C, "Check Item ID", 0)</f>
        <v>Service</v>
      </c>
    </row>
    <row r="959" spans="1:12" x14ac:dyDescent="0.25">
      <c r="A959" t="s">
        <v>1727</v>
      </c>
      <c r="B959" s="1">
        <v>45546</v>
      </c>
      <c r="C959" t="s">
        <v>143</v>
      </c>
      <c r="D959" t="s">
        <v>5</v>
      </c>
      <c r="E959" t="s">
        <v>342</v>
      </c>
      <c r="F959" t="s">
        <v>554</v>
      </c>
      <c r="G959" s="8">
        <v>14</v>
      </c>
      <c r="H959" s="6">
        <v>147.1</v>
      </c>
      <c r="I959" s="6">
        <v>2059.39</v>
      </c>
      <c r="J959" t="s">
        <v>777</v>
      </c>
      <c r="K959" s="8">
        <v>10</v>
      </c>
      <c r="L959" t="str">
        <f>_xlfn.XLOOKUP(F959, Items!$A:$A, Items!$C:$C, "Check Item ID", 0)</f>
        <v>Software</v>
      </c>
    </row>
    <row r="960" spans="1:12" x14ac:dyDescent="0.25">
      <c r="A960" t="s">
        <v>1728</v>
      </c>
      <c r="B960" s="1">
        <v>45003</v>
      </c>
      <c r="C960" t="s">
        <v>195</v>
      </c>
      <c r="D960" t="s">
        <v>7</v>
      </c>
      <c r="E960" t="s">
        <v>267</v>
      </c>
      <c r="F960" t="s">
        <v>440</v>
      </c>
      <c r="G960" s="8">
        <v>50</v>
      </c>
      <c r="H960" s="6">
        <v>6459.1</v>
      </c>
      <c r="I960" s="6">
        <v>322954.76</v>
      </c>
      <c r="J960" t="s">
        <v>777</v>
      </c>
      <c r="K960" s="8">
        <v>31</v>
      </c>
      <c r="L960" t="str">
        <f>_xlfn.XLOOKUP(F960, Items!$A:$A, Items!$C:$C, "Check Item ID", 0)</f>
        <v>Hardware</v>
      </c>
    </row>
    <row r="961" spans="1:12" x14ac:dyDescent="0.25">
      <c r="A961" t="s">
        <v>1729</v>
      </c>
      <c r="B961" s="1">
        <v>44978</v>
      </c>
      <c r="C961" t="s">
        <v>91</v>
      </c>
      <c r="D961" t="s">
        <v>11</v>
      </c>
      <c r="E961" t="s">
        <v>318</v>
      </c>
      <c r="F961" t="s">
        <v>572</v>
      </c>
      <c r="G961" s="8">
        <v>31</v>
      </c>
      <c r="H961" s="6">
        <v>7484.8</v>
      </c>
      <c r="I961" s="6">
        <v>232028.88</v>
      </c>
      <c r="J961" t="s">
        <v>777</v>
      </c>
      <c r="K961" s="8">
        <v>15</v>
      </c>
      <c r="L961" t="str">
        <f>_xlfn.XLOOKUP(F961, Items!$A:$A, Items!$C:$C, "Check Item ID", 0)</f>
        <v>Service</v>
      </c>
    </row>
    <row r="962" spans="1:12" hidden="1" x14ac:dyDescent="0.25">
      <c r="A962" t="s">
        <v>1730</v>
      </c>
      <c r="B962" s="1">
        <v>45917</v>
      </c>
      <c r="C962" t="s">
        <v>135</v>
      </c>
      <c r="D962" t="s">
        <v>31</v>
      </c>
      <c r="E962" t="s">
        <v>304</v>
      </c>
      <c r="F962" t="s">
        <v>644</v>
      </c>
      <c r="G962">
        <v>47</v>
      </c>
      <c r="H962">
        <v>10843.6</v>
      </c>
      <c r="I962">
        <v>509649.03</v>
      </c>
      <c r="J962" t="s">
        <v>770</v>
      </c>
      <c r="K962">
        <v>23</v>
      </c>
      <c r="L962" t="str">
        <f>_xlfn.XLOOKUP(F962, Items!$A:$A, Items!$C:$C, "Check Item ID", 0)</f>
        <v>Hardware</v>
      </c>
    </row>
    <row r="963" spans="1:12" x14ac:dyDescent="0.25">
      <c r="A963" t="s">
        <v>1731</v>
      </c>
      <c r="B963" s="1">
        <v>45128</v>
      </c>
      <c r="C963" t="s">
        <v>95</v>
      </c>
      <c r="D963" t="s">
        <v>11</v>
      </c>
      <c r="E963" t="s">
        <v>306</v>
      </c>
      <c r="F963" t="s">
        <v>756</v>
      </c>
      <c r="G963" s="8">
        <v>34</v>
      </c>
      <c r="H963" s="6">
        <v>3246.45</v>
      </c>
      <c r="I963" s="6">
        <v>110379.16</v>
      </c>
      <c r="J963" t="s">
        <v>777</v>
      </c>
      <c r="K963" s="8">
        <v>16</v>
      </c>
      <c r="L963" t="str">
        <f>_xlfn.XLOOKUP(F963, Items!$A:$A, Items!$C:$C, "Check Item ID", 0)</f>
        <v>Service</v>
      </c>
    </row>
    <row r="964" spans="1:12" hidden="1" x14ac:dyDescent="0.25">
      <c r="A964" t="s">
        <v>1732</v>
      </c>
      <c r="B964" s="1">
        <v>45001</v>
      </c>
      <c r="C964" t="s">
        <v>211</v>
      </c>
      <c r="D964" t="s">
        <v>31</v>
      </c>
      <c r="E964" t="s">
        <v>336</v>
      </c>
      <c r="F964" t="s">
        <v>494</v>
      </c>
      <c r="G964">
        <v>30</v>
      </c>
      <c r="H964">
        <v>7274.13</v>
      </c>
      <c r="I964">
        <v>218223.88</v>
      </c>
      <c r="J964" t="s">
        <v>768</v>
      </c>
      <c r="K964">
        <v>10</v>
      </c>
      <c r="L964" t="str">
        <f>_xlfn.XLOOKUP(F964, Items!$A:$A, Items!$C:$C, "Check Item ID", 0)</f>
        <v>Hardware</v>
      </c>
    </row>
    <row r="965" spans="1:12" hidden="1" x14ac:dyDescent="0.25">
      <c r="A965" t="s">
        <v>1733</v>
      </c>
      <c r="B965" s="1">
        <v>45563</v>
      </c>
      <c r="C965" t="s">
        <v>203</v>
      </c>
      <c r="D965" t="s">
        <v>31</v>
      </c>
      <c r="E965" t="s">
        <v>300</v>
      </c>
      <c r="F965" t="s">
        <v>690</v>
      </c>
      <c r="G965">
        <v>3</v>
      </c>
      <c r="H965">
        <v>7852.22</v>
      </c>
      <c r="I965">
        <v>23556.66</v>
      </c>
      <c r="J965" t="s">
        <v>768</v>
      </c>
      <c r="K965">
        <v>8</v>
      </c>
      <c r="L965" t="str">
        <f>_xlfn.XLOOKUP(F965, Items!$A:$A, Items!$C:$C, "Check Item ID", 0)</f>
        <v>Software</v>
      </c>
    </row>
    <row r="966" spans="1:12" hidden="1" x14ac:dyDescent="0.25">
      <c r="A966" t="s">
        <v>1734</v>
      </c>
      <c r="B966" s="1">
        <v>45883</v>
      </c>
      <c r="C966" t="s">
        <v>93</v>
      </c>
      <c r="D966" t="s">
        <v>9</v>
      </c>
      <c r="E966" t="s">
        <v>318</v>
      </c>
      <c r="F966" t="s">
        <v>536</v>
      </c>
      <c r="G966">
        <v>3</v>
      </c>
      <c r="H966">
        <v>3131.71</v>
      </c>
      <c r="I966">
        <v>9395.1299999999992</v>
      </c>
      <c r="J966" t="s">
        <v>768</v>
      </c>
      <c r="K966">
        <v>22</v>
      </c>
      <c r="L966" t="str">
        <f>_xlfn.XLOOKUP(F966, Items!$A:$A, Items!$C:$C, "Check Item ID", 0)</f>
        <v>Service</v>
      </c>
    </row>
    <row r="967" spans="1:12" hidden="1" x14ac:dyDescent="0.25">
      <c r="A967" t="s">
        <v>1735</v>
      </c>
      <c r="B967" s="1">
        <v>45566</v>
      </c>
      <c r="C967" t="s">
        <v>55</v>
      </c>
      <c r="D967" t="s">
        <v>3</v>
      </c>
      <c r="E967" t="s">
        <v>254</v>
      </c>
      <c r="F967" t="s">
        <v>718</v>
      </c>
      <c r="G967">
        <v>41</v>
      </c>
      <c r="H967">
        <v>10221.94</v>
      </c>
      <c r="I967">
        <v>419099.61</v>
      </c>
      <c r="J967" t="s">
        <v>770</v>
      </c>
      <c r="K967">
        <v>15</v>
      </c>
      <c r="L967" t="str">
        <f>_xlfn.XLOOKUP(F967, Items!$A:$A, Items!$C:$C, "Check Item ID", 0)</f>
        <v>Software</v>
      </c>
    </row>
    <row r="968" spans="1:12" hidden="1" x14ac:dyDescent="0.25">
      <c r="A968" t="s">
        <v>1736</v>
      </c>
      <c r="B968" s="1">
        <v>45513</v>
      </c>
      <c r="C968" t="s">
        <v>87</v>
      </c>
      <c r="D968" t="s">
        <v>9</v>
      </c>
      <c r="E968" t="s">
        <v>294</v>
      </c>
      <c r="F968" t="s">
        <v>580</v>
      </c>
      <c r="G968">
        <v>18</v>
      </c>
      <c r="H968">
        <v>6567.99</v>
      </c>
      <c r="I968">
        <v>118223.75</v>
      </c>
      <c r="J968" t="s">
        <v>770</v>
      </c>
      <c r="K968">
        <v>45</v>
      </c>
      <c r="L968" t="str">
        <f>_xlfn.XLOOKUP(F968, Items!$A:$A, Items!$C:$C, "Check Item ID", 0)</f>
        <v>Hardware</v>
      </c>
    </row>
    <row r="969" spans="1:12" x14ac:dyDescent="0.25">
      <c r="A969" t="s">
        <v>1737</v>
      </c>
      <c r="B969" s="1">
        <v>45485</v>
      </c>
      <c r="C969" t="s">
        <v>205</v>
      </c>
      <c r="D969" t="s">
        <v>25</v>
      </c>
      <c r="E969" t="s">
        <v>250</v>
      </c>
      <c r="F969" t="s">
        <v>444</v>
      </c>
      <c r="G969" s="8">
        <v>10</v>
      </c>
      <c r="H969" s="6">
        <v>4781.4399999999996</v>
      </c>
      <c r="I969" s="6">
        <v>47814.39</v>
      </c>
      <c r="J969" t="s">
        <v>777</v>
      </c>
      <c r="K969" s="8">
        <v>3</v>
      </c>
      <c r="L969" t="str">
        <f>_xlfn.XLOOKUP(F969, Items!$A:$A, Items!$C:$C, "Check Item ID", 0)</f>
        <v>Service</v>
      </c>
    </row>
    <row r="970" spans="1:12" hidden="1" x14ac:dyDescent="0.25">
      <c r="A970" t="s">
        <v>1738</v>
      </c>
      <c r="B970" s="1">
        <v>45979</v>
      </c>
      <c r="C970" t="s">
        <v>211</v>
      </c>
      <c r="D970" t="s">
        <v>31</v>
      </c>
      <c r="E970" t="s">
        <v>324</v>
      </c>
      <c r="F970" t="s">
        <v>638</v>
      </c>
      <c r="G970">
        <v>7</v>
      </c>
      <c r="H970">
        <v>4706.6899999999996</v>
      </c>
      <c r="I970">
        <v>32946.86</v>
      </c>
      <c r="J970" t="s">
        <v>770</v>
      </c>
      <c r="K970">
        <v>38</v>
      </c>
      <c r="L970" t="str">
        <f>_xlfn.XLOOKUP(F970, Items!$A:$A, Items!$C:$C, "Check Item ID", 0)</f>
        <v>Hardware</v>
      </c>
    </row>
    <row r="971" spans="1:12" hidden="1" x14ac:dyDescent="0.25">
      <c r="A971" t="s">
        <v>1739</v>
      </c>
      <c r="B971" s="1">
        <v>45482</v>
      </c>
      <c r="C971" t="s">
        <v>183</v>
      </c>
      <c r="D971" t="s">
        <v>31</v>
      </c>
      <c r="E971" t="s">
        <v>298</v>
      </c>
      <c r="F971" t="s">
        <v>614</v>
      </c>
      <c r="G971">
        <v>10</v>
      </c>
      <c r="H971">
        <v>4646.3599999999997</v>
      </c>
      <c r="I971">
        <v>46463.65</v>
      </c>
      <c r="J971" t="s">
        <v>770</v>
      </c>
      <c r="K971">
        <v>39</v>
      </c>
      <c r="L971" t="str">
        <f>_xlfn.XLOOKUP(F971, Items!$A:$A, Items!$C:$C, "Check Item ID", 0)</f>
        <v>Hardware</v>
      </c>
    </row>
    <row r="972" spans="1:12" hidden="1" x14ac:dyDescent="0.25">
      <c r="A972" t="s">
        <v>1740</v>
      </c>
      <c r="B972" s="1">
        <v>45277</v>
      </c>
      <c r="C972" t="s">
        <v>45</v>
      </c>
      <c r="D972" t="s">
        <v>5</v>
      </c>
      <c r="E972" t="s">
        <v>348</v>
      </c>
      <c r="F972" t="s">
        <v>460</v>
      </c>
      <c r="G972">
        <v>5</v>
      </c>
      <c r="H972">
        <v>3677.42</v>
      </c>
      <c r="I972">
        <v>18387.12</v>
      </c>
      <c r="J972" t="s">
        <v>770</v>
      </c>
      <c r="K972">
        <v>37</v>
      </c>
      <c r="L972" t="str">
        <f>_xlfn.XLOOKUP(F972, Items!$A:$A, Items!$C:$C, "Check Item ID", 0)</f>
        <v>Hardware</v>
      </c>
    </row>
    <row r="973" spans="1:12" hidden="1" x14ac:dyDescent="0.25">
      <c r="A973" t="s">
        <v>1741</v>
      </c>
      <c r="B973" s="1">
        <v>45030</v>
      </c>
      <c r="C973" t="s">
        <v>95</v>
      </c>
      <c r="D973" t="s">
        <v>11</v>
      </c>
      <c r="E973" t="s">
        <v>346</v>
      </c>
      <c r="F973" t="s">
        <v>570</v>
      </c>
      <c r="G973">
        <v>9</v>
      </c>
      <c r="H973">
        <v>4771.78</v>
      </c>
      <c r="I973">
        <v>42946.05</v>
      </c>
      <c r="J973" t="s">
        <v>768</v>
      </c>
      <c r="K973">
        <v>6</v>
      </c>
      <c r="L973" t="str">
        <f>_xlfn.XLOOKUP(F973, Items!$A:$A, Items!$C:$C, "Check Item ID", 0)</f>
        <v>Software</v>
      </c>
    </row>
    <row r="974" spans="1:12" hidden="1" x14ac:dyDescent="0.25">
      <c r="A974" t="s">
        <v>1742</v>
      </c>
      <c r="B974" s="1">
        <v>45712</v>
      </c>
      <c r="C974" t="s">
        <v>201</v>
      </c>
      <c r="D974" t="s">
        <v>21</v>
      </c>
      <c r="E974" t="s">
        <v>278</v>
      </c>
      <c r="F974" t="s">
        <v>660</v>
      </c>
      <c r="G974">
        <v>4</v>
      </c>
      <c r="H974">
        <v>7303.6</v>
      </c>
      <c r="I974">
        <v>29214.38</v>
      </c>
      <c r="J974" t="s">
        <v>770</v>
      </c>
      <c r="K974">
        <v>14</v>
      </c>
      <c r="L974" t="str">
        <f>_xlfn.XLOOKUP(F974, Items!$A:$A, Items!$C:$C, "Check Item ID", 0)</f>
        <v>Hardware</v>
      </c>
    </row>
    <row r="975" spans="1:12" hidden="1" x14ac:dyDescent="0.25">
      <c r="A975" t="s">
        <v>1743</v>
      </c>
      <c r="B975" s="1">
        <v>45840</v>
      </c>
      <c r="C975" t="s">
        <v>137</v>
      </c>
      <c r="D975" t="s">
        <v>13</v>
      </c>
      <c r="E975" t="s">
        <v>302</v>
      </c>
      <c r="F975" t="s">
        <v>642</v>
      </c>
      <c r="G975">
        <v>40</v>
      </c>
      <c r="H975">
        <v>3156.11</v>
      </c>
      <c r="I975">
        <v>126244.46</v>
      </c>
      <c r="J975" t="s">
        <v>770</v>
      </c>
      <c r="K975">
        <v>15</v>
      </c>
      <c r="L975" t="str">
        <f>_xlfn.XLOOKUP(F975, Items!$A:$A, Items!$C:$C, "Check Item ID", 0)</f>
        <v>Software</v>
      </c>
    </row>
    <row r="976" spans="1:12" hidden="1" x14ac:dyDescent="0.25">
      <c r="A976" t="s">
        <v>1744</v>
      </c>
      <c r="B976" s="1">
        <v>46019</v>
      </c>
      <c r="C976" t="s">
        <v>109</v>
      </c>
      <c r="D976" t="s">
        <v>17</v>
      </c>
      <c r="E976" t="s">
        <v>344</v>
      </c>
      <c r="F976" t="s">
        <v>466</v>
      </c>
      <c r="G976">
        <v>6</v>
      </c>
      <c r="H976">
        <v>513.95000000000005</v>
      </c>
      <c r="I976">
        <v>3083.68</v>
      </c>
      <c r="J976" t="s">
        <v>770</v>
      </c>
      <c r="K976">
        <v>39</v>
      </c>
      <c r="L976" t="str">
        <f>_xlfn.XLOOKUP(F976, Items!$A:$A, Items!$C:$C, "Check Item ID", 0)</f>
        <v>Hardware</v>
      </c>
    </row>
    <row r="977" spans="1:12" hidden="1" x14ac:dyDescent="0.25">
      <c r="A977" t="s">
        <v>1745</v>
      </c>
      <c r="B977" s="1">
        <v>45117</v>
      </c>
      <c r="C977" t="s">
        <v>99</v>
      </c>
      <c r="D977" t="s">
        <v>13</v>
      </c>
      <c r="E977" t="s">
        <v>265</v>
      </c>
      <c r="F977" t="s">
        <v>408</v>
      </c>
      <c r="G977">
        <v>45</v>
      </c>
      <c r="H977">
        <v>5407.05</v>
      </c>
      <c r="I977">
        <v>243317.05</v>
      </c>
      <c r="J977" t="s">
        <v>770</v>
      </c>
      <c r="K977">
        <v>22</v>
      </c>
      <c r="L977" t="str">
        <f>_xlfn.XLOOKUP(F977, Items!$A:$A, Items!$C:$C, "Check Item ID", 0)</f>
        <v>Hardware</v>
      </c>
    </row>
    <row r="978" spans="1:12" x14ac:dyDescent="0.25">
      <c r="A978" t="s">
        <v>1746</v>
      </c>
      <c r="B978" s="1">
        <v>45880</v>
      </c>
      <c r="C978" t="s">
        <v>149</v>
      </c>
      <c r="D978" t="s">
        <v>21</v>
      </c>
      <c r="E978" t="s">
        <v>346</v>
      </c>
      <c r="F978" t="s">
        <v>378</v>
      </c>
      <c r="G978" s="8">
        <v>31</v>
      </c>
      <c r="H978" s="6">
        <v>461.59</v>
      </c>
      <c r="I978" s="6">
        <v>14309.39</v>
      </c>
      <c r="J978" t="s">
        <v>777</v>
      </c>
      <c r="K978" s="8">
        <v>12</v>
      </c>
      <c r="L978" t="str">
        <f>_xlfn.XLOOKUP(F978, Items!$A:$A, Items!$C:$C, "Check Item ID", 0)</f>
        <v>Software</v>
      </c>
    </row>
    <row r="979" spans="1:12" hidden="1" x14ac:dyDescent="0.25">
      <c r="A979" t="s">
        <v>1747</v>
      </c>
      <c r="B979" s="1">
        <v>45455</v>
      </c>
      <c r="C979" t="s">
        <v>93</v>
      </c>
      <c r="D979" t="s">
        <v>9</v>
      </c>
      <c r="E979" t="s">
        <v>254</v>
      </c>
      <c r="F979" t="s">
        <v>540</v>
      </c>
      <c r="G979">
        <v>24</v>
      </c>
      <c r="H979">
        <v>5293.87</v>
      </c>
      <c r="I979">
        <v>127052.78</v>
      </c>
      <c r="J979" t="s">
        <v>768</v>
      </c>
      <c r="K979">
        <v>45</v>
      </c>
      <c r="L979" t="str">
        <f>_xlfn.XLOOKUP(F979, Items!$A:$A, Items!$C:$C, "Check Item ID", 0)</f>
        <v>Software</v>
      </c>
    </row>
    <row r="980" spans="1:12" x14ac:dyDescent="0.25">
      <c r="A980" t="s">
        <v>1748</v>
      </c>
      <c r="B980" s="1">
        <v>45592</v>
      </c>
      <c r="C980" t="s">
        <v>55</v>
      </c>
      <c r="D980" t="s">
        <v>3</v>
      </c>
      <c r="E980" t="s">
        <v>254</v>
      </c>
      <c r="F980" t="s">
        <v>736</v>
      </c>
      <c r="G980" s="8">
        <v>30</v>
      </c>
      <c r="H980" s="6">
        <v>8715.2099999999991</v>
      </c>
      <c r="I980" s="6">
        <v>261456.38</v>
      </c>
      <c r="J980" t="s">
        <v>777</v>
      </c>
      <c r="K980" s="8">
        <v>33</v>
      </c>
      <c r="L980" t="str">
        <f>_xlfn.XLOOKUP(F980, Items!$A:$A, Items!$C:$C, "Check Item ID", 0)</f>
        <v>Service</v>
      </c>
    </row>
    <row r="981" spans="1:12" x14ac:dyDescent="0.25">
      <c r="A981" t="s">
        <v>1749</v>
      </c>
      <c r="B981" s="1">
        <v>45646</v>
      </c>
      <c r="C981" t="s">
        <v>51</v>
      </c>
      <c r="D981" t="s">
        <v>3</v>
      </c>
      <c r="E981" t="s">
        <v>352</v>
      </c>
      <c r="F981" t="s">
        <v>530</v>
      </c>
      <c r="G981" s="8">
        <v>31</v>
      </c>
      <c r="H981" s="6">
        <v>2491.69</v>
      </c>
      <c r="I981" s="6">
        <v>77242.3</v>
      </c>
      <c r="J981" t="s">
        <v>777</v>
      </c>
      <c r="K981" s="8">
        <v>21</v>
      </c>
      <c r="L981" t="str">
        <f>_xlfn.XLOOKUP(F981, Items!$A:$A, Items!$C:$C, "Check Item ID", 0)</f>
        <v>Hardware</v>
      </c>
    </row>
    <row r="982" spans="1:12" hidden="1" x14ac:dyDescent="0.25">
      <c r="A982" t="s">
        <v>1750</v>
      </c>
      <c r="B982" s="1">
        <v>45187</v>
      </c>
      <c r="C982" t="s">
        <v>95</v>
      </c>
      <c r="D982" t="s">
        <v>11</v>
      </c>
      <c r="E982" t="s">
        <v>254</v>
      </c>
      <c r="F982" t="s">
        <v>736</v>
      </c>
      <c r="G982">
        <v>33</v>
      </c>
      <c r="H982">
        <v>7705.94</v>
      </c>
      <c r="I982">
        <v>254295.86</v>
      </c>
      <c r="J982" t="s">
        <v>768</v>
      </c>
      <c r="K982">
        <v>9</v>
      </c>
      <c r="L982" t="str">
        <f>_xlfn.XLOOKUP(F982, Items!$A:$A, Items!$C:$C, "Check Item ID", 0)</f>
        <v>Service</v>
      </c>
    </row>
    <row r="983" spans="1:12" hidden="1" x14ac:dyDescent="0.25">
      <c r="A983" t="s">
        <v>1751</v>
      </c>
      <c r="B983" s="1">
        <v>45072</v>
      </c>
      <c r="C983" t="s">
        <v>165</v>
      </c>
      <c r="D983" t="s">
        <v>27</v>
      </c>
      <c r="E983" t="s">
        <v>340</v>
      </c>
      <c r="F983" t="s">
        <v>742</v>
      </c>
      <c r="G983">
        <v>20</v>
      </c>
      <c r="H983">
        <v>5871.11</v>
      </c>
      <c r="I983">
        <v>117422.3</v>
      </c>
      <c r="J983" t="s">
        <v>770</v>
      </c>
      <c r="K983">
        <v>40</v>
      </c>
      <c r="L983" t="str">
        <f>_xlfn.XLOOKUP(F983, Items!$A:$A, Items!$C:$C, "Check Item ID", 0)</f>
        <v>Software</v>
      </c>
    </row>
    <row r="984" spans="1:12" x14ac:dyDescent="0.25">
      <c r="A984" t="s">
        <v>1752</v>
      </c>
      <c r="B984" s="1">
        <v>45415</v>
      </c>
      <c r="C984" t="s">
        <v>109</v>
      </c>
      <c r="D984" t="s">
        <v>17</v>
      </c>
      <c r="E984" t="s">
        <v>286</v>
      </c>
      <c r="F984" t="s">
        <v>672</v>
      </c>
      <c r="G984" s="8">
        <v>40</v>
      </c>
      <c r="H984" s="6">
        <v>2359.46</v>
      </c>
      <c r="I984" s="6">
        <v>94378.49</v>
      </c>
      <c r="J984" t="s">
        <v>777</v>
      </c>
      <c r="K984" s="8">
        <v>33</v>
      </c>
      <c r="L984" t="str">
        <f>_xlfn.XLOOKUP(F984, Items!$A:$A, Items!$C:$C, "Check Item ID", 0)</f>
        <v>Service</v>
      </c>
    </row>
    <row r="985" spans="1:12" hidden="1" x14ac:dyDescent="0.25">
      <c r="A985" t="s">
        <v>1753</v>
      </c>
      <c r="B985" s="1">
        <v>45062</v>
      </c>
      <c r="C985" t="s">
        <v>95</v>
      </c>
      <c r="D985" t="s">
        <v>11</v>
      </c>
      <c r="E985" t="s">
        <v>281</v>
      </c>
      <c r="F985" t="s">
        <v>680</v>
      </c>
      <c r="G985">
        <v>22</v>
      </c>
      <c r="H985">
        <v>8090.88</v>
      </c>
      <c r="I985">
        <v>177999.45</v>
      </c>
      <c r="J985" t="s">
        <v>768</v>
      </c>
      <c r="K985">
        <v>40</v>
      </c>
      <c r="L985" t="str">
        <f>_xlfn.XLOOKUP(F985, Items!$A:$A, Items!$C:$C, "Check Item ID", 0)</f>
        <v>Service</v>
      </c>
    </row>
    <row r="986" spans="1:12" hidden="1" x14ac:dyDescent="0.25">
      <c r="A986" t="s">
        <v>1754</v>
      </c>
      <c r="B986" s="1">
        <v>45818</v>
      </c>
      <c r="C986" t="s">
        <v>161</v>
      </c>
      <c r="D986" t="s">
        <v>17</v>
      </c>
      <c r="E986" t="s">
        <v>281</v>
      </c>
      <c r="F986" t="s">
        <v>742</v>
      </c>
      <c r="G986">
        <v>37</v>
      </c>
      <c r="H986">
        <v>6315.16</v>
      </c>
      <c r="I986">
        <v>233660.75</v>
      </c>
      <c r="J986" t="s">
        <v>768</v>
      </c>
      <c r="K986">
        <v>18</v>
      </c>
      <c r="L986" t="str">
        <f>_xlfn.XLOOKUP(F986, Items!$A:$A, Items!$C:$C, "Check Item ID", 0)</f>
        <v>Software</v>
      </c>
    </row>
    <row r="987" spans="1:12" hidden="1" x14ac:dyDescent="0.25">
      <c r="A987" t="s">
        <v>1755</v>
      </c>
      <c r="B987" s="1">
        <v>45086</v>
      </c>
      <c r="C987" t="s">
        <v>55</v>
      </c>
      <c r="D987" t="s">
        <v>3</v>
      </c>
      <c r="E987" t="s">
        <v>350</v>
      </c>
      <c r="F987" t="s">
        <v>504</v>
      </c>
      <c r="G987">
        <v>48</v>
      </c>
      <c r="H987">
        <v>9395.43</v>
      </c>
      <c r="I987">
        <v>450980.87</v>
      </c>
      <c r="J987" t="s">
        <v>768</v>
      </c>
      <c r="K987">
        <v>34</v>
      </c>
      <c r="L987" t="str">
        <f>_xlfn.XLOOKUP(F987, Items!$A:$A, Items!$C:$C, "Check Item ID", 0)</f>
        <v>Service</v>
      </c>
    </row>
    <row r="988" spans="1:12" hidden="1" x14ac:dyDescent="0.25">
      <c r="A988" t="s">
        <v>1756</v>
      </c>
      <c r="B988" s="1">
        <v>45875</v>
      </c>
      <c r="C988" t="s">
        <v>113</v>
      </c>
      <c r="D988" t="s">
        <v>23</v>
      </c>
      <c r="E988" t="s">
        <v>336</v>
      </c>
      <c r="F988" t="s">
        <v>622</v>
      </c>
      <c r="G988">
        <v>21</v>
      </c>
      <c r="H988">
        <v>1955.8</v>
      </c>
      <c r="I988">
        <v>41071.730000000003</v>
      </c>
      <c r="J988" t="s">
        <v>770</v>
      </c>
      <c r="K988">
        <v>14</v>
      </c>
      <c r="L988" t="str">
        <f>_xlfn.XLOOKUP(F988, Items!$A:$A, Items!$C:$C, "Check Item ID", 0)</f>
        <v>Software</v>
      </c>
    </row>
    <row r="989" spans="1:12" hidden="1" x14ac:dyDescent="0.25">
      <c r="A989" t="s">
        <v>1757</v>
      </c>
      <c r="B989" s="1">
        <v>45758</v>
      </c>
      <c r="C989" t="s">
        <v>223</v>
      </c>
      <c r="D989" t="s">
        <v>5</v>
      </c>
      <c r="E989" t="s">
        <v>352</v>
      </c>
      <c r="F989" t="s">
        <v>458</v>
      </c>
      <c r="G989">
        <v>5</v>
      </c>
      <c r="H989">
        <v>5704.34</v>
      </c>
      <c r="I989">
        <v>28521.68</v>
      </c>
      <c r="J989" t="s">
        <v>768</v>
      </c>
      <c r="K989">
        <v>41</v>
      </c>
      <c r="L989" t="str">
        <f>_xlfn.XLOOKUP(F989, Items!$A:$A, Items!$C:$C, "Check Item ID", 0)</f>
        <v>Service</v>
      </c>
    </row>
    <row r="990" spans="1:12" x14ac:dyDescent="0.25">
      <c r="A990" t="s">
        <v>1758</v>
      </c>
      <c r="B990" s="1">
        <v>45597</v>
      </c>
      <c r="C990" t="s">
        <v>199</v>
      </c>
      <c r="D990" t="s">
        <v>11</v>
      </c>
      <c r="E990" t="s">
        <v>283</v>
      </c>
      <c r="F990" t="s">
        <v>418</v>
      </c>
      <c r="G990" s="8">
        <v>32</v>
      </c>
      <c r="H990" s="6">
        <v>7034.21</v>
      </c>
      <c r="I990" s="6">
        <v>225094.77</v>
      </c>
      <c r="J990" t="s">
        <v>777</v>
      </c>
      <c r="K990" s="8">
        <v>8</v>
      </c>
      <c r="L990" t="str">
        <f>_xlfn.XLOOKUP(F990, Items!$A:$A, Items!$C:$C, "Check Item ID", 0)</f>
        <v>Service</v>
      </c>
    </row>
    <row r="991" spans="1:12" hidden="1" x14ac:dyDescent="0.25">
      <c r="A991" t="s">
        <v>1759</v>
      </c>
      <c r="B991" s="1">
        <v>45211</v>
      </c>
      <c r="C991" t="s">
        <v>91</v>
      </c>
      <c r="D991" t="s">
        <v>11</v>
      </c>
      <c r="E991" t="s">
        <v>312</v>
      </c>
      <c r="F991" t="s">
        <v>516</v>
      </c>
      <c r="G991">
        <v>38</v>
      </c>
      <c r="H991">
        <v>8955.48</v>
      </c>
      <c r="I991">
        <v>340308.38</v>
      </c>
      <c r="J991" t="s">
        <v>768</v>
      </c>
      <c r="K991">
        <v>3</v>
      </c>
      <c r="L991" t="str">
        <f>_xlfn.XLOOKUP(F991, Items!$A:$A, Items!$C:$C, "Check Item ID", 0)</f>
        <v>Service</v>
      </c>
    </row>
    <row r="992" spans="1:12" hidden="1" x14ac:dyDescent="0.25">
      <c r="A992" t="s">
        <v>1760</v>
      </c>
      <c r="B992" s="1">
        <v>45232</v>
      </c>
      <c r="C992" t="s">
        <v>209</v>
      </c>
      <c r="D992" t="s">
        <v>23</v>
      </c>
      <c r="E992" t="s">
        <v>281</v>
      </c>
      <c r="F992" t="s">
        <v>554</v>
      </c>
      <c r="G992">
        <v>29</v>
      </c>
      <c r="H992">
        <v>147.37</v>
      </c>
      <c r="I992">
        <v>4273.7</v>
      </c>
      <c r="J992" t="s">
        <v>770</v>
      </c>
      <c r="K992">
        <v>42</v>
      </c>
      <c r="L992" t="str">
        <f>_xlfn.XLOOKUP(F992, Items!$A:$A, Items!$C:$C, "Check Item ID", 0)</f>
        <v>Software</v>
      </c>
    </row>
    <row r="993" spans="1:12" hidden="1" x14ac:dyDescent="0.25">
      <c r="A993" t="s">
        <v>1761</v>
      </c>
      <c r="B993" s="1">
        <v>45842</v>
      </c>
      <c r="C993" t="s">
        <v>173</v>
      </c>
      <c r="D993" t="s">
        <v>9</v>
      </c>
      <c r="E993" t="s">
        <v>346</v>
      </c>
      <c r="F993" t="s">
        <v>373</v>
      </c>
      <c r="G993">
        <v>13</v>
      </c>
      <c r="H993">
        <v>7654.62</v>
      </c>
      <c r="I993">
        <v>99510.07</v>
      </c>
      <c r="J993" t="s">
        <v>770</v>
      </c>
      <c r="K993">
        <v>22</v>
      </c>
      <c r="L993" t="str">
        <f>_xlfn.XLOOKUP(F993, Items!$A:$A, Items!$C:$C, "Check Item ID", 0)</f>
        <v>Service</v>
      </c>
    </row>
    <row r="994" spans="1:12" hidden="1" x14ac:dyDescent="0.25">
      <c r="A994" t="s">
        <v>1762</v>
      </c>
      <c r="B994" s="1">
        <v>45550</v>
      </c>
      <c r="C994" t="s">
        <v>63</v>
      </c>
      <c r="D994" t="s">
        <v>27</v>
      </c>
      <c r="E994" t="s">
        <v>265</v>
      </c>
      <c r="F994" t="s">
        <v>546</v>
      </c>
      <c r="G994">
        <v>28</v>
      </c>
      <c r="H994">
        <v>7385.98</v>
      </c>
      <c r="I994">
        <v>206807.55</v>
      </c>
      <c r="J994" t="s">
        <v>770</v>
      </c>
      <c r="K994">
        <v>8</v>
      </c>
      <c r="L994" t="str">
        <f>_xlfn.XLOOKUP(F994, Items!$A:$A, Items!$C:$C, "Check Item ID", 0)</f>
        <v>Hardware</v>
      </c>
    </row>
    <row r="995" spans="1:12" hidden="1" x14ac:dyDescent="0.25">
      <c r="A995" t="s">
        <v>1763</v>
      </c>
      <c r="B995" s="1">
        <v>44943</v>
      </c>
      <c r="C995" t="s">
        <v>93</v>
      </c>
      <c r="D995" t="s">
        <v>9</v>
      </c>
      <c r="E995" t="s">
        <v>278</v>
      </c>
      <c r="F995" t="s">
        <v>732</v>
      </c>
      <c r="G995">
        <v>40</v>
      </c>
      <c r="H995">
        <v>10975.68</v>
      </c>
      <c r="I995">
        <v>439027.36</v>
      </c>
      <c r="J995" t="s">
        <v>770</v>
      </c>
      <c r="K995">
        <v>11</v>
      </c>
      <c r="L995" t="str">
        <f>_xlfn.XLOOKUP(F995, Items!$A:$A, Items!$C:$C, "Check Item ID", 0)</f>
        <v>Software</v>
      </c>
    </row>
    <row r="996" spans="1:12" x14ac:dyDescent="0.25">
      <c r="A996" t="s">
        <v>1764</v>
      </c>
      <c r="B996" s="1">
        <v>45054</v>
      </c>
      <c r="C996" t="s">
        <v>127</v>
      </c>
      <c r="D996" t="s">
        <v>31</v>
      </c>
      <c r="E996" t="s">
        <v>294</v>
      </c>
      <c r="F996" t="s">
        <v>616</v>
      </c>
      <c r="G996" s="8">
        <v>24</v>
      </c>
      <c r="H996" s="6">
        <v>429.08</v>
      </c>
      <c r="I996" s="6">
        <v>10298.01</v>
      </c>
      <c r="J996" t="s">
        <v>777</v>
      </c>
      <c r="K996" s="8">
        <v>3</v>
      </c>
      <c r="L996" t="str">
        <f>_xlfn.XLOOKUP(F996, Items!$A:$A, Items!$C:$C, "Check Item ID", 0)</f>
        <v>Hardware</v>
      </c>
    </row>
    <row r="997" spans="1:12" x14ac:dyDescent="0.25">
      <c r="A997" t="s">
        <v>1765</v>
      </c>
      <c r="B997" s="1">
        <v>45662</v>
      </c>
      <c r="C997" t="s">
        <v>211</v>
      </c>
      <c r="D997" t="s">
        <v>31</v>
      </c>
      <c r="E997" t="s">
        <v>296</v>
      </c>
      <c r="F997" t="s">
        <v>666</v>
      </c>
      <c r="G997" s="8">
        <v>8</v>
      </c>
      <c r="H997" s="6">
        <v>1971.8</v>
      </c>
      <c r="I997" s="6">
        <v>15774.38</v>
      </c>
      <c r="J997" t="s">
        <v>777</v>
      </c>
      <c r="K997" s="8">
        <v>18</v>
      </c>
      <c r="L997" t="str">
        <f>_xlfn.XLOOKUP(F997, Items!$A:$A, Items!$C:$C, "Check Item ID", 0)</f>
        <v>Software</v>
      </c>
    </row>
    <row r="998" spans="1:12" hidden="1" x14ac:dyDescent="0.25">
      <c r="A998" t="s">
        <v>1766</v>
      </c>
      <c r="B998" s="1">
        <v>45734</v>
      </c>
      <c r="C998" t="s">
        <v>73</v>
      </c>
      <c r="D998" t="s">
        <v>29</v>
      </c>
      <c r="E998" t="s">
        <v>290</v>
      </c>
      <c r="F998" t="s">
        <v>444</v>
      </c>
      <c r="G998">
        <v>41</v>
      </c>
      <c r="H998">
        <v>5038.24</v>
      </c>
      <c r="I998">
        <v>206567.85</v>
      </c>
      <c r="J998" t="s">
        <v>770</v>
      </c>
      <c r="K998">
        <v>28</v>
      </c>
      <c r="L998" t="str">
        <f>_xlfn.XLOOKUP(F998, Items!$A:$A, Items!$C:$C, "Check Item ID", 0)</f>
        <v>Service</v>
      </c>
    </row>
    <row r="999" spans="1:12" x14ac:dyDescent="0.25">
      <c r="A999" t="s">
        <v>1767</v>
      </c>
      <c r="B999" s="1">
        <v>45818</v>
      </c>
      <c r="C999" t="s">
        <v>105</v>
      </c>
      <c r="D999" t="s">
        <v>23</v>
      </c>
      <c r="E999" t="s">
        <v>322</v>
      </c>
      <c r="F999" t="s">
        <v>748</v>
      </c>
      <c r="G999" s="8">
        <v>35</v>
      </c>
      <c r="H999" s="6">
        <v>3495.45</v>
      </c>
      <c r="I999" s="6">
        <v>122340.65</v>
      </c>
      <c r="J999" t="s">
        <v>777</v>
      </c>
      <c r="K999" s="8">
        <v>33</v>
      </c>
      <c r="L999" t="str">
        <f>_xlfn.XLOOKUP(F999, Items!$A:$A, Items!$C:$C, "Check Item ID", 0)</f>
        <v>Software</v>
      </c>
    </row>
    <row r="1000" spans="1:12" hidden="1" x14ac:dyDescent="0.25">
      <c r="A1000" t="s">
        <v>1768</v>
      </c>
      <c r="B1000" s="1">
        <v>45312</v>
      </c>
      <c r="C1000" t="s">
        <v>177</v>
      </c>
      <c r="D1000" t="s">
        <v>27</v>
      </c>
      <c r="E1000" t="s">
        <v>344</v>
      </c>
      <c r="F1000" t="s">
        <v>614</v>
      </c>
      <c r="G1000">
        <v>36</v>
      </c>
      <c r="H1000">
        <v>3959.02</v>
      </c>
      <c r="I1000">
        <v>142524.62</v>
      </c>
      <c r="J1000" t="s">
        <v>770</v>
      </c>
      <c r="K1000">
        <v>29</v>
      </c>
      <c r="L1000" t="str">
        <f>_xlfn.XLOOKUP(F1000, Items!$A:$A, Items!$C:$C, "Check Item ID", 0)</f>
        <v>Hardware</v>
      </c>
    </row>
    <row r="1001" spans="1:12" x14ac:dyDescent="0.25">
      <c r="A1001" t="s">
        <v>1769</v>
      </c>
      <c r="B1001" s="1">
        <v>45517</v>
      </c>
      <c r="C1001" t="s">
        <v>151</v>
      </c>
      <c r="D1001" t="s">
        <v>11</v>
      </c>
      <c r="E1001" t="s">
        <v>320</v>
      </c>
      <c r="F1001" t="s">
        <v>636</v>
      </c>
      <c r="G1001" s="8">
        <v>43</v>
      </c>
      <c r="H1001" s="6">
        <v>8460.33</v>
      </c>
      <c r="I1001" s="6">
        <v>363794.31</v>
      </c>
      <c r="J1001" t="s">
        <v>777</v>
      </c>
      <c r="K1001" s="8">
        <v>7</v>
      </c>
      <c r="L1001" t="str">
        <f>_xlfn.XLOOKUP(F1001, Items!$A:$A, Items!$C:$C, "Check Item ID", 0)</f>
        <v>Hardware</v>
      </c>
    </row>
    <row r="1002" spans="1:12" hidden="1" x14ac:dyDescent="0.25">
      <c r="A1002" t="s">
        <v>1770</v>
      </c>
      <c r="B1002" s="1">
        <v>44959</v>
      </c>
      <c r="C1002" t="s">
        <v>129</v>
      </c>
      <c r="D1002" t="s">
        <v>11</v>
      </c>
      <c r="E1002" t="s">
        <v>258</v>
      </c>
      <c r="F1002" t="s">
        <v>656</v>
      </c>
      <c r="G1002">
        <v>10</v>
      </c>
      <c r="H1002">
        <v>7537.33</v>
      </c>
      <c r="I1002">
        <v>75373.279999999999</v>
      </c>
      <c r="J1002" t="s">
        <v>770</v>
      </c>
      <c r="K1002">
        <v>45</v>
      </c>
      <c r="L1002" t="str">
        <f>_xlfn.XLOOKUP(F1002, Items!$A:$A, Items!$C:$C, "Check Item ID", 0)</f>
        <v>Service</v>
      </c>
    </row>
    <row r="1003" spans="1:12" hidden="1" x14ac:dyDescent="0.25">
      <c r="A1003" t="s">
        <v>1771</v>
      </c>
      <c r="B1003" s="1">
        <v>45205</v>
      </c>
      <c r="C1003" t="s">
        <v>153</v>
      </c>
      <c r="D1003" t="s">
        <v>3</v>
      </c>
      <c r="E1003" t="s">
        <v>292</v>
      </c>
      <c r="F1003" t="s">
        <v>478</v>
      </c>
      <c r="G1003">
        <v>6</v>
      </c>
      <c r="H1003">
        <v>5879.02</v>
      </c>
      <c r="I1003">
        <v>35274.14</v>
      </c>
      <c r="J1003" t="s">
        <v>770</v>
      </c>
      <c r="K1003">
        <v>32</v>
      </c>
      <c r="L1003" t="str">
        <f>_xlfn.XLOOKUP(F1003, Items!$A:$A, Items!$C:$C, "Check Item ID", 0)</f>
        <v>Software</v>
      </c>
    </row>
    <row r="1004" spans="1:12" hidden="1" x14ac:dyDescent="0.25">
      <c r="A1004" t="s">
        <v>1772</v>
      </c>
      <c r="B1004" s="1">
        <v>45798</v>
      </c>
      <c r="C1004" t="s">
        <v>121</v>
      </c>
      <c r="D1004" t="s">
        <v>5</v>
      </c>
      <c r="E1004" t="s">
        <v>354</v>
      </c>
      <c r="F1004" t="s">
        <v>700</v>
      </c>
      <c r="G1004">
        <v>40</v>
      </c>
      <c r="H1004">
        <v>7265.86</v>
      </c>
      <c r="I1004">
        <v>290634.53999999998</v>
      </c>
      <c r="J1004" t="s">
        <v>768</v>
      </c>
      <c r="K1004">
        <v>30</v>
      </c>
      <c r="L1004" t="str">
        <f>_xlfn.XLOOKUP(F1004, Items!$A:$A, Items!$C:$C, "Check Item ID", 0)</f>
        <v>Hardware</v>
      </c>
    </row>
    <row r="1005" spans="1:12" x14ac:dyDescent="0.25">
      <c r="A1005" t="s">
        <v>1773</v>
      </c>
      <c r="B1005" s="1">
        <v>45848</v>
      </c>
      <c r="C1005" t="s">
        <v>221</v>
      </c>
      <c r="D1005" t="s">
        <v>5</v>
      </c>
      <c r="E1005" t="s">
        <v>332</v>
      </c>
      <c r="F1005" t="s">
        <v>678</v>
      </c>
      <c r="G1005" s="8">
        <v>25</v>
      </c>
      <c r="H1005" s="6">
        <v>4280.75</v>
      </c>
      <c r="I1005" s="6">
        <v>107018.75</v>
      </c>
      <c r="J1005" t="s">
        <v>777</v>
      </c>
      <c r="K1005" s="8">
        <v>30</v>
      </c>
      <c r="L1005" t="str">
        <f>_xlfn.XLOOKUP(F1005, Items!$A:$A, Items!$C:$C, "Check Item ID", 0)</f>
        <v>Service</v>
      </c>
    </row>
    <row r="1006" spans="1:12" hidden="1" x14ac:dyDescent="0.25">
      <c r="A1006" t="s">
        <v>1774</v>
      </c>
      <c r="B1006" s="1">
        <v>44942</v>
      </c>
      <c r="C1006" t="s">
        <v>135</v>
      </c>
      <c r="D1006" t="s">
        <v>31</v>
      </c>
      <c r="E1006" t="s">
        <v>314</v>
      </c>
      <c r="F1006" t="s">
        <v>626</v>
      </c>
      <c r="G1006">
        <v>37</v>
      </c>
      <c r="H1006">
        <v>4245.6499999999996</v>
      </c>
      <c r="I1006">
        <v>157089.1</v>
      </c>
      <c r="J1006" t="s">
        <v>768</v>
      </c>
      <c r="K1006">
        <v>18</v>
      </c>
      <c r="L1006" t="str">
        <f>_xlfn.XLOOKUP(F1006, Items!$A:$A, Items!$C:$C, "Check Item ID", 0)</f>
        <v>Software</v>
      </c>
    </row>
    <row r="1007" spans="1:12" hidden="1" x14ac:dyDescent="0.25">
      <c r="A1007" t="s">
        <v>1775</v>
      </c>
      <c r="B1007" s="1">
        <v>45954</v>
      </c>
      <c r="C1007" t="s">
        <v>89</v>
      </c>
      <c r="D1007" t="s">
        <v>23</v>
      </c>
      <c r="E1007" t="s">
        <v>332</v>
      </c>
      <c r="F1007" t="s">
        <v>371</v>
      </c>
      <c r="G1007">
        <v>18</v>
      </c>
      <c r="H1007">
        <v>5647.78</v>
      </c>
      <c r="I1007">
        <v>101660</v>
      </c>
      <c r="J1007" t="s">
        <v>768</v>
      </c>
      <c r="K1007">
        <v>39</v>
      </c>
      <c r="L1007" t="str">
        <f>_xlfn.XLOOKUP(F1007, Items!$A:$A, Items!$C:$C, "Check Item ID", 0)</f>
        <v>Software</v>
      </c>
    </row>
    <row r="1008" spans="1:12" hidden="1" x14ac:dyDescent="0.25">
      <c r="A1008" t="s">
        <v>1776</v>
      </c>
      <c r="B1008" s="1">
        <v>44995</v>
      </c>
      <c r="C1008" t="s">
        <v>129</v>
      </c>
      <c r="D1008" t="s">
        <v>11</v>
      </c>
      <c r="E1008" t="s">
        <v>292</v>
      </c>
      <c r="F1008" t="s">
        <v>556</v>
      </c>
      <c r="G1008">
        <v>3</v>
      </c>
      <c r="H1008">
        <v>5043.04</v>
      </c>
      <c r="I1008">
        <v>15129.12</v>
      </c>
      <c r="J1008" t="s">
        <v>768</v>
      </c>
      <c r="K1008">
        <v>26</v>
      </c>
      <c r="L1008" t="str">
        <f>_xlfn.XLOOKUP(F1008, Items!$A:$A, Items!$C:$C, "Check Item ID", 0)</f>
        <v>Software</v>
      </c>
    </row>
    <row r="1009" spans="1:12" hidden="1" x14ac:dyDescent="0.25">
      <c r="A1009" t="s">
        <v>1777</v>
      </c>
      <c r="B1009" s="1">
        <v>45913</v>
      </c>
      <c r="C1009" t="s">
        <v>85</v>
      </c>
      <c r="D1009" t="s">
        <v>29</v>
      </c>
      <c r="E1009" t="s">
        <v>352</v>
      </c>
      <c r="F1009" t="s">
        <v>444</v>
      </c>
      <c r="G1009">
        <v>45</v>
      </c>
      <c r="H1009">
        <v>4657.6499999999996</v>
      </c>
      <c r="I1009">
        <v>209594.11</v>
      </c>
      <c r="J1009" t="s">
        <v>768</v>
      </c>
      <c r="K1009">
        <v>36</v>
      </c>
      <c r="L1009" t="str">
        <f>_xlfn.XLOOKUP(F1009, Items!$A:$A, Items!$C:$C, "Check Item ID", 0)</f>
        <v>Service</v>
      </c>
    </row>
    <row r="1010" spans="1:12" hidden="1" x14ac:dyDescent="0.25">
      <c r="A1010" t="s">
        <v>1778</v>
      </c>
      <c r="B1010" s="1">
        <v>45879</v>
      </c>
      <c r="C1010" t="s">
        <v>77</v>
      </c>
      <c r="D1010" t="s">
        <v>17</v>
      </c>
      <c r="E1010" t="s">
        <v>250</v>
      </c>
      <c r="F1010" t="s">
        <v>638</v>
      </c>
      <c r="G1010">
        <v>34</v>
      </c>
      <c r="H1010">
        <v>4507.9799999999996</v>
      </c>
      <c r="I1010">
        <v>153271.34</v>
      </c>
      <c r="J1010" t="s">
        <v>768</v>
      </c>
      <c r="K1010">
        <v>8</v>
      </c>
      <c r="L1010" t="str">
        <f>_xlfn.XLOOKUP(F1010, Items!$A:$A, Items!$C:$C, "Check Item ID", 0)</f>
        <v>Hardware</v>
      </c>
    </row>
    <row r="1011" spans="1:12" hidden="1" x14ac:dyDescent="0.25">
      <c r="A1011" t="s">
        <v>1779</v>
      </c>
      <c r="B1011" s="1">
        <v>45894</v>
      </c>
      <c r="C1011" t="s">
        <v>205</v>
      </c>
      <c r="D1011" t="s">
        <v>25</v>
      </c>
      <c r="E1011" t="s">
        <v>276</v>
      </c>
      <c r="F1011" t="s">
        <v>632</v>
      </c>
      <c r="G1011">
        <v>41</v>
      </c>
      <c r="H1011">
        <v>2065.65</v>
      </c>
      <c r="I1011">
        <v>84691.5</v>
      </c>
      <c r="J1011" t="s">
        <v>768</v>
      </c>
      <c r="K1011">
        <v>7</v>
      </c>
      <c r="L1011" t="str">
        <f>_xlfn.XLOOKUP(F1011, Items!$A:$A, Items!$C:$C, "Check Item ID", 0)</f>
        <v>Service</v>
      </c>
    </row>
    <row r="1012" spans="1:12" hidden="1" x14ac:dyDescent="0.25">
      <c r="A1012" t="s">
        <v>1780</v>
      </c>
      <c r="B1012" s="1">
        <v>45566</v>
      </c>
      <c r="C1012" t="s">
        <v>121</v>
      </c>
      <c r="D1012" t="s">
        <v>5</v>
      </c>
      <c r="E1012" t="s">
        <v>267</v>
      </c>
      <c r="F1012" t="s">
        <v>480</v>
      </c>
      <c r="G1012">
        <v>40</v>
      </c>
      <c r="H1012">
        <v>2136.0100000000002</v>
      </c>
      <c r="I1012">
        <v>85440.33</v>
      </c>
      <c r="J1012" t="s">
        <v>770</v>
      </c>
      <c r="K1012">
        <v>37</v>
      </c>
      <c r="L1012" t="str">
        <f>_xlfn.XLOOKUP(F1012, Items!$A:$A, Items!$C:$C, "Check Item ID", 0)</f>
        <v>Hardware</v>
      </c>
    </row>
    <row r="1013" spans="1:12" hidden="1" x14ac:dyDescent="0.25">
      <c r="A1013" t="s">
        <v>1781</v>
      </c>
      <c r="B1013" s="1">
        <v>45887</v>
      </c>
      <c r="C1013" t="s">
        <v>205</v>
      </c>
      <c r="D1013" t="s">
        <v>25</v>
      </c>
      <c r="E1013" t="s">
        <v>312</v>
      </c>
      <c r="F1013" t="s">
        <v>562</v>
      </c>
      <c r="G1013">
        <v>30</v>
      </c>
      <c r="H1013">
        <v>3676.92</v>
      </c>
      <c r="I1013">
        <v>110307.46</v>
      </c>
      <c r="J1013" t="s">
        <v>770</v>
      </c>
      <c r="K1013">
        <v>39</v>
      </c>
      <c r="L1013" t="str">
        <f>_xlfn.XLOOKUP(F1013, Items!$A:$A, Items!$C:$C, "Check Item ID", 0)</f>
        <v>Service</v>
      </c>
    </row>
    <row r="1014" spans="1:12" hidden="1" x14ac:dyDescent="0.25">
      <c r="A1014" t="s">
        <v>1782</v>
      </c>
      <c r="B1014" s="1">
        <v>45605</v>
      </c>
      <c r="C1014" t="s">
        <v>133</v>
      </c>
      <c r="D1014" t="s">
        <v>11</v>
      </c>
      <c r="E1014" t="s">
        <v>338</v>
      </c>
      <c r="F1014" t="s">
        <v>544</v>
      </c>
      <c r="G1014">
        <v>27</v>
      </c>
      <c r="H1014">
        <v>1022.79</v>
      </c>
      <c r="I1014">
        <v>27615.21</v>
      </c>
      <c r="J1014" t="s">
        <v>770</v>
      </c>
      <c r="K1014">
        <v>21</v>
      </c>
      <c r="L1014" t="str">
        <f>_xlfn.XLOOKUP(F1014, Items!$A:$A, Items!$C:$C, "Check Item ID", 0)</f>
        <v>Software</v>
      </c>
    </row>
    <row r="1015" spans="1:12" hidden="1" x14ac:dyDescent="0.25">
      <c r="A1015" t="s">
        <v>1783</v>
      </c>
      <c r="B1015" s="1">
        <v>44999</v>
      </c>
      <c r="C1015" t="s">
        <v>67</v>
      </c>
      <c r="D1015" t="s">
        <v>7</v>
      </c>
      <c r="E1015" t="s">
        <v>340</v>
      </c>
      <c r="F1015" t="s">
        <v>566</v>
      </c>
      <c r="G1015">
        <v>45</v>
      </c>
      <c r="H1015">
        <v>8102.12</v>
      </c>
      <c r="I1015">
        <v>364595.34</v>
      </c>
      <c r="J1015" t="s">
        <v>768</v>
      </c>
      <c r="K1015">
        <v>22</v>
      </c>
      <c r="L1015" t="str">
        <f>_xlfn.XLOOKUP(F1015, Items!$A:$A, Items!$C:$C, "Check Item ID", 0)</f>
        <v>Software</v>
      </c>
    </row>
    <row r="1016" spans="1:12" hidden="1" x14ac:dyDescent="0.25">
      <c r="A1016" t="s">
        <v>1784</v>
      </c>
      <c r="B1016" s="1">
        <v>45460</v>
      </c>
      <c r="C1016" t="s">
        <v>191</v>
      </c>
      <c r="D1016" t="s">
        <v>25</v>
      </c>
      <c r="E1016" t="s">
        <v>350</v>
      </c>
      <c r="F1016" t="s">
        <v>418</v>
      </c>
      <c r="G1016">
        <v>4</v>
      </c>
      <c r="H1016">
        <v>7002.48</v>
      </c>
      <c r="I1016">
        <v>28009.93</v>
      </c>
      <c r="J1016" t="s">
        <v>768</v>
      </c>
      <c r="K1016">
        <v>13</v>
      </c>
      <c r="L1016" t="str">
        <f>_xlfn.XLOOKUP(F1016, Items!$A:$A, Items!$C:$C, "Check Item ID", 0)</f>
        <v>Service</v>
      </c>
    </row>
    <row r="1017" spans="1:12" hidden="1" x14ac:dyDescent="0.25">
      <c r="A1017" t="s">
        <v>1785</v>
      </c>
      <c r="B1017" s="1">
        <v>45032</v>
      </c>
      <c r="C1017" t="s">
        <v>103</v>
      </c>
      <c r="D1017" t="s">
        <v>31</v>
      </c>
      <c r="E1017" t="s">
        <v>254</v>
      </c>
      <c r="F1017" t="s">
        <v>614</v>
      </c>
      <c r="G1017">
        <v>43</v>
      </c>
      <c r="H1017">
        <v>4704.3</v>
      </c>
      <c r="I1017">
        <v>202284.72</v>
      </c>
      <c r="J1017" t="s">
        <v>768</v>
      </c>
      <c r="K1017">
        <v>42</v>
      </c>
      <c r="L1017" t="str">
        <f>_xlfn.XLOOKUP(F1017, Items!$A:$A, Items!$C:$C, "Check Item ID", 0)</f>
        <v>Hardware</v>
      </c>
    </row>
    <row r="1018" spans="1:12" hidden="1" x14ac:dyDescent="0.25">
      <c r="A1018" t="s">
        <v>1786</v>
      </c>
      <c r="B1018" s="1">
        <v>45514</v>
      </c>
      <c r="C1018" t="s">
        <v>223</v>
      </c>
      <c r="D1018" t="s">
        <v>5</v>
      </c>
      <c r="E1018" t="s">
        <v>290</v>
      </c>
      <c r="F1018" t="s">
        <v>386</v>
      </c>
      <c r="G1018">
        <v>32</v>
      </c>
      <c r="H1018">
        <v>8593.57</v>
      </c>
      <c r="I1018">
        <v>274994.37</v>
      </c>
      <c r="J1018" t="s">
        <v>768</v>
      </c>
      <c r="K1018">
        <v>7</v>
      </c>
      <c r="L1018" t="str">
        <f>_xlfn.XLOOKUP(F1018, Items!$A:$A, Items!$C:$C, "Check Item ID", 0)</f>
        <v>Hardware</v>
      </c>
    </row>
    <row r="1019" spans="1:12" hidden="1" x14ac:dyDescent="0.25">
      <c r="A1019" t="s">
        <v>1787</v>
      </c>
      <c r="B1019" s="1">
        <v>45443</v>
      </c>
      <c r="C1019" t="s">
        <v>193</v>
      </c>
      <c r="D1019" t="s">
        <v>5</v>
      </c>
      <c r="E1019" t="s">
        <v>283</v>
      </c>
      <c r="F1019" t="s">
        <v>490</v>
      </c>
      <c r="G1019">
        <v>9</v>
      </c>
      <c r="H1019">
        <v>902.29</v>
      </c>
      <c r="I1019">
        <v>8120.63</v>
      </c>
      <c r="J1019" t="s">
        <v>770</v>
      </c>
      <c r="K1019">
        <v>19</v>
      </c>
      <c r="L1019" t="str">
        <f>_xlfn.XLOOKUP(F1019, Items!$A:$A, Items!$C:$C, "Check Item ID", 0)</f>
        <v>Software</v>
      </c>
    </row>
    <row r="1020" spans="1:12" hidden="1" x14ac:dyDescent="0.25">
      <c r="A1020" t="s">
        <v>1788</v>
      </c>
      <c r="B1020" s="1">
        <v>45155</v>
      </c>
      <c r="C1020" t="s">
        <v>67</v>
      </c>
      <c r="D1020" t="s">
        <v>7</v>
      </c>
      <c r="E1020" t="s">
        <v>316</v>
      </c>
      <c r="F1020" t="s">
        <v>568</v>
      </c>
      <c r="G1020">
        <v>39</v>
      </c>
      <c r="H1020">
        <v>473.75</v>
      </c>
      <c r="I1020">
        <v>18476.32</v>
      </c>
      <c r="J1020" t="s">
        <v>768</v>
      </c>
      <c r="K1020">
        <v>12</v>
      </c>
      <c r="L1020" t="str">
        <f>_xlfn.XLOOKUP(F1020, Items!$A:$A, Items!$C:$C, "Check Item ID", 0)</f>
        <v>Software</v>
      </c>
    </row>
    <row r="1021" spans="1:12" hidden="1" x14ac:dyDescent="0.25">
      <c r="A1021" t="s">
        <v>1789</v>
      </c>
      <c r="B1021" s="1">
        <v>45841</v>
      </c>
      <c r="C1021" t="s">
        <v>189</v>
      </c>
      <c r="D1021" t="s">
        <v>21</v>
      </c>
      <c r="E1021" t="s">
        <v>326</v>
      </c>
      <c r="F1021" t="s">
        <v>684</v>
      </c>
      <c r="G1021">
        <v>24</v>
      </c>
      <c r="H1021">
        <v>10658.08</v>
      </c>
      <c r="I1021">
        <v>255793.93</v>
      </c>
      <c r="J1021" t="s">
        <v>770</v>
      </c>
      <c r="K1021">
        <v>18</v>
      </c>
      <c r="L1021" t="str">
        <f>_xlfn.XLOOKUP(F1021, Items!$A:$A, Items!$C:$C, "Check Item ID", 0)</f>
        <v>Software</v>
      </c>
    </row>
    <row r="1022" spans="1:12" hidden="1" x14ac:dyDescent="0.25">
      <c r="A1022" t="s">
        <v>1790</v>
      </c>
      <c r="B1022" s="1">
        <v>45297</v>
      </c>
      <c r="C1022" t="s">
        <v>181</v>
      </c>
      <c r="D1022" t="s">
        <v>17</v>
      </c>
      <c r="E1022" t="s">
        <v>250</v>
      </c>
      <c r="F1022" t="s">
        <v>367</v>
      </c>
      <c r="G1022">
        <v>34</v>
      </c>
      <c r="H1022">
        <v>6017.5</v>
      </c>
      <c r="I1022">
        <v>204595.15</v>
      </c>
      <c r="J1022" t="s">
        <v>770</v>
      </c>
      <c r="K1022">
        <v>8</v>
      </c>
      <c r="L1022" t="str">
        <f>_xlfn.XLOOKUP(F1022, Items!$A:$A, Items!$C:$C, "Check Item ID", 0)</f>
        <v>Software</v>
      </c>
    </row>
    <row r="1023" spans="1:12" hidden="1" x14ac:dyDescent="0.25">
      <c r="A1023" t="s">
        <v>1791</v>
      </c>
      <c r="B1023" s="1">
        <v>45242</v>
      </c>
      <c r="C1023" t="s">
        <v>71</v>
      </c>
      <c r="D1023" t="s">
        <v>15</v>
      </c>
      <c r="E1023" t="s">
        <v>274</v>
      </c>
      <c r="F1023" t="s">
        <v>710</v>
      </c>
      <c r="G1023">
        <v>32</v>
      </c>
      <c r="H1023">
        <v>232.38</v>
      </c>
      <c r="I1023">
        <v>7436.13</v>
      </c>
      <c r="J1023" t="s">
        <v>770</v>
      </c>
      <c r="K1023">
        <v>27</v>
      </c>
      <c r="L1023" t="str">
        <f>_xlfn.XLOOKUP(F1023, Items!$A:$A, Items!$C:$C, "Check Item ID", 0)</f>
        <v>Service</v>
      </c>
    </row>
    <row r="1024" spans="1:12" x14ac:dyDescent="0.25">
      <c r="A1024" t="s">
        <v>1792</v>
      </c>
      <c r="B1024" s="1">
        <v>45828</v>
      </c>
      <c r="C1024" t="s">
        <v>203</v>
      </c>
      <c r="D1024" t="s">
        <v>31</v>
      </c>
      <c r="E1024" t="s">
        <v>324</v>
      </c>
      <c r="F1024" t="s">
        <v>600</v>
      </c>
      <c r="G1024" s="8">
        <v>47</v>
      </c>
      <c r="H1024" s="6">
        <v>7243.09</v>
      </c>
      <c r="I1024" s="6">
        <v>340425.27</v>
      </c>
      <c r="J1024" t="s">
        <v>777</v>
      </c>
      <c r="K1024" s="8">
        <v>39</v>
      </c>
      <c r="L1024" t="str">
        <f>_xlfn.XLOOKUP(F1024, Items!$A:$A, Items!$C:$C, "Check Item ID", 0)</f>
        <v>Software</v>
      </c>
    </row>
    <row r="1025" spans="1:12" x14ac:dyDescent="0.25">
      <c r="A1025" t="s">
        <v>1793</v>
      </c>
      <c r="B1025" s="1">
        <v>45633</v>
      </c>
      <c r="C1025" t="s">
        <v>145</v>
      </c>
      <c r="D1025" t="s">
        <v>7</v>
      </c>
      <c r="E1025" t="s">
        <v>320</v>
      </c>
      <c r="F1025" t="s">
        <v>540</v>
      </c>
      <c r="G1025" s="8">
        <v>4</v>
      </c>
      <c r="H1025" s="6">
        <v>5704.49</v>
      </c>
      <c r="I1025" s="6">
        <v>22817.97</v>
      </c>
      <c r="J1025" t="s">
        <v>777</v>
      </c>
      <c r="K1025" s="8">
        <v>6</v>
      </c>
      <c r="L1025" t="str">
        <f>_xlfn.XLOOKUP(F1025, Items!$A:$A, Items!$C:$C, "Check Item ID", 0)</f>
        <v>Software</v>
      </c>
    </row>
    <row r="1026" spans="1:12" hidden="1" x14ac:dyDescent="0.25">
      <c r="A1026" t="s">
        <v>1794</v>
      </c>
      <c r="B1026" s="1">
        <v>45877</v>
      </c>
      <c r="C1026" t="s">
        <v>149</v>
      </c>
      <c r="D1026" t="s">
        <v>21</v>
      </c>
      <c r="E1026" t="s">
        <v>326</v>
      </c>
      <c r="F1026" t="s">
        <v>550</v>
      </c>
      <c r="G1026">
        <v>26</v>
      </c>
      <c r="H1026">
        <v>367.36</v>
      </c>
      <c r="I1026">
        <v>9551.41</v>
      </c>
      <c r="J1026" t="s">
        <v>770</v>
      </c>
      <c r="K1026">
        <v>37</v>
      </c>
      <c r="L1026" t="str">
        <f>_xlfn.XLOOKUP(F1026, Items!$A:$A, Items!$C:$C, "Check Item ID", 0)</f>
        <v>Service</v>
      </c>
    </row>
    <row r="1027" spans="1:12" hidden="1" x14ac:dyDescent="0.25">
      <c r="A1027" t="s">
        <v>1795</v>
      </c>
      <c r="B1027" s="1">
        <v>45704</v>
      </c>
      <c r="C1027" t="s">
        <v>71</v>
      </c>
      <c r="D1027" t="s">
        <v>15</v>
      </c>
      <c r="E1027" t="s">
        <v>352</v>
      </c>
      <c r="F1027" t="s">
        <v>714</v>
      </c>
      <c r="G1027">
        <v>44</v>
      </c>
      <c r="H1027">
        <v>4250.9799999999996</v>
      </c>
      <c r="I1027">
        <v>187042.95</v>
      </c>
      <c r="J1027" t="s">
        <v>770</v>
      </c>
      <c r="K1027">
        <v>19</v>
      </c>
      <c r="L1027" t="str">
        <f>_xlfn.XLOOKUP(F1027, Items!$A:$A, Items!$C:$C, "Check Item ID", 0)</f>
        <v>Hardware</v>
      </c>
    </row>
    <row r="1028" spans="1:12" hidden="1" x14ac:dyDescent="0.25">
      <c r="A1028" t="s">
        <v>1796</v>
      </c>
      <c r="B1028" s="1">
        <v>46013</v>
      </c>
      <c r="C1028" t="s">
        <v>141</v>
      </c>
      <c r="D1028" t="s">
        <v>27</v>
      </c>
      <c r="E1028" t="s">
        <v>281</v>
      </c>
      <c r="F1028" t="s">
        <v>568</v>
      </c>
      <c r="G1028">
        <v>28</v>
      </c>
      <c r="H1028">
        <v>448.12</v>
      </c>
      <c r="I1028">
        <v>12547.32</v>
      </c>
      <c r="J1028" t="s">
        <v>770</v>
      </c>
      <c r="K1028">
        <v>27</v>
      </c>
      <c r="L1028" t="str">
        <f>_xlfn.XLOOKUP(F1028, Items!$A:$A, Items!$C:$C, "Check Item ID", 0)</f>
        <v>Software</v>
      </c>
    </row>
    <row r="1029" spans="1:12" x14ac:dyDescent="0.25">
      <c r="A1029" t="s">
        <v>1797</v>
      </c>
      <c r="B1029" s="1">
        <v>45573</v>
      </c>
      <c r="C1029" t="s">
        <v>239</v>
      </c>
      <c r="D1029" t="s">
        <v>15</v>
      </c>
      <c r="E1029" t="s">
        <v>260</v>
      </c>
      <c r="F1029" t="s">
        <v>596</v>
      </c>
      <c r="G1029" s="8">
        <v>34</v>
      </c>
      <c r="H1029" s="6">
        <v>5701.53</v>
      </c>
      <c r="I1029" s="6">
        <v>193852.15</v>
      </c>
      <c r="J1029" t="s">
        <v>777</v>
      </c>
      <c r="K1029" s="8">
        <v>9</v>
      </c>
      <c r="L1029" t="str">
        <f>_xlfn.XLOOKUP(F1029, Items!$A:$A, Items!$C:$C, "Check Item ID", 0)</f>
        <v>Software</v>
      </c>
    </row>
    <row r="1030" spans="1:12" hidden="1" x14ac:dyDescent="0.25">
      <c r="A1030" t="s">
        <v>1798</v>
      </c>
      <c r="B1030" s="1">
        <v>45651</v>
      </c>
      <c r="C1030" t="s">
        <v>115</v>
      </c>
      <c r="D1030" t="s">
        <v>27</v>
      </c>
      <c r="E1030" t="s">
        <v>312</v>
      </c>
      <c r="F1030" t="s">
        <v>400</v>
      </c>
      <c r="G1030">
        <v>28</v>
      </c>
      <c r="H1030">
        <v>7432.45</v>
      </c>
      <c r="I1030">
        <v>208108.6</v>
      </c>
      <c r="J1030" t="s">
        <v>768</v>
      </c>
      <c r="K1030">
        <v>20</v>
      </c>
      <c r="L1030" t="str">
        <f>_xlfn.XLOOKUP(F1030, Items!$A:$A, Items!$C:$C, "Check Item ID", 0)</f>
        <v>Hardware</v>
      </c>
    </row>
    <row r="1031" spans="1:12" hidden="1" x14ac:dyDescent="0.25">
      <c r="A1031" t="s">
        <v>1799</v>
      </c>
      <c r="B1031" s="1">
        <v>45480</v>
      </c>
      <c r="C1031" t="s">
        <v>75</v>
      </c>
      <c r="D1031" t="s">
        <v>11</v>
      </c>
      <c r="E1031" t="s">
        <v>332</v>
      </c>
      <c r="F1031" t="s">
        <v>598</v>
      </c>
      <c r="G1031">
        <v>18</v>
      </c>
      <c r="H1031">
        <v>6828.84</v>
      </c>
      <c r="I1031">
        <v>122919.13</v>
      </c>
      <c r="J1031" t="s">
        <v>770</v>
      </c>
      <c r="K1031">
        <v>44</v>
      </c>
      <c r="L1031" t="str">
        <f>_xlfn.XLOOKUP(F1031, Items!$A:$A, Items!$C:$C, "Check Item ID", 0)</f>
        <v>Software</v>
      </c>
    </row>
    <row r="1032" spans="1:12" hidden="1" x14ac:dyDescent="0.25">
      <c r="A1032" t="s">
        <v>1800</v>
      </c>
      <c r="B1032" s="1">
        <v>45728</v>
      </c>
      <c r="C1032" t="s">
        <v>149</v>
      </c>
      <c r="D1032" t="s">
        <v>21</v>
      </c>
      <c r="E1032" t="s">
        <v>332</v>
      </c>
      <c r="F1032" t="s">
        <v>462</v>
      </c>
      <c r="G1032">
        <v>30</v>
      </c>
      <c r="H1032">
        <v>5555.79</v>
      </c>
      <c r="I1032">
        <v>166673.67000000001</v>
      </c>
      <c r="J1032" t="s">
        <v>768</v>
      </c>
      <c r="K1032">
        <v>18</v>
      </c>
      <c r="L1032" t="str">
        <f>_xlfn.XLOOKUP(F1032, Items!$A:$A, Items!$C:$C, "Check Item ID", 0)</f>
        <v>Service</v>
      </c>
    </row>
    <row r="1033" spans="1:12" hidden="1" x14ac:dyDescent="0.25">
      <c r="A1033" t="s">
        <v>1801</v>
      </c>
      <c r="B1033" s="1">
        <v>45326</v>
      </c>
      <c r="C1033" t="s">
        <v>225</v>
      </c>
      <c r="D1033" t="s">
        <v>13</v>
      </c>
      <c r="E1033" t="s">
        <v>294</v>
      </c>
      <c r="F1033" t="s">
        <v>592</v>
      </c>
      <c r="G1033">
        <v>34</v>
      </c>
      <c r="H1033">
        <v>5955.6</v>
      </c>
      <c r="I1033">
        <v>202490.43</v>
      </c>
      <c r="J1033" t="s">
        <v>768</v>
      </c>
      <c r="K1033">
        <v>14</v>
      </c>
      <c r="L1033" t="str">
        <f>_xlfn.XLOOKUP(F1033, Items!$A:$A, Items!$C:$C, "Check Item ID", 0)</f>
        <v>Software</v>
      </c>
    </row>
    <row r="1034" spans="1:12" x14ac:dyDescent="0.25">
      <c r="A1034" t="s">
        <v>1802</v>
      </c>
      <c r="B1034" s="1">
        <v>44948</v>
      </c>
      <c r="C1034" t="s">
        <v>147</v>
      </c>
      <c r="D1034" t="s">
        <v>5</v>
      </c>
      <c r="E1034" t="s">
        <v>322</v>
      </c>
      <c r="F1034" t="s">
        <v>550</v>
      </c>
      <c r="G1034" s="8">
        <v>44</v>
      </c>
      <c r="H1034" s="6">
        <v>315.44</v>
      </c>
      <c r="I1034" s="6">
        <v>13879.4</v>
      </c>
      <c r="J1034" t="s">
        <v>777</v>
      </c>
      <c r="K1034" s="8">
        <v>3</v>
      </c>
      <c r="L1034" t="str">
        <f>_xlfn.XLOOKUP(F1034, Items!$A:$A, Items!$C:$C, "Check Item ID", 0)</f>
        <v>Service</v>
      </c>
    </row>
    <row r="1035" spans="1:12" hidden="1" x14ac:dyDescent="0.25">
      <c r="A1035" t="s">
        <v>1803</v>
      </c>
      <c r="B1035" s="1">
        <v>45127</v>
      </c>
      <c r="C1035" t="s">
        <v>211</v>
      </c>
      <c r="D1035" t="s">
        <v>31</v>
      </c>
      <c r="E1035" t="s">
        <v>276</v>
      </c>
      <c r="F1035" t="s">
        <v>562</v>
      </c>
      <c r="G1035">
        <v>34</v>
      </c>
      <c r="H1035">
        <v>3227.73</v>
      </c>
      <c r="I1035">
        <v>109742.95</v>
      </c>
      <c r="J1035" t="s">
        <v>770</v>
      </c>
      <c r="K1035">
        <v>25</v>
      </c>
      <c r="L1035" t="str">
        <f>_xlfn.XLOOKUP(F1035, Items!$A:$A, Items!$C:$C, "Check Item ID", 0)</f>
        <v>Service</v>
      </c>
    </row>
    <row r="1036" spans="1:12" x14ac:dyDescent="0.25">
      <c r="A1036" t="s">
        <v>1804</v>
      </c>
      <c r="B1036" s="1">
        <v>45507</v>
      </c>
      <c r="C1036" t="s">
        <v>195</v>
      </c>
      <c r="D1036" t="s">
        <v>7</v>
      </c>
      <c r="E1036" t="s">
        <v>310</v>
      </c>
      <c r="F1036" t="s">
        <v>640</v>
      </c>
      <c r="G1036" s="8">
        <v>17</v>
      </c>
      <c r="H1036" s="6">
        <v>5628.22</v>
      </c>
      <c r="I1036" s="6">
        <v>95679.74</v>
      </c>
      <c r="J1036" t="s">
        <v>777</v>
      </c>
      <c r="K1036" s="8">
        <v>42</v>
      </c>
      <c r="L1036" t="str">
        <f>_xlfn.XLOOKUP(F1036, Items!$A:$A, Items!$C:$C, "Check Item ID", 0)</f>
        <v>Service</v>
      </c>
    </row>
    <row r="1037" spans="1:12" x14ac:dyDescent="0.25">
      <c r="A1037" t="s">
        <v>1805</v>
      </c>
      <c r="B1037" s="1">
        <v>45043</v>
      </c>
      <c r="C1037" t="s">
        <v>63</v>
      </c>
      <c r="D1037" t="s">
        <v>27</v>
      </c>
      <c r="E1037" t="s">
        <v>308</v>
      </c>
      <c r="F1037" t="s">
        <v>644</v>
      </c>
      <c r="G1037" s="8">
        <v>39</v>
      </c>
      <c r="H1037" s="6">
        <v>10208.07</v>
      </c>
      <c r="I1037" s="6">
        <v>398114.77</v>
      </c>
      <c r="J1037" t="s">
        <v>777</v>
      </c>
      <c r="K1037" s="8">
        <v>41</v>
      </c>
      <c r="L1037" t="str">
        <f>_xlfn.XLOOKUP(F1037, Items!$A:$A, Items!$C:$C, "Check Item ID", 0)</f>
        <v>Hardware</v>
      </c>
    </row>
    <row r="1038" spans="1:12" x14ac:dyDescent="0.25">
      <c r="A1038" t="s">
        <v>1806</v>
      </c>
      <c r="B1038" s="1">
        <v>45176</v>
      </c>
      <c r="C1038" t="s">
        <v>75</v>
      </c>
      <c r="D1038" t="s">
        <v>11</v>
      </c>
      <c r="E1038" t="s">
        <v>348</v>
      </c>
      <c r="F1038" t="s">
        <v>604</v>
      </c>
      <c r="G1038" s="8">
        <v>46</v>
      </c>
      <c r="H1038" s="6">
        <v>417.4</v>
      </c>
      <c r="I1038" s="6">
        <v>19200.55</v>
      </c>
      <c r="J1038" t="s">
        <v>777</v>
      </c>
      <c r="K1038" s="8">
        <v>41</v>
      </c>
      <c r="L1038" t="str">
        <f>_xlfn.XLOOKUP(F1038, Items!$A:$A, Items!$C:$C, "Check Item ID", 0)</f>
        <v>Software</v>
      </c>
    </row>
    <row r="1039" spans="1:12" hidden="1" x14ac:dyDescent="0.25">
      <c r="A1039" t="s">
        <v>1807</v>
      </c>
      <c r="B1039" s="1">
        <v>45696</v>
      </c>
      <c r="C1039" t="s">
        <v>153</v>
      </c>
      <c r="D1039" t="s">
        <v>3</v>
      </c>
      <c r="E1039" t="s">
        <v>332</v>
      </c>
      <c r="F1039" t="s">
        <v>602</v>
      </c>
      <c r="G1039">
        <v>43</v>
      </c>
      <c r="H1039">
        <v>1501.11</v>
      </c>
      <c r="I1039">
        <v>64547.64</v>
      </c>
      <c r="J1039" t="s">
        <v>768</v>
      </c>
      <c r="K1039">
        <v>39</v>
      </c>
      <c r="L1039" t="str">
        <f>_xlfn.XLOOKUP(F1039, Items!$A:$A, Items!$C:$C, "Check Item ID", 0)</f>
        <v>Software</v>
      </c>
    </row>
    <row r="1040" spans="1:12" hidden="1" x14ac:dyDescent="0.25">
      <c r="A1040" t="s">
        <v>1808</v>
      </c>
      <c r="B1040" s="1">
        <v>45154</v>
      </c>
      <c r="C1040" t="s">
        <v>149</v>
      </c>
      <c r="D1040" t="s">
        <v>21</v>
      </c>
      <c r="E1040" t="s">
        <v>314</v>
      </c>
      <c r="F1040" t="s">
        <v>714</v>
      </c>
      <c r="G1040">
        <v>45</v>
      </c>
      <c r="H1040">
        <v>3624.74</v>
      </c>
      <c r="I1040">
        <v>163113.15</v>
      </c>
      <c r="J1040" t="s">
        <v>770</v>
      </c>
      <c r="K1040">
        <v>32</v>
      </c>
      <c r="L1040" t="str">
        <f>_xlfn.XLOOKUP(F1040, Items!$A:$A, Items!$C:$C, "Check Item ID", 0)</f>
        <v>Hardware</v>
      </c>
    </row>
    <row r="1041" spans="1:12" hidden="1" x14ac:dyDescent="0.25">
      <c r="A1041" t="s">
        <v>1809</v>
      </c>
      <c r="B1041" s="1">
        <v>45082</v>
      </c>
      <c r="C1041" t="s">
        <v>185</v>
      </c>
      <c r="D1041" t="s">
        <v>29</v>
      </c>
      <c r="E1041" t="s">
        <v>336</v>
      </c>
      <c r="F1041" t="s">
        <v>660</v>
      </c>
      <c r="G1041">
        <v>41</v>
      </c>
      <c r="H1041">
        <v>8222.5300000000007</v>
      </c>
      <c r="I1041">
        <v>337123.74</v>
      </c>
      <c r="J1041" t="s">
        <v>770</v>
      </c>
      <c r="K1041">
        <v>30</v>
      </c>
      <c r="L1041" t="str">
        <f>_xlfn.XLOOKUP(F1041, Items!$A:$A, Items!$C:$C, "Check Item ID", 0)</f>
        <v>Hardware</v>
      </c>
    </row>
    <row r="1042" spans="1:12" x14ac:dyDescent="0.25">
      <c r="A1042" t="s">
        <v>1810</v>
      </c>
      <c r="B1042" s="1">
        <v>45589</v>
      </c>
      <c r="C1042" t="s">
        <v>235</v>
      </c>
      <c r="D1042" t="s">
        <v>17</v>
      </c>
      <c r="E1042" t="s">
        <v>326</v>
      </c>
      <c r="F1042" t="s">
        <v>510</v>
      </c>
      <c r="G1042" s="8">
        <v>17</v>
      </c>
      <c r="H1042" s="6">
        <v>7033.26</v>
      </c>
      <c r="I1042" s="6">
        <v>119565.46</v>
      </c>
      <c r="J1042" t="s">
        <v>777</v>
      </c>
      <c r="K1042" s="8">
        <v>20</v>
      </c>
      <c r="L1042" t="str">
        <f>_xlfn.XLOOKUP(F1042, Items!$A:$A, Items!$C:$C, "Check Item ID", 0)</f>
        <v>Service</v>
      </c>
    </row>
    <row r="1043" spans="1:12" x14ac:dyDescent="0.25">
      <c r="A1043" t="s">
        <v>1811</v>
      </c>
      <c r="B1043" s="1">
        <v>45710</v>
      </c>
      <c r="C1043" t="s">
        <v>171</v>
      </c>
      <c r="D1043" t="s">
        <v>23</v>
      </c>
      <c r="E1043" t="s">
        <v>316</v>
      </c>
      <c r="F1043" t="s">
        <v>424</v>
      </c>
      <c r="G1043" s="8">
        <v>25</v>
      </c>
      <c r="H1043" s="6">
        <v>2027.82</v>
      </c>
      <c r="I1043" s="6">
        <v>50695.38</v>
      </c>
      <c r="J1043" t="s">
        <v>777</v>
      </c>
      <c r="K1043" s="8">
        <v>19</v>
      </c>
      <c r="L1043" t="str">
        <f>_xlfn.XLOOKUP(F1043, Items!$A:$A, Items!$C:$C, "Check Item ID", 0)</f>
        <v>Service</v>
      </c>
    </row>
    <row r="1044" spans="1:12" x14ac:dyDescent="0.25">
      <c r="A1044" t="s">
        <v>1812</v>
      </c>
      <c r="B1044" s="1">
        <v>45291</v>
      </c>
      <c r="C1044" t="s">
        <v>191</v>
      </c>
      <c r="D1044" t="s">
        <v>25</v>
      </c>
      <c r="E1044" t="s">
        <v>260</v>
      </c>
      <c r="F1044" t="s">
        <v>630</v>
      </c>
      <c r="G1044" s="8">
        <v>29</v>
      </c>
      <c r="H1044" s="6">
        <v>8707.32</v>
      </c>
      <c r="I1044" s="6">
        <v>252512.41</v>
      </c>
      <c r="J1044" t="s">
        <v>777</v>
      </c>
      <c r="K1044" s="8">
        <v>42</v>
      </c>
      <c r="L1044" t="str">
        <f>_xlfn.XLOOKUP(F1044, Items!$A:$A, Items!$C:$C, "Check Item ID", 0)</f>
        <v>Service</v>
      </c>
    </row>
    <row r="1045" spans="1:12" x14ac:dyDescent="0.25">
      <c r="A1045" t="s">
        <v>1813</v>
      </c>
      <c r="B1045" s="1">
        <v>45292</v>
      </c>
      <c r="C1045" t="s">
        <v>161</v>
      </c>
      <c r="D1045" t="s">
        <v>17</v>
      </c>
      <c r="E1045" t="s">
        <v>263</v>
      </c>
      <c r="F1045" t="s">
        <v>432</v>
      </c>
      <c r="G1045" s="8">
        <v>42</v>
      </c>
      <c r="H1045" s="6">
        <v>9351.66</v>
      </c>
      <c r="I1045" s="6">
        <v>392769.87</v>
      </c>
      <c r="J1045" t="s">
        <v>777</v>
      </c>
      <c r="K1045" s="8">
        <v>37</v>
      </c>
      <c r="L1045" t="str">
        <f>_xlfn.XLOOKUP(F1045, Items!$A:$A, Items!$C:$C, "Check Item ID", 0)</f>
        <v>Service</v>
      </c>
    </row>
    <row r="1046" spans="1:12" hidden="1" x14ac:dyDescent="0.25">
      <c r="A1046" t="s">
        <v>1814</v>
      </c>
      <c r="B1046" s="1">
        <v>45374</v>
      </c>
      <c r="C1046" t="s">
        <v>63</v>
      </c>
      <c r="D1046" t="s">
        <v>27</v>
      </c>
      <c r="E1046" t="s">
        <v>296</v>
      </c>
      <c r="F1046" t="s">
        <v>636</v>
      </c>
      <c r="G1046">
        <v>40</v>
      </c>
      <c r="H1046">
        <v>9940.85</v>
      </c>
      <c r="I1046">
        <v>397633.87</v>
      </c>
      <c r="J1046" t="s">
        <v>770</v>
      </c>
      <c r="K1046">
        <v>19</v>
      </c>
      <c r="L1046" t="str">
        <f>_xlfn.XLOOKUP(F1046, Items!$A:$A, Items!$C:$C, "Check Item ID", 0)</f>
        <v>Hardware</v>
      </c>
    </row>
    <row r="1047" spans="1:12" hidden="1" x14ac:dyDescent="0.25">
      <c r="A1047" t="s">
        <v>1815</v>
      </c>
      <c r="B1047" s="1">
        <v>44998</v>
      </c>
      <c r="C1047" t="s">
        <v>167</v>
      </c>
      <c r="D1047" t="s">
        <v>31</v>
      </c>
      <c r="E1047" t="s">
        <v>263</v>
      </c>
      <c r="F1047" t="s">
        <v>700</v>
      </c>
      <c r="G1047">
        <v>5</v>
      </c>
      <c r="H1047">
        <v>7002.09</v>
      </c>
      <c r="I1047">
        <v>35010.46</v>
      </c>
      <c r="J1047" t="s">
        <v>768</v>
      </c>
      <c r="K1047">
        <v>19</v>
      </c>
      <c r="L1047" t="str">
        <f>_xlfn.XLOOKUP(F1047, Items!$A:$A, Items!$C:$C, "Check Item ID", 0)</f>
        <v>Hardware</v>
      </c>
    </row>
    <row r="1048" spans="1:12" hidden="1" x14ac:dyDescent="0.25">
      <c r="A1048" t="s">
        <v>1816</v>
      </c>
      <c r="B1048" s="1">
        <v>44965</v>
      </c>
      <c r="C1048" t="s">
        <v>87</v>
      </c>
      <c r="D1048" t="s">
        <v>9</v>
      </c>
      <c r="E1048" t="s">
        <v>246</v>
      </c>
      <c r="F1048" t="s">
        <v>634</v>
      </c>
      <c r="G1048">
        <v>32</v>
      </c>
      <c r="H1048">
        <v>4603.8999999999996</v>
      </c>
      <c r="I1048">
        <v>147324.84</v>
      </c>
      <c r="J1048" t="s">
        <v>768</v>
      </c>
      <c r="K1048">
        <v>3</v>
      </c>
      <c r="L1048" t="str">
        <f>_xlfn.XLOOKUP(F1048, Items!$A:$A, Items!$C:$C, "Check Item ID", 0)</f>
        <v>Hardware</v>
      </c>
    </row>
    <row r="1049" spans="1:12" hidden="1" x14ac:dyDescent="0.25">
      <c r="A1049" t="s">
        <v>1817</v>
      </c>
      <c r="B1049" s="1">
        <v>45726</v>
      </c>
      <c r="C1049" t="s">
        <v>57</v>
      </c>
      <c r="D1049" t="s">
        <v>25</v>
      </c>
      <c r="E1049" t="s">
        <v>334</v>
      </c>
      <c r="F1049" t="s">
        <v>510</v>
      </c>
      <c r="G1049">
        <v>18</v>
      </c>
      <c r="H1049">
        <v>7008.94</v>
      </c>
      <c r="I1049">
        <v>126160.91</v>
      </c>
      <c r="J1049" t="s">
        <v>770</v>
      </c>
      <c r="K1049">
        <v>28</v>
      </c>
      <c r="L1049" t="str">
        <f>_xlfn.XLOOKUP(F1049, Items!$A:$A, Items!$C:$C, "Check Item ID", 0)</f>
        <v>Service</v>
      </c>
    </row>
    <row r="1050" spans="1:12" hidden="1" x14ac:dyDescent="0.25">
      <c r="A1050" t="s">
        <v>1818</v>
      </c>
      <c r="B1050" s="1">
        <v>44934</v>
      </c>
      <c r="C1050" t="s">
        <v>117</v>
      </c>
      <c r="D1050" t="s">
        <v>29</v>
      </c>
      <c r="E1050" t="s">
        <v>314</v>
      </c>
      <c r="F1050" t="s">
        <v>464</v>
      </c>
      <c r="G1050">
        <v>33</v>
      </c>
      <c r="H1050">
        <v>3518.28</v>
      </c>
      <c r="I1050">
        <v>116103.14</v>
      </c>
      <c r="J1050" t="s">
        <v>770</v>
      </c>
      <c r="K1050">
        <v>33</v>
      </c>
      <c r="L1050" t="str">
        <f>_xlfn.XLOOKUP(F1050, Items!$A:$A, Items!$C:$C, "Check Item ID", 0)</f>
        <v>Hardware</v>
      </c>
    </row>
    <row r="1051" spans="1:12" x14ac:dyDescent="0.25">
      <c r="A1051" t="s">
        <v>1819</v>
      </c>
      <c r="B1051" s="1">
        <v>45754</v>
      </c>
      <c r="C1051" t="s">
        <v>53</v>
      </c>
      <c r="D1051" t="s">
        <v>9</v>
      </c>
      <c r="E1051" t="s">
        <v>298</v>
      </c>
      <c r="F1051" t="s">
        <v>422</v>
      </c>
      <c r="G1051" s="8">
        <v>47</v>
      </c>
      <c r="H1051" s="6">
        <v>5306.47</v>
      </c>
      <c r="I1051" s="6">
        <v>249404.17</v>
      </c>
      <c r="J1051" t="s">
        <v>777</v>
      </c>
      <c r="K1051" s="8">
        <v>37</v>
      </c>
      <c r="L1051" t="str">
        <f>_xlfn.XLOOKUP(F1051, Items!$A:$A, Items!$C:$C, "Check Item ID", 0)</f>
        <v>Service</v>
      </c>
    </row>
    <row r="1052" spans="1:12" hidden="1" x14ac:dyDescent="0.25">
      <c r="A1052" t="s">
        <v>1820</v>
      </c>
      <c r="B1052" s="1">
        <v>44933</v>
      </c>
      <c r="C1052" t="s">
        <v>101</v>
      </c>
      <c r="D1052" t="s">
        <v>23</v>
      </c>
      <c r="E1052" t="s">
        <v>330</v>
      </c>
      <c r="F1052" t="s">
        <v>486</v>
      </c>
      <c r="G1052">
        <v>25</v>
      </c>
      <c r="H1052">
        <v>3330.34</v>
      </c>
      <c r="I1052">
        <v>83258.47</v>
      </c>
      <c r="J1052" t="s">
        <v>770</v>
      </c>
      <c r="K1052">
        <v>10</v>
      </c>
      <c r="L1052" t="str">
        <f>_xlfn.XLOOKUP(F1052, Items!$A:$A, Items!$C:$C, "Check Item ID", 0)</f>
        <v>Hardware</v>
      </c>
    </row>
    <row r="1053" spans="1:12" hidden="1" x14ac:dyDescent="0.25">
      <c r="A1053" t="s">
        <v>1821</v>
      </c>
      <c r="B1053" s="1">
        <v>45662</v>
      </c>
      <c r="C1053" t="s">
        <v>83</v>
      </c>
      <c r="D1053" t="s">
        <v>23</v>
      </c>
      <c r="E1053" t="s">
        <v>344</v>
      </c>
      <c r="F1053" t="s">
        <v>426</v>
      </c>
      <c r="G1053">
        <v>22</v>
      </c>
      <c r="H1053">
        <v>7316.47</v>
      </c>
      <c r="I1053">
        <v>160962.4</v>
      </c>
      <c r="J1053" t="s">
        <v>770</v>
      </c>
      <c r="K1053">
        <v>6</v>
      </c>
      <c r="L1053" t="str">
        <f>_xlfn.XLOOKUP(F1053, Items!$A:$A, Items!$C:$C, "Check Item ID", 0)</f>
        <v>Hardware</v>
      </c>
    </row>
    <row r="1054" spans="1:12" hidden="1" x14ac:dyDescent="0.25">
      <c r="A1054" t="s">
        <v>1822</v>
      </c>
      <c r="B1054" s="1">
        <v>45112</v>
      </c>
      <c r="C1054" t="s">
        <v>55</v>
      </c>
      <c r="D1054" t="s">
        <v>3</v>
      </c>
      <c r="E1054" t="s">
        <v>338</v>
      </c>
      <c r="F1054" t="s">
        <v>700</v>
      </c>
      <c r="G1054">
        <v>24</v>
      </c>
      <c r="H1054">
        <v>8121.5</v>
      </c>
      <c r="I1054">
        <v>194915.95</v>
      </c>
      <c r="J1054" t="s">
        <v>770</v>
      </c>
      <c r="K1054">
        <v>8</v>
      </c>
      <c r="L1054" t="str">
        <f>_xlfn.XLOOKUP(F1054, Items!$A:$A, Items!$C:$C, "Check Item ID", 0)</f>
        <v>Hardware</v>
      </c>
    </row>
    <row r="1055" spans="1:12" hidden="1" x14ac:dyDescent="0.25">
      <c r="A1055" t="s">
        <v>1823</v>
      </c>
      <c r="B1055" s="1">
        <v>45520</v>
      </c>
      <c r="C1055" t="s">
        <v>57</v>
      </c>
      <c r="D1055" t="s">
        <v>25</v>
      </c>
      <c r="E1055" t="s">
        <v>302</v>
      </c>
      <c r="F1055" t="s">
        <v>369</v>
      </c>
      <c r="G1055">
        <v>42</v>
      </c>
      <c r="H1055">
        <v>1081.28</v>
      </c>
      <c r="I1055">
        <v>45413.81</v>
      </c>
      <c r="J1055" t="s">
        <v>768</v>
      </c>
      <c r="K1055">
        <v>5</v>
      </c>
      <c r="L1055" t="str">
        <f>_xlfn.XLOOKUP(F1055, Items!$A:$A, Items!$C:$C, "Check Item ID", 0)</f>
        <v>Software</v>
      </c>
    </row>
    <row r="1056" spans="1:12" x14ac:dyDescent="0.25">
      <c r="A1056" t="s">
        <v>1824</v>
      </c>
      <c r="B1056" s="1">
        <v>45318</v>
      </c>
      <c r="C1056" t="s">
        <v>211</v>
      </c>
      <c r="D1056" t="s">
        <v>31</v>
      </c>
      <c r="E1056" t="s">
        <v>352</v>
      </c>
      <c r="F1056" t="s">
        <v>382</v>
      </c>
      <c r="G1056" s="8">
        <v>20</v>
      </c>
      <c r="H1056" s="6">
        <v>10123.91</v>
      </c>
      <c r="I1056" s="6">
        <v>202478.16</v>
      </c>
      <c r="J1056" t="s">
        <v>777</v>
      </c>
      <c r="K1056" s="8">
        <v>43</v>
      </c>
      <c r="L1056" t="str">
        <f>_xlfn.XLOOKUP(F1056, Items!$A:$A, Items!$C:$C, "Check Item ID", 0)</f>
        <v>Hardware</v>
      </c>
    </row>
    <row r="1057" spans="1:12" hidden="1" x14ac:dyDescent="0.25">
      <c r="A1057" t="s">
        <v>1825</v>
      </c>
      <c r="B1057" s="1">
        <v>45662</v>
      </c>
      <c r="C1057" t="s">
        <v>61</v>
      </c>
      <c r="D1057" t="s">
        <v>11</v>
      </c>
      <c r="E1057" t="s">
        <v>250</v>
      </c>
      <c r="F1057" t="s">
        <v>484</v>
      </c>
      <c r="G1057">
        <v>32</v>
      </c>
      <c r="H1057">
        <v>6141.34</v>
      </c>
      <c r="I1057">
        <v>196522.98</v>
      </c>
      <c r="J1057" t="s">
        <v>768</v>
      </c>
      <c r="K1057">
        <v>31</v>
      </c>
      <c r="L1057" t="str">
        <f>_xlfn.XLOOKUP(F1057, Items!$A:$A, Items!$C:$C, "Check Item ID", 0)</f>
        <v>Hardware</v>
      </c>
    </row>
    <row r="1058" spans="1:12" x14ac:dyDescent="0.25">
      <c r="A1058" t="s">
        <v>1826</v>
      </c>
      <c r="B1058" s="1">
        <v>45315</v>
      </c>
      <c r="C1058" t="s">
        <v>161</v>
      </c>
      <c r="D1058" t="s">
        <v>17</v>
      </c>
      <c r="E1058" t="s">
        <v>246</v>
      </c>
      <c r="F1058" t="s">
        <v>724</v>
      </c>
      <c r="G1058" s="8">
        <v>9</v>
      </c>
      <c r="H1058" s="6">
        <v>285.76</v>
      </c>
      <c r="I1058" s="6">
        <v>2571.8000000000002</v>
      </c>
      <c r="J1058" t="s">
        <v>777</v>
      </c>
      <c r="K1058" s="8">
        <v>40</v>
      </c>
      <c r="L1058" t="str">
        <f>_xlfn.XLOOKUP(F1058, Items!$A:$A, Items!$C:$C, "Check Item ID", 0)</f>
        <v>Software</v>
      </c>
    </row>
    <row r="1059" spans="1:12" hidden="1" x14ac:dyDescent="0.25">
      <c r="A1059" t="s">
        <v>1827</v>
      </c>
      <c r="B1059" s="1">
        <v>45928</v>
      </c>
      <c r="C1059" t="s">
        <v>229</v>
      </c>
      <c r="D1059" t="s">
        <v>17</v>
      </c>
      <c r="E1059" t="s">
        <v>326</v>
      </c>
      <c r="F1059" t="s">
        <v>614</v>
      </c>
      <c r="G1059">
        <v>25</v>
      </c>
      <c r="H1059">
        <v>3563.35</v>
      </c>
      <c r="I1059">
        <v>89083.75</v>
      </c>
      <c r="J1059" t="s">
        <v>768</v>
      </c>
      <c r="K1059">
        <v>44</v>
      </c>
      <c r="L1059" t="str">
        <f>_xlfn.XLOOKUP(F1059, Items!$A:$A, Items!$C:$C, "Check Item ID", 0)</f>
        <v>Hardware</v>
      </c>
    </row>
    <row r="1060" spans="1:12" hidden="1" x14ac:dyDescent="0.25">
      <c r="A1060" t="s">
        <v>1828</v>
      </c>
      <c r="B1060" s="1">
        <v>45950</v>
      </c>
      <c r="C1060" t="s">
        <v>83</v>
      </c>
      <c r="D1060" t="s">
        <v>23</v>
      </c>
      <c r="E1060" t="s">
        <v>304</v>
      </c>
      <c r="F1060" t="s">
        <v>540</v>
      </c>
      <c r="G1060">
        <v>35</v>
      </c>
      <c r="H1060">
        <v>6234.13</v>
      </c>
      <c r="I1060">
        <v>218194.51</v>
      </c>
      <c r="J1060" t="s">
        <v>770</v>
      </c>
      <c r="K1060">
        <v>4</v>
      </c>
      <c r="L1060" t="str">
        <f>_xlfn.XLOOKUP(F1060, Items!$A:$A, Items!$C:$C, "Check Item ID", 0)</f>
        <v>Software</v>
      </c>
    </row>
    <row r="1061" spans="1:12" hidden="1" x14ac:dyDescent="0.25">
      <c r="A1061" t="s">
        <v>1829</v>
      </c>
      <c r="B1061" s="1">
        <v>45621</v>
      </c>
      <c r="C1061" t="s">
        <v>65</v>
      </c>
      <c r="D1061" t="s">
        <v>15</v>
      </c>
      <c r="E1061" t="s">
        <v>354</v>
      </c>
      <c r="F1061" t="s">
        <v>514</v>
      </c>
      <c r="G1061">
        <v>4</v>
      </c>
      <c r="H1061">
        <v>4369.3900000000003</v>
      </c>
      <c r="I1061">
        <v>17477.57</v>
      </c>
      <c r="J1061" t="s">
        <v>768</v>
      </c>
      <c r="K1061">
        <v>5</v>
      </c>
      <c r="L1061" t="str">
        <f>_xlfn.XLOOKUP(F1061, Items!$A:$A, Items!$C:$C, "Check Item ID", 0)</f>
        <v>Hardware</v>
      </c>
    </row>
    <row r="1062" spans="1:12" hidden="1" x14ac:dyDescent="0.25">
      <c r="A1062" t="s">
        <v>1830</v>
      </c>
      <c r="B1062" s="1">
        <v>45169</v>
      </c>
      <c r="C1062" t="s">
        <v>161</v>
      </c>
      <c r="D1062" t="s">
        <v>17</v>
      </c>
      <c r="E1062" t="s">
        <v>352</v>
      </c>
      <c r="F1062" t="s">
        <v>654</v>
      </c>
      <c r="G1062">
        <v>14</v>
      </c>
      <c r="H1062">
        <v>6266.65</v>
      </c>
      <c r="I1062">
        <v>87733.08</v>
      </c>
      <c r="J1062" t="s">
        <v>768</v>
      </c>
      <c r="K1062">
        <v>36</v>
      </c>
      <c r="L1062" t="str">
        <f>_xlfn.XLOOKUP(F1062, Items!$A:$A, Items!$C:$C, "Check Item ID", 0)</f>
        <v>Hardware</v>
      </c>
    </row>
    <row r="1063" spans="1:12" x14ac:dyDescent="0.25">
      <c r="A1063" t="s">
        <v>1831</v>
      </c>
      <c r="B1063" s="1">
        <v>45232</v>
      </c>
      <c r="C1063" t="s">
        <v>147</v>
      </c>
      <c r="D1063" t="s">
        <v>5</v>
      </c>
      <c r="E1063" t="s">
        <v>342</v>
      </c>
      <c r="F1063" t="s">
        <v>363</v>
      </c>
      <c r="G1063" s="8">
        <v>48</v>
      </c>
      <c r="H1063" s="6">
        <v>3790.12</v>
      </c>
      <c r="I1063" s="6">
        <v>181925.82</v>
      </c>
      <c r="J1063" t="s">
        <v>777</v>
      </c>
      <c r="K1063" s="8">
        <v>5</v>
      </c>
      <c r="L1063" t="str">
        <f>_xlfn.XLOOKUP(F1063, Items!$A:$A, Items!$C:$C, "Check Item ID", 0)</f>
        <v>Hardware</v>
      </c>
    </row>
    <row r="1064" spans="1:12" hidden="1" x14ac:dyDescent="0.25">
      <c r="A1064" t="s">
        <v>1832</v>
      </c>
      <c r="B1064" s="1">
        <v>45216</v>
      </c>
      <c r="C1064" t="s">
        <v>159</v>
      </c>
      <c r="D1064" t="s">
        <v>11</v>
      </c>
      <c r="E1064" t="s">
        <v>260</v>
      </c>
      <c r="F1064" t="s">
        <v>740</v>
      </c>
      <c r="G1064">
        <v>32</v>
      </c>
      <c r="H1064">
        <v>9485.44</v>
      </c>
      <c r="I1064">
        <v>303533.99</v>
      </c>
      <c r="J1064" t="s">
        <v>770</v>
      </c>
      <c r="K1064">
        <v>42</v>
      </c>
      <c r="L1064" t="str">
        <f>_xlfn.XLOOKUP(F1064, Items!$A:$A, Items!$C:$C, "Check Item ID", 0)</f>
        <v>Service</v>
      </c>
    </row>
    <row r="1065" spans="1:12" x14ac:dyDescent="0.25">
      <c r="A1065" t="s">
        <v>1833</v>
      </c>
      <c r="B1065" s="1">
        <v>45424</v>
      </c>
      <c r="C1065" t="s">
        <v>193</v>
      </c>
      <c r="D1065" t="s">
        <v>5</v>
      </c>
      <c r="E1065" t="s">
        <v>326</v>
      </c>
      <c r="F1065" t="s">
        <v>716</v>
      </c>
      <c r="G1065" s="8">
        <v>45</v>
      </c>
      <c r="H1065" s="6">
        <v>7007.42</v>
      </c>
      <c r="I1065" s="6">
        <v>315333.8</v>
      </c>
      <c r="J1065" t="s">
        <v>777</v>
      </c>
      <c r="K1065" s="8">
        <v>14</v>
      </c>
      <c r="L1065" t="str">
        <f>_xlfn.XLOOKUP(F1065, Items!$A:$A, Items!$C:$C, "Check Item ID", 0)</f>
        <v>Service</v>
      </c>
    </row>
    <row r="1066" spans="1:12" x14ac:dyDescent="0.25">
      <c r="A1066" t="s">
        <v>1834</v>
      </c>
      <c r="B1066" s="1">
        <v>45029</v>
      </c>
      <c r="C1066" t="s">
        <v>145</v>
      </c>
      <c r="D1066" t="s">
        <v>7</v>
      </c>
      <c r="E1066" t="s">
        <v>350</v>
      </c>
      <c r="F1066" t="s">
        <v>460</v>
      </c>
      <c r="G1066" s="8">
        <v>20</v>
      </c>
      <c r="H1066" s="6">
        <v>4273.07</v>
      </c>
      <c r="I1066" s="6">
        <v>85461.45</v>
      </c>
      <c r="J1066" t="s">
        <v>777</v>
      </c>
      <c r="K1066" s="8">
        <v>32</v>
      </c>
      <c r="L1066" t="str">
        <f>_xlfn.XLOOKUP(F1066, Items!$A:$A, Items!$C:$C, "Check Item ID", 0)</f>
        <v>Hardware</v>
      </c>
    </row>
    <row r="1067" spans="1:12" x14ac:dyDescent="0.25">
      <c r="A1067" t="s">
        <v>1835</v>
      </c>
      <c r="B1067" s="1">
        <v>45276</v>
      </c>
      <c r="C1067" t="s">
        <v>103</v>
      </c>
      <c r="D1067" t="s">
        <v>31</v>
      </c>
      <c r="E1067" t="s">
        <v>272</v>
      </c>
      <c r="F1067" t="s">
        <v>608</v>
      </c>
      <c r="G1067" s="8">
        <v>38</v>
      </c>
      <c r="H1067" s="6">
        <v>5026.51</v>
      </c>
      <c r="I1067" s="6">
        <v>191007.38</v>
      </c>
      <c r="J1067" t="s">
        <v>777</v>
      </c>
      <c r="K1067" s="8">
        <v>10</v>
      </c>
      <c r="L1067" t="str">
        <f>_xlfn.XLOOKUP(F1067, Items!$A:$A, Items!$C:$C, "Check Item ID", 0)</f>
        <v>Hardware</v>
      </c>
    </row>
    <row r="1068" spans="1:12" hidden="1" x14ac:dyDescent="0.25">
      <c r="A1068" t="s">
        <v>1836</v>
      </c>
      <c r="B1068" s="1">
        <v>45378</v>
      </c>
      <c r="C1068" t="s">
        <v>107</v>
      </c>
      <c r="D1068" t="s">
        <v>25</v>
      </c>
      <c r="E1068" t="s">
        <v>320</v>
      </c>
      <c r="F1068" t="s">
        <v>558</v>
      </c>
      <c r="G1068">
        <v>5</v>
      </c>
      <c r="H1068">
        <v>7546.59</v>
      </c>
      <c r="I1068">
        <v>37732.94</v>
      </c>
      <c r="J1068" t="s">
        <v>770</v>
      </c>
      <c r="K1068">
        <v>24</v>
      </c>
      <c r="L1068" t="str">
        <f>_xlfn.XLOOKUP(F1068, Items!$A:$A, Items!$C:$C, "Check Item ID", 0)</f>
        <v>Software</v>
      </c>
    </row>
    <row r="1069" spans="1:12" hidden="1" x14ac:dyDescent="0.25">
      <c r="A1069" t="s">
        <v>1837</v>
      </c>
      <c r="B1069" s="1">
        <v>45750</v>
      </c>
      <c r="C1069" t="s">
        <v>167</v>
      </c>
      <c r="D1069" t="s">
        <v>31</v>
      </c>
      <c r="E1069" t="s">
        <v>350</v>
      </c>
      <c r="F1069" t="s">
        <v>514</v>
      </c>
      <c r="G1069">
        <v>21</v>
      </c>
      <c r="H1069">
        <v>4070.5</v>
      </c>
      <c r="I1069">
        <v>85480.58</v>
      </c>
      <c r="J1069" t="s">
        <v>768</v>
      </c>
      <c r="K1069">
        <v>39</v>
      </c>
      <c r="L1069" t="str">
        <f>_xlfn.XLOOKUP(F1069, Items!$A:$A, Items!$C:$C, "Check Item ID", 0)</f>
        <v>Hardware</v>
      </c>
    </row>
    <row r="1070" spans="1:12" x14ac:dyDescent="0.25">
      <c r="A1070" t="s">
        <v>1838</v>
      </c>
      <c r="B1070" s="1">
        <v>45208</v>
      </c>
      <c r="C1070" t="s">
        <v>45</v>
      </c>
      <c r="D1070" t="s">
        <v>5</v>
      </c>
      <c r="E1070" t="s">
        <v>246</v>
      </c>
      <c r="F1070" t="s">
        <v>678</v>
      </c>
      <c r="G1070" s="8">
        <v>21</v>
      </c>
      <c r="H1070" s="6">
        <v>4926.6499999999996</v>
      </c>
      <c r="I1070" s="6">
        <v>103459.72</v>
      </c>
      <c r="J1070" t="s">
        <v>777</v>
      </c>
      <c r="K1070" s="8">
        <v>5</v>
      </c>
      <c r="L1070" t="str">
        <f>_xlfn.XLOOKUP(F1070, Items!$A:$A, Items!$C:$C, "Check Item ID", 0)</f>
        <v>Service</v>
      </c>
    </row>
    <row r="1071" spans="1:12" hidden="1" x14ac:dyDescent="0.25">
      <c r="A1071" t="s">
        <v>1839</v>
      </c>
      <c r="B1071" s="1">
        <v>45282</v>
      </c>
      <c r="C1071" t="s">
        <v>231</v>
      </c>
      <c r="D1071" t="s">
        <v>7</v>
      </c>
      <c r="E1071" t="s">
        <v>267</v>
      </c>
      <c r="F1071" t="s">
        <v>524</v>
      </c>
      <c r="G1071">
        <v>22</v>
      </c>
      <c r="H1071">
        <v>3911.22</v>
      </c>
      <c r="I1071">
        <v>86046.81</v>
      </c>
      <c r="J1071" t="s">
        <v>770</v>
      </c>
      <c r="K1071">
        <v>12</v>
      </c>
      <c r="L1071" t="str">
        <f>_xlfn.XLOOKUP(F1071, Items!$A:$A, Items!$C:$C, "Check Item ID", 0)</f>
        <v>Hardware</v>
      </c>
    </row>
    <row r="1072" spans="1:12" x14ac:dyDescent="0.25">
      <c r="A1072" t="s">
        <v>1840</v>
      </c>
      <c r="B1072" s="1">
        <v>45271</v>
      </c>
      <c r="C1072" t="s">
        <v>233</v>
      </c>
      <c r="D1072" t="s">
        <v>17</v>
      </c>
      <c r="E1072" t="s">
        <v>281</v>
      </c>
      <c r="F1072" t="s">
        <v>524</v>
      </c>
      <c r="G1072" s="8">
        <v>45</v>
      </c>
      <c r="H1072" s="6">
        <v>4325.3599999999997</v>
      </c>
      <c r="I1072" s="6">
        <v>194641.33</v>
      </c>
      <c r="J1072" t="s">
        <v>777</v>
      </c>
      <c r="K1072" s="8">
        <v>31</v>
      </c>
      <c r="L1072" t="str">
        <f>_xlfn.XLOOKUP(F1072, Items!$A:$A, Items!$C:$C, "Check Item ID", 0)</f>
        <v>Hardware</v>
      </c>
    </row>
    <row r="1073" spans="1:12" hidden="1" x14ac:dyDescent="0.25">
      <c r="A1073" t="s">
        <v>1841</v>
      </c>
      <c r="B1073" s="1">
        <v>45010</v>
      </c>
      <c r="C1073" t="s">
        <v>165</v>
      </c>
      <c r="D1073" t="s">
        <v>27</v>
      </c>
      <c r="E1073" t="s">
        <v>298</v>
      </c>
      <c r="F1073" t="s">
        <v>652</v>
      </c>
      <c r="G1073">
        <v>9</v>
      </c>
      <c r="H1073">
        <v>8203.27</v>
      </c>
      <c r="I1073">
        <v>73829.429999999993</v>
      </c>
      <c r="J1073" t="s">
        <v>768</v>
      </c>
      <c r="K1073">
        <v>42</v>
      </c>
      <c r="L1073" t="str">
        <f>_xlfn.XLOOKUP(F1073, Items!$A:$A, Items!$C:$C, "Check Item ID", 0)</f>
        <v>Hardware</v>
      </c>
    </row>
    <row r="1074" spans="1:12" x14ac:dyDescent="0.25">
      <c r="A1074" t="s">
        <v>1842</v>
      </c>
      <c r="B1074" s="1">
        <v>45250</v>
      </c>
      <c r="C1074" t="s">
        <v>99</v>
      </c>
      <c r="D1074" t="s">
        <v>13</v>
      </c>
      <c r="E1074" t="s">
        <v>310</v>
      </c>
      <c r="F1074" t="s">
        <v>728</v>
      </c>
      <c r="G1074" s="8">
        <v>2</v>
      </c>
      <c r="H1074" s="6">
        <v>7435.2</v>
      </c>
      <c r="I1074" s="6">
        <v>14870.41</v>
      </c>
      <c r="J1074" t="s">
        <v>777</v>
      </c>
      <c r="K1074" s="8">
        <v>3</v>
      </c>
      <c r="L1074" t="str">
        <f>_xlfn.XLOOKUP(F1074, Items!$A:$A, Items!$C:$C, "Check Item ID", 0)</f>
        <v>Hardware</v>
      </c>
    </row>
    <row r="1075" spans="1:12" hidden="1" x14ac:dyDescent="0.25">
      <c r="A1075" t="s">
        <v>1843</v>
      </c>
      <c r="B1075" s="1">
        <v>45294</v>
      </c>
      <c r="C1075" t="s">
        <v>209</v>
      </c>
      <c r="D1075" t="s">
        <v>23</v>
      </c>
      <c r="E1075" t="s">
        <v>294</v>
      </c>
      <c r="F1075" t="s">
        <v>714</v>
      </c>
      <c r="G1075">
        <v>6</v>
      </c>
      <c r="H1075">
        <v>4252.34</v>
      </c>
      <c r="I1075">
        <v>25514.03</v>
      </c>
      <c r="J1075" t="s">
        <v>768</v>
      </c>
      <c r="K1075">
        <v>21</v>
      </c>
      <c r="L1075" t="str">
        <f>_xlfn.XLOOKUP(F1075, Items!$A:$A, Items!$C:$C, "Check Item ID", 0)</f>
        <v>Hardware</v>
      </c>
    </row>
    <row r="1076" spans="1:12" x14ac:dyDescent="0.25">
      <c r="A1076" t="s">
        <v>1844</v>
      </c>
      <c r="B1076" s="1">
        <v>45901</v>
      </c>
      <c r="C1076" t="s">
        <v>207</v>
      </c>
      <c r="D1076" t="s">
        <v>11</v>
      </c>
      <c r="E1076" t="s">
        <v>281</v>
      </c>
      <c r="F1076" t="s">
        <v>502</v>
      </c>
      <c r="G1076" s="8">
        <v>45</v>
      </c>
      <c r="H1076" s="6">
        <v>6483.78</v>
      </c>
      <c r="I1076" s="6">
        <v>291770.21000000002</v>
      </c>
      <c r="J1076" t="s">
        <v>777</v>
      </c>
      <c r="K1076" s="8">
        <v>43</v>
      </c>
      <c r="L1076" t="str">
        <f>_xlfn.XLOOKUP(F1076, Items!$A:$A, Items!$C:$C, "Check Item ID", 0)</f>
        <v>Software</v>
      </c>
    </row>
    <row r="1077" spans="1:12" x14ac:dyDescent="0.25">
      <c r="A1077" t="s">
        <v>1845</v>
      </c>
      <c r="B1077" s="1">
        <v>45998</v>
      </c>
      <c r="C1077" t="s">
        <v>125</v>
      </c>
      <c r="D1077" t="s">
        <v>23</v>
      </c>
      <c r="E1077" t="s">
        <v>286</v>
      </c>
      <c r="F1077" t="s">
        <v>438</v>
      </c>
      <c r="G1077" s="8">
        <v>29</v>
      </c>
      <c r="H1077" s="6">
        <v>4624.6400000000003</v>
      </c>
      <c r="I1077" s="6">
        <v>134114.69</v>
      </c>
      <c r="J1077" t="s">
        <v>777</v>
      </c>
      <c r="K1077" s="8">
        <v>42</v>
      </c>
      <c r="L1077" t="str">
        <f>_xlfn.XLOOKUP(F1077, Items!$A:$A, Items!$C:$C, "Check Item ID", 0)</f>
        <v>Software</v>
      </c>
    </row>
    <row r="1078" spans="1:12" hidden="1" x14ac:dyDescent="0.25">
      <c r="A1078" t="s">
        <v>1846</v>
      </c>
      <c r="B1078" s="1">
        <v>45004</v>
      </c>
      <c r="C1078" t="s">
        <v>161</v>
      </c>
      <c r="D1078" t="s">
        <v>17</v>
      </c>
      <c r="E1078" t="s">
        <v>302</v>
      </c>
      <c r="F1078" t="s">
        <v>610</v>
      </c>
      <c r="G1078">
        <v>39</v>
      </c>
      <c r="H1078">
        <v>1061.3</v>
      </c>
      <c r="I1078">
        <v>41390.550000000003</v>
      </c>
      <c r="J1078" t="s">
        <v>770</v>
      </c>
      <c r="K1078">
        <v>42</v>
      </c>
      <c r="L1078" t="str">
        <f>_xlfn.XLOOKUP(F1078, Items!$A:$A, Items!$C:$C, "Check Item ID", 0)</f>
        <v>Hardware</v>
      </c>
    </row>
    <row r="1079" spans="1:12" hidden="1" x14ac:dyDescent="0.25">
      <c r="A1079" t="s">
        <v>1847</v>
      </c>
      <c r="B1079" s="1">
        <v>45543</v>
      </c>
      <c r="C1079" t="s">
        <v>93</v>
      </c>
      <c r="D1079" t="s">
        <v>9</v>
      </c>
      <c r="E1079" t="s">
        <v>290</v>
      </c>
      <c r="F1079" t="s">
        <v>466</v>
      </c>
      <c r="G1079">
        <v>23</v>
      </c>
      <c r="H1079">
        <v>439.04</v>
      </c>
      <c r="I1079">
        <v>10097.83</v>
      </c>
      <c r="J1079" t="s">
        <v>768</v>
      </c>
      <c r="K1079">
        <v>18</v>
      </c>
      <c r="L1079" t="str">
        <f>_xlfn.XLOOKUP(F1079, Items!$A:$A, Items!$C:$C, "Check Item ID", 0)</f>
        <v>Hardware</v>
      </c>
    </row>
    <row r="1080" spans="1:12" hidden="1" x14ac:dyDescent="0.25">
      <c r="A1080" t="s">
        <v>1848</v>
      </c>
      <c r="B1080" s="1">
        <v>45167</v>
      </c>
      <c r="C1080" t="s">
        <v>201</v>
      </c>
      <c r="D1080" t="s">
        <v>21</v>
      </c>
      <c r="E1080" t="s">
        <v>318</v>
      </c>
      <c r="F1080" t="s">
        <v>754</v>
      </c>
      <c r="G1080">
        <v>34</v>
      </c>
      <c r="H1080">
        <v>10091.879999999999</v>
      </c>
      <c r="I1080">
        <v>343123.84</v>
      </c>
      <c r="J1080" t="s">
        <v>768</v>
      </c>
      <c r="K1080">
        <v>26</v>
      </c>
      <c r="L1080" t="str">
        <f>_xlfn.XLOOKUP(F1080, Items!$A:$A, Items!$C:$C, "Check Item ID", 0)</f>
        <v>Service</v>
      </c>
    </row>
    <row r="1081" spans="1:12" hidden="1" x14ac:dyDescent="0.25">
      <c r="A1081" t="s">
        <v>1849</v>
      </c>
      <c r="B1081" s="1">
        <v>45966</v>
      </c>
      <c r="C1081" t="s">
        <v>173</v>
      </c>
      <c r="D1081" t="s">
        <v>9</v>
      </c>
      <c r="E1081" t="s">
        <v>292</v>
      </c>
      <c r="F1081" t="s">
        <v>418</v>
      </c>
      <c r="G1081">
        <v>15</v>
      </c>
      <c r="H1081">
        <v>6668.63</v>
      </c>
      <c r="I1081">
        <v>100029.51</v>
      </c>
      <c r="J1081" t="s">
        <v>768</v>
      </c>
      <c r="K1081">
        <v>45</v>
      </c>
      <c r="L1081" t="str">
        <f>_xlfn.XLOOKUP(F1081, Items!$A:$A, Items!$C:$C, "Check Item ID", 0)</f>
        <v>Service</v>
      </c>
    </row>
    <row r="1082" spans="1:12" x14ac:dyDescent="0.25">
      <c r="A1082" t="s">
        <v>1850</v>
      </c>
      <c r="B1082" s="1">
        <v>45493</v>
      </c>
      <c r="C1082" t="s">
        <v>199</v>
      </c>
      <c r="D1082" t="s">
        <v>11</v>
      </c>
      <c r="E1082" t="s">
        <v>336</v>
      </c>
      <c r="F1082" t="s">
        <v>682</v>
      </c>
      <c r="G1082" s="8">
        <v>4</v>
      </c>
      <c r="H1082" s="6">
        <v>6961.61</v>
      </c>
      <c r="I1082" s="6">
        <v>27846.46</v>
      </c>
      <c r="J1082" t="s">
        <v>777</v>
      </c>
      <c r="K1082" s="8">
        <v>33</v>
      </c>
      <c r="L1082" t="str">
        <f>_xlfn.XLOOKUP(F1082, Items!$A:$A, Items!$C:$C, "Check Item ID", 0)</f>
        <v>Software</v>
      </c>
    </row>
    <row r="1083" spans="1:12" x14ac:dyDescent="0.25">
      <c r="A1083" t="s">
        <v>1851</v>
      </c>
      <c r="B1083" s="1">
        <v>45288</v>
      </c>
      <c r="C1083" t="s">
        <v>45</v>
      </c>
      <c r="D1083" t="s">
        <v>5</v>
      </c>
      <c r="E1083" t="s">
        <v>354</v>
      </c>
      <c r="F1083" t="s">
        <v>612</v>
      </c>
      <c r="G1083" s="8">
        <v>11</v>
      </c>
      <c r="H1083" s="6">
        <v>745.19</v>
      </c>
      <c r="I1083" s="6">
        <v>8197.08</v>
      </c>
      <c r="J1083" t="s">
        <v>777</v>
      </c>
      <c r="K1083" s="8">
        <v>6</v>
      </c>
      <c r="L1083" t="str">
        <f>_xlfn.XLOOKUP(F1083, Items!$A:$A, Items!$C:$C, "Check Item ID", 0)</f>
        <v>Service</v>
      </c>
    </row>
    <row r="1084" spans="1:12" hidden="1" x14ac:dyDescent="0.25">
      <c r="A1084" t="s">
        <v>1852</v>
      </c>
      <c r="B1084" s="1">
        <v>45672</v>
      </c>
      <c r="C1084" t="s">
        <v>237</v>
      </c>
      <c r="D1084" t="s">
        <v>5</v>
      </c>
      <c r="E1084" t="s">
        <v>336</v>
      </c>
      <c r="F1084" t="s">
        <v>662</v>
      </c>
      <c r="G1084">
        <v>19</v>
      </c>
      <c r="H1084">
        <v>5148.63</v>
      </c>
      <c r="I1084">
        <v>97823.89</v>
      </c>
      <c r="J1084" t="s">
        <v>770</v>
      </c>
      <c r="K1084">
        <v>24</v>
      </c>
      <c r="L1084" t="str">
        <f>_xlfn.XLOOKUP(F1084, Items!$A:$A, Items!$C:$C, "Check Item ID", 0)</f>
        <v>Service</v>
      </c>
    </row>
    <row r="1085" spans="1:12" x14ac:dyDescent="0.25">
      <c r="A1085" t="s">
        <v>1853</v>
      </c>
      <c r="B1085" s="1">
        <v>45855</v>
      </c>
      <c r="C1085" t="s">
        <v>147</v>
      </c>
      <c r="D1085" t="s">
        <v>5</v>
      </c>
      <c r="E1085" t="s">
        <v>274</v>
      </c>
      <c r="F1085" t="s">
        <v>744</v>
      </c>
      <c r="G1085" s="8">
        <v>3</v>
      </c>
      <c r="H1085" s="6">
        <v>6595.85</v>
      </c>
      <c r="I1085" s="6">
        <v>19787.54</v>
      </c>
      <c r="J1085" t="s">
        <v>777</v>
      </c>
      <c r="K1085" s="8">
        <v>37</v>
      </c>
      <c r="L1085" t="str">
        <f>_xlfn.XLOOKUP(F1085, Items!$A:$A, Items!$C:$C, "Check Item ID", 0)</f>
        <v>Service</v>
      </c>
    </row>
    <row r="1086" spans="1:12" x14ac:dyDescent="0.25">
      <c r="A1086" t="s">
        <v>1854</v>
      </c>
      <c r="B1086" s="1">
        <v>45250</v>
      </c>
      <c r="C1086" t="s">
        <v>205</v>
      </c>
      <c r="D1086" t="s">
        <v>25</v>
      </c>
      <c r="E1086" t="s">
        <v>338</v>
      </c>
      <c r="F1086" t="s">
        <v>552</v>
      </c>
      <c r="G1086" s="8">
        <v>2</v>
      </c>
      <c r="H1086" s="6">
        <v>6253.85</v>
      </c>
      <c r="I1086" s="6">
        <v>12507.69</v>
      </c>
      <c r="J1086" t="s">
        <v>777</v>
      </c>
      <c r="K1086" s="8">
        <v>7</v>
      </c>
      <c r="L1086" t="str">
        <f>_xlfn.XLOOKUP(F1086, Items!$A:$A, Items!$C:$C, "Check Item ID", 0)</f>
        <v>Service</v>
      </c>
    </row>
    <row r="1087" spans="1:12" hidden="1" x14ac:dyDescent="0.25">
      <c r="A1087" t="s">
        <v>1855</v>
      </c>
      <c r="B1087" s="1">
        <v>45837</v>
      </c>
      <c r="C1087" t="s">
        <v>191</v>
      </c>
      <c r="D1087" t="s">
        <v>25</v>
      </c>
      <c r="E1087" t="s">
        <v>265</v>
      </c>
      <c r="F1087" t="s">
        <v>363</v>
      </c>
      <c r="G1087">
        <v>38</v>
      </c>
      <c r="H1087">
        <v>3790.58</v>
      </c>
      <c r="I1087">
        <v>144042.17000000001</v>
      </c>
      <c r="J1087" t="s">
        <v>770</v>
      </c>
      <c r="K1087">
        <v>15</v>
      </c>
      <c r="L1087" t="str">
        <f>_xlfn.XLOOKUP(F1087, Items!$A:$A, Items!$C:$C, "Check Item ID", 0)</f>
        <v>Hardware</v>
      </c>
    </row>
    <row r="1088" spans="1:12" hidden="1" x14ac:dyDescent="0.25">
      <c r="A1088" t="s">
        <v>1856</v>
      </c>
      <c r="B1088" s="1">
        <v>45594</v>
      </c>
      <c r="C1088" t="s">
        <v>61</v>
      </c>
      <c r="D1088" t="s">
        <v>11</v>
      </c>
      <c r="E1088" t="s">
        <v>281</v>
      </c>
      <c r="F1088" t="s">
        <v>720</v>
      </c>
      <c r="G1088">
        <v>15</v>
      </c>
      <c r="H1088">
        <v>8506.99</v>
      </c>
      <c r="I1088">
        <v>127604.8</v>
      </c>
      <c r="J1088" t="s">
        <v>770</v>
      </c>
      <c r="K1088">
        <v>17</v>
      </c>
      <c r="L1088" t="str">
        <f>_xlfn.XLOOKUP(F1088, Items!$A:$A, Items!$C:$C, "Check Item ID", 0)</f>
        <v>Hardware</v>
      </c>
    </row>
    <row r="1089" spans="1:12" x14ac:dyDescent="0.25">
      <c r="A1089" t="s">
        <v>1857</v>
      </c>
      <c r="B1089" s="1">
        <v>45412</v>
      </c>
      <c r="C1089" t="s">
        <v>135</v>
      </c>
      <c r="D1089" t="s">
        <v>31</v>
      </c>
      <c r="E1089" t="s">
        <v>270</v>
      </c>
      <c r="F1089" t="s">
        <v>626</v>
      </c>
      <c r="G1089" s="8">
        <v>48</v>
      </c>
      <c r="H1089" s="6">
        <v>4136.6099999999997</v>
      </c>
      <c r="I1089" s="6">
        <v>198557.36</v>
      </c>
      <c r="J1089" t="s">
        <v>777</v>
      </c>
      <c r="K1089" s="8">
        <v>27</v>
      </c>
      <c r="L1089" t="str">
        <f>_xlfn.XLOOKUP(F1089, Items!$A:$A, Items!$C:$C, "Check Item ID", 0)</f>
        <v>Software</v>
      </c>
    </row>
    <row r="1090" spans="1:12" x14ac:dyDescent="0.25">
      <c r="A1090" t="s">
        <v>1858</v>
      </c>
      <c r="B1090" s="1">
        <v>45077</v>
      </c>
      <c r="C1090" t="s">
        <v>45</v>
      </c>
      <c r="D1090" t="s">
        <v>5</v>
      </c>
      <c r="E1090" t="s">
        <v>246</v>
      </c>
      <c r="F1090" t="s">
        <v>596</v>
      </c>
      <c r="G1090" s="8">
        <v>31</v>
      </c>
      <c r="H1090" s="6">
        <v>5542.98</v>
      </c>
      <c r="I1090" s="6">
        <v>171832.29</v>
      </c>
      <c r="J1090" t="s">
        <v>777</v>
      </c>
      <c r="K1090" s="8">
        <v>30</v>
      </c>
      <c r="L1090" t="str">
        <f>_xlfn.XLOOKUP(F1090, Items!$A:$A, Items!$C:$C, "Check Item ID", 0)</f>
        <v>Software</v>
      </c>
    </row>
    <row r="1091" spans="1:12" hidden="1" x14ac:dyDescent="0.25">
      <c r="A1091" t="s">
        <v>1859</v>
      </c>
      <c r="B1091" s="1">
        <v>45369</v>
      </c>
      <c r="C1091" t="s">
        <v>55</v>
      </c>
      <c r="D1091" t="s">
        <v>3</v>
      </c>
      <c r="E1091" t="s">
        <v>324</v>
      </c>
      <c r="F1091" t="s">
        <v>556</v>
      </c>
      <c r="G1091">
        <v>40</v>
      </c>
      <c r="H1091">
        <v>4875.2700000000004</v>
      </c>
      <c r="I1091">
        <v>195010.78</v>
      </c>
      <c r="J1091" t="s">
        <v>770</v>
      </c>
      <c r="K1091">
        <v>26</v>
      </c>
      <c r="L1091" t="str">
        <f>_xlfn.XLOOKUP(F1091, Items!$A:$A, Items!$C:$C, "Check Item ID", 0)</f>
        <v>Software</v>
      </c>
    </row>
    <row r="1092" spans="1:12" hidden="1" x14ac:dyDescent="0.25">
      <c r="A1092" t="s">
        <v>1860</v>
      </c>
      <c r="B1092" s="1">
        <v>45864</v>
      </c>
      <c r="C1092" t="s">
        <v>89</v>
      </c>
      <c r="D1092" t="s">
        <v>23</v>
      </c>
      <c r="E1092" t="s">
        <v>300</v>
      </c>
      <c r="F1092" t="s">
        <v>708</v>
      </c>
      <c r="G1092">
        <v>47</v>
      </c>
      <c r="H1092">
        <v>4156.1400000000003</v>
      </c>
      <c r="I1092">
        <v>195338.39</v>
      </c>
      <c r="J1092" t="s">
        <v>770</v>
      </c>
      <c r="K1092">
        <v>20</v>
      </c>
      <c r="L1092" t="str">
        <f>_xlfn.XLOOKUP(F1092, Items!$A:$A, Items!$C:$C, "Check Item ID", 0)</f>
        <v>Service</v>
      </c>
    </row>
    <row r="1093" spans="1:12" hidden="1" x14ac:dyDescent="0.25">
      <c r="A1093" t="s">
        <v>1861</v>
      </c>
      <c r="B1093" s="1">
        <v>45614</v>
      </c>
      <c r="C1093" t="s">
        <v>143</v>
      </c>
      <c r="D1093" t="s">
        <v>5</v>
      </c>
      <c r="E1093" t="s">
        <v>267</v>
      </c>
      <c r="F1093" t="s">
        <v>398</v>
      </c>
      <c r="G1093">
        <v>9</v>
      </c>
      <c r="H1093">
        <v>3630.21</v>
      </c>
      <c r="I1093">
        <v>32671.9</v>
      </c>
      <c r="J1093" t="s">
        <v>768</v>
      </c>
      <c r="K1093">
        <v>6</v>
      </c>
      <c r="L1093" t="str">
        <f>_xlfn.XLOOKUP(F1093, Items!$A:$A, Items!$C:$C, "Check Item ID", 0)</f>
        <v>Hardware</v>
      </c>
    </row>
    <row r="1094" spans="1:12" hidden="1" x14ac:dyDescent="0.25">
      <c r="A1094" t="s">
        <v>1862</v>
      </c>
      <c r="B1094" s="1">
        <v>45206</v>
      </c>
      <c r="C1094" t="s">
        <v>167</v>
      </c>
      <c r="D1094" t="s">
        <v>31</v>
      </c>
      <c r="E1094" t="s">
        <v>294</v>
      </c>
      <c r="F1094" t="s">
        <v>566</v>
      </c>
      <c r="G1094">
        <v>8</v>
      </c>
      <c r="H1094">
        <v>7948.51</v>
      </c>
      <c r="I1094">
        <v>63588.1</v>
      </c>
      <c r="J1094" t="s">
        <v>770</v>
      </c>
      <c r="K1094">
        <v>29</v>
      </c>
      <c r="L1094" t="str">
        <f>_xlfn.XLOOKUP(F1094, Items!$A:$A, Items!$C:$C, "Check Item ID", 0)</f>
        <v>Software</v>
      </c>
    </row>
    <row r="1095" spans="1:12" hidden="1" x14ac:dyDescent="0.25">
      <c r="A1095" t="s">
        <v>1863</v>
      </c>
      <c r="B1095" s="1">
        <v>45630</v>
      </c>
      <c r="C1095" t="s">
        <v>205</v>
      </c>
      <c r="D1095" t="s">
        <v>25</v>
      </c>
      <c r="E1095" t="s">
        <v>286</v>
      </c>
      <c r="F1095" t="s">
        <v>604</v>
      </c>
      <c r="G1095">
        <v>15</v>
      </c>
      <c r="H1095">
        <v>409.54</v>
      </c>
      <c r="I1095">
        <v>6143.15</v>
      </c>
      <c r="J1095" t="s">
        <v>768</v>
      </c>
      <c r="K1095">
        <v>13</v>
      </c>
      <c r="L1095" t="str">
        <f>_xlfn.XLOOKUP(F1095, Items!$A:$A, Items!$C:$C, "Check Item ID", 0)</f>
        <v>Software</v>
      </c>
    </row>
    <row r="1096" spans="1:12" x14ac:dyDescent="0.25">
      <c r="A1096" t="s">
        <v>1864</v>
      </c>
      <c r="B1096" s="1">
        <v>45275</v>
      </c>
      <c r="C1096" t="s">
        <v>191</v>
      </c>
      <c r="D1096" t="s">
        <v>25</v>
      </c>
      <c r="E1096" t="s">
        <v>328</v>
      </c>
      <c r="F1096" t="s">
        <v>748</v>
      </c>
      <c r="G1096" s="8">
        <v>37</v>
      </c>
      <c r="H1096" s="6">
        <v>4366.76</v>
      </c>
      <c r="I1096" s="6">
        <v>161570.23000000001</v>
      </c>
      <c r="J1096" t="s">
        <v>777</v>
      </c>
      <c r="K1096" s="8">
        <v>8</v>
      </c>
      <c r="L1096" t="str">
        <f>_xlfn.XLOOKUP(F1096, Items!$A:$A, Items!$C:$C, "Check Item ID", 0)</f>
        <v>Software</v>
      </c>
    </row>
    <row r="1097" spans="1:12" x14ac:dyDescent="0.25">
      <c r="A1097" t="s">
        <v>1865</v>
      </c>
      <c r="B1097" s="1">
        <v>45995</v>
      </c>
      <c r="C1097" t="s">
        <v>95</v>
      </c>
      <c r="D1097" t="s">
        <v>11</v>
      </c>
      <c r="E1097" t="s">
        <v>320</v>
      </c>
      <c r="F1097" t="s">
        <v>508</v>
      </c>
      <c r="G1097" s="8">
        <v>32</v>
      </c>
      <c r="H1097" s="6">
        <v>2945.71</v>
      </c>
      <c r="I1097" s="6">
        <v>94262.68</v>
      </c>
      <c r="J1097" t="s">
        <v>777</v>
      </c>
      <c r="K1097" s="8">
        <v>40</v>
      </c>
      <c r="L1097" t="str">
        <f>_xlfn.XLOOKUP(F1097, Items!$A:$A, Items!$C:$C, "Check Item ID", 0)</f>
        <v>Software</v>
      </c>
    </row>
    <row r="1098" spans="1:12" hidden="1" x14ac:dyDescent="0.25">
      <c r="A1098" t="s">
        <v>1866</v>
      </c>
      <c r="B1098" s="1">
        <v>45874</v>
      </c>
      <c r="C1098" t="s">
        <v>101</v>
      </c>
      <c r="D1098" t="s">
        <v>23</v>
      </c>
      <c r="E1098" t="s">
        <v>286</v>
      </c>
      <c r="F1098" t="s">
        <v>678</v>
      </c>
      <c r="G1098">
        <v>18</v>
      </c>
      <c r="H1098">
        <v>3823.22</v>
      </c>
      <c r="I1098">
        <v>68817.990000000005</v>
      </c>
      <c r="J1098" t="s">
        <v>770</v>
      </c>
      <c r="K1098">
        <v>18</v>
      </c>
      <c r="L1098" t="str">
        <f>_xlfn.XLOOKUP(F1098, Items!$A:$A, Items!$C:$C, "Check Item ID", 0)</f>
        <v>Service</v>
      </c>
    </row>
    <row r="1099" spans="1:12" hidden="1" x14ac:dyDescent="0.25">
      <c r="A1099" t="s">
        <v>1867</v>
      </c>
      <c r="B1099" s="1">
        <v>45597</v>
      </c>
      <c r="C1099" t="s">
        <v>36</v>
      </c>
      <c r="D1099" t="s">
        <v>23</v>
      </c>
      <c r="E1099" t="s">
        <v>322</v>
      </c>
      <c r="F1099" t="s">
        <v>378</v>
      </c>
      <c r="G1099">
        <v>28</v>
      </c>
      <c r="H1099">
        <v>513.97</v>
      </c>
      <c r="I1099">
        <v>14391.1</v>
      </c>
      <c r="J1099" t="s">
        <v>768</v>
      </c>
      <c r="K1099">
        <v>12</v>
      </c>
      <c r="L1099" t="str">
        <f>_xlfn.XLOOKUP(F1099, Items!$A:$A, Items!$C:$C, "Check Item ID", 0)</f>
        <v>Software</v>
      </c>
    </row>
    <row r="1100" spans="1:12" x14ac:dyDescent="0.25">
      <c r="A1100" t="s">
        <v>1868</v>
      </c>
      <c r="B1100" s="1">
        <v>44937</v>
      </c>
      <c r="C1100" t="s">
        <v>131</v>
      </c>
      <c r="D1100" t="s">
        <v>25</v>
      </c>
      <c r="E1100" t="s">
        <v>246</v>
      </c>
      <c r="F1100" t="s">
        <v>482</v>
      </c>
      <c r="G1100" s="8">
        <v>27</v>
      </c>
      <c r="H1100" s="6">
        <v>160.16999999999999</v>
      </c>
      <c r="I1100" s="6">
        <v>4324.53</v>
      </c>
      <c r="J1100" t="s">
        <v>777</v>
      </c>
      <c r="K1100" s="8">
        <v>33</v>
      </c>
      <c r="L1100" t="str">
        <f>_xlfn.XLOOKUP(F1100, Items!$A:$A, Items!$C:$C, "Check Item ID", 0)</f>
        <v>Service</v>
      </c>
    </row>
    <row r="1101" spans="1:12" hidden="1" x14ac:dyDescent="0.25">
      <c r="A1101" t="s">
        <v>1869</v>
      </c>
      <c r="B1101" s="1">
        <v>45959</v>
      </c>
      <c r="C1101" t="s">
        <v>189</v>
      </c>
      <c r="D1101" t="s">
        <v>21</v>
      </c>
      <c r="E1101" t="s">
        <v>348</v>
      </c>
      <c r="F1101" t="s">
        <v>754</v>
      </c>
      <c r="G1101">
        <v>3</v>
      </c>
      <c r="H1101">
        <v>8632.2000000000007</v>
      </c>
      <c r="I1101">
        <v>25896.59</v>
      </c>
      <c r="J1101" t="s">
        <v>770</v>
      </c>
      <c r="K1101">
        <v>33</v>
      </c>
      <c r="L1101" t="str">
        <f>_xlfn.XLOOKUP(F1101, Items!$A:$A, Items!$C:$C, "Check Item ID", 0)</f>
        <v>Service</v>
      </c>
    </row>
    <row r="1102" spans="1:12" x14ac:dyDescent="0.25">
      <c r="A1102" t="s">
        <v>1870</v>
      </c>
      <c r="B1102" s="1">
        <v>45127</v>
      </c>
      <c r="C1102" t="s">
        <v>227</v>
      </c>
      <c r="D1102" t="s">
        <v>9</v>
      </c>
      <c r="E1102" t="s">
        <v>278</v>
      </c>
      <c r="F1102" t="s">
        <v>376</v>
      </c>
      <c r="G1102" s="8">
        <v>29</v>
      </c>
      <c r="H1102" s="6">
        <v>8822.5</v>
      </c>
      <c r="I1102" s="6">
        <v>255852.59</v>
      </c>
      <c r="J1102" t="s">
        <v>777</v>
      </c>
      <c r="K1102" s="8">
        <v>38</v>
      </c>
      <c r="L1102" t="str">
        <f>_xlfn.XLOOKUP(F1102, Items!$A:$A, Items!$C:$C, "Check Item ID", 0)</f>
        <v>Software</v>
      </c>
    </row>
    <row r="1103" spans="1:12" hidden="1" x14ac:dyDescent="0.25">
      <c r="A1103" t="s">
        <v>1871</v>
      </c>
      <c r="B1103" s="1">
        <v>45759</v>
      </c>
      <c r="C1103" t="s">
        <v>237</v>
      </c>
      <c r="D1103" t="s">
        <v>5</v>
      </c>
      <c r="E1103" t="s">
        <v>354</v>
      </c>
      <c r="F1103" t="s">
        <v>424</v>
      </c>
      <c r="G1103">
        <v>14</v>
      </c>
      <c r="H1103">
        <v>1899.75</v>
      </c>
      <c r="I1103">
        <v>26596.53</v>
      </c>
      <c r="J1103" t="s">
        <v>770</v>
      </c>
      <c r="K1103">
        <v>18</v>
      </c>
      <c r="L1103" t="str">
        <f>_xlfn.XLOOKUP(F1103, Items!$A:$A, Items!$C:$C, "Check Item ID", 0)</f>
        <v>Service</v>
      </c>
    </row>
    <row r="1104" spans="1:12" hidden="1" x14ac:dyDescent="0.25">
      <c r="A1104" t="s">
        <v>1872</v>
      </c>
      <c r="B1104" s="1">
        <v>45112</v>
      </c>
      <c r="C1104" t="s">
        <v>63</v>
      </c>
      <c r="D1104" t="s">
        <v>27</v>
      </c>
      <c r="E1104" t="s">
        <v>283</v>
      </c>
      <c r="F1104" t="s">
        <v>434</v>
      </c>
      <c r="G1104">
        <v>2</v>
      </c>
      <c r="H1104">
        <v>6662.35</v>
      </c>
      <c r="I1104">
        <v>13324.69</v>
      </c>
      <c r="J1104" t="s">
        <v>770</v>
      </c>
      <c r="K1104">
        <v>13</v>
      </c>
      <c r="L1104" t="str">
        <f>_xlfn.XLOOKUP(F1104, Items!$A:$A, Items!$C:$C, "Check Item ID", 0)</f>
        <v>Software</v>
      </c>
    </row>
    <row r="1105" spans="1:12" x14ac:dyDescent="0.25">
      <c r="A1105" t="s">
        <v>1873</v>
      </c>
      <c r="B1105" s="1">
        <v>45867</v>
      </c>
      <c r="C1105" t="s">
        <v>213</v>
      </c>
      <c r="D1105" t="s">
        <v>5</v>
      </c>
      <c r="E1105" t="s">
        <v>292</v>
      </c>
      <c r="F1105" t="s">
        <v>722</v>
      </c>
      <c r="G1105" s="8">
        <v>37</v>
      </c>
      <c r="H1105" s="6">
        <v>8691.24</v>
      </c>
      <c r="I1105" s="6">
        <v>321575.84000000003</v>
      </c>
      <c r="J1105" t="s">
        <v>777</v>
      </c>
      <c r="K1105" s="8">
        <v>32</v>
      </c>
      <c r="L1105" t="str">
        <f>_xlfn.XLOOKUP(F1105, Items!$A:$A, Items!$C:$C, "Check Item ID", 0)</f>
        <v>Service</v>
      </c>
    </row>
    <row r="1106" spans="1:12" hidden="1" x14ac:dyDescent="0.25">
      <c r="A1106" t="s">
        <v>1874</v>
      </c>
      <c r="B1106" s="1">
        <v>45210</v>
      </c>
      <c r="C1106" t="s">
        <v>191</v>
      </c>
      <c r="D1106" t="s">
        <v>25</v>
      </c>
      <c r="E1106" t="s">
        <v>332</v>
      </c>
      <c r="F1106" t="s">
        <v>628</v>
      </c>
      <c r="G1106">
        <v>46</v>
      </c>
      <c r="H1106">
        <v>2719.53</v>
      </c>
      <c r="I1106">
        <v>125098.43</v>
      </c>
      <c r="J1106" t="s">
        <v>770</v>
      </c>
      <c r="K1106">
        <v>43</v>
      </c>
      <c r="L1106" t="str">
        <f>_xlfn.XLOOKUP(F1106, Items!$A:$A, Items!$C:$C, "Check Item ID", 0)</f>
        <v>Software</v>
      </c>
    </row>
    <row r="1107" spans="1:12" hidden="1" x14ac:dyDescent="0.25">
      <c r="A1107" t="s">
        <v>1875</v>
      </c>
      <c r="B1107" s="1">
        <v>44929</v>
      </c>
      <c r="C1107" t="s">
        <v>65</v>
      </c>
      <c r="D1107" t="s">
        <v>15</v>
      </c>
      <c r="E1107" t="s">
        <v>334</v>
      </c>
      <c r="F1107" t="s">
        <v>414</v>
      </c>
      <c r="G1107">
        <v>41</v>
      </c>
      <c r="H1107">
        <v>4329.91</v>
      </c>
      <c r="I1107">
        <v>177526.38</v>
      </c>
      <c r="J1107" t="s">
        <v>768</v>
      </c>
      <c r="K1107">
        <v>24</v>
      </c>
      <c r="L1107" t="str">
        <f>_xlfn.XLOOKUP(F1107, Items!$A:$A, Items!$C:$C, "Check Item ID", 0)</f>
        <v>Service</v>
      </c>
    </row>
    <row r="1108" spans="1:12" hidden="1" x14ac:dyDescent="0.25">
      <c r="A1108" t="s">
        <v>1876</v>
      </c>
      <c r="B1108" s="1">
        <v>44993</v>
      </c>
      <c r="C1108" t="s">
        <v>119</v>
      </c>
      <c r="D1108" t="s">
        <v>13</v>
      </c>
      <c r="E1108" t="s">
        <v>332</v>
      </c>
      <c r="F1108" t="s">
        <v>744</v>
      </c>
      <c r="G1108">
        <v>19</v>
      </c>
      <c r="H1108">
        <v>7317.64</v>
      </c>
      <c r="I1108">
        <v>139035.07999999999</v>
      </c>
      <c r="J1108" t="s">
        <v>770</v>
      </c>
      <c r="K1108">
        <v>42</v>
      </c>
      <c r="L1108" t="str">
        <f>_xlfn.XLOOKUP(F1108, Items!$A:$A, Items!$C:$C, "Check Item ID", 0)</f>
        <v>Service</v>
      </c>
    </row>
    <row r="1109" spans="1:12" hidden="1" x14ac:dyDescent="0.25">
      <c r="A1109" t="s">
        <v>1877</v>
      </c>
      <c r="B1109" s="1">
        <v>45351</v>
      </c>
      <c r="C1109" t="s">
        <v>139</v>
      </c>
      <c r="D1109" t="s">
        <v>19</v>
      </c>
      <c r="E1109" t="s">
        <v>272</v>
      </c>
      <c r="F1109" t="s">
        <v>502</v>
      </c>
      <c r="G1109">
        <v>44</v>
      </c>
      <c r="H1109">
        <v>6383.17</v>
      </c>
      <c r="I1109">
        <v>280859.68</v>
      </c>
      <c r="J1109" t="s">
        <v>770</v>
      </c>
      <c r="K1109">
        <v>6</v>
      </c>
      <c r="L1109" t="str">
        <f>_xlfn.XLOOKUP(F1109, Items!$A:$A, Items!$C:$C, "Check Item ID", 0)</f>
        <v>Software</v>
      </c>
    </row>
    <row r="1110" spans="1:12" hidden="1" x14ac:dyDescent="0.25">
      <c r="A1110" t="s">
        <v>1878</v>
      </c>
      <c r="B1110" s="1">
        <v>45672</v>
      </c>
      <c r="C1110" t="s">
        <v>187</v>
      </c>
      <c r="D1110" t="s">
        <v>3</v>
      </c>
      <c r="E1110" t="s">
        <v>286</v>
      </c>
      <c r="F1110" t="s">
        <v>650</v>
      </c>
      <c r="G1110">
        <v>4</v>
      </c>
      <c r="H1110">
        <v>8733.09</v>
      </c>
      <c r="I1110">
        <v>34932.35</v>
      </c>
      <c r="J1110" t="s">
        <v>770</v>
      </c>
      <c r="K1110">
        <v>32</v>
      </c>
      <c r="L1110" t="str">
        <f>_xlfn.XLOOKUP(F1110, Items!$A:$A, Items!$C:$C, "Check Item ID", 0)</f>
        <v>Service</v>
      </c>
    </row>
    <row r="1111" spans="1:12" hidden="1" x14ac:dyDescent="0.25">
      <c r="A1111" t="s">
        <v>1879</v>
      </c>
      <c r="B1111" s="1">
        <v>45010</v>
      </c>
      <c r="C1111" t="s">
        <v>121</v>
      </c>
      <c r="D1111" t="s">
        <v>5</v>
      </c>
      <c r="E1111" t="s">
        <v>281</v>
      </c>
      <c r="F1111" t="s">
        <v>400</v>
      </c>
      <c r="G1111">
        <v>24</v>
      </c>
      <c r="H1111">
        <v>6905.74</v>
      </c>
      <c r="I1111">
        <v>165737.66</v>
      </c>
      <c r="J1111" t="s">
        <v>768</v>
      </c>
      <c r="K1111">
        <v>38</v>
      </c>
      <c r="L1111" t="str">
        <f>_xlfn.XLOOKUP(F1111, Items!$A:$A, Items!$C:$C, "Check Item ID", 0)</f>
        <v>Hardware</v>
      </c>
    </row>
    <row r="1112" spans="1:12" x14ac:dyDescent="0.25">
      <c r="A1112" t="s">
        <v>1880</v>
      </c>
      <c r="B1112" s="1">
        <v>45064</v>
      </c>
      <c r="C1112" t="s">
        <v>211</v>
      </c>
      <c r="D1112" t="s">
        <v>31</v>
      </c>
      <c r="E1112" t="s">
        <v>344</v>
      </c>
      <c r="F1112" t="s">
        <v>554</v>
      </c>
      <c r="G1112" s="8">
        <v>36</v>
      </c>
      <c r="H1112" s="6">
        <v>155.16999999999999</v>
      </c>
      <c r="I1112" s="6">
        <v>5586.08</v>
      </c>
      <c r="J1112" t="s">
        <v>777</v>
      </c>
      <c r="K1112" s="8">
        <v>11</v>
      </c>
      <c r="L1112" t="str">
        <f>_xlfn.XLOOKUP(F1112, Items!$A:$A, Items!$C:$C, "Check Item ID", 0)</f>
        <v>Software</v>
      </c>
    </row>
    <row r="1113" spans="1:12" hidden="1" x14ac:dyDescent="0.25">
      <c r="A1113" t="s">
        <v>1881</v>
      </c>
      <c r="B1113" s="1">
        <v>45415</v>
      </c>
      <c r="C1113" t="s">
        <v>155</v>
      </c>
      <c r="D1113" t="s">
        <v>31</v>
      </c>
      <c r="E1113" t="s">
        <v>250</v>
      </c>
      <c r="F1113" t="s">
        <v>686</v>
      </c>
      <c r="G1113">
        <v>35</v>
      </c>
      <c r="H1113">
        <v>4712.08</v>
      </c>
      <c r="I1113">
        <v>164922.76</v>
      </c>
      <c r="J1113" t="s">
        <v>770</v>
      </c>
      <c r="K1113">
        <v>40</v>
      </c>
      <c r="L1113" t="str">
        <f>_xlfn.XLOOKUP(F1113, Items!$A:$A, Items!$C:$C, "Check Item ID", 0)</f>
        <v>Software</v>
      </c>
    </row>
    <row r="1114" spans="1:12" x14ac:dyDescent="0.25">
      <c r="A1114" t="s">
        <v>1882</v>
      </c>
      <c r="B1114" s="1">
        <v>45356</v>
      </c>
      <c r="C1114" t="s">
        <v>48</v>
      </c>
      <c r="D1114" t="s">
        <v>21</v>
      </c>
      <c r="E1114" t="s">
        <v>304</v>
      </c>
      <c r="F1114" t="s">
        <v>544</v>
      </c>
      <c r="G1114" s="8">
        <v>49</v>
      </c>
      <c r="H1114" s="6">
        <v>1148.6500000000001</v>
      </c>
      <c r="I1114" s="6">
        <v>56283.87</v>
      </c>
      <c r="J1114" t="s">
        <v>777</v>
      </c>
      <c r="K1114" s="8">
        <v>23</v>
      </c>
      <c r="L1114" t="str">
        <f>_xlfn.XLOOKUP(F1114, Items!$A:$A, Items!$C:$C, "Check Item ID", 0)</f>
        <v>Software</v>
      </c>
    </row>
    <row r="1115" spans="1:12" hidden="1" x14ac:dyDescent="0.25">
      <c r="A1115" t="s">
        <v>1883</v>
      </c>
      <c r="B1115" s="1">
        <v>45474</v>
      </c>
      <c r="C1115" t="s">
        <v>169</v>
      </c>
      <c r="D1115" t="s">
        <v>23</v>
      </c>
      <c r="E1115" t="s">
        <v>352</v>
      </c>
      <c r="F1115" t="s">
        <v>602</v>
      </c>
      <c r="G1115">
        <v>33</v>
      </c>
      <c r="H1115">
        <v>1466.21</v>
      </c>
      <c r="I1115">
        <v>48384.88</v>
      </c>
      <c r="J1115" t="s">
        <v>770</v>
      </c>
      <c r="K1115">
        <v>6</v>
      </c>
      <c r="L1115" t="str">
        <f>_xlfn.XLOOKUP(F1115, Items!$A:$A, Items!$C:$C, "Check Item ID", 0)</f>
        <v>Software</v>
      </c>
    </row>
    <row r="1116" spans="1:12" hidden="1" x14ac:dyDescent="0.25">
      <c r="A1116" t="s">
        <v>1884</v>
      </c>
      <c r="B1116" s="1">
        <v>45690</v>
      </c>
      <c r="C1116" t="s">
        <v>205</v>
      </c>
      <c r="D1116" t="s">
        <v>25</v>
      </c>
      <c r="E1116" t="s">
        <v>338</v>
      </c>
      <c r="F1116" t="s">
        <v>444</v>
      </c>
      <c r="G1116">
        <v>23</v>
      </c>
      <c r="H1116">
        <v>5252.92</v>
      </c>
      <c r="I1116">
        <v>120817.13</v>
      </c>
      <c r="J1116" t="s">
        <v>768</v>
      </c>
      <c r="K1116">
        <v>36</v>
      </c>
      <c r="L1116" t="str">
        <f>_xlfn.XLOOKUP(F1116, Items!$A:$A, Items!$C:$C, "Check Item ID", 0)</f>
        <v>Service</v>
      </c>
    </row>
    <row r="1117" spans="1:12" hidden="1" x14ac:dyDescent="0.25">
      <c r="A1117" t="s">
        <v>1885</v>
      </c>
      <c r="B1117" s="1">
        <v>45889</v>
      </c>
      <c r="C1117" t="s">
        <v>153</v>
      </c>
      <c r="D1117" t="s">
        <v>3</v>
      </c>
      <c r="E1117" t="s">
        <v>288</v>
      </c>
      <c r="F1117" t="s">
        <v>438</v>
      </c>
      <c r="G1117">
        <v>46</v>
      </c>
      <c r="H1117">
        <v>4795.46</v>
      </c>
      <c r="I1117">
        <v>220591.34</v>
      </c>
      <c r="J1117" t="s">
        <v>768</v>
      </c>
      <c r="K1117">
        <v>21</v>
      </c>
      <c r="L1117" t="str">
        <f>_xlfn.XLOOKUP(F1117, Items!$A:$A, Items!$C:$C, "Check Item ID", 0)</f>
        <v>Software</v>
      </c>
    </row>
    <row r="1118" spans="1:12" x14ac:dyDescent="0.25">
      <c r="A1118" t="s">
        <v>1886</v>
      </c>
      <c r="B1118" s="1">
        <v>45680</v>
      </c>
      <c r="C1118" t="s">
        <v>57</v>
      </c>
      <c r="D1118" t="s">
        <v>25</v>
      </c>
      <c r="E1118" t="s">
        <v>265</v>
      </c>
      <c r="F1118" t="s">
        <v>371</v>
      </c>
      <c r="G1118" s="8">
        <v>44</v>
      </c>
      <c r="H1118" s="6">
        <v>6578.34</v>
      </c>
      <c r="I1118" s="6">
        <v>289446.81</v>
      </c>
      <c r="J1118" t="s">
        <v>777</v>
      </c>
      <c r="K1118" s="8">
        <v>15</v>
      </c>
      <c r="L1118" t="str">
        <f>_xlfn.XLOOKUP(F1118, Items!$A:$A, Items!$C:$C, "Check Item ID", 0)</f>
        <v>Software</v>
      </c>
    </row>
    <row r="1119" spans="1:12" x14ac:dyDescent="0.25">
      <c r="A1119" t="s">
        <v>1887</v>
      </c>
      <c r="B1119" s="1">
        <v>45105</v>
      </c>
      <c r="C1119" t="s">
        <v>143</v>
      </c>
      <c r="D1119" t="s">
        <v>5</v>
      </c>
      <c r="E1119" t="s">
        <v>316</v>
      </c>
      <c r="F1119" t="s">
        <v>758</v>
      </c>
      <c r="G1119" s="8">
        <v>6</v>
      </c>
      <c r="H1119" s="6">
        <v>3477.1</v>
      </c>
      <c r="I1119" s="6">
        <v>20862.61</v>
      </c>
      <c r="J1119" t="s">
        <v>777</v>
      </c>
      <c r="K1119" s="8">
        <v>21</v>
      </c>
      <c r="L1119" t="str">
        <f>_xlfn.XLOOKUP(F1119, Items!$A:$A, Items!$C:$C, "Check Item ID", 0)</f>
        <v>Hardware</v>
      </c>
    </row>
    <row r="1120" spans="1:12" hidden="1" x14ac:dyDescent="0.25">
      <c r="A1120" t="s">
        <v>1888</v>
      </c>
      <c r="B1120" s="1">
        <v>45150</v>
      </c>
      <c r="C1120" t="s">
        <v>193</v>
      </c>
      <c r="D1120" t="s">
        <v>5</v>
      </c>
      <c r="E1120" t="s">
        <v>288</v>
      </c>
      <c r="F1120" t="s">
        <v>696</v>
      </c>
      <c r="G1120">
        <v>11</v>
      </c>
      <c r="H1120">
        <v>485.05</v>
      </c>
      <c r="I1120">
        <v>5335.52</v>
      </c>
      <c r="J1120" t="s">
        <v>768</v>
      </c>
      <c r="K1120">
        <v>12</v>
      </c>
      <c r="L1120" t="str">
        <f>_xlfn.XLOOKUP(F1120, Items!$A:$A, Items!$C:$C, "Check Item ID", 0)</f>
        <v>Software</v>
      </c>
    </row>
    <row r="1121" spans="1:12" hidden="1" x14ac:dyDescent="0.25">
      <c r="A1121" t="s">
        <v>1889</v>
      </c>
      <c r="B1121" s="1">
        <v>45235</v>
      </c>
      <c r="C1121" t="s">
        <v>167</v>
      </c>
      <c r="D1121" t="s">
        <v>31</v>
      </c>
      <c r="E1121" t="s">
        <v>342</v>
      </c>
      <c r="F1121" t="s">
        <v>630</v>
      </c>
      <c r="G1121">
        <v>14</v>
      </c>
      <c r="H1121">
        <v>10061.06</v>
      </c>
      <c r="I1121">
        <v>140854.79</v>
      </c>
      <c r="J1121" t="s">
        <v>768</v>
      </c>
      <c r="K1121">
        <v>4</v>
      </c>
      <c r="L1121" t="str">
        <f>_xlfn.XLOOKUP(F1121, Items!$A:$A, Items!$C:$C, "Check Item ID", 0)</f>
        <v>Service</v>
      </c>
    </row>
    <row r="1122" spans="1:12" x14ac:dyDescent="0.25">
      <c r="A1122" t="s">
        <v>1890</v>
      </c>
      <c r="B1122" s="1">
        <v>45780</v>
      </c>
      <c r="C1122" t="s">
        <v>133</v>
      </c>
      <c r="D1122" t="s">
        <v>11</v>
      </c>
      <c r="E1122" t="s">
        <v>314</v>
      </c>
      <c r="F1122" t="s">
        <v>658</v>
      </c>
      <c r="G1122" s="8">
        <v>44</v>
      </c>
      <c r="H1122" s="6">
        <v>6197.09</v>
      </c>
      <c r="I1122" s="6">
        <v>272671.83</v>
      </c>
      <c r="J1122" t="s">
        <v>777</v>
      </c>
      <c r="K1122" s="8">
        <v>33</v>
      </c>
      <c r="L1122" t="str">
        <f>_xlfn.XLOOKUP(F1122, Items!$A:$A, Items!$C:$C, "Check Item ID", 0)</f>
        <v>Service</v>
      </c>
    </row>
    <row r="1123" spans="1:12" x14ac:dyDescent="0.25">
      <c r="A1123" t="s">
        <v>1891</v>
      </c>
      <c r="B1123" s="1">
        <v>45787</v>
      </c>
      <c r="C1123" t="s">
        <v>233</v>
      </c>
      <c r="D1123" t="s">
        <v>17</v>
      </c>
      <c r="E1123" t="s">
        <v>330</v>
      </c>
      <c r="F1123" t="s">
        <v>596</v>
      </c>
      <c r="G1123" s="8">
        <v>29</v>
      </c>
      <c r="H1123" s="6">
        <v>5790.45</v>
      </c>
      <c r="I1123" s="6">
        <v>167922.92</v>
      </c>
      <c r="J1123" t="s">
        <v>777</v>
      </c>
      <c r="K1123" s="8">
        <v>21</v>
      </c>
      <c r="L1123" t="str">
        <f>_xlfn.XLOOKUP(F1123, Items!$A:$A, Items!$C:$C, "Check Item ID", 0)</f>
        <v>Software</v>
      </c>
    </row>
    <row r="1124" spans="1:12" x14ac:dyDescent="0.25">
      <c r="A1124" t="s">
        <v>1892</v>
      </c>
      <c r="B1124" s="1">
        <v>45055</v>
      </c>
      <c r="C1124" t="s">
        <v>155</v>
      </c>
      <c r="D1124" t="s">
        <v>31</v>
      </c>
      <c r="E1124" t="s">
        <v>310</v>
      </c>
      <c r="F1124" t="s">
        <v>418</v>
      </c>
      <c r="G1124" s="8">
        <v>2</v>
      </c>
      <c r="H1124" s="6">
        <v>7492.88</v>
      </c>
      <c r="I1124" s="6">
        <v>14985.76</v>
      </c>
      <c r="J1124" t="s">
        <v>777</v>
      </c>
      <c r="K1124" s="8">
        <v>36</v>
      </c>
      <c r="L1124" t="str">
        <f>_xlfn.XLOOKUP(F1124, Items!$A:$A, Items!$C:$C, "Check Item ID", 0)</f>
        <v>Service</v>
      </c>
    </row>
    <row r="1125" spans="1:12" hidden="1" x14ac:dyDescent="0.25">
      <c r="A1125" t="s">
        <v>1893</v>
      </c>
      <c r="B1125" s="1">
        <v>45614</v>
      </c>
      <c r="C1125" t="s">
        <v>163</v>
      </c>
      <c r="D1125" t="s">
        <v>31</v>
      </c>
      <c r="E1125" t="s">
        <v>316</v>
      </c>
      <c r="F1125" t="s">
        <v>488</v>
      </c>
      <c r="G1125">
        <v>27</v>
      </c>
      <c r="H1125">
        <v>8737.5499999999993</v>
      </c>
      <c r="I1125">
        <v>235913.76</v>
      </c>
      <c r="J1125" t="s">
        <v>768</v>
      </c>
      <c r="K1125">
        <v>44</v>
      </c>
      <c r="L1125" t="str">
        <f>_xlfn.XLOOKUP(F1125, Items!$A:$A, Items!$C:$C, "Check Item ID", 0)</f>
        <v>Service</v>
      </c>
    </row>
    <row r="1126" spans="1:12" hidden="1" x14ac:dyDescent="0.25">
      <c r="A1126" t="s">
        <v>1894</v>
      </c>
      <c r="B1126" s="1">
        <v>45922</v>
      </c>
      <c r="C1126" t="s">
        <v>51</v>
      </c>
      <c r="D1126" t="s">
        <v>3</v>
      </c>
      <c r="E1126" t="s">
        <v>310</v>
      </c>
      <c r="F1126" t="s">
        <v>462</v>
      </c>
      <c r="G1126">
        <v>38</v>
      </c>
      <c r="H1126">
        <v>5390.5</v>
      </c>
      <c r="I1126">
        <v>204839.01</v>
      </c>
      <c r="J1126" t="s">
        <v>768</v>
      </c>
      <c r="K1126">
        <v>38</v>
      </c>
      <c r="L1126" t="str">
        <f>_xlfn.XLOOKUP(F1126, Items!$A:$A, Items!$C:$C, "Check Item ID", 0)</f>
        <v>Service</v>
      </c>
    </row>
    <row r="1127" spans="1:12" hidden="1" x14ac:dyDescent="0.25">
      <c r="A1127" t="s">
        <v>1895</v>
      </c>
      <c r="B1127" s="1">
        <v>45864</v>
      </c>
      <c r="C1127" t="s">
        <v>71</v>
      </c>
      <c r="D1127" t="s">
        <v>15</v>
      </c>
      <c r="E1127" t="s">
        <v>338</v>
      </c>
      <c r="F1127" t="s">
        <v>392</v>
      </c>
      <c r="G1127">
        <v>20</v>
      </c>
      <c r="H1127">
        <v>10183.39</v>
      </c>
      <c r="I1127">
        <v>203667.84</v>
      </c>
      <c r="J1127" t="s">
        <v>770</v>
      </c>
      <c r="K1127">
        <v>13</v>
      </c>
      <c r="L1127" t="str">
        <f>_xlfn.XLOOKUP(F1127, Items!$A:$A, Items!$C:$C, "Check Item ID", 0)</f>
        <v>Software</v>
      </c>
    </row>
    <row r="1128" spans="1:12" hidden="1" x14ac:dyDescent="0.25">
      <c r="A1128" t="s">
        <v>1896</v>
      </c>
      <c r="B1128" s="1">
        <v>45391</v>
      </c>
      <c r="C1128" t="s">
        <v>197</v>
      </c>
      <c r="D1128" t="s">
        <v>17</v>
      </c>
      <c r="E1128" t="s">
        <v>288</v>
      </c>
      <c r="F1128" t="s">
        <v>740</v>
      </c>
      <c r="G1128">
        <v>31</v>
      </c>
      <c r="H1128">
        <v>8718.56</v>
      </c>
      <c r="I1128">
        <v>270275.40999999997</v>
      </c>
      <c r="J1128" t="s">
        <v>770</v>
      </c>
      <c r="K1128">
        <v>6</v>
      </c>
      <c r="L1128" t="str">
        <f>_xlfn.XLOOKUP(F1128, Items!$A:$A, Items!$C:$C, "Check Item ID", 0)</f>
        <v>Service</v>
      </c>
    </row>
    <row r="1129" spans="1:12" x14ac:dyDescent="0.25">
      <c r="A1129" t="s">
        <v>1897</v>
      </c>
      <c r="B1129" s="1">
        <v>45650</v>
      </c>
      <c r="C1129" t="s">
        <v>207</v>
      </c>
      <c r="D1129" t="s">
        <v>11</v>
      </c>
      <c r="E1129" t="s">
        <v>292</v>
      </c>
      <c r="F1129" t="s">
        <v>672</v>
      </c>
      <c r="G1129" s="8">
        <v>19</v>
      </c>
      <c r="H1129" s="6">
        <v>2522.1999999999998</v>
      </c>
      <c r="I1129" s="6">
        <v>47921.88</v>
      </c>
      <c r="J1129" t="s">
        <v>777</v>
      </c>
      <c r="K1129" s="8">
        <v>42</v>
      </c>
      <c r="L1129" t="str">
        <f>_xlfn.XLOOKUP(F1129, Items!$A:$A, Items!$C:$C, "Check Item ID", 0)</f>
        <v>Service</v>
      </c>
    </row>
    <row r="1130" spans="1:12" hidden="1" x14ac:dyDescent="0.25">
      <c r="A1130" t="s">
        <v>1898</v>
      </c>
      <c r="B1130" s="1">
        <v>45511</v>
      </c>
      <c r="C1130" t="s">
        <v>91</v>
      </c>
      <c r="D1130" t="s">
        <v>11</v>
      </c>
      <c r="E1130" t="s">
        <v>348</v>
      </c>
      <c r="F1130" t="s">
        <v>390</v>
      </c>
      <c r="G1130">
        <v>12</v>
      </c>
      <c r="H1130">
        <v>5925.64</v>
      </c>
      <c r="I1130">
        <v>71107.679999999993</v>
      </c>
      <c r="J1130" t="s">
        <v>768</v>
      </c>
      <c r="K1130">
        <v>45</v>
      </c>
      <c r="L1130" t="str">
        <f>_xlfn.XLOOKUP(F1130, Items!$A:$A, Items!$C:$C, "Check Item ID", 0)</f>
        <v>Service</v>
      </c>
    </row>
    <row r="1131" spans="1:12" hidden="1" x14ac:dyDescent="0.25">
      <c r="A1131" t="s">
        <v>1899</v>
      </c>
      <c r="B1131" s="1">
        <v>45257</v>
      </c>
      <c r="C1131" t="s">
        <v>45</v>
      </c>
      <c r="D1131" t="s">
        <v>5</v>
      </c>
      <c r="E1131" t="s">
        <v>328</v>
      </c>
      <c r="F1131" t="s">
        <v>526</v>
      </c>
      <c r="G1131">
        <v>16</v>
      </c>
      <c r="H1131">
        <v>4680.28</v>
      </c>
      <c r="I1131">
        <v>74884.44</v>
      </c>
      <c r="J1131" t="s">
        <v>770</v>
      </c>
      <c r="K1131">
        <v>39</v>
      </c>
      <c r="L1131" t="str">
        <f>_xlfn.XLOOKUP(F1131, Items!$A:$A, Items!$C:$C, "Check Item ID", 0)</f>
        <v>Software</v>
      </c>
    </row>
    <row r="1132" spans="1:12" x14ac:dyDescent="0.25">
      <c r="A1132" t="s">
        <v>1900</v>
      </c>
      <c r="B1132" s="1">
        <v>45829</v>
      </c>
      <c r="C1132" t="s">
        <v>125</v>
      </c>
      <c r="D1132" t="s">
        <v>23</v>
      </c>
      <c r="E1132" t="s">
        <v>298</v>
      </c>
      <c r="F1132" t="s">
        <v>636</v>
      </c>
      <c r="G1132" s="8">
        <v>17</v>
      </c>
      <c r="H1132" s="6">
        <v>9158.35</v>
      </c>
      <c r="I1132" s="6">
        <v>155692.01</v>
      </c>
      <c r="J1132" t="s">
        <v>777</v>
      </c>
      <c r="K1132" s="8">
        <v>38</v>
      </c>
      <c r="L1132" t="str">
        <f>_xlfn.XLOOKUP(F1132, Items!$A:$A, Items!$C:$C, "Check Item ID", 0)</f>
        <v>Hardware</v>
      </c>
    </row>
    <row r="1133" spans="1:12" hidden="1" x14ac:dyDescent="0.25">
      <c r="A1133" t="s">
        <v>1901</v>
      </c>
      <c r="B1133" s="1">
        <v>44998</v>
      </c>
      <c r="C1133" t="s">
        <v>151</v>
      </c>
      <c r="D1133" t="s">
        <v>11</v>
      </c>
      <c r="E1133" t="s">
        <v>263</v>
      </c>
      <c r="F1133" t="s">
        <v>430</v>
      </c>
      <c r="G1133">
        <v>43</v>
      </c>
      <c r="H1133">
        <v>2741.69</v>
      </c>
      <c r="I1133">
        <v>117892.5</v>
      </c>
      <c r="J1133" t="s">
        <v>770</v>
      </c>
      <c r="K1133">
        <v>12</v>
      </c>
      <c r="L1133" t="str">
        <f>_xlfn.XLOOKUP(F1133, Items!$A:$A, Items!$C:$C, "Check Item ID", 0)</f>
        <v>Service</v>
      </c>
    </row>
    <row r="1134" spans="1:12" hidden="1" x14ac:dyDescent="0.25">
      <c r="A1134" t="s">
        <v>1902</v>
      </c>
      <c r="B1134" s="1">
        <v>45845</v>
      </c>
      <c r="C1134" t="s">
        <v>75</v>
      </c>
      <c r="D1134" t="s">
        <v>11</v>
      </c>
      <c r="E1134" t="s">
        <v>288</v>
      </c>
      <c r="F1134" t="s">
        <v>598</v>
      </c>
      <c r="G1134">
        <v>35</v>
      </c>
      <c r="H1134">
        <v>7154.07</v>
      </c>
      <c r="I1134">
        <v>250392.35</v>
      </c>
      <c r="J1134" t="s">
        <v>768</v>
      </c>
      <c r="K1134">
        <v>22</v>
      </c>
      <c r="L1134" t="str">
        <f>_xlfn.XLOOKUP(F1134, Items!$A:$A, Items!$C:$C, "Check Item ID", 0)</f>
        <v>Software</v>
      </c>
    </row>
    <row r="1135" spans="1:12" x14ac:dyDescent="0.25">
      <c r="A1135" t="s">
        <v>1903</v>
      </c>
      <c r="B1135" s="1">
        <v>44978</v>
      </c>
      <c r="C1135" t="s">
        <v>197</v>
      </c>
      <c r="D1135" t="s">
        <v>17</v>
      </c>
      <c r="E1135" t="s">
        <v>348</v>
      </c>
      <c r="F1135" t="s">
        <v>732</v>
      </c>
      <c r="G1135" s="8">
        <v>26</v>
      </c>
      <c r="H1135" s="6">
        <v>10816.63</v>
      </c>
      <c r="I1135" s="6">
        <v>281232.46999999997</v>
      </c>
      <c r="J1135" t="s">
        <v>777</v>
      </c>
      <c r="K1135" s="8">
        <v>32</v>
      </c>
      <c r="L1135" t="str">
        <f>_xlfn.XLOOKUP(F1135, Items!$A:$A, Items!$C:$C, "Check Item ID", 0)</f>
        <v>Software</v>
      </c>
    </row>
    <row r="1136" spans="1:12" hidden="1" x14ac:dyDescent="0.25">
      <c r="A1136" t="s">
        <v>1904</v>
      </c>
      <c r="B1136" s="1">
        <v>45246</v>
      </c>
      <c r="C1136" t="s">
        <v>131</v>
      </c>
      <c r="D1136" t="s">
        <v>25</v>
      </c>
      <c r="E1136" t="s">
        <v>308</v>
      </c>
      <c r="F1136" t="s">
        <v>570</v>
      </c>
      <c r="G1136">
        <v>1</v>
      </c>
      <c r="H1136">
        <v>6340.79</v>
      </c>
      <c r="I1136">
        <v>6340.79</v>
      </c>
      <c r="J1136" t="s">
        <v>768</v>
      </c>
      <c r="K1136">
        <v>35</v>
      </c>
      <c r="L1136" t="str">
        <f>_xlfn.XLOOKUP(F1136, Items!$A:$A, Items!$C:$C, "Check Item ID", 0)</f>
        <v>Software</v>
      </c>
    </row>
    <row r="1137" spans="1:12" hidden="1" x14ac:dyDescent="0.25">
      <c r="A1137" t="s">
        <v>1905</v>
      </c>
      <c r="B1137" s="1">
        <v>45532</v>
      </c>
      <c r="C1137" t="s">
        <v>75</v>
      </c>
      <c r="D1137" t="s">
        <v>11</v>
      </c>
      <c r="E1137" t="s">
        <v>298</v>
      </c>
      <c r="F1137" t="s">
        <v>572</v>
      </c>
      <c r="G1137">
        <v>31</v>
      </c>
      <c r="H1137">
        <v>7466.83</v>
      </c>
      <c r="I1137">
        <v>231471.61</v>
      </c>
      <c r="J1137" t="s">
        <v>768</v>
      </c>
      <c r="K1137">
        <v>45</v>
      </c>
      <c r="L1137" t="str">
        <f>_xlfn.XLOOKUP(F1137, Items!$A:$A, Items!$C:$C, "Check Item ID", 0)</f>
        <v>Service</v>
      </c>
    </row>
    <row r="1138" spans="1:12" hidden="1" x14ac:dyDescent="0.25">
      <c r="A1138" t="s">
        <v>1906</v>
      </c>
      <c r="B1138" s="1">
        <v>45832</v>
      </c>
      <c r="C1138" t="s">
        <v>207</v>
      </c>
      <c r="D1138" t="s">
        <v>11</v>
      </c>
      <c r="E1138" t="s">
        <v>298</v>
      </c>
      <c r="F1138" t="s">
        <v>484</v>
      </c>
      <c r="G1138">
        <v>22</v>
      </c>
      <c r="H1138">
        <v>7413.06</v>
      </c>
      <c r="I1138">
        <v>163087.32</v>
      </c>
      <c r="J1138" t="s">
        <v>768</v>
      </c>
      <c r="K1138">
        <v>33</v>
      </c>
      <c r="L1138" t="str">
        <f>_xlfn.XLOOKUP(F1138, Items!$A:$A, Items!$C:$C, "Check Item ID", 0)</f>
        <v>Hardware</v>
      </c>
    </row>
    <row r="1139" spans="1:12" hidden="1" x14ac:dyDescent="0.25">
      <c r="A1139" t="s">
        <v>1907</v>
      </c>
      <c r="B1139" s="1">
        <v>45212</v>
      </c>
      <c r="C1139" t="s">
        <v>179</v>
      </c>
      <c r="D1139" t="s">
        <v>3</v>
      </c>
      <c r="E1139" t="s">
        <v>286</v>
      </c>
      <c r="F1139" t="s">
        <v>468</v>
      </c>
      <c r="G1139">
        <v>44</v>
      </c>
      <c r="H1139">
        <v>4123.08</v>
      </c>
      <c r="I1139">
        <v>181415.72</v>
      </c>
      <c r="J1139" t="s">
        <v>770</v>
      </c>
      <c r="K1139">
        <v>4</v>
      </c>
      <c r="L1139" t="str">
        <f>_xlfn.XLOOKUP(F1139, Items!$A:$A, Items!$C:$C, "Check Item ID", 0)</f>
        <v>Hardware</v>
      </c>
    </row>
    <row r="1140" spans="1:12" hidden="1" x14ac:dyDescent="0.25">
      <c r="A1140" t="s">
        <v>1908</v>
      </c>
      <c r="B1140" s="1">
        <v>45378</v>
      </c>
      <c r="C1140" t="s">
        <v>161</v>
      </c>
      <c r="D1140" t="s">
        <v>17</v>
      </c>
      <c r="E1140" t="s">
        <v>324</v>
      </c>
      <c r="F1140" t="s">
        <v>756</v>
      </c>
      <c r="G1140">
        <v>29</v>
      </c>
      <c r="H1140">
        <v>2951.1</v>
      </c>
      <c r="I1140">
        <v>85582</v>
      </c>
      <c r="J1140" t="s">
        <v>770</v>
      </c>
      <c r="K1140">
        <v>6</v>
      </c>
      <c r="L1140" t="str">
        <f>_xlfn.XLOOKUP(F1140, Items!$A:$A, Items!$C:$C, "Check Item ID", 0)</f>
        <v>Service</v>
      </c>
    </row>
    <row r="1141" spans="1:12" hidden="1" x14ac:dyDescent="0.25">
      <c r="A1141" t="s">
        <v>1909</v>
      </c>
      <c r="B1141" s="1">
        <v>45326</v>
      </c>
      <c r="C1141" t="s">
        <v>163</v>
      </c>
      <c r="D1141" t="s">
        <v>31</v>
      </c>
      <c r="E1141" t="s">
        <v>338</v>
      </c>
      <c r="F1141" t="s">
        <v>388</v>
      </c>
      <c r="G1141">
        <v>38</v>
      </c>
      <c r="H1141">
        <v>5758.3</v>
      </c>
      <c r="I1141">
        <v>218815.59</v>
      </c>
      <c r="J1141" t="s">
        <v>770</v>
      </c>
      <c r="K1141">
        <v>15</v>
      </c>
      <c r="L1141" t="str">
        <f>_xlfn.XLOOKUP(F1141, Items!$A:$A, Items!$C:$C, "Check Item ID", 0)</f>
        <v>Software</v>
      </c>
    </row>
    <row r="1142" spans="1:12" hidden="1" x14ac:dyDescent="0.25">
      <c r="A1142" t="s">
        <v>1910</v>
      </c>
      <c r="B1142" s="1">
        <v>45098</v>
      </c>
      <c r="C1142" t="s">
        <v>185</v>
      </c>
      <c r="D1142" t="s">
        <v>29</v>
      </c>
      <c r="E1142" t="s">
        <v>324</v>
      </c>
      <c r="F1142" t="s">
        <v>472</v>
      </c>
      <c r="G1142">
        <v>35</v>
      </c>
      <c r="H1142">
        <v>7557.07</v>
      </c>
      <c r="I1142">
        <v>264497.59999999998</v>
      </c>
      <c r="J1142" t="s">
        <v>768</v>
      </c>
      <c r="K1142">
        <v>45</v>
      </c>
      <c r="L1142" t="str">
        <f>_xlfn.XLOOKUP(F1142, Items!$A:$A, Items!$C:$C, "Check Item ID", 0)</f>
        <v>Software</v>
      </c>
    </row>
    <row r="1143" spans="1:12" hidden="1" x14ac:dyDescent="0.25">
      <c r="A1143" t="s">
        <v>1911</v>
      </c>
      <c r="B1143" s="1">
        <v>45975</v>
      </c>
      <c r="C1143" t="s">
        <v>91</v>
      </c>
      <c r="D1143" t="s">
        <v>11</v>
      </c>
      <c r="E1143" t="s">
        <v>265</v>
      </c>
      <c r="F1143" t="s">
        <v>542</v>
      </c>
      <c r="G1143">
        <v>26</v>
      </c>
      <c r="H1143">
        <v>6978.74</v>
      </c>
      <c r="I1143">
        <v>181447.19</v>
      </c>
      <c r="J1143" t="s">
        <v>770</v>
      </c>
      <c r="K1143">
        <v>41</v>
      </c>
      <c r="L1143" t="str">
        <f>_xlfn.XLOOKUP(F1143, Items!$A:$A, Items!$C:$C, "Check Item ID", 0)</f>
        <v>Service</v>
      </c>
    </row>
    <row r="1144" spans="1:12" hidden="1" x14ac:dyDescent="0.25">
      <c r="A1144" t="s">
        <v>1912</v>
      </c>
      <c r="B1144" s="1">
        <v>45974</v>
      </c>
      <c r="C1144" t="s">
        <v>201</v>
      </c>
      <c r="D1144" t="s">
        <v>21</v>
      </c>
      <c r="E1144" t="s">
        <v>292</v>
      </c>
      <c r="F1144" t="s">
        <v>369</v>
      </c>
      <c r="G1144">
        <v>4</v>
      </c>
      <c r="H1144">
        <v>1332.45</v>
      </c>
      <c r="I1144">
        <v>5329.79</v>
      </c>
      <c r="J1144" t="s">
        <v>770</v>
      </c>
      <c r="K1144">
        <v>28</v>
      </c>
      <c r="L1144" t="str">
        <f>_xlfn.XLOOKUP(F1144, Items!$A:$A, Items!$C:$C, "Check Item ID", 0)</f>
        <v>Software</v>
      </c>
    </row>
    <row r="1145" spans="1:12" x14ac:dyDescent="0.25">
      <c r="A1145" t="s">
        <v>1913</v>
      </c>
      <c r="B1145" s="1">
        <v>45802</v>
      </c>
      <c r="C1145" t="s">
        <v>235</v>
      </c>
      <c r="D1145" t="s">
        <v>17</v>
      </c>
      <c r="E1145" t="s">
        <v>258</v>
      </c>
      <c r="F1145" t="s">
        <v>576</v>
      </c>
      <c r="G1145" s="8">
        <v>24</v>
      </c>
      <c r="H1145" s="6">
        <v>2067.85</v>
      </c>
      <c r="I1145" s="6">
        <v>49628.4</v>
      </c>
      <c r="J1145" t="s">
        <v>777</v>
      </c>
      <c r="K1145" s="8">
        <v>21</v>
      </c>
      <c r="L1145" t="str">
        <f>_xlfn.XLOOKUP(F1145, Items!$A:$A, Items!$C:$C, "Check Item ID", 0)</f>
        <v>Software</v>
      </c>
    </row>
    <row r="1146" spans="1:12" hidden="1" x14ac:dyDescent="0.25">
      <c r="A1146" t="s">
        <v>1914</v>
      </c>
      <c r="B1146" s="1">
        <v>45646</v>
      </c>
      <c r="C1146" t="s">
        <v>229</v>
      </c>
      <c r="D1146" t="s">
        <v>17</v>
      </c>
      <c r="E1146" t="s">
        <v>324</v>
      </c>
      <c r="F1146" t="s">
        <v>736</v>
      </c>
      <c r="G1146">
        <v>20</v>
      </c>
      <c r="H1146">
        <v>10001.209999999999</v>
      </c>
      <c r="I1146">
        <v>200024.26</v>
      </c>
      <c r="J1146" t="s">
        <v>768</v>
      </c>
      <c r="K1146">
        <v>8</v>
      </c>
      <c r="L1146" t="str">
        <f>_xlfn.XLOOKUP(F1146, Items!$A:$A, Items!$C:$C, "Check Item ID", 0)</f>
        <v>Service</v>
      </c>
    </row>
    <row r="1147" spans="1:12" hidden="1" x14ac:dyDescent="0.25">
      <c r="A1147" t="s">
        <v>1915</v>
      </c>
      <c r="B1147" s="1">
        <v>45836</v>
      </c>
      <c r="C1147" t="s">
        <v>173</v>
      </c>
      <c r="D1147" t="s">
        <v>9</v>
      </c>
      <c r="E1147" t="s">
        <v>306</v>
      </c>
      <c r="F1147" t="s">
        <v>518</v>
      </c>
      <c r="G1147">
        <v>48</v>
      </c>
      <c r="H1147">
        <v>4555.54</v>
      </c>
      <c r="I1147">
        <v>218665.7</v>
      </c>
      <c r="J1147" t="s">
        <v>770</v>
      </c>
      <c r="K1147">
        <v>21</v>
      </c>
      <c r="L1147" t="str">
        <f>_xlfn.XLOOKUP(F1147, Items!$A:$A, Items!$C:$C, "Check Item ID", 0)</f>
        <v>Service</v>
      </c>
    </row>
    <row r="1148" spans="1:12" x14ac:dyDescent="0.25">
      <c r="A1148" t="s">
        <v>1916</v>
      </c>
      <c r="B1148" s="1">
        <v>45795</v>
      </c>
      <c r="C1148" t="s">
        <v>233</v>
      </c>
      <c r="D1148" t="s">
        <v>17</v>
      </c>
      <c r="E1148" t="s">
        <v>278</v>
      </c>
      <c r="F1148" t="s">
        <v>566</v>
      </c>
      <c r="G1148" s="8">
        <v>47</v>
      </c>
      <c r="H1148" s="6">
        <v>8045.1</v>
      </c>
      <c r="I1148" s="6">
        <v>378119.56</v>
      </c>
      <c r="J1148" t="s">
        <v>777</v>
      </c>
      <c r="K1148" s="8">
        <v>40</v>
      </c>
      <c r="L1148" t="str">
        <f>_xlfn.XLOOKUP(F1148, Items!$A:$A, Items!$C:$C, "Check Item ID", 0)</f>
        <v>Software</v>
      </c>
    </row>
    <row r="1149" spans="1:12" hidden="1" x14ac:dyDescent="0.25">
      <c r="A1149" t="s">
        <v>1917</v>
      </c>
      <c r="B1149" s="1">
        <v>45103</v>
      </c>
      <c r="C1149" t="s">
        <v>199</v>
      </c>
      <c r="D1149" t="s">
        <v>11</v>
      </c>
      <c r="E1149" t="s">
        <v>346</v>
      </c>
      <c r="F1149" t="s">
        <v>696</v>
      </c>
      <c r="G1149">
        <v>10</v>
      </c>
      <c r="H1149">
        <v>474.41</v>
      </c>
      <c r="I1149">
        <v>4744.1400000000003</v>
      </c>
      <c r="J1149" t="s">
        <v>770</v>
      </c>
      <c r="K1149">
        <v>36</v>
      </c>
      <c r="L1149" t="str">
        <f>_xlfn.XLOOKUP(F1149, Items!$A:$A, Items!$C:$C, "Check Item ID", 0)</f>
        <v>Software</v>
      </c>
    </row>
    <row r="1150" spans="1:12" x14ac:dyDescent="0.25">
      <c r="A1150" t="s">
        <v>1918</v>
      </c>
      <c r="B1150" s="1">
        <v>45062</v>
      </c>
      <c r="C1150" t="s">
        <v>105</v>
      </c>
      <c r="D1150" t="s">
        <v>23</v>
      </c>
      <c r="E1150" t="s">
        <v>312</v>
      </c>
      <c r="F1150" t="s">
        <v>448</v>
      </c>
      <c r="G1150" s="8">
        <v>38</v>
      </c>
      <c r="H1150" s="6">
        <v>3823.84</v>
      </c>
      <c r="I1150" s="6">
        <v>145305.85999999999</v>
      </c>
      <c r="J1150" t="s">
        <v>777</v>
      </c>
      <c r="K1150" s="8">
        <v>3</v>
      </c>
      <c r="L1150" t="str">
        <f>_xlfn.XLOOKUP(F1150, Items!$A:$A, Items!$C:$C, "Check Item ID", 0)</f>
        <v>Software</v>
      </c>
    </row>
    <row r="1151" spans="1:12" hidden="1" x14ac:dyDescent="0.25">
      <c r="A1151" t="s">
        <v>1919</v>
      </c>
      <c r="B1151" s="1">
        <v>45486</v>
      </c>
      <c r="C1151" t="s">
        <v>119</v>
      </c>
      <c r="D1151" t="s">
        <v>13</v>
      </c>
      <c r="E1151" t="s">
        <v>350</v>
      </c>
      <c r="F1151" t="s">
        <v>361</v>
      </c>
      <c r="G1151">
        <v>27</v>
      </c>
      <c r="H1151">
        <v>4557.46</v>
      </c>
      <c r="I1151">
        <v>123051.5</v>
      </c>
      <c r="J1151" t="s">
        <v>770</v>
      </c>
      <c r="K1151">
        <v>39</v>
      </c>
      <c r="L1151" t="str">
        <f>_xlfn.XLOOKUP(F1151, Items!$A:$A, Items!$C:$C, "Check Item ID", 0)</f>
        <v>Software</v>
      </c>
    </row>
    <row r="1152" spans="1:12" hidden="1" x14ac:dyDescent="0.25">
      <c r="A1152" t="s">
        <v>1920</v>
      </c>
      <c r="B1152" s="1">
        <v>45335</v>
      </c>
      <c r="C1152" t="s">
        <v>127</v>
      </c>
      <c r="D1152" t="s">
        <v>31</v>
      </c>
      <c r="E1152" t="s">
        <v>278</v>
      </c>
      <c r="F1152" t="s">
        <v>738</v>
      </c>
      <c r="G1152">
        <v>12</v>
      </c>
      <c r="H1152">
        <v>7720.89</v>
      </c>
      <c r="I1152">
        <v>92650.67</v>
      </c>
      <c r="J1152" t="s">
        <v>770</v>
      </c>
      <c r="K1152">
        <v>38</v>
      </c>
      <c r="L1152" t="str">
        <f>_xlfn.XLOOKUP(F1152, Items!$A:$A, Items!$C:$C, "Check Item ID", 0)</f>
        <v>Software</v>
      </c>
    </row>
    <row r="1153" spans="1:12" hidden="1" x14ac:dyDescent="0.25">
      <c r="A1153" t="s">
        <v>1921</v>
      </c>
      <c r="B1153" s="1">
        <v>45013</v>
      </c>
      <c r="C1153" t="s">
        <v>125</v>
      </c>
      <c r="D1153" t="s">
        <v>23</v>
      </c>
      <c r="E1153" t="s">
        <v>250</v>
      </c>
      <c r="F1153" t="s">
        <v>424</v>
      </c>
      <c r="G1153">
        <v>20</v>
      </c>
      <c r="H1153">
        <v>2349.3000000000002</v>
      </c>
      <c r="I1153">
        <v>46986.04</v>
      </c>
      <c r="J1153" t="s">
        <v>770</v>
      </c>
      <c r="K1153">
        <v>34</v>
      </c>
      <c r="L1153" t="str">
        <f>_xlfn.XLOOKUP(F1153, Items!$A:$A, Items!$C:$C, "Check Item ID", 0)</f>
        <v>Service</v>
      </c>
    </row>
    <row r="1154" spans="1:12" x14ac:dyDescent="0.25">
      <c r="A1154" t="s">
        <v>1922</v>
      </c>
      <c r="B1154" s="1">
        <v>45876</v>
      </c>
      <c r="C1154" t="s">
        <v>161</v>
      </c>
      <c r="D1154" t="s">
        <v>17</v>
      </c>
      <c r="E1154" t="s">
        <v>290</v>
      </c>
      <c r="F1154" t="s">
        <v>750</v>
      </c>
      <c r="G1154" s="8">
        <v>15</v>
      </c>
      <c r="H1154" s="6">
        <v>2750.06</v>
      </c>
      <c r="I1154" s="6">
        <v>41250.85</v>
      </c>
      <c r="J1154" t="s">
        <v>777</v>
      </c>
      <c r="K1154" s="8">
        <v>12</v>
      </c>
      <c r="L1154" t="str">
        <f>_xlfn.XLOOKUP(F1154, Items!$A:$A, Items!$C:$C, "Check Item ID", 0)</f>
        <v>Hardware</v>
      </c>
    </row>
    <row r="1155" spans="1:12" hidden="1" x14ac:dyDescent="0.25">
      <c r="A1155" t="s">
        <v>1923</v>
      </c>
      <c r="B1155" s="1">
        <v>45541</v>
      </c>
      <c r="C1155" t="s">
        <v>89</v>
      </c>
      <c r="D1155" t="s">
        <v>23</v>
      </c>
      <c r="E1155" t="s">
        <v>322</v>
      </c>
      <c r="F1155" t="s">
        <v>648</v>
      </c>
      <c r="G1155">
        <v>41</v>
      </c>
      <c r="H1155">
        <v>5491.46</v>
      </c>
      <c r="I1155">
        <v>225149.95</v>
      </c>
      <c r="J1155" t="s">
        <v>770</v>
      </c>
      <c r="K1155">
        <v>10</v>
      </c>
      <c r="L1155" t="str">
        <f>_xlfn.XLOOKUP(F1155, Items!$A:$A, Items!$C:$C, "Check Item ID", 0)</f>
        <v>Hardware</v>
      </c>
    </row>
    <row r="1156" spans="1:12" hidden="1" x14ac:dyDescent="0.25">
      <c r="A1156" t="s">
        <v>1924</v>
      </c>
      <c r="B1156" s="1">
        <v>45516</v>
      </c>
      <c r="C1156" t="s">
        <v>42</v>
      </c>
      <c r="D1156" t="s">
        <v>9</v>
      </c>
      <c r="E1156" t="s">
        <v>342</v>
      </c>
      <c r="F1156" t="s">
        <v>732</v>
      </c>
      <c r="G1156">
        <v>27</v>
      </c>
      <c r="H1156">
        <v>8656.7099999999991</v>
      </c>
      <c r="I1156">
        <v>233731.13</v>
      </c>
      <c r="J1156" t="s">
        <v>768</v>
      </c>
      <c r="K1156">
        <v>44</v>
      </c>
      <c r="L1156" t="str">
        <f>_xlfn.XLOOKUP(F1156, Items!$A:$A, Items!$C:$C, "Check Item ID", 0)</f>
        <v>Software</v>
      </c>
    </row>
    <row r="1157" spans="1:12" hidden="1" x14ac:dyDescent="0.25">
      <c r="A1157" t="s">
        <v>1925</v>
      </c>
      <c r="B1157" s="1">
        <v>44985</v>
      </c>
      <c r="C1157" t="s">
        <v>129</v>
      </c>
      <c r="D1157" t="s">
        <v>11</v>
      </c>
      <c r="E1157" t="s">
        <v>274</v>
      </c>
      <c r="F1157" t="s">
        <v>636</v>
      </c>
      <c r="G1157">
        <v>8</v>
      </c>
      <c r="H1157">
        <v>10287.91</v>
      </c>
      <c r="I1157">
        <v>82303.27</v>
      </c>
      <c r="J1157" t="s">
        <v>770</v>
      </c>
      <c r="K1157">
        <v>7</v>
      </c>
      <c r="L1157" t="str">
        <f>_xlfn.XLOOKUP(F1157, Items!$A:$A, Items!$C:$C, "Check Item ID", 0)</f>
        <v>Hardware</v>
      </c>
    </row>
    <row r="1158" spans="1:12" hidden="1" x14ac:dyDescent="0.25">
      <c r="A1158" t="s">
        <v>1926</v>
      </c>
      <c r="B1158" s="1">
        <v>45667</v>
      </c>
      <c r="C1158" t="s">
        <v>145</v>
      </c>
      <c r="D1158" t="s">
        <v>7</v>
      </c>
      <c r="E1158" t="s">
        <v>270</v>
      </c>
      <c r="F1158" t="s">
        <v>750</v>
      </c>
      <c r="G1158">
        <v>38</v>
      </c>
      <c r="H1158">
        <v>3186.24</v>
      </c>
      <c r="I1158">
        <v>121077.01</v>
      </c>
      <c r="J1158" t="s">
        <v>770</v>
      </c>
      <c r="K1158">
        <v>19</v>
      </c>
      <c r="L1158" t="str">
        <f>_xlfn.XLOOKUP(F1158, Items!$A:$A, Items!$C:$C, "Check Item ID", 0)</f>
        <v>Hardware</v>
      </c>
    </row>
    <row r="1159" spans="1:12" hidden="1" x14ac:dyDescent="0.25">
      <c r="A1159" t="s">
        <v>1927</v>
      </c>
      <c r="B1159" s="1">
        <v>45901</v>
      </c>
      <c r="C1159" t="s">
        <v>239</v>
      </c>
      <c r="D1159" t="s">
        <v>15</v>
      </c>
      <c r="E1159" t="s">
        <v>250</v>
      </c>
      <c r="F1159" t="s">
        <v>648</v>
      </c>
      <c r="G1159">
        <v>45</v>
      </c>
      <c r="H1159">
        <v>5467.56</v>
      </c>
      <c r="I1159">
        <v>246040.28</v>
      </c>
      <c r="J1159" t="s">
        <v>770</v>
      </c>
      <c r="K1159">
        <v>35</v>
      </c>
      <c r="L1159" t="str">
        <f>_xlfn.XLOOKUP(F1159, Items!$A:$A, Items!$C:$C, "Check Item ID", 0)</f>
        <v>Hardware</v>
      </c>
    </row>
    <row r="1160" spans="1:12" x14ac:dyDescent="0.25">
      <c r="A1160" t="s">
        <v>1928</v>
      </c>
      <c r="B1160" s="1">
        <v>44962</v>
      </c>
      <c r="C1160" t="s">
        <v>141</v>
      </c>
      <c r="D1160" t="s">
        <v>27</v>
      </c>
      <c r="E1160" t="s">
        <v>310</v>
      </c>
      <c r="F1160" t="s">
        <v>610</v>
      </c>
      <c r="G1160" s="8">
        <v>17</v>
      </c>
      <c r="H1160" s="6">
        <v>1055.25</v>
      </c>
      <c r="I1160" s="6">
        <v>17939.330000000002</v>
      </c>
      <c r="J1160" t="s">
        <v>777</v>
      </c>
      <c r="K1160" s="8">
        <v>12</v>
      </c>
      <c r="L1160" t="str">
        <f>_xlfn.XLOOKUP(F1160, Items!$A:$A, Items!$C:$C, "Check Item ID", 0)</f>
        <v>Hardware</v>
      </c>
    </row>
    <row r="1161" spans="1:12" x14ac:dyDescent="0.25">
      <c r="A1161" t="s">
        <v>1929</v>
      </c>
      <c r="B1161" s="1">
        <v>45871</v>
      </c>
      <c r="C1161" t="s">
        <v>217</v>
      </c>
      <c r="D1161" t="s">
        <v>21</v>
      </c>
      <c r="E1161" t="s">
        <v>312</v>
      </c>
      <c r="F1161" t="s">
        <v>540</v>
      </c>
      <c r="G1161" s="8">
        <v>45</v>
      </c>
      <c r="H1161" s="6">
        <v>4872.74</v>
      </c>
      <c r="I1161" s="6">
        <v>219273.38</v>
      </c>
      <c r="J1161" t="s">
        <v>777</v>
      </c>
      <c r="K1161" s="8">
        <v>6</v>
      </c>
      <c r="L1161" t="str">
        <f>_xlfn.XLOOKUP(F1161, Items!$A:$A, Items!$C:$C, "Check Item ID", 0)</f>
        <v>Software</v>
      </c>
    </row>
    <row r="1162" spans="1:12" hidden="1" x14ac:dyDescent="0.25">
      <c r="A1162" t="s">
        <v>1930</v>
      </c>
      <c r="B1162" s="1">
        <v>45666</v>
      </c>
      <c r="C1162" t="s">
        <v>111</v>
      </c>
      <c r="D1162" t="s">
        <v>31</v>
      </c>
      <c r="E1162" t="s">
        <v>258</v>
      </c>
      <c r="F1162" t="s">
        <v>440</v>
      </c>
      <c r="G1162">
        <v>27</v>
      </c>
      <c r="H1162">
        <v>7382.92</v>
      </c>
      <c r="I1162">
        <v>199338.85</v>
      </c>
      <c r="J1162" t="s">
        <v>770</v>
      </c>
      <c r="K1162">
        <v>6</v>
      </c>
      <c r="L1162" t="str">
        <f>_xlfn.XLOOKUP(F1162, Items!$A:$A, Items!$C:$C, "Check Item ID", 0)</f>
        <v>Hardware</v>
      </c>
    </row>
    <row r="1163" spans="1:12" x14ac:dyDescent="0.25">
      <c r="A1163" t="s">
        <v>1931</v>
      </c>
      <c r="B1163" s="1">
        <v>45524</v>
      </c>
      <c r="C1163" t="s">
        <v>141</v>
      </c>
      <c r="D1163" t="s">
        <v>27</v>
      </c>
      <c r="E1163" t="s">
        <v>294</v>
      </c>
      <c r="F1163" t="s">
        <v>640</v>
      </c>
      <c r="G1163" s="8">
        <v>34</v>
      </c>
      <c r="H1163" s="6">
        <v>6457.4</v>
      </c>
      <c r="I1163" s="6">
        <v>219551.56</v>
      </c>
      <c r="J1163" t="s">
        <v>777</v>
      </c>
      <c r="K1163" s="8">
        <v>35</v>
      </c>
      <c r="L1163" t="str">
        <f>_xlfn.XLOOKUP(F1163, Items!$A:$A, Items!$C:$C, "Check Item ID", 0)</f>
        <v>Service</v>
      </c>
    </row>
    <row r="1164" spans="1:12" x14ac:dyDescent="0.25">
      <c r="A1164" t="s">
        <v>1932</v>
      </c>
      <c r="B1164" s="1">
        <v>45302</v>
      </c>
      <c r="C1164" t="s">
        <v>89</v>
      </c>
      <c r="D1164" t="s">
        <v>23</v>
      </c>
      <c r="E1164" t="s">
        <v>352</v>
      </c>
      <c r="F1164" t="s">
        <v>684</v>
      </c>
      <c r="G1164" s="8">
        <v>49</v>
      </c>
      <c r="H1164" s="6">
        <v>8570.09</v>
      </c>
      <c r="I1164" s="6">
        <v>419934.23</v>
      </c>
      <c r="J1164" t="s">
        <v>777</v>
      </c>
      <c r="K1164" s="8">
        <v>37</v>
      </c>
      <c r="L1164" t="str">
        <f>_xlfn.XLOOKUP(F1164, Items!$A:$A, Items!$C:$C, "Check Item ID", 0)</f>
        <v>Software</v>
      </c>
    </row>
    <row r="1165" spans="1:12" hidden="1" x14ac:dyDescent="0.25">
      <c r="A1165" t="s">
        <v>1933</v>
      </c>
      <c r="B1165" s="1">
        <v>45574</v>
      </c>
      <c r="C1165" t="s">
        <v>163</v>
      </c>
      <c r="D1165" t="s">
        <v>31</v>
      </c>
      <c r="E1165" t="s">
        <v>326</v>
      </c>
      <c r="F1165" t="s">
        <v>584</v>
      </c>
      <c r="G1165">
        <v>44</v>
      </c>
      <c r="H1165">
        <v>538.44000000000005</v>
      </c>
      <c r="I1165">
        <v>23691.439999999999</v>
      </c>
      <c r="J1165" t="s">
        <v>770</v>
      </c>
      <c r="K1165">
        <v>26</v>
      </c>
      <c r="L1165" t="str">
        <f>_xlfn.XLOOKUP(F1165, Items!$A:$A, Items!$C:$C, "Check Item ID", 0)</f>
        <v>Service</v>
      </c>
    </row>
    <row r="1166" spans="1:12" x14ac:dyDescent="0.25">
      <c r="A1166" t="s">
        <v>1934</v>
      </c>
      <c r="B1166" s="1">
        <v>46021</v>
      </c>
      <c r="C1166" t="s">
        <v>157</v>
      </c>
      <c r="D1166" t="s">
        <v>11</v>
      </c>
      <c r="E1166" t="s">
        <v>283</v>
      </c>
      <c r="F1166" t="s">
        <v>724</v>
      </c>
      <c r="G1166" s="8">
        <v>38</v>
      </c>
      <c r="H1166" s="6">
        <v>317.22000000000003</v>
      </c>
      <c r="I1166" s="6">
        <v>12054.45</v>
      </c>
      <c r="J1166" t="s">
        <v>777</v>
      </c>
      <c r="K1166" s="8">
        <v>3</v>
      </c>
      <c r="L1166" t="str">
        <f>_xlfn.XLOOKUP(F1166, Items!$A:$A, Items!$C:$C, "Check Item ID", 0)</f>
        <v>Software</v>
      </c>
    </row>
    <row r="1167" spans="1:12" hidden="1" x14ac:dyDescent="0.25">
      <c r="A1167" t="s">
        <v>1935</v>
      </c>
      <c r="B1167" s="1">
        <v>45988</v>
      </c>
      <c r="C1167" t="s">
        <v>107</v>
      </c>
      <c r="D1167" t="s">
        <v>25</v>
      </c>
      <c r="E1167" t="s">
        <v>334</v>
      </c>
      <c r="F1167" t="s">
        <v>610</v>
      </c>
      <c r="G1167">
        <v>19</v>
      </c>
      <c r="H1167">
        <v>1129.28</v>
      </c>
      <c r="I1167">
        <v>21456.240000000002</v>
      </c>
      <c r="J1167" t="s">
        <v>770</v>
      </c>
      <c r="K1167">
        <v>29</v>
      </c>
      <c r="L1167" t="str">
        <f>_xlfn.XLOOKUP(F1167, Items!$A:$A, Items!$C:$C, "Check Item ID", 0)</f>
        <v>Hardware</v>
      </c>
    </row>
    <row r="1168" spans="1:12" hidden="1" x14ac:dyDescent="0.25">
      <c r="A1168" t="s">
        <v>1936</v>
      </c>
      <c r="B1168" s="1">
        <v>45260</v>
      </c>
      <c r="C1168" t="s">
        <v>89</v>
      </c>
      <c r="D1168" t="s">
        <v>23</v>
      </c>
      <c r="E1168" t="s">
        <v>267</v>
      </c>
      <c r="F1168" t="s">
        <v>460</v>
      </c>
      <c r="G1168">
        <v>7</v>
      </c>
      <c r="H1168">
        <v>3568.08</v>
      </c>
      <c r="I1168">
        <v>24976.59</v>
      </c>
      <c r="J1168" t="s">
        <v>768</v>
      </c>
      <c r="K1168">
        <v>17</v>
      </c>
      <c r="L1168" t="str">
        <f>_xlfn.XLOOKUP(F1168, Items!$A:$A, Items!$C:$C, "Check Item ID", 0)</f>
        <v>Hardware</v>
      </c>
    </row>
    <row r="1169" spans="1:12" hidden="1" x14ac:dyDescent="0.25">
      <c r="A1169" t="s">
        <v>1937</v>
      </c>
      <c r="B1169" s="1">
        <v>46003</v>
      </c>
      <c r="C1169" t="s">
        <v>199</v>
      </c>
      <c r="D1169" t="s">
        <v>11</v>
      </c>
      <c r="E1169" t="s">
        <v>296</v>
      </c>
      <c r="F1169" t="s">
        <v>740</v>
      </c>
      <c r="G1169">
        <v>35</v>
      </c>
      <c r="H1169">
        <v>9645.15</v>
      </c>
      <c r="I1169">
        <v>337580.23</v>
      </c>
      <c r="J1169" t="s">
        <v>768</v>
      </c>
      <c r="K1169">
        <v>10</v>
      </c>
      <c r="L1169" t="str">
        <f>_xlfn.XLOOKUP(F1169, Items!$A:$A, Items!$C:$C, "Check Item ID", 0)</f>
        <v>Service</v>
      </c>
    </row>
    <row r="1170" spans="1:12" x14ac:dyDescent="0.25">
      <c r="A1170" t="s">
        <v>1938</v>
      </c>
      <c r="B1170" s="1">
        <v>45870</v>
      </c>
      <c r="C1170" t="s">
        <v>161</v>
      </c>
      <c r="D1170" t="s">
        <v>17</v>
      </c>
      <c r="E1170" t="s">
        <v>332</v>
      </c>
      <c r="F1170" t="s">
        <v>384</v>
      </c>
      <c r="G1170" s="8">
        <v>5</v>
      </c>
      <c r="H1170" s="6">
        <v>598.24</v>
      </c>
      <c r="I1170" s="6">
        <v>2991.2</v>
      </c>
      <c r="J1170" t="s">
        <v>777</v>
      </c>
      <c r="K1170" s="8">
        <v>4</v>
      </c>
      <c r="L1170" t="str">
        <f>_xlfn.XLOOKUP(F1170, Items!$A:$A, Items!$C:$C, "Check Item ID", 0)</f>
        <v>Software</v>
      </c>
    </row>
    <row r="1171" spans="1:12" x14ac:dyDescent="0.25">
      <c r="A1171" t="s">
        <v>1939</v>
      </c>
      <c r="B1171" s="1">
        <v>45640</v>
      </c>
      <c r="C1171" t="s">
        <v>145</v>
      </c>
      <c r="D1171" t="s">
        <v>7</v>
      </c>
      <c r="E1171" t="s">
        <v>258</v>
      </c>
      <c r="F1171" t="s">
        <v>626</v>
      </c>
      <c r="G1171" s="8">
        <v>20</v>
      </c>
      <c r="H1171" s="6">
        <v>4491.4799999999996</v>
      </c>
      <c r="I1171" s="6">
        <v>89829.5</v>
      </c>
      <c r="J1171" t="s">
        <v>777</v>
      </c>
      <c r="K1171" s="8">
        <v>31</v>
      </c>
      <c r="L1171" t="str">
        <f>_xlfn.XLOOKUP(F1171, Items!$A:$A, Items!$C:$C, "Check Item ID", 0)</f>
        <v>Software</v>
      </c>
    </row>
    <row r="1172" spans="1:12" x14ac:dyDescent="0.25">
      <c r="A1172" t="s">
        <v>1940</v>
      </c>
      <c r="B1172" s="1">
        <v>45998</v>
      </c>
      <c r="C1172" t="s">
        <v>67</v>
      </c>
      <c r="D1172" t="s">
        <v>7</v>
      </c>
      <c r="E1172" t="s">
        <v>302</v>
      </c>
      <c r="F1172" t="s">
        <v>714</v>
      </c>
      <c r="G1172" s="8">
        <v>49</v>
      </c>
      <c r="H1172" s="6">
        <v>4568.7</v>
      </c>
      <c r="I1172" s="6">
        <v>223866.2</v>
      </c>
      <c r="J1172" t="s">
        <v>777</v>
      </c>
      <c r="K1172" s="8">
        <v>22</v>
      </c>
      <c r="L1172" t="str">
        <f>_xlfn.XLOOKUP(F1172, Items!$A:$A, Items!$C:$C, "Check Item ID", 0)</f>
        <v>Hardware</v>
      </c>
    </row>
    <row r="1173" spans="1:12" hidden="1" x14ac:dyDescent="0.25">
      <c r="A1173" t="s">
        <v>1941</v>
      </c>
      <c r="B1173" s="1">
        <v>45169</v>
      </c>
      <c r="C1173" t="s">
        <v>147</v>
      </c>
      <c r="D1173" t="s">
        <v>5</v>
      </c>
      <c r="E1173" t="s">
        <v>300</v>
      </c>
      <c r="F1173" t="s">
        <v>750</v>
      </c>
      <c r="G1173">
        <v>15</v>
      </c>
      <c r="H1173">
        <v>2848.01</v>
      </c>
      <c r="I1173">
        <v>42720.13</v>
      </c>
      <c r="J1173" t="s">
        <v>768</v>
      </c>
      <c r="K1173">
        <v>12</v>
      </c>
      <c r="L1173" t="str">
        <f>_xlfn.XLOOKUP(F1173, Items!$A:$A, Items!$C:$C, "Check Item ID", 0)</f>
        <v>Hardware</v>
      </c>
    </row>
    <row r="1174" spans="1:12" x14ac:dyDescent="0.25">
      <c r="A1174" t="s">
        <v>1942</v>
      </c>
      <c r="B1174" s="1">
        <v>45391</v>
      </c>
      <c r="C1174" t="s">
        <v>129</v>
      </c>
      <c r="D1174" t="s">
        <v>11</v>
      </c>
      <c r="E1174" t="s">
        <v>328</v>
      </c>
      <c r="F1174" t="s">
        <v>576</v>
      </c>
      <c r="G1174" s="8">
        <v>20</v>
      </c>
      <c r="H1174" s="6">
        <v>1900.36</v>
      </c>
      <c r="I1174" s="6">
        <v>38007.17</v>
      </c>
      <c r="J1174" t="s">
        <v>777</v>
      </c>
      <c r="K1174" s="8">
        <v>8</v>
      </c>
      <c r="L1174" t="str">
        <f>_xlfn.XLOOKUP(F1174, Items!$A:$A, Items!$C:$C, "Check Item ID", 0)</f>
        <v>Software</v>
      </c>
    </row>
    <row r="1175" spans="1:12" hidden="1" x14ac:dyDescent="0.25">
      <c r="A1175" t="s">
        <v>1943</v>
      </c>
      <c r="B1175" s="1">
        <v>45155</v>
      </c>
      <c r="C1175" t="s">
        <v>237</v>
      </c>
      <c r="D1175" t="s">
        <v>5</v>
      </c>
      <c r="E1175" t="s">
        <v>314</v>
      </c>
      <c r="F1175" t="s">
        <v>678</v>
      </c>
      <c r="G1175">
        <v>5</v>
      </c>
      <c r="H1175">
        <v>3829</v>
      </c>
      <c r="I1175">
        <v>19144.990000000002</v>
      </c>
      <c r="J1175" t="s">
        <v>770</v>
      </c>
      <c r="K1175">
        <v>30</v>
      </c>
      <c r="L1175" t="str">
        <f>_xlfn.XLOOKUP(F1175, Items!$A:$A, Items!$C:$C, "Check Item ID", 0)</f>
        <v>Service</v>
      </c>
    </row>
    <row r="1176" spans="1:12" hidden="1" x14ac:dyDescent="0.25">
      <c r="A1176" t="s">
        <v>1944</v>
      </c>
      <c r="B1176" s="1">
        <v>45329</v>
      </c>
      <c r="C1176" t="s">
        <v>133</v>
      </c>
      <c r="D1176" t="s">
        <v>11</v>
      </c>
      <c r="E1176" t="s">
        <v>346</v>
      </c>
      <c r="F1176" t="s">
        <v>594</v>
      </c>
      <c r="G1176">
        <v>7</v>
      </c>
      <c r="H1176">
        <v>3024.05</v>
      </c>
      <c r="I1176">
        <v>21168.35</v>
      </c>
      <c r="J1176" t="s">
        <v>768</v>
      </c>
      <c r="K1176">
        <v>35</v>
      </c>
      <c r="L1176" t="str">
        <f>_xlfn.XLOOKUP(F1176, Items!$A:$A, Items!$C:$C, "Check Item ID", 0)</f>
        <v>Software</v>
      </c>
    </row>
    <row r="1177" spans="1:12" hidden="1" x14ac:dyDescent="0.25">
      <c r="A1177" t="s">
        <v>1945</v>
      </c>
      <c r="B1177" s="1">
        <v>45048</v>
      </c>
      <c r="C1177" t="s">
        <v>129</v>
      </c>
      <c r="D1177" t="s">
        <v>11</v>
      </c>
      <c r="E1177" t="s">
        <v>296</v>
      </c>
      <c r="F1177" t="s">
        <v>680</v>
      </c>
      <c r="G1177">
        <v>31</v>
      </c>
      <c r="H1177">
        <v>7853.29</v>
      </c>
      <c r="I1177">
        <v>243452.14</v>
      </c>
      <c r="J1177" t="s">
        <v>770</v>
      </c>
      <c r="K1177">
        <v>5</v>
      </c>
      <c r="L1177" t="str">
        <f>_xlfn.XLOOKUP(F1177, Items!$A:$A, Items!$C:$C, "Check Item ID", 0)</f>
        <v>Service</v>
      </c>
    </row>
    <row r="1178" spans="1:12" x14ac:dyDescent="0.25">
      <c r="A1178" t="s">
        <v>1946</v>
      </c>
      <c r="B1178" s="1">
        <v>45544</v>
      </c>
      <c r="C1178" t="s">
        <v>225</v>
      </c>
      <c r="D1178" t="s">
        <v>13</v>
      </c>
      <c r="E1178" t="s">
        <v>312</v>
      </c>
      <c r="F1178" t="s">
        <v>564</v>
      </c>
      <c r="G1178" s="8">
        <v>43</v>
      </c>
      <c r="H1178" s="6">
        <v>3109.48</v>
      </c>
      <c r="I1178" s="6">
        <v>133707.76</v>
      </c>
      <c r="J1178" t="s">
        <v>777</v>
      </c>
      <c r="K1178" s="8">
        <v>10</v>
      </c>
      <c r="L1178" t="str">
        <f>_xlfn.XLOOKUP(F1178, Items!$A:$A, Items!$C:$C, "Check Item ID", 0)</f>
        <v>Software</v>
      </c>
    </row>
    <row r="1179" spans="1:12" x14ac:dyDescent="0.25">
      <c r="A1179" t="s">
        <v>1947</v>
      </c>
      <c r="B1179" s="1">
        <v>45347</v>
      </c>
      <c r="C1179" t="s">
        <v>123</v>
      </c>
      <c r="D1179" t="s">
        <v>21</v>
      </c>
      <c r="E1179" t="s">
        <v>276</v>
      </c>
      <c r="F1179" t="s">
        <v>648</v>
      </c>
      <c r="G1179" s="8">
        <v>38</v>
      </c>
      <c r="H1179" s="6">
        <v>5591.68</v>
      </c>
      <c r="I1179" s="6">
        <v>212483.81</v>
      </c>
      <c r="J1179" t="s">
        <v>777</v>
      </c>
      <c r="K1179" s="8">
        <v>45</v>
      </c>
      <c r="L1179" t="str">
        <f>_xlfn.XLOOKUP(F1179, Items!$A:$A, Items!$C:$C, "Check Item ID", 0)</f>
        <v>Hardware</v>
      </c>
    </row>
    <row r="1180" spans="1:12" hidden="1" x14ac:dyDescent="0.25">
      <c r="A1180" t="s">
        <v>1948</v>
      </c>
      <c r="B1180" s="1">
        <v>44986</v>
      </c>
      <c r="C1180" t="s">
        <v>197</v>
      </c>
      <c r="D1180" t="s">
        <v>17</v>
      </c>
      <c r="E1180" t="s">
        <v>298</v>
      </c>
      <c r="F1180" t="s">
        <v>378</v>
      </c>
      <c r="G1180">
        <v>6</v>
      </c>
      <c r="H1180">
        <v>448.62</v>
      </c>
      <c r="I1180">
        <v>2691.73</v>
      </c>
      <c r="J1180" t="s">
        <v>768</v>
      </c>
      <c r="K1180">
        <v>20</v>
      </c>
      <c r="L1180" t="str">
        <f>_xlfn.XLOOKUP(F1180, Items!$A:$A, Items!$C:$C, "Check Item ID", 0)</f>
        <v>Software</v>
      </c>
    </row>
    <row r="1181" spans="1:12" hidden="1" x14ac:dyDescent="0.25">
      <c r="A1181" t="s">
        <v>1949</v>
      </c>
      <c r="B1181" s="1">
        <v>45639</v>
      </c>
      <c r="C1181" t="s">
        <v>191</v>
      </c>
      <c r="D1181" t="s">
        <v>25</v>
      </c>
      <c r="E1181" t="s">
        <v>290</v>
      </c>
      <c r="F1181" t="s">
        <v>680</v>
      </c>
      <c r="G1181">
        <v>23</v>
      </c>
      <c r="H1181">
        <v>7964.05</v>
      </c>
      <c r="I1181">
        <v>183173.12</v>
      </c>
      <c r="J1181" t="s">
        <v>768</v>
      </c>
      <c r="K1181">
        <v>42</v>
      </c>
      <c r="L1181" t="str">
        <f>_xlfn.XLOOKUP(F1181, Items!$A:$A, Items!$C:$C, "Check Item ID", 0)</f>
        <v>Service</v>
      </c>
    </row>
    <row r="1182" spans="1:12" hidden="1" x14ac:dyDescent="0.25">
      <c r="A1182" t="s">
        <v>1950</v>
      </c>
      <c r="B1182" s="1">
        <v>45961</v>
      </c>
      <c r="C1182" t="s">
        <v>205</v>
      </c>
      <c r="D1182" t="s">
        <v>25</v>
      </c>
      <c r="E1182" t="s">
        <v>254</v>
      </c>
      <c r="F1182" t="s">
        <v>378</v>
      </c>
      <c r="G1182">
        <v>37</v>
      </c>
      <c r="H1182">
        <v>436.99</v>
      </c>
      <c r="I1182">
        <v>16168.69</v>
      </c>
      <c r="J1182" t="s">
        <v>768</v>
      </c>
      <c r="K1182">
        <v>3</v>
      </c>
      <c r="L1182" t="str">
        <f>_xlfn.XLOOKUP(F1182, Items!$A:$A, Items!$C:$C, "Check Item ID", 0)</f>
        <v>Software</v>
      </c>
    </row>
    <row r="1183" spans="1:12" hidden="1" x14ac:dyDescent="0.25">
      <c r="A1183" t="s">
        <v>1951</v>
      </c>
      <c r="B1183" s="1">
        <v>45371</v>
      </c>
      <c r="C1183" t="s">
        <v>193</v>
      </c>
      <c r="D1183" t="s">
        <v>5</v>
      </c>
      <c r="E1183" t="s">
        <v>312</v>
      </c>
      <c r="F1183" t="s">
        <v>470</v>
      </c>
      <c r="G1183">
        <v>46</v>
      </c>
      <c r="H1183">
        <v>1127.98</v>
      </c>
      <c r="I1183">
        <v>51886.99</v>
      </c>
      <c r="J1183" t="s">
        <v>770</v>
      </c>
      <c r="K1183">
        <v>13</v>
      </c>
      <c r="L1183" t="str">
        <f>_xlfn.XLOOKUP(F1183, Items!$A:$A, Items!$C:$C, "Check Item ID", 0)</f>
        <v>Software</v>
      </c>
    </row>
    <row r="1184" spans="1:12" x14ac:dyDescent="0.25">
      <c r="A1184" t="s">
        <v>1952</v>
      </c>
      <c r="B1184" s="1">
        <v>44935</v>
      </c>
      <c r="C1184" t="s">
        <v>143</v>
      </c>
      <c r="D1184" t="s">
        <v>5</v>
      </c>
      <c r="E1184" t="s">
        <v>330</v>
      </c>
      <c r="F1184" t="s">
        <v>722</v>
      </c>
      <c r="G1184" s="8">
        <v>47</v>
      </c>
      <c r="H1184" s="6">
        <v>7116.89</v>
      </c>
      <c r="I1184" s="6">
        <v>334493.82</v>
      </c>
      <c r="J1184" t="s">
        <v>777</v>
      </c>
      <c r="K1184" s="8">
        <v>35</v>
      </c>
      <c r="L1184" t="str">
        <f>_xlfn.XLOOKUP(F1184, Items!$A:$A, Items!$C:$C, "Check Item ID", 0)</f>
        <v>Service</v>
      </c>
    </row>
    <row r="1185" spans="1:12" x14ac:dyDescent="0.25">
      <c r="A1185" t="s">
        <v>1953</v>
      </c>
      <c r="B1185" s="1">
        <v>45899</v>
      </c>
      <c r="C1185" t="s">
        <v>91</v>
      </c>
      <c r="D1185" t="s">
        <v>11</v>
      </c>
      <c r="E1185" t="s">
        <v>304</v>
      </c>
      <c r="F1185" t="s">
        <v>652</v>
      </c>
      <c r="G1185" s="8">
        <v>24</v>
      </c>
      <c r="H1185" s="6">
        <v>9876.1</v>
      </c>
      <c r="I1185" s="6">
        <v>237026.36</v>
      </c>
      <c r="J1185" t="s">
        <v>777</v>
      </c>
      <c r="K1185" s="8">
        <v>31</v>
      </c>
      <c r="L1185" t="str">
        <f>_xlfn.XLOOKUP(F1185, Items!$A:$A, Items!$C:$C, "Check Item ID", 0)</f>
        <v>Hardware</v>
      </c>
    </row>
    <row r="1186" spans="1:12" hidden="1" x14ac:dyDescent="0.25">
      <c r="A1186" t="s">
        <v>1954</v>
      </c>
      <c r="B1186" s="1">
        <v>45146</v>
      </c>
      <c r="C1186" t="s">
        <v>63</v>
      </c>
      <c r="D1186" t="s">
        <v>27</v>
      </c>
      <c r="E1186" t="s">
        <v>334</v>
      </c>
      <c r="F1186" t="s">
        <v>418</v>
      </c>
      <c r="G1186">
        <v>12</v>
      </c>
      <c r="H1186">
        <v>7417.95</v>
      </c>
      <c r="I1186">
        <v>89015.39</v>
      </c>
      <c r="J1186" t="s">
        <v>770</v>
      </c>
      <c r="K1186">
        <v>30</v>
      </c>
      <c r="L1186" t="str">
        <f>_xlfn.XLOOKUP(F1186, Items!$A:$A, Items!$C:$C, "Check Item ID", 0)</f>
        <v>Service</v>
      </c>
    </row>
    <row r="1187" spans="1:12" hidden="1" x14ac:dyDescent="0.25">
      <c r="A1187" t="s">
        <v>1955</v>
      </c>
      <c r="B1187" s="1">
        <v>45980</v>
      </c>
      <c r="C1187" t="s">
        <v>55</v>
      </c>
      <c r="D1187" t="s">
        <v>3</v>
      </c>
      <c r="E1187" t="s">
        <v>328</v>
      </c>
      <c r="F1187" t="s">
        <v>648</v>
      </c>
      <c r="G1187">
        <v>15</v>
      </c>
      <c r="H1187">
        <v>4852.62</v>
      </c>
      <c r="I1187">
        <v>72789.25</v>
      </c>
      <c r="J1187" t="s">
        <v>770</v>
      </c>
      <c r="K1187">
        <v>10</v>
      </c>
      <c r="L1187" t="str">
        <f>_xlfn.XLOOKUP(F1187, Items!$A:$A, Items!$C:$C, "Check Item ID", 0)</f>
        <v>Hardware</v>
      </c>
    </row>
    <row r="1188" spans="1:12" hidden="1" x14ac:dyDescent="0.25">
      <c r="A1188" t="s">
        <v>1956</v>
      </c>
      <c r="B1188" s="1">
        <v>45152</v>
      </c>
      <c r="C1188" t="s">
        <v>163</v>
      </c>
      <c r="D1188" t="s">
        <v>31</v>
      </c>
      <c r="E1188" t="s">
        <v>344</v>
      </c>
      <c r="F1188" t="s">
        <v>436</v>
      </c>
      <c r="G1188">
        <v>34</v>
      </c>
      <c r="H1188">
        <v>49.88</v>
      </c>
      <c r="I1188">
        <v>1696.03</v>
      </c>
      <c r="J1188" t="s">
        <v>770</v>
      </c>
      <c r="K1188">
        <v>21</v>
      </c>
      <c r="L1188" t="str">
        <f>_xlfn.XLOOKUP(F1188, Items!$A:$A, Items!$C:$C, "Check Item ID", 0)</f>
        <v>Service</v>
      </c>
    </row>
    <row r="1189" spans="1:12" x14ac:dyDescent="0.25">
      <c r="A1189" t="s">
        <v>1957</v>
      </c>
      <c r="B1189" s="1">
        <v>45010</v>
      </c>
      <c r="C1189" t="s">
        <v>217</v>
      </c>
      <c r="D1189" t="s">
        <v>21</v>
      </c>
      <c r="E1189" t="s">
        <v>250</v>
      </c>
      <c r="F1189" t="s">
        <v>418</v>
      </c>
      <c r="G1189" s="8">
        <v>6</v>
      </c>
      <c r="H1189" s="6">
        <v>6393.4</v>
      </c>
      <c r="I1189" s="6">
        <v>38360.39</v>
      </c>
      <c r="J1189" t="s">
        <v>777</v>
      </c>
      <c r="K1189" s="8">
        <v>27</v>
      </c>
      <c r="L1189" t="str">
        <f>_xlfn.XLOOKUP(F1189, Items!$A:$A, Items!$C:$C, "Check Item ID", 0)</f>
        <v>Service</v>
      </c>
    </row>
    <row r="1190" spans="1:12" hidden="1" x14ac:dyDescent="0.25">
      <c r="A1190" t="s">
        <v>1958</v>
      </c>
      <c r="B1190" s="1">
        <v>45862</v>
      </c>
      <c r="C1190" t="s">
        <v>123</v>
      </c>
      <c r="D1190" t="s">
        <v>21</v>
      </c>
      <c r="E1190" t="s">
        <v>246</v>
      </c>
      <c r="F1190" t="s">
        <v>394</v>
      </c>
      <c r="G1190">
        <v>39</v>
      </c>
      <c r="H1190">
        <v>2081.7399999999998</v>
      </c>
      <c r="I1190">
        <v>81187.740000000005</v>
      </c>
      <c r="J1190" t="s">
        <v>768</v>
      </c>
      <c r="K1190">
        <v>31</v>
      </c>
      <c r="L1190" t="str">
        <f>_xlfn.XLOOKUP(F1190, Items!$A:$A, Items!$C:$C, "Check Item ID", 0)</f>
        <v>Service</v>
      </c>
    </row>
    <row r="1191" spans="1:12" hidden="1" x14ac:dyDescent="0.25">
      <c r="A1191" t="s">
        <v>1959</v>
      </c>
      <c r="B1191" s="1">
        <v>45761</v>
      </c>
      <c r="C1191" t="s">
        <v>89</v>
      </c>
      <c r="D1191" t="s">
        <v>23</v>
      </c>
      <c r="E1191" t="s">
        <v>274</v>
      </c>
      <c r="F1191" t="s">
        <v>696</v>
      </c>
      <c r="G1191">
        <v>19</v>
      </c>
      <c r="H1191">
        <v>595.65</v>
      </c>
      <c r="I1191">
        <v>11317.43</v>
      </c>
      <c r="J1191" t="s">
        <v>770</v>
      </c>
      <c r="K1191">
        <v>15</v>
      </c>
      <c r="L1191" t="str">
        <f>_xlfn.XLOOKUP(F1191, Items!$A:$A, Items!$C:$C, "Check Item ID", 0)</f>
        <v>Software</v>
      </c>
    </row>
    <row r="1192" spans="1:12" x14ac:dyDescent="0.25">
      <c r="A1192" t="s">
        <v>1960</v>
      </c>
      <c r="B1192" s="1">
        <v>45901</v>
      </c>
      <c r="C1192" t="s">
        <v>191</v>
      </c>
      <c r="D1192" t="s">
        <v>25</v>
      </c>
      <c r="E1192" t="s">
        <v>336</v>
      </c>
      <c r="F1192" t="s">
        <v>402</v>
      </c>
      <c r="G1192" s="8">
        <v>44</v>
      </c>
      <c r="H1192" s="6">
        <v>8227.27</v>
      </c>
      <c r="I1192" s="6">
        <v>361999.94</v>
      </c>
      <c r="J1192" t="s">
        <v>777</v>
      </c>
      <c r="K1192" s="8">
        <v>34</v>
      </c>
      <c r="L1192" t="str">
        <f>_xlfn.XLOOKUP(F1192, Items!$A:$A, Items!$C:$C, "Check Item ID", 0)</f>
        <v>Hardware</v>
      </c>
    </row>
    <row r="1193" spans="1:12" hidden="1" x14ac:dyDescent="0.25">
      <c r="A1193" t="s">
        <v>1961</v>
      </c>
      <c r="B1193" s="1">
        <v>45142</v>
      </c>
      <c r="C1193" t="s">
        <v>65</v>
      </c>
      <c r="D1193" t="s">
        <v>15</v>
      </c>
      <c r="E1193" t="s">
        <v>350</v>
      </c>
      <c r="F1193" t="s">
        <v>618</v>
      </c>
      <c r="G1193">
        <v>26</v>
      </c>
      <c r="H1193">
        <v>2498.69</v>
      </c>
      <c r="I1193">
        <v>64965.91</v>
      </c>
      <c r="J1193" t="s">
        <v>768</v>
      </c>
      <c r="K1193">
        <v>8</v>
      </c>
      <c r="L1193" t="str">
        <f>_xlfn.XLOOKUP(F1193, Items!$A:$A, Items!$C:$C, "Check Item ID", 0)</f>
        <v>Service</v>
      </c>
    </row>
    <row r="1194" spans="1:12" hidden="1" x14ac:dyDescent="0.25">
      <c r="A1194" t="s">
        <v>1962</v>
      </c>
      <c r="B1194" s="1">
        <v>45220</v>
      </c>
      <c r="C1194" t="s">
        <v>83</v>
      </c>
      <c r="D1194" t="s">
        <v>23</v>
      </c>
      <c r="E1194" t="s">
        <v>334</v>
      </c>
      <c r="F1194" t="s">
        <v>474</v>
      </c>
      <c r="G1194">
        <v>26</v>
      </c>
      <c r="H1194">
        <v>9198.35</v>
      </c>
      <c r="I1194">
        <v>239156.99</v>
      </c>
      <c r="J1194" t="s">
        <v>768</v>
      </c>
      <c r="K1194">
        <v>9</v>
      </c>
      <c r="L1194" t="str">
        <f>_xlfn.XLOOKUP(F1194, Items!$A:$A, Items!$C:$C, "Check Item ID", 0)</f>
        <v>Service</v>
      </c>
    </row>
    <row r="1195" spans="1:12" x14ac:dyDescent="0.25">
      <c r="A1195" t="s">
        <v>1963</v>
      </c>
      <c r="B1195" s="1">
        <v>45272</v>
      </c>
      <c r="C1195" t="s">
        <v>73</v>
      </c>
      <c r="D1195" t="s">
        <v>29</v>
      </c>
      <c r="E1195" t="s">
        <v>316</v>
      </c>
      <c r="F1195" t="s">
        <v>754</v>
      </c>
      <c r="G1195" s="8">
        <v>5</v>
      </c>
      <c r="H1195" s="6">
        <v>8468.01</v>
      </c>
      <c r="I1195" s="6">
        <v>42340.04</v>
      </c>
      <c r="J1195" t="s">
        <v>777</v>
      </c>
      <c r="K1195" s="8">
        <v>24</v>
      </c>
      <c r="L1195" t="str">
        <f>_xlfn.XLOOKUP(F1195, Items!$A:$A, Items!$C:$C, "Check Item ID", 0)</f>
        <v>Service</v>
      </c>
    </row>
    <row r="1196" spans="1:12" hidden="1" x14ac:dyDescent="0.25">
      <c r="A1196" t="s">
        <v>1964</v>
      </c>
      <c r="B1196" s="1">
        <v>45754</v>
      </c>
      <c r="C1196" t="s">
        <v>235</v>
      </c>
      <c r="D1196" t="s">
        <v>17</v>
      </c>
      <c r="E1196" t="s">
        <v>314</v>
      </c>
      <c r="F1196" t="s">
        <v>596</v>
      </c>
      <c r="G1196">
        <v>8</v>
      </c>
      <c r="H1196">
        <v>4971.8500000000004</v>
      </c>
      <c r="I1196">
        <v>39774.78</v>
      </c>
      <c r="J1196" t="s">
        <v>770</v>
      </c>
      <c r="K1196">
        <v>34</v>
      </c>
      <c r="L1196" t="str">
        <f>_xlfn.XLOOKUP(F1196, Items!$A:$A, Items!$C:$C, "Check Item ID", 0)</f>
        <v>Software</v>
      </c>
    </row>
    <row r="1197" spans="1:12" hidden="1" x14ac:dyDescent="0.25">
      <c r="A1197" t="s">
        <v>1965</v>
      </c>
      <c r="B1197" s="1">
        <v>45486</v>
      </c>
      <c r="C1197" t="s">
        <v>79</v>
      </c>
      <c r="D1197" t="s">
        <v>31</v>
      </c>
      <c r="E1197" t="s">
        <v>312</v>
      </c>
      <c r="F1197" t="s">
        <v>586</v>
      </c>
      <c r="G1197">
        <v>49</v>
      </c>
      <c r="H1197">
        <v>7686.19</v>
      </c>
      <c r="I1197">
        <v>376623.2</v>
      </c>
      <c r="J1197" t="s">
        <v>768</v>
      </c>
      <c r="K1197">
        <v>28</v>
      </c>
      <c r="L1197" t="str">
        <f>_xlfn.XLOOKUP(F1197, Items!$A:$A, Items!$C:$C, "Check Item ID", 0)</f>
        <v>Hardware</v>
      </c>
    </row>
    <row r="1198" spans="1:12" hidden="1" x14ac:dyDescent="0.25">
      <c r="A1198" t="s">
        <v>1966</v>
      </c>
      <c r="B1198" s="1">
        <v>45901</v>
      </c>
      <c r="C1198" t="s">
        <v>95</v>
      </c>
      <c r="D1198" t="s">
        <v>11</v>
      </c>
      <c r="E1198" t="s">
        <v>326</v>
      </c>
      <c r="F1198" t="s">
        <v>624</v>
      </c>
      <c r="G1198">
        <v>43</v>
      </c>
      <c r="H1198">
        <v>3733.07</v>
      </c>
      <c r="I1198">
        <v>160521.95000000001</v>
      </c>
      <c r="J1198" t="s">
        <v>770</v>
      </c>
      <c r="K1198">
        <v>34</v>
      </c>
      <c r="L1198" t="str">
        <f>_xlfn.XLOOKUP(F1198, Items!$A:$A, Items!$C:$C, "Check Item ID", 0)</f>
        <v>Service</v>
      </c>
    </row>
    <row r="1199" spans="1:12" x14ac:dyDescent="0.25">
      <c r="A1199" t="s">
        <v>1967</v>
      </c>
      <c r="B1199" s="1">
        <v>45498</v>
      </c>
      <c r="C1199" t="s">
        <v>97</v>
      </c>
      <c r="D1199" t="s">
        <v>29</v>
      </c>
      <c r="E1199" t="s">
        <v>296</v>
      </c>
      <c r="F1199" t="s">
        <v>658</v>
      </c>
      <c r="G1199" s="8">
        <v>10</v>
      </c>
      <c r="H1199" s="6">
        <v>6613.13</v>
      </c>
      <c r="I1199" s="6">
        <v>66131.28</v>
      </c>
      <c r="J1199" t="s">
        <v>777</v>
      </c>
      <c r="K1199" s="8">
        <v>10</v>
      </c>
      <c r="L1199" t="str">
        <f>_xlfn.XLOOKUP(F1199, Items!$A:$A, Items!$C:$C, "Check Item ID", 0)</f>
        <v>Service</v>
      </c>
    </row>
    <row r="1200" spans="1:12" x14ac:dyDescent="0.25">
      <c r="A1200" t="s">
        <v>1968</v>
      </c>
      <c r="B1200" s="1">
        <v>45929</v>
      </c>
      <c r="C1200" t="s">
        <v>71</v>
      </c>
      <c r="D1200" t="s">
        <v>15</v>
      </c>
      <c r="E1200" t="s">
        <v>330</v>
      </c>
      <c r="F1200" t="s">
        <v>642</v>
      </c>
      <c r="G1200" s="8">
        <v>32</v>
      </c>
      <c r="H1200" s="6">
        <v>3032.59</v>
      </c>
      <c r="I1200" s="6">
        <v>97043.02</v>
      </c>
      <c r="J1200" t="s">
        <v>777</v>
      </c>
      <c r="K1200" s="8">
        <v>4</v>
      </c>
      <c r="L1200" t="str">
        <f>_xlfn.XLOOKUP(F1200, Items!$A:$A, Items!$C:$C, "Check Item ID", 0)</f>
        <v>Software</v>
      </c>
    </row>
    <row r="1201" spans="1:12" x14ac:dyDescent="0.25">
      <c r="A1201" t="s">
        <v>1969</v>
      </c>
      <c r="B1201" s="1">
        <v>45035</v>
      </c>
      <c r="C1201" t="s">
        <v>83</v>
      </c>
      <c r="D1201" t="s">
        <v>23</v>
      </c>
      <c r="E1201" t="s">
        <v>346</v>
      </c>
      <c r="F1201" t="s">
        <v>658</v>
      </c>
      <c r="G1201" s="8">
        <v>5</v>
      </c>
      <c r="H1201" s="6">
        <v>6117.58</v>
      </c>
      <c r="I1201" s="6">
        <v>30587.88</v>
      </c>
      <c r="J1201" t="s">
        <v>777</v>
      </c>
      <c r="K1201" s="8">
        <v>14</v>
      </c>
      <c r="L1201" t="str">
        <f>_xlfn.XLOOKUP(F1201, Items!$A:$A, Items!$C:$C, "Check Item ID", 0)</f>
        <v>Service</v>
      </c>
    </row>
    <row r="1202" spans="1:12" hidden="1" x14ac:dyDescent="0.25">
      <c r="A1202" t="s">
        <v>1970</v>
      </c>
      <c r="B1202" s="1">
        <v>45596</v>
      </c>
      <c r="C1202" t="s">
        <v>77</v>
      </c>
      <c r="D1202" t="s">
        <v>17</v>
      </c>
      <c r="E1202" t="s">
        <v>322</v>
      </c>
      <c r="F1202" t="s">
        <v>726</v>
      </c>
      <c r="G1202">
        <v>10</v>
      </c>
      <c r="H1202">
        <v>4581.82</v>
      </c>
      <c r="I1202">
        <v>45818.22</v>
      </c>
      <c r="J1202" t="s">
        <v>768</v>
      </c>
      <c r="K1202">
        <v>9</v>
      </c>
      <c r="L1202" t="str">
        <f>_xlfn.XLOOKUP(F1202, Items!$A:$A, Items!$C:$C, "Check Item ID", 0)</f>
        <v>Hardware</v>
      </c>
    </row>
    <row r="1203" spans="1:12" hidden="1" x14ac:dyDescent="0.25">
      <c r="A1203" t="s">
        <v>1971</v>
      </c>
      <c r="B1203" s="1">
        <v>45991</v>
      </c>
      <c r="C1203" t="s">
        <v>155</v>
      </c>
      <c r="D1203" t="s">
        <v>31</v>
      </c>
      <c r="E1203" t="s">
        <v>250</v>
      </c>
      <c r="F1203" t="s">
        <v>594</v>
      </c>
      <c r="G1203">
        <v>50</v>
      </c>
      <c r="H1203">
        <v>3508.76</v>
      </c>
      <c r="I1203">
        <v>175437.85</v>
      </c>
      <c r="J1203" t="s">
        <v>770</v>
      </c>
      <c r="K1203">
        <v>15</v>
      </c>
      <c r="L1203" t="str">
        <f>_xlfn.XLOOKUP(F1203, Items!$A:$A, Items!$C:$C, "Check Item ID", 0)</f>
        <v>Software</v>
      </c>
    </row>
    <row r="1204" spans="1:12" hidden="1" x14ac:dyDescent="0.25">
      <c r="A1204" t="s">
        <v>1972</v>
      </c>
      <c r="B1204" s="1">
        <v>45946</v>
      </c>
      <c r="C1204" t="s">
        <v>171</v>
      </c>
      <c r="D1204" t="s">
        <v>23</v>
      </c>
      <c r="E1204" t="s">
        <v>265</v>
      </c>
      <c r="F1204" t="s">
        <v>580</v>
      </c>
      <c r="G1204">
        <v>32</v>
      </c>
      <c r="H1204">
        <v>6514.36</v>
      </c>
      <c r="I1204">
        <v>208459.42</v>
      </c>
      <c r="J1204" t="s">
        <v>768</v>
      </c>
      <c r="K1204">
        <v>24</v>
      </c>
      <c r="L1204" t="str">
        <f>_xlfn.XLOOKUP(F1204, Items!$A:$A, Items!$C:$C, "Check Item ID", 0)</f>
        <v>Hardware</v>
      </c>
    </row>
    <row r="1205" spans="1:12" hidden="1" x14ac:dyDescent="0.25">
      <c r="A1205" t="s">
        <v>1973</v>
      </c>
      <c r="B1205" s="1">
        <v>44963</v>
      </c>
      <c r="C1205" t="s">
        <v>229</v>
      </c>
      <c r="D1205" t="s">
        <v>17</v>
      </c>
      <c r="E1205" t="s">
        <v>308</v>
      </c>
      <c r="F1205" t="s">
        <v>730</v>
      </c>
      <c r="G1205">
        <v>49</v>
      </c>
      <c r="H1205">
        <v>3468.86</v>
      </c>
      <c r="I1205">
        <v>169974.12</v>
      </c>
      <c r="J1205" t="s">
        <v>770</v>
      </c>
      <c r="K1205">
        <v>10</v>
      </c>
      <c r="L1205" t="str">
        <f>_xlfn.XLOOKUP(F1205, Items!$A:$A, Items!$C:$C, "Check Item ID", 0)</f>
        <v>Service</v>
      </c>
    </row>
    <row r="1206" spans="1:12" hidden="1" x14ac:dyDescent="0.25">
      <c r="A1206" t="s">
        <v>1974</v>
      </c>
      <c r="B1206" s="1">
        <v>45848</v>
      </c>
      <c r="C1206" t="s">
        <v>95</v>
      </c>
      <c r="D1206" t="s">
        <v>11</v>
      </c>
      <c r="E1206" t="s">
        <v>265</v>
      </c>
      <c r="F1206" t="s">
        <v>718</v>
      </c>
      <c r="G1206">
        <v>21</v>
      </c>
      <c r="H1206">
        <v>10114.219999999999</v>
      </c>
      <c r="I1206">
        <v>212398.55</v>
      </c>
      <c r="J1206" t="s">
        <v>770</v>
      </c>
      <c r="K1206">
        <v>32</v>
      </c>
      <c r="L1206" t="str">
        <f>_xlfn.XLOOKUP(F1206, Items!$A:$A, Items!$C:$C, "Check Item ID", 0)</f>
        <v>Software</v>
      </c>
    </row>
    <row r="1207" spans="1:12" hidden="1" x14ac:dyDescent="0.25">
      <c r="A1207" t="s">
        <v>1975</v>
      </c>
      <c r="B1207" s="1">
        <v>44994</v>
      </c>
      <c r="C1207" t="s">
        <v>151</v>
      </c>
      <c r="D1207" t="s">
        <v>11</v>
      </c>
      <c r="E1207" t="s">
        <v>304</v>
      </c>
      <c r="F1207" t="s">
        <v>642</v>
      </c>
      <c r="G1207">
        <v>12</v>
      </c>
      <c r="H1207">
        <v>3355.08</v>
      </c>
      <c r="I1207">
        <v>40260.99</v>
      </c>
      <c r="J1207" t="s">
        <v>770</v>
      </c>
      <c r="K1207">
        <v>13</v>
      </c>
      <c r="L1207" t="str">
        <f>_xlfn.XLOOKUP(F1207, Items!$A:$A, Items!$C:$C, "Check Item ID", 0)</f>
        <v>Software</v>
      </c>
    </row>
    <row r="1208" spans="1:12" hidden="1" x14ac:dyDescent="0.25">
      <c r="A1208" t="s">
        <v>1976</v>
      </c>
      <c r="B1208" s="1">
        <v>45809</v>
      </c>
      <c r="C1208" t="s">
        <v>71</v>
      </c>
      <c r="D1208" t="s">
        <v>15</v>
      </c>
      <c r="E1208" t="s">
        <v>326</v>
      </c>
      <c r="F1208" t="s">
        <v>596</v>
      </c>
      <c r="G1208">
        <v>9</v>
      </c>
      <c r="H1208">
        <v>5100.8999999999996</v>
      </c>
      <c r="I1208">
        <v>45908.13</v>
      </c>
      <c r="J1208" t="s">
        <v>770</v>
      </c>
      <c r="K1208">
        <v>34</v>
      </c>
      <c r="L1208" t="str">
        <f>_xlfn.XLOOKUP(F1208, Items!$A:$A, Items!$C:$C, "Check Item ID", 0)</f>
        <v>Software</v>
      </c>
    </row>
    <row r="1209" spans="1:12" hidden="1" x14ac:dyDescent="0.25">
      <c r="A1209" t="s">
        <v>1977</v>
      </c>
      <c r="B1209" s="1">
        <v>45931</v>
      </c>
      <c r="C1209" t="s">
        <v>215</v>
      </c>
      <c r="D1209" t="s">
        <v>5</v>
      </c>
      <c r="E1209" t="s">
        <v>346</v>
      </c>
      <c r="F1209" t="s">
        <v>620</v>
      </c>
      <c r="G1209">
        <v>43</v>
      </c>
      <c r="H1209">
        <v>2152.17</v>
      </c>
      <c r="I1209">
        <v>92543.49</v>
      </c>
      <c r="J1209" t="s">
        <v>768</v>
      </c>
      <c r="K1209">
        <v>39</v>
      </c>
      <c r="L1209" t="str">
        <f>_xlfn.XLOOKUP(F1209, Items!$A:$A, Items!$C:$C, "Check Item ID", 0)</f>
        <v>Hardware</v>
      </c>
    </row>
    <row r="1210" spans="1:12" hidden="1" x14ac:dyDescent="0.25">
      <c r="A1210" t="s">
        <v>1978</v>
      </c>
      <c r="B1210" s="1">
        <v>45901</v>
      </c>
      <c r="C1210" t="s">
        <v>87</v>
      </c>
      <c r="D1210" t="s">
        <v>9</v>
      </c>
      <c r="E1210" t="s">
        <v>330</v>
      </c>
      <c r="F1210" t="s">
        <v>626</v>
      </c>
      <c r="G1210">
        <v>36</v>
      </c>
      <c r="H1210">
        <v>4699.59</v>
      </c>
      <c r="I1210">
        <v>169185.08</v>
      </c>
      <c r="J1210" t="s">
        <v>768</v>
      </c>
      <c r="K1210">
        <v>6</v>
      </c>
      <c r="L1210" t="str">
        <f>_xlfn.XLOOKUP(F1210, Items!$A:$A, Items!$C:$C, "Check Item ID", 0)</f>
        <v>Software</v>
      </c>
    </row>
    <row r="1211" spans="1:12" hidden="1" x14ac:dyDescent="0.25">
      <c r="A1211" t="s">
        <v>1979</v>
      </c>
      <c r="B1211" s="1">
        <v>45466</v>
      </c>
      <c r="C1211" t="s">
        <v>107</v>
      </c>
      <c r="D1211" t="s">
        <v>25</v>
      </c>
      <c r="E1211" t="s">
        <v>310</v>
      </c>
      <c r="F1211" t="s">
        <v>648</v>
      </c>
      <c r="G1211">
        <v>32</v>
      </c>
      <c r="H1211">
        <v>5127.32</v>
      </c>
      <c r="I1211">
        <v>164074.29999999999</v>
      </c>
      <c r="J1211" t="s">
        <v>770</v>
      </c>
      <c r="K1211">
        <v>42</v>
      </c>
      <c r="L1211" t="str">
        <f>_xlfn.XLOOKUP(F1211, Items!$A:$A, Items!$C:$C, "Check Item ID", 0)</f>
        <v>Hardware</v>
      </c>
    </row>
    <row r="1212" spans="1:12" hidden="1" x14ac:dyDescent="0.25">
      <c r="A1212" t="s">
        <v>1980</v>
      </c>
      <c r="B1212" s="1">
        <v>45649</v>
      </c>
      <c r="C1212" t="s">
        <v>191</v>
      </c>
      <c r="D1212" t="s">
        <v>25</v>
      </c>
      <c r="E1212" t="s">
        <v>246</v>
      </c>
      <c r="F1212" t="s">
        <v>562</v>
      </c>
      <c r="G1212">
        <v>50</v>
      </c>
      <c r="H1212">
        <v>4188.04</v>
      </c>
      <c r="I1212">
        <v>209401.78</v>
      </c>
      <c r="J1212" t="s">
        <v>770</v>
      </c>
      <c r="K1212">
        <v>6</v>
      </c>
      <c r="L1212" t="str">
        <f>_xlfn.XLOOKUP(F1212, Items!$A:$A, Items!$C:$C, "Check Item ID", 0)</f>
        <v>Service</v>
      </c>
    </row>
    <row r="1213" spans="1:12" hidden="1" x14ac:dyDescent="0.25">
      <c r="A1213" t="s">
        <v>1981</v>
      </c>
      <c r="B1213" s="1">
        <v>45019</v>
      </c>
      <c r="C1213" t="s">
        <v>227</v>
      </c>
      <c r="D1213" t="s">
        <v>9</v>
      </c>
      <c r="E1213" t="s">
        <v>267</v>
      </c>
      <c r="F1213" t="s">
        <v>500</v>
      </c>
      <c r="G1213">
        <v>9</v>
      </c>
      <c r="H1213">
        <v>10796.09</v>
      </c>
      <c r="I1213">
        <v>97164.83</v>
      </c>
      <c r="J1213" t="s">
        <v>770</v>
      </c>
      <c r="K1213">
        <v>40</v>
      </c>
      <c r="L1213" t="str">
        <f>_xlfn.XLOOKUP(F1213, Items!$A:$A, Items!$C:$C, "Check Item ID", 0)</f>
        <v>Service</v>
      </c>
    </row>
    <row r="1214" spans="1:12" hidden="1" x14ac:dyDescent="0.25">
      <c r="A1214" t="s">
        <v>1982</v>
      </c>
      <c r="B1214" s="1">
        <v>45625</v>
      </c>
      <c r="C1214" t="s">
        <v>123</v>
      </c>
      <c r="D1214" t="s">
        <v>21</v>
      </c>
      <c r="E1214" t="s">
        <v>276</v>
      </c>
      <c r="F1214" t="s">
        <v>550</v>
      </c>
      <c r="G1214">
        <v>25</v>
      </c>
      <c r="H1214">
        <v>325.31</v>
      </c>
      <c r="I1214">
        <v>8132.65</v>
      </c>
      <c r="J1214" t="s">
        <v>770</v>
      </c>
      <c r="K1214">
        <v>25</v>
      </c>
      <c r="L1214" t="str">
        <f>_xlfn.XLOOKUP(F1214, Items!$A:$A, Items!$C:$C, "Check Item ID", 0)</f>
        <v>Service</v>
      </c>
    </row>
    <row r="1215" spans="1:12" x14ac:dyDescent="0.25">
      <c r="A1215" t="s">
        <v>1983</v>
      </c>
      <c r="B1215" s="1">
        <v>45646</v>
      </c>
      <c r="C1215" t="s">
        <v>107</v>
      </c>
      <c r="D1215" t="s">
        <v>25</v>
      </c>
      <c r="E1215" t="s">
        <v>298</v>
      </c>
      <c r="F1215" t="s">
        <v>504</v>
      </c>
      <c r="G1215" s="8">
        <v>4</v>
      </c>
      <c r="H1215" s="6">
        <v>8722.4599999999991</v>
      </c>
      <c r="I1215" s="6">
        <v>34889.82</v>
      </c>
      <c r="J1215" t="s">
        <v>777</v>
      </c>
      <c r="K1215" s="8">
        <v>18</v>
      </c>
      <c r="L1215" t="str">
        <f>_xlfn.XLOOKUP(F1215, Items!$A:$A, Items!$C:$C, "Check Item ID", 0)</f>
        <v>Service</v>
      </c>
    </row>
    <row r="1216" spans="1:12" hidden="1" x14ac:dyDescent="0.25">
      <c r="A1216" t="s">
        <v>1984</v>
      </c>
      <c r="B1216" s="1">
        <v>45566</v>
      </c>
      <c r="C1216" t="s">
        <v>199</v>
      </c>
      <c r="D1216" t="s">
        <v>11</v>
      </c>
      <c r="E1216" t="s">
        <v>310</v>
      </c>
      <c r="F1216" t="s">
        <v>646</v>
      </c>
      <c r="G1216">
        <v>38</v>
      </c>
      <c r="H1216">
        <v>3526.44</v>
      </c>
      <c r="I1216">
        <v>134004.85999999999</v>
      </c>
      <c r="J1216" t="s">
        <v>768</v>
      </c>
      <c r="K1216">
        <v>7</v>
      </c>
      <c r="L1216" t="str">
        <f>_xlfn.XLOOKUP(F1216, Items!$A:$A, Items!$C:$C, "Check Item ID", 0)</f>
        <v>Service</v>
      </c>
    </row>
    <row r="1217" spans="1:12" hidden="1" x14ac:dyDescent="0.25">
      <c r="A1217" t="s">
        <v>1985</v>
      </c>
      <c r="B1217" s="1">
        <v>45161</v>
      </c>
      <c r="C1217" t="s">
        <v>159</v>
      </c>
      <c r="D1217" t="s">
        <v>11</v>
      </c>
      <c r="E1217" t="s">
        <v>283</v>
      </c>
      <c r="F1217" t="s">
        <v>656</v>
      </c>
      <c r="G1217">
        <v>22</v>
      </c>
      <c r="H1217">
        <v>6367.8</v>
      </c>
      <c r="I1217">
        <v>140091.6</v>
      </c>
      <c r="J1217" t="s">
        <v>768</v>
      </c>
      <c r="K1217">
        <v>23</v>
      </c>
      <c r="L1217" t="str">
        <f>_xlfn.XLOOKUP(F1217, Items!$A:$A, Items!$C:$C, "Check Item ID", 0)</f>
        <v>Service</v>
      </c>
    </row>
    <row r="1218" spans="1:12" hidden="1" x14ac:dyDescent="0.25">
      <c r="A1218" t="s">
        <v>1986</v>
      </c>
      <c r="B1218" s="1">
        <v>45870</v>
      </c>
      <c r="C1218" t="s">
        <v>133</v>
      </c>
      <c r="D1218" t="s">
        <v>11</v>
      </c>
      <c r="E1218" t="s">
        <v>304</v>
      </c>
      <c r="F1218" t="s">
        <v>660</v>
      </c>
      <c r="G1218">
        <v>43</v>
      </c>
      <c r="H1218">
        <v>9248.0400000000009</v>
      </c>
      <c r="I1218">
        <v>397665.68</v>
      </c>
      <c r="J1218" t="s">
        <v>768</v>
      </c>
      <c r="K1218">
        <v>35</v>
      </c>
      <c r="L1218" t="str">
        <f>_xlfn.XLOOKUP(F1218, Items!$A:$A, Items!$C:$C, "Check Item ID", 0)</f>
        <v>Hardware</v>
      </c>
    </row>
    <row r="1219" spans="1:12" hidden="1" x14ac:dyDescent="0.25">
      <c r="A1219" t="s">
        <v>1987</v>
      </c>
      <c r="B1219" s="1">
        <v>45473</v>
      </c>
      <c r="C1219" t="s">
        <v>233</v>
      </c>
      <c r="D1219" t="s">
        <v>17</v>
      </c>
      <c r="E1219" t="s">
        <v>342</v>
      </c>
      <c r="F1219" t="s">
        <v>678</v>
      </c>
      <c r="G1219">
        <v>2</v>
      </c>
      <c r="H1219">
        <v>4738.07</v>
      </c>
      <c r="I1219">
        <v>9476.15</v>
      </c>
      <c r="J1219" t="s">
        <v>768</v>
      </c>
      <c r="K1219">
        <v>4</v>
      </c>
      <c r="L1219" t="str">
        <f>_xlfn.XLOOKUP(F1219, Items!$A:$A, Items!$C:$C, "Check Item ID", 0)</f>
        <v>Service</v>
      </c>
    </row>
    <row r="1220" spans="1:12" hidden="1" x14ac:dyDescent="0.25">
      <c r="A1220" t="s">
        <v>1988</v>
      </c>
      <c r="B1220" s="1">
        <v>45700</v>
      </c>
      <c r="C1220" t="s">
        <v>125</v>
      </c>
      <c r="D1220" t="s">
        <v>23</v>
      </c>
      <c r="E1220" t="s">
        <v>312</v>
      </c>
      <c r="F1220" t="s">
        <v>528</v>
      </c>
      <c r="G1220">
        <v>37</v>
      </c>
      <c r="H1220">
        <v>1324.91</v>
      </c>
      <c r="I1220">
        <v>49021.8</v>
      </c>
      <c r="J1220" t="s">
        <v>768</v>
      </c>
      <c r="K1220">
        <v>9</v>
      </c>
      <c r="L1220" t="str">
        <f>_xlfn.XLOOKUP(F1220, Items!$A:$A, Items!$C:$C, "Check Item ID", 0)</f>
        <v>Service</v>
      </c>
    </row>
    <row r="1221" spans="1:12" hidden="1" x14ac:dyDescent="0.25">
      <c r="A1221" t="s">
        <v>1989</v>
      </c>
      <c r="B1221" s="1">
        <v>45131</v>
      </c>
      <c r="C1221" t="s">
        <v>145</v>
      </c>
      <c r="D1221" t="s">
        <v>7</v>
      </c>
      <c r="E1221" t="s">
        <v>296</v>
      </c>
      <c r="F1221" t="s">
        <v>742</v>
      </c>
      <c r="G1221">
        <v>45</v>
      </c>
      <c r="H1221">
        <v>6119.43</v>
      </c>
      <c r="I1221">
        <v>275374.31</v>
      </c>
      <c r="J1221" t="s">
        <v>770</v>
      </c>
      <c r="K1221">
        <v>34</v>
      </c>
      <c r="L1221" t="str">
        <f>_xlfn.XLOOKUP(F1221, Items!$A:$A, Items!$C:$C, "Check Item ID", 0)</f>
        <v>Software</v>
      </c>
    </row>
    <row r="1222" spans="1:12" hidden="1" x14ac:dyDescent="0.25">
      <c r="A1222" t="s">
        <v>1990</v>
      </c>
      <c r="B1222" s="1">
        <v>45622</v>
      </c>
      <c r="C1222" t="s">
        <v>161</v>
      </c>
      <c r="D1222" t="s">
        <v>17</v>
      </c>
      <c r="E1222" t="s">
        <v>348</v>
      </c>
      <c r="F1222" t="s">
        <v>361</v>
      </c>
      <c r="G1222">
        <v>11</v>
      </c>
      <c r="H1222">
        <v>5223.96</v>
      </c>
      <c r="I1222">
        <v>57463.61</v>
      </c>
      <c r="J1222" t="s">
        <v>770</v>
      </c>
      <c r="K1222">
        <v>30</v>
      </c>
      <c r="L1222" t="str">
        <f>_xlfn.XLOOKUP(F1222, Items!$A:$A, Items!$C:$C, "Check Item ID", 0)</f>
        <v>Software</v>
      </c>
    </row>
    <row r="1223" spans="1:12" x14ac:dyDescent="0.25">
      <c r="A1223" t="s">
        <v>1991</v>
      </c>
      <c r="B1223" s="1">
        <v>45944</v>
      </c>
      <c r="C1223" t="s">
        <v>42</v>
      </c>
      <c r="D1223" t="s">
        <v>9</v>
      </c>
      <c r="E1223" t="s">
        <v>246</v>
      </c>
      <c r="F1223" t="s">
        <v>678</v>
      </c>
      <c r="G1223" s="8">
        <v>41</v>
      </c>
      <c r="H1223" s="6">
        <v>4941.3</v>
      </c>
      <c r="I1223" s="6">
        <v>202593.14</v>
      </c>
      <c r="J1223" t="s">
        <v>777</v>
      </c>
      <c r="K1223" s="8">
        <v>37</v>
      </c>
      <c r="L1223" t="str">
        <f>_xlfn.XLOOKUP(F1223, Items!$A:$A, Items!$C:$C, "Check Item ID", 0)</f>
        <v>Service</v>
      </c>
    </row>
    <row r="1224" spans="1:12" hidden="1" x14ac:dyDescent="0.25">
      <c r="A1224" t="s">
        <v>1992</v>
      </c>
      <c r="B1224" s="1">
        <v>45515</v>
      </c>
      <c r="C1224" t="s">
        <v>223</v>
      </c>
      <c r="D1224" t="s">
        <v>5</v>
      </c>
      <c r="E1224" t="s">
        <v>300</v>
      </c>
      <c r="F1224" t="s">
        <v>690</v>
      </c>
      <c r="G1224">
        <v>17</v>
      </c>
      <c r="H1224">
        <v>6425.77</v>
      </c>
      <c r="I1224">
        <v>109238.07</v>
      </c>
      <c r="J1224" t="s">
        <v>768</v>
      </c>
      <c r="K1224">
        <v>28</v>
      </c>
      <c r="L1224" t="str">
        <f>_xlfn.XLOOKUP(F1224, Items!$A:$A, Items!$C:$C, "Check Item ID", 0)</f>
        <v>Software</v>
      </c>
    </row>
    <row r="1225" spans="1:12" x14ac:dyDescent="0.25">
      <c r="A1225" t="s">
        <v>1993</v>
      </c>
      <c r="B1225" s="1">
        <v>45115</v>
      </c>
      <c r="C1225" t="s">
        <v>173</v>
      </c>
      <c r="D1225" t="s">
        <v>9</v>
      </c>
      <c r="E1225" t="s">
        <v>250</v>
      </c>
      <c r="F1225" t="s">
        <v>382</v>
      </c>
      <c r="G1225" s="8">
        <v>46</v>
      </c>
      <c r="H1225" s="6">
        <v>10549.33</v>
      </c>
      <c r="I1225" s="6">
        <v>485269.39</v>
      </c>
      <c r="J1225" t="s">
        <v>777</v>
      </c>
      <c r="K1225" s="8">
        <v>40</v>
      </c>
      <c r="L1225" t="str">
        <f>_xlfn.XLOOKUP(F1225, Items!$A:$A, Items!$C:$C, "Check Item ID", 0)</f>
        <v>Hardware</v>
      </c>
    </row>
    <row r="1226" spans="1:12" hidden="1" x14ac:dyDescent="0.25">
      <c r="A1226" t="s">
        <v>1994</v>
      </c>
      <c r="B1226" s="1">
        <v>45486</v>
      </c>
      <c r="C1226" t="s">
        <v>159</v>
      </c>
      <c r="D1226" t="s">
        <v>11</v>
      </c>
      <c r="E1226" t="s">
        <v>250</v>
      </c>
      <c r="F1226" t="s">
        <v>728</v>
      </c>
      <c r="G1226">
        <v>5</v>
      </c>
      <c r="H1226">
        <v>6808.02</v>
      </c>
      <c r="I1226">
        <v>34040.11</v>
      </c>
      <c r="J1226" t="s">
        <v>768</v>
      </c>
      <c r="K1226">
        <v>33</v>
      </c>
      <c r="L1226" t="str">
        <f>_xlfn.XLOOKUP(F1226, Items!$A:$A, Items!$C:$C, "Check Item ID", 0)</f>
        <v>Hardware</v>
      </c>
    </row>
    <row r="1227" spans="1:12" hidden="1" x14ac:dyDescent="0.25">
      <c r="A1227" t="s">
        <v>1995</v>
      </c>
      <c r="B1227" s="1">
        <v>45356</v>
      </c>
      <c r="C1227" t="s">
        <v>123</v>
      </c>
      <c r="D1227" t="s">
        <v>21</v>
      </c>
      <c r="E1227" t="s">
        <v>338</v>
      </c>
      <c r="F1227" t="s">
        <v>706</v>
      </c>
      <c r="G1227">
        <v>23</v>
      </c>
      <c r="H1227">
        <v>10687.72</v>
      </c>
      <c r="I1227">
        <v>245817.65</v>
      </c>
      <c r="J1227" t="s">
        <v>768</v>
      </c>
      <c r="K1227">
        <v>22</v>
      </c>
      <c r="L1227" t="str">
        <f>_xlfn.XLOOKUP(F1227, Items!$A:$A, Items!$C:$C, "Check Item ID", 0)</f>
        <v>Software</v>
      </c>
    </row>
    <row r="1228" spans="1:12" hidden="1" x14ac:dyDescent="0.25">
      <c r="A1228" t="s">
        <v>1996</v>
      </c>
      <c r="B1228" s="1">
        <v>45541</v>
      </c>
      <c r="C1228" t="s">
        <v>203</v>
      </c>
      <c r="D1228" t="s">
        <v>31</v>
      </c>
      <c r="E1228" t="s">
        <v>246</v>
      </c>
      <c r="F1228" t="s">
        <v>726</v>
      </c>
      <c r="G1228">
        <v>28</v>
      </c>
      <c r="H1228">
        <v>5108.8100000000004</v>
      </c>
      <c r="I1228">
        <v>143046.69</v>
      </c>
      <c r="J1228" t="s">
        <v>770</v>
      </c>
      <c r="K1228">
        <v>15</v>
      </c>
      <c r="L1228" t="str">
        <f>_xlfn.XLOOKUP(F1228, Items!$A:$A, Items!$C:$C, "Check Item ID", 0)</f>
        <v>Hardware</v>
      </c>
    </row>
    <row r="1229" spans="1:12" hidden="1" x14ac:dyDescent="0.25">
      <c r="A1229" t="s">
        <v>1997</v>
      </c>
      <c r="B1229" s="1">
        <v>45750</v>
      </c>
      <c r="C1229" t="s">
        <v>139</v>
      </c>
      <c r="D1229" t="s">
        <v>19</v>
      </c>
      <c r="E1229" t="s">
        <v>352</v>
      </c>
      <c r="F1229" t="s">
        <v>486</v>
      </c>
      <c r="G1229">
        <v>17</v>
      </c>
      <c r="H1229">
        <v>3040.88</v>
      </c>
      <c r="I1229">
        <v>51694.97</v>
      </c>
      <c r="J1229" t="s">
        <v>770</v>
      </c>
      <c r="K1229">
        <v>45</v>
      </c>
      <c r="L1229" t="str">
        <f>_xlfn.XLOOKUP(F1229, Items!$A:$A, Items!$C:$C, "Check Item ID", 0)</f>
        <v>Hardware</v>
      </c>
    </row>
    <row r="1230" spans="1:12" hidden="1" x14ac:dyDescent="0.25">
      <c r="A1230" t="s">
        <v>1998</v>
      </c>
      <c r="B1230" s="1">
        <v>45296</v>
      </c>
      <c r="C1230" t="s">
        <v>69</v>
      </c>
      <c r="D1230" t="s">
        <v>13</v>
      </c>
      <c r="E1230" t="s">
        <v>314</v>
      </c>
      <c r="F1230" t="s">
        <v>506</v>
      </c>
      <c r="G1230">
        <v>2</v>
      </c>
      <c r="H1230">
        <v>9372.18</v>
      </c>
      <c r="I1230">
        <v>18744.349999999999</v>
      </c>
      <c r="J1230" t="s">
        <v>768</v>
      </c>
      <c r="K1230">
        <v>14</v>
      </c>
      <c r="L1230" t="str">
        <f>_xlfn.XLOOKUP(F1230, Items!$A:$A, Items!$C:$C, "Check Item ID", 0)</f>
        <v>Software</v>
      </c>
    </row>
    <row r="1231" spans="1:12" hidden="1" x14ac:dyDescent="0.25">
      <c r="A1231" t="s">
        <v>1999</v>
      </c>
      <c r="B1231" s="1">
        <v>45949</v>
      </c>
      <c r="C1231" t="s">
        <v>85</v>
      </c>
      <c r="D1231" t="s">
        <v>29</v>
      </c>
      <c r="E1231" t="s">
        <v>298</v>
      </c>
      <c r="F1231" t="s">
        <v>746</v>
      </c>
      <c r="G1231">
        <v>14</v>
      </c>
      <c r="H1231">
        <v>5317.73</v>
      </c>
      <c r="I1231">
        <v>74448.23</v>
      </c>
      <c r="J1231" t="s">
        <v>768</v>
      </c>
      <c r="K1231">
        <v>32</v>
      </c>
      <c r="L1231" t="str">
        <f>_xlfn.XLOOKUP(F1231, Items!$A:$A, Items!$C:$C, "Check Item ID", 0)</f>
        <v>Software</v>
      </c>
    </row>
    <row r="1232" spans="1:12" hidden="1" x14ac:dyDescent="0.25">
      <c r="A1232" t="s">
        <v>2000</v>
      </c>
      <c r="B1232" s="1">
        <v>46018</v>
      </c>
      <c r="C1232" t="s">
        <v>105</v>
      </c>
      <c r="D1232" t="s">
        <v>23</v>
      </c>
      <c r="E1232" t="s">
        <v>265</v>
      </c>
      <c r="F1232" t="s">
        <v>392</v>
      </c>
      <c r="G1232">
        <v>40</v>
      </c>
      <c r="H1232">
        <v>11038.42</v>
      </c>
      <c r="I1232">
        <v>441536.76</v>
      </c>
      <c r="J1232" t="s">
        <v>770</v>
      </c>
      <c r="K1232">
        <v>39</v>
      </c>
      <c r="L1232" t="str">
        <f>_xlfn.XLOOKUP(F1232, Items!$A:$A, Items!$C:$C, "Check Item ID", 0)</f>
        <v>Software</v>
      </c>
    </row>
    <row r="1233" spans="1:12" hidden="1" x14ac:dyDescent="0.25">
      <c r="A1233" t="s">
        <v>2001</v>
      </c>
      <c r="B1233" s="1">
        <v>45049</v>
      </c>
      <c r="C1233" t="s">
        <v>225</v>
      </c>
      <c r="D1233" t="s">
        <v>13</v>
      </c>
      <c r="E1233" t="s">
        <v>352</v>
      </c>
      <c r="F1233" t="s">
        <v>746</v>
      </c>
      <c r="G1233">
        <v>34</v>
      </c>
      <c r="H1233">
        <v>4617.42</v>
      </c>
      <c r="I1233">
        <v>156992.15</v>
      </c>
      <c r="J1233" t="s">
        <v>770</v>
      </c>
      <c r="K1233">
        <v>12</v>
      </c>
      <c r="L1233" t="str">
        <f>_xlfn.XLOOKUP(F1233, Items!$A:$A, Items!$C:$C, "Check Item ID", 0)</f>
        <v>Software</v>
      </c>
    </row>
    <row r="1234" spans="1:12" hidden="1" x14ac:dyDescent="0.25">
      <c r="A1234" t="s">
        <v>2002</v>
      </c>
      <c r="B1234" s="1">
        <v>45235</v>
      </c>
      <c r="C1234" t="s">
        <v>175</v>
      </c>
      <c r="D1234" t="s">
        <v>27</v>
      </c>
      <c r="E1234" t="s">
        <v>260</v>
      </c>
      <c r="F1234" t="s">
        <v>590</v>
      </c>
      <c r="G1234">
        <v>48</v>
      </c>
      <c r="H1234">
        <v>921.53</v>
      </c>
      <c r="I1234">
        <v>44233.53</v>
      </c>
      <c r="J1234" t="s">
        <v>770</v>
      </c>
      <c r="K1234">
        <v>30</v>
      </c>
      <c r="L1234" t="str">
        <f>_xlfn.XLOOKUP(F1234, Items!$A:$A, Items!$C:$C, "Check Item ID", 0)</f>
        <v>Hardware</v>
      </c>
    </row>
    <row r="1235" spans="1:12" hidden="1" x14ac:dyDescent="0.25">
      <c r="A1235" t="s">
        <v>2003</v>
      </c>
      <c r="B1235" s="1">
        <v>45579</v>
      </c>
      <c r="C1235" t="s">
        <v>209</v>
      </c>
      <c r="D1235" t="s">
        <v>23</v>
      </c>
      <c r="E1235" t="s">
        <v>300</v>
      </c>
      <c r="F1235" t="s">
        <v>652</v>
      </c>
      <c r="G1235">
        <v>5</v>
      </c>
      <c r="H1235">
        <v>9696.5400000000009</v>
      </c>
      <c r="I1235">
        <v>48482.71</v>
      </c>
      <c r="J1235" t="s">
        <v>770</v>
      </c>
      <c r="K1235">
        <v>20</v>
      </c>
      <c r="L1235" t="str">
        <f>_xlfn.XLOOKUP(F1235, Items!$A:$A, Items!$C:$C, "Check Item ID", 0)</f>
        <v>Hardware</v>
      </c>
    </row>
    <row r="1236" spans="1:12" x14ac:dyDescent="0.25">
      <c r="A1236" t="s">
        <v>2004</v>
      </c>
      <c r="B1236" s="1">
        <v>45255</v>
      </c>
      <c r="C1236" t="s">
        <v>103</v>
      </c>
      <c r="D1236" t="s">
        <v>31</v>
      </c>
      <c r="E1236" t="s">
        <v>260</v>
      </c>
      <c r="F1236" t="s">
        <v>504</v>
      </c>
      <c r="G1236" s="8">
        <v>17</v>
      </c>
      <c r="H1236" s="6">
        <v>8786.39</v>
      </c>
      <c r="I1236" s="6">
        <v>149368.63</v>
      </c>
      <c r="J1236" t="s">
        <v>777</v>
      </c>
      <c r="K1236" s="8">
        <v>28</v>
      </c>
      <c r="L1236" t="str">
        <f>_xlfn.XLOOKUP(F1236, Items!$A:$A, Items!$C:$C, "Check Item ID", 0)</f>
        <v>Service</v>
      </c>
    </row>
    <row r="1237" spans="1:12" x14ac:dyDescent="0.25">
      <c r="A1237" t="s">
        <v>2005</v>
      </c>
      <c r="B1237" s="1">
        <v>45159</v>
      </c>
      <c r="C1237" t="s">
        <v>69</v>
      </c>
      <c r="D1237" t="s">
        <v>13</v>
      </c>
      <c r="E1237" t="s">
        <v>310</v>
      </c>
      <c r="F1237" t="s">
        <v>376</v>
      </c>
      <c r="G1237" s="8">
        <v>10</v>
      </c>
      <c r="H1237" s="6">
        <v>8018.42</v>
      </c>
      <c r="I1237" s="6">
        <v>80184.23</v>
      </c>
      <c r="J1237" t="s">
        <v>777</v>
      </c>
      <c r="K1237" s="8">
        <v>22</v>
      </c>
      <c r="L1237" t="str">
        <f>_xlfn.XLOOKUP(F1237, Items!$A:$A, Items!$C:$C, "Check Item ID", 0)</f>
        <v>Software</v>
      </c>
    </row>
    <row r="1238" spans="1:12" hidden="1" x14ac:dyDescent="0.25">
      <c r="A1238" t="s">
        <v>2006</v>
      </c>
      <c r="B1238" s="1">
        <v>45921</v>
      </c>
      <c r="C1238" t="s">
        <v>57</v>
      </c>
      <c r="D1238" t="s">
        <v>25</v>
      </c>
      <c r="E1238" t="s">
        <v>318</v>
      </c>
      <c r="F1238" t="s">
        <v>470</v>
      </c>
      <c r="G1238">
        <v>36</v>
      </c>
      <c r="H1238">
        <v>1426.2</v>
      </c>
      <c r="I1238">
        <v>51343.32</v>
      </c>
      <c r="J1238" t="s">
        <v>770</v>
      </c>
      <c r="K1238">
        <v>44</v>
      </c>
      <c r="L1238" t="str">
        <f>_xlfn.XLOOKUP(F1238, Items!$A:$A, Items!$C:$C, "Check Item ID", 0)</f>
        <v>Software</v>
      </c>
    </row>
    <row r="1239" spans="1:12" x14ac:dyDescent="0.25">
      <c r="A1239" t="s">
        <v>2007</v>
      </c>
      <c r="B1239" s="1">
        <v>45340</v>
      </c>
      <c r="C1239" t="s">
        <v>207</v>
      </c>
      <c r="D1239" t="s">
        <v>11</v>
      </c>
      <c r="E1239" t="s">
        <v>296</v>
      </c>
      <c r="F1239" t="s">
        <v>538</v>
      </c>
      <c r="G1239" s="8">
        <v>11</v>
      </c>
      <c r="H1239" s="6">
        <v>6380.13</v>
      </c>
      <c r="I1239" s="6">
        <v>70181.399999999994</v>
      </c>
      <c r="J1239" t="s">
        <v>777</v>
      </c>
      <c r="K1239" s="8">
        <v>19</v>
      </c>
      <c r="L1239" t="str">
        <f>_xlfn.XLOOKUP(F1239, Items!$A:$A, Items!$C:$C, "Check Item ID", 0)</f>
        <v>Hardware</v>
      </c>
    </row>
    <row r="1240" spans="1:12" hidden="1" x14ac:dyDescent="0.25">
      <c r="A1240" t="s">
        <v>2008</v>
      </c>
      <c r="B1240" s="1">
        <v>45287</v>
      </c>
      <c r="C1240" t="s">
        <v>213</v>
      </c>
      <c r="D1240" t="s">
        <v>5</v>
      </c>
      <c r="E1240" t="s">
        <v>322</v>
      </c>
      <c r="F1240" t="s">
        <v>738</v>
      </c>
      <c r="G1240">
        <v>42</v>
      </c>
      <c r="H1240">
        <v>7763.52</v>
      </c>
      <c r="I1240">
        <v>326067.63</v>
      </c>
      <c r="J1240" t="s">
        <v>768</v>
      </c>
      <c r="K1240">
        <v>34</v>
      </c>
      <c r="L1240" t="str">
        <f>_xlfn.XLOOKUP(F1240, Items!$A:$A, Items!$C:$C, "Check Item ID", 0)</f>
        <v>Software</v>
      </c>
    </row>
    <row r="1241" spans="1:12" hidden="1" x14ac:dyDescent="0.25">
      <c r="A1241" t="s">
        <v>2009</v>
      </c>
      <c r="B1241" s="1">
        <v>45040</v>
      </c>
      <c r="C1241" t="s">
        <v>213</v>
      </c>
      <c r="D1241" t="s">
        <v>5</v>
      </c>
      <c r="E1241" t="s">
        <v>286</v>
      </c>
      <c r="F1241" t="s">
        <v>363</v>
      </c>
      <c r="G1241">
        <v>6</v>
      </c>
      <c r="H1241">
        <v>3495.32</v>
      </c>
      <c r="I1241">
        <v>20971.94</v>
      </c>
      <c r="J1241" t="s">
        <v>770</v>
      </c>
      <c r="K1241">
        <v>7</v>
      </c>
      <c r="L1241" t="str">
        <f>_xlfn.XLOOKUP(F1241, Items!$A:$A, Items!$C:$C, "Check Item ID", 0)</f>
        <v>Hardware</v>
      </c>
    </row>
    <row r="1242" spans="1:12" x14ac:dyDescent="0.25">
      <c r="A1242" t="s">
        <v>2010</v>
      </c>
      <c r="B1242" s="1">
        <v>45671</v>
      </c>
      <c r="C1242" t="s">
        <v>179</v>
      </c>
      <c r="D1242" t="s">
        <v>3</v>
      </c>
      <c r="E1242" t="s">
        <v>274</v>
      </c>
      <c r="F1242" t="s">
        <v>684</v>
      </c>
      <c r="G1242" s="8">
        <v>43</v>
      </c>
      <c r="H1242" s="6">
        <v>10217.82</v>
      </c>
      <c r="I1242" s="6">
        <v>439366.05</v>
      </c>
      <c r="J1242" t="s">
        <v>777</v>
      </c>
      <c r="K1242" s="8">
        <v>28</v>
      </c>
      <c r="L1242" t="str">
        <f>_xlfn.XLOOKUP(F1242, Items!$A:$A, Items!$C:$C, "Check Item ID", 0)</f>
        <v>Software</v>
      </c>
    </row>
    <row r="1243" spans="1:12" hidden="1" x14ac:dyDescent="0.25">
      <c r="A1243" t="s">
        <v>2011</v>
      </c>
      <c r="B1243" s="1">
        <v>45214</v>
      </c>
      <c r="C1243" t="s">
        <v>39</v>
      </c>
      <c r="D1243" t="s">
        <v>25</v>
      </c>
      <c r="E1243" t="s">
        <v>354</v>
      </c>
      <c r="F1243" t="s">
        <v>670</v>
      </c>
      <c r="G1243">
        <v>16</v>
      </c>
      <c r="H1243">
        <v>6699.3</v>
      </c>
      <c r="I1243">
        <v>107188.82</v>
      </c>
      <c r="J1243" t="s">
        <v>768</v>
      </c>
      <c r="K1243">
        <v>35</v>
      </c>
      <c r="L1243" t="str">
        <f>_xlfn.XLOOKUP(F1243, Items!$A:$A, Items!$C:$C, "Check Item ID", 0)</f>
        <v>Service</v>
      </c>
    </row>
    <row r="1244" spans="1:12" hidden="1" x14ac:dyDescent="0.25">
      <c r="A1244" t="s">
        <v>2012</v>
      </c>
      <c r="B1244" s="1">
        <v>45995</v>
      </c>
      <c r="C1244" t="s">
        <v>63</v>
      </c>
      <c r="D1244" t="s">
        <v>27</v>
      </c>
      <c r="E1244" t="s">
        <v>265</v>
      </c>
      <c r="F1244" t="s">
        <v>369</v>
      </c>
      <c r="G1244">
        <v>43</v>
      </c>
      <c r="H1244">
        <v>1304.1500000000001</v>
      </c>
      <c r="I1244">
        <v>56078.46</v>
      </c>
      <c r="J1244" t="s">
        <v>768</v>
      </c>
      <c r="K1244">
        <v>19</v>
      </c>
      <c r="L1244" t="str">
        <f>_xlfn.XLOOKUP(F1244, Items!$A:$A, Items!$C:$C, "Check Item ID", 0)</f>
        <v>Software</v>
      </c>
    </row>
    <row r="1245" spans="1:12" hidden="1" x14ac:dyDescent="0.25">
      <c r="A1245" t="s">
        <v>2013</v>
      </c>
      <c r="B1245" s="1">
        <v>45111</v>
      </c>
      <c r="C1245" t="s">
        <v>157</v>
      </c>
      <c r="D1245" t="s">
        <v>11</v>
      </c>
      <c r="E1245" t="s">
        <v>274</v>
      </c>
      <c r="F1245" t="s">
        <v>488</v>
      </c>
      <c r="G1245">
        <v>16</v>
      </c>
      <c r="H1245">
        <v>8791.6200000000008</v>
      </c>
      <c r="I1245">
        <v>140665.96</v>
      </c>
      <c r="J1245" t="s">
        <v>770</v>
      </c>
      <c r="K1245">
        <v>24</v>
      </c>
      <c r="L1245" t="str">
        <f>_xlfn.XLOOKUP(F1245, Items!$A:$A, Items!$C:$C, "Check Item ID", 0)</f>
        <v>Service</v>
      </c>
    </row>
    <row r="1246" spans="1:12" hidden="1" x14ac:dyDescent="0.25">
      <c r="A1246" t="s">
        <v>2014</v>
      </c>
      <c r="B1246" s="1">
        <v>45725</v>
      </c>
      <c r="C1246" t="s">
        <v>137</v>
      </c>
      <c r="D1246" t="s">
        <v>13</v>
      </c>
      <c r="E1246" t="s">
        <v>328</v>
      </c>
      <c r="F1246" t="s">
        <v>578</v>
      </c>
      <c r="G1246">
        <v>48</v>
      </c>
      <c r="H1246">
        <v>9445.1200000000008</v>
      </c>
      <c r="I1246">
        <v>453365.99</v>
      </c>
      <c r="J1246" t="s">
        <v>770</v>
      </c>
      <c r="K1246">
        <v>16</v>
      </c>
      <c r="L1246" t="str">
        <f>_xlfn.XLOOKUP(F1246, Items!$A:$A, Items!$C:$C, "Check Item ID", 0)</f>
        <v>Service</v>
      </c>
    </row>
    <row r="1247" spans="1:12" hidden="1" x14ac:dyDescent="0.25">
      <c r="A1247" t="s">
        <v>2015</v>
      </c>
      <c r="B1247" s="1">
        <v>45145</v>
      </c>
      <c r="C1247" t="s">
        <v>85</v>
      </c>
      <c r="D1247" t="s">
        <v>29</v>
      </c>
      <c r="E1247" t="s">
        <v>308</v>
      </c>
      <c r="F1247" t="s">
        <v>522</v>
      </c>
      <c r="G1247">
        <v>12</v>
      </c>
      <c r="H1247">
        <v>4325.2299999999996</v>
      </c>
      <c r="I1247">
        <v>51902.81</v>
      </c>
      <c r="J1247" t="s">
        <v>770</v>
      </c>
      <c r="K1247">
        <v>31</v>
      </c>
      <c r="L1247" t="str">
        <f>_xlfn.XLOOKUP(F1247, Items!$A:$A, Items!$C:$C, "Check Item ID", 0)</f>
        <v>Hardware</v>
      </c>
    </row>
    <row r="1248" spans="1:12" hidden="1" x14ac:dyDescent="0.25">
      <c r="A1248" t="s">
        <v>2016</v>
      </c>
      <c r="B1248" s="1">
        <v>45447</v>
      </c>
      <c r="C1248" t="s">
        <v>181</v>
      </c>
      <c r="D1248" t="s">
        <v>17</v>
      </c>
      <c r="E1248" t="s">
        <v>332</v>
      </c>
      <c r="F1248" t="s">
        <v>494</v>
      </c>
      <c r="G1248">
        <v>38</v>
      </c>
      <c r="H1248">
        <v>6525.1</v>
      </c>
      <c r="I1248">
        <v>247953.87</v>
      </c>
      <c r="J1248" t="s">
        <v>768</v>
      </c>
      <c r="K1248">
        <v>26</v>
      </c>
      <c r="L1248" t="str">
        <f>_xlfn.XLOOKUP(F1248, Items!$A:$A, Items!$C:$C, "Check Item ID", 0)</f>
        <v>Hardware</v>
      </c>
    </row>
    <row r="1249" spans="1:12" hidden="1" x14ac:dyDescent="0.25">
      <c r="A1249" t="s">
        <v>2017</v>
      </c>
      <c r="B1249" s="1">
        <v>45158</v>
      </c>
      <c r="C1249" t="s">
        <v>233</v>
      </c>
      <c r="D1249" t="s">
        <v>17</v>
      </c>
      <c r="E1249" t="s">
        <v>267</v>
      </c>
      <c r="F1249" t="s">
        <v>490</v>
      </c>
      <c r="G1249">
        <v>21</v>
      </c>
      <c r="H1249">
        <v>883.97</v>
      </c>
      <c r="I1249">
        <v>18563.3</v>
      </c>
      <c r="J1249" t="s">
        <v>770</v>
      </c>
      <c r="K1249">
        <v>18</v>
      </c>
      <c r="L1249" t="str">
        <f>_xlfn.XLOOKUP(F1249, Items!$A:$A, Items!$C:$C, "Check Item ID", 0)</f>
        <v>Software</v>
      </c>
    </row>
    <row r="1250" spans="1:12" hidden="1" x14ac:dyDescent="0.25">
      <c r="A1250" t="s">
        <v>2018</v>
      </c>
      <c r="B1250" s="1">
        <v>45223</v>
      </c>
      <c r="C1250" t="s">
        <v>191</v>
      </c>
      <c r="D1250" t="s">
        <v>25</v>
      </c>
      <c r="E1250" t="s">
        <v>346</v>
      </c>
      <c r="F1250" t="s">
        <v>386</v>
      </c>
      <c r="G1250">
        <v>24</v>
      </c>
      <c r="H1250">
        <v>9750.9699999999993</v>
      </c>
      <c r="I1250">
        <v>234023.37</v>
      </c>
      <c r="J1250" t="s">
        <v>770</v>
      </c>
      <c r="K1250">
        <v>22</v>
      </c>
      <c r="L1250" t="str">
        <f>_xlfn.XLOOKUP(F1250, Items!$A:$A, Items!$C:$C, "Check Item ID", 0)</f>
        <v>Hardware</v>
      </c>
    </row>
    <row r="1251" spans="1:12" x14ac:dyDescent="0.25">
      <c r="A1251" t="s">
        <v>2019</v>
      </c>
      <c r="B1251" s="1">
        <v>44998</v>
      </c>
      <c r="C1251" t="s">
        <v>193</v>
      </c>
      <c r="D1251" t="s">
        <v>5</v>
      </c>
      <c r="E1251" t="s">
        <v>281</v>
      </c>
      <c r="F1251" t="s">
        <v>367</v>
      </c>
      <c r="G1251" s="8">
        <v>48</v>
      </c>
      <c r="H1251" s="6">
        <v>5692.16</v>
      </c>
      <c r="I1251" s="6">
        <v>273223.90000000002</v>
      </c>
      <c r="J1251" t="s">
        <v>777</v>
      </c>
      <c r="K1251" s="8">
        <v>45</v>
      </c>
      <c r="L1251" t="str">
        <f>_xlfn.XLOOKUP(F1251, Items!$A:$A, Items!$C:$C, "Check Item ID", 0)</f>
        <v>Software</v>
      </c>
    </row>
    <row r="1252" spans="1:12" hidden="1" x14ac:dyDescent="0.25">
      <c r="A1252" t="s">
        <v>2020</v>
      </c>
      <c r="B1252" s="1">
        <v>45445</v>
      </c>
      <c r="C1252" t="s">
        <v>129</v>
      </c>
      <c r="D1252" t="s">
        <v>11</v>
      </c>
      <c r="E1252" t="s">
        <v>283</v>
      </c>
      <c r="F1252" t="s">
        <v>376</v>
      </c>
      <c r="G1252">
        <v>36</v>
      </c>
      <c r="H1252">
        <v>8529.3700000000008</v>
      </c>
      <c r="I1252">
        <v>307057.37</v>
      </c>
      <c r="J1252" t="s">
        <v>768</v>
      </c>
      <c r="K1252">
        <v>26</v>
      </c>
      <c r="L1252" t="str">
        <f>_xlfn.XLOOKUP(F1252, Items!$A:$A, Items!$C:$C, "Check Item ID", 0)</f>
        <v>Software</v>
      </c>
    </row>
    <row r="1253" spans="1:12" hidden="1" x14ac:dyDescent="0.25">
      <c r="A1253" t="s">
        <v>2021</v>
      </c>
      <c r="B1253" s="1">
        <v>45176</v>
      </c>
      <c r="C1253" t="s">
        <v>137</v>
      </c>
      <c r="D1253" t="s">
        <v>13</v>
      </c>
      <c r="E1253" t="s">
        <v>290</v>
      </c>
      <c r="F1253" t="s">
        <v>552</v>
      </c>
      <c r="G1253">
        <v>35</v>
      </c>
      <c r="H1253">
        <v>6973.56</v>
      </c>
      <c r="I1253">
        <v>244074.58</v>
      </c>
      <c r="J1253" t="s">
        <v>770</v>
      </c>
      <c r="K1253">
        <v>27</v>
      </c>
      <c r="L1253" t="str">
        <f>_xlfn.XLOOKUP(F1253, Items!$A:$A, Items!$C:$C, "Check Item ID", 0)</f>
        <v>Service</v>
      </c>
    </row>
    <row r="1254" spans="1:12" x14ac:dyDescent="0.25">
      <c r="A1254" t="s">
        <v>2022</v>
      </c>
      <c r="B1254" s="1">
        <v>45731</v>
      </c>
      <c r="C1254" t="s">
        <v>117</v>
      </c>
      <c r="D1254" t="s">
        <v>29</v>
      </c>
      <c r="E1254" t="s">
        <v>326</v>
      </c>
      <c r="F1254" t="s">
        <v>690</v>
      </c>
      <c r="G1254" s="8">
        <v>17</v>
      </c>
      <c r="H1254" s="6">
        <v>6990.88</v>
      </c>
      <c r="I1254" s="6">
        <v>118844.98</v>
      </c>
      <c r="J1254" t="s">
        <v>777</v>
      </c>
      <c r="K1254" s="8">
        <v>22</v>
      </c>
      <c r="L1254" t="str">
        <f>_xlfn.XLOOKUP(F1254, Items!$A:$A, Items!$C:$C, "Check Item ID", 0)</f>
        <v>Software</v>
      </c>
    </row>
    <row r="1255" spans="1:12" hidden="1" x14ac:dyDescent="0.25">
      <c r="A1255" t="s">
        <v>2023</v>
      </c>
      <c r="B1255" s="1">
        <v>45255</v>
      </c>
      <c r="C1255" t="s">
        <v>113</v>
      </c>
      <c r="D1255" t="s">
        <v>23</v>
      </c>
      <c r="E1255" t="s">
        <v>306</v>
      </c>
      <c r="F1255" t="s">
        <v>708</v>
      </c>
      <c r="G1255">
        <v>29</v>
      </c>
      <c r="H1255">
        <v>4756.32</v>
      </c>
      <c r="I1255">
        <v>137933.31</v>
      </c>
      <c r="J1255" t="s">
        <v>768</v>
      </c>
      <c r="K1255">
        <v>29</v>
      </c>
      <c r="L1255" t="str">
        <f>_xlfn.XLOOKUP(F1255, Items!$A:$A, Items!$C:$C, "Check Item ID", 0)</f>
        <v>Service</v>
      </c>
    </row>
    <row r="1256" spans="1:12" hidden="1" x14ac:dyDescent="0.25">
      <c r="A1256" t="s">
        <v>2024</v>
      </c>
      <c r="B1256" s="1">
        <v>45488</v>
      </c>
      <c r="C1256" t="s">
        <v>121</v>
      </c>
      <c r="D1256" t="s">
        <v>5</v>
      </c>
      <c r="E1256" t="s">
        <v>338</v>
      </c>
      <c r="F1256" t="s">
        <v>570</v>
      </c>
      <c r="G1256">
        <v>6</v>
      </c>
      <c r="H1256">
        <v>6095.8</v>
      </c>
      <c r="I1256">
        <v>36574.82</v>
      </c>
      <c r="J1256" t="s">
        <v>770</v>
      </c>
      <c r="K1256">
        <v>33</v>
      </c>
      <c r="L1256" t="str">
        <f>_xlfn.XLOOKUP(F1256, Items!$A:$A, Items!$C:$C, "Check Item ID", 0)</f>
        <v>Software</v>
      </c>
    </row>
    <row r="1257" spans="1:12" x14ac:dyDescent="0.25">
      <c r="A1257" t="s">
        <v>2025</v>
      </c>
      <c r="B1257" s="1">
        <v>45772</v>
      </c>
      <c r="C1257" t="s">
        <v>61</v>
      </c>
      <c r="D1257" t="s">
        <v>11</v>
      </c>
      <c r="E1257" t="s">
        <v>324</v>
      </c>
      <c r="F1257" t="s">
        <v>510</v>
      </c>
      <c r="G1257" s="8">
        <v>22</v>
      </c>
      <c r="H1257" s="6">
        <v>8337.44</v>
      </c>
      <c r="I1257" s="6">
        <v>183423.77</v>
      </c>
      <c r="J1257" t="s">
        <v>777</v>
      </c>
      <c r="K1257" s="8">
        <v>13</v>
      </c>
      <c r="L1257" t="str">
        <f>_xlfn.XLOOKUP(F1257, Items!$A:$A, Items!$C:$C, "Check Item ID", 0)</f>
        <v>Service</v>
      </c>
    </row>
    <row r="1258" spans="1:12" hidden="1" x14ac:dyDescent="0.25">
      <c r="A1258" t="s">
        <v>2026</v>
      </c>
      <c r="B1258" s="1">
        <v>45461</v>
      </c>
      <c r="C1258" t="s">
        <v>93</v>
      </c>
      <c r="D1258" t="s">
        <v>9</v>
      </c>
      <c r="E1258" t="s">
        <v>322</v>
      </c>
      <c r="F1258" t="s">
        <v>361</v>
      </c>
      <c r="G1258">
        <v>33</v>
      </c>
      <c r="H1258">
        <v>4393.05</v>
      </c>
      <c r="I1258">
        <v>144970.53</v>
      </c>
      <c r="J1258" t="s">
        <v>770</v>
      </c>
      <c r="K1258">
        <v>41</v>
      </c>
      <c r="L1258" t="str">
        <f>_xlfn.XLOOKUP(F1258, Items!$A:$A, Items!$C:$C, "Check Item ID", 0)</f>
        <v>Software</v>
      </c>
    </row>
    <row r="1259" spans="1:12" x14ac:dyDescent="0.25">
      <c r="A1259" t="s">
        <v>2027</v>
      </c>
      <c r="B1259" s="1">
        <v>45596</v>
      </c>
      <c r="C1259" t="s">
        <v>151</v>
      </c>
      <c r="D1259" t="s">
        <v>11</v>
      </c>
      <c r="E1259" t="s">
        <v>336</v>
      </c>
      <c r="F1259" t="s">
        <v>622</v>
      </c>
      <c r="G1259" s="8">
        <v>30</v>
      </c>
      <c r="H1259" s="6">
        <v>2036.68</v>
      </c>
      <c r="I1259" s="6">
        <v>61100.26</v>
      </c>
      <c r="J1259" t="s">
        <v>777</v>
      </c>
      <c r="K1259" s="8">
        <v>44</v>
      </c>
      <c r="L1259" t="str">
        <f>_xlfn.XLOOKUP(F1259, Items!$A:$A, Items!$C:$C, "Check Item ID", 0)</f>
        <v>Software</v>
      </c>
    </row>
    <row r="1260" spans="1:12" hidden="1" x14ac:dyDescent="0.25">
      <c r="A1260" t="s">
        <v>2028</v>
      </c>
      <c r="B1260" s="1">
        <v>45303</v>
      </c>
      <c r="C1260" t="s">
        <v>87</v>
      </c>
      <c r="D1260" t="s">
        <v>9</v>
      </c>
      <c r="E1260" t="s">
        <v>340</v>
      </c>
      <c r="F1260" t="s">
        <v>380</v>
      </c>
      <c r="G1260">
        <v>41</v>
      </c>
      <c r="H1260">
        <v>4255.5</v>
      </c>
      <c r="I1260">
        <v>174475.5</v>
      </c>
      <c r="J1260" t="s">
        <v>768</v>
      </c>
      <c r="K1260">
        <v>11</v>
      </c>
      <c r="L1260" t="str">
        <f>_xlfn.XLOOKUP(F1260, Items!$A:$A, Items!$C:$C, "Check Item ID", 0)</f>
        <v>Hardware</v>
      </c>
    </row>
    <row r="1261" spans="1:12" hidden="1" x14ac:dyDescent="0.25">
      <c r="A1261" t="s">
        <v>2029</v>
      </c>
      <c r="B1261" s="1">
        <v>45747</v>
      </c>
      <c r="C1261" t="s">
        <v>131</v>
      </c>
      <c r="D1261" t="s">
        <v>25</v>
      </c>
      <c r="E1261" t="s">
        <v>334</v>
      </c>
      <c r="F1261" t="s">
        <v>660</v>
      </c>
      <c r="G1261">
        <v>13</v>
      </c>
      <c r="H1261">
        <v>8659.9599999999991</v>
      </c>
      <c r="I1261">
        <v>112579.46</v>
      </c>
      <c r="J1261" t="s">
        <v>770</v>
      </c>
      <c r="K1261">
        <v>39</v>
      </c>
      <c r="L1261" t="str">
        <f>_xlfn.XLOOKUP(F1261, Items!$A:$A, Items!$C:$C, "Check Item ID", 0)</f>
        <v>Hardware</v>
      </c>
    </row>
    <row r="1262" spans="1:12" hidden="1" x14ac:dyDescent="0.25">
      <c r="A1262" t="s">
        <v>2030</v>
      </c>
      <c r="B1262" s="1">
        <v>45153</v>
      </c>
      <c r="C1262" t="s">
        <v>39</v>
      </c>
      <c r="D1262" t="s">
        <v>25</v>
      </c>
      <c r="E1262" t="s">
        <v>288</v>
      </c>
      <c r="F1262" t="s">
        <v>602</v>
      </c>
      <c r="G1262">
        <v>11</v>
      </c>
      <c r="H1262">
        <v>1286.51</v>
      </c>
      <c r="I1262">
        <v>14151.61</v>
      </c>
      <c r="J1262" t="s">
        <v>768</v>
      </c>
      <c r="K1262">
        <v>44</v>
      </c>
      <c r="L1262" t="str">
        <f>_xlfn.XLOOKUP(F1262, Items!$A:$A, Items!$C:$C, "Check Item ID", 0)</f>
        <v>Software</v>
      </c>
    </row>
    <row r="1263" spans="1:12" hidden="1" x14ac:dyDescent="0.25">
      <c r="A1263" t="s">
        <v>2031</v>
      </c>
      <c r="B1263" s="1">
        <v>45767</v>
      </c>
      <c r="C1263" t="s">
        <v>229</v>
      </c>
      <c r="D1263" t="s">
        <v>17</v>
      </c>
      <c r="E1263" t="s">
        <v>334</v>
      </c>
      <c r="F1263" t="s">
        <v>486</v>
      </c>
      <c r="G1263">
        <v>21</v>
      </c>
      <c r="H1263">
        <v>2888.35</v>
      </c>
      <c r="I1263">
        <v>60655.25</v>
      </c>
      <c r="J1263" t="s">
        <v>768</v>
      </c>
      <c r="K1263">
        <v>11</v>
      </c>
      <c r="L1263" t="str">
        <f>_xlfn.XLOOKUP(F1263, Items!$A:$A, Items!$C:$C, "Check Item ID", 0)</f>
        <v>Hardware</v>
      </c>
    </row>
    <row r="1264" spans="1:12" hidden="1" x14ac:dyDescent="0.25">
      <c r="A1264" t="s">
        <v>2032</v>
      </c>
      <c r="B1264" s="1">
        <v>45282</v>
      </c>
      <c r="C1264" t="s">
        <v>221</v>
      </c>
      <c r="D1264" t="s">
        <v>5</v>
      </c>
      <c r="E1264" t="s">
        <v>342</v>
      </c>
      <c r="F1264" t="s">
        <v>746</v>
      </c>
      <c r="G1264">
        <v>44</v>
      </c>
      <c r="H1264">
        <v>5214.57</v>
      </c>
      <c r="I1264">
        <v>229440.98</v>
      </c>
      <c r="J1264" t="s">
        <v>770</v>
      </c>
      <c r="K1264">
        <v>21</v>
      </c>
      <c r="L1264" t="str">
        <f>_xlfn.XLOOKUP(F1264, Items!$A:$A, Items!$C:$C, "Check Item ID", 0)</f>
        <v>Software</v>
      </c>
    </row>
    <row r="1265" spans="1:12" hidden="1" x14ac:dyDescent="0.25">
      <c r="A1265" t="s">
        <v>2033</v>
      </c>
      <c r="B1265" s="1">
        <v>45099</v>
      </c>
      <c r="C1265" t="s">
        <v>99</v>
      </c>
      <c r="D1265" t="s">
        <v>13</v>
      </c>
      <c r="E1265" t="s">
        <v>263</v>
      </c>
      <c r="F1265" t="s">
        <v>654</v>
      </c>
      <c r="G1265">
        <v>27</v>
      </c>
      <c r="H1265">
        <v>5510.09</v>
      </c>
      <c r="I1265">
        <v>148772.32</v>
      </c>
      <c r="J1265" t="s">
        <v>770</v>
      </c>
      <c r="K1265">
        <v>27</v>
      </c>
      <c r="L1265" t="str">
        <f>_xlfn.XLOOKUP(F1265, Items!$A:$A, Items!$C:$C, "Check Item ID", 0)</f>
        <v>Hardware</v>
      </c>
    </row>
    <row r="1266" spans="1:12" hidden="1" x14ac:dyDescent="0.25">
      <c r="A1266" t="s">
        <v>2034</v>
      </c>
      <c r="B1266" s="1">
        <v>45386</v>
      </c>
      <c r="C1266" t="s">
        <v>143</v>
      </c>
      <c r="D1266" t="s">
        <v>5</v>
      </c>
      <c r="E1266" t="s">
        <v>306</v>
      </c>
      <c r="F1266" t="s">
        <v>604</v>
      </c>
      <c r="G1266">
        <v>2</v>
      </c>
      <c r="H1266">
        <v>416.34</v>
      </c>
      <c r="I1266">
        <v>832.67</v>
      </c>
      <c r="J1266" t="s">
        <v>768</v>
      </c>
      <c r="K1266">
        <v>44</v>
      </c>
      <c r="L1266" t="str">
        <f>_xlfn.XLOOKUP(F1266, Items!$A:$A, Items!$C:$C, "Check Item ID", 0)</f>
        <v>Software</v>
      </c>
    </row>
    <row r="1267" spans="1:12" x14ac:dyDescent="0.25">
      <c r="A1267" t="s">
        <v>2035</v>
      </c>
      <c r="B1267" s="1">
        <v>45395</v>
      </c>
      <c r="C1267" t="s">
        <v>79</v>
      </c>
      <c r="D1267" t="s">
        <v>31</v>
      </c>
      <c r="E1267" t="s">
        <v>246</v>
      </c>
      <c r="F1267" t="s">
        <v>406</v>
      </c>
      <c r="G1267" s="8">
        <v>6</v>
      </c>
      <c r="H1267" s="6">
        <v>8128.17</v>
      </c>
      <c r="I1267" s="6">
        <v>48769.01</v>
      </c>
      <c r="J1267" t="s">
        <v>777</v>
      </c>
      <c r="K1267" s="8">
        <v>19</v>
      </c>
      <c r="L1267" t="str">
        <f>_xlfn.XLOOKUP(F1267, Items!$A:$A, Items!$C:$C, "Check Item ID", 0)</f>
        <v>Software</v>
      </c>
    </row>
    <row r="1268" spans="1:12" hidden="1" x14ac:dyDescent="0.25">
      <c r="A1268" t="s">
        <v>2036</v>
      </c>
      <c r="B1268" s="1">
        <v>45272</v>
      </c>
      <c r="C1268" t="s">
        <v>73</v>
      </c>
      <c r="D1268" t="s">
        <v>29</v>
      </c>
      <c r="E1268" t="s">
        <v>342</v>
      </c>
      <c r="F1268" t="s">
        <v>616</v>
      </c>
      <c r="G1268">
        <v>4</v>
      </c>
      <c r="H1268">
        <v>371.63</v>
      </c>
      <c r="I1268">
        <v>1486.52</v>
      </c>
      <c r="J1268" t="s">
        <v>770</v>
      </c>
      <c r="K1268">
        <v>41</v>
      </c>
      <c r="L1268" t="str">
        <f>_xlfn.XLOOKUP(F1268, Items!$A:$A, Items!$C:$C, "Check Item ID", 0)</f>
        <v>Hardware</v>
      </c>
    </row>
    <row r="1269" spans="1:12" x14ac:dyDescent="0.25">
      <c r="A1269" t="s">
        <v>2037</v>
      </c>
      <c r="B1269" s="1">
        <v>45232</v>
      </c>
      <c r="C1269" t="s">
        <v>207</v>
      </c>
      <c r="D1269" t="s">
        <v>11</v>
      </c>
      <c r="E1269" t="s">
        <v>260</v>
      </c>
      <c r="F1269" t="s">
        <v>690</v>
      </c>
      <c r="G1269" s="8">
        <v>6</v>
      </c>
      <c r="H1269" s="6">
        <v>8456.64</v>
      </c>
      <c r="I1269" s="6">
        <v>50739.85</v>
      </c>
      <c r="J1269" t="s">
        <v>777</v>
      </c>
      <c r="K1269" s="8">
        <v>39</v>
      </c>
      <c r="L1269" t="str">
        <f>_xlfn.XLOOKUP(F1269, Items!$A:$A, Items!$C:$C, "Check Item ID", 0)</f>
        <v>Software</v>
      </c>
    </row>
    <row r="1270" spans="1:12" hidden="1" x14ac:dyDescent="0.25">
      <c r="A1270" t="s">
        <v>2038</v>
      </c>
      <c r="B1270" s="1">
        <v>44955</v>
      </c>
      <c r="C1270" t="s">
        <v>219</v>
      </c>
      <c r="D1270" t="s">
        <v>21</v>
      </c>
      <c r="E1270" t="s">
        <v>278</v>
      </c>
      <c r="F1270" t="s">
        <v>744</v>
      </c>
      <c r="G1270">
        <v>46</v>
      </c>
      <c r="H1270">
        <v>7542.01</v>
      </c>
      <c r="I1270">
        <v>346932.5</v>
      </c>
      <c r="J1270" t="s">
        <v>770</v>
      </c>
      <c r="K1270">
        <v>34</v>
      </c>
      <c r="L1270" t="str">
        <f>_xlfn.XLOOKUP(F1270, Items!$A:$A, Items!$C:$C, "Check Item ID", 0)</f>
        <v>Service</v>
      </c>
    </row>
    <row r="1271" spans="1:12" hidden="1" x14ac:dyDescent="0.25">
      <c r="A1271" t="s">
        <v>2039</v>
      </c>
      <c r="B1271" s="1">
        <v>45386</v>
      </c>
      <c r="C1271" t="s">
        <v>61</v>
      </c>
      <c r="D1271" t="s">
        <v>11</v>
      </c>
      <c r="E1271" t="s">
        <v>316</v>
      </c>
      <c r="F1271" t="s">
        <v>750</v>
      </c>
      <c r="G1271">
        <v>46</v>
      </c>
      <c r="H1271">
        <v>2919.57</v>
      </c>
      <c r="I1271">
        <v>134300.42000000001</v>
      </c>
      <c r="J1271" t="s">
        <v>770</v>
      </c>
      <c r="K1271">
        <v>21</v>
      </c>
      <c r="L1271" t="str">
        <f>_xlfn.XLOOKUP(F1271, Items!$A:$A, Items!$C:$C, "Check Item ID", 0)</f>
        <v>Hardware</v>
      </c>
    </row>
    <row r="1272" spans="1:12" x14ac:dyDescent="0.25">
      <c r="A1272" t="s">
        <v>2040</v>
      </c>
      <c r="B1272" s="1">
        <v>45939</v>
      </c>
      <c r="C1272" t="s">
        <v>81</v>
      </c>
      <c r="D1272" t="s">
        <v>19</v>
      </c>
      <c r="E1272" t="s">
        <v>265</v>
      </c>
      <c r="F1272" t="s">
        <v>402</v>
      </c>
      <c r="G1272" s="8">
        <v>25</v>
      </c>
      <c r="H1272" s="6">
        <v>7617.46</v>
      </c>
      <c r="I1272" s="6">
        <v>190436.61</v>
      </c>
      <c r="J1272" t="s">
        <v>777</v>
      </c>
      <c r="K1272" s="8">
        <v>41</v>
      </c>
      <c r="L1272" t="str">
        <f>_xlfn.XLOOKUP(F1272, Items!$A:$A, Items!$C:$C, "Check Item ID", 0)</f>
        <v>Hardware</v>
      </c>
    </row>
    <row r="1273" spans="1:12" hidden="1" x14ac:dyDescent="0.25">
      <c r="A1273" t="s">
        <v>2041</v>
      </c>
      <c r="B1273" s="1">
        <v>45506</v>
      </c>
      <c r="C1273" t="s">
        <v>221</v>
      </c>
      <c r="D1273" t="s">
        <v>5</v>
      </c>
      <c r="E1273" t="s">
        <v>328</v>
      </c>
      <c r="F1273" t="s">
        <v>716</v>
      </c>
      <c r="G1273">
        <v>47</v>
      </c>
      <c r="H1273">
        <v>7064.57</v>
      </c>
      <c r="I1273">
        <v>332035</v>
      </c>
      <c r="J1273" t="s">
        <v>770</v>
      </c>
      <c r="K1273">
        <v>14</v>
      </c>
      <c r="L1273" t="str">
        <f>_xlfn.XLOOKUP(F1273, Items!$A:$A, Items!$C:$C, "Check Item ID", 0)</f>
        <v>Service</v>
      </c>
    </row>
    <row r="1274" spans="1:12" hidden="1" x14ac:dyDescent="0.25">
      <c r="A1274" t="s">
        <v>2042</v>
      </c>
      <c r="B1274" s="1">
        <v>45225</v>
      </c>
      <c r="C1274" t="s">
        <v>97</v>
      </c>
      <c r="D1274" t="s">
        <v>29</v>
      </c>
      <c r="E1274" t="s">
        <v>332</v>
      </c>
      <c r="F1274" t="s">
        <v>474</v>
      </c>
      <c r="G1274">
        <v>2</v>
      </c>
      <c r="H1274">
        <v>8884.25</v>
      </c>
      <c r="I1274">
        <v>17768.490000000002</v>
      </c>
      <c r="J1274" t="s">
        <v>770</v>
      </c>
      <c r="K1274">
        <v>18</v>
      </c>
      <c r="L1274" t="str">
        <f>_xlfn.XLOOKUP(F1274, Items!$A:$A, Items!$C:$C, "Check Item ID", 0)</f>
        <v>Service</v>
      </c>
    </row>
    <row r="1275" spans="1:12" hidden="1" x14ac:dyDescent="0.25">
      <c r="A1275" t="s">
        <v>2043</v>
      </c>
      <c r="B1275" s="1">
        <v>45850</v>
      </c>
      <c r="C1275" t="s">
        <v>207</v>
      </c>
      <c r="D1275" t="s">
        <v>11</v>
      </c>
      <c r="E1275" t="s">
        <v>254</v>
      </c>
      <c r="F1275" t="s">
        <v>634</v>
      </c>
      <c r="G1275">
        <v>16</v>
      </c>
      <c r="H1275">
        <v>4944.75</v>
      </c>
      <c r="I1275">
        <v>79115.95</v>
      </c>
      <c r="J1275" t="s">
        <v>768</v>
      </c>
      <c r="K1275">
        <v>44</v>
      </c>
      <c r="L1275" t="str">
        <f>_xlfn.XLOOKUP(F1275, Items!$A:$A, Items!$C:$C, "Check Item ID", 0)</f>
        <v>Hardware</v>
      </c>
    </row>
    <row r="1276" spans="1:12" hidden="1" x14ac:dyDescent="0.25">
      <c r="A1276" t="s">
        <v>2044</v>
      </c>
      <c r="B1276" s="1">
        <v>45102</v>
      </c>
      <c r="C1276" t="s">
        <v>165</v>
      </c>
      <c r="D1276" t="s">
        <v>27</v>
      </c>
      <c r="E1276" t="s">
        <v>318</v>
      </c>
      <c r="F1276" t="s">
        <v>610</v>
      </c>
      <c r="G1276">
        <v>1</v>
      </c>
      <c r="H1276">
        <v>1163.04</v>
      </c>
      <c r="I1276">
        <v>1163.04</v>
      </c>
      <c r="J1276" t="s">
        <v>770</v>
      </c>
      <c r="K1276">
        <v>28</v>
      </c>
      <c r="L1276" t="str">
        <f>_xlfn.XLOOKUP(F1276, Items!$A:$A, Items!$C:$C, "Check Item ID", 0)</f>
        <v>Hardware</v>
      </c>
    </row>
    <row r="1277" spans="1:12" hidden="1" x14ac:dyDescent="0.25">
      <c r="A1277" t="s">
        <v>2045</v>
      </c>
      <c r="B1277" s="1">
        <v>45361</v>
      </c>
      <c r="C1277" t="s">
        <v>97</v>
      </c>
      <c r="D1277" t="s">
        <v>29</v>
      </c>
      <c r="E1277" t="s">
        <v>342</v>
      </c>
      <c r="F1277" t="s">
        <v>674</v>
      </c>
      <c r="G1277">
        <v>46</v>
      </c>
      <c r="H1277">
        <v>2832.42</v>
      </c>
      <c r="I1277">
        <v>130291.22</v>
      </c>
      <c r="J1277" t="s">
        <v>770</v>
      </c>
      <c r="K1277">
        <v>41</v>
      </c>
      <c r="L1277" t="str">
        <f>_xlfn.XLOOKUP(F1277, Items!$A:$A, Items!$C:$C, "Check Item ID", 0)</f>
        <v>Software</v>
      </c>
    </row>
    <row r="1278" spans="1:12" x14ac:dyDescent="0.25">
      <c r="A1278" t="s">
        <v>2046</v>
      </c>
      <c r="B1278" s="1">
        <v>45076</v>
      </c>
      <c r="C1278" t="s">
        <v>69</v>
      </c>
      <c r="D1278" t="s">
        <v>13</v>
      </c>
      <c r="E1278" t="s">
        <v>246</v>
      </c>
      <c r="F1278" t="s">
        <v>414</v>
      </c>
      <c r="G1278" s="8">
        <v>7</v>
      </c>
      <c r="H1278" s="6">
        <v>5054.99</v>
      </c>
      <c r="I1278" s="6">
        <v>35384.910000000003</v>
      </c>
      <c r="J1278" t="s">
        <v>777</v>
      </c>
      <c r="K1278" s="8">
        <v>24</v>
      </c>
      <c r="L1278" t="str">
        <f>_xlfn.XLOOKUP(F1278, Items!$A:$A, Items!$C:$C, "Check Item ID", 0)</f>
        <v>Service</v>
      </c>
    </row>
    <row r="1279" spans="1:12" hidden="1" x14ac:dyDescent="0.25">
      <c r="A1279" t="s">
        <v>2047</v>
      </c>
      <c r="B1279" s="1">
        <v>45891</v>
      </c>
      <c r="C1279" t="s">
        <v>171</v>
      </c>
      <c r="D1279" t="s">
        <v>23</v>
      </c>
      <c r="E1279" t="s">
        <v>348</v>
      </c>
      <c r="F1279" t="s">
        <v>678</v>
      </c>
      <c r="G1279">
        <v>23</v>
      </c>
      <c r="H1279">
        <v>5141.87</v>
      </c>
      <c r="I1279">
        <v>118263.07</v>
      </c>
      <c r="J1279" t="s">
        <v>768</v>
      </c>
      <c r="K1279">
        <v>41</v>
      </c>
      <c r="L1279" t="str">
        <f>_xlfn.XLOOKUP(F1279, Items!$A:$A, Items!$C:$C, "Check Item ID", 0)</f>
        <v>Service</v>
      </c>
    </row>
    <row r="1280" spans="1:12" hidden="1" x14ac:dyDescent="0.25">
      <c r="A1280" t="s">
        <v>2048</v>
      </c>
      <c r="B1280" s="1">
        <v>45020</v>
      </c>
      <c r="C1280" t="s">
        <v>133</v>
      </c>
      <c r="D1280" t="s">
        <v>11</v>
      </c>
      <c r="E1280" t="s">
        <v>276</v>
      </c>
      <c r="F1280" t="s">
        <v>678</v>
      </c>
      <c r="G1280">
        <v>1</v>
      </c>
      <c r="H1280">
        <v>4144.28</v>
      </c>
      <c r="I1280">
        <v>4144.28</v>
      </c>
      <c r="J1280" t="s">
        <v>768</v>
      </c>
      <c r="K1280">
        <v>27</v>
      </c>
      <c r="L1280" t="str">
        <f>_xlfn.XLOOKUP(F1280, Items!$A:$A, Items!$C:$C, "Check Item ID", 0)</f>
        <v>Service</v>
      </c>
    </row>
    <row r="1281" spans="1:12" hidden="1" x14ac:dyDescent="0.25">
      <c r="A1281" t="s">
        <v>2049</v>
      </c>
      <c r="B1281" s="1">
        <v>45735</v>
      </c>
      <c r="C1281" t="s">
        <v>117</v>
      </c>
      <c r="D1281" t="s">
        <v>29</v>
      </c>
      <c r="E1281" t="s">
        <v>324</v>
      </c>
      <c r="F1281" t="s">
        <v>624</v>
      </c>
      <c r="G1281">
        <v>43</v>
      </c>
      <c r="H1281">
        <v>3480.76</v>
      </c>
      <c r="I1281">
        <v>149672.68</v>
      </c>
      <c r="J1281" t="s">
        <v>768</v>
      </c>
      <c r="K1281">
        <v>5</v>
      </c>
      <c r="L1281" t="str">
        <f>_xlfn.XLOOKUP(F1281, Items!$A:$A, Items!$C:$C, "Check Item ID", 0)</f>
        <v>Service</v>
      </c>
    </row>
    <row r="1282" spans="1:12" hidden="1" x14ac:dyDescent="0.25">
      <c r="A1282" t="s">
        <v>2050</v>
      </c>
      <c r="B1282" s="1">
        <v>45294</v>
      </c>
      <c r="C1282" t="s">
        <v>213</v>
      </c>
      <c r="D1282" t="s">
        <v>5</v>
      </c>
      <c r="E1282" t="s">
        <v>267</v>
      </c>
      <c r="F1282" t="s">
        <v>646</v>
      </c>
      <c r="G1282">
        <v>17</v>
      </c>
      <c r="H1282">
        <v>3629.07</v>
      </c>
      <c r="I1282">
        <v>61694.13</v>
      </c>
      <c r="J1282" t="s">
        <v>770</v>
      </c>
      <c r="K1282">
        <v>24</v>
      </c>
      <c r="L1282" t="str">
        <f>_xlfn.XLOOKUP(F1282, Items!$A:$A, Items!$C:$C, "Check Item ID", 0)</f>
        <v>Service</v>
      </c>
    </row>
    <row r="1283" spans="1:12" hidden="1" x14ac:dyDescent="0.25">
      <c r="A1283" t="s">
        <v>2051</v>
      </c>
      <c r="B1283" s="1">
        <v>45197</v>
      </c>
      <c r="C1283" t="s">
        <v>207</v>
      </c>
      <c r="D1283" t="s">
        <v>11</v>
      </c>
      <c r="E1283" t="s">
        <v>308</v>
      </c>
      <c r="F1283" t="s">
        <v>642</v>
      </c>
      <c r="G1283">
        <v>6</v>
      </c>
      <c r="H1283">
        <v>3118.2</v>
      </c>
      <c r="I1283">
        <v>18709.189999999999</v>
      </c>
      <c r="J1283" t="s">
        <v>768</v>
      </c>
      <c r="K1283">
        <v>30</v>
      </c>
      <c r="L1283" t="str">
        <f>_xlfn.XLOOKUP(F1283, Items!$A:$A, Items!$C:$C, "Check Item ID", 0)</f>
        <v>Software</v>
      </c>
    </row>
    <row r="1284" spans="1:12" x14ac:dyDescent="0.25">
      <c r="A1284" t="s">
        <v>2052</v>
      </c>
      <c r="B1284" s="1">
        <v>45460</v>
      </c>
      <c r="C1284" t="s">
        <v>177</v>
      </c>
      <c r="D1284" t="s">
        <v>27</v>
      </c>
      <c r="E1284" t="s">
        <v>286</v>
      </c>
      <c r="F1284" t="s">
        <v>742</v>
      </c>
      <c r="G1284" s="8">
        <v>8</v>
      </c>
      <c r="H1284" s="6">
        <v>5488.3</v>
      </c>
      <c r="I1284" s="6">
        <v>43906.44</v>
      </c>
      <c r="J1284" t="s">
        <v>777</v>
      </c>
      <c r="K1284" s="8">
        <v>34</v>
      </c>
      <c r="L1284" t="str">
        <f>_xlfn.XLOOKUP(F1284, Items!$A:$A, Items!$C:$C, "Check Item ID", 0)</f>
        <v>Software</v>
      </c>
    </row>
    <row r="1285" spans="1:12" hidden="1" x14ac:dyDescent="0.25">
      <c r="A1285" t="s">
        <v>2053</v>
      </c>
      <c r="B1285" s="1">
        <v>45665</v>
      </c>
      <c r="C1285" t="s">
        <v>229</v>
      </c>
      <c r="D1285" t="s">
        <v>17</v>
      </c>
      <c r="E1285" t="s">
        <v>263</v>
      </c>
      <c r="F1285" t="s">
        <v>488</v>
      </c>
      <c r="G1285">
        <v>28</v>
      </c>
      <c r="H1285">
        <v>7980.12</v>
      </c>
      <c r="I1285">
        <v>223443.24</v>
      </c>
      <c r="J1285" t="s">
        <v>770</v>
      </c>
      <c r="K1285">
        <v>42</v>
      </c>
      <c r="L1285" t="str">
        <f>_xlfn.XLOOKUP(F1285, Items!$A:$A, Items!$C:$C, "Check Item ID", 0)</f>
        <v>Service</v>
      </c>
    </row>
    <row r="1286" spans="1:12" x14ac:dyDescent="0.25">
      <c r="A1286" t="s">
        <v>2054</v>
      </c>
      <c r="B1286" s="1">
        <v>45985</v>
      </c>
      <c r="C1286" t="s">
        <v>36</v>
      </c>
      <c r="D1286" t="s">
        <v>23</v>
      </c>
      <c r="E1286" t="s">
        <v>246</v>
      </c>
      <c r="F1286" t="s">
        <v>394</v>
      </c>
      <c r="G1286" s="8">
        <v>21</v>
      </c>
      <c r="H1286" s="6">
        <v>1906.54</v>
      </c>
      <c r="I1286" s="6">
        <v>40037.43</v>
      </c>
      <c r="J1286" t="s">
        <v>777</v>
      </c>
      <c r="K1286" s="8">
        <v>23</v>
      </c>
      <c r="L1286" t="str">
        <f>_xlfn.XLOOKUP(F1286, Items!$A:$A, Items!$C:$C, "Check Item ID", 0)</f>
        <v>Service</v>
      </c>
    </row>
    <row r="1287" spans="1:12" hidden="1" x14ac:dyDescent="0.25">
      <c r="A1287" t="s">
        <v>2055</v>
      </c>
      <c r="B1287" s="1">
        <v>45933</v>
      </c>
      <c r="C1287" t="s">
        <v>145</v>
      </c>
      <c r="D1287" t="s">
        <v>7</v>
      </c>
      <c r="E1287" t="s">
        <v>267</v>
      </c>
      <c r="F1287" t="s">
        <v>402</v>
      </c>
      <c r="G1287">
        <v>49</v>
      </c>
      <c r="H1287">
        <v>9724.81</v>
      </c>
      <c r="I1287">
        <v>476515.71</v>
      </c>
      <c r="J1287" t="s">
        <v>768</v>
      </c>
      <c r="K1287">
        <v>45</v>
      </c>
      <c r="L1287" t="str">
        <f>_xlfn.XLOOKUP(F1287, Items!$A:$A, Items!$C:$C, "Check Item ID", 0)</f>
        <v>Hardware</v>
      </c>
    </row>
    <row r="1288" spans="1:12" x14ac:dyDescent="0.25">
      <c r="A1288" t="s">
        <v>2056</v>
      </c>
      <c r="B1288" s="1">
        <v>45828</v>
      </c>
      <c r="C1288" t="s">
        <v>77</v>
      </c>
      <c r="D1288" t="s">
        <v>17</v>
      </c>
      <c r="E1288" t="s">
        <v>312</v>
      </c>
      <c r="F1288" t="s">
        <v>708</v>
      </c>
      <c r="G1288" s="8">
        <v>4</v>
      </c>
      <c r="H1288" s="6">
        <v>4148.95</v>
      </c>
      <c r="I1288" s="6">
        <v>16595.8</v>
      </c>
      <c r="J1288" t="s">
        <v>777</v>
      </c>
      <c r="K1288" s="8">
        <v>17</v>
      </c>
      <c r="L1288" t="str">
        <f>_xlfn.XLOOKUP(F1288, Items!$A:$A, Items!$C:$C, "Check Item ID", 0)</f>
        <v>Service</v>
      </c>
    </row>
    <row r="1289" spans="1:12" hidden="1" x14ac:dyDescent="0.25">
      <c r="A1289" t="s">
        <v>2057</v>
      </c>
      <c r="B1289" s="1">
        <v>45000</v>
      </c>
      <c r="C1289" t="s">
        <v>95</v>
      </c>
      <c r="D1289" t="s">
        <v>11</v>
      </c>
      <c r="E1289" t="s">
        <v>328</v>
      </c>
      <c r="F1289" t="s">
        <v>404</v>
      </c>
      <c r="G1289">
        <v>31</v>
      </c>
      <c r="H1289">
        <v>3042.2</v>
      </c>
      <c r="I1289">
        <v>94308.33</v>
      </c>
      <c r="J1289" t="s">
        <v>768</v>
      </c>
      <c r="K1289">
        <v>32</v>
      </c>
      <c r="L1289" t="str">
        <f>_xlfn.XLOOKUP(F1289, Items!$A:$A, Items!$C:$C, "Check Item ID", 0)</f>
        <v>Service</v>
      </c>
    </row>
    <row r="1290" spans="1:12" hidden="1" x14ac:dyDescent="0.25">
      <c r="A1290" t="s">
        <v>2058</v>
      </c>
      <c r="B1290" s="1">
        <v>45164</v>
      </c>
      <c r="C1290" t="s">
        <v>159</v>
      </c>
      <c r="D1290" t="s">
        <v>11</v>
      </c>
      <c r="E1290" t="s">
        <v>254</v>
      </c>
      <c r="F1290" t="s">
        <v>634</v>
      </c>
      <c r="G1290">
        <v>32</v>
      </c>
      <c r="H1290">
        <v>4437.07</v>
      </c>
      <c r="I1290">
        <v>141986.38</v>
      </c>
      <c r="J1290" t="s">
        <v>770</v>
      </c>
      <c r="K1290">
        <v>38</v>
      </c>
      <c r="L1290" t="str">
        <f>_xlfn.XLOOKUP(F1290, Items!$A:$A, Items!$C:$C, "Check Item ID", 0)</f>
        <v>Hardware</v>
      </c>
    </row>
    <row r="1291" spans="1:12" hidden="1" x14ac:dyDescent="0.25">
      <c r="A1291" t="s">
        <v>2059</v>
      </c>
      <c r="B1291" s="1">
        <v>45864</v>
      </c>
      <c r="C1291" t="s">
        <v>195</v>
      </c>
      <c r="D1291" t="s">
        <v>7</v>
      </c>
      <c r="E1291" t="s">
        <v>288</v>
      </c>
      <c r="F1291" t="s">
        <v>622</v>
      </c>
      <c r="G1291">
        <v>32</v>
      </c>
      <c r="H1291">
        <v>1700.33</v>
      </c>
      <c r="I1291">
        <v>54410.55</v>
      </c>
      <c r="J1291" t="s">
        <v>768</v>
      </c>
      <c r="K1291">
        <v>12</v>
      </c>
      <c r="L1291" t="str">
        <f>_xlfn.XLOOKUP(F1291, Items!$A:$A, Items!$C:$C, "Check Item ID", 0)</f>
        <v>Software</v>
      </c>
    </row>
    <row r="1292" spans="1:12" hidden="1" x14ac:dyDescent="0.25">
      <c r="A1292" t="s">
        <v>2060</v>
      </c>
      <c r="B1292" s="1">
        <v>45642</v>
      </c>
      <c r="C1292" t="s">
        <v>71</v>
      </c>
      <c r="D1292" t="s">
        <v>15</v>
      </c>
      <c r="E1292" t="s">
        <v>246</v>
      </c>
      <c r="F1292" t="s">
        <v>658</v>
      </c>
      <c r="G1292">
        <v>6</v>
      </c>
      <c r="H1292">
        <v>5576.97</v>
      </c>
      <c r="I1292">
        <v>33461.800000000003</v>
      </c>
      <c r="J1292" t="s">
        <v>770</v>
      </c>
      <c r="K1292">
        <v>14</v>
      </c>
      <c r="L1292" t="str">
        <f>_xlfn.XLOOKUP(F1292, Items!$A:$A, Items!$C:$C, "Check Item ID", 0)</f>
        <v>Service</v>
      </c>
    </row>
    <row r="1293" spans="1:12" hidden="1" x14ac:dyDescent="0.25">
      <c r="A1293" t="s">
        <v>2061</v>
      </c>
      <c r="B1293" s="1">
        <v>45968</v>
      </c>
      <c r="C1293" t="s">
        <v>145</v>
      </c>
      <c r="D1293" t="s">
        <v>7</v>
      </c>
      <c r="E1293" t="s">
        <v>267</v>
      </c>
      <c r="F1293" t="s">
        <v>598</v>
      </c>
      <c r="G1293">
        <v>18</v>
      </c>
      <c r="H1293">
        <v>6379.8</v>
      </c>
      <c r="I1293">
        <v>114836.36</v>
      </c>
      <c r="J1293" t="s">
        <v>768</v>
      </c>
      <c r="K1293">
        <v>40</v>
      </c>
      <c r="L1293" t="str">
        <f>_xlfn.XLOOKUP(F1293, Items!$A:$A, Items!$C:$C, "Check Item ID", 0)</f>
        <v>Software</v>
      </c>
    </row>
    <row r="1294" spans="1:12" x14ac:dyDescent="0.25">
      <c r="A1294" t="s">
        <v>2062</v>
      </c>
      <c r="B1294" s="1">
        <v>44935</v>
      </c>
      <c r="C1294" t="s">
        <v>61</v>
      </c>
      <c r="D1294" t="s">
        <v>11</v>
      </c>
      <c r="E1294" t="s">
        <v>278</v>
      </c>
      <c r="F1294" t="s">
        <v>696</v>
      </c>
      <c r="G1294" s="8">
        <v>34</v>
      </c>
      <c r="H1294" s="6">
        <v>561.63</v>
      </c>
      <c r="I1294" s="6">
        <v>19095.36</v>
      </c>
      <c r="J1294" t="s">
        <v>777</v>
      </c>
      <c r="K1294" s="8">
        <v>29</v>
      </c>
      <c r="L1294" t="str">
        <f>_xlfn.XLOOKUP(F1294, Items!$A:$A, Items!$C:$C, "Check Item ID", 0)</f>
        <v>Software</v>
      </c>
    </row>
    <row r="1295" spans="1:12" x14ac:dyDescent="0.25">
      <c r="A1295" t="s">
        <v>2063</v>
      </c>
      <c r="B1295" s="1">
        <v>45431</v>
      </c>
      <c r="C1295" t="s">
        <v>93</v>
      </c>
      <c r="D1295" t="s">
        <v>9</v>
      </c>
      <c r="E1295" t="s">
        <v>274</v>
      </c>
      <c r="F1295" t="s">
        <v>516</v>
      </c>
      <c r="G1295" s="8">
        <v>50</v>
      </c>
      <c r="H1295" s="6">
        <v>7984.47</v>
      </c>
      <c r="I1295" s="6">
        <v>399223.6</v>
      </c>
      <c r="J1295" t="s">
        <v>777</v>
      </c>
      <c r="K1295" s="8">
        <v>24</v>
      </c>
      <c r="L1295" t="str">
        <f>_xlfn.XLOOKUP(F1295, Items!$A:$A, Items!$C:$C, "Check Item ID", 0)</f>
        <v>Service</v>
      </c>
    </row>
    <row r="1296" spans="1:12" x14ac:dyDescent="0.25">
      <c r="A1296" t="s">
        <v>2064</v>
      </c>
      <c r="B1296" s="1">
        <v>45509</v>
      </c>
      <c r="C1296" t="s">
        <v>211</v>
      </c>
      <c r="D1296" t="s">
        <v>31</v>
      </c>
      <c r="E1296" t="s">
        <v>312</v>
      </c>
      <c r="F1296" t="s">
        <v>710</v>
      </c>
      <c r="G1296" s="8">
        <v>44</v>
      </c>
      <c r="H1296" s="6">
        <v>247.19</v>
      </c>
      <c r="I1296" s="6">
        <v>10876.38</v>
      </c>
      <c r="J1296" t="s">
        <v>777</v>
      </c>
      <c r="K1296" s="8">
        <v>28</v>
      </c>
      <c r="L1296" t="str">
        <f>_xlfn.XLOOKUP(F1296, Items!$A:$A, Items!$C:$C, "Check Item ID", 0)</f>
        <v>Service</v>
      </c>
    </row>
    <row r="1297" spans="1:12" x14ac:dyDescent="0.25">
      <c r="A1297" t="s">
        <v>2065</v>
      </c>
      <c r="B1297" s="1">
        <v>45144</v>
      </c>
      <c r="C1297" t="s">
        <v>87</v>
      </c>
      <c r="D1297" t="s">
        <v>9</v>
      </c>
      <c r="E1297" t="s">
        <v>310</v>
      </c>
      <c r="F1297" t="s">
        <v>384</v>
      </c>
      <c r="G1297" s="8">
        <v>21</v>
      </c>
      <c r="H1297" s="6">
        <v>605.79</v>
      </c>
      <c r="I1297" s="6">
        <v>12721.5</v>
      </c>
      <c r="J1297" t="s">
        <v>777</v>
      </c>
      <c r="K1297" s="8">
        <v>32</v>
      </c>
      <c r="L1297" t="str">
        <f>_xlfn.XLOOKUP(F1297, Items!$A:$A, Items!$C:$C, "Check Item ID", 0)</f>
        <v>Software</v>
      </c>
    </row>
    <row r="1298" spans="1:12" hidden="1" x14ac:dyDescent="0.25">
      <c r="A1298" t="s">
        <v>2066</v>
      </c>
      <c r="B1298" s="1">
        <v>45909</v>
      </c>
      <c r="C1298" t="s">
        <v>175</v>
      </c>
      <c r="D1298" t="s">
        <v>27</v>
      </c>
      <c r="E1298" t="s">
        <v>342</v>
      </c>
      <c r="F1298" t="s">
        <v>396</v>
      </c>
      <c r="G1298">
        <v>30</v>
      </c>
      <c r="H1298">
        <v>9861.66</v>
      </c>
      <c r="I1298">
        <v>295849.88</v>
      </c>
      <c r="J1298" t="s">
        <v>770</v>
      </c>
      <c r="K1298">
        <v>41</v>
      </c>
      <c r="L1298" t="str">
        <f>_xlfn.XLOOKUP(F1298, Items!$A:$A, Items!$C:$C, "Check Item ID", 0)</f>
        <v>Software</v>
      </c>
    </row>
    <row r="1299" spans="1:12" hidden="1" x14ac:dyDescent="0.25">
      <c r="A1299" t="s">
        <v>2067</v>
      </c>
      <c r="B1299" s="1">
        <v>44938</v>
      </c>
      <c r="C1299" t="s">
        <v>209</v>
      </c>
      <c r="D1299" t="s">
        <v>23</v>
      </c>
      <c r="E1299" t="s">
        <v>312</v>
      </c>
      <c r="F1299" t="s">
        <v>708</v>
      </c>
      <c r="G1299">
        <v>22</v>
      </c>
      <c r="H1299">
        <v>5220.8999999999996</v>
      </c>
      <c r="I1299">
        <v>114859.82</v>
      </c>
      <c r="J1299" t="s">
        <v>768</v>
      </c>
      <c r="K1299">
        <v>42</v>
      </c>
      <c r="L1299" t="str">
        <f>_xlfn.XLOOKUP(F1299, Items!$A:$A, Items!$C:$C, "Check Item ID", 0)</f>
        <v>Service</v>
      </c>
    </row>
    <row r="1300" spans="1:12" hidden="1" x14ac:dyDescent="0.25">
      <c r="A1300" t="s">
        <v>2068</v>
      </c>
      <c r="B1300" s="1">
        <v>45592</v>
      </c>
      <c r="C1300" t="s">
        <v>115</v>
      </c>
      <c r="D1300" t="s">
        <v>27</v>
      </c>
      <c r="E1300" t="s">
        <v>270</v>
      </c>
      <c r="F1300" t="s">
        <v>390</v>
      </c>
      <c r="G1300">
        <v>47</v>
      </c>
      <c r="H1300">
        <v>5967.07</v>
      </c>
      <c r="I1300">
        <v>280452.36</v>
      </c>
      <c r="J1300" t="s">
        <v>768</v>
      </c>
      <c r="K1300">
        <v>11</v>
      </c>
      <c r="L1300" t="str">
        <f>_xlfn.XLOOKUP(F1300, Items!$A:$A, Items!$C:$C, "Check Item ID", 0)</f>
        <v>Service</v>
      </c>
    </row>
    <row r="1301" spans="1:12" x14ac:dyDescent="0.25">
      <c r="A1301" t="s">
        <v>2069</v>
      </c>
      <c r="B1301" s="1">
        <v>45026</v>
      </c>
      <c r="C1301" t="s">
        <v>121</v>
      </c>
      <c r="D1301" t="s">
        <v>5</v>
      </c>
      <c r="E1301" t="s">
        <v>346</v>
      </c>
      <c r="F1301" t="s">
        <v>460</v>
      </c>
      <c r="G1301" s="8">
        <v>42</v>
      </c>
      <c r="H1301" s="6">
        <v>3644.19</v>
      </c>
      <c r="I1301" s="6">
        <v>153055.82999999999</v>
      </c>
      <c r="J1301" t="s">
        <v>777</v>
      </c>
      <c r="K1301" s="8">
        <v>7</v>
      </c>
      <c r="L1301" t="str">
        <f>_xlfn.XLOOKUP(F1301, Items!$A:$A, Items!$C:$C, "Check Item ID", 0)</f>
        <v>Hardware</v>
      </c>
    </row>
    <row r="1302" spans="1:12" x14ac:dyDescent="0.25">
      <c r="A1302" t="s">
        <v>2070</v>
      </c>
      <c r="B1302" s="1">
        <v>45708</v>
      </c>
      <c r="C1302" t="s">
        <v>203</v>
      </c>
      <c r="D1302" t="s">
        <v>31</v>
      </c>
      <c r="E1302" t="s">
        <v>270</v>
      </c>
      <c r="F1302" t="s">
        <v>474</v>
      </c>
      <c r="G1302" s="8">
        <v>6</v>
      </c>
      <c r="H1302" s="6">
        <v>9193.32</v>
      </c>
      <c r="I1302" s="6">
        <v>55159.94</v>
      </c>
      <c r="J1302" t="s">
        <v>777</v>
      </c>
      <c r="K1302" s="8">
        <v>18</v>
      </c>
      <c r="L1302" t="str">
        <f>_xlfn.XLOOKUP(F1302, Items!$A:$A, Items!$C:$C, "Check Item ID", 0)</f>
        <v>Service</v>
      </c>
    </row>
    <row r="1303" spans="1:12" x14ac:dyDescent="0.25">
      <c r="A1303" t="s">
        <v>2071</v>
      </c>
      <c r="B1303" s="1">
        <v>45109</v>
      </c>
      <c r="C1303" t="s">
        <v>193</v>
      </c>
      <c r="D1303" t="s">
        <v>5</v>
      </c>
      <c r="E1303" t="s">
        <v>265</v>
      </c>
      <c r="F1303" t="s">
        <v>442</v>
      </c>
      <c r="G1303" s="8">
        <v>2</v>
      </c>
      <c r="H1303" s="6">
        <v>11044.87</v>
      </c>
      <c r="I1303" s="6">
        <v>22089.75</v>
      </c>
      <c r="J1303" t="s">
        <v>777</v>
      </c>
      <c r="K1303" s="8">
        <v>27</v>
      </c>
      <c r="L1303" t="str">
        <f>_xlfn.XLOOKUP(F1303, Items!$A:$A, Items!$C:$C, "Check Item ID", 0)</f>
        <v>Service</v>
      </c>
    </row>
    <row r="1304" spans="1:12" hidden="1" x14ac:dyDescent="0.25">
      <c r="A1304" t="s">
        <v>2072</v>
      </c>
      <c r="B1304" s="1">
        <v>45510</v>
      </c>
      <c r="C1304" t="s">
        <v>123</v>
      </c>
      <c r="D1304" t="s">
        <v>21</v>
      </c>
      <c r="E1304" t="s">
        <v>302</v>
      </c>
      <c r="F1304" t="s">
        <v>670</v>
      </c>
      <c r="G1304">
        <v>42</v>
      </c>
      <c r="H1304">
        <v>8156.47</v>
      </c>
      <c r="I1304">
        <v>342571.73</v>
      </c>
      <c r="J1304" t="s">
        <v>768</v>
      </c>
      <c r="K1304">
        <v>12</v>
      </c>
      <c r="L1304" t="str">
        <f>_xlfn.XLOOKUP(F1304, Items!$A:$A, Items!$C:$C, "Check Item ID", 0)</f>
        <v>Service</v>
      </c>
    </row>
    <row r="1305" spans="1:12" hidden="1" x14ac:dyDescent="0.25">
      <c r="A1305" t="s">
        <v>2073</v>
      </c>
      <c r="B1305" s="1">
        <v>45538</v>
      </c>
      <c r="C1305" t="s">
        <v>75</v>
      </c>
      <c r="D1305" t="s">
        <v>11</v>
      </c>
      <c r="E1305" t="s">
        <v>336</v>
      </c>
      <c r="F1305" t="s">
        <v>710</v>
      </c>
      <c r="G1305">
        <v>32</v>
      </c>
      <c r="H1305">
        <v>235.51</v>
      </c>
      <c r="I1305">
        <v>7536.36</v>
      </c>
      <c r="J1305" t="s">
        <v>768</v>
      </c>
      <c r="K1305">
        <v>22</v>
      </c>
      <c r="L1305" t="str">
        <f>_xlfn.XLOOKUP(F1305, Items!$A:$A, Items!$C:$C, "Check Item ID", 0)</f>
        <v>Service</v>
      </c>
    </row>
    <row r="1306" spans="1:12" hidden="1" x14ac:dyDescent="0.25">
      <c r="A1306" t="s">
        <v>2074</v>
      </c>
      <c r="B1306" s="1">
        <v>45195</v>
      </c>
      <c r="C1306" t="s">
        <v>207</v>
      </c>
      <c r="D1306" t="s">
        <v>11</v>
      </c>
      <c r="E1306" t="s">
        <v>310</v>
      </c>
      <c r="F1306" t="s">
        <v>446</v>
      </c>
      <c r="G1306">
        <v>23</v>
      </c>
      <c r="H1306">
        <v>7649.89</v>
      </c>
      <c r="I1306">
        <v>175947.55</v>
      </c>
      <c r="J1306" t="s">
        <v>770</v>
      </c>
      <c r="K1306">
        <v>35</v>
      </c>
      <c r="L1306" t="str">
        <f>_xlfn.XLOOKUP(F1306, Items!$A:$A, Items!$C:$C, "Check Item ID", 0)</f>
        <v>Software</v>
      </c>
    </row>
    <row r="1307" spans="1:12" hidden="1" x14ac:dyDescent="0.25">
      <c r="A1307" t="s">
        <v>2075</v>
      </c>
      <c r="B1307" s="1">
        <v>45929</v>
      </c>
      <c r="C1307" t="s">
        <v>101</v>
      </c>
      <c r="D1307" t="s">
        <v>23</v>
      </c>
      <c r="E1307" t="s">
        <v>302</v>
      </c>
      <c r="F1307" t="s">
        <v>492</v>
      </c>
      <c r="G1307">
        <v>29</v>
      </c>
      <c r="H1307">
        <v>4609.76</v>
      </c>
      <c r="I1307">
        <v>133682.98000000001</v>
      </c>
      <c r="J1307" t="s">
        <v>770</v>
      </c>
      <c r="K1307">
        <v>20</v>
      </c>
      <c r="L1307" t="str">
        <f>_xlfn.XLOOKUP(F1307, Items!$A:$A, Items!$C:$C, "Check Item ID", 0)</f>
        <v>Service</v>
      </c>
    </row>
    <row r="1308" spans="1:12" hidden="1" x14ac:dyDescent="0.25">
      <c r="A1308" t="s">
        <v>2076</v>
      </c>
      <c r="B1308" s="1">
        <v>45793</v>
      </c>
      <c r="C1308" t="s">
        <v>77</v>
      </c>
      <c r="D1308" t="s">
        <v>17</v>
      </c>
      <c r="E1308" t="s">
        <v>288</v>
      </c>
      <c r="F1308" t="s">
        <v>620</v>
      </c>
      <c r="G1308">
        <v>6</v>
      </c>
      <c r="H1308">
        <v>2280.9699999999998</v>
      </c>
      <c r="I1308">
        <v>13685.84</v>
      </c>
      <c r="J1308" t="s">
        <v>770</v>
      </c>
      <c r="K1308">
        <v>42</v>
      </c>
      <c r="L1308" t="str">
        <f>_xlfn.XLOOKUP(F1308, Items!$A:$A, Items!$C:$C, "Check Item ID", 0)</f>
        <v>Hardware</v>
      </c>
    </row>
    <row r="1309" spans="1:12" x14ac:dyDescent="0.25">
      <c r="A1309" t="s">
        <v>2077</v>
      </c>
      <c r="B1309" s="1">
        <v>45816</v>
      </c>
      <c r="C1309" t="s">
        <v>51</v>
      </c>
      <c r="D1309" t="s">
        <v>3</v>
      </c>
      <c r="E1309" t="s">
        <v>326</v>
      </c>
      <c r="F1309" t="s">
        <v>432</v>
      </c>
      <c r="G1309" s="8">
        <v>41</v>
      </c>
      <c r="H1309" s="6">
        <v>9165.9500000000007</v>
      </c>
      <c r="I1309" s="6">
        <v>375803.76</v>
      </c>
      <c r="J1309" t="s">
        <v>777</v>
      </c>
      <c r="K1309" s="8">
        <v>35</v>
      </c>
      <c r="L1309" t="str">
        <f>_xlfn.XLOOKUP(F1309, Items!$A:$A, Items!$C:$C, "Check Item ID", 0)</f>
        <v>Service</v>
      </c>
    </row>
    <row r="1310" spans="1:12" hidden="1" x14ac:dyDescent="0.25">
      <c r="A1310" t="s">
        <v>2078</v>
      </c>
      <c r="B1310" s="1">
        <v>45876</v>
      </c>
      <c r="C1310" t="s">
        <v>53</v>
      </c>
      <c r="D1310" t="s">
        <v>9</v>
      </c>
      <c r="E1310" t="s">
        <v>350</v>
      </c>
      <c r="F1310" t="s">
        <v>606</v>
      </c>
      <c r="G1310">
        <v>44</v>
      </c>
      <c r="H1310">
        <v>8151.77</v>
      </c>
      <c r="I1310">
        <v>358677.89</v>
      </c>
      <c r="J1310" t="s">
        <v>768</v>
      </c>
      <c r="K1310">
        <v>12</v>
      </c>
      <c r="L1310" t="str">
        <f>_xlfn.XLOOKUP(F1310, Items!$A:$A, Items!$C:$C, "Check Item ID", 0)</f>
        <v>Service</v>
      </c>
    </row>
    <row r="1311" spans="1:12" x14ac:dyDescent="0.25">
      <c r="A1311" t="s">
        <v>2079</v>
      </c>
      <c r="B1311" s="1">
        <v>46006</v>
      </c>
      <c r="C1311" t="s">
        <v>111</v>
      </c>
      <c r="D1311" t="s">
        <v>31</v>
      </c>
      <c r="E1311" t="s">
        <v>326</v>
      </c>
      <c r="F1311" t="s">
        <v>382</v>
      </c>
      <c r="G1311" s="8">
        <v>41</v>
      </c>
      <c r="H1311" s="6">
        <v>9984.33</v>
      </c>
      <c r="I1311" s="6">
        <v>409357.56</v>
      </c>
      <c r="J1311" t="s">
        <v>777</v>
      </c>
      <c r="K1311" s="8">
        <v>21</v>
      </c>
      <c r="L1311" t="str">
        <f>_xlfn.XLOOKUP(F1311, Items!$A:$A, Items!$C:$C, "Check Item ID", 0)</f>
        <v>Hardware</v>
      </c>
    </row>
    <row r="1312" spans="1:12" hidden="1" x14ac:dyDescent="0.25">
      <c r="A1312" t="s">
        <v>2080</v>
      </c>
      <c r="B1312" s="1">
        <v>45822</v>
      </c>
      <c r="C1312" t="s">
        <v>149</v>
      </c>
      <c r="D1312" t="s">
        <v>21</v>
      </c>
      <c r="E1312" t="s">
        <v>330</v>
      </c>
      <c r="F1312" t="s">
        <v>742</v>
      </c>
      <c r="G1312">
        <v>6</v>
      </c>
      <c r="H1312">
        <v>6524.25</v>
      </c>
      <c r="I1312">
        <v>39145.51</v>
      </c>
      <c r="J1312" t="s">
        <v>770</v>
      </c>
      <c r="K1312">
        <v>22</v>
      </c>
      <c r="L1312" t="str">
        <f>_xlfn.XLOOKUP(F1312, Items!$A:$A, Items!$C:$C, "Check Item ID", 0)</f>
        <v>Software</v>
      </c>
    </row>
    <row r="1313" spans="1:12" x14ac:dyDescent="0.25">
      <c r="A1313" t="s">
        <v>2081</v>
      </c>
      <c r="B1313" s="1">
        <v>45188</v>
      </c>
      <c r="C1313" t="s">
        <v>175</v>
      </c>
      <c r="D1313" t="s">
        <v>27</v>
      </c>
      <c r="E1313" t="s">
        <v>263</v>
      </c>
      <c r="F1313" t="s">
        <v>740</v>
      </c>
      <c r="G1313" s="8">
        <v>44</v>
      </c>
      <c r="H1313" s="6">
        <v>10162.94</v>
      </c>
      <c r="I1313" s="6">
        <v>447169.28000000003</v>
      </c>
      <c r="J1313" t="s">
        <v>777</v>
      </c>
      <c r="K1313" s="8">
        <v>36</v>
      </c>
      <c r="L1313" t="str">
        <f>_xlfn.XLOOKUP(F1313, Items!$A:$A, Items!$C:$C, "Check Item ID", 0)</f>
        <v>Service</v>
      </c>
    </row>
    <row r="1314" spans="1:12" x14ac:dyDescent="0.25">
      <c r="A1314" t="s">
        <v>2082</v>
      </c>
      <c r="B1314" s="1">
        <v>45532</v>
      </c>
      <c r="C1314" t="s">
        <v>189</v>
      </c>
      <c r="D1314" t="s">
        <v>21</v>
      </c>
      <c r="E1314" t="s">
        <v>267</v>
      </c>
      <c r="F1314" t="s">
        <v>622</v>
      </c>
      <c r="G1314" s="8">
        <v>37</v>
      </c>
      <c r="H1314" s="6">
        <v>1662.95</v>
      </c>
      <c r="I1314" s="6">
        <v>61529.1</v>
      </c>
      <c r="J1314" t="s">
        <v>777</v>
      </c>
      <c r="K1314" s="8">
        <v>5</v>
      </c>
      <c r="L1314" t="str">
        <f>_xlfn.XLOOKUP(F1314, Items!$A:$A, Items!$C:$C, "Check Item ID", 0)</f>
        <v>Software</v>
      </c>
    </row>
    <row r="1315" spans="1:12" x14ac:dyDescent="0.25">
      <c r="A1315" t="s">
        <v>2083</v>
      </c>
      <c r="B1315" s="1">
        <v>45147</v>
      </c>
      <c r="C1315" t="s">
        <v>215</v>
      </c>
      <c r="D1315" t="s">
        <v>5</v>
      </c>
      <c r="E1315" t="s">
        <v>258</v>
      </c>
      <c r="F1315" t="s">
        <v>548</v>
      </c>
      <c r="G1315" s="8">
        <v>33</v>
      </c>
      <c r="H1315" s="6">
        <v>9402.32</v>
      </c>
      <c r="I1315" s="6">
        <v>310276.65999999997</v>
      </c>
      <c r="J1315" t="s">
        <v>777</v>
      </c>
      <c r="K1315" s="8">
        <v>32</v>
      </c>
      <c r="L1315" t="str">
        <f>_xlfn.XLOOKUP(F1315, Items!$A:$A, Items!$C:$C, "Check Item ID", 0)</f>
        <v>Software</v>
      </c>
    </row>
    <row r="1316" spans="1:12" x14ac:dyDescent="0.25">
      <c r="A1316" t="s">
        <v>2084</v>
      </c>
      <c r="B1316" s="1">
        <v>45445</v>
      </c>
      <c r="C1316" t="s">
        <v>117</v>
      </c>
      <c r="D1316" t="s">
        <v>29</v>
      </c>
      <c r="E1316" t="s">
        <v>304</v>
      </c>
      <c r="F1316" t="s">
        <v>532</v>
      </c>
      <c r="G1316" s="8">
        <v>23</v>
      </c>
      <c r="H1316" s="6">
        <v>5859.85</v>
      </c>
      <c r="I1316" s="6">
        <v>134776.49</v>
      </c>
      <c r="J1316" t="s">
        <v>777</v>
      </c>
      <c r="K1316" s="8">
        <v>35</v>
      </c>
      <c r="L1316" t="str">
        <f>_xlfn.XLOOKUP(F1316, Items!$A:$A, Items!$C:$C, "Check Item ID", 0)</f>
        <v>Hardware</v>
      </c>
    </row>
    <row r="1317" spans="1:12" x14ac:dyDescent="0.25">
      <c r="A1317" t="s">
        <v>2085</v>
      </c>
      <c r="B1317" s="1">
        <v>45160</v>
      </c>
      <c r="C1317" t="s">
        <v>171</v>
      </c>
      <c r="D1317" t="s">
        <v>23</v>
      </c>
      <c r="E1317" t="s">
        <v>296</v>
      </c>
      <c r="F1317" t="s">
        <v>732</v>
      </c>
      <c r="G1317" s="8">
        <v>48</v>
      </c>
      <c r="H1317" s="6">
        <v>10042.280000000001</v>
      </c>
      <c r="I1317" s="6">
        <v>482029.4</v>
      </c>
      <c r="J1317" t="s">
        <v>777</v>
      </c>
      <c r="K1317" s="8">
        <v>14</v>
      </c>
      <c r="L1317" t="str">
        <f>_xlfn.XLOOKUP(F1317, Items!$A:$A, Items!$C:$C, "Check Item ID", 0)</f>
        <v>Software</v>
      </c>
    </row>
    <row r="1318" spans="1:12" hidden="1" x14ac:dyDescent="0.25">
      <c r="A1318" t="s">
        <v>2086</v>
      </c>
      <c r="B1318" s="1">
        <v>45019</v>
      </c>
      <c r="C1318" t="s">
        <v>155</v>
      </c>
      <c r="D1318" t="s">
        <v>31</v>
      </c>
      <c r="E1318" t="s">
        <v>322</v>
      </c>
      <c r="F1318" t="s">
        <v>710</v>
      </c>
      <c r="G1318">
        <v>6</v>
      </c>
      <c r="H1318">
        <v>210.57</v>
      </c>
      <c r="I1318">
        <v>1263.44</v>
      </c>
      <c r="J1318" t="s">
        <v>768</v>
      </c>
      <c r="K1318">
        <v>22</v>
      </c>
      <c r="L1318" t="str">
        <f>_xlfn.XLOOKUP(F1318, Items!$A:$A, Items!$C:$C, "Check Item ID", 0)</f>
        <v>Service</v>
      </c>
    </row>
    <row r="1319" spans="1:12" hidden="1" x14ac:dyDescent="0.25">
      <c r="A1319" t="s">
        <v>2087</v>
      </c>
      <c r="B1319" s="1">
        <v>45858</v>
      </c>
      <c r="C1319" t="s">
        <v>129</v>
      </c>
      <c r="D1319" t="s">
        <v>11</v>
      </c>
      <c r="E1319" t="s">
        <v>326</v>
      </c>
      <c r="F1319" t="s">
        <v>359</v>
      </c>
      <c r="G1319">
        <v>49</v>
      </c>
      <c r="H1319">
        <v>7978.73</v>
      </c>
      <c r="I1319">
        <v>390957.91</v>
      </c>
      <c r="J1319" t="s">
        <v>768</v>
      </c>
      <c r="K1319">
        <v>19</v>
      </c>
      <c r="L1319" t="str">
        <f>_xlfn.XLOOKUP(F1319, Items!$A:$A, Items!$C:$C, "Check Item ID", 0)</f>
        <v>Hardware</v>
      </c>
    </row>
    <row r="1320" spans="1:12" hidden="1" x14ac:dyDescent="0.25">
      <c r="A1320" t="s">
        <v>2088</v>
      </c>
      <c r="B1320" s="1">
        <v>45310</v>
      </c>
      <c r="C1320" t="s">
        <v>61</v>
      </c>
      <c r="D1320" t="s">
        <v>11</v>
      </c>
      <c r="E1320" t="s">
        <v>258</v>
      </c>
      <c r="F1320" t="s">
        <v>542</v>
      </c>
      <c r="G1320">
        <v>14</v>
      </c>
      <c r="H1320">
        <v>6957.16</v>
      </c>
      <c r="I1320">
        <v>97400.21</v>
      </c>
      <c r="J1320" t="s">
        <v>768</v>
      </c>
      <c r="K1320">
        <v>41</v>
      </c>
      <c r="L1320" t="str">
        <f>_xlfn.XLOOKUP(F1320, Items!$A:$A, Items!$C:$C, "Check Item ID", 0)</f>
        <v>Service</v>
      </c>
    </row>
    <row r="1321" spans="1:12" x14ac:dyDescent="0.25">
      <c r="A1321" t="s">
        <v>2089</v>
      </c>
      <c r="B1321" s="1">
        <v>45144</v>
      </c>
      <c r="C1321" t="s">
        <v>99</v>
      </c>
      <c r="D1321" t="s">
        <v>13</v>
      </c>
      <c r="E1321" t="s">
        <v>330</v>
      </c>
      <c r="F1321" t="s">
        <v>402</v>
      </c>
      <c r="G1321" s="8">
        <v>28</v>
      </c>
      <c r="H1321" s="6">
        <v>8656.36</v>
      </c>
      <c r="I1321" s="6">
        <v>242378.08</v>
      </c>
      <c r="J1321" t="s">
        <v>777</v>
      </c>
      <c r="K1321" s="8">
        <v>28</v>
      </c>
      <c r="L1321" t="str">
        <f>_xlfn.XLOOKUP(F1321, Items!$A:$A, Items!$C:$C, "Check Item ID", 0)</f>
        <v>Hardware</v>
      </c>
    </row>
    <row r="1322" spans="1:12" hidden="1" x14ac:dyDescent="0.25">
      <c r="A1322" t="s">
        <v>2090</v>
      </c>
      <c r="B1322" s="1">
        <v>44954</v>
      </c>
      <c r="C1322" t="s">
        <v>227</v>
      </c>
      <c r="D1322" t="s">
        <v>9</v>
      </c>
      <c r="E1322" t="s">
        <v>352</v>
      </c>
      <c r="F1322" t="s">
        <v>458</v>
      </c>
      <c r="G1322">
        <v>11</v>
      </c>
      <c r="H1322">
        <v>5799.99</v>
      </c>
      <c r="I1322">
        <v>63799.87</v>
      </c>
      <c r="J1322" t="s">
        <v>770</v>
      </c>
      <c r="K1322">
        <v>28</v>
      </c>
      <c r="L1322" t="str">
        <f>_xlfn.XLOOKUP(F1322, Items!$A:$A, Items!$C:$C, "Check Item ID", 0)</f>
        <v>Service</v>
      </c>
    </row>
    <row r="1323" spans="1:12" hidden="1" x14ac:dyDescent="0.25">
      <c r="A1323" t="s">
        <v>2091</v>
      </c>
      <c r="B1323" s="1">
        <v>45923</v>
      </c>
      <c r="C1323" t="s">
        <v>111</v>
      </c>
      <c r="D1323" t="s">
        <v>31</v>
      </c>
      <c r="E1323" t="s">
        <v>302</v>
      </c>
      <c r="F1323" t="s">
        <v>562</v>
      </c>
      <c r="G1323">
        <v>20</v>
      </c>
      <c r="H1323">
        <v>3793.22</v>
      </c>
      <c r="I1323">
        <v>75864.38</v>
      </c>
      <c r="J1323" t="s">
        <v>768</v>
      </c>
      <c r="K1323">
        <v>26</v>
      </c>
      <c r="L1323" t="str">
        <f>_xlfn.XLOOKUP(F1323, Items!$A:$A, Items!$C:$C, "Check Item ID", 0)</f>
        <v>Service</v>
      </c>
    </row>
    <row r="1324" spans="1:12" x14ac:dyDescent="0.25">
      <c r="A1324" t="s">
        <v>2092</v>
      </c>
      <c r="B1324" s="1">
        <v>45735</v>
      </c>
      <c r="C1324" t="s">
        <v>63</v>
      </c>
      <c r="D1324" t="s">
        <v>27</v>
      </c>
      <c r="E1324" t="s">
        <v>338</v>
      </c>
      <c r="F1324" t="s">
        <v>696</v>
      </c>
      <c r="G1324" s="8">
        <v>20</v>
      </c>
      <c r="H1324" s="6">
        <v>455.67</v>
      </c>
      <c r="I1324" s="6">
        <v>9113.42</v>
      </c>
      <c r="J1324" t="s">
        <v>777</v>
      </c>
      <c r="K1324" s="8">
        <v>3</v>
      </c>
      <c r="L1324" t="str">
        <f>_xlfn.XLOOKUP(F1324, Items!$A:$A, Items!$C:$C, "Check Item ID", 0)</f>
        <v>Software</v>
      </c>
    </row>
    <row r="1325" spans="1:12" x14ac:dyDescent="0.25">
      <c r="A1325" t="s">
        <v>2093</v>
      </c>
      <c r="B1325" s="1">
        <v>45156</v>
      </c>
      <c r="C1325" t="s">
        <v>103</v>
      </c>
      <c r="D1325" t="s">
        <v>31</v>
      </c>
      <c r="E1325" t="s">
        <v>298</v>
      </c>
      <c r="F1325" t="s">
        <v>426</v>
      </c>
      <c r="G1325" s="8">
        <v>2</v>
      </c>
      <c r="H1325" s="6">
        <v>7346.02</v>
      </c>
      <c r="I1325" s="6">
        <v>14692.04</v>
      </c>
      <c r="J1325" t="s">
        <v>777</v>
      </c>
      <c r="K1325" s="8">
        <v>4</v>
      </c>
      <c r="L1325" t="str">
        <f>_xlfn.XLOOKUP(F1325, Items!$A:$A, Items!$C:$C, "Check Item ID", 0)</f>
        <v>Hardware</v>
      </c>
    </row>
    <row r="1326" spans="1:12" x14ac:dyDescent="0.25">
      <c r="A1326" t="s">
        <v>2094</v>
      </c>
      <c r="B1326" s="1">
        <v>45912</v>
      </c>
      <c r="C1326" t="s">
        <v>101</v>
      </c>
      <c r="D1326" t="s">
        <v>23</v>
      </c>
      <c r="E1326" t="s">
        <v>254</v>
      </c>
      <c r="F1326" t="s">
        <v>714</v>
      </c>
      <c r="G1326" s="8">
        <v>42</v>
      </c>
      <c r="H1326" s="6">
        <v>3577.76</v>
      </c>
      <c r="I1326" s="6">
        <v>150265.89000000001</v>
      </c>
      <c r="J1326" t="s">
        <v>777</v>
      </c>
      <c r="K1326" s="8">
        <v>30</v>
      </c>
      <c r="L1326" t="str">
        <f>_xlfn.XLOOKUP(F1326, Items!$A:$A, Items!$C:$C, "Check Item ID", 0)</f>
        <v>Hardware</v>
      </c>
    </row>
    <row r="1327" spans="1:12" hidden="1" x14ac:dyDescent="0.25">
      <c r="A1327" t="s">
        <v>2095</v>
      </c>
      <c r="B1327" s="1">
        <v>45317</v>
      </c>
      <c r="C1327" t="s">
        <v>211</v>
      </c>
      <c r="D1327" t="s">
        <v>31</v>
      </c>
      <c r="E1327" t="s">
        <v>340</v>
      </c>
      <c r="F1327" t="s">
        <v>664</v>
      </c>
      <c r="G1327">
        <v>6</v>
      </c>
      <c r="H1327">
        <v>6517.99</v>
      </c>
      <c r="I1327">
        <v>39107.93</v>
      </c>
      <c r="J1327" t="s">
        <v>770</v>
      </c>
      <c r="K1327">
        <v>12</v>
      </c>
      <c r="L1327" t="str">
        <f>_xlfn.XLOOKUP(F1327, Items!$A:$A, Items!$C:$C, "Check Item ID", 0)</f>
        <v>Hardware</v>
      </c>
    </row>
    <row r="1328" spans="1:12" x14ac:dyDescent="0.25">
      <c r="A1328" t="s">
        <v>2096</v>
      </c>
      <c r="B1328" s="1">
        <v>45791</v>
      </c>
      <c r="C1328" t="s">
        <v>143</v>
      </c>
      <c r="D1328" t="s">
        <v>5</v>
      </c>
      <c r="E1328" t="s">
        <v>276</v>
      </c>
      <c r="F1328" t="s">
        <v>564</v>
      </c>
      <c r="G1328" s="8">
        <v>2</v>
      </c>
      <c r="H1328" s="6">
        <v>3225.6</v>
      </c>
      <c r="I1328" s="6">
        <v>6451.2</v>
      </c>
      <c r="J1328" t="s">
        <v>777</v>
      </c>
      <c r="K1328" s="8">
        <v>31</v>
      </c>
      <c r="L1328" t="str">
        <f>_xlfn.XLOOKUP(F1328, Items!$A:$A, Items!$C:$C, "Check Item ID", 0)</f>
        <v>Software</v>
      </c>
    </row>
    <row r="1329" spans="1:12" hidden="1" x14ac:dyDescent="0.25">
      <c r="A1329" t="s">
        <v>2097</v>
      </c>
      <c r="B1329" s="1">
        <v>45892</v>
      </c>
      <c r="C1329" t="s">
        <v>111</v>
      </c>
      <c r="D1329" t="s">
        <v>31</v>
      </c>
      <c r="E1329" t="s">
        <v>286</v>
      </c>
      <c r="F1329" t="s">
        <v>712</v>
      </c>
      <c r="G1329">
        <v>2</v>
      </c>
      <c r="H1329">
        <v>3523.25</v>
      </c>
      <c r="I1329">
        <v>7046.49</v>
      </c>
      <c r="J1329" t="s">
        <v>768</v>
      </c>
      <c r="K1329">
        <v>18</v>
      </c>
      <c r="L1329" t="str">
        <f>_xlfn.XLOOKUP(F1329, Items!$A:$A, Items!$C:$C, "Check Item ID", 0)</f>
        <v>Service</v>
      </c>
    </row>
    <row r="1330" spans="1:12" hidden="1" x14ac:dyDescent="0.25">
      <c r="A1330" t="s">
        <v>2098</v>
      </c>
      <c r="B1330" s="1">
        <v>45530</v>
      </c>
      <c r="C1330" t="s">
        <v>125</v>
      </c>
      <c r="D1330" t="s">
        <v>23</v>
      </c>
      <c r="E1330" t="s">
        <v>308</v>
      </c>
      <c r="F1330" t="s">
        <v>670</v>
      </c>
      <c r="G1330">
        <v>37</v>
      </c>
      <c r="H1330">
        <v>8331.3700000000008</v>
      </c>
      <c r="I1330">
        <v>308260.64</v>
      </c>
      <c r="J1330" t="s">
        <v>770</v>
      </c>
      <c r="K1330">
        <v>6</v>
      </c>
      <c r="L1330" t="str">
        <f>_xlfn.XLOOKUP(F1330, Items!$A:$A, Items!$C:$C, "Check Item ID", 0)</f>
        <v>Service</v>
      </c>
    </row>
    <row r="1331" spans="1:12" hidden="1" x14ac:dyDescent="0.25">
      <c r="A1331" t="s">
        <v>2099</v>
      </c>
      <c r="B1331" s="1">
        <v>44943</v>
      </c>
      <c r="C1331" t="s">
        <v>173</v>
      </c>
      <c r="D1331" t="s">
        <v>9</v>
      </c>
      <c r="E1331" t="s">
        <v>258</v>
      </c>
      <c r="F1331" t="s">
        <v>518</v>
      </c>
      <c r="G1331">
        <v>7</v>
      </c>
      <c r="H1331">
        <v>4124.28</v>
      </c>
      <c r="I1331">
        <v>28869.95</v>
      </c>
      <c r="J1331" t="s">
        <v>768</v>
      </c>
      <c r="K1331">
        <v>30</v>
      </c>
      <c r="L1331" t="str">
        <f>_xlfn.XLOOKUP(F1331, Items!$A:$A, Items!$C:$C, "Check Item ID", 0)</f>
        <v>Service</v>
      </c>
    </row>
    <row r="1332" spans="1:12" hidden="1" x14ac:dyDescent="0.25">
      <c r="A1332" t="s">
        <v>2100</v>
      </c>
      <c r="B1332" s="1">
        <v>45942</v>
      </c>
      <c r="C1332" t="s">
        <v>185</v>
      </c>
      <c r="D1332" t="s">
        <v>29</v>
      </c>
      <c r="E1332" t="s">
        <v>276</v>
      </c>
      <c r="F1332" t="s">
        <v>492</v>
      </c>
      <c r="G1332">
        <v>48</v>
      </c>
      <c r="H1332">
        <v>4229.51</v>
      </c>
      <c r="I1332">
        <v>203016.41</v>
      </c>
      <c r="J1332" t="s">
        <v>768</v>
      </c>
      <c r="K1332">
        <v>38</v>
      </c>
      <c r="L1332" t="str">
        <f>_xlfn.XLOOKUP(F1332, Items!$A:$A, Items!$C:$C, "Check Item ID", 0)</f>
        <v>Service</v>
      </c>
    </row>
    <row r="1333" spans="1:12" hidden="1" x14ac:dyDescent="0.25">
      <c r="A1333" t="s">
        <v>2101</v>
      </c>
      <c r="B1333" s="1">
        <v>45002</v>
      </c>
      <c r="C1333" t="s">
        <v>95</v>
      </c>
      <c r="D1333" t="s">
        <v>11</v>
      </c>
      <c r="E1333" t="s">
        <v>320</v>
      </c>
      <c r="F1333" t="s">
        <v>369</v>
      </c>
      <c r="G1333">
        <v>32</v>
      </c>
      <c r="H1333">
        <v>1151.28</v>
      </c>
      <c r="I1333">
        <v>36840.839999999997</v>
      </c>
      <c r="J1333" t="s">
        <v>768</v>
      </c>
      <c r="K1333">
        <v>40</v>
      </c>
      <c r="L1333" t="str">
        <f>_xlfn.XLOOKUP(F1333, Items!$A:$A, Items!$C:$C, "Check Item ID", 0)</f>
        <v>Software</v>
      </c>
    </row>
    <row r="1334" spans="1:12" hidden="1" x14ac:dyDescent="0.25">
      <c r="A1334" t="s">
        <v>2102</v>
      </c>
      <c r="B1334" s="1">
        <v>45926</v>
      </c>
      <c r="C1334" t="s">
        <v>123</v>
      </c>
      <c r="D1334" t="s">
        <v>21</v>
      </c>
      <c r="E1334" t="s">
        <v>258</v>
      </c>
      <c r="F1334" t="s">
        <v>734</v>
      </c>
      <c r="G1334">
        <v>15</v>
      </c>
      <c r="H1334">
        <v>8304.6299999999992</v>
      </c>
      <c r="I1334">
        <v>124569.48</v>
      </c>
      <c r="J1334" t="s">
        <v>768</v>
      </c>
      <c r="K1334">
        <v>4</v>
      </c>
      <c r="L1334" t="str">
        <f>_xlfn.XLOOKUP(F1334, Items!$A:$A, Items!$C:$C, "Check Item ID", 0)</f>
        <v>Software</v>
      </c>
    </row>
    <row r="1335" spans="1:12" hidden="1" x14ac:dyDescent="0.25">
      <c r="A1335" t="s">
        <v>2103</v>
      </c>
      <c r="B1335" s="1">
        <v>45573</v>
      </c>
      <c r="C1335" t="s">
        <v>205</v>
      </c>
      <c r="D1335" t="s">
        <v>25</v>
      </c>
      <c r="E1335" t="s">
        <v>342</v>
      </c>
      <c r="F1335" t="s">
        <v>538</v>
      </c>
      <c r="G1335">
        <v>36</v>
      </c>
      <c r="H1335">
        <v>5950.41</v>
      </c>
      <c r="I1335">
        <v>214214.65</v>
      </c>
      <c r="J1335" t="s">
        <v>768</v>
      </c>
      <c r="K1335">
        <v>29</v>
      </c>
      <c r="L1335" t="str">
        <f>_xlfn.XLOOKUP(F1335, Items!$A:$A, Items!$C:$C, "Check Item ID", 0)</f>
        <v>Hardware</v>
      </c>
    </row>
    <row r="1336" spans="1:12" hidden="1" x14ac:dyDescent="0.25">
      <c r="A1336" t="s">
        <v>2104</v>
      </c>
      <c r="B1336" s="1">
        <v>45166</v>
      </c>
      <c r="C1336" t="s">
        <v>167</v>
      </c>
      <c r="D1336" t="s">
        <v>31</v>
      </c>
      <c r="E1336" t="s">
        <v>332</v>
      </c>
      <c r="F1336" t="s">
        <v>734</v>
      </c>
      <c r="G1336">
        <v>32</v>
      </c>
      <c r="H1336">
        <v>8090.22</v>
      </c>
      <c r="I1336">
        <v>258887.06</v>
      </c>
      <c r="J1336" t="s">
        <v>768</v>
      </c>
      <c r="K1336">
        <v>25</v>
      </c>
      <c r="L1336" t="str">
        <f>_xlfn.XLOOKUP(F1336, Items!$A:$A, Items!$C:$C, "Check Item ID", 0)</f>
        <v>Software</v>
      </c>
    </row>
    <row r="1337" spans="1:12" hidden="1" x14ac:dyDescent="0.25">
      <c r="A1337" t="s">
        <v>2105</v>
      </c>
      <c r="B1337" s="1">
        <v>45820</v>
      </c>
      <c r="C1337" t="s">
        <v>101</v>
      </c>
      <c r="D1337" t="s">
        <v>23</v>
      </c>
      <c r="E1337" t="s">
        <v>308</v>
      </c>
      <c r="F1337" t="s">
        <v>582</v>
      </c>
      <c r="G1337">
        <v>2</v>
      </c>
      <c r="H1337">
        <v>8351.5300000000007</v>
      </c>
      <c r="I1337">
        <v>16703.05</v>
      </c>
      <c r="J1337" t="s">
        <v>768</v>
      </c>
      <c r="K1337">
        <v>15</v>
      </c>
      <c r="L1337" t="str">
        <f>_xlfn.XLOOKUP(F1337, Items!$A:$A, Items!$C:$C, "Check Item ID", 0)</f>
        <v>Service</v>
      </c>
    </row>
    <row r="1338" spans="1:12" x14ac:dyDescent="0.25">
      <c r="A1338" t="s">
        <v>2106</v>
      </c>
      <c r="B1338" s="1">
        <v>45631</v>
      </c>
      <c r="C1338" t="s">
        <v>99</v>
      </c>
      <c r="D1338" t="s">
        <v>13</v>
      </c>
      <c r="E1338" t="s">
        <v>336</v>
      </c>
      <c r="F1338" t="s">
        <v>712</v>
      </c>
      <c r="G1338" s="8">
        <v>29</v>
      </c>
      <c r="H1338" s="6">
        <v>2924.43</v>
      </c>
      <c r="I1338" s="6">
        <v>84808.36</v>
      </c>
      <c r="J1338" t="s">
        <v>777</v>
      </c>
      <c r="K1338" s="8">
        <v>40</v>
      </c>
      <c r="L1338" t="str">
        <f>_xlfn.XLOOKUP(F1338, Items!$A:$A, Items!$C:$C, "Check Item ID", 0)</f>
        <v>Service</v>
      </c>
    </row>
    <row r="1339" spans="1:12" hidden="1" x14ac:dyDescent="0.25">
      <c r="A1339" t="s">
        <v>2107</v>
      </c>
      <c r="B1339" s="1">
        <v>45621</v>
      </c>
      <c r="C1339" t="s">
        <v>77</v>
      </c>
      <c r="D1339" t="s">
        <v>17</v>
      </c>
      <c r="E1339" t="s">
        <v>270</v>
      </c>
      <c r="F1339" t="s">
        <v>728</v>
      </c>
      <c r="G1339">
        <v>39</v>
      </c>
      <c r="H1339">
        <v>7382.79</v>
      </c>
      <c r="I1339">
        <v>287928.86</v>
      </c>
      <c r="J1339" t="s">
        <v>768</v>
      </c>
      <c r="K1339">
        <v>45</v>
      </c>
      <c r="L1339" t="str">
        <f>_xlfn.XLOOKUP(F1339, Items!$A:$A, Items!$C:$C, "Check Item ID", 0)</f>
        <v>Hardware</v>
      </c>
    </row>
    <row r="1340" spans="1:12" hidden="1" x14ac:dyDescent="0.25">
      <c r="A1340" t="s">
        <v>2108</v>
      </c>
      <c r="B1340" s="1">
        <v>45195</v>
      </c>
      <c r="C1340" t="s">
        <v>145</v>
      </c>
      <c r="D1340" t="s">
        <v>7</v>
      </c>
      <c r="E1340" t="s">
        <v>267</v>
      </c>
      <c r="F1340" t="s">
        <v>402</v>
      </c>
      <c r="G1340">
        <v>19</v>
      </c>
      <c r="H1340">
        <v>9141.19</v>
      </c>
      <c r="I1340">
        <v>173682.54</v>
      </c>
      <c r="J1340" t="s">
        <v>770</v>
      </c>
      <c r="K1340">
        <v>29</v>
      </c>
      <c r="L1340" t="str">
        <f>_xlfn.XLOOKUP(F1340, Items!$A:$A, Items!$C:$C, "Check Item ID", 0)</f>
        <v>Hardware</v>
      </c>
    </row>
    <row r="1341" spans="1:12" x14ac:dyDescent="0.25">
      <c r="A1341" t="s">
        <v>2109</v>
      </c>
      <c r="B1341" s="1">
        <v>45664</v>
      </c>
      <c r="C1341" t="s">
        <v>95</v>
      </c>
      <c r="D1341" t="s">
        <v>11</v>
      </c>
      <c r="E1341" t="s">
        <v>342</v>
      </c>
      <c r="F1341" t="s">
        <v>642</v>
      </c>
      <c r="G1341" s="8">
        <v>31</v>
      </c>
      <c r="H1341" s="6">
        <v>3595.67</v>
      </c>
      <c r="I1341" s="6">
        <v>111465.7</v>
      </c>
      <c r="J1341" t="s">
        <v>777</v>
      </c>
      <c r="K1341" s="8">
        <v>42</v>
      </c>
      <c r="L1341" t="str">
        <f>_xlfn.XLOOKUP(F1341, Items!$A:$A, Items!$C:$C, "Check Item ID", 0)</f>
        <v>Software</v>
      </c>
    </row>
    <row r="1342" spans="1:12" hidden="1" x14ac:dyDescent="0.25">
      <c r="A1342" t="s">
        <v>2110</v>
      </c>
      <c r="B1342" s="1">
        <v>45505</v>
      </c>
      <c r="C1342" t="s">
        <v>107</v>
      </c>
      <c r="D1342" t="s">
        <v>25</v>
      </c>
      <c r="E1342" t="s">
        <v>340</v>
      </c>
      <c r="F1342" t="s">
        <v>410</v>
      </c>
      <c r="G1342">
        <v>45</v>
      </c>
      <c r="H1342">
        <v>5581.31</v>
      </c>
      <c r="I1342">
        <v>251159.1</v>
      </c>
      <c r="J1342" t="s">
        <v>768</v>
      </c>
      <c r="K1342">
        <v>33</v>
      </c>
      <c r="L1342" t="str">
        <f>_xlfn.XLOOKUP(F1342, Items!$A:$A, Items!$C:$C, "Check Item ID", 0)</f>
        <v>Service</v>
      </c>
    </row>
    <row r="1343" spans="1:12" hidden="1" x14ac:dyDescent="0.25">
      <c r="A1343" t="s">
        <v>2111</v>
      </c>
      <c r="B1343" s="1">
        <v>45281</v>
      </c>
      <c r="C1343" t="s">
        <v>113</v>
      </c>
      <c r="D1343" t="s">
        <v>23</v>
      </c>
      <c r="E1343" t="s">
        <v>344</v>
      </c>
      <c r="F1343" t="s">
        <v>718</v>
      </c>
      <c r="G1343">
        <v>13</v>
      </c>
      <c r="H1343">
        <v>8202.99</v>
      </c>
      <c r="I1343">
        <v>106638.93</v>
      </c>
      <c r="J1343" t="s">
        <v>770</v>
      </c>
      <c r="K1343">
        <v>9</v>
      </c>
      <c r="L1343" t="str">
        <f>_xlfn.XLOOKUP(F1343, Items!$A:$A, Items!$C:$C, "Check Item ID", 0)</f>
        <v>Software</v>
      </c>
    </row>
    <row r="1344" spans="1:12" hidden="1" x14ac:dyDescent="0.25">
      <c r="A1344" t="s">
        <v>2112</v>
      </c>
      <c r="B1344" s="1">
        <v>45938</v>
      </c>
      <c r="C1344" t="s">
        <v>45</v>
      </c>
      <c r="D1344" t="s">
        <v>5</v>
      </c>
      <c r="E1344" t="s">
        <v>324</v>
      </c>
      <c r="F1344" t="s">
        <v>540</v>
      </c>
      <c r="G1344">
        <v>20</v>
      </c>
      <c r="H1344">
        <v>5035.59</v>
      </c>
      <c r="I1344">
        <v>100711.88</v>
      </c>
      <c r="J1344" t="s">
        <v>768</v>
      </c>
      <c r="K1344">
        <v>6</v>
      </c>
      <c r="L1344" t="str">
        <f>_xlfn.XLOOKUP(F1344, Items!$A:$A, Items!$C:$C, "Check Item ID", 0)</f>
        <v>Software</v>
      </c>
    </row>
    <row r="1345" spans="1:12" x14ac:dyDescent="0.25">
      <c r="A1345" t="s">
        <v>2113</v>
      </c>
      <c r="B1345" s="1">
        <v>45661</v>
      </c>
      <c r="C1345" t="s">
        <v>211</v>
      </c>
      <c r="D1345" t="s">
        <v>31</v>
      </c>
      <c r="E1345" t="s">
        <v>286</v>
      </c>
      <c r="F1345" t="s">
        <v>400</v>
      </c>
      <c r="G1345" s="8">
        <v>17</v>
      </c>
      <c r="H1345" s="6">
        <v>6885.47</v>
      </c>
      <c r="I1345" s="6">
        <v>117053.03</v>
      </c>
      <c r="J1345" t="s">
        <v>777</v>
      </c>
      <c r="K1345" s="8">
        <v>14</v>
      </c>
      <c r="L1345" t="str">
        <f>_xlfn.XLOOKUP(F1345, Items!$A:$A, Items!$C:$C, "Check Item ID", 0)</f>
        <v>Hardware</v>
      </c>
    </row>
    <row r="1346" spans="1:12" x14ac:dyDescent="0.25">
      <c r="A1346" t="s">
        <v>2114</v>
      </c>
      <c r="B1346" s="1">
        <v>44992</v>
      </c>
      <c r="C1346" t="s">
        <v>36</v>
      </c>
      <c r="D1346" t="s">
        <v>23</v>
      </c>
      <c r="E1346" t="s">
        <v>286</v>
      </c>
      <c r="F1346" t="s">
        <v>502</v>
      </c>
      <c r="G1346" s="8">
        <v>5</v>
      </c>
      <c r="H1346" s="6">
        <v>6945.59</v>
      </c>
      <c r="I1346" s="6">
        <v>34727.949999999997</v>
      </c>
      <c r="J1346" t="s">
        <v>777</v>
      </c>
      <c r="K1346" s="8">
        <v>42</v>
      </c>
      <c r="L1346" t="str">
        <f>_xlfn.XLOOKUP(F1346, Items!$A:$A, Items!$C:$C, "Check Item ID", 0)</f>
        <v>Software</v>
      </c>
    </row>
    <row r="1347" spans="1:12" hidden="1" x14ac:dyDescent="0.25">
      <c r="A1347" t="s">
        <v>2115</v>
      </c>
      <c r="B1347" s="1">
        <v>45174</v>
      </c>
      <c r="C1347" t="s">
        <v>99</v>
      </c>
      <c r="D1347" t="s">
        <v>13</v>
      </c>
      <c r="E1347" t="s">
        <v>326</v>
      </c>
      <c r="F1347" t="s">
        <v>536</v>
      </c>
      <c r="G1347">
        <v>36</v>
      </c>
      <c r="H1347">
        <v>3260.75</v>
      </c>
      <c r="I1347">
        <v>117386.93</v>
      </c>
      <c r="J1347" t="s">
        <v>770</v>
      </c>
      <c r="K1347">
        <v>24</v>
      </c>
      <c r="L1347" t="str">
        <f>_xlfn.XLOOKUP(F1347, Items!$A:$A, Items!$C:$C, "Check Item ID", 0)</f>
        <v>Service</v>
      </c>
    </row>
    <row r="1348" spans="1:12" hidden="1" x14ac:dyDescent="0.25">
      <c r="A1348" t="s">
        <v>2116</v>
      </c>
      <c r="B1348" s="1">
        <v>45022</v>
      </c>
      <c r="C1348" t="s">
        <v>36</v>
      </c>
      <c r="D1348" t="s">
        <v>23</v>
      </c>
      <c r="E1348" t="s">
        <v>314</v>
      </c>
      <c r="F1348" t="s">
        <v>514</v>
      </c>
      <c r="G1348">
        <v>50</v>
      </c>
      <c r="H1348">
        <v>5113.45</v>
      </c>
      <c r="I1348">
        <v>255672.58</v>
      </c>
      <c r="J1348" t="s">
        <v>770</v>
      </c>
      <c r="K1348">
        <v>12</v>
      </c>
      <c r="L1348" t="str">
        <f>_xlfn.XLOOKUP(F1348, Items!$A:$A, Items!$C:$C, "Check Item ID", 0)</f>
        <v>Hardware</v>
      </c>
    </row>
    <row r="1349" spans="1:12" hidden="1" x14ac:dyDescent="0.25">
      <c r="A1349" t="s">
        <v>2117</v>
      </c>
      <c r="B1349" s="1">
        <v>45982</v>
      </c>
      <c r="C1349" t="s">
        <v>189</v>
      </c>
      <c r="D1349" t="s">
        <v>21</v>
      </c>
      <c r="E1349" t="s">
        <v>286</v>
      </c>
      <c r="F1349" t="s">
        <v>404</v>
      </c>
      <c r="G1349">
        <v>39</v>
      </c>
      <c r="H1349">
        <v>3444.67</v>
      </c>
      <c r="I1349">
        <v>134342.22</v>
      </c>
      <c r="J1349" t="s">
        <v>768</v>
      </c>
      <c r="K1349">
        <v>6</v>
      </c>
      <c r="L1349" t="str">
        <f>_xlfn.XLOOKUP(F1349, Items!$A:$A, Items!$C:$C, "Check Item ID", 0)</f>
        <v>Service</v>
      </c>
    </row>
    <row r="1350" spans="1:12" x14ac:dyDescent="0.25">
      <c r="A1350" t="s">
        <v>2118</v>
      </c>
      <c r="B1350" s="1">
        <v>45863</v>
      </c>
      <c r="C1350" t="s">
        <v>57</v>
      </c>
      <c r="D1350" t="s">
        <v>25</v>
      </c>
      <c r="E1350" t="s">
        <v>286</v>
      </c>
      <c r="F1350" t="s">
        <v>634</v>
      </c>
      <c r="G1350" s="8">
        <v>49</v>
      </c>
      <c r="H1350" s="6">
        <v>4545.3599999999997</v>
      </c>
      <c r="I1350" s="6">
        <v>222722.4</v>
      </c>
      <c r="J1350" t="s">
        <v>777</v>
      </c>
      <c r="K1350" s="8">
        <v>42</v>
      </c>
      <c r="L1350" t="str">
        <f>_xlfn.XLOOKUP(F1350, Items!$A:$A, Items!$C:$C, "Check Item ID", 0)</f>
        <v>Hardware</v>
      </c>
    </row>
    <row r="1351" spans="1:12" x14ac:dyDescent="0.25">
      <c r="A1351" t="s">
        <v>2119</v>
      </c>
      <c r="B1351" s="1">
        <v>45135</v>
      </c>
      <c r="C1351" t="s">
        <v>141</v>
      </c>
      <c r="D1351" t="s">
        <v>27</v>
      </c>
      <c r="E1351" t="s">
        <v>267</v>
      </c>
      <c r="F1351" t="s">
        <v>496</v>
      </c>
      <c r="G1351" s="8">
        <v>36</v>
      </c>
      <c r="H1351" s="6">
        <v>6609.17</v>
      </c>
      <c r="I1351" s="6">
        <v>237930.15</v>
      </c>
      <c r="J1351" t="s">
        <v>777</v>
      </c>
      <c r="K1351" s="8">
        <v>13</v>
      </c>
      <c r="L1351" t="str">
        <f>_xlfn.XLOOKUP(F1351, Items!$A:$A, Items!$C:$C, "Check Item ID", 0)</f>
        <v>Hardware</v>
      </c>
    </row>
    <row r="1352" spans="1:12" x14ac:dyDescent="0.25">
      <c r="A1352" t="s">
        <v>2120</v>
      </c>
      <c r="B1352" s="1">
        <v>45168</v>
      </c>
      <c r="C1352" t="s">
        <v>239</v>
      </c>
      <c r="D1352" t="s">
        <v>15</v>
      </c>
      <c r="E1352" t="s">
        <v>308</v>
      </c>
      <c r="F1352" t="s">
        <v>614</v>
      </c>
      <c r="G1352" s="8">
        <v>14</v>
      </c>
      <c r="H1352" s="6">
        <v>4606.6400000000003</v>
      </c>
      <c r="I1352" s="6">
        <v>64492.9</v>
      </c>
      <c r="J1352" t="s">
        <v>777</v>
      </c>
      <c r="K1352" s="8">
        <v>21</v>
      </c>
      <c r="L1352" t="str">
        <f>_xlfn.XLOOKUP(F1352, Items!$A:$A, Items!$C:$C, "Check Item ID", 0)</f>
        <v>Hardware</v>
      </c>
    </row>
    <row r="1353" spans="1:12" hidden="1" x14ac:dyDescent="0.25">
      <c r="A1353" t="s">
        <v>2121</v>
      </c>
      <c r="B1353" s="1">
        <v>45831</v>
      </c>
      <c r="C1353" t="s">
        <v>195</v>
      </c>
      <c r="D1353" t="s">
        <v>7</v>
      </c>
      <c r="E1353" t="s">
        <v>324</v>
      </c>
      <c r="F1353" t="s">
        <v>714</v>
      </c>
      <c r="G1353">
        <v>49</v>
      </c>
      <c r="H1353">
        <v>4011.08</v>
      </c>
      <c r="I1353">
        <v>196543.07</v>
      </c>
      <c r="J1353" t="s">
        <v>768</v>
      </c>
      <c r="K1353">
        <v>9</v>
      </c>
      <c r="L1353" t="str">
        <f>_xlfn.XLOOKUP(F1353, Items!$A:$A, Items!$C:$C, "Check Item ID", 0)</f>
        <v>Hardware</v>
      </c>
    </row>
    <row r="1354" spans="1:12" x14ac:dyDescent="0.25">
      <c r="A1354" t="s">
        <v>2122</v>
      </c>
      <c r="B1354" s="1">
        <v>45671</v>
      </c>
      <c r="C1354" t="s">
        <v>65</v>
      </c>
      <c r="D1354" t="s">
        <v>15</v>
      </c>
      <c r="E1354" t="s">
        <v>294</v>
      </c>
      <c r="F1354" t="s">
        <v>369</v>
      </c>
      <c r="G1354" s="8">
        <v>22</v>
      </c>
      <c r="H1354" s="6">
        <v>1300.6500000000001</v>
      </c>
      <c r="I1354" s="6">
        <v>28614.37</v>
      </c>
      <c r="J1354" t="s">
        <v>777</v>
      </c>
      <c r="K1354" s="8">
        <v>15</v>
      </c>
      <c r="L1354" t="str">
        <f>_xlfn.XLOOKUP(F1354, Items!$A:$A, Items!$C:$C, "Check Item ID", 0)</f>
        <v>Software</v>
      </c>
    </row>
    <row r="1355" spans="1:12" x14ac:dyDescent="0.25">
      <c r="A1355" t="s">
        <v>2123</v>
      </c>
      <c r="B1355" s="1">
        <v>45778</v>
      </c>
      <c r="C1355" t="s">
        <v>83</v>
      </c>
      <c r="D1355" t="s">
        <v>23</v>
      </c>
      <c r="E1355" t="s">
        <v>274</v>
      </c>
      <c r="F1355" t="s">
        <v>428</v>
      </c>
      <c r="G1355" s="8">
        <v>50</v>
      </c>
      <c r="H1355" s="6">
        <v>6766.32</v>
      </c>
      <c r="I1355" s="6">
        <v>338316.25</v>
      </c>
      <c r="J1355" t="s">
        <v>777</v>
      </c>
      <c r="K1355" s="8">
        <v>33</v>
      </c>
      <c r="L1355" t="str">
        <f>_xlfn.XLOOKUP(F1355, Items!$A:$A, Items!$C:$C, "Check Item ID", 0)</f>
        <v>Service</v>
      </c>
    </row>
    <row r="1356" spans="1:12" hidden="1" x14ac:dyDescent="0.25">
      <c r="A1356" t="s">
        <v>2124</v>
      </c>
      <c r="B1356" s="1">
        <v>45514</v>
      </c>
      <c r="C1356" t="s">
        <v>81</v>
      </c>
      <c r="D1356" t="s">
        <v>19</v>
      </c>
      <c r="E1356" t="s">
        <v>310</v>
      </c>
      <c r="F1356" t="s">
        <v>390</v>
      </c>
      <c r="G1356">
        <v>33</v>
      </c>
      <c r="H1356">
        <v>4677.25</v>
      </c>
      <c r="I1356">
        <v>154349.35999999999</v>
      </c>
      <c r="J1356" t="s">
        <v>770</v>
      </c>
      <c r="K1356">
        <v>26</v>
      </c>
      <c r="L1356" t="str">
        <f>_xlfn.XLOOKUP(F1356, Items!$A:$A, Items!$C:$C, "Check Item ID", 0)</f>
        <v>Service</v>
      </c>
    </row>
    <row r="1357" spans="1:12" x14ac:dyDescent="0.25">
      <c r="A1357" t="s">
        <v>2125</v>
      </c>
      <c r="B1357" s="1">
        <v>45776</v>
      </c>
      <c r="C1357" t="s">
        <v>183</v>
      </c>
      <c r="D1357" t="s">
        <v>31</v>
      </c>
      <c r="E1357" t="s">
        <v>270</v>
      </c>
      <c r="F1357" t="s">
        <v>530</v>
      </c>
      <c r="G1357" s="8">
        <v>24</v>
      </c>
      <c r="H1357" s="6">
        <v>2618.9</v>
      </c>
      <c r="I1357" s="6">
        <v>62853.5</v>
      </c>
      <c r="J1357" t="s">
        <v>777</v>
      </c>
      <c r="K1357" s="8">
        <v>12</v>
      </c>
      <c r="L1357" t="str">
        <f>_xlfn.XLOOKUP(F1357, Items!$A:$A, Items!$C:$C, "Check Item ID", 0)</f>
        <v>Hardware</v>
      </c>
    </row>
    <row r="1358" spans="1:12" hidden="1" x14ac:dyDescent="0.25">
      <c r="A1358" t="s">
        <v>2126</v>
      </c>
      <c r="B1358" s="1">
        <v>45790</v>
      </c>
      <c r="C1358" t="s">
        <v>171</v>
      </c>
      <c r="D1358" t="s">
        <v>23</v>
      </c>
      <c r="E1358" t="s">
        <v>314</v>
      </c>
      <c r="F1358" t="s">
        <v>524</v>
      </c>
      <c r="G1358">
        <v>15</v>
      </c>
      <c r="H1358">
        <v>4012.18</v>
      </c>
      <c r="I1358">
        <v>60182.76</v>
      </c>
      <c r="J1358" t="s">
        <v>770</v>
      </c>
      <c r="K1358">
        <v>29</v>
      </c>
      <c r="L1358" t="str">
        <f>_xlfn.XLOOKUP(F1358, Items!$A:$A, Items!$C:$C, "Check Item ID", 0)</f>
        <v>Hardware</v>
      </c>
    </row>
    <row r="1359" spans="1:12" hidden="1" x14ac:dyDescent="0.25">
      <c r="A1359" t="s">
        <v>2127</v>
      </c>
      <c r="B1359" s="1">
        <v>45866</v>
      </c>
      <c r="C1359" t="s">
        <v>217</v>
      </c>
      <c r="D1359" t="s">
        <v>21</v>
      </c>
      <c r="E1359" t="s">
        <v>254</v>
      </c>
      <c r="F1359" t="s">
        <v>748</v>
      </c>
      <c r="G1359">
        <v>34</v>
      </c>
      <c r="H1359">
        <v>4165.24</v>
      </c>
      <c r="I1359">
        <v>141618.12</v>
      </c>
      <c r="J1359" t="s">
        <v>770</v>
      </c>
      <c r="K1359">
        <v>4</v>
      </c>
      <c r="L1359" t="str">
        <f>_xlfn.XLOOKUP(F1359, Items!$A:$A, Items!$C:$C, "Check Item ID", 0)</f>
        <v>Software</v>
      </c>
    </row>
    <row r="1360" spans="1:12" hidden="1" x14ac:dyDescent="0.25">
      <c r="A1360" t="s">
        <v>2128</v>
      </c>
      <c r="B1360" s="1">
        <v>45225</v>
      </c>
      <c r="C1360" t="s">
        <v>63</v>
      </c>
      <c r="D1360" t="s">
        <v>27</v>
      </c>
      <c r="E1360" t="s">
        <v>334</v>
      </c>
      <c r="F1360" t="s">
        <v>380</v>
      </c>
      <c r="G1360">
        <v>50</v>
      </c>
      <c r="H1360">
        <v>3692.57</v>
      </c>
      <c r="I1360">
        <v>184628.52</v>
      </c>
      <c r="J1360" t="s">
        <v>768</v>
      </c>
      <c r="K1360">
        <v>7</v>
      </c>
      <c r="L1360" t="str">
        <f>_xlfn.XLOOKUP(F1360, Items!$A:$A, Items!$C:$C, "Check Item ID", 0)</f>
        <v>Hardware</v>
      </c>
    </row>
    <row r="1361" spans="1:12" x14ac:dyDescent="0.25">
      <c r="A1361" t="s">
        <v>2129</v>
      </c>
      <c r="B1361" s="1">
        <v>45619</v>
      </c>
      <c r="C1361" t="s">
        <v>65</v>
      </c>
      <c r="D1361" t="s">
        <v>15</v>
      </c>
      <c r="E1361" t="s">
        <v>283</v>
      </c>
      <c r="F1361" t="s">
        <v>616</v>
      </c>
      <c r="G1361" s="8">
        <v>21</v>
      </c>
      <c r="H1361" s="6">
        <v>371.7</v>
      </c>
      <c r="I1361" s="6">
        <v>7805.69</v>
      </c>
      <c r="J1361" t="s">
        <v>777</v>
      </c>
      <c r="K1361" s="8">
        <v>30</v>
      </c>
      <c r="L1361" t="str">
        <f>_xlfn.XLOOKUP(F1361, Items!$A:$A, Items!$C:$C, "Check Item ID", 0)</f>
        <v>Hardware</v>
      </c>
    </row>
    <row r="1362" spans="1:12" hidden="1" x14ac:dyDescent="0.25">
      <c r="A1362" t="s">
        <v>2130</v>
      </c>
      <c r="B1362" s="1">
        <v>45732</v>
      </c>
      <c r="C1362" t="s">
        <v>223</v>
      </c>
      <c r="D1362" t="s">
        <v>5</v>
      </c>
      <c r="E1362" t="s">
        <v>286</v>
      </c>
      <c r="F1362" t="s">
        <v>386</v>
      </c>
      <c r="G1362">
        <v>49</v>
      </c>
      <c r="H1362">
        <v>8459.7199999999993</v>
      </c>
      <c r="I1362">
        <v>414526.41</v>
      </c>
      <c r="J1362" t="s">
        <v>768</v>
      </c>
      <c r="K1362">
        <v>12</v>
      </c>
      <c r="L1362" t="str">
        <f>_xlfn.XLOOKUP(F1362, Items!$A:$A, Items!$C:$C, "Check Item ID", 0)</f>
        <v>Hardware</v>
      </c>
    </row>
    <row r="1363" spans="1:12" hidden="1" x14ac:dyDescent="0.25">
      <c r="A1363" t="s">
        <v>2131</v>
      </c>
      <c r="B1363" s="1">
        <v>45045</v>
      </c>
      <c r="C1363" t="s">
        <v>163</v>
      </c>
      <c r="D1363" t="s">
        <v>31</v>
      </c>
      <c r="E1363" t="s">
        <v>260</v>
      </c>
      <c r="F1363" t="s">
        <v>558</v>
      </c>
      <c r="G1363">
        <v>41</v>
      </c>
      <c r="H1363">
        <v>7910.86</v>
      </c>
      <c r="I1363">
        <v>324345.15999999997</v>
      </c>
      <c r="J1363" t="s">
        <v>768</v>
      </c>
      <c r="K1363">
        <v>36</v>
      </c>
      <c r="L1363" t="str">
        <f>_xlfn.XLOOKUP(F1363, Items!$A:$A, Items!$C:$C, "Check Item ID", 0)</f>
        <v>Software</v>
      </c>
    </row>
    <row r="1364" spans="1:12" hidden="1" x14ac:dyDescent="0.25">
      <c r="A1364" t="s">
        <v>2132</v>
      </c>
      <c r="B1364" s="1">
        <v>45785</v>
      </c>
      <c r="C1364" t="s">
        <v>109</v>
      </c>
      <c r="D1364" t="s">
        <v>17</v>
      </c>
      <c r="E1364" t="s">
        <v>263</v>
      </c>
      <c r="F1364" t="s">
        <v>510</v>
      </c>
      <c r="G1364">
        <v>26</v>
      </c>
      <c r="H1364">
        <v>8732.86</v>
      </c>
      <c r="I1364">
        <v>227054.27</v>
      </c>
      <c r="J1364" t="s">
        <v>768</v>
      </c>
      <c r="K1364">
        <v>38</v>
      </c>
      <c r="L1364" t="str">
        <f>_xlfn.XLOOKUP(F1364, Items!$A:$A, Items!$C:$C, "Check Item ID", 0)</f>
        <v>Service</v>
      </c>
    </row>
    <row r="1365" spans="1:12" hidden="1" x14ac:dyDescent="0.25">
      <c r="A1365" t="s">
        <v>2133</v>
      </c>
      <c r="B1365" s="1">
        <v>45569</v>
      </c>
      <c r="C1365" t="s">
        <v>165</v>
      </c>
      <c r="D1365" t="s">
        <v>27</v>
      </c>
      <c r="E1365" t="s">
        <v>346</v>
      </c>
      <c r="F1365" t="s">
        <v>664</v>
      </c>
      <c r="G1365">
        <v>23</v>
      </c>
      <c r="H1365">
        <v>5908.63</v>
      </c>
      <c r="I1365">
        <v>135898.57</v>
      </c>
      <c r="J1365" t="s">
        <v>770</v>
      </c>
      <c r="K1365">
        <v>36</v>
      </c>
      <c r="L1365" t="str">
        <f>_xlfn.XLOOKUP(F1365, Items!$A:$A, Items!$C:$C, "Check Item ID", 0)</f>
        <v>Hardware</v>
      </c>
    </row>
    <row r="1366" spans="1:12" hidden="1" x14ac:dyDescent="0.25">
      <c r="A1366" t="s">
        <v>2134</v>
      </c>
      <c r="B1366" s="1">
        <v>45227</v>
      </c>
      <c r="C1366" t="s">
        <v>141</v>
      </c>
      <c r="D1366" t="s">
        <v>27</v>
      </c>
      <c r="E1366" t="s">
        <v>281</v>
      </c>
      <c r="F1366" t="s">
        <v>548</v>
      </c>
      <c r="G1366">
        <v>45</v>
      </c>
      <c r="H1366">
        <v>9341.7900000000009</v>
      </c>
      <c r="I1366">
        <v>420380.73</v>
      </c>
      <c r="J1366" t="s">
        <v>768</v>
      </c>
      <c r="K1366">
        <v>16</v>
      </c>
      <c r="L1366" t="str">
        <f>_xlfn.XLOOKUP(F1366, Items!$A:$A, Items!$C:$C, "Check Item ID", 0)</f>
        <v>Software</v>
      </c>
    </row>
    <row r="1367" spans="1:12" hidden="1" x14ac:dyDescent="0.25">
      <c r="A1367" t="s">
        <v>2135</v>
      </c>
      <c r="B1367" s="1">
        <v>45832</v>
      </c>
      <c r="C1367" t="s">
        <v>159</v>
      </c>
      <c r="D1367" t="s">
        <v>11</v>
      </c>
      <c r="E1367" t="s">
        <v>265</v>
      </c>
      <c r="F1367" t="s">
        <v>682</v>
      </c>
      <c r="G1367">
        <v>45</v>
      </c>
      <c r="H1367">
        <v>7310.11</v>
      </c>
      <c r="I1367">
        <v>328954.83</v>
      </c>
      <c r="J1367" t="s">
        <v>768</v>
      </c>
      <c r="K1367">
        <v>28</v>
      </c>
      <c r="L1367" t="str">
        <f>_xlfn.XLOOKUP(F1367, Items!$A:$A, Items!$C:$C, "Check Item ID", 0)</f>
        <v>Software</v>
      </c>
    </row>
    <row r="1368" spans="1:12" hidden="1" x14ac:dyDescent="0.25">
      <c r="A1368" t="s">
        <v>2136</v>
      </c>
      <c r="B1368" s="1">
        <v>45544</v>
      </c>
      <c r="C1368" t="s">
        <v>85</v>
      </c>
      <c r="D1368" t="s">
        <v>29</v>
      </c>
      <c r="E1368" t="s">
        <v>334</v>
      </c>
      <c r="F1368" t="s">
        <v>408</v>
      </c>
      <c r="G1368">
        <v>6</v>
      </c>
      <c r="H1368">
        <v>4700.7</v>
      </c>
      <c r="I1368">
        <v>28204.18</v>
      </c>
      <c r="J1368" t="s">
        <v>770</v>
      </c>
      <c r="K1368">
        <v>27</v>
      </c>
      <c r="L1368" t="str">
        <f>_xlfn.XLOOKUP(F1368, Items!$A:$A, Items!$C:$C, "Check Item ID", 0)</f>
        <v>Hardware</v>
      </c>
    </row>
    <row r="1369" spans="1:12" hidden="1" x14ac:dyDescent="0.25">
      <c r="A1369" t="s">
        <v>2137</v>
      </c>
      <c r="B1369" s="1">
        <v>45185</v>
      </c>
      <c r="C1369" t="s">
        <v>65</v>
      </c>
      <c r="D1369" t="s">
        <v>15</v>
      </c>
      <c r="E1369" t="s">
        <v>296</v>
      </c>
      <c r="F1369" t="s">
        <v>640</v>
      </c>
      <c r="G1369">
        <v>34</v>
      </c>
      <c r="H1369">
        <v>7113.83</v>
      </c>
      <c r="I1369">
        <v>241870.25</v>
      </c>
      <c r="J1369" t="s">
        <v>770</v>
      </c>
      <c r="K1369">
        <v>16</v>
      </c>
      <c r="L1369" t="str">
        <f>_xlfn.XLOOKUP(F1369, Items!$A:$A, Items!$C:$C, "Check Item ID", 0)</f>
        <v>Service</v>
      </c>
    </row>
    <row r="1370" spans="1:12" hidden="1" x14ac:dyDescent="0.25">
      <c r="A1370" t="s">
        <v>2138</v>
      </c>
      <c r="B1370" s="1">
        <v>45974</v>
      </c>
      <c r="C1370" t="s">
        <v>73</v>
      </c>
      <c r="D1370" t="s">
        <v>29</v>
      </c>
      <c r="E1370" t="s">
        <v>328</v>
      </c>
      <c r="F1370" t="s">
        <v>622</v>
      </c>
      <c r="G1370">
        <v>36</v>
      </c>
      <c r="H1370">
        <v>1815.63</v>
      </c>
      <c r="I1370">
        <v>65362.76</v>
      </c>
      <c r="J1370" t="s">
        <v>770</v>
      </c>
      <c r="K1370">
        <v>43</v>
      </c>
      <c r="L1370" t="str">
        <f>_xlfn.XLOOKUP(F1370, Items!$A:$A, Items!$C:$C, "Check Item ID", 0)</f>
        <v>Software</v>
      </c>
    </row>
    <row r="1371" spans="1:12" hidden="1" x14ac:dyDescent="0.25">
      <c r="A1371" t="s">
        <v>2139</v>
      </c>
      <c r="B1371" s="1">
        <v>44974</v>
      </c>
      <c r="C1371" t="s">
        <v>105</v>
      </c>
      <c r="D1371" t="s">
        <v>23</v>
      </c>
      <c r="E1371" t="s">
        <v>263</v>
      </c>
      <c r="F1371" t="s">
        <v>686</v>
      </c>
      <c r="G1371">
        <v>2</v>
      </c>
      <c r="H1371">
        <v>5954.12</v>
      </c>
      <c r="I1371">
        <v>11908.24</v>
      </c>
      <c r="J1371" t="s">
        <v>768</v>
      </c>
      <c r="K1371">
        <v>40</v>
      </c>
      <c r="L1371" t="str">
        <f>_xlfn.XLOOKUP(F1371, Items!$A:$A, Items!$C:$C, "Check Item ID", 0)</f>
        <v>Software</v>
      </c>
    </row>
    <row r="1372" spans="1:12" hidden="1" x14ac:dyDescent="0.25">
      <c r="A1372" t="s">
        <v>2140</v>
      </c>
      <c r="B1372" s="1">
        <v>45421</v>
      </c>
      <c r="C1372" t="s">
        <v>169</v>
      </c>
      <c r="D1372" t="s">
        <v>23</v>
      </c>
      <c r="E1372" t="s">
        <v>338</v>
      </c>
      <c r="F1372" t="s">
        <v>668</v>
      </c>
      <c r="G1372">
        <v>50</v>
      </c>
      <c r="H1372">
        <v>5632.04</v>
      </c>
      <c r="I1372">
        <v>281601.84000000003</v>
      </c>
      <c r="J1372" t="s">
        <v>770</v>
      </c>
      <c r="K1372">
        <v>35</v>
      </c>
      <c r="L1372" t="str">
        <f>_xlfn.XLOOKUP(F1372, Items!$A:$A, Items!$C:$C, "Check Item ID", 0)</f>
        <v>Software</v>
      </c>
    </row>
    <row r="1373" spans="1:12" hidden="1" x14ac:dyDescent="0.25">
      <c r="A1373" t="s">
        <v>2141</v>
      </c>
      <c r="B1373" s="1">
        <v>45049</v>
      </c>
      <c r="C1373" t="s">
        <v>77</v>
      </c>
      <c r="D1373" t="s">
        <v>17</v>
      </c>
      <c r="E1373" t="s">
        <v>340</v>
      </c>
      <c r="F1373" t="s">
        <v>564</v>
      </c>
      <c r="G1373">
        <v>24</v>
      </c>
      <c r="H1373">
        <v>3382.29</v>
      </c>
      <c r="I1373">
        <v>81175.05</v>
      </c>
      <c r="J1373" t="s">
        <v>768</v>
      </c>
      <c r="K1373">
        <v>25</v>
      </c>
      <c r="L1373" t="str">
        <f>_xlfn.XLOOKUP(F1373, Items!$A:$A, Items!$C:$C, "Check Item ID", 0)</f>
        <v>Software</v>
      </c>
    </row>
    <row r="1374" spans="1:12" x14ac:dyDescent="0.25">
      <c r="A1374" t="s">
        <v>2142</v>
      </c>
      <c r="B1374" s="1">
        <v>45024</v>
      </c>
      <c r="C1374" t="s">
        <v>127</v>
      </c>
      <c r="D1374" t="s">
        <v>31</v>
      </c>
      <c r="E1374" t="s">
        <v>318</v>
      </c>
      <c r="F1374" t="s">
        <v>696</v>
      </c>
      <c r="G1374" s="8">
        <v>49</v>
      </c>
      <c r="H1374" s="6">
        <v>543.54999999999995</v>
      </c>
      <c r="I1374" s="6">
        <v>26633.96</v>
      </c>
      <c r="J1374" t="s">
        <v>777</v>
      </c>
      <c r="K1374" s="8">
        <v>31</v>
      </c>
      <c r="L1374" t="str">
        <f>_xlfn.XLOOKUP(F1374, Items!$A:$A, Items!$C:$C, "Check Item ID", 0)</f>
        <v>Software</v>
      </c>
    </row>
    <row r="1375" spans="1:12" x14ac:dyDescent="0.25">
      <c r="A1375" t="s">
        <v>2143</v>
      </c>
      <c r="B1375" s="1">
        <v>44937</v>
      </c>
      <c r="C1375" t="s">
        <v>95</v>
      </c>
      <c r="D1375" t="s">
        <v>11</v>
      </c>
      <c r="E1375" t="s">
        <v>267</v>
      </c>
      <c r="F1375" t="s">
        <v>396</v>
      </c>
      <c r="G1375" s="8">
        <v>30</v>
      </c>
      <c r="H1375" s="6">
        <v>9037.2900000000009</v>
      </c>
      <c r="I1375" s="6">
        <v>271118.61</v>
      </c>
      <c r="J1375" t="s">
        <v>777</v>
      </c>
      <c r="K1375" s="8">
        <v>40</v>
      </c>
      <c r="L1375" t="str">
        <f>_xlfn.XLOOKUP(F1375, Items!$A:$A, Items!$C:$C, "Check Item ID", 0)</f>
        <v>Software</v>
      </c>
    </row>
    <row r="1376" spans="1:12" hidden="1" x14ac:dyDescent="0.25">
      <c r="A1376" t="s">
        <v>2144</v>
      </c>
      <c r="B1376" s="1">
        <v>46019</v>
      </c>
      <c r="C1376" t="s">
        <v>137</v>
      </c>
      <c r="D1376" t="s">
        <v>13</v>
      </c>
      <c r="E1376" t="s">
        <v>324</v>
      </c>
      <c r="F1376" t="s">
        <v>496</v>
      </c>
      <c r="G1376">
        <v>39</v>
      </c>
      <c r="H1376">
        <v>7050.2</v>
      </c>
      <c r="I1376">
        <v>274957.78999999998</v>
      </c>
      <c r="J1376" t="s">
        <v>770</v>
      </c>
      <c r="K1376">
        <v>21</v>
      </c>
      <c r="L1376" t="str">
        <f>_xlfn.XLOOKUP(F1376, Items!$A:$A, Items!$C:$C, "Check Item ID", 0)</f>
        <v>Hardware</v>
      </c>
    </row>
    <row r="1377" spans="1:12" hidden="1" x14ac:dyDescent="0.25">
      <c r="A1377" t="s">
        <v>2145</v>
      </c>
      <c r="B1377" s="1">
        <v>45213</v>
      </c>
      <c r="C1377" t="s">
        <v>173</v>
      </c>
      <c r="D1377" t="s">
        <v>9</v>
      </c>
      <c r="E1377" t="s">
        <v>310</v>
      </c>
      <c r="F1377" t="s">
        <v>464</v>
      </c>
      <c r="G1377">
        <v>46</v>
      </c>
      <c r="H1377">
        <v>3190.45</v>
      </c>
      <c r="I1377">
        <v>146760.64000000001</v>
      </c>
      <c r="J1377" t="s">
        <v>768</v>
      </c>
      <c r="K1377">
        <v>18</v>
      </c>
      <c r="L1377" t="str">
        <f>_xlfn.XLOOKUP(F1377, Items!$A:$A, Items!$C:$C, "Check Item ID", 0)</f>
        <v>Hardware</v>
      </c>
    </row>
    <row r="1378" spans="1:12" hidden="1" x14ac:dyDescent="0.25">
      <c r="A1378" t="s">
        <v>2146</v>
      </c>
      <c r="B1378" s="1">
        <v>45598</v>
      </c>
      <c r="C1378" t="s">
        <v>81</v>
      </c>
      <c r="D1378" t="s">
        <v>19</v>
      </c>
      <c r="E1378" t="s">
        <v>348</v>
      </c>
      <c r="F1378" t="s">
        <v>680</v>
      </c>
      <c r="G1378">
        <v>34</v>
      </c>
      <c r="H1378">
        <v>9086.11</v>
      </c>
      <c r="I1378">
        <v>308927.74</v>
      </c>
      <c r="J1378" t="s">
        <v>770</v>
      </c>
      <c r="K1378">
        <v>32</v>
      </c>
      <c r="L1378" t="str">
        <f>_xlfn.XLOOKUP(F1378, Items!$A:$A, Items!$C:$C, "Check Item ID", 0)</f>
        <v>Service</v>
      </c>
    </row>
    <row r="1379" spans="1:12" hidden="1" x14ac:dyDescent="0.25">
      <c r="A1379" t="s">
        <v>2147</v>
      </c>
      <c r="B1379" s="1">
        <v>45227</v>
      </c>
      <c r="C1379" t="s">
        <v>163</v>
      </c>
      <c r="D1379" t="s">
        <v>31</v>
      </c>
      <c r="E1379" t="s">
        <v>318</v>
      </c>
      <c r="F1379" t="s">
        <v>740</v>
      </c>
      <c r="G1379">
        <v>46</v>
      </c>
      <c r="H1379">
        <v>8864.8799999999992</v>
      </c>
      <c r="I1379">
        <v>407784.26</v>
      </c>
      <c r="J1379" t="s">
        <v>770</v>
      </c>
      <c r="K1379">
        <v>8</v>
      </c>
      <c r="L1379" t="str">
        <f>_xlfn.XLOOKUP(F1379, Items!$A:$A, Items!$C:$C, "Check Item ID", 0)</f>
        <v>Service</v>
      </c>
    </row>
    <row r="1380" spans="1:12" hidden="1" x14ac:dyDescent="0.25">
      <c r="A1380" t="s">
        <v>2148</v>
      </c>
      <c r="B1380" s="1">
        <v>45054</v>
      </c>
      <c r="C1380" t="s">
        <v>75</v>
      </c>
      <c r="D1380" t="s">
        <v>11</v>
      </c>
      <c r="E1380" t="s">
        <v>283</v>
      </c>
      <c r="F1380" t="s">
        <v>644</v>
      </c>
      <c r="G1380">
        <v>28</v>
      </c>
      <c r="H1380">
        <v>10886.39</v>
      </c>
      <c r="I1380">
        <v>304818.90999999997</v>
      </c>
      <c r="J1380" t="s">
        <v>770</v>
      </c>
      <c r="K1380">
        <v>16</v>
      </c>
      <c r="L1380" t="str">
        <f>_xlfn.XLOOKUP(F1380, Items!$A:$A, Items!$C:$C, "Check Item ID", 0)</f>
        <v>Hardware</v>
      </c>
    </row>
    <row r="1381" spans="1:12" hidden="1" x14ac:dyDescent="0.25">
      <c r="A1381" t="s">
        <v>2149</v>
      </c>
      <c r="B1381" s="1">
        <v>45086</v>
      </c>
      <c r="C1381" t="s">
        <v>147</v>
      </c>
      <c r="D1381" t="s">
        <v>5</v>
      </c>
      <c r="E1381" t="s">
        <v>278</v>
      </c>
      <c r="F1381" t="s">
        <v>648</v>
      </c>
      <c r="G1381">
        <v>24</v>
      </c>
      <c r="H1381">
        <v>5255.76</v>
      </c>
      <c r="I1381">
        <v>126138.15</v>
      </c>
      <c r="J1381" t="s">
        <v>770</v>
      </c>
      <c r="K1381">
        <v>40</v>
      </c>
      <c r="L1381" t="str">
        <f>_xlfn.XLOOKUP(F1381, Items!$A:$A, Items!$C:$C, "Check Item ID", 0)</f>
        <v>Hardware</v>
      </c>
    </row>
    <row r="1382" spans="1:12" hidden="1" x14ac:dyDescent="0.25">
      <c r="A1382" t="s">
        <v>2150</v>
      </c>
      <c r="B1382" s="1">
        <v>45989</v>
      </c>
      <c r="C1382" t="s">
        <v>145</v>
      </c>
      <c r="D1382" t="s">
        <v>7</v>
      </c>
      <c r="E1382" t="s">
        <v>300</v>
      </c>
      <c r="F1382" t="s">
        <v>432</v>
      </c>
      <c r="G1382">
        <v>50</v>
      </c>
      <c r="H1382">
        <v>9078.11</v>
      </c>
      <c r="I1382">
        <v>453905.36</v>
      </c>
      <c r="J1382" t="s">
        <v>770</v>
      </c>
      <c r="K1382">
        <v>40</v>
      </c>
      <c r="L1382" t="str">
        <f>_xlfn.XLOOKUP(F1382, Items!$A:$A, Items!$C:$C, "Check Item ID", 0)</f>
        <v>Service</v>
      </c>
    </row>
    <row r="1383" spans="1:12" hidden="1" x14ac:dyDescent="0.25">
      <c r="A1383" t="s">
        <v>2151</v>
      </c>
      <c r="B1383" s="1">
        <v>45794</v>
      </c>
      <c r="C1383" t="s">
        <v>183</v>
      </c>
      <c r="D1383" t="s">
        <v>31</v>
      </c>
      <c r="E1383" t="s">
        <v>283</v>
      </c>
      <c r="F1383" t="s">
        <v>628</v>
      </c>
      <c r="G1383">
        <v>29</v>
      </c>
      <c r="H1383">
        <v>2957.72</v>
      </c>
      <c r="I1383">
        <v>85773.83</v>
      </c>
      <c r="J1383" t="s">
        <v>770</v>
      </c>
      <c r="K1383">
        <v>29</v>
      </c>
      <c r="L1383" t="str">
        <f>_xlfn.XLOOKUP(F1383, Items!$A:$A, Items!$C:$C, "Check Item ID", 0)</f>
        <v>Software</v>
      </c>
    </row>
    <row r="1384" spans="1:12" hidden="1" x14ac:dyDescent="0.25">
      <c r="A1384" t="s">
        <v>2152</v>
      </c>
      <c r="B1384" s="1">
        <v>45222</v>
      </c>
      <c r="C1384" t="s">
        <v>39</v>
      </c>
      <c r="D1384" t="s">
        <v>25</v>
      </c>
      <c r="E1384" t="s">
        <v>336</v>
      </c>
      <c r="F1384" t="s">
        <v>542</v>
      </c>
      <c r="G1384">
        <v>33</v>
      </c>
      <c r="H1384">
        <v>6823.56</v>
      </c>
      <c r="I1384">
        <v>225177.42</v>
      </c>
      <c r="J1384" t="s">
        <v>768</v>
      </c>
      <c r="K1384">
        <v>32</v>
      </c>
      <c r="L1384" t="str">
        <f>_xlfn.XLOOKUP(F1384, Items!$A:$A, Items!$C:$C, "Check Item ID", 0)</f>
        <v>Service</v>
      </c>
    </row>
    <row r="1385" spans="1:12" x14ac:dyDescent="0.25">
      <c r="A1385" t="s">
        <v>2153</v>
      </c>
      <c r="B1385" s="1">
        <v>45978</v>
      </c>
      <c r="C1385" t="s">
        <v>177</v>
      </c>
      <c r="D1385" t="s">
        <v>27</v>
      </c>
      <c r="E1385" t="s">
        <v>276</v>
      </c>
      <c r="F1385" t="s">
        <v>744</v>
      </c>
      <c r="G1385" s="8">
        <v>34</v>
      </c>
      <c r="H1385" s="6">
        <v>6626.46</v>
      </c>
      <c r="I1385" s="6">
        <v>225299.78</v>
      </c>
      <c r="J1385" t="s">
        <v>777</v>
      </c>
      <c r="K1385" s="8">
        <v>32</v>
      </c>
      <c r="L1385" t="str">
        <f>_xlfn.XLOOKUP(F1385, Items!$A:$A, Items!$C:$C, "Check Item ID", 0)</f>
        <v>Service</v>
      </c>
    </row>
    <row r="1386" spans="1:12" hidden="1" x14ac:dyDescent="0.25">
      <c r="A1386" t="s">
        <v>2154</v>
      </c>
      <c r="B1386" s="1">
        <v>44993</v>
      </c>
      <c r="C1386" t="s">
        <v>225</v>
      </c>
      <c r="D1386" t="s">
        <v>13</v>
      </c>
      <c r="E1386" t="s">
        <v>254</v>
      </c>
      <c r="F1386" t="s">
        <v>486</v>
      </c>
      <c r="G1386">
        <v>48</v>
      </c>
      <c r="H1386">
        <v>2629.26</v>
      </c>
      <c r="I1386">
        <v>126204.44</v>
      </c>
      <c r="J1386" t="s">
        <v>768</v>
      </c>
      <c r="K1386">
        <v>26</v>
      </c>
      <c r="L1386" t="str">
        <f>_xlfn.XLOOKUP(F1386, Items!$A:$A, Items!$C:$C, "Check Item ID", 0)</f>
        <v>Hardware</v>
      </c>
    </row>
    <row r="1387" spans="1:12" hidden="1" x14ac:dyDescent="0.25">
      <c r="A1387" t="s">
        <v>2155</v>
      </c>
      <c r="B1387" s="1">
        <v>45763</v>
      </c>
      <c r="C1387" t="s">
        <v>201</v>
      </c>
      <c r="D1387" t="s">
        <v>21</v>
      </c>
      <c r="E1387" t="s">
        <v>310</v>
      </c>
      <c r="F1387" t="s">
        <v>468</v>
      </c>
      <c r="G1387">
        <v>8</v>
      </c>
      <c r="H1387">
        <v>3599.1</v>
      </c>
      <c r="I1387">
        <v>28792.81</v>
      </c>
      <c r="J1387" t="s">
        <v>768</v>
      </c>
      <c r="K1387">
        <v>21</v>
      </c>
      <c r="L1387" t="str">
        <f>_xlfn.XLOOKUP(F1387, Items!$A:$A, Items!$C:$C, "Check Item ID", 0)</f>
        <v>Hardware</v>
      </c>
    </row>
    <row r="1388" spans="1:12" hidden="1" x14ac:dyDescent="0.25">
      <c r="A1388" t="s">
        <v>2156</v>
      </c>
      <c r="B1388" s="1">
        <v>45997</v>
      </c>
      <c r="C1388" t="s">
        <v>209</v>
      </c>
      <c r="D1388" t="s">
        <v>23</v>
      </c>
      <c r="E1388" t="s">
        <v>322</v>
      </c>
      <c r="F1388" t="s">
        <v>458</v>
      </c>
      <c r="G1388">
        <v>10</v>
      </c>
      <c r="H1388">
        <v>4905.57</v>
      </c>
      <c r="I1388">
        <v>49055.73</v>
      </c>
      <c r="J1388" t="s">
        <v>770</v>
      </c>
      <c r="K1388">
        <v>26</v>
      </c>
      <c r="L1388" t="str">
        <f>_xlfn.XLOOKUP(F1388, Items!$A:$A, Items!$C:$C, "Check Item ID", 0)</f>
        <v>Service</v>
      </c>
    </row>
    <row r="1389" spans="1:12" x14ac:dyDescent="0.25">
      <c r="A1389" t="s">
        <v>2157</v>
      </c>
      <c r="B1389" s="1">
        <v>45529</v>
      </c>
      <c r="C1389" t="s">
        <v>151</v>
      </c>
      <c r="D1389" t="s">
        <v>11</v>
      </c>
      <c r="E1389" t="s">
        <v>352</v>
      </c>
      <c r="F1389" t="s">
        <v>486</v>
      </c>
      <c r="G1389" s="8">
        <v>32</v>
      </c>
      <c r="H1389" s="6">
        <v>2515.9499999999998</v>
      </c>
      <c r="I1389" s="6">
        <v>80510.429999999993</v>
      </c>
      <c r="J1389" t="s">
        <v>777</v>
      </c>
      <c r="K1389" s="8">
        <v>12</v>
      </c>
      <c r="L1389" t="str">
        <f>_xlfn.XLOOKUP(F1389, Items!$A:$A, Items!$C:$C, "Check Item ID", 0)</f>
        <v>Hardware</v>
      </c>
    </row>
    <row r="1390" spans="1:12" hidden="1" x14ac:dyDescent="0.25">
      <c r="A1390" t="s">
        <v>2158</v>
      </c>
      <c r="B1390" s="1">
        <v>45790</v>
      </c>
      <c r="C1390" t="s">
        <v>149</v>
      </c>
      <c r="D1390" t="s">
        <v>21</v>
      </c>
      <c r="E1390" t="s">
        <v>336</v>
      </c>
      <c r="F1390" t="s">
        <v>750</v>
      </c>
      <c r="G1390">
        <v>4</v>
      </c>
      <c r="H1390">
        <v>3625</v>
      </c>
      <c r="I1390">
        <v>14500.01</v>
      </c>
      <c r="J1390" t="s">
        <v>770</v>
      </c>
      <c r="K1390">
        <v>21</v>
      </c>
      <c r="L1390" t="str">
        <f>_xlfn.XLOOKUP(F1390, Items!$A:$A, Items!$C:$C, "Check Item ID", 0)</f>
        <v>Hardware</v>
      </c>
    </row>
    <row r="1391" spans="1:12" x14ac:dyDescent="0.25">
      <c r="A1391" t="s">
        <v>2159</v>
      </c>
      <c r="B1391" s="1">
        <v>45301</v>
      </c>
      <c r="C1391" t="s">
        <v>177</v>
      </c>
      <c r="D1391" t="s">
        <v>27</v>
      </c>
      <c r="E1391" t="s">
        <v>348</v>
      </c>
      <c r="F1391" t="s">
        <v>365</v>
      </c>
      <c r="G1391" s="8">
        <v>48</v>
      </c>
      <c r="H1391" s="6">
        <v>3203.19</v>
      </c>
      <c r="I1391" s="6">
        <v>153753.35</v>
      </c>
      <c r="J1391" t="s">
        <v>777</v>
      </c>
      <c r="K1391" s="8">
        <v>38</v>
      </c>
      <c r="L1391" t="str">
        <f>_xlfn.XLOOKUP(F1391, Items!$A:$A, Items!$C:$C, "Check Item ID", 0)</f>
        <v>Hardware</v>
      </c>
    </row>
    <row r="1392" spans="1:12" hidden="1" x14ac:dyDescent="0.25">
      <c r="A1392" t="s">
        <v>2160</v>
      </c>
      <c r="B1392" s="1">
        <v>45065</v>
      </c>
      <c r="C1392" t="s">
        <v>45</v>
      </c>
      <c r="D1392" t="s">
        <v>5</v>
      </c>
      <c r="E1392" t="s">
        <v>286</v>
      </c>
      <c r="F1392" t="s">
        <v>564</v>
      </c>
      <c r="G1392">
        <v>3</v>
      </c>
      <c r="H1392">
        <v>3554.87</v>
      </c>
      <c r="I1392">
        <v>10664.61</v>
      </c>
      <c r="J1392" t="s">
        <v>768</v>
      </c>
      <c r="K1392">
        <v>22</v>
      </c>
      <c r="L1392" t="str">
        <f>_xlfn.XLOOKUP(F1392, Items!$A:$A, Items!$C:$C, "Check Item ID", 0)</f>
        <v>Software</v>
      </c>
    </row>
    <row r="1393" spans="1:12" hidden="1" x14ac:dyDescent="0.25">
      <c r="A1393" t="s">
        <v>2161</v>
      </c>
      <c r="B1393" s="1">
        <v>45853</v>
      </c>
      <c r="C1393" t="s">
        <v>51</v>
      </c>
      <c r="D1393" t="s">
        <v>3</v>
      </c>
      <c r="E1393" t="s">
        <v>342</v>
      </c>
      <c r="F1393" t="s">
        <v>604</v>
      </c>
      <c r="G1393">
        <v>22</v>
      </c>
      <c r="H1393">
        <v>397.98</v>
      </c>
      <c r="I1393">
        <v>8755.48</v>
      </c>
      <c r="J1393" t="s">
        <v>770</v>
      </c>
      <c r="K1393">
        <v>41</v>
      </c>
      <c r="L1393" t="str">
        <f>_xlfn.XLOOKUP(F1393, Items!$A:$A, Items!$C:$C, "Check Item ID", 0)</f>
        <v>Software</v>
      </c>
    </row>
    <row r="1394" spans="1:12" hidden="1" x14ac:dyDescent="0.25">
      <c r="A1394" t="s">
        <v>2162</v>
      </c>
      <c r="B1394" s="1">
        <v>45210</v>
      </c>
      <c r="C1394" t="s">
        <v>165</v>
      </c>
      <c r="D1394" t="s">
        <v>27</v>
      </c>
      <c r="E1394" t="s">
        <v>260</v>
      </c>
      <c r="F1394" t="s">
        <v>724</v>
      </c>
      <c r="G1394">
        <v>33</v>
      </c>
      <c r="H1394">
        <v>345.59</v>
      </c>
      <c r="I1394">
        <v>11404.52</v>
      </c>
      <c r="J1394" t="s">
        <v>770</v>
      </c>
      <c r="K1394">
        <v>45</v>
      </c>
      <c r="L1394" t="str">
        <f>_xlfn.XLOOKUP(F1394, Items!$A:$A, Items!$C:$C, "Check Item ID", 0)</f>
        <v>Software</v>
      </c>
    </row>
    <row r="1395" spans="1:12" hidden="1" x14ac:dyDescent="0.25">
      <c r="A1395" t="s">
        <v>2163</v>
      </c>
      <c r="B1395" s="1">
        <v>45232</v>
      </c>
      <c r="C1395" t="s">
        <v>235</v>
      </c>
      <c r="D1395" t="s">
        <v>17</v>
      </c>
      <c r="E1395" t="s">
        <v>246</v>
      </c>
      <c r="F1395" t="s">
        <v>706</v>
      </c>
      <c r="G1395">
        <v>47</v>
      </c>
      <c r="H1395">
        <v>9302.24</v>
      </c>
      <c r="I1395">
        <v>437205.49</v>
      </c>
      <c r="J1395" t="s">
        <v>768</v>
      </c>
      <c r="K1395">
        <v>45</v>
      </c>
      <c r="L1395" t="str">
        <f>_xlfn.XLOOKUP(F1395, Items!$A:$A, Items!$C:$C, "Check Item ID", 0)</f>
        <v>Software</v>
      </c>
    </row>
    <row r="1396" spans="1:12" hidden="1" x14ac:dyDescent="0.25">
      <c r="A1396" t="s">
        <v>2164</v>
      </c>
      <c r="B1396" s="1">
        <v>45765</v>
      </c>
      <c r="C1396" t="s">
        <v>151</v>
      </c>
      <c r="D1396" t="s">
        <v>11</v>
      </c>
      <c r="E1396" t="s">
        <v>281</v>
      </c>
      <c r="F1396" t="s">
        <v>574</v>
      </c>
      <c r="G1396">
        <v>25</v>
      </c>
      <c r="H1396">
        <v>2533.2600000000002</v>
      </c>
      <c r="I1396">
        <v>63331.44</v>
      </c>
      <c r="J1396" t="s">
        <v>770</v>
      </c>
      <c r="K1396">
        <v>24</v>
      </c>
      <c r="L1396" t="str">
        <f>_xlfn.XLOOKUP(F1396, Items!$A:$A, Items!$C:$C, "Check Item ID", 0)</f>
        <v>Service</v>
      </c>
    </row>
    <row r="1397" spans="1:12" hidden="1" x14ac:dyDescent="0.25">
      <c r="A1397" t="s">
        <v>2165</v>
      </c>
      <c r="B1397" s="1">
        <v>45020</v>
      </c>
      <c r="C1397" t="s">
        <v>97</v>
      </c>
      <c r="D1397" t="s">
        <v>29</v>
      </c>
      <c r="E1397" t="s">
        <v>250</v>
      </c>
      <c r="F1397" t="s">
        <v>698</v>
      </c>
      <c r="G1397">
        <v>43</v>
      </c>
      <c r="H1397">
        <v>6003.94</v>
      </c>
      <c r="I1397">
        <v>258169.62</v>
      </c>
      <c r="J1397" t="s">
        <v>768</v>
      </c>
      <c r="K1397">
        <v>20</v>
      </c>
      <c r="L1397" t="str">
        <f>_xlfn.XLOOKUP(F1397, Items!$A:$A, Items!$C:$C, "Check Item ID", 0)</f>
        <v>Software</v>
      </c>
    </row>
    <row r="1398" spans="1:12" hidden="1" x14ac:dyDescent="0.25">
      <c r="A1398" t="s">
        <v>2166</v>
      </c>
      <c r="B1398" s="1">
        <v>45108</v>
      </c>
      <c r="C1398" t="s">
        <v>183</v>
      </c>
      <c r="D1398" t="s">
        <v>31</v>
      </c>
      <c r="E1398" t="s">
        <v>322</v>
      </c>
      <c r="F1398" t="s">
        <v>522</v>
      </c>
      <c r="G1398">
        <v>11</v>
      </c>
      <c r="H1398">
        <v>5025.09</v>
      </c>
      <c r="I1398">
        <v>55276</v>
      </c>
      <c r="J1398" t="s">
        <v>768</v>
      </c>
      <c r="K1398">
        <v>43</v>
      </c>
      <c r="L1398" t="str">
        <f>_xlfn.XLOOKUP(F1398, Items!$A:$A, Items!$C:$C, "Check Item ID", 0)</f>
        <v>Hardware</v>
      </c>
    </row>
    <row r="1399" spans="1:12" hidden="1" x14ac:dyDescent="0.25">
      <c r="A1399" t="s">
        <v>2167</v>
      </c>
      <c r="B1399" s="1">
        <v>45559</v>
      </c>
      <c r="C1399" t="s">
        <v>119</v>
      </c>
      <c r="D1399" t="s">
        <v>13</v>
      </c>
      <c r="E1399" t="s">
        <v>272</v>
      </c>
      <c r="F1399" t="s">
        <v>634</v>
      </c>
      <c r="G1399">
        <v>36</v>
      </c>
      <c r="H1399">
        <v>5370.1</v>
      </c>
      <c r="I1399">
        <v>193323.51</v>
      </c>
      <c r="J1399" t="s">
        <v>768</v>
      </c>
      <c r="K1399">
        <v>38</v>
      </c>
      <c r="L1399" t="str">
        <f>_xlfn.XLOOKUP(F1399, Items!$A:$A, Items!$C:$C, "Check Item ID", 0)</f>
        <v>Hardware</v>
      </c>
    </row>
    <row r="1400" spans="1:12" x14ac:dyDescent="0.25">
      <c r="A1400" t="s">
        <v>2168</v>
      </c>
      <c r="B1400" s="1">
        <v>45321</v>
      </c>
      <c r="C1400" t="s">
        <v>205</v>
      </c>
      <c r="D1400" t="s">
        <v>25</v>
      </c>
      <c r="E1400" t="s">
        <v>281</v>
      </c>
      <c r="F1400" t="s">
        <v>582</v>
      </c>
      <c r="G1400" s="8">
        <v>40</v>
      </c>
      <c r="H1400" s="6">
        <v>9412.67</v>
      </c>
      <c r="I1400" s="6">
        <v>376506.7</v>
      </c>
      <c r="J1400" t="s">
        <v>777</v>
      </c>
      <c r="K1400" s="8">
        <v>39</v>
      </c>
      <c r="L1400" t="str">
        <f>_xlfn.XLOOKUP(F1400, Items!$A:$A, Items!$C:$C, "Check Item ID", 0)</f>
        <v>Service</v>
      </c>
    </row>
    <row r="1401" spans="1:12" x14ac:dyDescent="0.25">
      <c r="A1401" t="s">
        <v>2169</v>
      </c>
      <c r="B1401" s="1">
        <v>45314</v>
      </c>
      <c r="C1401" t="s">
        <v>191</v>
      </c>
      <c r="D1401" t="s">
        <v>25</v>
      </c>
      <c r="E1401" t="s">
        <v>346</v>
      </c>
      <c r="F1401" t="s">
        <v>408</v>
      </c>
      <c r="G1401" s="8">
        <v>49</v>
      </c>
      <c r="H1401" s="6">
        <v>5419.43</v>
      </c>
      <c r="I1401" s="6">
        <v>265551.88</v>
      </c>
      <c r="J1401" t="s">
        <v>777</v>
      </c>
      <c r="K1401" s="8">
        <v>10</v>
      </c>
      <c r="L1401" t="str">
        <f>_xlfn.XLOOKUP(F1401, Items!$A:$A, Items!$C:$C, "Check Item ID", 0)</f>
        <v>Hardware</v>
      </c>
    </row>
    <row r="1402" spans="1:12" hidden="1" x14ac:dyDescent="0.25">
      <c r="A1402" t="s">
        <v>2170</v>
      </c>
      <c r="B1402" s="1">
        <v>46016</v>
      </c>
      <c r="C1402" t="s">
        <v>229</v>
      </c>
      <c r="D1402" t="s">
        <v>17</v>
      </c>
      <c r="E1402" t="s">
        <v>314</v>
      </c>
      <c r="F1402" t="s">
        <v>658</v>
      </c>
      <c r="G1402">
        <v>12</v>
      </c>
      <c r="H1402">
        <v>6970.06</v>
      </c>
      <c r="I1402">
        <v>83640.75</v>
      </c>
      <c r="J1402" t="s">
        <v>770</v>
      </c>
      <c r="K1402">
        <v>16</v>
      </c>
      <c r="L1402" t="str">
        <f>_xlfn.XLOOKUP(F1402, Items!$A:$A, Items!$C:$C, "Check Item ID", 0)</f>
        <v>Service</v>
      </c>
    </row>
    <row r="1403" spans="1:12" hidden="1" x14ac:dyDescent="0.25">
      <c r="A1403" t="s">
        <v>2171</v>
      </c>
      <c r="B1403" s="1">
        <v>45836</v>
      </c>
      <c r="C1403" t="s">
        <v>139</v>
      </c>
      <c r="D1403" t="s">
        <v>19</v>
      </c>
      <c r="E1403" t="s">
        <v>326</v>
      </c>
      <c r="F1403" t="s">
        <v>558</v>
      </c>
      <c r="G1403">
        <v>6</v>
      </c>
      <c r="H1403">
        <v>7551.71</v>
      </c>
      <c r="I1403">
        <v>45310.25</v>
      </c>
      <c r="J1403" t="s">
        <v>768</v>
      </c>
      <c r="K1403">
        <v>23</v>
      </c>
      <c r="L1403" t="str">
        <f>_xlfn.XLOOKUP(F1403, Items!$A:$A, Items!$C:$C, "Check Item ID", 0)</f>
        <v>Software</v>
      </c>
    </row>
    <row r="1404" spans="1:12" x14ac:dyDescent="0.25">
      <c r="A1404" t="s">
        <v>2172</v>
      </c>
      <c r="B1404" s="1">
        <v>45019</v>
      </c>
      <c r="C1404" t="s">
        <v>161</v>
      </c>
      <c r="D1404" t="s">
        <v>17</v>
      </c>
      <c r="E1404" t="s">
        <v>298</v>
      </c>
      <c r="F1404" t="s">
        <v>430</v>
      </c>
      <c r="G1404" s="8">
        <v>32</v>
      </c>
      <c r="H1404" s="6">
        <v>3216.03</v>
      </c>
      <c r="I1404" s="6">
        <v>102912.84</v>
      </c>
      <c r="J1404" t="s">
        <v>777</v>
      </c>
      <c r="K1404" s="8">
        <v>24</v>
      </c>
      <c r="L1404" t="str">
        <f>_xlfn.XLOOKUP(F1404, Items!$A:$A, Items!$C:$C, "Check Item ID", 0)</f>
        <v>Service</v>
      </c>
    </row>
    <row r="1405" spans="1:12" hidden="1" x14ac:dyDescent="0.25">
      <c r="A1405" t="s">
        <v>2173</v>
      </c>
      <c r="B1405" s="1">
        <v>45296</v>
      </c>
      <c r="C1405" t="s">
        <v>36</v>
      </c>
      <c r="D1405" t="s">
        <v>23</v>
      </c>
      <c r="E1405" t="s">
        <v>265</v>
      </c>
      <c r="F1405" t="s">
        <v>622</v>
      </c>
      <c r="G1405">
        <v>27</v>
      </c>
      <c r="H1405">
        <v>1649.29</v>
      </c>
      <c r="I1405">
        <v>44530.71</v>
      </c>
      <c r="J1405" t="s">
        <v>768</v>
      </c>
      <c r="K1405">
        <v>23</v>
      </c>
      <c r="L1405" t="str">
        <f>_xlfn.XLOOKUP(F1405, Items!$A:$A, Items!$C:$C, "Check Item ID", 0)</f>
        <v>Software</v>
      </c>
    </row>
    <row r="1406" spans="1:12" x14ac:dyDescent="0.25">
      <c r="A1406" t="s">
        <v>2174</v>
      </c>
      <c r="B1406" s="1">
        <v>45453</v>
      </c>
      <c r="C1406" t="s">
        <v>155</v>
      </c>
      <c r="D1406" t="s">
        <v>31</v>
      </c>
      <c r="E1406" t="s">
        <v>281</v>
      </c>
      <c r="F1406" t="s">
        <v>546</v>
      </c>
      <c r="G1406" s="8">
        <v>6</v>
      </c>
      <c r="H1406" s="6">
        <v>6131.5</v>
      </c>
      <c r="I1406" s="6">
        <v>36789</v>
      </c>
      <c r="J1406" t="s">
        <v>777</v>
      </c>
      <c r="K1406" s="8">
        <v>37</v>
      </c>
      <c r="L1406" t="str">
        <f>_xlfn.XLOOKUP(F1406, Items!$A:$A, Items!$C:$C, "Check Item ID", 0)</f>
        <v>Hardware</v>
      </c>
    </row>
    <row r="1407" spans="1:12" x14ac:dyDescent="0.25">
      <c r="A1407" t="s">
        <v>2175</v>
      </c>
      <c r="B1407" s="1">
        <v>45511</v>
      </c>
      <c r="C1407" t="s">
        <v>65</v>
      </c>
      <c r="D1407" t="s">
        <v>15</v>
      </c>
      <c r="E1407" t="s">
        <v>276</v>
      </c>
      <c r="F1407" t="s">
        <v>674</v>
      </c>
      <c r="G1407" s="8">
        <v>10</v>
      </c>
      <c r="H1407" s="6">
        <v>2655.59</v>
      </c>
      <c r="I1407" s="6">
        <v>26555.9</v>
      </c>
      <c r="J1407" t="s">
        <v>777</v>
      </c>
      <c r="K1407" s="8">
        <v>12</v>
      </c>
      <c r="L1407" t="str">
        <f>_xlfn.XLOOKUP(F1407, Items!$A:$A, Items!$C:$C, "Check Item ID", 0)</f>
        <v>Software</v>
      </c>
    </row>
    <row r="1408" spans="1:12" hidden="1" x14ac:dyDescent="0.25">
      <c r="A1408" t="s">
        <v>2176</v>
      </c>
      <c r="B1408" s="1">
        <v>45761</v>
      </c>
      <c r="C1408" t="s">
        <v>83</v>
      </c>
      <c r="D1408" t="s">
        <v>23</v>
      </c>
      <c r="E1408" t="s">
        <v>298</v>
      </c>
      <c r="F1408" t="s">
        <v>369</v>
      </c>
      <c r="G1408">
        <v>44</v>
      </c>
      <c r="H1408">
        <v>1069.2</v>
      </c>
      <c r="I1408">
        <v>47044.75</v>
      </c>
      <c r="J1408" t="s">
        <v>768</v>
      </c>
      <c r="K1408">
        <v>23</v>
      </c>
      <c r="L1408" t="str">
        <f>_xlfn.XLOOKUP(F1408, Items!$A:$A, Items!$C:$C, "Check Item ID", 0)</f>
        <v>Software</v>
      </c>
    </row>
    <row r="1409" spans="1:12" hidden="1" x14ac:dyDescent="0.25">
      <c r="A1409" t="s">
        <v>2177</v>
      </c>
      <c r="B1409" s="1">
        <v>44982</v>
      </c>
      <c r="C1409" t="s">
        <v>169</v>
      </c>
      <c r="D1409" t="s">
        <v>23</v>
      </c>
      <c r="E1409" t="s">
        <v>350</v>
      </c>
      <c r="F1409" t="s">
        <v>568</v>
      </c>
      <c r="G1409">
        <v>46</v>
      </c>
      <c r="H1409">
        <v>455.46</v>
      </c>
      <c r="I1409">
        <v>20951.349999999999</v>
      </c>
      <c r="J1409" t="s">
        <v>770</v>
      </c>
      <c r="K1409">
        <v>9</v>
      </c>
      <c r="L1409" t="str">
        <f>_xlfn.XLOOKUP(F1409, Items!$A:$A, Items!$C:$C, "Check Item ID", 0)</f>
        <v>Software</v>
      </c>
    </row>
    <row r="1410" spans="1:12" hidden="1" x14ac:dyDescent="0.25">
      <c r="A1410" t="s">
        <v>2178</v>
      </c>
      <c r="B1410" s="1">
        <v>45218</v>
      </c>
      <c r="C1410" t="s">
        <v>133</v>
      </c>
      <c r="D1410" t="s">
        <v>11</v>
      </c>
      <c r="E1410" t="s">
        <v>344</v>
      </c>
      <c r="F1410" t="s">
        <v>726</v>
      </c>
      <c r="G1410">
        <v>27</v>
      </c>
      <c r="H1410">
        <v>5444.19</v>
      </c>
      <c r="I1410">
        <v>146993.10999999999</v>
      </c>
      <c r="J1410" t="s">
        <v>770</v>
      </c>
      <c r="K1410">
        <v>27</v>
      </c>
      <c r="L1410" t="str">
        <f>_xlfn.XLOOKUP(F1410, Items!$A:$A, Items!$C:$C, "Check Item ID", 0)</f>
        <v>Hardware</v>
      </c>
    </row>
    <row r="1411" spans="1:12" hidden="1" x14ac:dyDescent="0.25">
      <c r="A1411" t="s">
        <v>2179</v>
      </c>
      <c r="B1411" s="1">
        <v>45033</v>
      </c>
      <c r="C1411" t="s">
        <v>211</v>
      </c>
      <c r="D1411" t="s">
        <v>31</v>
      </c>
      <c r="E1411" t="s">
        <v>300</v>
      </c>
      <c r="F1411" t="s">
        <v>668</v>
      </c>
      <c r="G1411">
        <v>13</v>
      </c>
      <c r="H1411">
        <v>5516.57</v>
      </c>
      <c r="I1411">
        <v>71715.42</v>
      </c>
      <c r="J1411" t="s">
        <v>768</v>
      </c>
      <c r="K1411">
        <v>40</v>
      </c>
      <c r="L1411" t="str">
        <f>_xlfn.XLOOKUP(F1411, Items!$A:$A, Items!$C:$C, "Check Item ID", 0)</f>
        <v>Software</v>
      </c>
    </row>
    <row r="1412" spans="1:12" hidden="1" x14ac:dyDescent="0.25">
      <c r="A1412" t="s">
        <v>2180</v>
      </c>
      <c r="B1412" s="1">
        <v>45936</v>
      </c>
      <c r="C1412" t="s">
        <v>225</v>
      </c>
      <c r="D1412" t="s">
        <v>13</v>
      </c>
      <c r="E1412" t="s">
        <v>350</v>
      </c>
      <c r="F1412" t="s">
        <v>722</v>
      </c>
      <c r="G1412">
        <v>33</v>
      </c>
      <c r="H1412">
        <v>8703.6299999999992</v>
      </c>
      <c r="I1412">
        <v>287219.65999999997</v>
      </c>
      <c r="J1412" t="s">
        <v>770</v>
      </c>
      <c r="K1412">
        <v>10</v>
      </c>
      <c r="L1412" t="str">
        <f>_xlfn.XLOOKUP(F1412, Items!$A:$A, Items!$C:$C, "Check Item ID", 0)</f>
        <v>Service</v>
      </c>
    </row>
    <row r="1413" spans="1:12" hidden="1" x14ac:dyDescent="0.25">
      <c r="A1413" t="s">
        <v>2181</v>
      </c>
      <c r="B1413" s="1">
        <v>45051</v>
      </c>
      <c r="C1413" t="s">
        <v>69</v>
      </c>
      <c r="D1413" t="s">
        <v>13</v>
      </c>
      <c r="E1413" t="s">
        <v>281</v>
      </c>
      <c r="F1413" t="s">
        <v>698</v>
      </c>
      <c r="G1413">
        <v>21</v>
      </c>
      <c r="H1413">
        <v>5318.28</v>
      </c>
      <c r="I1413">
        <v>111683.84</v>
      </c>
      <c r="J1413" t="s">
        <v>770</v>
      </c>
      <c r="K1413">
        <v>7</v>
      </c>
      <c r="L1413" t="str">
        <f>_xlfn.XLOOKUP(F1413, Items!$A:$A, Items!$C:$C, "Check Item ID", 0)</f>
        <v>Software</v>
      </c>
    </row>
    <row r="1414" spans="1:12" x14ac:dyDescent="0.25">
      <c r="A1414" t="s">
        <v>2182</v>
      </c>
      <c r="B1414" s="1">
        <v>44986</v>
      </c>
      <c r="C1414" t="s">
        <v>163</v>
      </c>
      <c r="D1414" t="s">
        <v>31</v>
      </c>
      <c r="E1414" t="s">
        <v>312</v>
      </c>
      <c r="F1414" t="s">
        <v>650</v>
      </c>
      <c r="G1414" s="8">
        <v>27</v>
      </c>
      <c r="H1414" s="6">
        <v>10283.1</v>
      </c>
      <c r="I1414" s="6">
        <v>277643.61</v>
      </c>
      <c r="J1414" t="s">
        <v>777</v>
      </c>
      <c r="K1414" s="8">
        <v>20</v>
      </c>
      <c r="L1414" t="str">
        <f>_xlfn.XLOOKUP(F1414, Items!$A:$A, Items!$C:$C, "Check Item ID", 0)</f>
        <v>Service</v>
      </c>
    </row>
    <row r="1415" spans="1:12" hidden="1" x14ac:dyDescent="0.25">
      <c r="A1415" t="s">
        <v>2183</v>
      </c>
      <c r="B1415" s="1">
        <v>45134</v>
      </c>
      <c r="C1415" t="s">
        <v>75</v>
      </c>
      <c r="D1415" t="s">
        <v>11</v>
      </c>
      <c r="E1415" t="s">
        <v>278</v>
      </c>
      <c r="F1415" t="s">
        <v>371</v>
      </c>
      <c r="G1415">
        <v>16</v>
      </c>
      <c r="H1415">
        <v>6260.82</v>
      </c>
      <c r="I1415">
        <v>100173.1</v>
      </c>
      <c r="J1415" t="s">
        <v>768</v>
      </c>
      <c r="K1415">
        <v>11</v>
      </c>
      <c r="L1415" t="str">
        <f>_xlfn.XLOOKUP(F1415, Items!$A:$A, Items!$C:$C, "Check Item ID", 0)</f>
        <v>Software</v>
      </c>
    </row>
    <row r="1416" spans="1:12" hidden="1" x14ac:dyDescent="0.25">
      <c r="A1416" t="s">
        <v>2184</v>
      </c>
      <c r="B1416" s="1">
        <v>45760</v>
      </c>
      <c r="C1416" t="s">
        <v>91</v>
      </c>
      <c r="D1416" t="s">
        <v>11</v>
      </c>
      <c r="E1416" t="s">
        <v>330</v>
      </c>
      <c r="F1416" t="s">
        <v>386</v>
      </c>
      <c r="G1416">
        <v>29</v>
      </c>
      <c r="H1416">
        <v>8597.69</v>
      </c>
      <c r="I1416">
        <v>249333.15</v>
      </c>
      <c r="J1416" t="s">
        <v>768</v>
      </c>
      <c r="K1416">
        <v>35</v>
      </c>
      <c r="L1416" t="str">
        <f>_xlfn.XLOOKUP(F1416, Items!$A:$A, Items!$C:$C, "Check Item ID", 0)</f>
        <v>Hardware</v>
      </c>
    </row>
    <row r="1417" spans="1:12" x14ac:dyDescent="0.25">
      <c r="A1417" t="s">
        <v>2185</v>
      </c>
      <c r="B1417" s="1">
        <v>45218</v>
      </c>
      <c r="C1417" t="s">
        <v>81</v>
      </c>
      <c r="D1417" t="s">
        <v>19</v>
      </c>
      <c r="E1417" t="s">
        <v>281</v>
      </c>
      <c r="F1417" t="s">
        <v>652</v>
      </c>
      <c r="G1417" s="8">
        <v>24</v>
      </c>
      <c r="H1417" s="6">
        <v>9435.09</v>
      </c>
      <c r="I1417" s="6">
        <v>226442.25</v>
      </c>
      <c r="J1417" t="s">
        <v>777</v>
      </c>
      <c r="K1417" s="8">
        <v>18</v>
      </c>
      <c r="L1417" t="str">
        <f>_xlfn.XLOOKUP(F1417, Items!$A:$A, Items!$C:$C, "Check Item ID", 0)</f>
        <v>Hardware</v>
      </c>
    </row>
    <row r="1418" spans="1:12" x14ac:dyDescent="0.25">
      <c r="A1418" t="s">
        <v>2186</v>
      </c>
      <c r="B1418" s="1">
        <v>45794</v>
      </c>
      <c r="C1418" t="s">
        <v>127</v>
      </c>
      <c r="D1418" t="s">
        <v>31</v>
      </c>
      <c r="E1418" t="s">
        <v>308</v>
      </c>
      <c r="F1418" t="s">
        <v>476</v>
      </c>
      <c r="G1418" s="8">
        <v>36</v>
      </c>
      <c r="H1418" s="6">
        <v>6249.2</v>
      </c>
      <c r="I1418" s="6">
        <v>224971.16</v>
      </c>
      <c r="J1418" t="s">
        <v>777</v>
      </c>
      <c r="K1418" s="8">
        <v>32</v>
      </c>
      <c r="L1418" t="str">
        <f>_xlfn.XLOOKUP(F1418, Items!$A:$A, Items!$C:$C, "Check Item ID", 0)</f>
        <v>Hardware</v>
      </c>
    </row>
    <row r="1419" spans="1:12" x14ac:dyDescent="0.25">
      <c r="A1419" t="s">
        <v>2187</v>
      </c>
      <c r="B1419" s="1">
        <v>45519</v>
      </c>
      <c r="C1419" t="s">
        <v>117</v>
      </c>
      <c r="D1419" t="s">
        <v>29</v>
      </c>
      <c r="E1419" t="s">
        <v>298</v>
      </c>
      <c r="F1419" t="s">
        <v>594</v>
      </c>
      <c r="G1419" s="8">
        <v>42</v>
      </c>
      <c r="H1419" s="6">
        <v>4015.09</v>
      </c>
      <c r="I1419" s="6">
        <v>168633.93</v>
      </c>
      <c r="J1419" t="s">
        <v>777</v>
      </c>
      <c r="K1419" s="8">
        <v>6</v>
      </c>
      <c r="L1419" t="str">
        <f>_xlfn.XLOOKUP(F1419, Items!$A:$A, Items!$C:$C, "Check Item ID", 0)</f>
        <v>Software</v>
      </c>
    </row>
    <row r="1420" spans="1:12" hidden="1" x14ac:dyDescent="0.25">
      <c r="A1420" t="s">
        <v>2188</v>
      </c>
      <c r="B1420" s="1">
        <v>45486</v>
      </c>
      <c r="C1420" t="s">
        <v>137</v>
      </c>
      <c r="D1420" t="s">
        <v>13</v>
      </c>
      <c r="E1420" t="s">
        <v>270</v>
      </c>
      <c r="F1420" t="s">
        <v>468</v>
      </c>
      <c r="G1420">
        <v>39</v>
      </c>
      <c r="H1420">
        <v>3757.51</v>
      </c>
      <c r="I1420">
        <v>146542.81</v>
      </c>
      <c r="J1420" t="s">
        <v>768</v>
      </c>
      <c r="K1420">
        <v>27</v>
      </c>
      <c r="L1420" t="str">
        <f>_xlfn.XLOOKUP(F1420, Items!$A:$A, Items!$C:$C, "Check Item ID", 0)</f>
        <v>Hardware</v>
      </c>
    </row>
    <row r="1421" spans="1:12" hidden="1" x14ac:dyDescent="0.25">
      <c r="A1421" t="s">
        <v>2189</v>
      </c>
      <c r="B1421" s="1">
        <v>45362</v>
      </c>
      <c r="C1421" t="s">
        <v>53</v>
      </c>
      <c r="D1421" t="s">
        <v>9</v>
      </c>
      <c r="E1421" t="s">
        <v>344</v>
      </c>
      <c r="F1421" t="s">
        <v>460</v>
      </c>
      <c r="G1421">
        <v>38</v>
      </c>
      <c r="H1421">
        <v>4296.3999999999996</v>
      </c>
      <c r="I1421">
        <v>163263.04999999999</v>
      </c>
      <c r="J1421" t="s">
        <v>770</v>
      </c>
      <c r="K1421">
        <v>5</v>
      </c>
      <c r="L1421" t="str">
        <f>_xlfn.XLOOKUP(F1421, Items!$A:$A, Items!$C:$C, "Check Item ID", 0)</f>
        <v>Hardware</v>
      </c>
    </row>
    <row r="1422" spans="1:12" x14ac:dyDescent="0.25">
      <c r="A1422" t="s">
        <v>2190</v>
      </c>
      <c r="B1422" s="1">
        <v>46020</v>
      </c>
      <c r="C1422" t="s">
        <v>101</v>
      </c>
      <c r="D1422" t="s">
        <v>23</v>
      </c>
      <c r="E1422" t="s">
        <v>267</v>
      </c>
      <c r="F1422" t="s">
        <v>630</v>
      </c>
      <c r="G1422" s="8">
        <v>37</v>
      </c>
      <c r="H1422" s="6">
        <v>8708.93</v>
      </c>
      <c r="I1422" s="6">
        <v>322230.58</v>
      </c>
      <c r="J1422" t="s">
        <v>777</v>
      </c>
      <c r="K1422" s="8">
        <v>28</v>
      </c>
      <c r="L1422" t="str">
        <f>_xlfn.XLOOKUP(F1422, Items!$A:$A, Items!$C:$C, "Check Item ID", 0)</f>
        <v>Service</v>
      </c>
    </row>
    <row r="1423" spans="1:12" hidden="1" x14ac:dyDescent="0.25">
      <c r="A1423" t="s">
        <v>2191</v>
      </c>
      <c r="B1423" s="1">
        <v>45178</v>
      </c>
      <c r="C1423" t="s">
        <v>127</v>
      </c>
      <c r="D1423" t="s">
        <v>31</v>
      </c>
      <c r="E1423" t="s">
        <v>300</v>
      </c>
      <c r="F1423" t="s">
        <v>428</v>
      </c>
      <c r="G1423">
        <v>9</v>
      </c>
      <c r="H1423">
        <v>6683.76</v>
      </c>
      <c r="I1423">
        <v>60153.8</v>
      </c>
      <c r="J1423" t="s">
        <v>770</v>
      </c>
      <c r="K1423">
        <v>30</v>
      </c>
      <c r="L1423" t="str">
        <f>_xlfn.XLOOKUP(F1423, Items!$A:$A, Items!$C:$C, "Check Item ID", 0)</f>
        <v>Service</v>
      </c>
    </row>
    <row r="1424" spans="1:12" hidden="1" x14ac:dyDescent="0.25">
      <c r="A1424" t="s">
        <v>2192</v>
      </c>
      <c r="B1424" s="1">
        <v>45960</v>
      </c>
      <c r="C1424" t="s">
        <v>127</v>
      </c>
      <c r="D1424" t="s">
        <v>31</v>
      </c>
      <c r="E1424" t="s">
        <v>288</v>
      </c>
      <c r="F1424" t="s">
        <v>564</v>
      </c>
      <c r="G1424">
        <v>21</v>
      </c>
      <c r="H1424">
        <v>4064.83</v>
      </c>
      <c r="I1424">
        <v>85361.41</v>
      </c>
      <c r="J1424" t="s">
        <v>770</v>
      </c>
      <c r="K1424">
        <v>43</v>
      </c>
      <c r="L1424" t="str">
        <f>_xlfn.XLOOKUP(F1424, Items!$A:$A, Items!$C:$C, "Check Item ID", 0)</f>
        <v>Software</v>
      </c>
    </row>
    <row r="1425" spans="1:12" hidden="1" x14ac:dyDescent="0.25">
      <c r="A1425" t="s">
        <v>2193</v>
      </c>
      <c r="B1425" s="1">
        <v>45854</v>
      </c>
      <c r="C1425" t="s">
        <v>169</v>
      </c>
      <c r="D1425" t="s">
        <v>23</v>
      </c>
      <c r="E1425" t="s">
        <v>298</v>
      </c>
      <c r="F1425" t="s">
        <v>448</v>
      </c>
      <c r="G1425">
        <v>18</v>
      </c>
      <c r="H1425">
        <v>3280.34</v>
      </c>
      <c r="I1425">
        <v>59046.07</v>
      </c>
      <c r="J1425" t="s">
        <v>770</v>
      </c>
      <c r="K1425">
        <v>24</v>
      </c>
      <c r="L1425" t="str">
        <f>_xlfn.XLOOKUP(F1425, Items!$A:$A, Items!$C:$C, "Check Item ID", 0)</f>
        <v>Software</v>
      </c>
    </row>
    <row r="1426" spans="1:12" hidden="1" x14ac:dyDescent="0.25">
      <c r="A1426" t="s">
        <v>2194</v>
      </c>
      <c r="B1426" s="1">
        <v>45868</v>
      </c>
      <c r="C1426" t="s">
        <v>81</v>
      </c>
      <c r="D1426" t="s">
        <v>19</v>
      </c>
      <c r="E1426" t="s">
        <v>350</v>
      </c>
      <c r="F1426" t="s">
        <v>732</v>
      </c>
      <c r="G1426">
        <v>39</v>
      </c>
      <c r="H1426">
        <v>9085.09</v>
      </c>
      <c r="I1426">
        <v>354318.47</v>
      </c>
      <c r="J1426" t="s">
        <v>768</v>
      </c>
      <c r="K1426">
        <v>11</v>
      </c>
      <c r="L1426" t="str">
        <f>_xlfn.XLOOKUP(F1426, Items!$A:$A, Items!$C:$C, "Check Item ID", 0)</f>
        <v>Software</v>
      </c>
    </row>
    <row r="1427" spans="1:12" x14ac:dyDescent="0.25">
      <c r="A1427" t="s">
        <v>2195</v>
      </c>
      <c r="B1427" s="1">
        <v>44931</v>
      </c>
      <c r="C1427" t="s">
        <v>81</v>
      </c>
      <c r="D1427" t="s">
        <v>19</v>
      </c>
      <c r="E1427" t="s">
        <v>330</v>
      </c>
      <c r="F1427" t="s">
        <v>367</v>
      </c>
      <c r="G1427" s="8">
        <v>39</v>
      </c>
      <c r="H1427" s="6">
        <v>5389.78</v>
      </c>
      <c r="I1427" s="6">
        <v>210201.41</v>
      </c>
      <c r="J1427" t="s">
        <v>777</v>
      </c>
      <c r="K1427" s="8">
        <v>14</v>
      </c>
      <c r="L1427" t="str">
        <f>_xlfn.XLOOKUP(F1427, Items!$A:$A, Items!$C:$C, "Check Item ID", 0)</f>
        <v>Software</v>
      </c>
    </row>
    <row r="1428" spans="1:12" x14ac:dyDescent="0.25">
      <c r="A1428" t="s">
        <v>2196</v>
      </c>
      <c r="B1428" s="1">
        <v>45928</v>
      </c>
      <c r="C1428" t="s">
        <v>139</v>
      </c>
      <c r="D1428" t="s">
        <v>19</v>
      </c>
      <c r="E1428" t="s">
        <v>290</v>
      </c>
      <c r="F1428" t="s">
        <v>572</v>
      </c>
      <c r="G1428" s="8">
        <v>49</v>
      </c>
      <c r="H1428" s="6">
        <v>6459.35</v>
      </c>
      <c r="I1428" s="6">
        <v>316507.96999999997</v>
      </c>
      <c r="J1428" t="s">
        <v>777</v>
      </c>
      <c r="K1428" s="8">
        <v>44</v>
      </c>
      <c r="L1428" t="str">
        <f>_xlfn.XLOOKUP(F1428, Items!$A:$A, Items!$C:$C, "Check Item ID", 0)</f>
        <v>Service</v>
      </c>
    </row>
    <row r="1429" spans="1:12" hidden="1" x14ac:dyDescent="0.25">
      <c r="A1429" t="s">
        <v>2197</v>
      </c>
      <c r="B1429" s="1">
        <v>45085</v>
      </c>
      <c r="C1429" t="s">
        <v>219</v>
      </c>
      <c r="D1429" t="s">
        <v>21</v>
      </c>
      <c r="E1429" t="s">
        <v>344</v>
      </c>
      <c r="F1429" t="s">
        <v>670</v>
      </c>
      <c r="G1429">
        <v>35</v>
      </c>
      <c r="H1429">
        <v>6515.09</v>
      </c>
      <c r="I1429">
        <v>228028.26</v>
      </c>
      <c r="J1429" t="s">
        <v>768</v>
      </c>
      <c r="K1429">
        <v>31</v>
      </c>
      <c r="L1429" t="str">
        <f>_xlfn.XLOOKUP(F1429, Items!$A:$A, Items!$C:$C, "Check Item ID", 0)</f>
        <v>Service</v>
      </c>
    </row>
    <row r="1430" spans="1:12" hidden="1" x14ac:dyDescent="0.25">
      <c r="A1430" t="s">
        <v>2198</v>
      </c>
      <c r="B1430" s="1">
        <v>45179</v>
      </c>
      <c r="C1430" t="s">
        <v>169</v>
      </c>
      <c r="D1430" t="s">
        <v>23</v>
      </c>
      <c r="E1430" t="s">
        <v>314</v>
      </c>
      <c r="F1430" t="s">
        <v>462</v>
      </c>
      <c r="G1430">
        <v>23</v>
      </c>
      <c r="H1430">
        <v>5862.18</v>
      </c>
      <c r="I1430">
        <v>134830.04999999999</v>
      </c>
      <c r="J1430" t="s">
        <v>770</v>
      </c>
      <c r="K1430">
        <v>41</v>
      </c>
      <c r="L1430" t="str">
        <f>_xlfn.XLOOKUP(F1430, Items!$A:$A, Items!$C:$C, "Check Item ID", 0)</f>
        <v>Service</v>
      </c>
    </row>
    <row r="1431" spans="1:12" hidden="1" x14ac:dyDescent="0.25">
      <c r="A1431" t="s">
        <v>2199</v>
      </c>
      <c r="B1431" s="1">
        <v>45719</v>
      </c>
      <c r="C1431" t="s">
        <v>42</v>
      </c>
      <c r="D1431" t="s">
        <v>9</v>
      </c>
      <c r="E1431" t="s">
        <v>267</v>
      </c>
      <c r="F1431" t="s">
        <v>680</v>
      </c>
      <c r="G1431">
        <v>12</v>
      </c>
      <c r="H1431">
        <v>9769.16</v>
      </c>
      <c r="I1431">
        <v>117229.94</v>
      </c>
      <c r="J1431" t="s">
        <v>768</v>
      </c>
      <c r="K1431">
        <v>3</v>
      </c>
      <c r="L1431" t="str">
        <f>_xlfn.XLOOKUP(F1431, Items!$A:$A, Items!$C:$C, "Check Item ID", 0)</f>
        <v>Service</v>
      </c>
    </row>
    <row r="1432" spans="1:12" hidden="1" x14ac:dyDescent="0.25">
      <c r="A1432" t="s">
        <v>2200</v>
      </c>
      <c r="B1432" s="1">
        <v>45874</v>
      </c>
      <c r="C1432" t="s">
        <v>219</v>
      </c>
      <c r="D1432" t="s">
        <v>21</v>
      </c>
      <c r="E1432" t="s">
        <v>322</v>
      </c>
      <c r="F1432" t="s">
        <v>536</v>
      </c>
      <c r="G1432">
        <v>24</v>
      </c>
      <c r="H1432">
        <v>4020.26</v>
      </c>
      <c r="I1432">
        <v>96486.2</v>
      </c>
      <c r="J1432" t="s">
        <v>770</v>
      </c>
      <c r="K1432">
        <v>3</v>
      </c>
      <c r="L1432" t="str">
        <f>_xlfn.XLOOKUP(F1432, Items!$A:$A, Items!$C:$C, "Check Item ID", 0)</f>
        <v>Service</v>
      </c>
    </row>
    <row r="1433" spans="1:12" hidden="1" x14ac:dyDescent="0.25">
      <c r="A1433" t="s">
        <v>2201</v>
      </c>
      <c r="B1433" s="1">
        <v>44967</v>
      </c>
      <c r="C1433" t="s">
        <v>193</v>
      </c>
      <c r="D1433" t="s">
        <v>5</v>
      </c>
      <c r="E1433" t="s">
        <v>258</v>
      </c>
      <c r="F1433" t="s">
        <v>386</v>
      </c>
      <c r="G1433">
        <v>49</v>
      </c>
      <c r="H1433">
        <v>9178.9599999999991</v>
      </c>
      <c r="I1433">
        <v>449769.02</v>
      </c>
      <c r="J1433" t="s">
        <v>768</v>
      </c>
      <c r="K1433">
        <v>25</v>
      </c>
      <c r="L1433" t="str">
        <f>_xlfn.XLOOKUP(F1433, Items!$A:$A, Items!$C:$C, "Check Item ID", 0)</f>
        <v>Hardware</v>
      </c>
    </row>
    <row r="1434" spans="1:12" hidden="1" x14ac:dyDescent="0.25">
      <c r="A1434" t="s">
        <v>2202</v>
      </c>
      <c r="B1434" s="1">
        <v>45111</v>
      </c>
      <c r="C1434" t="s">
        <v>163</v>
      </c>
      <c r="D1434" t="s">
        <v>31</v>
      </c>
      <c r="E1434" t="s">
        <v>274</v>
      </c>
      <c r="F1434" t="s">
        <v>640</v>
      </c>
      <c r="G1434">
        <v>40</v>
      </c>
      <c r="H1434">
        <v>6431.9</v>
      </c>
      <c r="I1434">
        <v>257276.1</v>
      </c>
      <c r="J1434" t="s">
        <v>768</v>
      </c>
      <c r="K1434">
        <v>17</v>
      </c>
      <c r="L1434" t="str">
        <f>_xlfn.XLOOKUP(F1434, Items!$A:$A, Items!$C:$C, "Check Item ID", 0)</f>
        <v>Service</v>
      </c>
    </row>
    <row r="1435" spans="1:12" hidden="1" x14ac:dyDescent="0.25">
      <c r="A1435" t="s">
        <v>2203</v>
      </c>
      <c r="B1435" s="1">
        <v>45938</v>
      </c>
      <c r="C1435" t="s">
        <v>77</v>
      </c>
      <c r="D1435" t="s">
        <v>17</v>
      </c>
      <c r="E1435" t="s">
        <v>354</v>
      </c>
      <c r="F1435" t="s">
        <v>704</v>
      </c>
      <c r="G1435">
        <v>24</v>
      </c>
      <c r="H1435">
        <v>4844.2</v>
      </c>
      <c r="I1435">
        <v>116260.9</v>
      </c>
      <c r="J1435" t="s">
        <v>770</v>
      </c>
      <c r="K1435">
        <v>41</v>
      </c>
      <c r="L1435" t="str">
        <f>_xlfn.XLOOKUP(F1435, Items!$A:$A, Items!$C:$C, "Check Item ID", 0)</f>
        <v>Software</v>
      </c>
    </row>
    <row r="1436" spans="1:12" hidden="1" x14ac:dyDescent="0.25">
      <c r="A1436" t="s">
        <v>2204</v>
      </c>
      <c r="B1436" s="1">
        <v>44941</v>
      </c>
      <c r="C1436" t="s">
        <v>159</v>
      </c>
      <c r="D1436" t="s">
        <v>11</v>
      </c>
      <c r="E1436" t="s">
        <v>328</v>
      </c>
      <c r="F1436" t="s">
        <v>746</v>
      </c>
      <c r="G1436">
        <v>13</v>
      </c>
      <c r="H1436">
        <v>5810</v>
      </c>
      <c r="I1436">
        <v>75530.009999999995</v>
      </c>
      <c r="J1436" t="s">
        <v>768</v>
      </c>
      <c r="K1436">
        <v>28</v>
      </c>
      <c r="L1436" t="str">
        <f>_xlfn.XLOOKUP(F1436, Items!$A:$A, Items!$C:$C, "Check Item ID", 0)</f>
        <v>Software</v>
      </c>
    </row>
    <row r="1437" spans="1:12" x14ac:dyDescent="0.25">
      <c r="A1437" t="s">
        <v>2205</v>
      </c>
      <c r="B1437" s="1">
        <v>45495</v>
      </c>
      <c r="C1437" t="s">
        <v>181</v>
      </c>
      <c r="D1437" t="s">
        <v>17</v>
      </c>
      <c r="E1437" t="s">
        <v>281</v>
      </c>
      <c r="F1437" t="s">
        <v>484</v>
      </c>
      <c r="G1437" s="8">
        <v>37</v>
      </c>
      <c r="H1437" s="6">
        <v>7015.69</v>
      </c>
      <c r="I1437" s="6">
        <v>259580.36</v>
      </c>
      <c r="J1437" t="s">
        <v>777</v>
      </c>
      <c r="K1437" s="8">
        <v>38</v>
      </c>
      <c r="L1437" t="str">
        <f>_xlfn.XLOOKUP(F1437, Items!$A:$A, Items!$C:$C, "Check Item ID", 0)</f>
        <v>Hardware</v>
      </c>
    </row>
    <row r="1438" spans="1:12" hidden="1" x14ac:dyDescent="0.25">
      <c r="A1438" t="s">
        <v>2206</v>
      </c>
      <c r="B1438" s="1">
        <v>45286</v>
      </c>
      <c r="C1438" t="s">
        <v>109</v>
      </c>
      <c r="D1438" t="s">
        <v>17</v>
      </c>
      <c r="E1438" t="s">
        <v>346</v>
      </c>
      <c r="F1438" t="s">
        <v>608</v>
      </c>
      <c r="G1438">
        <v>5</v>
      </c>
      <c r="H1438">
        <v>5935.96</v>
      </c>
      <c r="I1438">
        <v>29679.78</v>
      </c>
      <c r="J1438" t="s">
        <v>768</v>
      </c>
      <c r="K1438">
        <v>7</v>
      </c>
      <c r="L1438" t="str">
        <f>_xlfn.XLOOKUP(F1438, Items!$A:$A, Items!$C:$C, "Check Item ID", 0)</f>
        <v>Hardware</v>
      </c>
    </row>
    <row r="1439" spans="1:12" hidden="1" x14ac:dyDescent="0.25">
      <c r="A1439" t="s">
        <v>2207</v>
      </c>
      <c r="B1439" s="1">
        <v>45458</v>
      </c>
      <c r="C1439" t="s">
        <v>213</v>
      </c>
      <c r="D1439" t="s">
        <v>5</v>
      </c>
      <c r="E1439" t="s">
        <v>328</v>
      </c>
      <c r="F1439" t="s">
        <v>376</v>
      </c>
      <c r="G1439">
        <v>37</v>
      </c>
      <c r="H1439">
        <v>9777.2000000000007</v>
      </c>
      <c r="I1439">
        <v>361756.29</v>
      </c>
      <c r="J1439" t="s">
        <v>768</v>
      </c>
      <c r="K1439">
        <v>20</v>
      </c>
      <c r="L1439" t="str">
        <f>_xlfn.XLOOKUP(F1439, Items!$A:$A, Items!$C:$C, "Check Item ID", 0)</f>
        <v>Software</v>
      </c>
    </row>
    <row r="1440" spans="1:12" hidden="1" x14ac:dyDescent="0.25">
      <c r="A1440" t="s">
        <v>2208</v>
      </c>
      <c r="B1440" s="1">
        <v>44974</v>
      </c>
      <c r="C1440" t="s">
        <v>177</v>
      </c>
      <c r="D1440" t="s">
        <v>27</v>
      </c>
      <c r="E1440" t="s">
        <v>322</v>
      </c>
      <c r="F1440" t="s">
        <v>702</v>
      </c>
      <c r="G1440">
        <v>45</v>
      </c>
      <c r="H1440">
        <v>6175.62</v>
      </c>
      <c r="I1440">
        <v>277902.77</v>
      </c>
      <c r="J1440" t="s">
        <v>768</v>
      </c>
      <c r="K1440">
        <v>19</v>
      </c>
      <c r="L1440" t="str">
        <f>_xlfn.XLOOKUP(F1440, Items!$A:$A, Items!$C:$C, "Check Item ID", 0)</f>
        <v>Hardware</v>
      </c>
    </row>
    <row r="1441" spans="1:12" hidden="1" x14ac:dyDescent="0.25">
      <c r="A1441" t="s">
        <v>2209</v>
      </c>
      <c r="B1441" s="1">
        <v>45856</v>
      </c>
      <c r="C1441" t="s">
        <v>59</v>
      </c>
      <c r="D1441" t="s">
        <v>9</v>
      </c>
      <c r="E1441" t="s">
        <v>324</v>
      </c>
      <c r="F1441" t="s">
        <v>422</v>
      </c>
      <c r="G1441">
        <v>1</v>
      </c>
      <c r="H1441">
        <v>5536.91</v>
      </c>
      <c r="I1441">
        <v>5536.91</v>
      </c>
      <c r="J1441" t="s">
        <v>768</v>
      </c>
      <c r="K1441">
        <v>44</v>
      </c>
      <c r="L1441" t="str">
        <f>_xlfn.XLOOKUP(F1441, Items!$A:$A, Items!$C:$C, "Check Item ID", 0)</f>
        <v>Service</v>
      </c>
    </row>
    <row r="1442" spans="1:12" hidden="1" x14ac:dyDescent="0.25">
      <c r="A1442" t="s">
        <v>2210</v>
      </c>
      <c r="B1442" s="1">
        <v>45588</v>
      </c>
      <c r="C1442" t="s">
        <v>201</v>
      </c>
      <c r="D1442" t="s">
        <v>21</v>
      </c>
      <c r="E1442" t="s">
        <v>294</v>
      </c>
      <c r="F1442" t="s">
        <v>396</v>
      </c>
      <c r="G1442">
        <v>28</v>
      </c>
      <c r="H1442">
        <v>10476.959999999999</v>
      </c>
      <c r="I1442">
        <v>293354.89</v>
      </c>
      <c r="J1442" t="s">
        <v>770</v>
      </c>
      <c r="K1442">
        <v>20</v>
      </c>
      <c r="L1442" t="str">
        <f>_xlfn.XLOOKUP(F1442, Items!$A:$A, Items!$C:$C, "Check Item ID", 0)</f>
        <v>Software</v>
      </c>
    </row>
    <row r="1443" spans="1:12" hidden="1" x14ac:dyDescent="0.25">
      <c r="A1443" t="s">
        <v>2211</v>
      </c>
      <c r="B1443" s="1">
        <v>45988</v>
      </c>
      <c r="C1443" t="s">
        <v>39</v>
      </c>
      <c r="D1443" t="s">
        <v>25</v>
      </c>
      <c r="E1443" t="s">
        <v>306</v>
      </c>
      <c r="F1443" t="s">
        <v>614</v>
      </c>
      <c r="G1443">
        <v>30</v>
      </c>
      <c r="H1443">
        <v>4095.56</v>
      </c>
      <c r="I1443">
        <v>122866.67</v>
      </c>
      <c r="J1443" t="s">
        <v>768</v>
      </c>
      <c r="K1443">
        <v>5</v>
      </c>
      <c r="L1443" t="str">
        <f>_xlfn.XLOOKUP(F1443, Items!$A:$A, Items!$C:$C, "Check Item ID", 0)</f>
        <v>Hardware</v>
      </c>
    </row>
    <row r="1444" spans="1:12" hidden="1" x14ac:dyDescent="0.25">
      <c r="A1444" t="s">
        <v>2212</v>
      </c>
      <c r="B1444" s="1">
        <v>45386</v>
      </c>
      <c r="C1444" t="s">
        <v>103</v>
      </c>
      <c r="D1444" t="s">
        <v>31</v>
      </c>
      <c r="E1444" t="s">
        <v>270</v>
      </c>
      <c r="F1444" t="s">
        <v>466</v>
      </c>
      <c r="G1444">
        <v>4</v>
      </c>
      <c r="H1444">
        <v>420.02</v>
      </c>
      <c r="I1444">
        <v>1680.08</v>
      </c>
      <c r="J1444" t="s">
        <v>770</v>
      </c>
      <c r="K1444">
        <v>37</v>
      </c>
      <c r="L1444" t="str">
        <f>_xlfn.XLOOKUP(F1444, Items!$A:$A, Items!$C:$C, "Check Item ID", 0)</f>
        <v>Hardware</v>
      </c>
    </row>
    <row r="1445" spans="1:12" hidden="1" x14ac:dyDescent="0.25">
      <c r="A1445" t="s">
        <v>2213</v>
      </c>
      <c r="B1445" s="1">
        <v>45574</v>
      </c>
      <c r="C1445" t="s">
        <v>115</v>
      </c>
      <c r="D1445" t="s">
        <v>27</v>
      </c>
      <c r="E1445" t="s">
        <v>354</v>
      </c>
      <c r="F1445" t="s">
        <v>414</v>
      </c>
      <c r="G1445">
        <v>1</v>
      </c>
      <c r="H1445">
        <v>4808.76</v>
      </c>
      <c r="I1445">
        <v>4808.76</v>
      </c>
      <c r="J1445" t="s">
        <v>770</v>
      </c>
      <c r="K1445">
        <v>8</v>
      </c>
      <c r="L1445" t="str">
        <f>_xlfn.XLOOKUP(F1445, Items!$A:$A, Items!$C:$C, "Check Item ID", 0)</f>
        <v>Service</v>
      </c>
    </row>
    <row r="1446" spans="1:12" hidden="1" x14ac:dyDescent="0.25">
      <c r="A1446" t="s">
        <v>2214</v>
      </c>
      <c r="B1446" s="1">
        <v>44978</v>
      </c>
      <c r="C1446" t="s">
        <v>193</v>
      </c>
      <c r="D1446" t="s">
        <v>5</v>
      </c>
      <c r="E1446" t="s">
        <v>272</v>
      </c>
      <c r="F1446" t="s">
        <v>622</v>
      </c>
      <c r="G1446">
        <v>48</v>
      </c>
      <c r="H1446">
        <v>1765.63</v>
      </c>
      <c r="I1446">
        <v>84750.36</v>
      </c>
      <c r="J1446" t="s">
        <v>768</v>
      </c>
      <c r="K1446">
        <v>30</v>
      </c>
      <c r="L1446" t="str">
        <f>_xlfn.XLOOKUP(F1446, Items!$A:$A, Items!$C:$C, "Check Item ID", 0)</f>
        <v>Software</v>
      </c>
    </row>
    <row r="1447" spans="1:12" hidden="1" x14ac:dyDescent="0.25">
      <c r="A1447" t="s">
        <v>2215</v>
      </c>
      <c r="B1447" s="1">
        <v>45438</v>
      </c>
      <c r="C1447" t="s">
        <v>235</v>
      </c>
      <c r="D1447" t="s">
        <v>17</v>
      </c>
      <c r="E1447" t="s">
        <v>354</v>
      </c>
      <c r="F1447" t="s">
        <v>640</v>
      </c>
      <c r="G1447">
        <v>13</v>
      </c>
      <c r="H1447">
        <v>5575.04</v>
      </c>
      <c r="I1447">
        <v>72475.47</v>
      </c>
      <c r="J1447" t="s">
        <v>770</v>
      </c>
      <c r="K1447">
        <v>7</v>
      </c>
      <c r="L1447" t="str">
        <f>_xlfn.XLOOKUP(F1447, Items!$A:$A, Items!$C:$C, "Check Item ID", 0)</f>
        <v>Service</v>
      </c>
    </row>
    <row r="1448" spans="1:12" x14ac:dyDescent="0.25">
      <c r="A1448" t="s">
        <v>2216</v>
      </c>
      <c r="B1448" s="1">
        <v>45125</v>
      </c>
      <c r="C1448" t="s">
        <v>197</v>
      </c>
      <c r="D1448" t="s">
        <v>17</v>
      </c>
      <c r="E1448" t="s">
        <v>328</v>
      </c>
      <c r="F1448" t="s">
        <v>680</v>
      </c>
      <c r="G1448" s="8">
        <v>2</v>
      </c>
      <c r="H1448" s="6">
        <v>8813.7099999999991</v>
      </c>
      <c r="I1448" s="6">
        <v>17627.419999999998</v>
      </c>
      <c r="J1448" t="s">
        <v>777</v>
      </c>
      <c r="K1448" s="8">
        <v>40</v>
      </c>
      <c r="L1448" t="str">
        <f>_xlfn.XLOOKUP(F1448, Items!$A:$A, Items!$C:$C, "Check Item ID", 0)</f>
        <v>Service</v>
      </c>
    </row>
    <row r="1449" spans="1:12" hidden="1" x14ac:dyDescent="0.25">
      <c r="A1449" t="s">
        <v>2217</v>
      </c>
      <c r="B1449" s="1">
        <v>45611</v>
      </c>
      <c r="C1449" t="s">
        <v>117</v>
      </c>
      <c r="D1449" t="s">
        <v>29</v>
      </c>
      <c r="E1449" t="s">
        <v>326</v>
      </c>
      <c r="F1449" t="s">
        <v>365</v>
      </c>
      <c r="G1449">
        <v>17</v>
      </c>
      <c r="H1449">
        <v>2970.21</v>
      </c>
      <c r="I1449">
        <v>50493.49</v>
      </c>
      <c r="J1449" t="s">
        <v>770</v>
      </c>
      <c r="K1449">
        <v>18</v>
      </c>
      <c r="L1449" t="str">
        <f>_xlfn.XLOOKUP(F1449, Items!$A:$A, Items!$C:$C, "Check Item ID", 0)</f>
        <v>Hardware</v>
      </c>
    </row>
    <row r="1450" spans="1:12" x14ac:dyDescent="0.25">
      <c r="A1450" t="s">
        <v>2218</v>
      </c>
      <c r="B1450" s="1">
        <v>45038</v>
      </c>
      <c r="C1450" t="s">
        <v>59</v>
      </c>
      <c r="D1450" t="s">
        <v>9</v>
      </c>
      <c r="E1450" t="s">
        <v>328</v>
      </c>
      <c r="F1450" t="s">
        <v>586</v>
      </c>
      <c r="G1450" s="8">
        <v>22</v>
      </c>
      <c r="H1450" s="6">
        <v>7113.74</v>
      </c>
      <c r="I1450" s="6">
        <v>156502.34</v>
      </c>
      <c r="J1450" t="s">
        <v>777</v>
      </c>
      <c r="K1450" s="8">
        <v>7</v>
      </c>
      <c r="L1450" t="str">
        <f>_xlfn.XLOOKUP(F1450, Items!$A:$A, Items!$C:$C, "Check Item ID", 0)</f>
        <v>Hardware</v>
      </c>
    </row>
    <row r="1451" spans="1:12" hidden="1" x14ac:dyDescent="0.25">
      <c r="A1451" t="s">
        <v>2219</v>
      </c>
      <c r="B1451" s="1">
        <v>45825</v>
      </c>
      <c r="C1451" t="s">
        <v>71</v>
      </c>
      <c r="D1451" t="s">
        <v>15</v>
      </c>
      <c r="E1451" t="s">
        <v>304</v>
      </c>
      <c r="F1451" t="s">
        <v>504</v>
      </c>
      <c r="G1451">
        <v>49</v>
      </c>
      <c r="H1451">
        <v>7310.79</v>
      </c>
      <c r="I1451">
        <v>358228.92</v>
      </c>
      <c r="J1451" t="s">
        <v>770</v>
      </c>
      <c r="K1451">
        <v>40</v>
      </c>
      <c r="L1451" t="str">
        <f>_xlfn.XLOOKUP(F1451, Items!$A:$A, Items!$C:$C, "Check Item ID", 0)</f>
        <v>Service</v>
      </c>
    </row>
    <row r="1452" spans="1:12" hidden="1" x14ac:dyDescent="0.25">
      <c r="A1452" t="s">
        <v>2220</v>
      </c>
      <c r="B1452" s="1">
        <v>45102</v>
      </c>
      <c r="C1452" t="s">
        <v>189</v>
      </c>
      <c r="D1452" t="s">
        <v>21</v>
      </c>
      <c r="E1452" t="s">
        <v>283</v>
      </c>
      <c r="F1452" t="s">
        <v>568</v>
      </c>
      <c r="G1452">
        <v>4</v>
      </c>
      <c r="H1452">
        <v>590.63</v>
      </c>
      <c r="I1452">
        <v>2362.5300000000002</v>
      </c>
      <c r="J1452" t="s">
        <v>770</v>
      </c>
      <c r="K1452">
        <v>23</v>
      </c>
      <c r="L1452" t="str">
        <f>_xlfn.XLOOKUP(F1452, Items!$A:$A, Items!$C:$C, "Check Item ID", 0)</f>
        <v>Software</v>
      </c>
    </row>
    <row r="1453" spans="1:12" hidden="1" x14ac:dyDescent="0.25">
      <c r="A1453" t="s">
        <v>2221</v>
      </c>
      <c r="B1453" s="1">
        <v>45060</v>
      </c>
      <c r="C1453" t="s">
        <v>199</v>
      </c>
      <c r="D1453" t="s">
        <v>11</v>
      </c>
      <c r="E1453" t="s">
        <v>338</v>
      </c>
      <c r="F1453" t="s">
        <v>392</v>
      </c>
      <c r="G1453">
        <v>9</v>
      </c>
      <c r="H1453">
        <v>8670.3700000000008</v>
      </c>
      <c r="I1453">
        <v>78033.350000000006</v>
      </c>
      <c r="J1453" t="s">
        <v>770</v>
      </c>
      <c r="K1453">
        <v>6</v>
      </c>
      <c r="L1453" t="str">
        <f>_xlfn.XLOOKUP(F1453, Items!$A:$A, Items!$C:$C, "Check Item ID", 0)</f>
        <v>Software</v>
      </c>
    </row>
    <row r="1454" spans="1:12" x14ac:dyDescent="0.25">
      <c r="A1454" t="s">
        <v>2222</v>
      </c>
      <c r="B1454" s="1">
        <v>45811</v>
      </c>
      <c r="C1454" t="s">
        <v>229</v>
      </c>
      <c r="D1454" t="s">
        <v>17</v>
      </c>
      <c r="E1454" t="s">
        <v>292</v>
      </c>
      <c r="F1454" t="s">
        <v>698</v>
      </c>
      <c r="G1454" s="8">
        <v>5</v>
      </c>
      <c r="H1454" s="6">
        <v>4732.95</v>
      </c>
      <c r="I1454" s="6">
        <v>23664.73</v>
      </c>
      <c r="J1454" t="s">
        <v>777</v>
      </c>
      <c r="K1454" s="8">
        <v>38</v>
      </c>
      <c r="L1454" t="str">
        <f>_xlfn.XLOOKUP(F1454, Items!$A:$A, Items!$C:$C, "Check Item ID", 0)</f>
        <v>Software</v>
      </c>
    </row>
    <row r="1455" spans="1:12" hidden="1" x14ac:dyDescent="0.25">
      <c r="A1455" t="s">
        <v>2223</v>
      </c>
      <c r="B1455" s="1">
        <v>45530</v>
      </c>
      <c r="C1455" t="s">
        <v>167</v>
      </c>
      <c r="D1455" t="s">
        <v>31</v>
      </c>
      <c r="E1455" t="s">
        <v>288</v>
      </c>
      <c r="F1455" t="s">
        <v>682</v>
      </c>
      <c r="G1455">
        <v>25</v>
      </c>
      <c r="H1455">
        <v>7439.89</v>
      </c>
      <c r="I1455">
        <v>185997.27</v>
      </c>
      <c r="J1455" t="s">
        <v>768</v>
      </c>
      <c r="K1455">
        <v>29</v>
      </c>
      <c r="L1455" t="str">
        <f>_xlfn.XLOOKUP(F1455, Items!$A:$A, Items!$C:$C, "Check Item ID", 0)</f>
        <v>Software</v>
      </c>
    </row>
    <row r="1456" spans="1:12" hidden="1" x14ac:dyDescent="0.25">
      <c r="A1456" t="s">
        <v>2224</v>
      </c>
      <c r="B1456" s="1">
        <v>44948</v>
      </c>
      <c r="C1456" t="s">
        <v>109</v>
      </c>
      <c r="D1456" t="s">
        <v>17</v>
      </c>
      <c r="E1456" t="s">
        <v>338</v>
      </c>
      <c r="F1456" t="s">
        <v>570</v>
      </c>
      <c r="G1456">
        <v>30</v>
      </c>
      <c r="H1456">
        <v>5363.48</v>
      </c>
      <c r="I1456">
        <v>160904.49</v>
      </c>
      <c r="J1456" t="s">
        <v>770</v>
      </c>
      <c r="K1456">
        <v>42</v>
      </c>
      <c r="L1456" t="str">
        <f>_xlfn.XLOOKUP(F1456, Items!$A:$A, Items!$C:$C, "Check Item ID", 0)</f>
        <v>Software</v>
      </c>
    </row>
    <row r="1457" spans="1:12" hidden="1" x14ac:dyDescent="0.25">
      <c r="A1457" t="s">
        <v>2225</v>
      </c>
      <c r="B1457" s="1">
        <v>45134</v>
      </c>
      <c r="C1457" t="s">
        <v>225</v>
      </c>
      <c r="D1457" t="s">
        <v>13</v>
      </c>
      <c r="E1457" t="s">
        <v>316</v>
      </c>
      <c r="F1457" t="s">
        <v>474</v>
      </c>
      <c r="G1457">
        <v>22</v>
      </c>
      <c r="H1457">
        <v>9910.27</v>
      </c>
      <c r="I1457">
        <v>218025.85</v>
      </c>
      <c r="J1457" t="s">
        <v>768</v>
      </c>
      <c r="K1457">
        <v>4</v>
      </c>
      <c r="L1457" t="str">
        <f>_xlfn.XLOOKUP(F1457, Items!$A:$A, Items!$C:$C, "Check Item ID", 0)</f>
        <v>Service</v>
      </c>
    </row>
    <row r="1458" spans="1:12" x14ac:dyDescent="0.25">
      <c r="A1458" t="s">
        <v>2226</v>
      </c>
      <c r="B1458" s="1">
        <v>45986</v>
      </c>
      <c r="C1458" t="s">
        <v>57</v>
      </c>
      <c r="D1458" t="s">
        <v>25</v>
      </c>
      <c r="E1458" t="s">
        <v>316</v>
      </c>
      <c r="F1458" t="s">
        <v>716</v>
      </c>
      <c r="G1458" s="8">
        <v>22</v>
      </c>
      <c r="H1458" s="6">
        <v>6884.72</v>
      </c>
      <c r="I1458" s="6">
        <v>151463.74</v>
      </c>
      <c r="J1458" t="s">
        <v>777</v>
      </c>
      <c r="K1458" s="8">
        <v>9</v>
      </c>
      <c r="L1458" t="str">
        <f>_xlfn.XLOOKUP(F1458, Items!$A:$A, Items!$C:$C, "Check Item ID", 0)</f>
        <v>Service</v>
      </c>
    </row>
    <row r="1459" spans="1:12" x14ac:dyDescent="0.25">
      <c r="A1459" t="s">
        <v>2227</v>
      </c>
      <c r="B1459" s="1">
        <v>45065</v>
      </c>
      <c r="C1459" t="s">
        <v>233</v>
      </c>
      <c r="D1459" t="s">
        <v>17</v>
      </c>
      <c r="E1459" t="s">
        <v>276</v>
      </c>
      <c r="F1459" t="s">
        <v>380</v>
      </c>
      <c r="G1459" s="8">
        <v>38</v>
      </c>
      <c r="H1459" s="6">
        <v>4704.87</v>
      </c>
      <c r="I1459" s="6">
        <v>178784.87</v>
      </c>
      <c r="J1459" t="s">
        <v>777</v>
      </c>
      <c r="K1459" s="8">
        <v>39</v>
      </c>
      <c r="L1459" t="str">
        <f>_xlfn.XLOOKUP(F1459, Items!$A:$A, Items!$C:$C, "Check Item ID", 0)</f>
        <v>Hardware</v>
      </c>
    </row>
    <row r="1460" spans="1:12" hidden="1" x14ac:dyDescent="0.25">
      <c r="A1460" t="s">
        <v>2228</v>
      </c>
      <c r="B1460" s="1">
        <v>45969</v>
      </c>
      <c r="C1460" t="s">
        <v>133</v>
      </c>
      <c r="D1460" t="s">
        <v>11</v>
      </c>
      <c r="E1460" t="s">
        <v>272</v>
      </c>
      <c r="F1460" t="s">
        <v>528</v>
      </c>
      <c r="G1460">
        <v>17</v>
      </c>
      <c r="H1460">
        <v>1310.57</v>
      </c>
      <c r="I1460">
        <v>22279.62</v>
      </c>
      <c r="J1460" t="s">
        <v>770</v>
      </c>
      <c r="K1460">
        <v>42</v>
      </c>
      <c r="L1460" t="str">
        <f>_xlfn.XLOOKUP(F1460, Items!$A:$A, Items!$C:$C, "Check Item ID", 0)</f>
        <v>Service</v>
      </c>
    </row>
    <row r="1461" spans="1:12" x14ac:dyDescent="0.25">
      <c r="A1461" t="s">
        <v>2229</v>
      </c>
      <c r="B1461" s="1">
        <v>45307</v>
      </c>
      <c r="C1461" t="s">
        <v>173</v>
      </c>
      <c r="D1461" t="s">
        <v>9</v>
      </c>
      <c r="E1461" t="s">
        <v>308</v>
      </c>
      <c r="F1461" t="s">
        <v>428</v>
      </c>
      <c r="G1461" s="8">
        <v>16</v>
      </c>
      <c r="H1461" s="6">
        <v>5580.44</v>
      </c>
      <c r="I1461" s="6">
        <v>89287.05</v>
      </c>
      <c r="J1461" t="s">
        <v>777</v>
      </c>
      <c r="K1461" s="8">
        <v>6</v>
      </c>
      <c r="L1461" t="str">
        <f>_xlfn.XLOOKUP(F1461, Items!$A:$A, Items!$C:$C, "Check Item ID", 0)</f>
        <v>Service</v>
      </c>
    </row>
    <row r="1462" spans="1:12" hidden="1" x14ac:dyDescent="0.25">
      <c r="A1462" t="s">
        <v>2230</v>
      </c>
      <c r="B1462" s="1">
        <v>45565</v>
      </c>
      <c r="C1462" t="s">
        <v>169</v>
      </c>
      <c r="D1462" t="s">
        <v>23</v>
      </c>
      <c r="E1462" t="s">
        <v>332</v>
      </c>
      <c r="F1462" t="s">
        <v>434</v>
      </c>
      <c r="G1462">
        <v>38</v>
      </c>
      <c r="H1462">
        <v>6574</v>
      </c>
      <c r="I1462">
        <v>249811.89</v>
      </c>
      <c r="J1462" t="s">
        <v>768</v>
      </c>
      <c r="K1462">
        <v>25</v>
      </c>
      <c r="L1462" t="str">
        <f>_xlfn.XLOOKUP(F1462, Items!$A:$A, Items!$C:$C, "Check Item ID", 0)</f>
        <v>Software</v>
      </c>
    </row>
    <row r="1463" spans="1:12" hidden="1" x14ac:dyDescent="0.25">
      <c r="A1463" t="s">
        <v>2231</v>
      </c>
      <c r="B1463" s="1">
        <v>45225</v>
      </c>
      <c r="C1463" t="s">
        <v>145</v>
      </c>
      <c r="D1463" t="s">
        <v>7</v>
      </c>
      <c r="E1463" t="s">
        <v>274</v>
      </c>
      <c r="F1463" t="s">
        <v>594</v>
      </c>
      <c r="G1463">
        <v>10</v>
      </c>
      <c r="H1463">
        <v>3484.84</v>
      </c>
      <c r="I1463">
        <v>34848.449999999997</v>
      </c>
      <c r="J1463" t="s">
        <v>768</v>
      </c>
      <c r="K1463">
        <v>24</v>
      </c>
      <c r="L1463" t="str">
        <f>_xlfn.XLOOKUP(F1463, Items!$A:$A, Items!$C:$C, "Check Item ID", 0)</f>
        <v>Software</v>
      </c>
    </row>
    <row r="1464" spans="1:12" hidden="1" x14ac:dyDescent="0.25">
      <c r="A1464" t="s">
        <v>2232</v>
      </c>
      <c r="B1464" s="1">
        <v>45682</v>
      </c>
      <c r="C1464" t="s">
        <v>211</v>
      </c>
      <c r="D1464" t="s">
        <v>31</v>
      </c>
      <c r="E1464" t="s">
        <v>308</v>
      </c>
      <c r="F1464" t="s">
        <v>532</v>
      </c>
      <c r="G1464">
        <v>1</v>
      </c>
      <c r="H1464">
        <v>6358.55</v>
      </c>
      <c r="I1464">
        <v>6358.55</v>
      </c>
      <c r="J1464" t="s">
        <v>768</v>
      </c>
      <c r="K1464">
        <v>12</v>
      </c>
      <c r="L1464" t="str">
        <f>_xlfn.XLOOKUP(F1464, Items!$A:$A, Items!$C:$C, "Check Item ID", 0)</f>
        <v>Hardware</v>
      </c>
    </row>
    <row r="1465" spans="1:12" hidden="1" x14ac:dyDescent="0.25">
      <c r="A1465" t="s">
        <v>2233</v>
      </c>
      <c r="B1465" s="1">
        <v>45413</v>
      </c>
      <c r="C1465" t="s">
        <v>189</v>
      </c>
      <c r="D1465" t="s">
        <v>21</v>
      </c>
      <c r="E1465" t="s">
        <v>270</v>
      </c>
      <c r="F1465" t="s">
        <v>618</v>
      </c>
      <c r="G1465">
        <v>33</v>
      </c>
      <c r="H1465">
        <v>2789.79</v>
      </c>
      <c r="I1465">
        <v>92063.16</v>
      </c>
      <c r="J1465" t="s">
        <v>768</v>
      </c>
      <c r="K1465">
        <v>6</v>
      </c>
      <c r="L1465" t="str">
        <f>_xlfn.XLOOKUP(F1465, Items!$A:$A, Items!$C:$C, "Check Item ID", 0)</f>
        <v>Service</v>
      </c>
    </row>
    <row r="1466" spans="1:12" hidden="1" x14ac:dyDescent="0.25">
      <c r="A1466" t="s">
        <v>2234</v>
      </c>
      <c r="B1466" s="1">
        <v>45631</v>
      </c>
      <c r="C1466" t="s">
        <v>239</v>
      </c>
      <c r="D1466" t="s">
        <v>15</v>
      </c>
      <c r="E1466" t="s">
        <v>267</v>
      </c>
      <c r="F1466" t="s">
        <v>550</v>
      </c>
      <c r="G1466">
        <v>13</v>
      </c>
      <c r="H1466">
        <v>422.89</v>
      </c>
      <c r="I1466">
        <v>5497.61</v>
      </c>
      <c r="J1466" t="s">
        <v>768</v>
      </c>
      <c r="K1466">
        <v>15</v>
      </c>
      <c r="L1466" t="str">
        <f>_xlfn.XLOOKUP(F1466, Items!$A:$A, Items!$C:$C, "Check Item ID", 0)</f>
        <v>Service</v>
      </c>
    </row>
    <row r="1467" spans="1:12" hidden="1" x14ac:dyDescent="0.25">
      <c r="A1467" t="s">
        <v>2235</v>
      </c>
      <c r="B1467" s="1">
        <v>45626</v>
      </c>
      <c r="C1467" t="s">
        <v>127</v>
      </c>
      <c r="D1467" t="s">
        <v>31</v>
      </c>
      <c r="E1467" t="s">
        <v>342</v>
      </c>
      <c r="F1467" t="s">
        <v>492</v>
      </c>
      <c r="G1467">
        <v>13</v>
      </c>
      <c r="H1467">
        <v>4340.08</v>
      </c>
      <c r="I1467">
        <v>56421.03</v>
      </c>
      <c r="J1467" t="s">
        <v>768</v>
      </c>
      <c r="K1467">
        <v>32</v>
      </c>
      <c r="L1467" t="str">
        <f>_xlfn.XLOOKUP(F1467, Items!$A:$A, Items!$C:$C, "Check Item ID", 0)</f>
        <v>Service</v>
      </c>
    </row>
    <row r="1468" spans="1:12" hidden="1" x14ac:dyDescent="0.25">
      <c r="A1468" t="s">
        <v>2236</v>
      </c>
      <c r="B1468" s="1">
        <v>45605</v>
      </c>
      <c r="C1468" t="s">
        <v>97</v>
      </c>
      <c r="D1468" t="s">
        <v>29</v>
      </c>
      <c r="E1468" t="s">
        <v>334</v>
      </c>
      <c r="F1468" t="s">
        <v>452</v>
      </c>
      <c r="G1468">
        <v>38</v>
      </c>
      <c r="H1468">
        <v>2886.12</v>
      </c>
      <c r="I1468">
        <v>109672.42</v>
      </c>
      <c r="J1468" t="s">
        <v>770</v>
      </c>
      <c r="K1468">
        <v>42</v>
      </c>
      <c r="L1468" t="str">
        <f>_xlfn.XLOOKUP(F1468, Items!$A:$A, Items!$C:$C, "Check Item ID", 0)</f>
        <v>Service</v>
      </c>
    </row>
    <row r="1469" spans="1:12" hidden="1" x14ac:dyDescent="0.25">
      <c r="A1469" t="s">
        <v>2237</v>
      </c>
      <c r="B1469" s="1">
        <v>45784</v>
      </c>
      <c r="C1469" t="s">
        <v>161</v>
      </c>
      <c r="D1469" t="s">
        <v>17</v>
      </c>
      <c r="E1469" t="s">
        <v>254</v>
      </c>
      <c r="F1469" t="s">
        <v>382</v>
      </c>
      <c r="G1469">
        <v>22</v>
      </c>
      <c r="H1469">
        <v>8593.2199999999993</v>
      </c>
      <c r="I1469">
        <v>189050.76</v>
      </c>
      <c r="J1469" t="s">
        <v>770</v>
      </c>
      <c r="K1469">
        <v>5</v>
      </c>
      <c r="L1469" t="str">
        <f>_xlfn.XLOOKUP(F1469, Items!$A:$A, Items!$C:$C, "Check Item ID", 0)</f>
        <v>Hardware</v>
      </c>
    </row>
    <row r="1470" spans="1:12" hidden="1" x14ac:dyDescent="0.25">
      <c r="A1470" t="s">
        <v>2238</v>
      </c>
      <c r="B1470" s="1">
        <v>45376</v>
      </c>
      <c r="C1470" t="s">
        <v>137</v>
      </c>
      <c r="D1470" t="s">
        <v>13</v>
      </c>
      <c r="E1470" t="s">
        <v>258</v>
      </c>
      <c r="F1470" t="s">
        <v>367</v>
      </c>
      <c r="G1470">
        <v>1</v>
      </c>
      <c r="H1470">
        <v>5653.97</v>
      </c>
      <c r="I1470">
        <v>5653.97</v>
      </c>
      <c r="J1470" t="s">
        <v>768</v>
      </c>
      <c r="K1470">
        <v>17</v>
      </c>
      <c r="L1470" t="str">
        <f>_xlfn.XLOOKUP(F1470, Items!$A:$A, Items!$C:$C, "Check Item ID", 0)</f>
        <v>Software</v>
      </c>
    </row>
    <row r="1471" spans="1:12" hidden="1" x14ac:dyDescent="0.25">
      <c r="A1471" t="s">
        <v>2239</v>
      </c>
      <c r="B1471" s="1">
        <v>45363</v>
      </c>
      <c r="C1471" t="s">
        <v>83</v>
      </c>
      <c r="D1471" t="s">
        <v>23</v>
      </c>
      <c r="E1471" t="s">
        <v>258</v>
      </c>
      <c r="F1471" t="s">
        <v>496</v>
      </c>
      <c r="G1471">
        <v>16</v>
      </c>
      <c r="H1471">
        <v>7617.74</v>
      </c>
      <c r="I1471">
        <v>121883.89</v>
      </c>
      <c r="J1471" t="s">
        <v>770</v>
      </c>
      <c r="K1471">
        <v>27</v>
      </c>
      <c r="L1471" t="str">
        <f>_xlfn.XLOOKUP(F1471, Items!$A:$A, Items!$C:$C, "Check Item ID", 0)</f>
        <v>Hardware</v>
      </c>
    </row>
    <row r="1472" spans="1:12" x14ac:dyDescent="0.25">
      <c r="A1472" t="s">
        <v>2240</v>
      </c>
      <c r="B1472" s="1">
        <v>45746</v>
      </c>
      <c r="C1472" t="s">
        <v>199</v>
      </c>
      <c r="D1472" t="s">
        <v>11</v>
      </c>
      <c r="E1472" t="s">
        <v>292</v>
      </c>
      <c r="F1472" t="s">
        <v>574</v>
      </c>
      <c r="G1472" s="8">
        <v>12</v>
      </c>
      <c r="H1472" s="6">
        <v>3023.41</v>
      </c>
      <c r="I1472" s="6">
        <v>36280.93</v>
      </c>
      <c r="J1472" t="s">
        <v>777</v>
      </c>
      <c r="K1472" s="8">
        <v>26</v>
      </c>
      <c r="L1472" t="str">
        <f>_xlfn.XLOOKUP(F1472, Items!$A:$A, Items!$C:$C, "Check Item ID", 0)</f>
        <v>Service</v>
      </c>
    </row>
    <row r="1473" spans="1:12" x14ac:dyDescent="0.25">
      <c r="A1473" t="s">
        <v>2241</v>
      </c>
      <c r="B1473" s="1">
        <v>45078</v>
      </c>
      <c r="C1473" t="s">
        <v>165</v>
      </c>
      <c r="D1473" t="s">
        <v>27</v>
      </c>
      <c r="E1473" t="s">
        <v>354</v>
      </c>
      <c r="F1473" t="s">
        <v>500</v>
      </c>
      <c r="G1473" s="8">
        <v>23</v>
      </c>
      <c r="H1473" s="6">
        <v>8422.5499999999993</v>
      </c>
      <c r="I1473" s="6">
        <v>193718.57</v>
      </c>
      <c r="J1473" t="s">
        <v>777</v>
      </c>
      <c r="K1473" s="8">
        <v>12</v>
      </c>
      <c r="L1473" t="str">
        <f>_xlfn.XLOOKUP(F1473, Items!$A:$A, Items!$C:$C, "Check Item ID", 0)</f>
        <v>Service</v>
      </c>
    </row>
    <row r="1474" spans="1:12" hidden="1" x14ac:dyDescent="0.25">
      <c r="A1474" t="s">
        <v>2242</v>
      </c>
      <c r="B1474" s="1">
        <v>45828</v>
      </c>
      <c r="C1474" t="s">
        <v>115</v>
      </c>
      <c r="D1474" t="s">
        <v>27</v>
      </c>
      <c r="E1474" t="s">
        <v>290</v>
      </c>
      <c r="F1474" t="s">
        <v>512</v>
      </c>
      <c r="G1474">
        <v>13</v>
      </c>
      <c r="H1474">
        <v>4465.26</v>
      </c>
      <c r="I1474">
        <v>58048.43</v>
      </c>
      <c r="J1474" t="s">
        <v>770</v>
      </c>
      <c r="K1474">
        <v>5</v>
      </c>
      <c r="L1474" t="str">
        <f>_xlfn.XLOOKUP(F1474, Items!$A:$A, Items!$C:$C, "Check Item ID", 0)</f>
        <v>Software</v>
      </c>
    </row>
    <row r="1475" spans="1:12" x14ac:dyDescent="0.25">
      <c r="A1475" t="s">
        <v>2243</v>
      </c>
      <c r="B1475" s="1">
        <v>45334</v>
      </c>
      <c r="C1475" t="s">
        <v>201</v>
      </c>
      <c r="D1475" t="s">
        <v>21</v>
      </c>
      <c r="E1475" t="s">
        <v>318</v>
      </c>
      <c r="F1475" t="s">
        <v>394</v>
      </c>
      <c r="G1475" s="8">
        <v>13</v>
      </c>
      <c r="H1475" s="6">
        <v>1818.09</v>
      </c>
      <c r="I1475" s="6">
        <v>23635.14</v>
      </c>
      <c r="J1475" t="s">
        <v>777</v>
      </c>
      <c r="K1475" s="8">
        <v>19</v>
      </c>
      <c r="L1475" t="str">
        <f>_xlfn.XLOOKUP(F1475, Items!$A:$A, Items!$C:$C, "Check Item ID", 0)</f>
        <v>Service</v>
      </c>
    </row>
    <row r="1476" spans="1:12" x14ac:dyDescent="0.25">
      <c r="A1476" t="s">
        <v>2244</v>
      </c>
      <c r="B1476" s="1">
        <v>45283</v>
      </c>
      <c r="C1476" t="s">
        <v>225</v>
      </c>
      <c r="D1476" t="s">
        <v>13</v>
      </c>
      <c r="E1476" t="s">
        <v>283</v>
      </c>
      <c r="F1476" t="s">
        <v>750</v>
      </c>
      <c r="G1476" s="8">
        <v>22</v>
      </c>
      <c r="H1476" s="6">
        <v>3539.15</v>
      </c>
      <c r="I1476" s="6">
        <v>77861.39</v>
      </c>
      <c r="J1476" t="s">
        <v>777</v>
      </c>
      <c r="K1476" s="8">
        <v>14</v>
      </c>
      <c r="L1476" t="str">
        <f>_xlfn.XLOOKUP(F1476, Items!$A:$A, Items!$C:$C, "Check Item ID", 0)</f>
        <v>Hardware</v>
      </c>
    </row>
    <row r="1477" spans="1:12" x14ac:dyDescent="0.25">
      <c r="A1477" t="s">
        <v>2245</v>
      </c>
      <c r="B1477" s="1">
        <v>44971</v>
      </c>
      <c r="C1477" t="s">
        <v>107</v>
      </c>
      <c r="D1477" t="s">
        <v>25</v>
      </c>
      <c r="E1477" t="s">
        <v>250</v>
      </c>
      <c r="F1477" t="s">
        <v>406</v>
      </c>
      <c r="G1477" s="8">
        <v>12</v>
      </c>
      <c r="H1477" s="6">
        <v>7847.98</v>
      </c>
      <c r="I1477" s="6">
        <v>94175.8</v>
      </c>
      <c r="J1477" t="s">
        <v>777</v>
      </c>
      <c r="K1477" s="8">
        <v>4</v>
      </c>
      <c r="L1477" t="str">
        <f>_xlfn.XLOOKUP(F1477, Items!$A:$A, Items!$C:$C, "Check Item ID", 0)</f>
        <v>Software</v>
      </c>
    </row>
    <row r="1478" spans="1:12" x14ac:dyDescent="0.25">
      <c r="A1478" t="s">
        <v>2246</v>
      </c>
      <c r="B1478" s="1">
        <v>45208</v>
      </c>
      <c r="C1478" t="s">
        <v>101</v>
      </c>
      <c r="D1478" t="s">
        <v>23</v>
      </c>
      <c r="E1478" t="s">
        <v>310</v>
      </c>
      <c r="F1478" t="s">
        <v>480</v>
      </c>
      <c r="G1478" s="8">
        <v>25</v>
      </c>
      <c r="H1478" s="6">
        <v>2581.62</v>
      </c>
      <c r="I1478" s="6">
        <v>64540.47</v>
      </c>
      <c r="J1478" t="s">
        <v>777</v>
      </c>
      <c r="K1478" s="8">
        <v>24</v>
      </c>
      <c r="L1478" t="str">
        <f>_xlfn.XLOOKUP(F1478, Items!$A:$A, Items!$C:$C, "Check Item ID", 0)</f>
        <v>Hardware</v>
      </c>
    </row>
    <row r="1479" spans="1:12" hidden="1" x14ac:dyDescent="0.25">
      <c r="A1479" t="s">
        <v>2247</v>
      </c>
      <c r="B1479" s="1">
        <v>45551</v>
      </c>
      <c r="C1479" t="s">
        <v>231</v>
      </c>
      <c r="D1479" t="s">
        <v>7</v>
      </c>
      <c r="E1479" t="s">
        <v>350</v>
      </c>
      <c r="F1479" t="s">
        <v>548</v>
      </c>
      <c r="G1479">
        <v>30</v>
      </c>
      <c r="H1479">
        <v>8869.15</v>
      </c>
      <c r="I1479">
        <v>266074.52</v>
      </c>
      <c r="J1479" t="s">
        <v>770</v>
      </c>
      <c r="K1479">
        <v>45</v>
      </c>
      <c r="L1479" t="str">
        <f>_xlfn.XLOOKUP(F1479, Items!$A:$A, Items!$C:$C, "Check Item ID", 0)</f>
        <v>Software</v>
      </c>
    </row>
    <row r="1480" spans="1:12" hidden="1" x14ac:dyDescent="0.25">
      <c r="A1480" t="s">
        <v>2248</v>
      </c>
      <c r="B1480" s="1">
        <v>46006</v>
      </c>
      <c r="C1480" t="s">
        <v>159</v>
      </c>
      <c r="D1480" t="s">
        <v>11</v>
      </c>
      <c r="E1480" t="s">
        <v>312</v>
      </c>
      <c r="F1480" t="s">
        <v>720</v>
      </c>
      <c r="G1480">
        <v>40</v>
      </c>
      <c r="H1480">
        <v>8748.82</v>
      </c>
      <c r="I1480">
        <v>349952.73</v>
      </c>
      <c r="J1480" t="s">
        <v>768</v>
      </c>
      <c r="K1480">
        <v>7</v>
      </c>
      <c r="L1480" t="str">
        <f>_xlfn.XLOOKUP(F1480, Items!$A:$A, Items!$C:$C, "Check Item ID", 0)</f>
        <v>Hardware</v>
      </c>
    </row>
    <row r="1481" spans="1:12" x14ac:dyDescent="0.25">
      <c r="A1481" t="s">
        <v>2249</v>
      </c>
      <c r="B1481" s="1">
        <v>45222</v>
      </c>
      <c r="C1481" t="s">
        <v>105</v>
      </c>
      <c r="D1481" t="s">
        <v>23</v>
      </c>
      <c r="E1481" t="s">
        <v>314</v>
      </c>
      <c r="F1481" t="s">
        <v>408</v>
      </c>
      <c r="G1481" s="8">
        <v>9</v>
      </c>
      <c r="H1481" s="6">
        <v>5941.95</v>
      </c>
      <c r="I1481" s="6">
        <v>53477.59</v>
      </c>
      <c r="J1481" t="s">
        <v>777</v>
      </c>
      <c r="K1481" s="8">
        <v>37</v>
      </c>
      <c r="L1481" t="str">
        <f>_xlfn.XLOOKUP(F1481, Items!$A:$A, Items!$C:$C, "Check Item ID", 0)</f>
        <v>Hardware</v>
      </c>
    </row>
    <row r="1482" spans="1:12" hidden="1" x14ac:dyDescent="0.25">
      <c r="A1482" t="s">
        <v>2250</v>
      </c>
      <c r="B1482" s="1">
        <v>45693</v>
      </c>
      <c r="C1482" t="s">
        <v>141</v>
      </c>
      <c r="D1482" t="s">
        <v>27</v>
      </c>
      <c r="E1482" t="s">
        <v>267</v>
      </c>
      <c r="F1482" t="s">
        <v>666</v>
      </c>
      <c r="G1482">
        <v>21</v>
      </c>
      <c r="H1482">
        <v>1832.13</v>
      </c>
      <c r="I1482">
        <v>38474.720000000001</v>
      </c>
      <c r="J1482" t="s">
        <v>768</v>
      </c>
      <c r="K1482">
        <v>18</v>
      </c>
      <c r="L1482" t="str">
        <f>_xlfn.XLOOKUP(F1482, Items!$A:$A, Items!$C:$C, "Check Item ID", 0)</f>
        <v>Software</v>
      </c>
    </row>
    <row r="1483" spans="1:12" x14ac:dyDescent="0.25">
      <c r="A1483" t="s">
        <v>2251</v>
      </c>
      <c r="B1483" s="1">
        <v>45314</v>
      </c>
      <c r="C1483" t="s">
        <v>197</v>
      </c>
      <c r="D1483" t="s">
        <v>17</v>
      </c>
      <c r="E1483" t="s">
        <v>288</v>
      </c>
      <c r="F1483" t="s">
        <v>626</v>
      </c>
      <c r="G1483" s="8">
        <v>35</v>
      </c>
      <c r="H1483" s="6">
        <v>3985.71</v>
      </c>
      <c r="I1483" s="6">
        <v>139499.73000000001</v>
      </c>
      <c r="J1483" t="s">
        <v>777</v>
      </c>
      <c r="K1483" s="8">
        <v>23</v>
      </c>
      <c r="L1483" t="str">
        <f>_xlfn.XLOOKUP(F1483, Items!$A:$A, Items!$C:$C, "Check Item ID", 0)</f>
        <v>Software</v>
      </c>
    </row>
    <row r="1484" spans="1:12" x14ac:dyDescent="0.25">
      <c r="A1484" t="s">
        <v>2252</v>
      </c>
      <c r="B1484" s="1">
        <v>45036</v>
      </c>
      <c r="C1484" t="s">
        <v>119</v>
      </c>
      <c r="D1484" t="s">
        <v>13</v>
      </c>
      <c r="E1484" t="s">
        <v>336</v>
      </c>
      <c r="F1484" t="s">
        <v>490</v>
      </c>
      <c r="G1484" s="8">
        <v>41</v>
      </c>
      <c r="H1484" s="6">
        <v>949.33</v>
      </c>
      <c r="I1484" s="6">
        <v>38922.620000000003</v>
      </c>
      <c r="J1484" t="s">
        <v>777</v>
      </c>
      <c r="K1484" s="8">
        <v>35</v>
      </c>
      <c r="L1484" t="str">
        <f>_xlfn.XLOOKUP(F1484, Items!$A:$A, Items!$C:$C, "Check Item ID", 0)</f>
        <v>Software</v>
      </c>
    </row>
    <row r="1485" spans="1:12" hidden="1" x14ac:dyDescent="0.25">
      <c r="A1485" t="s">
        <v>2253</v>
      </c>
      <c r="B1485" s="1">
        <v>45928</v>
      </c>
      <c r="C1485" t="s">
        <v>89</v>
      </c>
      <c r="D1485" t="s">
        <v>23</v>
      </c>
      <c r="E1485" t="s">
        <v>354</v>
      </c>
      <c r="F1485" t="s">
        <v>734</v>
      </c>
      <c r="G1485">
        <v>14</v>
      </c>
      <c r="H1485">
        <v>8335.08</v>
      </c>
      <c r="I1485">
        <v>116691.16</v>
      </c>
      <c r="J1485" t="s">
        <v>770</v>
      </c>
      <c r="K1485">
        <v>45</v>
      </c>
      <c r="L1485" t="str">
        <f>_xlfn.XLOOKUP(F1485, Items!$A:$A, Items!$C:$C, "Check Item ID", 0)</f>
        <v>Software</v>
      </c>
    </row>
    <row r="1486" spans="1:12" hidden="1" x14ac:dyDescent="0.25">
      <c r="A1486" t="s">
        <v>2254</v>
      </c>
      <c r="B1486" s="1">
        <v>45059</v>
      </c>
      <c r="C1486" t="s">
        <v>199</v>
      </c>
      <c r="D1486" t="s">
        <v>11</v>
      </c>
      <c r="E1486" t="s">
        <v>324</v>
      </c>
      <c r="F1486" t="s">
        <v>496</v>
      </c>
      <c r="G1486">
        <v>11</v>
      </c>
      <c r="H1486">
        <v>7681.8</v>
      </c>
      <c r="I1486">
        <v>84499.8</v>
      </c>
      <c r="J1486" t="s">
        <v>768</v>
      </c>
      <c r="K1486">
        <v>35</v>
      </c>
      <c r="L1486" t="str">
        <f>_xlfn.XLOOKUP(F1486, Items!$A:$A, Items!$C:$C, "Check Item ID", 0)</f>
        <v>Hardware</v>
      </c>
    </row>
    <row r="1487" spans="1:12" hidden="1" x14ac:dyDescent="0.25">
      <c r="A1487" t="s">
        <v>2255</v>
      </c>
      <c r="B1487" s="1">
        <v>45948</v>
      </c>
      <c r="C1487" t="s">
        <v>191</v>
      </c>
      <c r="D1487" t="s">
        <v>25</v>
      </c>
      <c r="E1487" t="s">
        <v>332</v>
      </c>
      <c r="F1487" t="s">
        <v>532</v>
      </c>
      <c r="G1487">
        <v>34</v>
      </c>
      <c r="H1487">
        <v>6257.2</v>
      </c>
      <c r="I1487">
        <v>212744.7</v>
      </c>
      <c r="J1487" t="s">
        <v>770</v>
      </c>
      <c r="K1487">
        <v>26</v>
      </c>
      <c r="L1487" t="str">
        <f>_xlfn.XLOOKUP(F1487, Items!$A:$A, Items!$C:$C, "Check Item ID", 0)</f>
        <v>Hardware</v>
      </c>
    </row>
    <row r="1488" spans="1:12" hidden="1" x14ac:dyDescent="0.25">
      <c r="A1488" t="s">
        <v>2256</v>
      </c>
      <c r="B1488" s="1">
        <v>45916</v>
      </c>
      <c r="C1488" t="s">
        <v>207</v>
      </c>
      <c r="D1488" t="s">
        <v>11</v>
      </c>
      <c r="E1488" t="s">
        <v>324</v>
      </c>
      <c r="F1488" t="s">
        <v>436</v>
      </c>
      <c r="G1488">
        <v>46</v>
      </c>
      <c r="H1488">
        <v>63.66</v>
      </c>
      <c r="I1488">
        <v>2928.21</v>
      </c>
      <c r="J1488" t="s">
        <v>770</v>
      </c>
      <c r="K1488">
        <v>20</v>
      </c>
      <c r="L1488" t="str">
        <f>_xlfn.XLOOKUP(F1488, Items!$A:$A, Items!$C:$C, "Check Item ID", 0)</f>
        <v>Service</v>
      </c>
    </row>
    <row r="1489" spans="1:12" hidden="1" x14ac:dyDescent="0.25">
      <c r="A1489" t="s">
        <v>2257</v>
      </c>
      <c r="B1489" s="1">
        <v>45748</v>
      </c>
      <c r="C1489" t="s">
        <v>185</v>
      </c>
      <c r="D1489" t="s">
        <v>29</v>
      </c>
      <c r="E1489" t="s">
        <v>350</v>
      </c>
      <c r="F1489" t="s">
        <v>642</v>
      </c>
      <c r="G1489">
        <v>41</v>
      </c>
      <c r="H1489">
        <v>3715.85</v>
      </c>
      <c r="I1489">
        <v>152349.73000000001</v>
      </c>
      <c r="J1489" t="s">
        <v>768</v>
      </c>
      <c r="K1489">
        <v>44</v>
      </c>
      <c r="L1489" t="str">
        <f>_xlfn.XLOOKUP(F1489, Items!$A:$A, Items!$C:$C, "Check Item ID", 0)</f>
        <v>Software</v>
      </c>
    </row>
    <row r="1490" spans="1:12" hidden="1" x14ac:dyDescent="0.25">
      <c r="A1490" t="s">
        <v>2258</v>
      </c>
      <c r="B1490" s="1">
        <v>45351</v>
      </c>
      <c r="C1490" t="s">
        <v>183</v>
      </c>
      <c r="D1490" t="s">
        <v>31</v>
      </c>
      <c r="E1490" t="s">
        <v>306</v>
      </c>
      <c r="F1490" t="s">
        <v>472</v>
      </c>
      <c r="G1490">
        <v>15</v>
      </c>
      <c r="H1490">
        <v>7650.3</v>
      </c>
      <c r="I1490">
        <v>114754.55</v>
      </c>
      <c r="J1490" t="s">
        <v>770</v>
      </c>
      <c r="K1490">
        <v>18</v>
      </c>
      <c r="L1490" t="str">
        <f>_xlfn.XLOOKUP(F1490, Items!$A:$A, Items!$C:$C, "Check Item ID", 0)</f>
        <v>Software</v>
      </c>
    </row>
    <row r="1491" spans="1:12" hidden="1" x14ac:dyDescent="0.25">
      <c r="A1491" t="s">
        <v>2259</v>
      </c>
      <c r="B1491" s="1">
        <v>45374</v>
      </c>
      <c r="C1491" t="s">
        <v>135</v>
      </c>
      <c r="D1491" t="s">
        <v>31</v>
      </c>
      <c r="E1491" t="s">
        <v>316</v>
      </c>
      <c r="F1491" t="s">
        <v>566</v>
      </c>
      <c r="G1491">
        <v>20</v>
      </c>
      <c r="H1491">
        <v>7028.27</v>
      </c>
      <c r="I1491">
        <v>140565.49</v>
      </c>
      <c r="J1491" t="s">
        <v>770</v>
      </c>
      <c r="K1491">
        <v>39</v>
      </c>
      <c r="L1491" t="str">
        <f>_xlfn.XLOOKUP(F1491, Items!$A:$A, Items!$C:$C, "Check Item ID", 0)</f>
        <v>Software</v>
      </c>
    </row>
    <row r="1492" spans="1:12" x14ac:dyDescent="0.25">
      <c r="A1492" t="s">
        <v>2260</v>
      </c>
      <c r="B1492" s="1">
        <v>45693</v>
      </c>
      <c r="C1492" t="s">
        <v>83</v>
      </c>
      <c r="D1492" t="s">
        <v>23</v>
      </c>
      <c r="E1492" t="s">
        <v>283</v>
      </c>
      <c r="F1492" t="s">
        <v>536</v>
      </c>
      <c r="G1492" s="8">
        <v>17</v>
      </c>
      <c r="H1492" s="6">
        <v>3608.91</v>
      </c>
      <c r="I1492" s="6">
        <v>61351.53</v>
      </c>
      <c r="J1492" t="s">
        <v>777</v>
      </c>
      <c r="K1492" s="8">
        <v>8</v>
      </c>
      <c r="L1492" t="str">
        <f>_xlfn.XLOOKUP(F1492, Items!$A:$A, Items!$C:$C, "Check Item ID", 0)</f>
        <v>Service</v>
      </c>
    </row>
    <row r="1493" spans="1:12" hidden="1" x14ac:dyDescent="0.25">
      <c r="A1493" t="s">
        <v>2261</v>
      </c>
      <c r="B1493" s="1">
        <v>45837</v>
      </c>
      <c r="C1493" t="s">
        <v>135</v>
      </c>
      <c r="D1493" t="s">
        <v>31</v>
      </c>
      <c r="E1493" t="s">
        <v>281</v>
      </c>
      <c r="F1493" t="s">
        <v>636</v>
      </c>
      <c r="G1493">
        <v>34</v>
      </c>
      <c r="H1493">
        <v>9106.61</v>
      </c>
      <c r="I1493">
        <v>309624.68</v>
      </c>
      <c r="J1493" t="s">
        <v>768</v>
      </c>
      <c r="K1493">
        <v>5</v>
      </c>
      <c r="L1493" t="str">
        <f>_xlfn.XLOOKUP(F1493, Items!$A:$A, Items!$C:$C, "Check Item ID", 0)</f>
        <v>Hardware</v>
      </c>
    </row>
    <row r="1494" spans="1:12" hidden="1" x14ac:dyDescent="0.25">
      <c r="A1494" t="s">
        <v>2262</v>
      </c>
      <c r="B1494" s="1">
        <v>45976</v>
      </c>
      <c r="C1494" t="s">
        <v>127</v>
      </c>
      <c r="D1494" t="s">
        <v>31</v>
      </c>
      <c r="E1494" t="s">
        <v>310</v>
      </c>
      <c r="F1494" t="s">
        <v>742</v>
      </c>
      <c r="G1494">
        <v>40</v>
      </c>
      <c r="H1494">
        <v>5528.6</v>
      </c>
      <c r="I1494">
        <v>221144.14</v>
      </c>
      <c r="J1494" t="s">
        <v>770</v>
      </c>
      <c r="K1494">
        <v>32</v>
      </c>
      <c r="L1494" t="str">
        <f>_xlfn.XLOOKUP(F1494, Items!$A:$A, Items!$C:$C, "Check Item ID", 0)</f>
        <v>Software</v>
      </c>
    </row>
    <row r="1495" spans="1:12" hidden="1" x14ac:dyDescent="0.25">
      <c r="A1495" t="s">
        <v>2263</v>
      </c>
      <c r="B1495" s="1">
        <v>45764</v>
      </c>
      <c r="C1495" t="s">
        <v>209</v>
      </c>
      <c r="D1495" t="s">
        <v>23</v>
      </c>
      <c r="E1495" t="s">
        <v>314</v>
      </c>
      <c r="F1495" t="s">
        <v>440</v>
      </c>
      <c r="G1495">
        <v>24</v>
      </c>
      <c r="H1495">
        <v>7740.96</v>
      </c>
      <c r="I1495">
        <v>185782.92</v>
      </c>
      <c r="J1495" t="s">
        <v>770</v>
      </c>
      <c r="K1495">
        <v>20</v>
      </c>
      <c r="L1495" t="str">
        <f>_xlfn.XLOOKUP(F1495, Items!$A:$A, Items!$C:$C, "Check Item ID", 0)</f>
        <v>Hardware</v>
      </c>
    </row>
    <row r="1496" spans="1:12" hidden="1" x14ac:dyDescent="0.25">
      <c r="A1496" t="s">
        <v>2264</v>
      </c>
      <c r="B1496" s="1">
        <v>44977</v>
      </c>
      <c r="C1496" t="s">
        <v>89</v>
      </c>
      <c r="D1496" t="s">
        <v>23</v>
      </c>
      <c r="E1496" t="s">
        <v>294</v>
      </c>
      <c r="F1496" t="s">
        <v>684</v>
      </c>
      <c r="G1496">
        <v>12</v>
      </c>
      <c r="H1496">
        <v>9586.32</v>
      </c>
      <c r="I1496">
        <v>115035.8</v>
      </c>
      <c r="J1496" t="s">
        <v>770</v>
      </c>
      <c r="K1496">
        <v>44</v>
      </c>
      <c r="L1496" t="str">
        <f>_xlfn.XLOOKUP(F1496, Items!$A:$A, Items!$C:$C, "Check Item ID", 0)</f>
        <v>Software</v>
      </c>
    </row>
    <row r="1497" spans="1:12" hidden="1" x14ac:dyDescent="0.25">
      <c r="A1497" t="s">
        <v>2265</v>
      </c>
      <c r="B1497" s="1">
        <v>45662</v>
      </c>
      <c r="C1497" t="s">
        <v>215</v>
      </c>
      <c r="D1497" t="s">
        <v>5</v>
      </c>
      <c r="E1497" t="s">
        <v>334</v>
      </c>
      <c r="F1497" t="s">
        <v>590</v>
      </c>
      <c r="G1497">
        <v>6</v>
      </c>
      <c r="H1497">
        <v>819.18</v>
      </c>
      <c r="I1497">
        <v>4915.1099999999997</v>
      </c>
      <c r="J1497" t="s">
        <v>768</v>
      </c>
      <c r="K1497">
        <v>35</v>
      </c>
      <c r="L1497" t="str">
        <f>_xlfn.XLOOKUP(F1497, Items!$A:$A, Items!$C:$C, "Check Item ID", 0)</f>
        <v>Hardware</v>
      </c>
    </row>
    <row r="1498" spans="1:12" x14ac:dyDescent="0.25">
      <c r="A1498" t="s">
        <v>2266</v>
      </c>
      <c r="B1498" s="1">
        <v>45087</v>
      </c>
      <c r="C1498" t="s">
        <v>51</v>
      </c>
      <c r="D1498" t="s">
        <v>3</v>
      </c>
      <c r="E1498" t="s">
        <v>342</v>
      </c>
      <c r="F1498" t="s">
        <v>478</v>
      </c>
      <c r="G1498" s="8">
        <v>18</v>
      </c>
      <c r="H1498" s="6">
        <v>7441.3</v>
      </c>
      <c r="I1498" s="6">
        <v>133943.32</v>
      </c>
      <c r="J1498" t="s">
        <v>777</v>
      </c>
      <c r="K1498" s="8">
        <v>10</v>
      </c>
      <c r="L1498" t="str">
        <f>_xlfn.XLOOKUP(F1498, Items!$A:$A, Items!$C:$C, "Check Item ID", 0)</f>
        <v>Software</v>
      </c>
    </row>
    <row r="1499" spans="1:12" hidden="1" x14ac:dyDescent="0.25">
      <c r="A1499" t="s">
        <v>2267</v>
      </c>
      <c r="B1499" s="1">
        <v>45664</v>
      </c>
      <c r="C1499" t="s">
        <v>217</v>
      </c>
      <c r="D1499" t="s">
        <v>21</v>
      </c>
      <c r="E1499" t="s">
        <v>288</v>
      </c>
      <c r="F1499" t="s">
        <v>410</v>
      </c>
      <c r="G1499">
        <v>3</v>
      </c>
      <c r="H1499">
        <v>5264.7</v>
      </c>
      <c r="I1499">
        <v>15794.11</v>
      </c>
      <c r="J1499" t="s">
        <v>770</v>
      </c>
      <c r="K1499">
        <v>15</v>
      </c>
      <c r="L1499" t="str">
        <f>_xlfn.XLOOKUP(F1499, Items!$A:$A, Items!$C:$C, "Check Item ID", 0)</f>
        <v>Service</v>
      </c>
    </row>
    <row r="1500" spans="1:12" hidden="1" x14ac:dyDescent="0.25">
      <c r="A1500" t="s">
        <v>2268</v>
      </c>
      <c r="B1500" s="1">
        <v>45601</v>
      </c>
      <c r="C1500" t="s">
        <v>63</v>
      </c>
      <c r="D1500" t="s">
        <v>27</v>
      </c>
      <c r="E1500" t="s">
        <v>281</v>
      </c>
      <c r="F1500" t="s">
        <v>584</v>
      </c>
      <c r="G1500">
        <v>17</v>
      </c>
      <c r="H1500">
        <v>464.76</v>
      </c>
      <c r="I1500">
        <v>7900.96</v>
      </c>
      <c r="J1500" t="s">
        <v>768</v>
      </c>
      <c r="K1500">
        <v>20</v>
      </c>
      <c r="L1500" t="str">
        <f>_xlfn.XLOOKUP(F1500, Items!$A:$A, Items!$C:$C, "Check Item ID", 0)</f>
        <v>Service</v>
      </c>
    </row>
    <row r="1501" spans="1:12" hidden="1" x14ac:dyDescent="0.25">
      <c r="A1501" t="s">
        <v>2269</v>
      </c>
      <c r="B1501" s="1">
        <v>45209</v>
      </c>
      <c r="C1501" t="s">
        <v>179</v>
      </c>
      <c r="D1501" t="s">
        <v>3</v>
      </c>
      <c r="E1501" t="s">
        <v>296</v>
      </c>
      <c r="F1501" t="s">
        <v>746</v>
      </c>
      <c r="G1501">
        <v>49</v>
      </c>
      <c r="H1501">
        <v>5402.01</v>
      </c>
      <c r="I1501">
        <v>264698.61</v>
      </c>
      <c r="J1501" t="s">
        <v>768</v>
      </c>
      <c r="K1501">
        <v>19</v>
      </c>
      <c r="L1501" t="str">
        <f>_xlfn.XLOOKUP(F1501, Items!$A:$A, Items!$C:$C, "Check Item ID", 0)</f>
        <v>Software</v>
      </c>
    </row>
    <row r="1502" spans="1:12" hidden="1" x14ac:dyDescent="0.25">
      <c r="A1502" t="s">
        <v>2270</v>
      </c>
      <c r="B1502" s="1">
        <v>45540</v>
      </c>
      <c r="C1502" t="s">
        <v>193</v>
      </c>
      <c r="D1502" t="s">
        <v>5</v>
      </c>
      <c r="E1502" t="s">
        <v>320</v>
      </c>
      <c r="F1502" t="s">
        <v>584</v>
      </c>
      <c r="G1502">
        <v>19</v>
      </c>
      <c r="H1502">
        <v>541.77</v>
      </c>
      <c r="I1502">
        <v>10293.56</v>
      </c>
      <c r="J1502" t="s">
        <v>770</v>
      </c>
      <c r="K1502">
        <v>28</v>
      </c>
      <c r="L1502" t="str">
        <f>_xlfn.XLOOKUP(F1502, Items!$A:$A, Items!$C:$C, "Check Item ID", 0)</f>
        <v>Service</v>
      </c>
    </row>
    <row r="1503" spans="1:12" x14ac:dyDescent="0.25">
      <c r="A1503" t="s">
        <v>2271</v>
      </c>
      <c r="B1503" s="1">
        <v>44951</v>
      </c>
      <c r="C1503" t="s">
        <v>187</v>
      </c>
      <c r="D1503" t="s">
        <v>3</v>
      </c>
      <c r="E1503" t="s">
        <v>294</v>
      </c>
      <c r="F1503" t="s">
        <v>578</v>
      </c>
      <c r="G1503" s="8">
        <v>31</v>
      </c>
      <c r="H1503" s="6">
        <v>9207.85</v>
      </c>
      <c r="I1503" s="6">
        <v>285443.24</v>
      </c>
      <c r="J1503" t="s">
        <v>777</v>
      </c>
      <c r="K1503" s="8">
        <v>28</v>
      </c>
      <c r="L1503" t="str">
        <f>_xlfn.XLOOKUP(F1503, Items!$A:$A, Items!$C:$C, "Check Item ID", 0)</f>
        <v>Service</v>
      </c>
    </row>
    <row r="1504" spans="1:12" hidden="1" x14ac:dyDescent="0.25">
      <c r="A1504" t="s">
        <v>2272</v>
      </c>
      <c r="B1504" s="1">
        <v>45391</v>
      </c>
      <c r="C1504" t="s">
        <v>61</v>
      </c>
      <c r="D1504" t="s">
        <v>11</v>
      </c>
      <c r="E1504" t="s">
        <v>336</v>
      </c>
      <c r="F1504" t="s">
        <v>568</v>
      </c>
      <c r="G1504">
        <v>47</v>
      </c>
      <c r="H1504">
        <v>564.24</v>
      </c>
      <c r="I1504">
        <v>26519.24</v>
      </c>
      <c r="J1504" t="s">
        <v>770</v>
      </c>
      <c r="K1504">
        <v>17</v>
      </c>
      <c r="L1504" t="str">
        <f>_xlfn.XLOOKUP(F1504, Items!$A:$A, Items!$C:$C, "Check Item ID", 0)</f>
        <v>Software</v>
      </c>
    </row>
    <row r="1505" spans="1:12" hidden="1" x14ac:dyDescent="0.25">
      <c r="A1505" t="s">
        <v>2273</v>
      </c>
      <c r="B1505" s="1">
        <v>45886</v>
      </c>
      <c r="C1505" t="s">
        <v>91</v>
      </c>
      <c r="D1505" t="s">
        <v>11</v>
      </c>
      <c r="E1505" t="s">
        <v>306</v>
      </c>
      <c r="F1505" t="s">
        <v>456</v>
      </c>
      <c r="G1505">
        <v>47</v>
      </c>
      <c r="H1505">
        <v>9296.24</v>
      </c>
      <c r="I1505">
        <v>436923.4</v>
      </c>
      <c r="J1505" t="s">
        <v>770</v>
      </c>
      <c r="K1505">
        <v>8</v>
      </c>
      <c r="L1505" t="str">
        <f>_xlfn.XLOOKUP(F1505, Items!$A:$A, Items!$C:$C, "Check Item ID", 0)</f>
        <v>Software</v>
      </c>
    </row>
    <row r="1506" spans="1:12" hidden="1" x14ac:dyDescent="0.25">
      <c r="A1506" t="s">
        <v>2274</v>
      </c>
      <c r="B1506" s="1">
        <v>45311</v>
      </c>
      <c r="C1506" t="s">
        <v>181</v>
      </c>
      <c r="D1506" t="s">
        <v>17</v>
      </c>
      <c r="E1506" t="s">
        <v>288</v>
      </c>
      <c r="F1506" t="s">
        <v>400</v>
      </c>
      <c r="G1506">
        <v>28</v>
      </c>
      <c r="H1506">
        <v>7777</v>
      </c>
      <c r="I1506">
        <v>217755.91</v>
      </c>
      <c r="J1506" t="s">
        <v>768</v>
      </c>
      <c r="K1506">
        <v>29</v>
      </c>
      <c r="L1506" t="str">
        <f>_xlfn.XLOOKUP(F1506, Items!$A:$A, Items!$C:$C, "Check Item ID", 0)</f>
        <v>Hardware</v>
      </c>
    </row>
    <row r="1507" spans="1:12" x14ac:dyDescent="0.25">
      <c r="A1507" t="s">
        <v>2275</v>
      </c>
      <c r="B1507" s="1">
        <v>45825</v>
      </c>
      <c r="C1507" t="s">
        <v>71</v>
      </c>
      <c r="D1507" t="s">
        <v>15</v>
      </c>
      <c r="E1507" t="s">
        <v>344</v>
      </c>
      <c r="F1507" t="s">
        <v>454</v>
      </c>
      <c r="G1507" s="8">
        <v>29</v>
      </c>
      <c r="H1507" s="6">
        <v>1591.37</v>
      </c>
      <c r="I1507" s="6">
        <v>46149.61</v>
      </c>
      <c r="J1507" t="s">
        <v>777</v>
      </c>
      <c r="K1507" s="8">
        <v>26</v>
      </c>
      <c r="L1507" t="str">
        <f>_xlfn.XLOOKUP(F1507, Items!$A:$A, Items!$C:$C, "Check Item ID", 0)</f>
        <v>Service</v>
      </c>
    </row>
    <row r="1508" spans="1:12" x14ac:dyDescent="0.25">
      <c r="A1508" t="s">
        <v>2276</v>
      </c>
      <c r="B1508" s="1">
        <v>45189</v>
      </c>
      <c r="C1508" t="s">
        <v>141</v>
      </c>
      <c r="D1508" t="s">
        <v>27</v>
      </c>
      <c r="E1508" t="s">
        <v>260</v>
      </c>
      <c r="F1508" t="s">
        <v>736</v>
      </c>
      <c r="G1508" s="8">
        <v>20</v>
      </c>
      <c r="H1508" s="6">
        <v>9911.5400000000009</v>
      </c>
      <c r="I1508" s="6">
        <v>198230.76</v>
      </c>
      <c r="J1508" t="s">
        <v>777</v>
      </c>
      <c r="K1508" s="8">
        <v>34</v>
      </c>
      <c r="L1508" t="str">
        <f>_xlfn.XLOOKUP(F1508, Items!$A:$A, Items!$C:$C, "Check Item ID", 0)</f>
        <v>Service</v>
      </c>
    </row>
    <row r="1509" spans="1:12" hidden="1" x14ac:dyDescent="0.25">
      <c r="A1509" t="s">
        <v>2277</v>
      </c>
      <c r="B1509" s="1">
        <v>45653</v>
      </c>
      <c r="C1509" t="s">
        <v>177</v>
      </c>
      <c r="D1509" t="s">
        <v>27</v>
      </c>
      <c r="E1509" t="s">
        <v>330</v>
      </c>
      <c r="F1509" t="s">
        <v>650</v>
      </c>
      <c r="G1509">
        <v>22</v>
      </c>
      <c r="H1509">
        <v>9072.7800000000007</v>
      </c>
      <c r="I1509">
        <v>199601.11</v>
      </c>
      <c r="J1509" t="s">
        <v>770</v>
      </c>
      <c r="K1509">
        <v>28</v>
      </c>
      <c r="L1509" t="str">
        <f>_xlfn.XLOOKUP(F1509, Items!$A:$A, Items!$C:$C, "Check Item ID", 0)</f>
        <v>Service</v>
      </c>
    </row>
    <row r="1510" spans="1:12" hidden="1" x14ac:dyDescent="0.25">
      <c r="A1510" t="s">
        <v>2278</v>
      </c>
      <c r="B1510" s="1">
        <v>45540</v>
      </c>
      <c r="C1510" t="s">
        <v>153</v>
      </c>
      <c r="D1510" t="s">
        <v>3</v>
      </c>
      <c r="E1510" t="s">
        <v>316</v>
      </c>
      <c r="F1510" t="s">
        <v>632</v>
      </c>
      <c r="G1510">
        <v>21</v>
      </c>
      <c r="H1510">
        <v>1976.24</v>
      </c>
      <c r="I1510">
        <v>41501.1</v>
      </c>
      <c r="J1510" t="s">
        <v>768</v>
      </c>
      <c r="K1510">
        <v>5</v>
      </c>
      <c r="L1510" t="str">
        <f>_xlfn.XLOOKUP(F1510, Items!$A:$A, Items!$C:$C, "Check Item ID", 0)</f>
        <v>Service</v>
      </c>
    </row>
    <row r="1511" spans="1:12" hidden="1" x14ac:dyDescent="0.25">
      <c r="A1511" t="s">
        <v>2279</v>
      </c>
      <c r="B1511" s="1">
        <v>45241</v>
      </c>
      <c r="C1511" t="s">
        <v>69</v>
      </c>
      <c r="D1511" t="s">
        <v>13</v>
      </c>
      <c r="E1511" t="s">
        <v>283</v>
      </c>
      <c r="F1511" t="s">
        <v>604</v>
      </c>
      <c r="G1511">
        <v>22</v>
      </c>
      <c r="H1511">
        <v>374.51</v>
      </c>
      <c r="I1511">
        <v>8239.17</v>
      </c>
      <c r="J1511" t="s">
        <v>768</v>
      </c>
      <c r="K1511">
        <v>41</v>
      </c>
      <c r="L1511" t="str">
        <f>_xlfn.XLOOKUP(F1511, Items!$A:$A, Items!$C:$C, "Check Item ID", 0)</f>
        <v>Software</v>
      </c>
    </row>
    <row r="1512" spans="1:12" hidden="1" x14ac:dyDescent="0.25">
      <c r="A1512" t="s">
        <v>2280</v>
      </c>
      <c r="B1512" s="1">
        <v>45727</v>
      </c>
      <c r="C1512" t="s">
        <v>173</v>
      </c>
      <c r="D1512" t="s">
        <v>9</v>
      </c>
      <c r="E1512" t="s">
        <v>298</v>
      </c>
      <c r="F1512" t="s">
        <v>748</v>
      </c>
      <c r="G1512">
        <v>25</v>
      </c>
      <c r="H1512">
        <v>3487.4</v>
      </c>
      <c r="I1512">
        <v>87184.93</v>
      </c>
      <c r="J1512" t="s">
        <v>770</v>
      </c>
      <c r="K1512">
        <v>7</v>
      </c>
      <c r="L1512" t="str">
        <f>_xlfn.XLOOKUP(F1512, Items!$A:$A, Items!$C:$C, "Check Item ID", 0)</f>
        <v>Software</v>
      </c>
    </row>
    <row r="1513" spans="1:12" hidden="1" x14ac:dyDescent="0.25">
      <c r="A1513" t="s">
        <v>2281</v>
      </c>
      <c r="B1513" s="1">
        <v>45718</v>
      </c>
      <c r="C1513" t="s">
        <v>153</v>
      </c>
      <c r="D1513" t="s">
        <v>3</v>
      </c>
      <c r="E1513" t="s">
        <v>324</v>
      </c>
      <c r="F1513" t="s">
        <v>524</v>
      </c>
      <c r="G1513">
        <v>13</v>
      </c>
      <c r="H1513">
        <v>4466.9399999999996</v>
      </c>
      <c r="I1513">
        <v>58070.25</v>
      </c>
      <c r="J1513" t="s">
        <v>770</v>
      </c>
      <c r="K1513">
        <v>39</v>
      </c>
      <c r="L1513" t="str">
        <f>_xlfn.XLOOKUP(F1513, Items!$A:$A, Items!$C:$C, "Check Item ID", 0)</f>
        <v>Hardware</v>
      </c>
    </row>
    <row r="1514" spans="1:12" hidden="1" x14ac:dyDescent="0.25">
      <c r="A1514" t="s">
        <v>2282</v>
      </c>
      <c r="B1514" s="1">
        <v>45550</v>
      </c>
      <c r="C1514" t="s">
        <v>237</v>
      </c>
      <c r="D1514" t="s">
        <v>5</v>
      </c>
      <c r="E1514" t="s">
        <v>263</v>
      </c>
      <c r="F1514" t="s">
        <v>608</v>
      </c>
      <c r="G1514">
        <v>6</v>
      </c>
      <c r="H1514">
        <v>5212.95</v>
      </c>
      <c r="I1514">
        <v>31277.72</v>
      </c>
      <c r="J1514" t="s">
        <v>768</v>
      </c>
      <c r="K1514">
        <v>38</v>
      </c>
      <c r="L1514" t="str">
        <f>_xlfn.XLOOKUP(F1514, Items!$A:$A, Items!$C:$C, "Check Item ID", 0)</f>
        <v>Hardware</v>
      </c>
    </row>
    <row r="1515" spans="1:12" x14ac:dyDescent="0.25">
      <c r="A1515" t="s">
        <v>2283</v>
      </c>
      <c r="B1515" s="1">
        <v>44992</v>
      </c>
      <c r="C1515" t="s">
        <v>71</v>
      </c>
      <c r="D1515" t="s">
        <v>15</v>
      </c>
      <c r="E1515" t="s">
        <v>314</v>
      </c>
      <c r="F1515" t="s">
        <v>440</v>
      </c>
      <c r="G1515" s="8">
        <v>45</v>
      </c>
      <c r="H1515" s="6">
        <v>7312.95</v>
      </c>
      <c r="I1515" s="6">
        <v>329082.65999999997</v>
      </c>
      <c r="J1515" t="s">
        <v>777</v>
      </c>
      <c r="K1515" s="8">
        <v>14</v>
      </c>
      <c r="L1515" t="str">
        <f>_xlfn.XLOOKUP(F1515, Items!$A:$A, Items!$C:$C, "Check Item ID", 0)</f>
        <v>Hardware</v>
      </c>
    </row>
    <row r="1516" spans="1:12" x14ac:dyDescent="0.25">
      <c r="A1516" t="s">
        <v>2284</v>
      </c>
      <c r="B1516" s="1">
        <v>45069</v>
      </c>
      <c r="C1516" t="s">
        <v>189</v>
      </c>
      <c r="D1516" t="s">
        <v>21</v>
      </c>
      <c r="E1516" t="s">
        <v>320</v>
      </c>
      <c r="F1516" t="s">
        <v>648</v>
      </c>
      <c r="G1516" s="8">
        <v>25</v>
      </c>
      <c r="H1516" s="6">
        <v>4667.3100000000004</v>
      </c>
      <c r="I1516" s="6">
        <v>116682.75</v>
      </c>
      <c r="J1516" t="s">
        <v>777</v>
      </c>
      <c r="K1516" s="8">
        <v>21</v>
      </c>
      <c r="L1516" t="str">
        <f>_xlfn.XLOOKUP(F1516, Items!$A:$A, Items!$C:$C, "Check Item ID", 0)</f>
        <v>Hardware</v>
      </c>
    </row>
    <row r="1517" spans="1:12" hidden="1" x14ac:dyDescent="0.25">
      <c r="A1517" t="s">
        <v>2285</v>
      </c>
      <c r="B1517" s="1">
        <v>46000</v>
      </c>
      <c r="C1517" t="s">
        <v>67</v>
      </c>
      <c r="D1517" t="s">
        <v>7</v>
      </c>
      <c r="E1517" t="s">
        <v>288</v>
      </c>
      <c r="F1517" t="s">
        <v>367</v>
      </c>
      <c r="G1517">
        <v>5</v>
      </c>
      <c r="H1517">
        <v>5354.17</v>
      </c>
      <c r="I1517">
        <v>26770.87</v>
      </c>
      <c r="J1517" t="s">
        <v>770</v>
      </c>
      <c r="K1517">
        <v>36</v>
      </c>
      <c r="L1517" t="str">
        <f>_xlfn.XLOOKUP(F1517, Items!$A:$A, Items!$C:$C, "Check Item ID", 0)</f>
        <v>Software</v>
      </c>
    </row>
    <row r="1518" spans="1:12" hidden="1" x14ac:dyDescent="0.25">
      <c r="A1518" t="s">
        <v>2286</v>
      </c>
      <c r="B1518" s="1">
        <v>45278</v>
      </c>
      <c r="C1518" t="s">
        <v>85</v>
      </c>
      <c r="D1518" t="s">
        <v>29</v>
      </c>
      <c r="E1518" t="s">
        <v>312</v>
      </c>
      <c r="F1518" t="s">
        <v>500</v>
      </c>
      <c r="G1518">
        <v>21</v>
      </c>
      <c r="H1518">
        <v>10863.08</v>
      </c>
      <c r="I1518">
        <v>228124.66</v>
      </c>
      <c r="J1518" t="s">
        <v>770</v>
      </c>
      <c r="K1518">
        <v>28</v>
      </c>
      <c r="L1518" t="str">
        <f>_xlfn.XLOOKUP(F1518, Items!$A:$A, Items!$C:$C, "Check Item ID", 0)</f>
        <v>Service</v>
      </c>
    </row>
    <row r="1519" spans="1:12" hidden="1" x14ac:dyDescent="0.25">
      <c r="A1519" t="s">
        <v>2287</v>
      </c>
      <c r="B1519" s="1">
        <v>45153</v>
      </c>
      <c r="C1519" t="s">
        <v>167</v>
      </c>
      <c r="D1519" t="s">
        <v>31</v>
      </c>
      <c r="E1519" t="s">
        <v>258</v>
      </c>
      <c r="F1519" t="s">
        <v>710</v>
      </c>
      <c r="G1519">
        <v>9</v>
      </c>
      <c r="H1519">
        <v>218.36</v>
      </c>
      <c r="I1519">
        <v>1965.26</v>
      </c>
      <c r="J1519" t="s">
        <v>770</v>
      </c>
      <c r="K1519">
        <v>7</v>
      </c>
      <c r="L1519" t="str">
        <f>_xlfn.XLOOKUP(F1519, Items!$A:$A, Items!$C:$C, "Check Item ID", 0)</f>
        <v>Service</v>
      </c>
    </row>
    <row r="1520" spans="1:12" hidden="1" x14ac:dyDescent="0.25">
      <c r="A1520" t="s">
        <v>2288</v>
      </c>
      <c r="B1520" s="1">
        <v>45349</v>
      </c>
      <c r="C1520" t="s">
        <v>193</v>
      </c>
      <c r="D1520" t="s">
        <v>5</v>
      </c>
      <c r="E1520" t="s">
        <v>250</v>
      </c>
      <c r="F1520" t="s">
        <v>644</v>
      </c>
      <c r="G1520">
        <v>9</v>
      </c>
      <c r="H1520">
        <v>10833.56</v>
      </c>
      <c r="I1520">
        <v>97502.07</v>
      </c>
      <c r="J1520" t="s">
        <v>770</v>
      </c>
      <c r="K1520">
        <v>30</v>
      </c>
      <c r="L1520" t="str">
        <f>_xlfn.XLOOKUP(F1520, Items!$A:$A, Items!$C:$C, "Check Item ID", 0)</f>
        <v>Hardware</v>
      </c>
    </row>
    <row r="1521" spans="1:12" hidden="1" x14ac:dyDescent="0.25">
      <c r="A1521" t="s">
        <v>2289</v>
      </c>
      <c r="B1521" s="1">
        <v>45899</v>
      </c>
      <c r="C1521" t="s">
        <v>203</v>
      </c>
      <c r="D1521" t="s">
        <v>31</v>
      </c>
      <c r="E1521" t="s">
        <v>334</v>
      </c>
      <c r="F1521" t="s">
        <v>652</v>
      </c>
      <c r="G1521">
        <v>11</v>
      </c>
      <c r="H1521">
        <v>9612.0300000000007</v>
      </c>
      <c r="I1521">
        <v>105732.37</v>
      </c>
      <c r="J1521" t="s">
        <v>770</v>
      </c>
      <c r="K1521">
        <v>40</v>
      </c>
      <c r="L1521" t="str">
        <f>_xlfn.XLOOKUP(F1521, Items!$A:$A, Items!$C:$C, "Check Item ID", 0)</f>
        <v>Hardware</v>
      </c>
    </row>
    <row r="1522" spans="1:12" hidden="1" x14ac:dyDescent="0.25">
      <c r="A1522" t="s">
        <v>2290</v>
      </c>
      <c r="B1522" s="1">
        <v>45956</v>
      </c>
      <c r="C1522" t="s">
        <v>163</v>
      </c>
      <c r="D1522" t="s">
        <v>31</v>
      </c>
      <c r="E1522" t="s">
        <v>352</v>
      </c>
      <c r="F1522" t="s">
        <v>636</v>
      </c>
      <c r="G1522">
        <v>46</v>
      </c>
      <c r="H1522">
        <v>10059.5</v>
      </c>
      <c r="I1522">
        <v>462737.06</v>
      </c>
      <c r="J1522" t="s">
        <v>770</v>
      </c>
      <c r="K1522">
        <v>15</v>
      </c>
      <c r="L1522" t="str">
        <f>_xlfn.XLOOKUP(F1522, Items!$A:$A, Items!$C:$C, "Check Item ID", 0)</f>
        <v>Hardware</v>
      </c>
    </row>
    <row r="1523" spans="1:12" hidden="1" x14ac:dyDescent="0.25">
      <c r="A1523" t="s">
        <v>2291</v>
      </c>
      <c r="B1523" s="1">
        <v>45219</v>
      </c>
      <c r="C1523" t="s">
        <v>179</v>
      </c>
      <c r="D1523" t="s">
        <v>3</v>
      </c>
      <c r="E1523" t="s">
        <v>352</v>
      </c>
      <c r="F1523" t="s">
        <v>608</v>
      </c>
      <c r="G1523">
        <v>29</v>
      </c>
      <c r="H1523">
        <v>5026.53</v>
      </c>
      <c r="I1523">
        <v>145769.42000000001</v>
      </c>
      <c r="J1523" t="s">
        <v>770</v>
      </c>
      <c r="K1523">
        <v>41</v>
      </c>
      <c r="L1523" t="str">
        <f>_xlfn.XLOOKUP(F1523, Items!$A:$A, Items!$C:$C, "Check Item ID", 0)</f>
        <v>Hardware</v>
      </c>
    </row>
    <row r="1524" spans="1:12" hidden="1" x14ac:dyDescent="0.25">
      <c r="A1524" t="s">
        <v>2292</v>
      </c>
      <c r="B1524" s="1">
        <v>46003</v>
      </c>
      <c r="C1524" t="s">
        <v>109</v>
      </c>
      <c r="D1524" t="s">
        <v>17</v>
      </c>
      <c r="E1524" t="s">
        <v>352</v>
      </c>
      <c r="F1524" t="s">
        <v>632</v>
      </c>
      <c r="G1524">
        <v>22</v>
      </c>
      <c r="H1524">
        <v>2163.0700000000002</v>
      </c>
      <c r="I1524">
        <v>47587.6</v>
      </c>
      <c r="J1524" t="s">
        <v>770</v>
      </c>
      <c r="K1524">
        <v>32</v>
      </c>
      <c r="L1524" t="str">
        <f>_xlfn.XLOOKUP(F1524, Items!$A:$A, Items!$C:$C, "Check Item ID", 0)</f>
        <v>Service</v>
      </c>
    </row>
    <row r="1525" spans="1:12" hidden="1" x14ac:dyDescent="0.25">
      <c r="A1525" t="s">
        <v>2293</v>
      </c>
      <c r="B1525" s="1">
        <v>45007</v>
      </c>
      <c r="C1525" t="s">
        <v>125</v>
      </c>
      <c r="D1525" t="s">
        <v>23</v>
      </c>
      <c r="E1525" t="s">
        <v>290</v>
      </c>
      <c r="F1525" t="s">
        <v>726</v>
      </c>
      <c r="G1525">
        <v>48</v>
      </c>
      <c r="H1525">
        <v>4272.6000000000004</v>
      </c>
      <c r="I1525">
        <v>205084.85</v>
      </c>
      <c r="J1525" t="s">
        <v>768</v>
      </c>
      <c r="K1525">
        <v>32</v>
      </c>
      <c r="L1525" t="str">
        <f>_xlfn.XLOOKUP(F1525, Items!$A:$A, Items!$C:$C, "Check Item ID", 0)</f>
        <v>Hardware</v>
      </c>
    </row>
    <row r="1526" spans="1:12" x14ac:dyDescent="0.25">
      <c r="A1526" t="s">
        <v>2294</v>
      </c>
      <c r="B1526" s="1">
        <v>45536</v>
      </c>
      <c r="C1526" t="s">
        <v>133</v>
      </c>
      <c r="D1526" t="s">
        <v>11</v>
      </c>
      <c r="E1526" t="s">
        <v>302</v>
      </c>
      <c r="F1526" t="s">
        <v>546</v>
      </c>
      <c r="G1526" s="8">
        <v>26</v>
      </c>
      <c r="H1526" s="6">
        <v>7168.09</v>
      </c>
      <c r="I1526" s="6">
        <v>186370.23</v>
      </c>
      <c r="J1526" t="s">
        <v>777</v>
      </c>
      <c r="K1526" s="8">
        <v>29</v>
      </c>
      <c r="L1526" t="str">
        <f>_xlfn.XLOOKUP(F1526, Items!$A:$A, Items!$C:$C, "Check Item ID", 0)</f>
        <v>Hardware</v>
      </c>
    </row>
    <row r="1527" spans="1:12" hidden="1" x14ac:dyDescent="0.25">
      <c r="A1527" t="s">
        <v>2295</v>
      </c>
      <c r="B1527" s="1">
        <v>45294</v>
      </c>
      <c r="C1527" t="s">
        <v>177</v>
      </c>
      <c r="D1527" t="s">
        <v>27</v>
      </c>
      <c r="E1527" t="s">
        <v>294</v>
      </c>
      <c r="F1527" t="s">
        <v>466</v>
      </c>
      <c r="G1527">
        <v>40</v>
      </c>
      <c r="H1527">
        <v>481.49</v>
      </c>
      <c r="I1527">
        <v>19259.52</v>
      </c>
      <c r="J1527" t="s">
        <v>770</v>
      </c>
      <c r="K1527">
        <v>27</v>
      </c>
      <c r="L1527" t="str">
        <f>_xlfn.XLOOKUP(F1527, Items!$A:$A, Items!$C:$C, "Check Item ID", 0)</f>
        <v>Hardware</v>
      </c>
    </row>
    <row r="1528" spans="1:12" hidden="1" x14ac:dyDescent="0.25">
      <c r="A1528" t="s">
        <v>2296</v>
      </c>
      <c r="B1528" s="1">
        <v>45302</v>
      </c>
      <c r="C1528" t="s">
        <v>221</v>
      </c>
      <c r="D1528" t="s">
        <v>5</v>
      </c>
      <c r="E1528" t="s">
        <v>260</v>
      </c>
      <c r="F1528" t="s">
        <v>718</v>
      </c>
      <c r="G1528">
        <v>45</v>
      </c>
      <c r="H1528">
        <v>9334.27</v>
      </c>
      <c r="I1528">
        <v>420042</v>
      </c>
      <c r="J1528" t="s">
        <v>770</v>
      </c>
      <c r="K1528">
        <v>5</v>
      </c>
      <c r="L1528" t="str">
        <f>_xlfn.XLOOKUP(F1528, Items!$A:$A, Items!$C:$C, "Check Item ID", 0)</f>
        <v>Software</v>
      </c>
    </row>
    <row r="1529" spans="1:12" hidden="1" x14ac:dyDescent="0.25">
      <c r="A1529" t="s">
        <v>2297</v>
      </c>
      <c r="B1529" s="1">
        <v>45250</v>
      </c>
      <c r="C1529" t="s">
        <v>151</v>
      </c>
      <c r="D1529" t="s">
        <v>11</v>
      </c>
      <c r="E1529" t="s">
        <v>290</v>
      </c>
      <c r="F1529" t="s">
        <v>584</v>
      </c>
      <c r="G1529">
        <v>18</v>
      </c>
      <c r="H1529">
        <v>550.69000000000005</v>
      </c>
      <c r="I1529">
        <v>9912.51</v>
      </c>
      <c r="J1529" t="s">
        <v>768</v>
      </c>
      <c r="K1529">
        <v>21</v>
      </c>
      <c r="L1529" t="str">
        <f>_xlfn.XLOOKUP(F1529, Items!$A:$A, Items!$C:$C, "Check Item ID", 0)</f>
        <v>Service</v>
      </c>
    </row>
    <row r="1530" spans="1:12" x14ac:dyDescent="0.25">
      <c r="A1530" t="s">
        <v>2298</v>
      </c>
      <c r="B1530" s="1">
        <v>45063</v>
      </c>
      <c r="C1530" t="s">
        <v>67</v>
      </c>
      <c r="D1530" t="s">
        <v>7</v>
      </c>
      <c r="E1530" t="s">
        <v>254</v>
      </c>
      <c r="F1530" t="s">
        <v>750</v>
      </c>
      <c r="G1530" s="8">
        <v>45</v>
      </c>
      <c r="H1530" s="6">
        <v>3422.82</v>
      </c>
      <c r="I1530" s="6">
        <v>154026.72</v>
      </c>
      <c r="J1530" t="s">
        <v>777</v>
      </c>
      <c r="K1530" s="8">
        <v>34</v>
      </c>
      <c r="L1530" t="str">
        <f>_xlfn.XLOOKUP(F1530, Items!$A:$A, Items!$C:$C, "Check Item ID", 0)</f>
        <v>Hardware</v>
      </c>
    </row>
    <row r="1531" spans="1:12" x14ac:dyDescent="0.25">
      <c r="A1531" t="s">
        <v>2299</v>
      </c>
      <c r="B1531" s="1">
        <v>45175</v>
      </c>
      <c r="C1531" t="s">
        <v>117</v>
      </c>
      <c r="D1531" t="s">
        <v>29</v>
      </c>
      <c r="E1531" t="s">
        <v>263</v>
      </c>
      <c r="F1531" t="s">
        <v>436</v>
      </c>
      <c r="G1531" s="8">
        <v>24</v>
      </c>
      <c r="H1531" s="6">
        <v>48.89</v>
      </c>
      <c r="I1531" s="6">
        <v>1173.26</v>
      </c>
      <c r="J1531" t="s">
        <v>777</v>
      </c>
      <c r="K1531" s="8">
        <v>35</v>
      </c>
      <c r="L1531" t="str">
        <f>_xlfn.XLOOKUP(F1531, Items!$A:$A, Items!$C:$C, "Check Item ID", 0)</f>
        <v>Service</v>
      </c>
    </row>
    <row r="1532" spans="1:12" x14ac:dyDescent="0.25">
      <c r="A1532" t="s">
        <v>2300</v>
      </c>
      <c r="B1532" s="1">
        <v>45766</v>
      </c>
      <c r="C1532" t="s">
        <v>53</v>
      </c>
      <c r="D1532" t="s">
        <v>9</v>
      </c>
      <c r="E1532" t="s">
        <v>298</v>
      </c>
      <c r="F1532" t="s">
        <v>504</v>
      </c>
      <c r="G1532" s="8">
        <v>29</v>
      </c>
      <c r="H1532" s="6">
        <v>7483.44</v>
      </c>
      <c r="I1532" s="6">
        <v>217019.71</v>
      </c>
      <c r="J1532" t="s">
        <v>777</v>
      </c>
      <c r="K1532" s="8">
        <v>35</v>
      </c>
      <c r="L1532" t="str">
        <f>_xlfn.XLOOKUP(F1532, Items!$A:$A, Items!$C:$C, "Check Item ID", 0)</f>
        <v>Service</v>
      </c>
    </row>
    <row r="1533" spans="1:12" hidden="1" x14ac:dyDescent="0.25">
      <c r="A1533" t="s">
        <v>2301</v>
      </c>
      <c r="B1533" s="1">
        <v>45873</v>
      </c>
      <c r="C1533" t="s">
        <v>101</v>
      </c>
      <c r="D1533" t="s">
        <v>23</v>
      </c>
      <c r="E1533" t="s">
        <v>290</v>
      </c>
      <c r="F1533" t="s">
        <v>500</v>
      </c>
      <c r="G1533">
        <v>2</v>
      </c>
      <c r="H1533">
        <v>8549.5499999999993</v>
      </c>
      <c r="I1533">
        <v>17099.11</v>
      </c>
      <c r="J1533" t="s">
        <v>768</v>
      </c>
      <c r="K1533">
        <v>32</v>
      </c>
      <c r="L1533" t="str">
        <f>_xlfn.XLOOKUP(F1533, Items!$A:$A, Items!$C:$C, "Check Item ID", 0)</f>
        <v>Service</v>
      </c>
    </row>
    <row r="1534" spans="1:12" x14ac:dyDescent="0.25">
      <c r="A1534" t="s">
        <v>2302</v>
      </c>
      <c r="B1534" s="1">
        <v>45630</v>
      </c>
      <c r="C1534" t="s">
        <v>177</v>
      </c>
      <c r="D1534" t="s">
        <v>27</v>
      </c>
      <c r="E1534" t="s">
        <v>270</v>
      </c>
      <c r="F1534" t="s">
        <v>492</v>
      </c>
      <c r="G1534" s="8">
        <v>48</v>
      </c>
      <c r="H1534" s="6">
        <v>4007.22</v>
      </c>
      <c r="I1534" s="6">
        <v>192346.76</v>
      </c>
      <c r="J1534" t="s">
        <v>777</v>
      </c>
      <c r="K1534" s="8">
        <v>28</v>
      </c>
      <c r="L1534" t="str">
        <f>_xlfn.XLOOKUP(F1534, Items!$A:$A, Items!$C:$C, "Check Item ID", 0)</f>
        <v>Service</v>
      </c>
    </row>
    <row r="1535" spans="1:12" x14ac:dyDescent="0.25">
      <c r="A1535" t="s">
        <v>2303</v>
      </c>
      <c r="B1535" s="1">
        <v>44948</v>
      </c>
      <c r="C1535" t="s">
        <v>217</v>
      </c>
      <c r="D1535" t="s">
        <v>21</v>
      </c>
      <c r="E1535" t="s">
        <v>332</v>
      </c>
      <c r="F1535" t="s">
        <v>450</v>
      </c>
      <c r="G1535" s="8">
        <v>17</v>
      </c>
      <c r="H1535" s="6">
        <v>6900.13</v>
      </c>
      <c r="I1535" s="6">
        <v>117302.15</v>
      </c>
      <c r="J1535" t="s">
        <v>777</v>
      </c>
      <c r="K1535" s="8">
        <v>23</v>
      </c>
      <c r="L1535" t="str">
        <f>_xlfn.XLOOKUP(F1535, Items!$A:$A, Items!$C:$C, "Check Item ID", 0)</f>
        <v>Service</v>
      </c>
    </row>
    <row r="1536" spans="1:12" x14ac:dyDescent="0.25">
      <c r="A1536" t="s">
        <v>2304</v>
      </c>
      <c r="B1536" s="1">
        <v>45877</v>
      </c>
      <c r="C1536" t="s">
        <v>79</v>
      </c>
      <c r="D1536" t="s">
        <v>31</v>
      </c>
      <c r="E1536" t="s">
        <v>304</v>
      </c>
      <c r="F1536" t="s">
        <v>574</v>
      </c>
      <c r="G1536" s="8">
        <v>32</v>
      </c>
      <c r="H1536" s="6">
        <v>2722.07</v>
      </c>
      <c r="I1536" s="6">
        <v>87106.34</v>
      </c>
      <c r="J1536" t="s">
        <v>777</v>
      </c>
      <c r="K1536" s="8">
        <v>38</v>
      </c>
      <c r="L1536" t="str">
        <f>_xlfn.XLOOKUP(F1536, Items!$A:$A, Items!$C:$C, "Check Item ID", 0)</f>
        <v>Service</v>
      </c>
    </row>
    <row r="1537" spans="1:12" x14ac:dyDescent="0.25">
      <c r="A1537" t="s">
        <v>2305</v>
      </c>
      <c r="B1537" s="1">
        <v>45423</v>
      </c>
      <c r="C1537" t="s">
        <v>185</v>
      </c>
      <c r="D1537" t="s">
        <v>29</v>
      </c>
      <c r="E1537" t="s">
        <v>276</v>
      </c>
      <c r="F1537" t="s">
        <v>528</v>
      </c>
      <c r="G1537" s="8">
        <v>46</v>
      </c>
      <c r="H1537" s="6">
        <v>1554.96</v>
      </c>
      <c r="I1537" s="6">
        <v>71528.05</v>
      </c>
      <c r="J1537" t="s">
        <v>777</v>
      </c>
      <c r="K1537" s="8">
        <v>33</v>
      </c>
      <c r="L1537" t="str">
        <f>_xlfn.XLOOKUP(F1537, Items!$A:$A, Items!$C:$C, "Check Item ID", 0)</f>
        <v>Service</v>
      </c>
    </row>
    <row r="1538" spans="1:12" hidden="1" x14ac:dyDescent="0.25">
      <c r="A1538" t="s">
        <v>2306</v>
      </c>
      <c r="B1538" s="1">
        <v>45257</v>
      </c>
      <c r="C1538" t="s">
        <v>127</v>
      </c>
      <c r="D1538" t="s">
        <v>31</v>
      </c>
      <c r="E1538" t="s">
        <v>272</v>
      </c>
      <c r="F1538" t="s">
        <v>616</v>
      </c>
      <c r="G1538">
        <v>11</v>
      </c>
      <c r="H1538">
        <v>421.89</v>
      </c>
      <c r="I1538">
        <v>4640.82</v>
      </c>
      <c r="J1538" t="s">
        <v>768</v>
      </c>
      <c r="K1538">
        <v>9</v>
      </c>
      <c r="L1538" t="str">
        <f>_xlfn.XLOOKUP(F1538, Items!$A:$A, Items!$C:$C, "Check Item ID", 0)</f>
        <v>Hardware</v>
      </c>
    </row>
    <row r="1539" spans="1:12" hidden="1" x14ac:dyDescent="0.25">
      <c r="A1539" t="s">
        <v>2307</v>
      </c>
      <c r="B1539" s="1">
        <v>45529</v>
      </c>
      <c r="C1539" t="s">
        <v>203</v>
      </c>
      <c r="D1539" t="s">
        <v>31</v>
      </c>
      <c r="E1539" t="s">
        <v>342</v>
      </c>
      <c r="F1539" t="s">
        <v>746</v>
      </c>
      <c r="G1539">
        <v>8</v>
      </c>
      <c r="H1539">
        <v>5125.74</v>
      </c>
      <c r="I1539">
        <v>41005.919999999998</v>
      </c>
      <c r="J1539" t="s">
        <v>770</v>
      </c>
      <c r="K1539">
        <v>13</v>
      </c>
      <c r="L1539" t="str">
        <f>_xlfn.XLOOKUP(F1539, Items!$A:$A, Items!$C:$C, "Check Item ID", 0)</f>
        <v>Software</v>
      </c>
    </row>
    <row r="1540" spans="1:12" hidden="1" x14ac:dyDescent="0.25">
      <c r="A1540" t="s">
        <v>2308</v>
      </c>
      <c r="B1540" s="1">
        <v>44949</v>
      </c>
      <c r="C1540" t="s">
        <v>42</v>
      </c>
      <c r="D1540" t="s">
        <v>9</v>
      </c>
      <c r="E1540" t="s">
        <v>274</v>
      </c>
      <c r="F1540" t="s">
        <v>530</v>
      </c>
      <c r="G1540">
        <v>44</v>
      </c>
      <c r="H1540">
        <v>2349.5100000000002</v>
      </c>
      <c r="I1540">
        <v>103378.47</v>
      </c>
      <c r="J1540" t="s">
        <v>770</v>
      </c>
      <c r="K1540">
        <v>25</v>
      </c>
      <c r="L1540" t="str">
        <f>_xlfn.XLOOKUP(F1540, Items!$A:$A, Items!$C:$C, "Check Item ID", 0)</f>
        <v>Hardware</v>
      </c>
    </row>
    <row r="1541" spans="1:12" hidden="1" x14ac:dyDescent="0.25">
      <c r="A1541" t="s">
        <v>2309</v>
      </c>
      <c r="B1541" s="1">
        <v>45370</v>
      </c>
      <c r="C1541" t="s">
        <v>201</v>
      </c>
      <c r="D1541" t="s">
        <v>21</v>
      </c>
      <c r="E1541" t="s">
        <v>265</v>
      </c>
      <c r="F1541" t="s">
        <v>686</v>
      </c>
      <c r="G1541">
        <v>46</v>
      </c>
      <c r="H1541">
        <v>4585.58</v>
      </c>
      <c r="I1541">
        <v>210936.56</v>
      </c>
      <c r="J1541" t="s">
        <v>768</v>
      </c>
      <c r="K1541">
        <v>37</v>
      </c>
      <c r="L1541" t="str">
        <f>_xlfn.XLOOKUP(F1541, Items!$A:$A, Items!$C:$C, "Check Item ID", 0)</f>
        <v>Software</v>
      </c>
    </row>
    <row r="1542" spans="1:12" hidden="1" x14ac:dyDescent="0.25">
      <c r="A1542" t="s">
        <v>2310</v>
      </c>
      <c r="B1542" s="1">
        <v>45832</v>
      </c>
      <c r="C1542" t="s">
        <v>169</v>
      </c>
      <c r="D1542" t="s">
        <v>23</v>
      </c>
      <c r="E1542" t="s">
        <v>342</v>
      </c>
      <c r="F1542" t="s">
        <v>552</v>
      </c>
      <c r="G1542">
        <v>45</v>
      </c>
      <c r="H1542">
        <v>5429.7</v>
      </c>
      <c r="I1542">
        <v>244336.54</v>
      </c>
      <c r="J1542" t="s">
        <v>768</v>
      </c>
      <c r="K1542">
        <v>36</v>
      </c>
      <c r="L1542" t="str">
        <f>_xlfn.XLOOKUP(F1542, Items!$A:$A, Items!$C:$C, "Check Item ID", 0)</f>
        <v>Service</v>
      </c>
    </row>
    <row r="1543" spans="1:12" hidden="1" x14ac:dyDescent="0.25">
      <c r="A1543" t="s">
        <v>2311</v>
      </c>
      <c r="B1543" s="1">
        <v>45137</v>
      </c>
      <c r="C1543" t="s">
        <v>45</v>
      </c>
      <c r="D1543" t="s">
        <v>5</v>
      </c>
      <c r="E1543" t="s">
        <v>336</v>
      </c>
      <c r="F1543" t="s">
        <v>466</v>
      </c>
      <c r="G1543">
        <v>25</v>
      </c>
      <c r="H1543">
        <v>475.7</v>
      </c>
      <c r="I1543">
        <v>11892.42</v>
      </c>
      <c r="J1543" t="s">
        <v>770</v>
      </c>
      <c r="K1543">
        <v>6</v>
      </c>
      <c r="L1543" t="str">
        <f>_xlfn.XLOOKUP(F1543, Items!$A:$A, Items!$C:$C, "Check Item ID", 0)</f>
        <v>Hardware</v>
      </c>
    </row>
    <row r="1544" spans="1:12" x14ac:dyDescent="0.25">
      <c r="A1544" t="s">
        <v>2312</v>
      </c>
      <c r="B1544" s="1">
        <v>44936</v>
      </c>
      <c r="C1544" t="s">
        <v>169</v>
      </c>
      <c r="D1544" t="s">
        <v>23</v>
      </c>
      <c r="E1544" t="s">
        <v>348</v>
      </c>
      <c r="F1544" t="s">
        <v>363</v>
      </c>
      <c r="G1544" s="8">
        <v>4</v>
      </c>
      <c r="H1544" s="6">
        <v>4004.54</v>
      </c>
      <c r="I1544" s="6">
        <v>16018.15</v>
      </c>
      <c r="J1544" t="s">
        <v>777</v>
      </c>
      <c r="K1544" s="8">
        <v>18</v>
      </c>
      <c r="L1544" t="str">
        <f>_xlfn.XLOOKUP(F1544, Items!$A:$A, Items!$C:$C, "Check Item ID", 0)</f>
        <v>Hardware</v>
      </c>
    </row>
    <row r="1545" spans="1:12" hidden="1" x14ac:dyDescent="0.25">
      <c r="A1545" t="s">
        <v>2313</v>
      </c>
      <c r="B1545" s="1">
        <v>45415</v>
      </c>
      <c r="C1545" t="s">
        <v>123</v>
      </c>
      <c r="D1545" t="s">
        <v>21</v>
      </c>
      <c r="E1545" t="s">
        <v>320</v>
      </c>
      <c r="F1545" t="s">
        <v>666</v>
      </c>
      <c r="G1545">
        <v>13</v>
      </c>
      <c r="H1545">
        <v>1560.92</v>
      </c>
      <c r="I1545">
        <v>20292</v>
      </c>
      <c r="J1545" t="s">
        <v>770</v>
      </c>
      <c r="K1545">
        <v>4</v>
      </c>
      <c r="L1545" t="str">
        <f>_xlfn.XLOOKUP(F1545, Items!$A:$A, Items!$C:$C, "Check Item ID", 0)</f>
        <v>Software</v>
      </c>
    </row>
    <row r="1546" spans="1:12" x14ac:dyDescent="0.25">
      <c r="A1546" t="s">
        <v>2314</v>
      </c>
      <c r="B1546" s="1">
        <v>45617</v>
      </c>
      <c r="C1546" t="s">
        <v>36</v>
      </c>
      <c r="D1546" t="s">
        <v>23</v>
      </c>
      <c r="E1546" t="s">
        <v>254</v>
      </c>
      <c r="F1546" t="s">
        <v>568</v>
      </c>
      <c r="G1546" s="8">
        <v>13</v>
      </c>
      <c r="H1546" s="6">
        <v>553.34</v>
      </c>
      <c r="I1546" s="6">
        <v>7193.47</v>
      </c>
      <c r="J1546" t="s">
        <v>777</v>
      </c>
      <c r="K1546" s="8">
        <v>17</v>
      </c>
      <c r="L1546" t="str">
        <f>_xlfn.XLOOKUP(F1546, Items!$A:$A, Items!$C:$C, "Check Item ID", 0)</f>
        <v>Software</v>
      </c>
    </row>
    <row r="1547" spans="1:12" hidden="1" x14ac:dyDescent="0.25">
      <c r="A1547" t="s">
        <v>2315</v>
      </c>
      <c r="B1547" s="1">
        <v>45270</v>
      </c>
      <c r="C1547" t="s">
        <v>167</v>
      </c>
      <c r="D1547" t="s">
        <v>31</v>
      </c>
      <c r="E1547" t="s">
        <v>310</v>
      </c>
      <c r="F1547" t="s">
        <v>674</v>
      </c>
      <c r="G1547">
        <v>47</v>
      </c>
      <c r="H1547">
        <v>2641.84</v>
      </c>
      <c r="I1547">
        <v>124166.25</v>
      </c>
      <c r="J1547" t="s">
        <v>770</v>
      </c>
      <c r="K1547">
        <v>35</v>
      </c>
      <c r="L1547" t="str">
        <f>_xlfn.XLOOKUP(F1547, Items!$A:$A, Items!$C:$C, "Check Item ID", 0)</f>
        <v>Software</v>
      </c>
    </row>
    <row r="1548" spans="1:12" x14ac:dyDescent="0.25">
      <c r="A1548" t="s">
        <v>2316</v>
      </c>
      <c r="B1548" s="1">
        <v>45596</v>
      </c>
      <c r="C1548" t="s">
        <v>87</v>
      </c>
      <c r="D1548" t="s">
        <v>9</v>
      </c>
      <c r="E1548" t="s">
        <v>270</v>
      </c>
      <c r="F1548" t="s">
        <v>568</v>
      </c>
      <c r="G1548" s="8">
        <v>21</v>
      </c>
      <c r="H1548" s="6">
        <v>534.77</v>
      </c>
      <c r="I1548" s="6">
        <v>11230.24</v>
      </c>
      <c r="J1548" t="s">
        <v>777</v>
      </c>
      <c r="K1548" s="8">
        <v>42</v>
      </c>
      <c r="L1548" t="str">
        <f>_xlfn.XLOOKUP(F1548, Items!$A:$A, Items!$C:$C, "Check Item ID", 0)</f>
        <v>Software</v>
      </c>
    </row>
    <row r="1549" spans="1:12" x14ac:dyDescent="0.25">
      <c r="A1549" t="s">
        <v>2317</v>
      </c>
      <c r="B1549" s="1">
        <v>45736</v>
      </c>
      <c r="C1549" t="s">
        <v>149</v>
      </c>
      <c r="D1549" t="s">
        <v>21</v>
      </c>
      <c r="E1549" t="s">
        <v>306</v>
      </c>
      <c r="F1549" t="s">
        <v>472</v>
      </c>
      <c r="G1549" s="8">
        <v>28</v>
      </c>
      <c r="H1549" s="6">
        <v>6061.89</v>
      </c>
      <c r="I1549" s="6">
        <v>169732.91</v>
      </c>
      <c r="J1549" t="s">
        <v>777</v>
      </c>
      <c r="K1549" s="8">
        <v>9</v>
      </c>
      <c r="L1549" t="str">
        <f>_xlfn.XLOOKUP(F1549, Items!$A:$A, Items!$C:$C, "Check Item ID", 0)</f>
        <v>Software</v>
      </c>
    </row>
    <row r="1550" spans="1:12" hidden="1" x14ac:dyDescent="0.25">
      <c r="A1550" t="s">
        <v>2318</v>
      </c>
      <c r="B1550" s="1">
        <v>45589</v>
      </c>
      <c r="C1550" t="s">
        <v>213</v>
      </c>
      <c r="D1550" t="s">
        <v>5</v>
      </c>
      <c r="E1550" t="s">
        <v>306</v>
      </c>
      <c r="F1550" t="s">
        <v>412</v>
      </c>
      <c r="G1550">
        <v>12</v>
      </c>
      <c r="H1550">
        <v>1786.76</v>
      </c>
      <c r="I1550">
        <v>21441.07</v>
      </c>
      <c r="J1550" t="s">
        <v>768</v>
      </c>
      <c r="K1550">
        <v>23</v>
      </c>
      <c r="L1550" t="str">
        <f>_xlfn.XLOOKUP(F1550, Items!$A:$A, Items!$C:$C, "Check Item ID", 0)</f>
        <v>Service</v>
      </c>
    </row>
    <row r="1551" spans="1:12" x14ac:dyDescent="0.25">
      <c r="A1551" t="s">
        <v>2319</v>
      </c>
      <c r="B1551" s="1">
        <v>45724</v>
      </c>
      <c r="C1551" t="s">
        <v>93</v>
      </c>
      <c r="D1551" t="s">
        <v>9</v>
      </c>
      <c r="E1551" t="s">
        <v>278</v>
      </c>
      <c r="F1551" t="s">
        <v>696</v>
      </c>
      <c r="G1551" s="8">
        <v>14</v>
      </c>
      <c r="H1551" s="6">
        <v>513.57000000000005</v>
      </c>
      <c r="I1551" s="6">
        <v>7189.97</v>
      </c>
      <c r="J1551" t="s">
        <v>777</v>
      </c>
      <c r="K1551" s="8">
        <v>45</v>
      </c>
      <c r="L1551" t="str">
        <f>_xlfn.XLOOKUP(F1551, Items!$A:$A, Items!$C:$C, "Check Item ID", 0)</f>
        <v>Software</v>
      </c>
    </row>
    <row r="1552" spans="1:12" x14ac:dyDescent="0.25">
      <c r="A1552" t="s">
        <v>2320</v>
      </c>
      <c r="B1552" s="1">
        <v>45682</v>
      </c>
      <c r="C1552" t="s">
        <v>77</v>
      </c>
      <c r="D1552" t="s">
        <v>17</v>
      </c>
      <c r="E1552" t="s">
        <v>334</v>
      </c>
      <c r="F1552" t="s">
        <v>648</v>
      </c>
      <c r="G1552" s="8">
        <v>3</v>
      </c>
      <c r="H1552" s="6">
        <v>4343.17</v>
      </c>
      <c r="I1552" s="6">
        <v>13029.5</v>
      </c>
      <c r="J1552" t="s">
        <v>777</v>
      </c>
      <c r="K1552" s="8">
        <v>29</v>
      </c>
      <c r="L1552" t="str">
        <f>_xlfn.XLOOKUP(F1552, Items!$A:$A, Items!$C:$C, "Check Item ID", 0)</f>
        <v>Hardware</v>
      </c>
    </row>
    <row r="1553" spans="1:12" hidden="1" x14ac:dyDescent="0.25">
      <c r="A1553" t="s">
        <v>2321</v>
      </c>
      <c r="B1553" s="1">
        <v>45950</v>
      </c>
      <c r="C1553" t="s">
        <v>48</v>
      </c>
      <c r="D1553" t="s">
        <v>21</v>
      </c>
      <c r="E1553" t="s">
        <v>298</v>
      </c>
      <c r="F1553" t="s">
        <v>708</v>
      </c>
      <c r="G1553">
        <v>7</v>
      </c>
      <c r="H1553">
        <v>4867.76</v>
      </c>
      <c r="I1553">
        <v>34074.339999999997</v>
      </c>
      <c r="J1553" t="s">
        <v>768</v>
      </c>
      <c r="K1553">
        <v>13</v>
      </c>
      <c r="L1553" t="str">
        <f>_xlfn.XLOOKUP(F1553, Items!$A:$A, Items!$C:$C, "Check Item ID", 0)</f>
        <v>Service</v>
      </c>
    </row>
    <row r="1554" spans="1:12" hidden="1" x14ac:dyDescent="0.25">
      <c r="A1554" t="s">
        <v>2322</v>
      </c>
      <c r="B1554" s="1">
        <v>45121</v>
      </c>
      <c r="C1554" t="s">
        <v>173</v>
      </c>
      <c r="D1554" t="s">
        <v>9</v>
      </c>
      <c r="E1554" t="s">
        <v>278</v>
      </c>
      <c r="F1554" t="s">
        <v>638</v>
      </c>
      <c r="G1554">
        <v>39</v>
      </c>
      <c r="H1554">
        <v>4889.05</v>
      </c>
      <c r="I1554">
        <v>190672.86</v>
      </c>
      <c r="J1554" t="s">
        <v>768</v>
      </c>
      <c r="K1554">
        <v>27</v>
      </c>
      <c r="L1554" t="str">
        <f>_xlfn.XLOOKUP(F1554, Items!$A:$A, Items!$C:$C, "Check Item ID", 0)</f>
        <v>Hardware</v>
      </c>
    </row>
    <row r="1555" spans="1:12" hidden="1" x14ac:dyDescent="0.25">
      <c r="A1555" t="s">
        <v>2323</v>
      </c>
      <c r="B1555" s="1">
        <v>45199</v>
      </c>
      <c r="C1555" t="s">
        <v>223</v>
      </c>
      <c r="D1555" t="s">
        <v>5</v>
      </c>
      <c r="E1555" t="s">
        <v>340</v>
      </c>
      <c r="F1555" t="s">
        <v>756</v>
      </c>
      <c r="G1555">
        <v>22</v>
      </c>
      <c r="H1555">
        <v>2782.71</v>
      </c>
      <c r="I1555">
        <v>61219.7</v>
      </c>
      <c r="J1555" t="s">
        <v>768</v>
      </c>
      <c r="K1555">
        <v>23</v>
      </c>
      <c r="L1555" t="str">
        <f>_xlfn.XLOOKUP(F1555, Items!$A:$A, Items!$C:$C, "Check Item ID", 0)</f>
        <v>Service</v>
      </c>
    </row>
    <row r="1556" spans="1:12" hidden="1" x14ac:dyDescent="0.25">
      <c r="A1556" t="s">
        <v>2324</v>
      </c>
      <c r="B1556" s="1">
        <v>45914</v>
      </c>
      <c r="C1556" t="s">
        <v>145</v>
      </c>
      <c r="D1556" t="s">
        <v>7</v>
      </c>
      <c r="E1556" t="s">
        <v>294</v>
      </c>
      <c r="F1556" t="s">
        <v>369</v>
      </c>
      <c r="G1556">
        <v>5</v>
      </c>
      <c r="H1556">
        <v>1128.28</v>
      </c>
      <c r="I1556">
        <v>5641.4</v>
      </c>
      <c r="J1556" t="s">
        <v>768</v>
      </c>
      <c r="K1556">
        <v>40</v>
      </c>
      <c r="L1556" t="str">
        <f>_xlfn.XLOOKUP(F1556, Items!$A:$A, Items!$C:$C, "Check Item ID", 0)</f>
        <v>Software</v>
      </c>
    </row>
    <row r="1557" spans="1:12" x14ac:dyDescent="0.25">
      <c r="A1557" t="s">
        <v>2325</v>
      </c>
      <c r="B1557" s="1">
        <v>45710</v>
      </c>
      <c r="C1557" t="s">
        <v>237</v>
      </c>
      <c r="D1557" t="s">
        <v>5</v>
      </c>
      <c r="E1557" t="s">
        <v>350</v>
      </c>
      <c r="F1557" t="s">
        <v>440</v>
      </c>
      <c r="G1557" s="8">
        <v>33</v>
      </c>
      <c r="H1557" s="6">
        <v>7392.17</v>
      </c>
      <c r="I1557" s="6">
        <v>243941.47</v>
      </c>
      <c r="J1557" t="s">
        <v>777</v>
      </c>
      <c r="K1557" s="8">
        <v>35</v>
      </c>
      <c r="L1557" t="str">
        <f>_xlfn.XLOOKUP(F1557, Items!$A:$A, Items!$C:$C, "Check Item ID", 0)</f>
        <v>Hardware</v>
      </c>
    </row>
    <row r="1558" spans="1:12" x14ac:dyDescent="0.25">
      <c r="A1558" t="s">
        <v>2326</v>
      </c>
      <c r="B1558" s="1">
        <v>44954</v>
      </c>
      <c r="C1558" t="s">
        <v>117</v>
      </c>
      <c r="D1558" t="s">
        <v>29</v>
      </c>
      <c r="E1558" t="s">
        <v>316</v>
      </c>
      <c r="F1558" t="s">
        <v>604</v>
      </c>
      <c r="G1558" s="8">
        <v>15</v>
      </c>
      <c r="H1558" s="6">
        <v>314.29000000000002</v>
      </c>
      <c r="I1558" s="6">
        <v>4714.28</v>
      </c>
      <c r="J1558" t="s">
        <v>777</v>
      </c>
      <c r="K1558" s="8">
        <v>22</v>
      </c>
      <c r="L1558" t="str">
        <f>_xlfn.XLOOKUP(F1558, Items!$A:$A, Items!$C:$C, "Check Item ID", 0)</f>
        <v>Software</v>
      </c>
    </row>
    <row r="1559" spans="1:12" x14ac:dyDescent="0.25">
      <c r="A1559" t="s">
        <v>2327</v>
      </c>
      <c r="B1559" s="1">
        <v>45804</v>
      </c>
      <c r="C1559" t="s">
        <v>193</v>
      </c>
      <c r="D1559" t="s">
        <v>5</v>
      </c>
      <c r="E1559" t="s">
        <v>348</v>
      </c>
      <c r="F1559" t="s">
        <v>568</v>
      </c>
      <c r="G1559" s="8">
        <v>49</v>
      </c>
      <c r="H1559" s="6">
        <v>484.61</v>
      </c>
      <c r="I1559" s="6">
        <v>23745.81</v>
      </c>
      <c r="J1559" t="s">
        <v>777</v>
      </c>
      <c r="K1559" s="8">
        <v>6</v>
      </c>
      <c r="L1559" t="str">
        <f>_xlfn.XLOOKUP(F1559, Items!$A:$A, Items!$C:$C, "Check Item ID", 0)</f>
        <v>Software</v>
      </c>
    </row>
    <row r="1560" spans="1:12" x14ac:dyDescent="0.25">
      <c r="A1560" t="s">
        <v>2328</v>
      </c>
      <c r="B1560" s="1">
        <v>45694</v>
      </c>
      <c r="C1560" t="s">
        <v>36</v>
      </c>
      <c r="D1560" t="s">
        <v>23</v>
      </c>
      <c r="E1560" t="s">
        <v>326</v>
      </c>
      <c r="F1560" t="s">
        <v>488</v>
      </c>
      <c r="G1560" s="8">
        <v>32</v>
      </c>
      <c r="H1560" s="6">
        <v>8015.17</v>
      </c>
      <c r="I1560" s="6">
        <v>256485.47</v>
      </c>
      <c r="J1560" t="s">
        <v>777</v>
      </c>
      <c r="K1560" s="8">
        <v>27</v>
      </c>
      <c r="L1560" t="str">
        <f>_xlfn.XLOOKUP(F1560, Items!$A:$A, Items!$C:$C, "Check Item ID", 0)</f>
        <v>Service</v>
      </c>
    </row>
    <row r="1561" spans="1:12" hidden="1" x14ac:dyDescent="0.25">
      <c r="A1561" t="s">
        <v>2329</v>
      </c>
      <c r="B1561" s="1">
        <v>45004</v>
      </c>
      <c r="C1561" t="s">
        <v>183</v>
      </c>
      <c r="D1561" t="s">
        <v>31</v>
      </c>
      <c r="E1561" t="s">
        <v>276</v>
      </c>
      <c r="F1561" t="s">
        <v>642</v>
      </c>
      <c r="G1561">
        <v>16</v>
      </c>
      <c r="H1561">
        <v>3718.05</v>
      </c>
      <c r="I1561">
        <v>59488.77</v>
      </c>
      <c r="J1561" t="s">
        <v>768</v>
      </c>
      <c r="K1561">
        <v>31</v>
      </c>
      <c r="L1561" t="str">
        <f>_xlfn.XLOOKUP(F1561, Items!$A:$A, Items!$C:$C, "Check Item ID", 0)</f>
        <v>Software</v>
      </c>
    </row>
    <row r="1562" spans="1:12" hidden="1" x14ac:dyDescent="0.25">
      <c r="A1562" t="s">
        <v>2330</v>
      </c>
      <c r="B1562" s="1">
        <v>45600</v>
      </c>
      <c r="C1562" t="s">
        <v>167</v>
      </c>
      <c r="D1562" t="s">
        <v>31</v>
      </c>
      <c r="E1562" t="s">
        <v>342</v>
      </c>
      <c r="F1562" t="s">
        <v>434</v>
      </c>
      <c r="G1562">
        <v>9</v>
      </c>
      <c r="H1562">
        <v>6256.83</v>
      </c>
      <c r="I1562">
        <v>56311.51</v>
      </c>
      <c r="J1562" t="s">
        <v>768</v>
      </c>
      <c r="K1562">
        <v>5</v>
      </c>
      <c r="L1562" t="str">
        <f>_xlfn.XLOOKUP(F1562, Items!$A:$A, Items!$C:$C, "Check Item ID", 0)</f>
        <v>Software</v>
      </c>
    </row>
    <row r="1563" spans="1:12" x14ac:dyDescent="0.25">
      <c r="A1563" t="s">
        <v>2331</v>
      </c>
      <c r="B1563" s="1">
        <v>45776</v>
      </c>
      <c r="C1563" t="s">
        <v>125</v>
      </c>
      <c r="D1563" t="s">
        <v>23</v>
      </c>
      <c r="E1563" t="s">
        <v>300</v>
      </c>
      <c r="F1563" t="s">
        <v>726</v>
      </c>
      <c r="G1563" s="8">
        <v>42</v>
      </c>
      <c r="H1563" s="6">
        <v>5326.87</v>
      </c>
      <c r="I1563" s="6">
        <v>223728.54</v>
      </c>
      <c r="J1563" t="s">
        <v>777</v>
      </c>
      <c r="K1563" s="8">
        <v>17</v>
      </c>
      <c r="L1563" t="str">
        <f>_xlfn.XLOOKUP(F1563, Items!$A:$A, Items!$C:$C, "Check Item ID", 0)</f>
        <v>Hardware</v>
      </c>
    </row>
    <row r="1564" spans="1:12" hidden="1" x14ac:dyDescent="0.25">
      <c r="A1564" t="s">
        <v>2332</v>
      </c>
      <c r="B1564" s="1">
        <v>45605</v>
      </c>
      <c r="C1564" t="s">
        <v>99</v>
      </c>
      <c r="D1564" t="s">
        <v>13</v>
      </c>
      <c r="E1564" t="s">
        <v>310</v>
      </c>
      <c r="F1564" t="s">
        <v>450</v>
      </c>
      <c r="G1564">
        <v>22</v>
      </c>
      <c r="H1564">
        <v>7198.71</v>
      </c>
      <c r="I1564">
        <v>158371.57999999999</v>
      </c>
      <c r="J1564" t="s">
        <v>768</v>
      </c>
      <c r="K1564">
        <v>6</v>
      </c>
      <c r="L1564" t="str">
        <f>_xlfn.XLOOKUP(F1564, Items!$A:$A, Items!$C:$C, "Check Item ID", 0)</f>
        <v>Service</v>
      </c>
    </row>
    <row r="1565" spans="1:12" x14ac:dyDescent="0.25">
      <c r="A1565" t="s">
        <v>2333</v>
      </c>
      <c r="B1565" s="1">
        <v>45435</v>
      </c>
      <c r="C1565" t="s">
        <v>97</v>
      </c>
      <c r="D1565" t="s">
        <v>29</v>
      </c>
      <c r="E1565" t="s">
        <v>298</v>
      </c>
      <c r="F1565" t="s">
        <v>406</v>
      </c>
      <c r="G1565" s="8">
        <v>44</v>
      </c>
      <c r="H1565" s="6">
        <v>7535.01</v>
      </c>
      <c r="I1565" s="6">
        <v>331540.63</v>
      </c>
      <c r="J1565" t="s">
        <v>777</v>
      </c>
      <c r="K1565" s="8">
        <v>41</v>
      </c>
      <c r="L1565" t="str">
        <f>_xlfn.XLOOKUP(F1565, Items!$A:$A, Items!$C:$C, "Check Item ID", 0)</f>
        <v>Software</v>
      </c>
    </row>
    <row r="1566" spans="1:12" hidden="1" x14ac:dyDescent="0.25">
      <c r="A1566" t="s">
        <v>2334</v>
      </c>
      <c r="B1566" s="1">
        <v>45994</v>
      </c>
      <c r="C1566" t="s">
        <v>187</v>
      </c>
      <c r="D1566" t="s">
        <v>3</v>
      </c>
      <c r="E1566" t="s">
        <v>281</v>
      </c>
      <c r="F1566" t="s">
        <v>534</v>
      </c>
      <c r="G1566">
        <v>21</v>
      </c>
      <c r="H1566">
        <v>2310.63</v>
      </c>
      <c r="I1566">
        <v>48523.18</v>
      </c>
      <c r="J1566" t="s">
        <v>768</v>
      </c>
      <c r="K1566">
        <v>3</v>
      </c>
      <c r="L1566" t="str">
        <f>_xlfn.XLOOKUP(F1566, Items!$A:$A, Items!$C:$C, "Check Item ID", 0)</f>
        <v>Service</v>
      </c>
    </row>
    <row r="1567" spans="1:12" x14ac:dyDescent="0.25">
      <c r="A1567" t="s">
        <v>2335</v>
      </c>
      <c r="B1567" s="1">
        <v>45933</v>
      </c>
      <c r="C1567" t="s">
        <v>201</v>
      </c>
      <c r="D1567" t="s">
        <v>21</v>
      </c>
      <c r="E1567" t="s">
        <v>260</v>
      </c>
      <c r="F1567" t="s">
        <v>412</v>
      </c>
      <c r="G1567" s="8">
        <v>5</v>
      </c>
      <c r="H1567" s="6">
        <v>2375.58</v>
      </c>
      <c r="I1567" s="6">
        <v>11877.91</v>
      </c>
      <c r="J1567" t="s">
        <v>777</v>
      </c>
      <c r="K1567" s="8">
        <v>43</v>
      </c>
      <c r="L1567" t="str">
        <f>_xlfn.XLOOKUP(F1567, Items!$A:$A, Items!$C:$C, "Check Item ID", 0)</f>
        <v>Service</v>
      </c>
    </row>
    <row r="1568" spans="1:12" hidden="1" x14ac:dyDescent="0.25">
      <c r="A1568" t="s">
        <v>2336</v>
      </c>
      <c r="B1568" s="1">
        <v>45345</v>
      </c>
      <c r="C1568" t="s">
        <v>113</v>
      </c>
      <c r="D1568" t="s">
        <v>23</v>
      </c>
      <c r="E1568" t="s">
        <v>314</v>
      </c>
      <c r="F1568" t="s">
        <v>556</v>
      </c>
      <c r="G1568">
        <v>9</v>
      </c>
      <c r="H1568">
        <v>4336.74</v>
      </c>
      <c r="I1568">
        <v>39030.68</v>
      </c>
      <c r="J1568" t="s">
        <v>768</v>
      </c>
      <c r="K1568">
        <v>38</v>
      </c>
      <c r="L1568" t="str">
        <f>_xlfn.XLOOKUP(F1568, Items!$A:$A, Items!$C:$C, "Check Item ID", 0)</f>
        <v>Software</v>
      </c>
    </row>
    <row r="1569" spans="1:12" hidden="1" x14ac:dyDescent="0.25">
      <c r="A1569" t="s">
        <v>2337</v>
      </c>
      <c r="B1569" s="1">
        <v>45410</v>
      </c>
      <c r="C1569" t="s">
        <v>165</v>
      </c>
      <c r="D1569" t="s">
        <v>27</v>
      </c>
      <c r="E1569" t="s">
        <v>332</v>
      </c>
      <c r="F1569" t="s">
        <v>644</v>
      </c>
      <c r="G1569">
        <v>33</v>
      </c>
      <c r="H1569">
        <v>8516.1299999999992</v>
      </c>
      <c r="I1569">
        <v>281032.33</v>
      </c>
      <c r="J1569" t="s">
        <v>768</v>
      </c>
      <c r="K1569">
        <v>32</v>
      </c>
      <c r="L1569" t="str">
        <f>_xlfn.XLOOKUP(F1569, Items!$A:$A, Items!$C:$C, "Check Item ID", 0)</f>
        <v>Hardware</v>
      </c>
    </row>
    <row r="1570" spans="1:12" hidden="1" x14ac:dyDescent="0.25">
      <c r="A1570" t="s">
        <v>2338</v>
      </c>
      <c r="B1570" s="1">
        <v>45263</v>
      </c>
      <c r="C1570" t="s">
        <v>199</v>
      </c>
      <c r="D1570" t="s">
        <v>11</v>
      </c>
      <c r="E1570" t="s">
        <v>258</v>
      </c>
      <c r="F1570" t="s">
        <v>552</v>
      </c>
      <c r="G1570">
        <v>47</v>
      </c>
      <c r="H1570">
        <v>5711.98</v>
      </c>
      <c r="I1570">
        <v>268462.90999999997</v>
      </c>
      <c r="J1570" t="s">
        <v>770</v>
      </c>
      <c r="K1570">
        <v>14</v>
      </c>
      <c r="L1570" t="str">
        <f>_xlfn.XLOOKUP(F1570, Items!$A:$A, Items!$C:$C, "Check Item ID", 0)</f>
        <v>Service</v>
      </c>
    </row>
    <row r="1571" spans="1:12" hidden="1" x14ac:dyDescent="0.25">
      <c r="A1571" t="s">
        <v>2339</v>
      </c>
      <c r="B1571" s="1">
        <v>45436</v>
      </c>
      <c r="C1571" t="s">
        <v>185</v>
      </c>
      <c r="D1571" t="s">
        <v>29</v>
      </c>
      <c r="E1571" t="s">
        <v>328</v>
      </c>
      <c r="F1571" t="s">
        <v>418</v>
      </c>
      <c r="G1571">
        <v>20</v>
      </c>
      <c r="H1571">
        <v>6306.92</v>
      </c>
      <c r="I1571">
        <v>126138.38</v>
      </c>
      <c r="J1571" t="s">
        <v>770</v>
      </c>
      <c r="K1571">
        <v>43</v>
      </c>
      <c r="L1571" t="str">
        <f>_xlfn.XLOOKUP(F1571, Items!$A:$A, Items!$C:$C, "Check Item ID", 0)</f>
        <v>Service</v>
      </c>
    </row>
    <row r="1572" spans="1:12" hidden="1" x14ac:dyDescent="0.25">
      <c r="A1572" t="s">
        <v>2340</v>
      </c>
      <c r="B1572" s="1">
        <v>45483</v>
      </c>
      <c r="C1572" t="s">
        <v>153</v>
      </c>
      <c r="D1572" t="s">
        <v>3</v>
      </c>
      <c r="E1572" t="s">
        <v>348</v>
      </c>
      <c r="F1572" t="s">
        <v>680</v>
      </c>
      <c r="G1572">
        <v>31</v>
      </c>
      <c r="H1572">
        <v>7749.8</v>
      </c>
      <c r="I1572">
        <v>240243.82</v>
      </c>
      <c r="J1572" t="s">
        <v>770</v>
      </c>
      <c r="K1572">
        <v>28</v>
      </c>
      <c r="L1572" t="str">
        <f>_xlfn.XLOOKUP(F1572, Items!$A:$A, Items!$C:$C, "Check Item ID", 0)</f>
        <v>Service</v>
      </c>
    </row>
    <row r="1573" spans="1:12" hidden="1" x14ac:dyDescent="0.25">
      <c r="A1573" t="s">
        <v>2341</v>
      </c>
      <c r="B1573" s="1">
        <v>45270</v>
      </c>
      <c r="C1573" t="s">
        <v>127</v>
      </c>
      <c r="D1573" t="s">
        <v>31</v>
      </c>
      <c r="E1573" t="s">
        <v>272</v>
      </c>
      <c r="F1573" t="s">
        <v>434</v>
      </c>
      <c r="G1573">
        <v>31</v>
      </c>
      <c r="H1573">
        <v>6585.11</v>
      </c>
      <c r="I1573">
        <v>204138.51</v>
      </c>
      <c r="J1573" t="s">
        <v>768</v>
      </c>
      <c r="K1573">
        <v>42</v>
      </c>
      <c r="L1573" t="str">
        <f>_xlfn.XLOOKUP(F1573, Items!$A:$A, Items!$C:$C, "Check Item ID", 0)</f>
        <v>Software</v>
      </c>
    </row>
    <row r="1574" spans="1:12" hidden="1" x14ac:dyDescent="0.25">
      <c r="A1574" t="s">
        <v>2342</v>
      </c>
      <c r="B1574" s="1">
        <v>45814</v>
      </c>
      <c r="C1574" t="s">
        <v>103</v>
      </c>
      <c r="D1574" t="s">
        <v>31</v>
      </c>
      <c r="E1574" t="s">
        <v>342</v>
      </c>
      <c r="F1574" t="s">
        <v>365</v>
      </c>
      <c r="G1574">
        <v>49</v>
      </c>
      <c r="H1574">
        <v>2882.2</v>
      </c>
      <c r="I1574">
        <v>141227.70000000001</v>
      </c>
      <c r="J1574" t="s">
        <v>770</v>
      </c>
      <c r="K1574">
        <v>4</v>
      </c>
      <c r="L1574" t="str">
        <f>_xlfn.XLOOKUP(F1574, Items!$A:$A, Items!$C:$C, "Check Item ID", 0)</f>
        <v>Hardware</v>
      </c>
    </row>
    <row r="1575" spans="1:12" hidden="1" x14ac:dyDescent="0.25">
      <c r="A1575" t="s">
        <v>2343</v>
      </c>
      <c r="B1575" s="1">
        <v>45802</v>
      </c>
      <c r="C1575" t="s">
        <v>107</v>
      </c>
      <c r="D1575" t="s">
        <v>25</v>
      </c>
      <c r="E1575" t="s">
        <v>288</v>
      </c>
      <c r="F1575" t="s">
        <v>367</v>
      </c>
      <c r="G1575">
        <v>6</v>
      </c>
      <c r="H1575">
        <v>5849.52</v>
      </c>
      <c r="I1575">
        <v>35097.15</v>
      </c>
      <c r="J1575" t="s">
        <v>770</v>
      </c>
      <c r="K1575">
        <v>41</v>
      </c>
      <c r="L1575" t="str">
        <f>_xlfn.XLOOKUP(F1575, Items!$A:$A, Items!$C:$C, "Check Item ID", 0)</f>
        <v>Software</v>
      </c>
    </row>
    <row r="1576" spans="1:12" hidden="1" x14ac:dyDescent="0.25">
      <c r="A1576" t="s">
        <v>2344</v>
      </c>
      <c r="B1576" s="1">
        <v>45239</v>
      </c>
      <c r="C1576" t="s">
        <v>153</v>
      </c>
      <c r="D1576" t="s">
        <v>3</v>
      </c>
      <c r="E1576" t="s">
        <v>318</v>
      </c>
      <c r="F1576" t="s">
        <v>436</v>
      </c>
      <c r="G1576">
        <v>36</v>
      </c>
      <c r="H1576">
        <v>59.81</v>
      </c>
      <c r="I1576">
        <v>2153.08</v>
      </c>
      <c r="J1576" t="s">
        <v>770</v>
      </c>
      <c r="K1576">
        <v>27</v>
      </c>
      <c r="L1576" t="str">
        <f>_xlfn.XLOOKUP(F1576, Items!$A:$A, Items!$C:$C, "Check Item ID", 0)</f>
        <v>Service</v>
      </c>
    </row>
    <row r="1577" spans="1:12" hidden="1" x14ac:dyDescent="0.25">
      <c r="A1577" t="s">
        <v>2345</v>
      </c>
      <c r="B1577" s="1">
        <v>45553</v>
      </c>
      <c r="C1577" t="s">
        <v>213</v>
      </c>
      <c r="D1577" t="s">
        <v>5</v>
      </c>
      <c r="E1577" t="s">
        <v>274</v>
      </c>
      <c r="F1577" t="s">
        <v>658</v>
      </c>
      <c r="G1577">
        <v>30</v>
      </c>
      <c r="H1577">
        <v>5722.94</v>
      </c>
      <c r="I1577">
        <v>171688.12</v>
      </c>
      <c r="J1577" t="s">
        <v>768</v>
      </c>
      <c r="K1577">
        <v>41</v>
      </c>
      <c r="L1577" t="str">
        <f>_xlfn.XLOOKUP(F1577, Items!$A:$A, Items!$C:$C, "Check Item ID", 0)</f>
        <v>Service</v>
      </c>
    </row>
    <row r="1578" spans="1:12" hidden="1" x14ac:dyDescent="0.25">
      <c r="A1578" t="s">
        <v>2346</v>
      </c>
      <c r="B1578" s="1">
        <v>45074</v>
      </c>
      <c r="C1578" t="s">
        <v>89</v>
      </c>
      <c r="D1578" t="s">
        <v>23</v>
      </c>
      <c r="E1578" t="s">
        <v>286</v>
      </c>
      <c r="F1578" t="s">
        <v>612</v>
      </c>
      <c r="G1578">
        <v>22</v>
      </c>
      <c r="H1578">
        <v>631.72</v>
      </c>
      <c r="I1578">
        <v>13897.77</v>
      </c>
      <c r="J1578" t="s">
        <v>770</v>
      </c>
      <c r="K1578">
        <v>15</v>
      </c>
      <c r="L1578" t="str">
        <f>_xlfn.XLOOKUP(F1578, Items!$A:$A, Items!$C:$C, "Check Item ID", 0)</f>
        <v>Service</v>
      </c>
    </row>
    <row r="1579" spans="1:12" hidden="1" x14ac:dyDescent="0.25">
      <c r="A1579" t="s">
        <v>2347</v>
      </c>
      <c r="B1579" s="1">
        <v>45315</v>
      </c>
      <c r="C1579" t="s">
        <v>203</v>
      </c>
      <c r="D1579" t="s">
        <v>31</v>
      </c>
      <c r="E1579" t="s">
        <v>342</v>
      </c>
      <c r="F1579" t="s">
        <v>602</v>
      </c>
      <c r="G1579">
        <v>1</v>
      </c>
      <c r="H1579">
        <v>1187.71</v>
      </c>
      <c r="I1579">
        <v>1187.71</v>
      </c>
      <c r="J1579" t="s">
        <v>768</v>
      </c>
      <c r="K1579">
        <v>26</v>
      </c>
      <c r="L1579" t="str">
        <f>_xlfn.XLOOKUP(F1579, Items!$A:$A, Items!$C:$C, "Check Item ID", 0)</f>
        <v>Software</v>
      </c>
    </row>
    <row r="1580" spans="1:12" hidden="1" x14ac:dyDescent="0.25">
      <c r="A1580" t="s">
        <v>2348</v>
      </c>
      <c r="B1580" s="1">
        <v>45755</v>
      </c>
      <c r="C1580" t="s">
        <v>45</v>
      </c>
      <c r="D1580" t="s">
        <v>5</v>
      </c>
      <c r="E1580" t="s">
        <v>338</v>
      </c>
      <c r="F1580" t="s">
        <v>756</v>
      </c>
      <c r="G1580">
        <v>27</v>
      </c>
      <c r="H1580">
        <v>3490.22</v>
      </c>
      <c r="I1580">
        <v>94235.93</v>
      </c>
      <c r="J1580" t="s">
        <v>768</v>
      </c>
      <c r="K1580">
        <v>26</v>
      </c>
      <c r="L1580" t="str">
        <f>_xlfn.XLOOKUP(F1580, Items!$A:$A, Items!$C:$C, "Check Item ID", 0)</f>
        <v>Service</v>
      </c>
    </row>
    <row r="1581" spans="1:12" hidden="1" x14ac:dyDescent="0.25">
      <c r="A1581" t="s">
        <v>2349</v>
      </c>
      <c r="B1581" s="1">
        <v>45929</v>
      </c>
      <c r="C1581" t="s">
        <v>45</v>
      </c>
      <c r="D1581" t="s">
        <v>5</v>
      </c>
      <c r="E1581" t="s">
        <v>302</v>
      </c>
      <c r="F1581" t="s">
        <v>554</v>
      </c>
      <c r="G1581">
        <v>20</v>
      </c>
      <c r="H1581">
        <v>152.18</v>
      </c>
      <c r="I1581">
        <v>3043.56</v>
      </c>
      <c r="J1581" t="s">
        <v>768</v>
      </c>
      <c r="K1581">
        <v>7</v>
      </c>
      <c r="L1581" t="str">
        <f>_xlfn.XLOOKUP(F1581, Items!$A:$A, Items!$C:$C, "Check Item ID", 0)</f>
        <v>Software</v>
      </c>
    </row>
    <row r="1582" spans="1:12" hidden="1" x14ac:dyDescent="0.25">
      <c r="A1582" t="s">
        <v>2350</v>
      </c>
      <c r="B1582" s="1">
        <v>45006</v>
      </c>
      <c r="C1582" t="s">
        <v>91</v>
      </c>
      <c r="D1582" t="s">
        <v>11</v>
      </c>
      <c r="E1582" t="s">
        <v>267</v>
      </c>
      <c r="F1582" t="s">
        <v>630</v>
      </c>
      <c r="G1582">
        <v>8</v>
      </c>
      <c r="H1582">
        <v>9653.51</v>
      </c>
      <c r="I1582">
        <v>77228.100000000006</v>
      </c>
      <c r="J1582" t="s">
        <v>768</v>
      </c>
      <c r="K1582">
        <v>13</v>
      </c>
      <c r="L1582" t="str">
        <f>_xlfn.XLOOKUP(F1582, Items!$A:$A, Items!$C:$C, "Check Item ID", 0)</f>
        <v>Service</v>
      </c>
    </row>
    <row r="1583" spans="1:12" hidden="1" x14ac:dyDescent="0.25">
      <c r="A1583" t="s">
        <v>2351</v>
      </c>
      <c r="B1583" s="1">
        <v>45820</v>
      </c>
      <c r="C1583" t="s">
        <v>183</v>
      </c>
      <c r="D1583" t="s">
        <v>31</v>
      </c>
      <c r="E1583" t="s">
        <v>286</v>
      </c>
      <c r="F1583" t="s">
        <v>371</v>
      </c>
      <c r="G1583">
        <v>17</v>
      </c>
      <c r="H1583">
        <v>6275.25</v>
      </c>
      <c r="I1583">
        <v>106679.33</v>
      </c>
      <c r="J1583" t="s">
        <v>768</v>
      </c>
      <c r="K1583">
        <v>25</v>
      </c>
      <c r="L1583" t="str">
        <f>_xlfn.XLOOKUP(F1583, Items!$A:$A, Items!$C:$C, "Check Item ID", 0)</f>
        <v>Software</v>
      </c>
    </row>
    <row r="1584" spans="1:12" hidden="1" x14ac:dyDescent="0.25">
      <c r="A1584" t="s">
        <v>2352</v>
      </c>
      <c r="B1584" s="1">
        <v>45927</v>
      </c>
      <c r="C1584" t="s">
        <v>103</v>
      </c>
      <c r="D1584" t="s">
        <v>31</v>
      </c>
      <c r="E1584" t="s">
        <v>330</v>
      </c>
      <c r="F1584" t="s">
        <v>414</v>
      </c>
      <c r="G1584">
        <v>41</v>
      </c>
      <c r="H1584">
        <v>5251.04</v>
      </c>
      <c r="I1584">
        <v>215292.55</v>
      </c>
      <c r="J1584" t="s">
        <v>768</v>
      </c>
      <c r="K1584">
        <v>6</v>
      </c>
      <c r="L1584" t="str">
        <f>_xlfn.XLOOKUP(F1584, Items!$A:$A, Items!$C:$C, "Check Item ID", 0)</f>
        <v>Service</v>
      </c>
    </row>
    <row r="1585" spans="1:12" x14ac:dyDescent="0.25">
      <c r="A1585" t="s">
        <v>2353</v>
      </c>
      <c r="B1585" s="1">
        <v>45716</v>
      </c>
      <c r="C1585" t="s">
        <v>65</v>
      </c>
      <c r="D1585" t="s">
        <v>15</v>
      </c>
      <c r="E1585" t="s">
        <v>300</v>
      </c>
      <c r="F1585" t="s">
        <v>550</v>
      </c>
      <c r="G1585" s="8">
        <v>28</v>
      </c>
      <c r="H1585" s="6">
        <v>396.16</v>
      </c>
      <c r="I1585" s="6">
        <v>11092.44</v>
      </c>
      <c r="J1585" t="s">
        <v>777</v>
      </c>
      <c r="K1585" s="8">
        <v>33</v>
      </c>
      <c r="L1585" t="str">
        <f>_xlfn.XLOOKUP(F1585, Items!$A:$A, Items!$C:$C, "Check Item ID", 0)</f>
        <v>Service</v>
      </c>
    </row>
    <row r="1586" spans="1:12" x14ac:dyDescent="0.25">
      <c r="A1586" t="s">
        <v>2354</v>
      </c>
      <c r="B1586" s="1">
        <v>45667</v>
      </c>
      <c r="C1586" t="s">
        <v>185</v>
      </c>
      <c r="D1586" t="s">
        <v>29</v>
      </c>
      <c r="E1586" t="s">
        <v>302</v>
      </c>
      <c r="F1586" t="s">
        <v>666</v>
      </c>
      <c r="G1586" s="8">
        <v>41</v>
      </c>
      <c r="H1586" s="6">
        <v>1889.24</v>
      </c>
      <c r="I1586" s="6">
        <v>77458.86</v>
      </c>
      <c r="J1586" t="s">
        <v>777</v>
      </c>
      <c r="K1586" s="8">
        <v>45</v>
      </c>
      <c r="L1586" t="str">
        <f>_xlfn.XLOOKUP(F1586, Items!$A:$A, Items!$C:$C, "Check Item ID", 0)</f>
        <v>Software</v>
      </c>
    </row>
    <row r="1587" spans="1:12" hidden="1" x14ac:dyDescent="0.25">
      <c r="A1587" t="s">
        <v>2355</v>
      </c>
      <c r="B1587" s="1">
        <v>45229</v>
      </c>
      <c r="C1587" t="s">
        <v>139</v>
      </c>
      <c r="D1587" t="s">
        <v>19</v>
      </c>
      <c r="E1587" t="s">
        <v>254</v>
      </c>
      <c r="F1587" t="s">
        <v>684</v>
      </c>
      <c r="G1587">
        <v>17</v>
      </c>
      <c r="H1587">
        <v>10065.620000000001</v>
      </c>
      <c r="I1587">
        <v>171115.55</v>
      </c>
      <c r="J1587" t="s">
        <v>768</v>
      </c>
      <c r="K1587">
        <v>12</v>
      </c>
      <c r="L1587" t="str">
        <f>_xlfn.XLOOKUP(F1587, Items!$A:$A, Items!$C:$C, "Check Item ID", 0)</f>
        <v>Software</v>
      </c>
    </row>
    <row r="1588" spans="1:12" hidden="1" x14ac:dyDescent="0.25">
      <c r="A1588" t="s">
        <v>2356</v>
      </c>
      <c r="B1588" s="1">
        <v>45433</v>
      </c>
      <c r="C1588" t="s">
        <v>207</v>
      </c>
      <c r="D1588" t="s">
        <v>11</v>
      </c>
      <c r="E1588" t="s">
        <v>316</v>
      </c>
      <c r="F1588" t="s">
        <v>572</v>
      </c>
      <c r="G1588">
        <v>39</v>
      </c>
      <c r="H1588">
        <v>6830.86</v>
      </c>
      <c r="I1588">
        <v>266403.38</v>
      </c>
      <c r="J1588" t="s">
        <v>768</v>
      </c>
      <c r="K1588">
        <v>13</v>
      </c>
      <c r="L1588" t="str">
        <f>_xlfn.XLOOKUP(F1588, Items!$A:$A, Items!$C:$C, "Check Item ID", 0)</f>
        <v>Service</v>
      </c>
    </row>
    <row r="1589" spans="1:12" hidden="1" x14ac:dyDescent="0.25">
      <c r="A1589" t="s">
        <v>2357</v>
      </c>
      <c r="B1589" s="1">
        <v>45166</v>
      </c>
      <c r="C1589" t="s">
        <v>139</v>
      </c>
      <c r="D1589" t="s">
        <v>19</v>
      </c>
      <c r="E1589" t="s">
        <v>298</v>
      </c>
      <c r="F1589" t="s">
        <v>420</v>
      </c>
      <c r="G1589">
        <v>50</v>
      </c>
      <c r="H1589">
        <v>5829.63</v>
      </c>
      <c r="I1589">
        <v>291481.43</v>
      </c>
      <c r="J1589" t="s">
        <v>768</v>
      </c>
      <c r="K1589">
        <v>27</v>
      </c>
      <c r="L1589" t="str">
        <f>_xlfn.XLOOKUP(F1589, Items!$A:$A, Items!$C:$C, "Check Item ID", 0)</f>
        <v>Software</v>
      </c>
    </row>
    <row r="1590" spans="1:12" hidden="1" x14ac:dyDescent="0.25">
      <c r="A1590" t="s">
        <v>2358</v>
      </c>
      <c r="B1590" s="1">
        <v>45091</v>
      </c>
      <c r="C1590" t="s">
        <v>127</v>
      </c>
      <c r="D1590" t="s">
        <v>31</v>
      </c>
      <c r="E1590" t="s">
        <v>334</v>
      </c>
      <c r="F1590" t="s">
        <v>373</v>
      </c>
      <c r="G1590">
        <v>34</v>
      </c>
      <c r="H1590">
        <v>9428.58</v>
      </c>
      <c r="I1590">
        <v>320571.71999999997</v>
      </c>
      <c r="J1590" t="s">
        <v>770</v>
      </c>
      <c r="K1590">
        <v>13</v>
      </c>
      <c r="L1590" t="str">
        <f>_xlfn.XLOOKUP(F1590, Items!$A:$A, Items!$C:$C, "Check Item ID", 0)</f>
        <v>Service</v>
      </c>
    </row>
    <row r="1591" spans="1:12" hidden="1" x14ac:dyDescent="0.25">
      <c r="A1591" t="s">
        <v>2359</v>
      </c>
      <c r="B1591" s="1">
        <v>45444</v>
      </c>
      <c r="C1591" t="s">
        <v>175</v>
      </c>
      <c r="D1591" t="s">
        <v>27</v>
      </c>
      <c r="E1591" t="s">
        <v>250</v>
      </c>
      <c r="F1591" t="s">
        <v>428</v>
      </c>
      <c r="G1591">
        <v>45</v>
      </c>
      <c r="H1591">
        <v>5889.51</v>
      </c>
      <c r="I1591">
        <v>265027.90999999997</v>
      </c>
      <c r="J1591" t="s">
        <v>768</v>
      </c>
      <c r="K1591">
        <v>45</v>
      </c>
      <c r="L1591" t="str">
        <f>_xlfn.XLOOKUP(F1591, Items!$A:$A, Items!$C:$C, "Check Item ID", 0)</f>
        <v>Service</v>
      </c>
    </row>
    <row r="1592" spans="1:12" hidden="1" x14ac:dyDescent="0.25">
      <c r="A1592" t="s">
        <v>2360</v>
      </c>
      <c r="B1592" s="1">
        <v>45557</v>
      </c>
      <c r="C1592" t="s">
        <v>165</v>
      </c>
      <c r="D1592" t="s">
        <v>27</v>
      </c>
      <c r="E1592" t="s">
        <v>346</v>
      </c>
      <c r="F1592" t="s">
        <v>548</v>
      </c>
      <c r="G1592">
        <v>47</v>
      </c>
      <c r="H1592">
        <v>9363.93</v>
      </c>
      <c r="I1592">
        <v>440104.71</v>
      </c>
      <c r="J1592" t="s">
        <v>768</v>
      </c>
      <c r="K1592">
        <v>8</v>
      </c>
      <c r="L1592" t="str">
        <f>_xlfn.XLOOKUP(F1592, Items!$A:$A, Items!$C:$C, "Check Item ID", 0)</f>
        <v>Software</v>
      </c>
    </row>
    <row r="1593" spans="1:12" x14ac:dyDescent="0.25">
      <c r="A1593" t="s">
        <v>2361</v>
      </c>
      <c r="B1593" s="1">
        <v>45632</v>
      </c>
      <c r="C1593" t="s">
        <v>36</v>
      </c>
      <c r="D1593" t="s">
        <v>23</v>
      </c>
      <c r="E1593" t="s">
        <v>348</v>
      </c>
      <c r="F1593" t="s">
        <v>432</v>
      </c>
      <c r="G1593" s="8">
        <v>10</v>
      </c>
      <c r="H1593" s="6">
        <v>8724.44</v>
      </c>
      <c r="I1593" s="6">
        <v>87244.42</v>
      </c>
      <c r="J1593" t="s">
        <v>777</v>
      </c>
      <c r="K1593" s="8">
        <v>28</v>
      </c>
      <c r="L1593" t="str">
        <f>_xlfn.XLOOKUP(F1593, Items!$A:$A, Items!$C:$C, "Check Item ID", 0)</f>
        <v>Service</v>
      </c>
    </row>
    <row r="1594" spans="1:12" hidden="1" x14ac:dyDescent="0.25">
      <c r="A1594" t="s">
        <v>2362</v>
      </c>
      <c r="B1594" s="1">
        <v>45557</v>
      </c>
      <c r="C1594" t="s">
        <v>155</v>
      </c>
      <c r="D1594" t="s">
        <v>31</v>
      </c>
      <c r="E1594" t="s">
        <v>276</v>
      </c>
      <c r="F1594" t="s">
        <v>744</v>
      </c>
      <c r="G1594">
        <v>1</v>
      </c>
      <c r="H1594">
        <v>8577.4699999999993</v>
      </c>
      <c r="I1594">
        <v>8577.4699999999993</v>
      </c>
      <c r="J1594" t="s">
        <v>770</v>
      </c>
      <c r="K1594">
        <v>3</v>
      </c>
      <c r="L1594" t="str">
        <f>_xlfn.XLOOKUP(F1594, Items!$A:$A, Items!$C:$C, "Check Item ID", 0)</f>
        <v>Service</v>
      </c>
    </row>
    <row r="1595" spans="1:12" hidden="1" x14ac:dyDescent="0.25">
      <c r="A1595" t="s">
        <v>2363</v>
      </c>
      <c r="B1595" s="1">
        <v>45070</v>
      </c>
      <c r="C1595" t="s">
        <v>235</v>
      </c>
      <c r="D1595" t="s">
        <v>17</v>
      </c>
      <c r="E1595" t="s">
        <v>306</v>
      </c>
      <c r="F1595" t="s">
        <v>363</v>
      </c>
      <c r="G1595">
        <v>50</v>
      </c>
      <c r="H1595">
        <v>3920.03</v>
      </c>
      <c r="I1595">
        <v>196001.47</v>
      </c>
      <c r="J1595" t="s">
        <v>768</v>
      </c>
      <c r="K1595">
        <v>29</v>
      </c>
      <c r="L1595" t="str">
        <f>_xlfn.XLOOKUP(F1595, Items!$A:$A, Items!$C:$C, "Check Item ID", 0)</f>
        <v>Hardware</v>
      </c>
    </row>
    <row r="1596" spans="1:12" x14ac:dyDescent="0.25">
      <c r="A1596" t="s">
        <v>2364</v>
      </c>
      <c r="B1596" s="1">
        <v>45517</v>
      </c>
      <c r="C1596" t="s">
        <v>59</v>
      </c>
      <c r="D1596" t="s">
        <v>9</v>
      </c>
      <c r="E1596" t="s">
        <v>267</v>
      </c>
      <c r="F1596" t="s">
        <v>520</v>
      </c>
      <c r="G1596" s="8">
        <v>47</v>
      </c>
      <c r="H1596" s="6">
        <v>7105.69</v>
      </c>
      <c r="I1596" s="6">
        <v>333967.48</v>
      </c>
      <c r="J1596" t="s">
        <v>777</v>
      </c>
      <c r="K1596" s="8">
        <v>26</v>
      </c>
      <c r="L1596" t="str">
        <f>_xlfn.XLOOKUP(F1596, Items!$A:$A, Items!$C:$C, "Check Item ID", 0)</f>
        <v>Software</v>
      </c>
    </row>
    <row r="1597" spans="1:12" hidden="1" x14ac:dyDescent="0.25">
      <c r="A1597" t="s">
        <v>2365</v>
      </c>
      <c r="B1597" s="1">
        <v>45202</v>
      </c>
      <c r="C1597" t="s">
        <v>67</v>
      </c>
      <c r="D1597" t="s">
        <v>7</v>
      </c>
      <c r="E1597" t="s">
        <v>302</v>
      </c>
      <c r="F1597" t="s">
        <v>552</v>
      </c>
      <c r="G1597">
        <v>13</v>
      </c>
      <c r="H1597">
        <v>6256.5</v>
      </c>
      <c r="I1597">
        <v>81334.55</v>
      </c>
      <c r="J1597" t="s">
        <v>768</v>
      </c>
      <c r="K1597">
        <v>10</v>
      </c>
      <c r="L1597" t="str">
        <f>_xlfn.XLOOKUP(F1597, Items!$A:$A, Items!$C:$C, "Check Item ID", 0)</f>
        <v>Service</v>
      </c>
    </row>
    <row r="1598" spans="1:12" hidden="1" x14ac:dyDescent="0.25">
      <c r="A1598" t="s">
        <v>2366</v>
      </c>
      <c r="B1598" s="1">
        <v>45362</v>
      </c>
      <c r="C1598" t="s">
        <v>175</v>
      </c>
      <c r="D1598" t="s">
        <v>27</v>
      </c>
      <c r="E1598" t="s">
        <v>298</v>
      </c>
      <c r="F1598" t="s">
        <v>560</v>
      </c>
      <c r="G1598">
        <v>12</v>
      </c>
      <c r="H1598">
        <v>8189.81</v>
      </c>
      <c r="I1598">
        <v>98277.71</v>
      </c>
      <c r="J1598" t="s">
        <v>768</v>
      </c>
      <c r="K1598">
        <v>14</v>
      </c>
      <c r="L1598" t="str">
        <f>_xlfn.XLOOKUP(F1598, Items!$A:$A, Items!$C:$C, "Check Item ID", 0)</f>
        <v>Service</v>
      </c>
    </row>
    <row r="1599" spans="1:12" hidden="1" x14ac:dyDescent="0.25">
      <c r="A1599" t="s">
        <v>2367</v>
      </c>
      <c r="B1599" s="1">
        <v>45458</v>
      </c>
      <c r="C1599" t="s">
        <v>189</v>
      </c>
      <c r="D1599" t="s">
        <v>21</v>
      </c>
      <c r="E1599" t="s">
        <v>334</v>
      </c>
      <c r="F1599" t="s">
        <v>554</v>
      </c>
      <c r="G1599">
        <v>27</v>
      </c>
      <c r="H1599">
        <v>143.4</v>
      </c>
      <c r="I1599">
        <v>3871.91</v>
      </c>
      <c r="J1599" t="s">
        <v>768</v>
      </c>
      <c r="K1599">
        <v>9</v>
      </c>
      <c r="L1599" t="str">
        <f>_xlfn.XLOOKUP(F1599, Items!$A:$A, Items!$C:$C, "Check Item ID", 0)</f>
        <v>Software</v>
      </c>
    </row>
    <row r="1600" spans="1:12" hidden="1" x14ac:dyDescent="0.25">
      <c r="A1600" t="s">
        <v>2368</v>
      </c>
      <c r="B1600" s="1">
        <v>45267</v>
      </c>
      <c r="C1600" t="s">
        <v>153</v>
      </c>
      <c r="D1600" t="s">
        <v>3</v>
      </c>
      <c r="E1600" t="s">
        <v>300</v>
      </c>
      <c r="F1600" t="s">
        <v>650</v>
      </c>
      <c r="G1600">
        <v>6</v>
      </c>
      <c r="H1600">
        <v>9273.39</v>
      </c>
      <c r="I1600">
        <v>55640.34</v>
      </c>
      <c r="J1600" t="s">
        <v>770</v>
      </c>
      <c r="K1600">
        <v>10</v>
      </c>
      <c r="L1600" t="str">
        <f>_xlfn.XLOOKUP(F1600, Items!$A:$A, Items!$C:$C, "Check Item ID", 0)</f>
        <v>Service</v>
      </c>
    </row>
    <row r="1601" spans="1:12" x14ac:dyDescent="0.25">
      <c r="A1601" t="s">
        <v>2369</v>
      </c>
      <c r="B1601" s="1">
        <v>45058</v>
      </c>
      <c r="C1601" t="s">
        <v>127</v>
      </c>
      <c r="D1601" t="s">
        <v>31</v>
      </c>
      <c r="E1601" t="s">
        <v>265</v>
      </c>
      <c r="F1601" t="s">
        <v>438</v>
      </c>
      <c r="G1601" s="8">
        <v>22</v>
      </c>
      <c r="H1601" s="6">
        <v>4079.77</v>
      </c>
      <c r="I1601" s="6">
        <v>89755.05</v>
      </c>
      <c r="J1601" t="s">
        <v>777</v>
      </c>
      <c r="K1601" s="8">
        <v>33</v>
      </c>
      <c r="L1601" t="str">
        <f>_xlfn.XLOOKUP(F1601, Items!$A:$A, Items!$C:$C, "Check Item ID", 0)</f>
        <v>Software</v>
      </c>
    </row>
    <row r="1602" spans="1:12" x14ac:dyDescent="0.25">
      <c r="A1602" t="s">
        <v>2370</v>
      </c>
      <c r="B1602" s="1">
        <v>45133</v>
      </c>
      <c r="C1602" t="s">
        <v>235</v>
      </c>
      <c r="D1602" t="s">
        <v>17</v>
      </c>
      <c r="E1602" t="s">
        <v>312</v>
      </c>
      <c r="F1602" t="s">
        <v>748</v>
      </c>
      <c r="G1602" s="8">
        <v>1</v>
      </c>
      <c r="H1602" s="6">
        <v>3323.05</v>
      </c>
      <c r="I1602" s="6">
        <v>3323.05</v>
      </c>
      <c r="J1602" t="s">
        <v>777</v>
      </c>
      <c r="K1602" s="8">
        <v>45</v>
      </c>
      <c r="L1602" t="str">
        <f>_xlfn.XLOOKUP(F1602, Items!$A:$A, Items!$C:$C, "Check Item ID", 0)</f>
        <v>Software</v>
      </c>
    </row>
    <row r="1603" spans="1:12" x14ac:dyDescent="0.25">
      <c r="A1603" t="s">
        <v>2371</v>
      </c>
      <c r="B1603" s="1">
        <v>45012</v>
      </c>
      <c r="C1603" t="s">
        <v>127</v>
      </c>
      <c r="D1603" t="s">
        <v>31</v>
      </c>
      <c r="E1603" t="s">
        <v>308</v>
      </c>
      <c r="F1603" t="s">
        <v>694</v>
      </c>
      <c r="G1603" s="8">
        <v>7</v>
      </c>
      <c r="H1603" s="6">
        <v>5716.47</v>
      </c>
      <c r="I1603" s="6">
        <v>40015.31</v>
      </c>
      <c r="J1603" t="s">
        <v>777</v>
      </c>
      <c r="K1603" s="8">
        <v>27</v>
      </c>
      <c r="L1603" t="str">
        <f>_xlfn.XLOOKUP(F1603, Items!$A:$A, Items!$C:$C, "Check Item ID", 0)</f>
        <v>Service</v>
      </c>
    </row>
    <row r="1604" spans="1:12" hidden="1" x14ac:dyDescent="0.25">
      <c r="A1604" t="s">
        <v>2372</v>
      </c>
      <c r="B1604" s="1">
        <v>45992</v>
      </c>
      <c r="C1604" t="s">
        <v>87</v>
      </c>
      <c r="D1604" t="s">
        <v>9</v>
      </c>
      <c r="E1604" t="s">
        <v>281</v>
      </c>
      <c r="F1604" t="s">
        <v>386</v>
      </c>
      <c r="G1604">
        <v>49</v>
      </c>
      <c r="H1604">
        <v>9133.8700000000008</v>
      </c>
      <c r="I1604">
        <v>447559.69</v>
      </c>
      <c r="J1604" t="s">
        <v>770</v>
      </c>
      <c r="K1604">
        <v>33</v>
      </c>
      <c r="L1604" t="str">
        <f>_xlfn.XLOOKUP(F1604, Items!$A:$A, Items!$C:$C, "Check Item ID", 0)</f>
        <v>Hardware</v>
      </c>
    </row>
    <row r="1605" spans="1:12" hidden="1" x14ac:dyDescent="0.25">
      <c r="A1605" t="s">
        <v>2373</v>
      </c>
      <c r="B1605" s="1">
        <v>45806</v>
      </c>
      <c r="C1605" t="s">
        <v>225</v>
      </c>
      <c r="D1605" t="s">
        <v>13</v>
      </c>
      <c r="E1605" t="s">
        <v>298</v>
      </c>
      <c r="F1605" t="s">
        <v>544</v>
      </c>
      <c r="G1605">
        <v>22</v>
      </c>
      <c r="H1605">
        <v>1028.52</v>
      </c>
      <c r="I1605">
        <v>22627.48</v>
      </c>
      <c r="J1605" t="s">
        <v>770</v>
      </c>
      <c r="K1605">
        <v>23</v>
      </c>
      <c r="L1605" t="str">
        <f>_xlfn.XLOOKUP(F1605, Items!$A:$A, Items!$C:$C, "Check Item ID", 0)</f>
        <v>Software</v>
      </c>
    </row>
    <row r="1606" spans="1:12" hidden="1" x14ac:dyDescent="0.25">
      <c r="A1606" t="s">
        <v>2374</v>
      </c>
      <c r="B1606" s="1">
        <v>45666</v>
      </c>
      <c r="C1606" t="s">
        <v>197</v>
      </c>
      <c r="D1606" t="s">
        <v>17</v>
      </c>
      <c r="E1606" t="s">
        <v>304</v>
      </c>
      <c r="F1606" t="s">
        <v>408</v>
      </c>
      <c r="G1606">
        <v>43</v>
      </c>
      <c r="H1606">
        <v>5292.73</v>
      </c>
      <c r="I1606">
        <v>227587.24</v>
      </c>
      <c r="J1606" t="s">
        <v>768</v>
      </c>
      <c r="K1606">
        <v>6</v>
      </c>
      <c r="L1606" t="str">
        <f>_xlfn.XLOOKUP(F1606, Items!$A:$A, Items!$C:$C, "Check Item ID", 0)</f>
        <v>Hardware</v>
      </c>
    </row>
    <row r="1607" spans="1:12" hidden="1" x14ac:dyDescent="0.25">
      <c r="A1607" t="s">
        <v>2375</v>
      </c>
      <c r="B1607" s="1">
        <v>45603</v>
      </c>
      <c r="C1607" t="s">
        <v>99</v>
      </c>
      <c r="D1607" t="s">
        <v>13</v>
      </c>
      <c r="E1607" t="s">
        <v>278</v>
      </c>
      <c r="F1607" t="s">
        <v>556</v>
      </c>
      <c r="G1607">
        <v>7</v>
      </c>
      <c r="H1607">
        <v>4205.2700000000004</v>
      </c>
      <c r="I1607">
        <v>29436.91</v>
      </c>
      <c r="J1607" t="s">
        <v>768</v>
      </c>
      <c r="K1607">
        <v>28</v>
      </c>
      <c r="L1607" t="str">
        <f>_xlfn.XLOOKUP(F1607, Items!$A:$A, Items!$C:$C, "Check Item ID", 0)</f>
        <v>Software</v>
      </c>
    </row>
    <row r="1608" spans="1:12" hidden="1" x14ac:dyDescent="0.25">
      <c r="A1608" t="s">
        <v>2376</v>
      </c>
      <c r="B1608" s="1">
        <v>45211</v>
      </c>
      <c r="C1608" t="s">
        <v>139</v>
      </c>
      <c r="D1608" t="s">
        <v>19</v>
      </c>
      <c r="E1608" t="s">
        <v>265</v>
      </c>
      <c r="F1608" t="s">
        <v>680</v>
      </c>
      <c r="G1608">
        <v>2</v>
      </c>
      <c r="H1608">
        <v>9138.09</v>
      </c>
      <c r="I1608">
        <v>18276.18</v>
      </c>
      <c r="J1608" t="s">
        <v>768</v>
      </c>
      <c r="K1608">
        <v>20</v>
      </c>
      <c r="L1608" t="str">
        <f>_xlfn.XLOOKUP(F1608, Items!$A:$A, Items!$C:$C, "Check Item ID", 0)</f>
        <v>Service</v>
      </c>
    </row>
    <row r="1609" spans="1:12" hidden="1" x14ac:dyDescent="0.25">
      <c r="A1609" t="s">
        <v>2377</v>
      </c>
      <c r="B1609" s="1">
        <v>45436</v>
      </c>
      <c r="C1609" t="s">
        <v>85</v>
      </c>
      <c r="D1609" t="s">
        <v>29</v>
      </c>
      <c r="E1609" t="s">
        <v>312</v>
      </c>
      <c r="F1609" t="s">
        <v>700</v>
      </c>
      <c r="G1609">
        <v>24</v>
      </c>
      <c r="H1609">
        <v>7922.06</v>
      </c>
      <c r="I1609">
        <v>190129.33</v>
      </c>
      <c r="J1609" t="s">
        <v>768</v>
      </c>
      <c r="K1609">
        <v>45</v>
      </c>
      <c r="L1609" t="str">
        <f>_xlfn.XLOOKUP(F1609, Items!$A:$A, Items!$C:$C, "Check Item ID", 0)</f>
        <v>Hardware</v>
      </c>
    </row>
    <row r="1610" spans="1:12" x14ac:dyDescent="0.25">
      <c r="A1610" t="s">
        <v>2378</v>
      </c>
      <c r="B1610" s="1">
        <v>45981</v>
      </c>
      <c r="C1610" t="s">
        <v>79</v>
      </c>
      <c r="D1610" t="s">
        <v>31</v>
      </c>
      <c r="E1610" t="s">
        <v>300</v>
      </c>
      <c r="F1610" t="s">
        <v>378</v>
      </c>
      <c r="G1610" s="8">
        <v>27</v>
      </c>
      <c r="H1610" s="6">
        <v>526.13</v>
      </c>
      <c r="I1610" s="6">
        <v>14205.52</v>
      </c>
      <c r="J1610" t="s">
        <v>777</v>
      </c>
      <c r="K1610" s="8">
        <v>43</v>
      </c>
      <c r="L1610" t="str">
        <f>_xlfn.XLOOKUP(F1610, Items!$A:$A, Items!$C:$C, "Check Item ID", 0)</f>
        <v>Software</v>
      </c>
    </row>
    <row r="1611" spans="1:12" x14ac:dyDescent="0.25">
      <c r="A1611" t="s">
        <v>2379</v>
      </c>
      <c r="B1611" s="1">
        <v>44961</v>
      </c>
      <c r="C1611" t="s">
        <v>42</v>
      </c>
      <c r="D1611" t="s">
        <v>9</v>
      </c>
      <c r="E1611" t="s">
        <v>290</v>
      </c>
      <c r="F1611" t="s">
        <v>558</v>
      </c>
      <c r="G1611" s="8">
        <v>41</v>
      </c>
      <c r="H1611" s="6">
        <v>6625</v>
      </c>
      <c r="I1611" s="6">
        <v>271624.86</v>
      </c>
      <c r="J1611" t="s">
        <v>777</v>
      </c>
      <c r="K1611" s="8">
        <v>23</v>
      </c>
      <c r="L1611" t="str">
        <f>_xlfn.XLOOKUP(F1611, Items!$A:$A, Items!$C:$C, "Check Item ID", 0)</f>
        <v>Software</v>
      </c>
    </row>
    <row r="1612" spans="1:12" hidden="1" x14ac:dyDescent="0.25">
      <c r="A1612" t="s">
        <v>2380</v>
      </c>
      <c r="B1612" s="1">
        <v>45836</v>
      </c>
      <c r="C1612" t="s">
        <v>39</v>
      </c>
      <c r="D1612" t="s">
        <v>25</v>
      </c>
      <c r="E1612" t="s">
        <v>350</v>
      </c>
      <c r="F1612" t="s">
        <v>584</v>
      </c>
      <c r="G1612">
        <v>15</v>
      </c>
      <c r="H1612">
        <v>509.82</v>
      </c>
      <c r="I1612">
        <v>7647.33</v>
      </c>
      <c r="J1612" t="s">
        <v>770</v>
      </c>
      <c r="K1612">
        <v>42</v>
      </c>
      <c r="L1612" t="str">
        <f>_xlfn.XLOOKUP(F1612, Items!$A:$A, Items!$C:$C, "Check Item ID", 0)</f>
        <v>Service</v>
      </c>
    </row>
    <row r="1613" spans="1:12" hidden="1" x14ac:dyDescent="0.25">
      <c r="A1613" t="s">
        <v>2381</v>
      </c>
      <c r="B1613" s="1">
        <v>45640</v>
      </c>
      <c r="C1613" t="s">
        <v>77</v>
      </c>
      <c r="D1613" t="s">
        <v>17</v>
      </c>
      <c r="E1613" t="s">
        <v>330</v>
      </c>
      <c r="F1613" t="s">
        <v>656</v>
      </c>
      <c r="G1613">
        <v>28</v>
      </c>
      <c r="H1613">
        <v>7999.04</v>
      </c>
      <c r="I1613">
        <v>223972.99</v>
      </c>
      <c r="J1613" t="s">
        <v>770</v>
      </c>
      <c r="K1613">
        <v>45</v>
      </c>
      <c r="L1613" t="str">
        <f>_xlfn.XLOOKUP(F1613, Items!$A:$A, Items!$C:$C, "Check Item ID", 0)</f>
        <v>Service</v>
      </c>
    </row>
    <row r="1614" spans="1:12" hidden="1" x14ac:dyDescent="0.25">
      <c r="A1614" t="s">
        <v>2382</v>
      </c>
      <c r="B1614" s="1">
        <v>45132</v>
      </c>
      <c r="C1614" t="s">
        <v>53</v>
      </c>
      <c r="D1614" t="s">
        <v>9</v>
      </c>
      <c r="E1614" t="s">
        <v>336</v>
      </c>
      <c r="F1614" t="s">
        <v>498</v>
      </c>
      <c r="G1614">
        <v>47</v>
      </c>
      <c r="H1614">
        <v>8449.68</v>
      </c>
      <c r="I1614">
        <v>397135.18</v>
      </c>
      <c r="J1614" t="s">
        <v>768</v>
      </c>
      <c r="K1614">
        <v>15</v>
      </c>
      <c r="L1614" t="str">
        <f>_xlfn.XLOOKUP(F1614, Items!$A:$A, Items!$C:$C, "Check Item ID", 0)</f>
        <v>Service</v>
      </c>
    </row>
    <row r="1615" spans="1:12" hidden="1" x14ac:dyDescent="0.25">
      <c r="A1615" t="s">
        <v>2383</v>
      </c>
      <c r="B1615" s="1">
        <v>45220</v>
      </c>
      <c r="C1615" t="s">
        <v>229</v>
      </c>
      <c r="D1615" t="s">
        <v>17</v>
      </c>
      <c r="E1615" t="s">
        <v>340</v>
      </c>
      <c r="F1615" t="s">
        <v>740</v>
      </c>
      <c r="G1615">
        <v>34</v>
      </c>
      <c r="H1615">
        <v>10090.39</v>
      </c>
      <c r="I1615">
        <v>343073.4</v>
      </c>
      <c r="J1615" t="s">
        <v>768</v>
      </c>
      <c r="K1615">
        <v>35</v>
      </c>
      <c r="L1615" t="str">
        <f>_xlfn.XLOOKUP(F1615, Items!$A:$A, Items!$C:$C, "Check Item ID", 0)</f>
        <v>Service</v>
      </c>
    </row>
    <row r="1616" spans="1:12" hidden="1" x14ac:dyDescent="0.25">
      <c r="A1616" t="s">
        <v>2384</v>
      </c>
      <c r="B1616" s="1">
        <v>45188</v>
      </c>
      <c r="C1616" t="s">
        <v>125</v>
      </c>
      <c r="D1616" t="s">
        <v>23</v>
      </c>
      <c r="E1616" t="s">
        <v>314</v>
      </c>
      <c r="F1616" t="s">
        <v>394</v>
      </c>
      <c r="G1616">
        <v>32</v>
      </c>
      <c r="H1616">
        <v>2117.11</v>
      </c>
      <c r="I1616">
        <v>67747.39</v>
      </c>
      <c r="J1616" t="s">
        <v>770</v>
      </c>
      <c r="K1616">
        <v>38</v>
      </c>
      <c r="L1616" t="str">
        <f>_xlfn.XLOOKUP(F1616, Items!$A:$A, Items!$C:$C, "Check Item ID", 0)</f>
        <v>Service</v>
      </c>
    </row>
    <row r="1617" spans="1:12" hidden="1" x14ac:dyDescent="0.25">
      <c r="A1617" t="s">
        <v>2385</v>
      </c>
      <c r="B1617" s="1">
        <v>45271</v>
      </c>
      <c r="C1617" t="s">
        <v>185</v>
      </c>
      <c r="D1617" t="s">
        <v>29</v>
      </c>
      <c r="E1617" t="s">
        <v>318</v>
      </c>
      <c r="F1617" t="s">
        <v>744</v>
      </c>
      <c r="G1617">
        <v>29</v>
      </c>
      <c r="H1617">
        <v>8505.68</v>
      </c>
      <c r="I1617">
        <v>246664.75</v>
      </c>
      <c r="J1617" t="s">
        <v>770</v>
      </c>
      <c r="K1617">
        <v>45</v>
      </c>
      <c r="L1617" t="str">
        <f>_xlfn.XLOOKUP(F1617, Items!$A:$A, Items!$C:$C, "Check Item ID", 0)</f>
        <v>Service</v>
      </c>
    </row>
    <row r="1618" spans="1:12" hidden="1" x14ac:dyDescent="0.25">
      <c r="A1618" t="s">
        <v>2386</v>
      </c>
      <c r="B1618" s="1">
        <v>45420</v>
      </c>
      <c r="C1618" t="s">
        <v>181</v>
      </c>
      <c r="D1618" t="s">
        <v>17</v>
      </c>
      <c r="E1618" t="s">
        <v>292</v>
      </c>
      <c r="F1618" t="s">
        <v>570</v>
      </c>
      <c r="G1618">
        <v>16</v>
      </c>
      <c r="H1618">
        <v>5076.28</v>
      </c>
      <c r="I1618">
        <v>81220.42</v>
      </c>
      <c r="J1618" t="s">
        <v>768</v>
      </c>
      <c r="K1618">
        <v>8</v>
      </c>
      <c r="L1618" t="str">
        <f>_xlfn.XLOOKUP(F1618, Items!$A:$A, Items!$C:$C, "Check Item ID", 0)</f>
        <v>Software</v>
      </c>
    </row>
    <row r="1619" spans="1:12" hidden="1" x14ac:dyDescent="0.25">
      <c r="A1619" t="s">
        <v>2387</v>
      </c>
      <c r="B1619" s="1">
        <v>45817</v>
      </c>
      <c r="C1619" t="s">
        <v>39</v>
      </c>
      <c r="D1619" t="s">
        <v>25</v>
      </c>
      <c r="E1619" t="s">
        <v>263</v>
      </c>
      <c r="F1619" t="s">
        <v>622</v>
      </c>
      <c r="G1619">
        <v>46</v>
      </c>
      <c r="H1619">
        <v>1652.27</v>
      </c>
      <c r="I1619">
        <v>76004.27</v>
      </c>
      <c r="J1619" t="s">
        <v>770</v>
      </c>
      <c r="K1619">
        <v>27</v>
      </c>
      <c r="L1619" t="str">
        <f>_xlfn.XLOOKUP(F1619, Items!$A:$A, Items!$C:$C, "Check Item ID", 0)</f>
        <v>Software</v>
      </c>
    </row>
    <row r="1620" spans="1:12" hidden="1" x14ac:dyDescent="0.25">
      <c r="A1620" t="s">
        <v>2388</v>
      </c>
      <c r="B1620" s="1">
        <v>45378</v>
      </c>
      <c r="C1620" t="s">
        <v>145</v>
      </c>
      <c r="D1620" t="s">
        <v>7</v>
      </c>
      <c r="E1620" t="s">
        <v>324</v>
      </c>
      <c r="F1620" t="s">
        <v>371</v>
      </c>
      <c r="G1620">
        <v>47</v>
      </c>
      <c r="H1620">
        <v>5381.06</v>
      </c>
      <c r="I1620">
        <v>252909.61</v>
      </c>
      <c r="J1620" t="s">
        <v>770</v>
      </c>
      <c r="K1620">
        <v>45</v>
      </c>
      <c r="L1620" t="str">
        <f>_xlfn.XLOOKUP(F1620, Items!$A:$A, Items!$C:$C, "Check Item ID", 0)</f>
        <v>Software</v>
      </c>
    </row>
    <row r="1621" spans="1:12" hidden="1" x14ac:dyDescent="0.25">
      <c r="A1621" t="s">
        <v>2389</v>
      </c>
      <c r="B1621" s="1">
        <v>45205</v>
      </c>
      <c r="C1621" t="s">
        <v>185</v>
      </c>
      <c r="D1621" t="s">
        <v>29</v>
      </c>
      <c r="E1621" t="s">
        <v>250</v>
      </c>
      <c r="F1621" t="s">
        <v>361</v>
      </c>
      <c r="G1621">
        <v>35</v>
      </c>
      <c r="H1621">
        <v>5252.33</v>
      </c>
      <c r="I1621">
        <v>183831.39</v>
      </c>
      <c r="J1621" t="s">
        <v>770</v>
      </c>
      <c r="K1621">
        <v>8</v>
      </c>
      <c r="L1621" t="str">
        <f>_xlfn.XLOOKUP(F1621, Items!$A:$A, Items!$C:$C, "Check Item ID", 0)</f>
        <v>Software</v>
      </c>
    </row>
    <row r="1622" spans="1:12" hidden="1" x14ac:dyDescent="0.25">
      <c r="A1622" t="s">
        <v>2390</v>
      </c>
      <c r="B1622" s="1">
        <v>45608</v>
      </c>
      <c r="C1622" t="s">
        <v>137</v>
      </c>
      <c r="D1622" t="s">
        <v>13</v>
      </c>
      <c r="E1622" t="s">
        <v>296</v>
      </c>
      <c r="F1622" t="s">
        <v>666</v>
      </c>
      <c r="G1622">
        <v>15</v>
      </c>
      <c r="H1622">
        <v>2009.44</v>
      </c>
      <c r="I1622">
        <v>30141.61</v>
      </c>
      <c r="J1622" t="s">
        <v>768</v>
      </c>
      <c r="K1622">
        <v>7</v>
      </c>
      <c r="L1622" t="str">
        <f>_xlfn.XLOOKUP(F1622, Items!$A:$A, Items!$C:$C, "Check Item ID", 0)</f>
        <v>Software</v>
      </c>
    </row>
    <row r="1623" spans="1:12" hidden="1" x14ac:dyDescent="0.25">
      <c r="A1623" t="s">
        <v>2391</v>
      </c>
      <c r="B1623" s="1">
        <v>45629</v>
      </c>
      <c r="C1623" t="s">
        <v>239</v>
      </c>
      <c r="D1623" t="s">
        <v>15</v>
      </c>
      <c r="E1623" t="s">
        <v>254</v>
      </c>
      <c r="F1623" t="s">
        <v>498</v>
      </c>
      <c r="G1623">
        <v>25</v>
      </c>
      <c r="H1623">
        <v>9828.93</v>
      </c>
      <c r="I1623">
        <v>245723.37</v>
      </c>
      <c r="J1623" t="s">
        <v>768</v>
      </c>
      <c r="K1623">
        <v>27</v>
      </c>
      <c r="L1623" t="str">
        <f>_xlfn.XLOOKUP(F1623, Items!$A:$A, Items!$C:$C, "Check Item ID", 0)</f>
        <v>Service</v>
      </c>
    </row>
    <row r="1624" spans="1:12" x14ac:dyDescent="0.25">
      <c r="A1624" t="s">
        <v>2392</v>
      </c>
      <c r="B1624" s="1">
        <v>45821</v>
      </c>
      <c r="C1624" t="s">
        <v>121</v>
      </c>
      <c r="D1624" t="s">
        <v>5</v>
      </c>
      <c r="E1624" t="s">
        <v>286</v>
      </c>
      <c r="F1624" t="s">
        <v>369</v>
      </c>
      <c r="G1624" s="8">
        <v>15</v>
      </c>
      <c r="H1624" s="6">
        <v>1088.56</v>
      </c>
      <c r="I1624" s="6">
        <v>16328.35</v>
      </c>
      <c r="J1624" t="s">
        <v>777</v>
      </c>
      <c r="K1624" s="8">
        <v>21</v>
      </c>
      <c r="L1624" t="str">
        <f>_xlfn.XLOOKUP(F1624, Items!$A:$A, Items!$C:$C, "Check Item ID", 0)</f>
        <v>Software</v>
      </c>
    </row>
    <row r="1625" spans="1:12" hidden="1" x14ac:dyDescent="0.25">
      <c r="A1625" t="s">
        <v>2393</v>
      </c>
      <c r="B1625" s="1">
        <v>45155</v>
      </c>
      <c r="C1625" t="s">
        <v>89</v>
      </c>
      <c r="D1625" t="s">
        <v>23</v>
      </c>
      <c r="E1625" t="s">
        <v>336</v>
      </c>
      <c r="F1625" t="s">
        <v>428</v>
      </c>
      <c r="G1625">
        <v>6</v>
      </c>
      <c r="H1625">
        <v>5960.92</v>
      </c>
      <c r="I1625">
        <v>35765.51</v>
      </c>
      <c r="J1625" t="s">
        <v>768</v>
      </c>
      <c r="K1625">
        <v>15</v>
      </c>
      <c r="L1625" t="str">
        <f>_xlfn.XLOOKUP(F1625, Items!$A:$A, Items!$C:$C, "Check Item ID", 0)</f>
        <v>Service</v>
      </c>
    </row>
    <row r="1626" spans="1:12" hidden="1" x14ac:dyDescent="0.25">
      <c r="A1626" t="s">
        <v>2394</v>
      </c>
      <c r="B1626" s="1">
        <v>45164</v>
      </c>
      <c r="C1626" t="s">
        <v>125</v>
      </c>
      <c r="D1626" t="s">
        <v>23</v>
      </c>
      <c r="E1626" t="s">
        <v>304</v>
      </c>
      <c r="F1626" t="s">
        <v>692</v>
      </c>
      <c r="G1626">
        <v>37</v>
      </c>
      <c r="H1626">
        <v>7358.94</v>
      </c>
      <c r="I1626">
        <v>272280.8</v>
      </c>
      <c r="J1626" t="s">
        <v>770</v>
      </c>
      <c r="K1626">
        <v>27</v>
      </c>
      <c r="L1626" t="str">
        <f>_xlfn.XLOOKUP(F1626, Items!$A:$A, Items!$C:$C, "Check Item ID", 0)</f>
        <v>Hardware</v>
      </c>
    </row>
    <row r="1627" spans="1:12" hidden="1" x14ac:dyDescent="0.25">
      <c r="A1627" t="s">
        <v>2395</v>
      </c>
      <c r="B1627" s="1">
        <v>44930</v>
      </c>
      <c r="C1627" t="s">
        <v>69</v>
      </c>
      <c r="D1627" t="s">
        <v>13</v>
      </c>
      <c r="E1627" t="s">
        <v>352</v>
      </c>
      <c r="F1627" t="s">
        <v>508</v>
      </c>
      <c r="G1627">
        <v>20</v>
      </c>
      <c r="H1627">
        <v>2307.7800000000002</v>
      </c>
      <c r="I1627">
        <v>46155.57</v>
      </c>
      <c r="J1627" t="s">
        <v>768</v>
      </c>
      <c r="K1627">
        <v>15</v>
      </c>
      <c r="L1627" t="str">
        <f>_xlfn.XLOOKUP(F1627, Items!$A:$A, Items!$C:$C, "Check Item ID", 0)</f>
        <v>Software</v>
      </c>
    </row>
    <row r="1628" spans="1:12" hidden="1" x14ac:dyDescent="0.25">
      <c r="A1628" t="s">
        <v>2396</v>
      </c>
      <c r="B1628" s="1">
        <v>45794</v>
      </c>
      <c r="C1628" t="s">
        <v>109</v>
      </c>
      <c r="D1628" t="s">
        <v>17</v>
      </c>
      <c r="E1628" t="s">
        <v>350</v>
      </c>
      <c r="F1628" t="s">
        <v>396</v>
      </c>
      <c r="G1628">
        <v>21</v>
      </c>
      <c r="H1628">
        <v>10268.83</v>
      </c>
      <c r="I1628">
        <v>215645.33</v>
      </c>
      <c r="J1628" t="s">
        <v>768</v>
      </c>
      <c r="K1628">
        <v>11</v>
      </c>
      <c r="L1628" t="str">
        <f>_xlfn.XLOOKUP(F1628, Items!$A:$A, Items!$C:$C, "Check Item ID", 0)</f>
        <v>Software</v>
      </c>
    </row>
    <row r="1629" spans="1:12" hidden="1" x14ac:dyDescent="0.25">
      <c r="A1629" t="s">
        <v>2397</v>
      </c>
      <c r="B1629" s="1">
        <v>45381</v>
      </c>
      <c r="C1629" t="s">
        <v>133</v>
      </c>
      <c r="D1629" t="s">
        <v>11</v>
      </c>
      <c r="E1629" t="s">
        <v>267</v>
      </c>
      <c r="F1629" t="s">
        <v>698</v>
      </c>
      <c r="G1629">
        <v>7</v>
      </c>
      <c r="H1629">
        <v>5206.1899999999996</v>
      </c>
      <c r="I1629">
        <v>36443.339999999997</v>
      </c>
      <c r="J1629" t="s">
        <v>768</v>
      </c>
      <c r="K1629">
        <v>32</v>
      </c>
      <c r="L1629" t="str">
        <f>_xlfn.XLOOKUP(F1629, Items!$A:$A, Items!$C:$C, "Check Item ID", 0)</f>
        <v>Software</v>
      </c>
    </row>
    <row r="1630" spans="1:12" hidden="1" x14ac:dyDescent="0.25">
      <c r="A1630" t="s">
        <v>2398</v>
      </c>
      <c r="B1630" s="1">
        <v>45223</v>
      </c>
      <c r="C1630" t="s">
        <v>197</v>
      </c>
      <c r="D1630" t="s">
        <v>17</v>
      </c>
      <c r="E1630" t="s">
        <v>286</v>
      </c>
      <c r="F1630" t="s">
        <v>680</v>
      </c>
      <c r="G1630">
        <v>19</v>
      </c>
      <c r="H1630">
        <v>9764.0300000000007</v>
      </c>
      <c r="I1630">
        <v>185516.57</v>
      </c>
      <c r="J1630" t="s">
        <v>770</v>
      </c>
      <c r="K1630">
        <v>32</v>
      </c>
      <c r="L1630" t="str">
        <f>_xlfn.XLOOKUP(F1630, Items!$A:$A, Items!$C:$C, "Check Item ID", 0)</f>
        <v>Service</v>
      </c>
    </row>
    <row r="1631" spans="1:12" hidden="1" x14ac:dyDescent="0.25">
      <c r="A1631" t="s">
        <v>2399</v>
      </c>
      <c r="B1631" s="1">
        <v>45507</v>
      </c>
      <c r="C1631" t="s">
        <v>115</v>
      </c>
      <c r="D1631" t="s">
        <v>27</v>
      </c>
      <c r="E1631" t="s">
        <v>340</v>
      </c>
      <c r="F1631" t="s">
        <v>644</v>
      </c>
      <c r="G1631">
        <v>10</v>
      </c>
      <c r="H1631">
        <v>10472.65</v>
      </c>
      <c r="I1631">
        <v>104726.5</v>
      </c>
      <c r="J1631" t="s">
        <v>768</v>
      </c>
      <c r="K1631">
        <v>5</v>
      </c>
      <c r="L1631" t="str">
        <f>_xlfn.XLOOKUP(F1631, Items!$A:$A, Items!$C:$C, "Check Item ID", 0)</f>
        <v>Hardware</v>
      </c>
    </row>
    <row r="1632" spans="1:12" hidden="1" x14ac:dyDescent="0.25">
      <c r="A1632" t="s">
        <v>2400</v>
      </c>
      <c r="B1632" s="1">
        <v>45582</v>
      </c>
      <c r="C1632" t="s">
        <v>177</v>
      </c>
      <c r="D1632" t="s">
        <v>27</v>
      </c>
      <c r="E1632" t="s">
        <v>300</v>
      </c>
      <c r="F1632" t="s">
        <v>720</v>
      </c>
      <c r="G1632">
        <v>20</v>
      </c>
      <c r="H1632">
        <v>7855.6</v>
      </c>
      <c r="I1632">
        <v>157112</v>
      </c>
      <c r="J1632" t="s">
        <v>768</v>
      </c>
      <c r="K1632">
        <v>10</v>
      </c>
      <c r="L1632" t="str">
        <f>_xlfn.XLOOKUP(F1632, Items!$A:$A, Items!$C:$C, "Check Item ID", 0)</f>
        <v>Hardware</v>
      </c>
    </row>
    <row r="1633" spans="1:12" hidden="1" x14ac:dyDescent="0.25">
      <c r="A1633" t="s">
        <v>2401</v>
      </c>
      <c r="B1633" s="1">
        <v>45906</v>
      </c>
      <c r="C1633" t="s">
        <v>193</v>
      </c>
      <c r="D1633" t="s">
        <v>5</v>
      </c>
      <c r="E1633" t="s">
        <v>300</v>
      </c>
      <c r="F1633" t="s">
        <v>363</v>
      </c>
      <c r="G1633">
        <v>41</v>
      </c>
      <c r="H1633">
        <v>4067.04</v>
      </c>
      <c r="I1633">
        <v>166748.64000000001</v>
      </c>
      <c r="J1633" t="s">
        <v>770</v>
      </c>
      <c r="K1633">
        <v>21</v>
      </c>
      <c r="L1633" t="str">
        <f>_xlfn.XLOOKUP(F1633, Items!$A:$A, Items!$C:$C, "Check Item ID", 0)</f>
        <v>Hardware</v>
      </c>
    </row>
    <row r="1634" spans="1:12" hidden="1" x14ac:dyDescent="0.25">
      <c r="A1634" t="s">
        <v>2402</v>
      </c>
      <c r="B1634" s="1">
        <v>45698</v>
      </c>
      <c r="C1634" t="s">
        <v>139</v>
      </c>
      <c r="D1634" t="s">
        <v>19</v>
      </c>
      <c r="E1634" t="s">
        <v>260</v>
      </c>
      <c r="F1634" t="s">
        <v>722</v>
      </c>
      <c r="G1634">
        <v>4</v>
      </c>
      <c r="H1634">
        <v>9258.8799999999992</v>
      </c>
      <c r="I1634">
        <v>37035.51</v>
      </c>
      <c r="J1634" t="s">
        <v>770</v>
      </c>
      <c r="K1634">
        <v>12</v>
      </c>
      <c r="L1634" t="str">
        <f>_xlfn.XLOOKUP(F1634, Items!$A:$A, Items!$C:$C, "Check Item ID", 0)</f>
        <v>Service</v>
      </c>
    </row>
    <row r="1635" spans="1:12" x14ac:dyDescent="0.25">
      <c r="A1635" t="s">
        <v>2403</v>
      </c>
      <c r="B1635" s="1">
        <v>45358</v>
      </c>
      <c r="C1635" t="s">
        <v>137</v>
      </c>
      <c r="D1635" t="s">
        <v>13</v>
      </c>
      <c r="E1635" t="s">
        <v>310</v>
      </c>
      <c r="F1635" t="s">
        <v>614</v>
      </c>
      <c r="G1635" s="8">
        <v>47</v>
      </c>
      <c r="H1635" s="6">
        <v>4635.4799999999996</v>
      </c>
      <c r="I1635" s="6">
        <v>217867.69</v>
      </c>
      <c r="J1635" t="s">
        <v>777</v>
      </c>
      <c r="K1635" s="8">
        <v>6</v>
      </c>
      <c r="L1635" t="str">
        <f>_xlfn.XLOOKUP(F1635, Items!$A:$A, Items!$C:$C, "Check Item ID", 0)</f>
        <v>Hardware</v>
      </c>
    </row>
    <row r="1636" spans="1:12" hidden="1" x14ac:dyDescent="0.25">
      <c r="A1636" t="s">
        <v>2404</v>
      </c>
      <c r="B1636" s="1">
        <v>45925</v>
      </c>
      <c r="C1636" t="s">
        <v>171</v>
      </c>
      <c r="D1636" t="s">
        <v>23</v>
      </c>
      <c r="E1636" t="s">
        <v>283</v>
      </c>
      <c r="F1636" t="s">
        <v>704</v>
      </c>
      <c r="G1636">
        <v>47</v>
      </c>
      <c r="H1636">
        <v>5443.39</v>
      </c>
      <c r="I1636">
        <v>255839.49</v>
      </c>
      <c r="J1636" t="s">
        <v>768</v>
      </c>
      <c r="K1636">
        <v>13</v>
      </c>
      <c r="L1636" t="str">
        <f>_xlfn.XLOOKUP(F1636, Items!$A:$A, Items!$C:$C, "Check Item ID", 0)</f>
        <v>Software</v>
      </c>
    </row>
    <row r="1637" spans="1:12" hidden="1" x14ac:dyDescent="0.25">
      <c r="A1637" t="s">
        <v>2405</v>
      </c>
      <c r="B1637" s="1">
        <v>45730</v>
      </c>
      <c r="C1637" t="s">
        <v>237</v>
      </c>
      <c r="D1637" t="s">
        <v>5</v>
      </c>
      <c r="E1637" t="s">
        <v>322</v>
      </c>
      <c r="F1637" t="s">
        <v>514</v>
      </c>
      <c r="G1637">
        <v>22</v>
      </c>
      <c r="H1637">
        <v>4486.13</v>
      </c>
      <c r="I1637">
        <v>98694.79</v>
      </c>
      <c r="J1637" t="s">
        <v>770</v>
      </c>
      <c r="K1637">
        <v>25</v>
      </c>
      <c r="L1637" t="str">
        <f>_xlfn.XLOOKUP(F1637, Items!$A:$A, Items!$C:$C, "Check Item ID", 0)</f>
        <v>Hardware</v>
      </c>
    </row>
    <row r="1638" spans="1:12" hidden="1" x14ac:dyDescent="0.25">
      <c r="A1638" t="s">
        <v>2406</v>
      </c>
      <c r="B1638" s="1">
        <v>45727</v>
      </c>
      <c r="C1638" t="s">
        <v>117</v>
      </c>
      <c r="D1638" t="s">
        <v>29</v>
      </c>
      <c r="E1638" t="s">
        <v>246</v>
      </c>
      <c r="F1638" t="s">
        <v>702</v>
      </c>
      <c r="G1638">
        <v>5</v>
      </c>
      <c r="H1638">
        <v>5911.98</v>
      </c>
      <c r="I1638">
        <v>29559.88</v>
      </c>
      <c r="J1638" t="s">
        <v>770</v>
      </c>
      <c r="K1638">
        <v>21</v>
      </c>
      <c r="L1638" t="str">
        <f>_xlfn.XLOOKUP(F1638, Items!$A:$A, Items!$C:$C, "Check Item ID", 0)</f>
        <v>Hardware</v>
      </c>
    </row>
    <row r="1639" spans="1:12" hidden="1" x14ac:dyDescent="0.25">
      <c r="A1639" t="s">
        <v>2407</v>
      </c>
      <c r="B1639" s="1">
        <v>45326</v>
      </c>
      <c r="C1639" t="s">
        <v>205</v>
      </c>
      <c r="D1639" t="s">
        <v>25</v>
      </c>
      <c r="E1639" t="s">
        <v>348</v>
      </c>
      <c r="F1639" t="s">
        <v>361</v>
      </c>
      <c r="G1639">
        <v>45</v>
      </c>
      <c r="H1639">
        <v>5589.72</v>
      </c>
      <c r="I1639">
        <v>251537.5</v>
      </c>
      <c r="J1639" t="s">
        <v>770</v>
      </c>
      <c r="K1639">
        <v>9</v>
      </c>
      <c r="L1639" t="str">
        <f>_xlfn.XLOOKUP(F1639, Items!$A:$A, Items!$C:$C, "Check Item ID", 0)</f>
        <v>Software</v>
      </c>
    </row>
    <row r="1640" spans="1:12" x14ac:dyDescent="0.25">
      <c r="A1640" t="s">
        <v>2408</v>
      </c>
      <c r="B1640" s="1">
        <v>45589</v>
      </c>
      <c r="C1640" t="s">
        <v>229</v>
      </c>
      <c r="D1640" t="s">
        <v>17</v>
      </c>
      <c r="E1640" t="s">
        <v>338</v>
      </c>
      <c r="F1640" t="s">
        <v>562</v>
      </c>
      <c r="G1640" s="8">
        <v>49</v>
      </c>
      <c r="H1640" s="6">
        <v>3983.08</v>
      </c>
      <c r="I1640" s="6">
        <v>195171.16</v>
      </c>
      <c r="J1640" t="s">
        <v>777</v>
      </c>
      <c r="K1640" s="8">
        <v>22</v>
      </c>
      <c r="L1640" t="str">
        <f>_xlfn.XLOOKUP(F1640, Items!$A:$A, Items!$C:$C, "Check Item ID", 0)</f>
        <v>Service</v>
      </c>
    </row>
    <row r="1641" spans="1:12" hidden="1" x14ac:dyDescent="0.25">
      <c r="A1641" t="s">
        <v>2409</v>
      </c>
      <c r="B1641" s="1">
        <v>45262</v>
      </c>
      <c r="C1641" t="s">
        <v>189</v>
      </c>
      <c r="D1641" t="s">
        <v>21</v>
      </c>
      <c r="E1641" t="s">
        <v>336</v>
      </c>
      <c r="F1641" t="s">
        <v>428</v>
      </c>
      <c r="G1641">
        <v>37</v>
      </c>
      <c r="H1641">
        <v>5580.23</v>
      </c>
      <c r="I1641">
        <v>206468.54</v>
      </c>
      <c r="J1641" t="s">
        <v>768</v>
      </c>
      <c r="K1641">
        <v>33</v>
      </c>
      <c r="L1641" t="str">
        <f>_xlfn.XLOOKUP(F1641, Items!$A:$A, Items!$C:$C, "Check Item ID", 0)</f>
        <v>Service</v>
      </c>
    </row>
    <row r="1642" spans="1:12" hidden="1" x14ac:dyDescent="0.25">
      <c r="A1642" t="s">
        <v>2410</v>
      </c>
      <c r="B1642" s="1">
        <v>45223</v>
      </c>
      <c r="C1642" t="s">
        <v>119</v>
      </c>
      <c r="D1642" t="s">
        <v>13</v>
      </c>
      <c r="E1642" t="s">
        <v>322</v>
      </c>
      <c r="F1642" t="s">
        <v>618</v>
      </c>
      <c r="G1642">
        <v>14</v>
      </c>
      <c r="H1642">
        <v>2330.71</v>
      </c>
      <c r="I1642">
        <v>32629.98</v>
      </c>
      <c r="J1642" t="s">
        <v>768</v>
      </c>
      <c r="K1642">
        <v>15</v>
      </c>
      <c r="L1642" t="str">
        <f>_xlfn.XLOOKUP(F1642, Items!$A:$A, Items!$C:$C, "Check Item ID", 0)</f>
        <v>Service</v>
      </c>
    </row>
    <row r="1643" spans="1:12" hidden="1" x14ac:dyDescent="0.25">
      <c r="A1643" t="s">
        <v>2411</v>
      </c>
      <c r="B1643" s="1">
        <v>44945</v>
      </c>
      <c r="C1643" t="s">
        <v>197</v>
      </c>
      <c r="D1643" t="s">
        <v>17</v>
      </c>
      <c r="E1643" t="s">
        <v>260</v>
      </c>
      <c r="F1643" t="s">
        <v>440</v>
      </c>
      <c r="G1643">
        <v>24</v>
      </c>
      <c r="H1643">
        <v>7573.81</v>
      </c>
      <c r="I1643">
        <v>181771.56</v>
      </c>
      <c r="J1643" t="s">
        <v>768</v>
      </c>
      <c r="K1643">
        <v>9</v>
      </c>
      <c r="L1643" t="str">
        <f>_xlfn.XLOOKUP(F1643, Items!$A:$A, Items!$C:$C, "Check Item ID", 0)</f>
        <v>Hardware</v>
      </c>
    </row>
    <row r="1644" spans="1:12" hidden="1" x14ac:dyDescent="0.25">
      <c r="A1644" t="s">
        <v>2412</v>
      </c>
      <c r="B1644" s="1">
        <v>45229</v>
      </c>
      <c r="C1644" t="s">
        <v>151</v>
      </c>
      <c r="D1644" t="s">
        <v>11</v>
      </c>
      <c r="E1644" t="s">
        <v>332</v>
      </c>
      <c r="F1644" t="s">
        <v>654</v>
      </c>
      <c r="G1644">
        <v>25</v>
      </c>
      <c r="H1644">
        <v>6513.32</v>
      </c>
      <c r="I1644">
        <v>162832.88</v>
      </c>
      <c r="J1644" t="s">
        <v>770</v>
      </c>
      <c r="K1644">
        <v>13</v>
      </c>
      <c r="L1644" t="str">
        <f>_xlfn.XLOOKUP(F1644, Items!$A:$A, Items!$C:$C, "Check Item ID", 0)</f>
        <v>Hardware</v>
      </c>
    </row>
    <row r="1645" spans="1:12" x14ac:dyDescent="0.25">
      <c r="A1645" t="s">
        <v>2413</v>
      </c>
      <c r="B1645" s="1">
        <v>45123</v>
      </c>
      <c r="C1645" t="s">
        <v>217</v>
      </c>
      <c r="D1645" t="s">
        <v>21</v>
      </c>
      <c r="E1645" t="s">
        <v>254</v>
      </c>
      <c r="F1645" t="s">
        <v>684</v>
      </c>
      <c r="G1645" s="8">
        <v>23</v>
      </c>
      <c r="H1645" s="6">
        <v>11144.91</v>
      </c>
      <c r="I1645" s="6">
        <v>256332.93</v>
      </c>
      <c r="J1645" t="s">
        <v>777</v>
      </c>
      <c r="K1645" s="8">
        <v>6</v>
      </c>
      <c r="L1645" t="str">
        <f>_xlfn.XLOOKUP(F1645, Items!$A:$A, Items!$C:$C, "Check Item ID", 0)</f>
        <v>Software</v>
      </c>
    </row>
    <row r="1646" spans="1:12" hidden="1" x14ac:dyDescent="0.25">
      <c r="A1646" t="s">
        <v>2414</v>
      </c>
      <c r="B1646" s="1">
        <v>45982</v>
      </c>
      <c r="C1646" t="s">
        <v>53</v>
      </c>
      <c r="D1646" t="s">
        <v>9</v>
      </c>
      <c r="E1646" t="s">
        <v>338</v>
      </c>
      <c r="F1646" t="s">
        <v>494</v>
      </c>
      <c r="G1646">
        <v>42</v>
      </c>
      <c r="H1646">
        <v>7163.24</v>
      </c>
      <c r="I1646">
        <v>300855.93</v>
      </c>
      <c r="J1646" t="s">
        <v>770</v>
      </c>
      <c r="K1646">
        <v>12</v>
      </c>
      <c r="L1646" t="str">
        <f>_xlfn.XLOOKUP(F1646, Items!$A:$A, Items!$C:$C, "Check Item ID", 0)</f>
        <v>Hardware</v>
      </c>
    </row>
    <row r="1647" spans="1:12" x14ac:dyDescent="0.25">
      <c r="A1647" t="s">
        <v>2415</v>
      </c>
      <c r="B1647" s="1">
        <v>45754</v>
      </c>
      <c r="C1647" t="s">
        <v>129</v>
      </c>
      <c r="D1647" t="s">
        <v>11</v>
      </c>
      <c r="E1647" t="s">
        <v>265</v>
      </c>
      <c r="F1647" t="s">
        <v>402</v>
      </c>
      <c r="G1647" s="8">
        <v>16</v>
      </c>
      <c r="H1647" s="6">
        <v>7370.18</v>
      </c>
      <c r="I1647" s="6">
        <v>117922.8</v>
      </c>
      <c r="J1647" t="s">
        <v>777</v>
      </c>
      <c r="K1647" s="8">
        <v>28</v>
      </c>
      <c r="L1647" t="str">
        <f>_xlfn.XLOOKUP(F1647, Items!$A:$A, Items!$C:$C, "Check Item ID", 0)</f>
        <v>Hardware</v>
      </c>
    </row>
    <row r="1648" spans="1:12" x14ac:dyDescent="0.25">
      <c r="A1648" t="s">
        <v>2416</v>
      </c>
      <c r="B1648" s="1">
        <v>45546</v>
      </c>
      <c r="C1648" t="s">
        <v>95</v>
      </c>
      <c r="D1648" t="s">
        <v>11</v>
      </c>
      <c r="E1648" t="s">
        <v>354</v>
      </c>
      <c r="F1648" t="s">
        <v>572</v>
      </c>
      <c r="G1648" s="8">
        <v>45</v>
      </c>
      <c r="H1648" s="6">
        <v>6866.52</v>
      </c>
      <c r="I1648" s="6">
        <v>308993.51</v>
      </c>
      <c r="J1648" t="s">
        <v>777</v>
      </c>
      <c r="K1648" s="8">
        <v>44</v>
      </c>
      <c r="L1648" t="str">
        <f>_xlfn.XLOOKUP(F1648, Items!$A:$A, Items!$C:$C, "Check Item ID", 0)</f>
        <v>Service</v>
      </c>
    </row>
    <row r="1649" spans="1:12" hidden="1" x14ac:dyDescent="0.25">
      <c r="A1649" t="s">
        <v>2417</v>
      </c>
      <c r="B1649" s="1">
        <v>45695</v>
      </c>
      <c r="C1649" t="s">
        <v>159</v>
      </c>
      <c r="D1649" t="s">
        <v>11</v>
      </c>
      <c r="E1649" t="s">
        <v>350</v>
      </c>
      <c r="F1649" t="s">
        <v>732</v>
      </c>
      <c r="G1649">
        <v>50</v>
      </c>
      <c r="H1649">
        <v>10129.1</v>
      </c>
      <c r="I1649">
        <v>506455.17</v>
      </c>
      <c r="J1649" t="s">
        <v>768</v>
      </c>
      <c r="K1649">
        <v>45</v>
      </c>
      <c r="L1649" t="str">
        <f>_xlfn.XLOOKUP(F1649, Items!$A:$A, Items!$C:$C, "Check Item ID", 0)</f>
        <v>Software</v>
      </c>
    </row>
    <row r="1650" spans="1:12" hidden="1" x14ac:dyDescent="0.25">
      <c r="A1650" t="s">
        <v>2418</v>
      </c>
      <c r="B1650" s="1">
        <v>45876</v>
      </c>
      <c r="C1650" t="s">
        <v>169</v>
      </c>
      <c r="D1650" t="s">
        <v>23</v>
      </c>
      <c r="E1650" t="s">
        <v>300</v>
      </c>
      <c r="F1650" t="s">
        <v>732</v>
      </c>
      <c r="G1650">
        <v>42</v>
      </c>
      <c r="H1650">
        <v>9239.23</v>
      </c>
      <c r="I1650">
        <v>388047.61</v>
      </c>
      <c r="J1650" t="s">
        <v>768</v>
      </c>
      <c r="K1650">
        <v>44</v>
      </c>
      <c r="L1650" t="str">
        <f>_xlfn.XLOOKUP(F1650, Items!$A:$A, Items!$C:$C, "Check Item ID", 0)</f>
        <v>Software</v>
      </c>
    </row>
    <row r="1651" spans="1:12" x14ac:dyDescent="0.25">
      <c r="A1651" t="s">
        <v>2419</v>
      </c>
      <c r="B1651" s="1">
        <v>45679</v>
      </c>
      <c r="C1651" t="s">
        <v>227</v>
      </c>
      <c r="D1651" t="s">
        <v>9</v>
      </c>
      <c r="E1651" t="s">
        <v>281</v>
      </c>
      <c r="F1651" t="s">
        <v>482</v>
      </c>
      <c r="G1651" s="8">
        <v>1</v>
      </c>
      <c r="H1651" s="6">
        <v>124.04</v>
      </c>
      <c r="I1651" s="6">
        <v>124.04</v>
      </c>
      <c r="J1651" t="s">
        <v>777</v>
      </c>
      <c r="K1651" s="8">
        <v>10</v>
      </c>
      <c r="L1651" t="str">
        <f>_xlfn.XLOOKUP(F1651, Items!$A:$A, Items!$C:$C, "Check Item ID", 0)</f>
        <v>Service</v>
      </c>
    </row>
    <row r="1652" spans="1:12" hidden="1" x14ac:dyDescent="0.25">
      <c r="A1652" t="s">
        <v>2420</v>
      </c>
      <c r="B1652" s="1">
        <v>45970</v>
      </c>
      <c r="C1652" t="s">
        <v>107</v>
      </c>
      <c r="D1652" t="s">
        <v>25</v>
      </c>
      <c r="E1652" t="s">
        <v>286</v>
      </c>
      <c r="F1652" t="s">
        <v>466</v>
      </c>
      <c r="G1652">
        <v>15</v>
      </c>
      <c r="H1652">
        <v>385.61</v>
      </c>
      <c r="I1652">
        <v>5784.13</v>
      </c>
      <c r="J1652" t="s">
        <v>768</v>
      </c>
      <c r="K1652">
        <v>39</v>
      </c>
      <c r="L1652" t="str">
        <f>_xlfn.XLOOKUP(F1652, Items!$A:$A, Items!$C:$C, "Check Item ID", 0)</f>
        <v>Hardware</v>
      </c>
    </row>
    <row r="1653" spans="1:12" hidden="1" x14ac:dyDescent="0.25">
      <c r="A1653" t="s">
        <v>2421</v>
      </c>
      <c r="B1653" s="1">
        <v>45487</v>
      </c>
      <c r="C1653" t="s">
        <v>117</v>
      </c>
      <c r="D1653" t="s">
        <v>29</v>
      </c>
      <c r="E1653" t="s">
        <v>340</v>
      </c>
      <c r="F1653" t="s">
        <v>746</v>
      </c>
      <c r="G1653">
        <v>45</v>
      </c>
      <c r="H1653">
        <v>5446.41</v>
      </c>
      <c r="I1653">
        <v>245088.55</v>
      </c>
      <c r="J1653" t="s">
        <v>768</v>
      </c>
      <c r="K1653">
        <v>14</v>
      </c>
      <c r="L1653" t="str">
        <f>_xlfn.XLOOKUP(F1653, Items!$A:$A, Items!$C:$C, "Check Item ID", 0)</f>
        <v>Software</v>
      </c>
    </row>
    <row r="1654" spans="1:12" hidden="1" x14ac:dyDescent="0.25">
      <c r="A1654" t="s">
        <v>2422</v>
      </c>
      <c r="B1654" s="1">
        <v>45918</v>
      </c>
      <c r="C1654" t="s">
        <v>55</v>
      </c>
      <c r="D1654" t="s">
        <v>3</v>
      </c>
      <c r="E1654" t="s">
        <v>272</v>
      </c>
      <c r="F1654" t="s">
        <v>708</v>
      </c>
      <c r="G1654">
        <v>42</v>
      </c>
      <c r="H1654">
        <v>4854.32</v>
      </c>
      <c r="I1654">
        <v>203881.33</v>
      </c>
      <c r="J1654" t="s">
        <v>770</v>
      </c>
      <c r="K1654">
        <v>39</v>
      </c>
      <c r="L1654" t="str">
        <f>_xlfn.XLOOKUP(F1654, Items!$A:$A, Items!$C:$C, "Check Item ID", 0)</f>
        <v>Service</v>
      </c>
    </row>
    <row r="1655" spans="1:12" hidden="1" x14ac:dyDescent="0.25">
      <c r="A1655" t="s">
        <v>2423</v>
      </c>
      <c r="B1655" s="1">
        <v>45130</v>
      </c>
      <c r="C1655" t="s">
        <v>187</v>
      </c>
      <c r="D1655" t="s">
        <v>3</v>
      </c>
      <c r="E1655" t="s">
        <v>348</v>
      </c>
      <c r="F1655" t="s">
        <v>554</v>
      </c>
      <c r="G1655">
        <v>21</v>
      </c>
      <c r="H1655">
        <v>126.88</v>
      </c>
      <c r="I1655">
        <v>2664.51</v>
      </c>
      <c r="J1655" t="s">
        <v>768</v>
      </c>
      <c r="K1655">
        <v>14</v>
      </c>
      <c r="L1655" t="str">
        <f>_xlfn.XLOOKUP(F1655, Items!$A:$A, Items!$C:$C, "Check Item ID", 0)</f>
        <v>Software</v>
      </c>
    </row>
    <row r="1656" spans="1:12" hidden="1" x14ac:dyDescent="0.25">
      <c r="A1656" t="s">
        <v>2424</v>
      </c>
      <c r="B1656" s="1">
        <v>44967</v>
      </c>
      <c r="C1656" t="s">
        <v>189</v>
      </c>
      <c r="D1656" t="s">
        <v>21</v>
      </c>
      <c r="E1656" t="s">
        <v>328</v>
      </c>
      <c r="F1656" t="s">
        <v>426</v>
      </c>
      <c r="G1656">
        <v>26</v>
      </c>
      <c r="H1656">
        <v>7054.68</v>
      </c>
      <c r="I1656">
        <v>183421.77</v>
      </c>
      <c r="J1656" t="s">
        <v>768</v>
      </c>
      <c r="K1656">
        <v>36</v>
      </c>
      <c r="L1656" t="str">
        <f>_xlfn.XLOOKUP(F1656, Items!$A:$A, Items!$C:$C, "Check Item ID", 0)</f>
        <v>Hardware</v>
      </c>
    </row>
    <row r="1657" spans="1:12" hidden="1" x14ac:dyDescent="0.25">
      <c r="A1657" t="s">
        <v>2425</v>
      </c>
      <c r="B1657" s="1">
        <v>45057</v>
      </c>
      <c r="C1657" t="s">
        <v>55</v>
      </c>
      <c r="D1657" t="s">
        <v>3</v>
      </c>
      <c r="E1657" t="s">
        <v>308</v>
      </c>
      <c r="F1657" t="s">
        <v>400</v>
      </c>
      <c r="G1657">
        <v>34</v>
      </c>
      <c r="H1657">
        <v>7921.62</v>
      </c>
      <c r="I1657">
        <v>269335.21999999997</v>
      </c>
      <c r="J1657" t="s">
        <v>768</v>
      </c>
      <c r="K1657">
        <v>44</v>
      </c>
      <c r="L1657" t="str">
        <f>_xlfn.XLOOKUP(F1657, Items!$A:$A, Items!$C:$C, "Check Item ID", 0)</f>
        <v>Hardware</v>
      </c>
    </row>
    <row r="1658" spans="1:12" x14ac:dyDescent="0.25">
      <c r="A1658" t="s">
        <v>2426</v>
      </c>
      <c r="B1658" s="1">
        <v>45351</v>
      </c>
      <c r="C1658" t="s">
        <v>48</v>
      </c>
      <c r="D1658" t="s">
        <v>21</v>
      </c>
      <c r="E1658" t="s">
        <v>272</v>
      </c>
      <c r="F1658" t="s">
        <v>412</v>
      </c>
      <c r="G1658" s="8">
        <v>43</v>
      </c>
      <c r="H1658" s="6">
        <v>2340.42</v>
      </c>
      <c r="I1658" s="6">
        <v>100637.88</v>
      </c>
      <c r="J1658" t="s">
        <v>777</v>
      </c>
      <c r="K1658" s="8">
        <v>41</v>
      </c>
      <c r="L1658" t="str">
        <f>_xlfn.XLOOKUP(F1658, Items!$A:$A, Items!$C:$C, "Check Item ID", 0)</f>
        <v>Service</v>
      </c>
    </row>
    <row r="1659" spans="1:12" hidden="1" x14ac:dyDescent="0.25">
      <c r="A1659" t="s">
        <v>2427</v>
      </c>
      <c r="B1659" s="1">
        <v>45295</v>
      </c>
      <c r="C1659" t="s">
        <v>231</v>
      </c>
      <c r="D1659" t="s">
        <v>7</v>
      </c>
      <c r="E1659" t="s">
        <v>326</v>
      </c>
      <c r="F1659" t="s">
        <v>714</v>
      </c>
      <c r="G1659">
        <v>1</v>
      </c>
      <c r="H1659">
        <v>4069.73</v>
      </c>
      <c r="I1659">
        <v>4069.73</v>
      </c>
      <c r="J1659" t="s">
        <v>770</v>
      </c>
      <c r="K1659">
        <v>10</v>
      </c>
      <c r="L1659" t="str">
        <f>_xlfn.XLOOKUP(F1659, Items!$A:$A, Items!$C:$C, "Check Item ID", 0)</f>
        <v>Hardware</v>
      </c>
    </row>
    <row r="1660" spans="1:12" x14ac:dyDescent="0.25">
      <c r="A1660" t="s">
        <v>2428</v>
      </c>
      <c r="B1660" s="1">
        <v>45190</v>
      </c>
      <c r="C1660" t="s">
        <v>237</v>
      </c>
      <c r="D1660" t="s">
        <v>5</v>
      </c>
      <c r="E1660" t="s">
        <v>304</v>
      </c>
      <c r="F1660" t="s">
        <v>704</v>
      </c>
      <c r="G1660" s="8">
        <v>37</v>
      </c>
      <c r="H1660" s="6">
        <v>5130.17</v>
      </c>
      <c r="I1660" s="6">
        <v>189816.47</v>
      </c>
      <c r="J1660" t="s">
        <v>777</v>
      </c>
      <c r="K1660" s="8">
        <v>8</v>
      </c>
      <c r="L1660" t="str">
        <f>_xlfn.XLOOKUP(F1660, Items!$A:$A, Items!$C:$C, "Check Item ID", 0)</f>
        <v>Software</v>
      </c>
    </row>
    <row r="1661" spans="1:12" x14ac:dyDescent="0.25">
      <c r="A1661" t="s">
        <v>2429</v>
      </c>
      <c r="B1661" s="1">
        <v>45452</v>
      </c>
      <c r="C1661" t="s">
        <v>45</v>
      </c>
      <c r="D1661" t="s">
        <v>5</v>
      </c>
      <c r="E1661" t="s">
        <v>290</v>
      </c>
      <c r="F1661" t="s">
        <v>556</v>
      </c>
      <c r="G1661" s="8">
        <v>49</v>
      </c>
      <c r="H1661" s="6">
        <v>4252.6000000000004</v>
      </c>
      <c r="I1661" s="6">
        <v>208377.34</v>
      </c>
      <c r="J1661" t="s">
        <v>777</v>
      </c>
      <c r="K1661" s="8">
        <v>35</v>
      </c>
      <c r="L1661" t="str">
        <f>_xlfn.XLOOKUP(F1661, Items!$A:$A, Items!$C:$C, "Check Item ID", 0)</f>
        <v>Software</v>
      </c>
    </row>
    <row r="1662" spans="1:12" hidden="1" x14ac:dyDescent="0.25">
      <c r="A1662" t="s">
        <v>2430</v>
      </c>
      <c r="B1662" s="1">
        <v>45671</v>
      </c>
      <c r="C1662" t="s">
        <v>75</v>
      </c>
      <c r="D1662" t="s">
        <v>11</v>
      </c>
      <c r="E1662" t="s">
        <v>276</v>
      </c>
      <c r="F1662" t="s">
        <v>592</v>
      </c>
      <c r="G1662">
        <v>35</v>
      </c>
      <c r="H1662">
        <v>5644.17</v>
      </c>
      <c r="I1662">
        <v>197546.03</v>
      </c>
      <c r="J1662" t="s">
        <v>768</v>
      </c>
      <c r="K1662">
        <v>3</v>
      </c>
      <c r="L1662" t="str">
        <f>_xlfn.XLOOKUP(F1662, Items!$A:$A, Items!$C:$C, "Check Item ID", 0)</f>
        <v>Software</v>
      </c>
    </row>
    <row r="1663" spans="1:12" hidden="1" x14ac:dyDescent="0.25">
      <c r="A1663" t="s">
        <v>2431</v>
      </c>
      <c r="B1663" s="1">
        <v>45542</v>
      </c>
      <c r="C1663" t="s">
        <v>147</v>
      </c>
      <c r="D1663" t="s">
        <v>5</v>
      </c>
      <c r="E1663" t="s">
        <v>330</v>
      </c>
      <c r="F1663" t="s">
        <v>518</v>
      </c>
      <c r="G1663">
        <v>3</v>
      </c>
      <c r="H1663">
        <v>4500.3100000000004</v>
      </c>
      <c r="I1663">
        <v>13500.92</v>
      </c>
      <c r="J1663" t="s">
        <v>768</v>
      </c>
      <c r="K1663">
        <v>21</v>
      </c>
      <c r="L1663" t="str">
        <f>_xlfn.XLOOKUP(F1663, Items!$A:$A, Items!$C:$C, "Check Item ID", 0)</f>
        <v>Service</v>
      </c>
    </row>
    <row r="1664" spans="1:12" hidden="1" x14ac:dyDescent="0.25">
      <c r="A1664" t="s">
        <v>2432</v>
      </c>
      <c r="B1664" s="1">
        <v>46020</v>
      </c>
      <c r="C1664" t="s">
        <v>57</v>
      </c>
      <c r="D1664" t="s">
        <v>25</v>
      </c>
      <c r="E1664" t="s">
        <v>270</v>
      </c>
      <c r="F1664" t="s">
        <v>534</v>
      </c>
      <c r="G1664">
        <v>29</v>
      </c>
      <c r="H1664">
        <v>2277.16</v>
      </c>
      <c r="I1664">
        <v>66037.78</v>
      </c>
      <c r="J1664" t="s">
        <v>770</v>
      </c>
      <c r="K1664">
        <v>23</v>
      </c>
      <c r="L1664" t="str">
        <f>_xlfn.XLOOKUP(F1664, Items!$A:$A, Items!$C:$C, "Check Item ID", 0)</f>
        <v>Service</v>
      </c>
    </row>
    <row r="1665" spans="1:12" x14ac:dyDescent="0.25">
      <c r="A1665" t="s">
        <v>2433</v>
      </c>
      <c r="B1665" s="1">
        <v>45648</v>
      </c>
      <c r="C1665" t="s">
        <v>201</v>
      </c>
      <c r="D1665" t="s">
        <v>21</v>
      </c>
      <c r="E1665" t="s">
        <v>316</v>
      </c>
      <c r="F1665" t="s">
        <v>756</v>
      </c>
      <c r="G1665" s="8">
        <v>39</v>
      </c>
      <c r="H1665" s="6">
        <v>3118.34</v>
      </c>
      <c r="I1665" s="6">
        <v>121615.26</v>
      </c>
      <c r="J1665" t="s">
        <v>777</v>
      </c>
      <c r="K1665" s="8">
        <v>9</v>
      </c>
      <c r="L1665" t="str">
        <f>_xlfn.XLOOKUP(F1665, Items!$A:$A, Items!$C:$C, "Check Item ID", 0)</f>
        <v>Service</v>
      </c>
    </row>
    <row r="1666" spans="1:12" x14ac:dyDescent="0.25">
      <c r="A1666" t="s">
        <v>2434</v>
      </c>
      <c r="B1666" s="1">
        <v>45018</v>
      </c>
      <c r="C1666" t="s">
        <v>83</v>
      </c>
      <c r="D1666" t="s">
        <v>23</v>
      </c>
      <c r="E1666" t="s">
        <v>338</v>
      </c>
      <c r="F1666" t="s">
        <v>412</v>
      </c>
      <c r="G1666" s="8">
        <v>16</v>
      </c>
      <c r="H1666" s="6">
        <v>1800.39</v>
      </c>
      <c r="I1666" s="6">
        <v>28806.29</v>
      </c>
      <c r="J1666" t="s">
        <v>777</v>
      </c>
      <c r="K1666" s="8">
        <v>22</v>
      </c>
      <c r="L1666" t="str">
        <f>_xlfn.XLOOKUP(F1666, Items!$A:$A, Items!$C:$C, "Check Item ID", 0)</f>
        <v>Service</v>
      </c>
    </row>
    <row r="1667" spans="1:12" hidden="1" x14ac:dyDescent="0.25">
      <c r="A1667" t="s">
        <v>2435</v>
      </c>
      <c r="B1667" s="1">
        <v>45201</v>
      </c>
      <c r="C1667" t="s">
        <v>65</v>
      </c>
      <c r="D1667" t="s">
        <v>15</v>
      </c>
      <c r="E1667" t="s">
        <v>278</v>
      </c>
      <c r="F1667" t="s">
        <v>402</v>
      </c>
      <c r="G1667">
        <v>39</v>
      </c>
      <c r="H1667">
        <v>8701.84</v>
      </c>
      <c r="I1667">
        <v>339371.85</v>
      </c>
      <c r="J1667" t="s">
        <v>768</v>
      </c>
      <c r="K1667">
        <v>25</v>
      </c>
      <c r="L1667" t="str">
        <f>_xlfn.XLOOKUP(F1667, Items!$A:$A, Items!$C:$C, "Check Item ID", 0)</f>
        <v>Hardware</v>
      </c>
    </row>
    <row r="1668" spans="1:12" x14ac:dyDescent="0.25">
      <c r="A1668" t="s">
        <v>2436</v>
      </c>
      <c r="B1668" s="1">
        <v>45190</v>
      </c>
      <c r="C1668" t="s">
        <v>36</v>
      </c>
      <c r="D1668" t="s">
        <v>23</v>
      </c>
      <c r="E1668" t="s">
        <v>270</v>
      </c>
      <c r="F1668" t="s">
        <v>402</v>
      </c>
      <c r="G1668" s="8">
        <v>47</v>
      </c>
      <c r="H1668" s="6">
        <v>8882.39</v>
      </c>
      <c r="I1668" s="6">
        <v>417472.46</v>
      </c>
      <c r="J1668" t="s">
        <v>777</v>
      </c>
      <c r="K1668" s="8">
        <v>38</v>
      </c>
      <c r="L1668" t="str">
        <f>_xlfn.XLOOKUP(F1668, Items!$A:$A, Items!$C:$C, "Check Item ID", 0)</f>
        <v>Hardware</v>
      </c>
    </row>
    <row r="1669" spans="1:12" x14ac:dyDescent="0.25">
      <c r="A1669" t="s">
        <v>2437</v>
      </c>
      <c r="B1669" s="1">
        <v>45460</v>
      </c>
      <c r="C1669" t="s">
        <v>143</v>
      </c>
      <c r="D1669" t="s">
        <v>5</v>
      </c>
      <c r="E1669" t="s">
        <v>336</v>
      </c>
      <c r="F1669" t="s">
        <v>492</v>
      </c>
      <c r="G1669" s="8">
        <v>25</v>
      </c>
      <c r="H1669" s="6">
        <v>4317.6499999999996</v>
      </c>
      <c r="I1669" s="6">
        <v>107941.34</v>
      </c>
      <c r="J1669" t="s">
        <v>777</v>
      </c>
      <c r="K1669" s="8">
        <v>28</v>
      </c>
      <c r="L1669" t="str">
        <f>_xlfn.XLOOKUP(F1669, Items!$A:$A, Items!$C:$C, "Check Item ID", 0)</f>
        <v>Service</v>
      </c>
    </row>
    <row r="1670" spans="1:12" hidden="1" x14ac:dyDescent="0.25">
      <c r="A1670" t="s">
        <v>2438</v>
      </c>
      <c r="B1670" s="1">
        <v>45097</v>
      </c>
      <c r="C1670" t="s">
        <v>209</v>
      </c>
      <c r="D1670" t="s">
        <v>23</v>
      </c>
      <c r="E1670" t="s">
        <v>292</v>
      </c>
      <c r="F1670" t="s">
        <v>448</v>
      </c>
      <c r="G1670">
        <v>17</v>
      </c>
      <c r="H1670">
        <v>3739.05</v>
      </c>
      <c r="I1670">
        <v>63563.9</v>
      </c>
      <c r="J1670" t="s">
        <v>768</v>
      </c>
      <c r="K1670">
        <v>12</v>
      </c>
      <c r="L1670" t="str">
        <f>_xlfn.XLOOKUP(F1670, Items!$A:$A, Items!$C:$C, "Check Item ID", 0)</f>
        <v>Software</v>
      </c>
    </row>
    <row r="1671" spans="1:12" hidden="1" x14ac:dyDescent="0.25">
      <c r="A1671" t="s">
        <v>2439</v>
      </c>
      <c r="B1671" s="1">
        <v>45344</v>
      </c>
      <c r="C1671" t="s">
        <v>147</v>
      </c>
      <c r="D1671" t="s">
        <v>5</v>
      </c>
      <c r="E1671" t="s">
        <v>316</v>
      </c>
      <c r="F1671" t="s">
        <v>456</v>
      </c>
      <c r="G1671">
        <v>5</v>
      </c>
      <c r="H1671">
        <v>8825.2000000000007</v>
      </c>
      <c r="I1671">
        <v>44126.02</v>
      </c>
      <c r="J1671" t="s">
        <v>770</v>
      </c>
      <c r="K1671">
        <v>43</v>
      </c>
      <c r="L1671" t="str">
        <f>_xlfn.XLOOKUP(F1671, Items!$A:$A, Items!$C:$C, "Check Item ID", 0)</f>
        <v>Software</v>
      </c>
    </row>
    <row r="1672" spans="1:12" hidden="1" x14ac:dyDescent="0.25">
      <c r="A1672" t="s">
        <v>2440</v>
      </c>
      <c r="B1672" s="1">
        <v>45321</v>
      </c>
      <c r="C1672" t="s">
        <v>169</v>
      </c>
      <c r="D1672" t="s">
        <v>23</v>
      </c>
      <c r="E1672" t="s">
        <v>283</v>
      </c>
      <c r="F1672" t="s">
        <v>416</v>
      </c>
      <c r="G1672">
        <v>46</v>
      </c>
      <c r="H1672">
        <v>4920.7299999999996</v>
      </c>
      <c r="I1672">
        <v>226353.38</v>
      </c>
      <c r="J1672" t="s">
        <v>768</v>
      </c>
      <c r="K1672">
        <v>44</v>
      </c>
      <c r="L1672" t="str">
        <f>_xlfn.XLOOKUP(F1672, Items!$A:$A, Items!$C:$C, "Check Item ID", 0)</f>
        <v>Service</v>
      </c>
    </row>
    <row r="1673" spans="1:12" hidden="1" x14ac:dyDescent="0.25">
      <c r="A1673" t="s">
        <v>2441</v>
      </c>
      <c r="B1673" s="1">
        <v>45262</v>
      </c>
      <c r="C1673" t="s">
        <v>79</v>
      </c>
      <c r="D1673" t="s">
        <v>31</v>
      </c>
      <c r="E1673" t="s">
        <v>267</v>
      </c>
      <c r="F1673" t="s">
        <v>420</v>
      </c>
      <c r="G1673">
        <v>27</v>
      </c>
      <c r="H1673">
        <v>7282.76</v>
      </c>
      <c r="I1673">
        <v>196634.41</v>
      </c>
      <c r="J1673" t="s">
        <v>770</v>
      </c>
      <c r="K1673">
        <v>30</v>
      </c>
      <c r="L1673" t="str">
        <f>_xlfn.XLOOKUP(F1673, Items!$A:$A, Items!$C:$C, "Check Item ID", 0)</f>
        <v>Software</v>
      </c>
    </row>
    <row r="1674" spans="1:12" hidden="1" x14ac:dyDescent="0.25">
      <c r="A1674" t="s">
        <v>2442</v>
      </c>
      <c r="B1674" s="1">
        <v>44980</v>
      </c>
      <c r="C1674" t="s">
        <v>203</v>
      </c>
      <c r="D1674" t="s">
        <v>31</v>
      </c>
      <c r="E1674" t="s">
        <v>310</v>
      </c>
      <c r="F1674" t="s">
        <v>558</v>
      </c>
      <c r="G1674">
        <v>39</v>
      </c>
      <c r="H1674">
        <v>6391.18</v>
      </c>
      <c r="I1674">
        <v>249256.17</v>
      </c>
      <c r="J1674" t="s">
        <v>770</v>
      </c>
      <c r="K1674">
        <v>10</v>
      </c>
      <c r="L1674" t="str">
        <f>_xlfn.XLOOKUP(F1674, Items!$A:$A, Items!$C:$C, "Check Item ID", 0)</f>
        <v>Software</v>
      </c>
    </row>
    <row r="1675" spans="1:12" x14ac:dyDescent="0.25">
      <c r="A1675" t="s">
        <v>2443</v>
      </c>
      <c r="B1675" s="1">
        <v>45152</v>
      </c>
      <c r="C1675" t="s">
        <v>36</v>
      </c>
      <c r="D1675" t="s">
        <v>23</v>
      </c>
      <c r="E1675" t="s">
        <v>340</v>
      </c>
      <c r="F1675" t="s">
        <v>460</v>
      </c>
      <c r="G1675" s="8">
        <v>44</v>
      </c>
      <c r="H1675" s="6">
        <v>3954.56</v>
      </c>
      <c r="I1675" s="6">
        <v>174000.75</v>
      </c>
      <c r="J1675" t="s">
        <v>777</v>
      </c>
      <c r="K1675" s="8">
        <v>24</v>
      </c>
      <c r="L1675" t="str">
        <f>_xlfn.XLOOKUP(F1675, Items!$A:$A, Items!$C:$C, "Check Item ID", 0)</f>
        <v>Hardware</v>
      </c>
    </row>
    <row r="1676" spans="1:12" hidden="1" x14ac:dyDescent="0.25">
      <c r="A1676" t="s">
        <v>2444</v>
      </c>
      <c r="B1676" s="1">
        <v>45109</v>
      </c>
      <c r="C1676" t="s">
        <v>149</v>
      </c>
      <c r="D1676" t="s">
        <v>21</v>
      </c>
      <c r="E1676" t="s">
        <v>298</v>
      </c>
      <c r="F1676" t="s">
        <v>670</v>
      </c>
      <c r="G1676">
        <v>24</v>
      </c>
      <c r="H1676">
        <v>8512.8700000000008</v>
      </c>
      <c r="I1676">
        <v>204308.87</v>
      </c>
      <c r="J1676" t="s">
        <v>770</v>
      </c>
      <c r="K1676">
        <v>12</v>
      </c>
      <c r="L1676" t="str">
        <f>_xlfn.XLOOKUP(F1676, Items!$A:$A, Items!$C:$C, "Check Item ID", 0)</f>
        <v>Service</v>
      </c>
    </row>
    <row r="1677" spans="1:12" x14ac:dyDescent="0.25">
      <c r="A1677" t="s">
        <v>2445</v>
      </c>
      <c r="B1677" s="1">
        <v>45487</v>
      </c>
      <c r="C1677" t="s">
        <v>53</v>
      </c>
      <c r="D1677" t="s">
        <v>9</v>
      </c>
      <c r="E1677" t="s">
        <v>312</v>
      </c>
      <c r="F1677" t="s">
        <v>668</v>
      </c>
      <c r="G1677" s="8">
        <v>1</v>
      </c>
      <c r="H1677" s="6">
        <v>5262.23</v>
      </c>
      <c r="I1677" s="6">
        <v>5262.23</v>
      </c>
      <c r="J1677" t="s">
        <v>777</v>
      </c>
      <c r="K1677" s="8">
        <v>27</v>
      </c>
      <c r="L1677" t="str">
        <f>_xlfn.XLOOKUP(F1677, Items!$A:$A, Items!$C:$C, "Check Item ID", 0)</f>
        <v>Software</v>
      </c>
    </row>
    <row r="1678" spans="1:12" hidden="1" x14ac:dyDescent="0.25">
      <c r="A1678" t="s">
        <v>2446</v>
      </c>
      <c r="B1678" s="1">
        <v>45179</v>
      </c>
      <c r="C1678" t="s">
        <v>75</v>
      </c>
      <c r="D1678" t="s">
        <v>11</v>
      </c>
      <c r="E1678" t="s">
        <v>340</v>
      </c>
      <c r="F1678" t="s">
        <v>606</v>
      </c>
      <c r="G1678">
        <v>12</v>
      </c>
      <c r="H1678">
        <v>8957.59</v>
      </c>
      <c r="I1678">
        <v>107491.04</v>
      </c>
      <c r="J1678" t="s">
        <v>770</v>
      </c>
      <c r="K1678">
        <v>40</v>
      </c>
      <c r="L1678" t="str">
        <f>_xlfn.XLOOKUP(F1678, Items!$A:$A, Items!$C:$C, "Check Item ID", 0)</f>
        <v>Service</v>
      </c>
    </row>
    <row r="1679" spans="1:12" hidden="1" x14ac:dyDescent="0.25">
      <c r="A1679" t="s">
        <v>2447</v>
      </c>
      <c r="B1679" s="1">
        <v>45122</v>
      </c>
      <c r="C1679" t="s">
        <v>103</v>
      </c>
      <c r="D1679" t="s">
        <v>31</v>
      </c>
      <c r="E1679" t="s">
        <v>283</v>
      </c>
      <c r="F1679" t="s">
        <v>380</v>
      </c>
      <c r="G1679">
        <v>34</v>
      </c>
      <c r="H1679">
        <v>4132.7700000000004</v>
      </c>
      <c r="I1679">
        <v>140514.07</v>
      </c>
      <c r="J1679" t="s">
        <v>768</v>
      </c>
      <c r="K1679">
        <v>21</v>
      </c>
      <c r="L1679" t="str">
        <f>_xlfn.XLOOKUP(F1679, Items!$A:$A, Items!$C:$C, "Check Item ID", 0)</f>
        <v>Hardware</v>
      </c>
    </row>
    <row r="1680" spans="1:12" x14ac:dyDescent="0.25">
      <c r="A1680" t="s">
        <v>2448</v>
      </c>
      <c r="B1680" s="1">
        <v>45482</v>
      </c>
      <c r="C1680" t="s">
        <v>53</v>
      </c>
      <c r="D1680" t="s">
        <v>9</v>
      </c>
      <c r="E1680" t="s">
        <v>300</v>
      </c>
      <c r="F1680" t="s">
        <v>608</v>
      </c>
      <c r="G1680" s="8">
        <v>39</v>
      </c>
      <c r="H1680" s="6">
        <v>5087.42</v>
      </c>
      <c r="I1680" s="6">
        <v>198409.37</v>
      </c>
      <c r="J1680" t="s">
        <v>777</v>
      </c>
      <c r="K1680" s="8">
        <v>13</v>
      </c>
      <c r="L1680" t="str">
        <f>_xlfn.XLOOKUP(F1680, Items!$A:$A, Items!$C:$C, "Check Item ID", 0)</f>
        <v>Hardware</v>
      </c>
    </row>
    <row r="1681" spans="1:12" hidden="1" x14ac:dyDescent="0.25">
      <c r="A1681" t="s">
        <v>2449</v>
      </c>
      <c r="B1681" s="1">
        <v>45724</v>
      </c>
      <c r="C1681" t="s">
        <v>125</v>
      </c>
      <c r="D1681" t="s">
        <v>23</v>
      </c>
      <c r="E1681" t="s">
        <v>320</v>
      </c>
      <c r="F1681" t="s">
        <v>444</v>
      </c>
      <c r="G1681">
        <v>12</v>
      </c>
      <c r="H1681">
        <v>5081.4799999999996</v>
      </c>
      <c r="I1681">
        <v>60977.73</v>
      </c>
      <c r="J1681" t="s">
        <v>768</v>
      </c>
      <c r="K1681">
        <v>37</v>
      </c>
      <c r="L1681" t="str">
        <f>_xlfn.XLOOKUP(F1681, Items!$A:$A, Items!$C:$C, "Check Item ID", 0)</f>
        <v>Service</v>
      </c>
    </row>
    <row r="1682" spans="1:12" hidden="1" x14ac:dyDescent="0.25">
      <c r="A1682" t="s">
        <v>2450</v>
      </c>
      <c r="B1682" s="1">
        <v>45751</v>
      </c>
      <c r="C1682" t="s">
        <v>42</v>
      </c>
      <c r="D1682" t="s">
        <v>9</v>
      </c>
      <c r="E1682" t="s">
        <v>254</v>
      </c>
      <c r="F1682" t="s">
        <v>724</v>
      </c>
      <c r="G1682">
        <v>31</v>
      </c>
      <c r="H1682">
        <v>341.19</v>
      </c>
      <c r="I1682">
        <v>10577.02</v>
      </c>
      <c r="J1682" t="s">
        <v>770</v>
      </c>
      <c r="K1682">
        <v>3</v>
      </c>
      <c r="L1682" t="str">
        <f>_xlfn.XLOOKUP(F1682, Items!$A:$A, Items!$C:$C, "Check Item ID", 0)</f>
        <v>Software</v>
      </c>
    </row>
    <row r="1683" spans="1:12" x14ac:dyDescent="0.25">
      <c r="A1683" t="s">
        <v>2451</v>
      </c>
      <c r="B1683" s="1">
        <v>45978</v>
      </c>
      <c r="C1683" t="s">
        <v>223</v>
      </c>
      <c r="D1683" t="s">
        <v>5</v>
      </c>
      <c r="E1683" t="s">
        <v>336</v>
      </c>
      <c r="F1683" t="s">
        <v>626</v>
      </c>
      <c r="G1683" s="8">
        <v>46</v>
      </c>
      <c r="H1683" s="6">
        <v>3808.96</v>
      </c>
      <c r="I1683" s="6">
        <v>175212.07</v>
      </c>
      <c r="J1683" t="s">
        <v>777</v>
      </c>
      <c r="K1683" s="8">
        <v>12</v>
      </c>
      <c r="L1683" t="str">
        <f>_xlfn.XLOOKUP(F1683, Items!$A:$A, Items!$C:$C, "Check Item ID", 0)</f>
        <v>Software</v>
      </c>
    </row>
    <row r="1684" spans="1:12" hidden="1" x14ac:dyDescent="0.25">
      <c r="A1684" t="s">
        <v>2452</v>
      </c>
      <c r="B1684" s="1">
        <v>45474</v>
      </c>
      <c r="C1684" t="s">
        <v>181</v>
      </c>
      <c r="D1684" t="s">
        <v>17</v>
      </c>
      <c r="E1684" t="s">
        <v>263</v>
      </c>
      <c r="F1684" t="s">
        <v>466</v>
      </c>
      <c r="G1684">
        <v>4</v>
      </c>
      <c r="H1684">
        <v>506.49</v>
      </c>
      <c r="I1684">
        <v>2025.96</v>
      </c>
      <c r="J1684" t="s">
        <v>768</v>
      </c>
      <c r="K1684">
        <v>26</v>
      </c>
      <c r="L1684" t="str">
        <f>_xlfn.XLOOKUP(F1684, Items!$A:$A, Items!$C:$C, "Check Item ID", 0)</f>
        <v>Hardware</v>
      </c>
    </row>
    <row r="1685" spans="1:12" hidden="1" x14ac:dyDescent="0.25">
      <c r="A1685" t="s">
        <v>2453</v>
      </c>
      <c r="B1685" s="1">
        <v>45437</v>
      </c>
      <c r="C1685" t="s">
        <v>57</v>
      </c>
      <c r="D1685" t="s">
        <v>25</v>
      </c>
      <c r="E1685" t="s">
        <v>294</v>
      </c>
      <c r="F1685" t="s">
        <v>544</v>
      </c>
      <c r="G1685">
        <v>44</v>
      </c>
      <c r="H1685">
        <v>1104.8900000000001</v>
      </c>
      <c r="I1685">
        <v>48615.32</v>
      </c>
      <c r="J1685" t="s">
        <v>768</v>
      </c>
      <c r="K1685">
        <v>32</v>
      </c>
      <c r="L1685" t="str">
        <f>_xlfn.XLOOKUP(F1685, Items!$A:$A, Items!$C:$C, "Check Item ID", 0)</f>
        <v>Software</v>
      </c>
    </row>
    <row r="1686" spans="1:12" hidden="1" x14ac:dyDescent="0.25">
      <c r="A1686" t="s">
        <v>2454</v>
      </c>
      <c r="B1686" s="1">
        <v>45825</v>
      </c>
      <c r="C1686" t="s">
        <v>239</v>
      </c>
      <c r="D1686" t="s">
        <v>15</v>
      </c>
      <c r="E1686" t="s">
        <v>304</v>
      </c>
      <c r="F1686" t="s">
        <v>658</v>
      </c>
      <c r="G1686">
        <v>23</v>
      </c>
      <c r="H1686">
        <v>6669.08</v>
      </c>
      <c r="I1686">
        <v>153388.79999999999</v>
      </c>
      <c r="J1686" t="s">
        <v>768</v>
      </c>
      <c r="K1686">
        <v>21</v>
      </c>
      <c r="L1686" t="str">
        <f>_xlfn.XLOOKUP(F1686, Items!$A:$A, Items!$C:$C, "Check Item ID", 0)</f>
        <v>Service</v>
      </c>
    </row>
    <row r="1687" spans="1:12" x14ac:dyDescent="0.25">
      <c r="A1687" t="s">
        <v>2455</v>
      </c>
      <c r="B1687" s="1">
        <v>45803</v>
      </c>
      <c r="C1687" t="s">
        <v>45</v>
      </c>
      <c r="D1687" t="s">
        <v>5</v>
      </c>
      <c r="E1687" t="s">
        <v>292</v>
      </c>
      <c r="F1687" t="s">
        <v>504</v>
      </c>
      <c r="G1687" s="8">
        <v>34</v>
      </c>
      <c r="H1687" s="6">
        <v>9422.43</v>
      </c>
      <c r="I1687" s="6">
        <v>320362.48</v>
      </c>
      <c r="J1687" t="s">
        <v>777</v>
      </c>
      <c r="K1687" s="8">
        <v>22</v>
      </c>
      <c r="L1687" t="str">
        <f>_xlfn.XLOOKUP(F1687, Items!$A:$A, Items!$C:$C, "Check Item ID", 0)</f>
        <v>Service</v>
      </c>
    </row>
    <row r="1688" spans="1:12" hidden="1" x14ac:dyDescent="0.25">
      <c r="A1688" t="s">
        <v>2456</v>
      </c>
      <c r="B1688" s="1">
        <v>45105</v>
      </c>
      <c r="C1688" t="s">
        <v>99</v>
      </c>
      <c r="D1688" t="s">
        <v>13</v>
      </c>
      <c r="E1688" t="s">
        <v>354</v>
      </c>
      <c r="F1688" t="s">
        <v>562</v>
      </c>
      <c r="G1688">
        <v>20</v>
      </c>
      <c r="H1688">
        <v>3560.27</v>
      </c>
      <c r="I1688">
        <v>71205.38</v>
      </c>
      <c r="J1688" t="s">
        <v>770</v>
      </c>
      <c r="K1688">
        <v>8</v>
      </c>
      <c r="L1688" t="str">
        <f>_xlfn.XLOOKUP(F1688, Items!$A:$A, Items!$C:$C, "Check Item ID", 0)</f>
        <v>Service</v>
      </c>
    </row>
    <row r="1689" spans="1:12" x14ac:dyDescent="0.25">
      <c r="A1689" t="s">
        <v>2457</v>
      </c>
      <c r="B1689" s="1">
        <v>45089</v>
      </c>
      <c r="C1689" t="s">
        <v>211</v>
      </c>
      <c r="D1689" t="s">
        <v>31</v>
      </c>
      <c r="E1689" t="s">
        <v>340</v>
      </c>
      <c r="F1689" t="s">
        <v>480</v>
      </c>
      <c r="G1689" s="8">
        <v>5</v>
      </c>
      <c r="H1689" s="6">
        <v>2637.19</v>
      </c>
      <c r="I1689" s="6">
        <v>13185.94</v>
      </c>
      <c r="J1689" t="s">
        <v>777</v>
      </c>
      <c r="K1689" s="8">
        <v>13</v>
      </c>
      <c r="L1689" t="str">
        <f>_xlfn.XLOOKUP(F1689, Items!$A:$A, Items!$C:$C, "Check Item ID", 0)</f>
        <v>Hardware</v>
      </c>
    </row>
    <row r="1690" spans="1:12" hidden="1" x14ac:dyDescent="0.25">
      <c r="A1690" t="s">
        <v>2458</v>
      </c>
      <c r="B1690" s="1">
        <v>45044</v>
      </c>
      <c r="C1690" t="s">
        <v>227</v>
      </c>
      <c r="D1690" t="s">
        <v>9</v>
      </c>
      <c r="E1690" t="s">
        <v>326</v>
      </c>
      <c r="F1690" t="s">
        <v>412</v>
      </c>
      <c r="G1690">
        <v>6</v>
      </c>
      <c r="H1690">
        <v>2243.69</v>
      </c>
      <c r="I1690">
        <v>13462.14</v>
      </c>
      <c r="J1690" t="s">
        <v>768</v>
      </c>
      <c r="K1690">
        <v>34</v>
      </c>
      <c r="L1690" t="str">
        <f>_xlfn.XLOOKUP(F1690, Items!$A:$A, Items!$C:$C, "Check Item ID", 0)</f>
        <v>Service</v>
      </c>
    </row>
    <row r="1691" spans="1:12" hidden="1" x14ac:dyDescent="0.25">
      <c r="A1691" t="s">
        <v>2459</v>
      </c>
      <c r="B1691" s="1">
        <v>45795</v>
      </c>
      <c r="C1691" t="s">
        <v>235</v>
      </c>
      <c r="D1691" t="s">
        <v>17</v>
      </c>
      <c r="E1691" t="s">
        <v>267</v>
      </c>
      <c r="F1691" t="s">
        <v>742</v>
      </c>
      <c r="G1691">
        <v>44</v>
      </c>
      <c r="H1691">
        <v>5829.14</v>
      </c>
      <c r="I1691">
        <v>256482.33</v>
      </c>
      <c r="J1691" t="s">
        <v>768</v>
      </c>
      <c r="K1691">
        <v>11</v>
      </c>
      <c r="L1691" t="str">
        <f>_xlfn.XLOOKUP(F1691, Items!$A:$A, Items!$C:$C, "Check Item ID", 0)</f>
        <v>Software</v>
      </c>
    </row>
    <row r="1692" spans="1:12" hidden="1" x14ac:dyDescent="0.25">
      <c r="A1692" t="s">
        <v>2460</v>
      </c>
      <c r="B1692" s="1">
        <v>45946</v>
      </c>
      <c r="C1692" t="s">
        <v>77</v>
      </c>
      <c r="D1692" t="s">
        <v>17</v>
      </c>
      <c r="E1692" t="s">
        <v>334</v>
      </c>
      <c r="F1692" t="s">
        <v>394</v>
      </c>
      <c r="G1692">
        <v>33</v>
      </c>
      <c r="H1692">
        <v>2051.96</v>
      </c>
      <c r="I1692">
        <v>67714.78</v>
      </c>
      <c r="J1692" t="s">
        <v>768</v>
      </c>
      <c r="K1692">
        <v>37</v>
      </c>
      <c r="L1692" t="str">
        <f>_xlfn.XLOOKUP(F1692, Items!$A:$A, Items!$C:$C, "Check Item ID", 0)</f>
        <v>Service</v>
      </c>
    </row>
    <row r="1693" spans="1:12" x14ac:dyDescent="0.25">
      <c r="A1693" t="s">
        <v>2461</v>
      </c>
      <c r="B1693" s="1">
        <v>45182</v>
      </c>
      <c r="C1693" t="s">
        <v>179</v>
      </c>
      <c r="D1693" t="s">
        <v>3</v>
      </c>
      <c r="E1693" t="s">
        <v>304</v>
      </c>
      <c r="F1693" t="s">
        <v>371</v>
      </c>
      <c r="G1693" s="8">
        <v>26</v>
      </c>
      <c r="H1693" s="6">
        <v>4956.75</v>
      </c>
      <c r="I1693" s="6">
        <v>128875.47</v>
      </c>
      <c r="J1693" t="s">
        <v>777</v>
      </c>
      <c r="K1693" s="8">
        <v>3</v>
      </c>
      <c r="L1693" t="str">
        <f>_xlfn.XLOOKUP(F1693, Items!$A:$A, Items!$C:$C, "Check Item ID", 0)</f>
        <v>Software</v>
      </c>
    </row>
    <row r="1694" spans="1:12" hidden="1" x14ac:dyDescent="0.25">
      <c r="A1694" t="s">
        <v>2462</v>
      </c>
      <c r="B1694" s="1">
        <v>45797</v>
      </c>
      <c r="C1694" t="s">
        <v>197</v>
      </c>
      <c r="D1694" t="s">
        <v>17</v>
      </c>
      <c r="E1694" t="s">
        <v>318</v>
      </c>
      <c r="F1694" t="s">
        <v>654</v>
      </c>
      <c r="G1694">
        <v>45</v>
      </c>
      <c r="H1694">
        <v>5797.09</v>
      </c>
      <c r="I1694">
        <v>260868.9</v>
      </c>
      <c r="J1694" t="s">
        <v>770</v>
      </c>
      <c r="K1694">
        <v>18</v>
      </c>
      <c r="L1694" t="str">
        <f>_xlfn.XLOOKUP(F1694, Items!$A:$A, Items!$C:$C, "Check Item ID", 0)</f>
        <v>Hardware</v>
      </c>
    </row>
    <row r="1695" spans="1:12" hidden="1" x14ac:dyDescent="0.25">
      <c r="A1695" t="s">
        <v>2463</v>
      </c>
      <c r="B1695" s="1">
        <v>46008</v>
      </c>
      <c r="C1695" t="s">
        <v>199</v>
      </c>
      <c r="D1695" t="s">
        <v>11</v>
      </c>
      <c r="E1695" t="s">
        <v>342</v>
      </c>
      <c r="F1695" t="s">
        <v>682</v>
      </c>
      <c r="G1695">
        <v>44</v>
      </c>
      <c r="H1695">
        <v>7917.12</v>
      </c>
      <c r="I1695">
        <v>348353.43</v>
      </c>
      <c r="J1695" t="s">
        <v>768</v>
      </c>
      <c r="K1695">
        <v>31</v>
      </c>
      <c r="L1695" t="str">
        <f>_xlfn.XLOOKUP(F1695, Items!$A:$A, Items!$C:$C, "Check Item ID", 0)</f>
        <v>Software</v>
      </c>
    </row>
    <row r="1696" spans="1:12" hidden="1" x14ac:dyDescent="0.25">
      <c r="A1696" t="s">
        <v>2464</v>
      </c>
      <c r="B1696" s="1">
        <v>45999</v>
      </c>
      <c r="C1696" t="s">
        <v>215</v>
      </c>
      <c r="D1696" t="s">
        <v>5</v>
      </c>
      <c r="E1696" t="s">
        <v>350</v>
      </c>
      <c r="F1696" t="s">
        <v>388</v>
      </c>
      <c r="G1696">
        <v>15</v>
      </c>
      <c r="H1696">
        <v>5155.66</v>
      </c>
      <c r="I1696">
        <v>77334.960000000006</v>
      </c>
      <c r="J1696" t="s">
        <v>770</v>
      </c>
      <c r="K1696">
        <v>11</v>
      </c>
      <c r="L1696" t="str">
        <f>_xlfn.XLOOKUP(F1696, Items!$A:$A, Items!$C:$C, "Check Item ID", 0)</f>
        <v>Software</v>
      </c>
    </row>
    <row r="1697" spans="1:12" hidden="1" x14ac:dyDescent="0.25">
      <c r="A1697" t="s">
        <v>2465</v>
      </c>
      <c r="B1697" s="1">
        <v>45650</v>
      </c>
      <c r="C1697" t="s">
        <v>177</v>
      </c>
      <c r="D1697" t="s">
        <v>27</v>
      </c>
      <c r="E1697" t="s">
        <v>348</v>
      </c>
      <c r="F1697" t="s">
        <v>656</v>
      </c>
      <c r="G1697">
        <v>4</v>
      </c>
      <c r="H1697">
        <v>6904.14</v>
      </c>
      <c r="I1697">
        <v>27616.560000000001</v>
      </c>
      <c r="J1697" t="s">
        <v>770</v>
      </c>
      <c r="K1697">
        <v>13</v>
      </c>
      <c r="L1697" t="str">
        <f>_xlfn.XLOOKUP(F1697, Items!$A:$A, Items!$C:$C, "Check Item ID", 0)</f>
        <v>Service</v>
      </c>
    </row>
    <row r="1698" spans="1:12" x14ac:dyDescent="0.25">
      <c r="A1698" t="s">
        <v>2466</v>
      </c>
      <c r="B1698" s="1">
        <v>45158</v>
      </c>
      <c r="C1698" t="s">
        <v>36</v>
      </c>
      <c r="D1698" t="s">
        <v>23</v>
      </c>
      <c r="E1698" t="s">
        <v>352</v>
      </c>
      <c r="F1698" t="s">
        <v>620</v>
      </c>
      <c r="G1698" s="8">
        <v>22</v>
      </c>
      <c r="H1698" s="6">
        <v>2381.08</v>
      </c>
      <c r="I1698" s="6">
        <v>52383.85</v>
      </c>
      <c r="J1698" t="s">
        <v>777</v>
      </c>
      <c r="K1698" s="8">
        <v>37</v>
      </c>
      <c r="L1698" t="str">
        <f>_xlfn.XLOOKUP(F1698, Items!$A:$A, Items!$C:$C, "Check Item ID", 0)</f>
        <v>Hardware</v>
      </c>
    </row>
    <row r="1699" spans="1:12" hidden="1" x14ac:dyDescent="0.25">
      <c r="A1699" t="s">
        <v>2467</v>
      </c>
      <c r="B1699" s="1">
        <v>45521</v>
      </c>
      <c r="C1699" t="s">
        <v>213</v>
      </c>
      <c r="D1699" t="s">
        <v>5</v>
      </c>
      <c r="E1699" t="s">
        <v>272</v>
      </c>
      <c r="F1699" t="s">
        <v>594</v>
      </c>
      <c r="G1699">
        <v>20</v>
      </c>
      <c r="H1699">
        <v>3499.19</v>
      </c>
      <c r="I1699">
        <v>69983.899999999994</v>
      </c>
      <c r="J1699" t="s">
        <v>770</v>
      </c>
      <c r="K1699">
        <v>16</v>
      </c>
      <c r="L1699" t="str">
        <f>_xlfn.XLOOKUP(F1699, Items!$A:$A, Items!$C:$C, "Check Item ID", 0)</f>
        <v>Software</v>
      </c>
    </row>
    <row r="1700" spans="1:12" hidden="1" x14ac:dyDescent="0.25">
      <c r="A1700" t="s">
        <v>2468</v>
      </c>
      <c r="B1700" s="1">
        <v>45733</v>
      </c>
      <c r="C1700" t="s">
        <v>71</v>
      </c>
      <c r="D1700" t="s">
        <v>15</v>
      </c>
      <c r="E1700" t="s">
        <v>316</v>
      </c>
      <c r="F1700" t="s">
        <v>376</v>
      </c>
      <c r="G1700">
        <v>14</v>
      </c>
      <c r="H1700">
        <v>9956.31</v>
      </c>
      <c r="I1700">
        <v>139388.35</v>
      </c>
      <c r="J1700" t="s">
        <v>768</v>
      </c>
      <c r="K1700">
        <v>35</v>
      </c>
      <c r="L1700" t="str">
        <f>_xlfn.XLOOKUP(F1700, Items!$A:$A, Items!$C:$C, "Check Item ID", 0)</f>
        <v>Software</v>
      </c>
    </row>
    <row r="1701" spans="1:12" x14ac:dyDescent="0.25">
      <c r="A1701" t="s">
        <v>2469</v>
      </c>
      <c r="B1701" s="1">
        <v>45875</v>
      </c>
      <c r="C1701" t="s">
        <v>163</v>
      </c>
      <c r="D1701" t="s">
        <v>31</v>
      </c>
      <c r="E1701" t="s">
        <v>344</v>
      </c>
      <c r="F1701" t="s">
        <v>638</v>
      </c>
      <c r="G1701" s="8">
        <v>40</v>
      </c>
      <c r="H1701" s="6">
        <v>5700.35</v>
      </c>
      <c r="I1701" s="6">
        <v>228014.12</v>
      </c>
      <c r="J1701" t="s">
        <v>777</v>
      </c>
      <c r="K1701" s="8">
        <v>25</v>
      </c>
      <c r="L1701" t="str">
        <f>_xlfn.XLOOKUP(F1701, Items!$A:$A, Items!$C:$C, "Check Item ID", 0)</f>
        <v>Hardware</v>
      </c>
    </row>
    <row r="1702" spans="1:12" x14ac:dyDescent="0.25">
      <c r="A1702" t="s">
        <v>2470</v>
      </c>
      <c r="B1702" s="1">
        <v>45869</v>
      </c>
      <c r="C1702" t="s">
        <v>79</v>
      </c>
      <c r="D1702" t="s">
        <v>31</v>
      </c>
      <c r="E1702" t="s">
        <v>318</v>
      </c>
      <c r="F1702" t="s">
        <v>480</v>
      </c>
      <c r="G1702" s="8">
        <v>22</v>
      </c>
      <c r="H1702" s="6">
        <v>2317.7600000000002</v>
      </c>
      <c r="I1702" s="6">
        <v>50990.7</v>
      </c>
      <c r="J1702" t="s">
        <v>777</v>
      </c>
      <c r="K1702" s="8">
        <v>3</v>
      </c>
      <c r="L1702" t="str">
        <f>_xlfn.XLOOKUP(F1702, Items!$A:$A, Items!$C:$C, "Check Item ID", 0)</f>
        <v>Hardware</v>
      </c>
    </row>
    <row r="1703" spans="1:12" x14ac:dyDescent="0.25">
      <c r="A1703" t="s">
        <v>2471</v>
      </c>
      <c r="B1703" s="1">
        <v>45308</v>
      </c>
      <c r="C1703" t="s">
        <v>191</v>
      </c>
      <c r="D1703" t="s">
        <v>25</v>
      </c>
      <c r="E1703" t="s">
        <v>340</v>
      </c>
      <c r="F1703" t="s">
        <v>560</v>
      </c>
      <c r="G1703" s="8">
        <v>26</v>
      </c>
      <c r="H1703" s="6">
        <v>8604.3700000000008</v>
      </c>
      <c r="I1703" s="6">
        <v>223713.57</v>
      </c>
      <c r="J1703" t="s">
        <v>777</v>
      </c>
      <c r="K1703" s="8">
        <v>30</v>
      </c>
      <c r="L1703" t="str">
        <f>_xlfn.XLOOKUP(F1703, Items!$A:$A, Items!$C:$C, "Check Item ID", 0)</f>
        <v>Service</v>
      </c>
    </row>
    <row r="1704" spans="1:12" x14ac:dyDescent="0.25">
      <c r="A1704" t="s">
        <v>2472</v>
      </c>
      <c r="B1704" s="1">
        <v>45331</v>
      </c>
      <c r="C1704" t="s">
        <v>36</v>
      </c>
      <c r="D1704" t="s">
        <v>23</v>
      </c>
      <c r="E1704" t="s">
        <v>354</v>
      </c>
      <c r="F1704" t="s">
        <v>478</v>
      </c>
      <c r="G1704" s="8">
        <v>6</v>
      </c>
      <c r="H1704" s="6">
        <v>6654.59</v>
      </c>
      <c r="I1704" s="6">
        <v>39927.51</v>
      </c>
      <c r="J1704" t="s">
        <v>777</v>
      </c>
      <c r="K1704" s="8">
        <v>29</v>
      </c>
      <c r="L1704" t="str">
        <f>_xlfn.XLOOKUP(F1704, Items!$A:$A, Items!$C:$C, "Check Item ID", 0)</f>
        <v>Software</v>
      </c>
    </row>
    <row r="1705" spans="1:12" hidden="1" x14ac:dyDescent="0.25">
      <c r="A1705" t="s">
        <v>2473</v>
      </c>
      <c r="B1705" s="1">
        <v>45925</v>
      </c>
      <c r="C1705" t="s">
        <v>211</v>
      </c>
      <c r="D1705" t="s">
        <v>31</v>
      </c>
      <c r="E1705" t="s">
        <v>263</v>
      </c>
      <c r="F1705" t="s">
        <v>752</v>
      </c>
      <c r="G1705">
        <v>1</v>
      </c>
      <c r="H1705">
        <v>1800.55</v>
      </c>
      <c r="I1705">
        <v>1800.55</v>
      </c>
      <c r="J1705" t="s">
        <v>768</v>
      </c>
      <c r="K1705">
        <v>19</v>
      </c>
      <c r="L1705" t="str">
        <f>_xlfn.XLOOKUP(F1705, Items!$A:$A, Items!$C:$C, "Check Item ID", 0)</f>
        <v>Software</v>
      </c>
    </row>
    <row r="1706" spans="1:12" hidden="1" x14ac:dyDescent="0.25">
      <c r="A1706" t="s">
        <v>2474</v>
      </c>
      <c r="B1706" s="1">
        <v>45890</v>
      </c>
      <c r="C1706" t="s">
        <v>55</v>
      </c>
      <c r="D1706" t="s">
        <v>3</v>
      </c>
      <c r="E1706" t="s">
        <v>296</v>
      </c>
      <c r="F1706" t="s">
        <v>486</v>
      </c>
      <c r="G1706">
        <v>26</v>
      </c>
      <c r="H1706">
        <v>2820.48</v>
      </c>
      <c r="I1706">
        <v>73332.490000000005</v>
      </c>
      <c r="J1706" t="s">
        <v>770</v>
      </c>
      <c r="K1706">
        <v>30</v>
      </c>
      <c r="L1706" t="str">
        <f>_xlfn.XLOOKUP(F1706, Items!$A:$A, Items!$C:$C, "Check Item ID", 0)</f>
        <v>Hardware</v>
      </c>
    </row>
    <row r="1707" spans="1:12" hidden="1" x14ac:dyDescent="0.25">
      <c r="A1707" t="s">
        <v>2475</v>
      </c>
      <c r="B1707" s="1">
        <v>45478</v>
      </c>
      <c r="C1707" t="s">
        <v>231</v>
      </c>
      <c r="D1707" t="s">
        <v>7</v>
      </c>
      <c r="E1707" t="s">
        <v>270</v>
      </c>
      <c r="F1707" t="s">
        <v>373</v>
      </c>
      <c r="G1707">
        <v>7</v>
      </c>
      <c r="H1707">
        <v>9628.6200000000008</v>
      </c>
      <c r="I1707">
        <v>67400.36</v>
      </c>
      <c r="J1707" t="s">
        <v>768</v>
      </c>
      <c r="K1707">
        <v>31</v>
      </c>
      <c r="L1707" t="str">
        <f>_xlfn.XLOOKUP(F1707, Items!$A:$A, Items!$C:$C, "Check Item ID", 0)</f>
        <v>Service</v>
      </c>
    </row>
    <row r="1708" spans="1:12" x14ac:dyDescent="0.25">
      <c r="A1708" t="s">
        <v>2476</v>
      </c>
      <c r="B1708" s="1">
        <v>45213</v>
      </c>
      <c r="C1708" t="s">
        <v>135</v>
      </c>
      <c r="D1708" t="s">
        <v>31</v>
      </c>
      <c r="E1708" t="s">
        <v>270</v>
      </c>
      <c r="F1708" t="s">
        <v>520</v>
      </c>
      <c r="G1708" s="8">
        <v>23</v>
      </c>
      <c r="H1708" s="6">
        <v>7793.87</v>
      </c>
      <c r="I1708" s="6">
        <v>179258.96</v>
      </c>
      <c r="J1708" t="s">
        <v>777</v>
      </c>
      <c r="K1708" s="8">
        <v>25</v>
      </c>
      <c r="L1708" t="str">
        <f>_xlfn.XLOOKUP(F1708, Items!$A:$A, Items!$C:$C, "Check Item ID", 0)</f>
        <v>Software</v>
      </c>
    </row>
    <row r="1709" spans="1:12" x14ac:dyDescent="0.25">
      <c r="A1709" t="s">
        <v>2477</v>
      </c>
      <c r="B1709" s="1">
        <v>45333</v>
      </c>
      <c r="C1709" t="s">
        <v>173</v>
      </c>
      <c r="D1709" t="s">
        <v>9</v>
      </c>
      <c r="E1709" t="s">
        <v>332</v>
      </c>
      <c r="F1709" t="s">
        <v>686</v>
      </c>
      <c r="G1709" s="8">
        <v>8</v>
      </c>
      <c r="H1709" s="6">
        <v>4833.62</v>
      </c>
      <c r="I1709" s="6">
        <v>38668.94</v>
      </c>
      <c r="J1709" t="s">
        <v>777</v>
      </c>
      <c r="K1709" s="8">
        <v>11</v>
      </c>
      <c r="L1709" t="str">
        <f>_xlfn.XLOOKUP(F1709, Items!$A:$A, Items!$C:$C, "Check Item ID", 0)</f>
        <v>Software</v>
      </c>
    </row>
    <row r="1710" spans="1:12" x14ac:dyDescent="0.25">
      <c r="A1710" t="s">
        <v>2478</v>
      </c>
      <c r="B1710" s="1">
        <v>45789</v>
      </c>
      <c r="C1710" t="s">
        <v>177</v>
      </c>
      <c r="D1710" t="s">
        <v>27</v>
      </c>
      <c r="E1710" t="s">
        <v>281</v>
      </c>
      <c r="F1710" t="s">
        <v>376</v>
      </c>
      <c r="G1710" s="8">
        <v>48</v>
      </c>
      <c r="H1710" s="6">
        <v>8387.6299999999992</v>
      </c>
      <c r="I1710" s="6">
        <v>402606.31</v>
      </c>
      <c r="J1710" t="s">
        <v>777</v>
      </c>
      <c r="K1710" s="8">
        <v>13</v>
      </c>
      <c r="L1710" t="str">
        <f>_xlfn.XLOOKUP(F1710, Items!$A:$A, Items!$C:$C, "Check Item ID", 0)</f>
        <v>Software</v>
      </c>
    </row>
    <row r="1711" spans="1:12" hidden="1" x14ac:dyDescent="0.25">
      <c r="A1711" t="s">
        <v>2479</v>
      </c>
      <c r="B1711" s="1">
        <v>45334</v>
      </c>
      <c r="C1711" t="s">
        <v>223</v>
      </c>
      <c r="D1711" t="s">
        <v>5</v>
      </c>
      <c r="E1711" t="s">
        <v>344</v>
      </c>
      <c r="F1711" t="s">
        <v>570</v>
      </c>
      <c r="G1711">
        <v>31</v>
      </c>
      <c r="H1711">
        <v>6323.36</v>
      </c>
      <c r="I1711">
        <v>196024.28</v>
      </c>
      <c r="J1711" t="s">
        <v>770</v>
      </c>
      <c r="K1711">
        <v>10</v>
      </c>
      <c r="L1711" t="str">
        <f>_xlfn.XLOOKUP(F1711, Items!$A:$A, Items!$C:$C, "Check Item ID", 0)</f>
        <v>Software</v>
      </c>
    </row>
    <row r="1712" spans="1:12" hidden="1" x14ac:dyDescent="0.25">
      <c r="A1712" t="s">
        <v>2480</v>
      </c>
      <c r="B1712" s="1">
        <v>45928</v>
      </c>
      <c r="C1712" t="s">
        <v>55</v>
      </c>
      <c r="D1712" t="s">
        <v>3</v>
      </c>
      <c r="E1712" t="s">
        <v>276</v>
      </c>
      <c r="F1712" t="s">
        <v>716</v>
      </c>
      <c r="G1712">
        <v>36</v>
      </c>
      <c r="H1712">
        <v>6699.08</v>
      </c>
      <c r="I1712">
        <v>241166.89</v>
      </c>
      <c r="J1712" t="s">
        <v>768</v>
      </c>
      <c r="K1712">
        <v>11</v>
      </c>
      <c r="L1712" t="str">
        <f>_xlfn.XLOOKUP(F1712, Items!$A:$A, Items!$C:$C, "Check Item ID", 0)</f>
        <v>Service</v>
      </c>
    </row>
    <row r="1713" spans="1:12" hidden="1" x14ac:dyDescent="0.25">
      <c r="A1713" t="s">
        <v>2481</v>
      </c>
      <c r="B1713" s="1">
        <v>45745</v>
      </c>
      <c r="C1713" t="s">
        <v>183</v>
      </c>
      <c r="D1713" t="s">
        <v>31</v>
      </c>
      <c r="E1713" t="s">
        <v>283</v>
      </c>
      <c r="F1713" t="s">
        <v>606</v>
      </c>
      <c r="G1713">
        <v>33</v>
      </c>
      <c r="H1713">
        <v>9489.52</v>
      </c>
      <c r="I1713">
        <v>313154.28999999998</v>
      </c>
      <c r="J1713" t="s">
        <v>768</v>
      </c>
      <c r="K1713">
        <v>27</v>
      </c>
      <c r="L1713" t="str">
        <f>_xlfn.XLOOKUP(F1713, Items!$A:$A, Items!$C:$C, "Check Item ID", 0)</f>
        <v>Service</v>
      </c>
    </row>
    <row r="1714" spans="1:12" x14ac:dyDescent="0.25">
      <c r="A1714" t="s">
        <v>2482</v>
      </c>
      <c r="B1714" s="1">
        <v>45151</v>
      </c>
      <c r="C1714" t="s">
        <v>185</v>
      </c>
      <c r="D1714" t="s">
        <v>29</v>
      </c>
      <c r="E1714" t="s">
        <v>260</v>
      </c>
      <c r="F1714" t="s">
        <v>540</v>
      </c>
      <c r="G1714" s="8">
        <v>7</v>
      </c>
      <c r="H1714" s="6">
        <v>5951.43</v>
      </c>
      <c r="I1714" s="6">
        <v>41660.01</v>
      </c>
      <c r="J1714" t="s">
        <v>777</v>
      </c>
      <c r="K1714" s="8">
        <v>12</v>
      </c>
      <c r="L1714" t="str">
        <f>_xlfn.XLOOKUP(F1714, Items!$A:$A, Items!$C:$C, "Check Item ID", 0)</f>
        <v>Software</v>
      </c>
    </row>
    <row r="1715" spans="1:12" x14ac:dyDescent="0.25">
      <c r="A1715" t="s">
        <v>2483</v>
      </c>
      <c r="B1715" s="1">
        <v>45951</v>
      </c>
      <c r="C1715" t="s">
        <v>89</v>
      </c>
      <c r="D1715" t="s">
        <v>23</v>
      </c>
      <c r="E1715" t="s">
        <v>352</v>
      </c>
      <c r="F1715" t="s">
        <v>482</v>
      </c>
      <c r="G1715" s="8">
        <v>1</v>
      </c>
      <c r="H1715" s="6">
        <v>151.22999999999999</v>
      </c>
      <c r="I1715" s="6">
        <v>151.22999999999999</v>
      </c>
      <c r="J1715" t="s">
        <v>777</v>
      </c>
      <c r="K1715" s="8">
        <v>6</v>
      </c>
      <c r="L1715" t="str">
        <f>_xlfn.XLOOKUP(F1715, Items!$A:$A, Items!$C:$C, "Check Item ID", 0)</f>
        <v>Service</v>
      </c>
    </row>
    <row r="1716" spans="1:12" hidden="1" x14ac:dyDescent="0.25">
      <c r="A1716" t="s">
        <v>2484</v>
      </c>
      <c r="B1716" s="1">
        <v>45627</v>
      </c>
      <c r="C1716" t="s">
        <v>233</v>
      </c>
      <c r="D1716" t="s">
        <v>17</v>
      </c>
      <c r="E1716" t="s">
        <v>342</v>
      </c>
      <c r="F1716" t="s">
        <v>506</v>
      </c>
      <c r="G1716">
        <v>28</v>
      </c>
      <c r="H1716">
        <v>10316.1</v>
      </c>
      <c r="I1716">
        <v>288850.81</v>
      </c>
      <c r="J1716" t="s">
        <v>768</v>
      </c>
      <c r="K1716">
        <v>3</v>
      </c>
      <c r="L1716" t="str">
        <f>_xlfn.XLOOKUP(F1716, Items!$A:$A, Items!$C:$C, "Check Item ID", 0)</f>
        <v>Software</v>
      </c>
    </row>
    <row r="1717" spans="1:12" x14ac:dyDescent="0.25">
      <c r="A1717" t="s">
        <v>2485</v>
      </c>
      <c r="B1717" s="1">
        <v>45910</v>
      </c>
      <c r="C1717" t="s">
        <v>71</v>
      </c>
      <c r="D1717" t="s">
        <v>15</v>
      </c>
      <c r="E1717" t="s">
        <v>328</v>
      </c>
      <c r="F1717" t="s">
        <v>482</v>
      </c>
      <c r="G1717" s="8">
        <v>19</v>
      </c>
      <c r="H1717" s="6">
        <v>130.85</v>
      </c>
      <c r="I1717" s="6">
        <v>2486.21</v>
      </c>
      <c r="J1717" t="s">
        <v>777</v>
      </c>
      <c r="K1717" s="8">
        <v>30</v>
      </c>
      <c r="L1717" t="str">
        <f>_xlfn.XLOOKUP(F1717, Items!$A:$A, Items!$C:$C, "Check Item ID", 0)</f>
        <v>Service</v>
      </c>
    </row>
    <row r="1718" spans="1:12" x14ac:dyDescent="0.25">
      <c r="A1718" t="s">
        <v>2486</v>
      </c>
      <c r="B1718" s="1">
        <v>45239</v>
      </c>
      <c r="C1718" t="s">
        <v>127</v>
      </c>
      <c r="D1718" t="s">
        <v>31</v>
      </c>
      <c r="E1718" t="s">
        <v>332</v>
      </c>
      <c r="F1718" t="s">
        <v>562</v>
      </c>
      <c r="G1718" s="8">
        <v>47</v>
      </c>
      <c r="H1718" s="6">
        <v>3675.35</v>
      </c>
      <c r="I1718" s="6">
        <v>172741.52</v>
      </c>
      <c r="J1718" t="s">
        <v>777</v>
      </c>
      <c r="K1718" s="8">
        <v>20</v>
      </c>
      <c r="L1718" t="str">
        <f>_xlfn.XLOOKUP(F1718, Items!$A:$A, Items!$C:$C, "Check Item ID", 0)</f>
        <v>Service</v>
      </c>
    </row>
    <row r="1719" spans="1:12" hidden="1" x14ac:dyDescent="0.25">
      <c r="A1719" t="s">
        <v>2487</v>
      </c>
      <c r="B1719" s="1">
        <v>45466</v>
      </c>
      <c r="C1719" t="s">
        <v>129</v>
      </c>
      <c r="D1719" t="s">
        <v>11</v>
      </c>
      <c r="E1719" t="s">
        <v>310</v>
      </c>
      <c r="F1719" t="s">
        <v>714</v>
      </c>
      <c r="G1719">
        <v>45</v>
      </c>
      <c r="H1719">
        <v>3700.52</v>
      </c>
      <c r="I1719">
        <v>166523.49</v>
      </c>
      <c r="J1719" t="s">
        <v>770</v>
      </c>
      <c r="K1719">
        <v>15</v>
      </c>
      <c r="L1719" t="str">
        <f>_xlfn.XLOOKUP(F1719, Items!$A:$A, Items!$C:$C, "Check Item ID", 0)</f>
        <v>Hardware</v>
      </c>
    </row>
    <row r="1720" spans="1:12" hidden="1" x14ac:dyDescent="0.25">
      <c r="A1720" t="s">
        <v>2488</v>
      </c>
      <c r="B1720" s="1">
        <v>45138</v>
      </c>
      <c r="C1720" t="s">
        <v>48</v>
      </c>
      <c r="D1720" t="s">
        <v>21</v>
      </c>
      <c r="E1720" t="s">
        <v>342</v>
      </c>
      <c r="F1720" t="s">
        <v>476</v>
      </c>
      <c r="G1720">
        <v>45</v>
      </c>
      <c r="H1720">
        <v>6779.4</v>
      </c>
      <c r="I1720">
        <v>305072.90000000002</v>
      </c>
      <c r="J1720" t="s">
        <v>768</v>
      </c>
      <c r="K1720">
        <v>14</v>
      </c>
      <c r="L1720" t="str">
        <f>_xlfn.XLOOKUP(F1720, Items!$A:$A, Items!$C:$C, "Check Item ID", 0)</f>
        <v>Hardware</v>
      </c>
    </row>
    <row r="1721" spans="1:12" hidden="1" x14ac:dyDescent="0.25">
      <c r="A1721" t="s">
        <v>2489</v>
      </c>
      <c r="B1721" s="1">
        <v>45231</v>
      </c>
      <c r="C1721" t="s">
        <v>59</v>
      </c>
      <c r="D1721" t="s">
        <v>9</v>
      </c>
      <c r="E1721" t="s">
        <v>334</v>
      </c>
      <c r="F1721" t="s">
        <v>754</v>
      </c>
      <c r="G1721">
        <v>15</v>
      </c>
      <c r="H1721">
        <v>7823.72</v>
      </c>
      <c r="I1721">
        <v>117355.73</v>
      </c>
      <c r="J1721" t="s">
        <v>770</v>
      </c>
      <c r="K1721">
        <v>5</v>
      </c>
      <c r="L1721" t="str">
        <f>_xlfn.XLOOKUP(F1721, Items!$A:$A, Items!$C:$C, "Check Item ID", 0)</f>
        <v>Service</v>
      </c>
    </row>
    <row r="1722" spans="1:12" hidden="1" x14ac:dyDescent="0.25">
      <c r="A1722" t="s">
        <v>2490</v>
      </c>
      <c r="B1722" s="1">
        <v>45320</v>
      </c>
      <c r="C1722" t="s">
        <v>133</v>
      </c>
      <c r="D1722" t="s">
        <v>11</v>
      </c>
      <c r="E1722" t="s">
        <v>332</v>
      </c>
      <c r="F1722" t="s">
        <v>710</v>
      </c>
      <c r="G1722">
        <v>10</v>
      </c>
      <c r="H1722">
        <v>211.22</v>
      </c>
      <c r="I1722">
        <v>2112.2399999999998</v>
      </c>
      <c r="J1722" t="s">
        <v>768</v>
      </c>
      <c r="K1722">
        <v>15</v>
      </c>
      <c r="L1722" t="str">
        <f>_xlfn.XLOOKUP(F1722, Items!$A:$A, Items!$C:$C, "Check Item ID", 0)</f>
        <v>Service</v>
      </c>
    </row>
    <row r="1723" spans="1:12" hidden="1" x14ac:dyDescent="0.25">
      <c r="A1723" t="s">
        <v>2491</v>
      </c>
      <c r="B1723" s="1">
        <v>45031</v>
      </c>
      <c r="C1723" t="s">
        <v>169</v>
      </c>
      <c r="D1723" t="s">
        <v>23</v>
      </c>
      <c r="E1723" t="s">
        <v>346</v>
      </c>
      <c r="F1723" t="s">
        <v>678</v>
      </c>
      <c r="G1723">
        <v>25</v>
      </c>
      <c r="H1723">
        <v>4350.55</v>
      </c>
      <c r="I1723">
        <v>108763.66</v>
      </c>
      <c r="J1723" t="s">
        <v>770</v>
      </c>
      <c r="K1723">
        <v>43</v>
      </c>
      <c r="L1723" t="str">
        <f>_xlfn.XLOOKUP(F1723, Items!$A:$A, Items!$C:$C, "Check Item ID", 0)</f>
        <v>Service</v>
      </c>
    </row>
    <row r="1724" spans="1:12" x14ac:dyDescent="0.25">
      <c r="A1724" t="s">
        <v>2492</v>
      </c>
      <c r="B1724" s="1">
        <v>45381</v>
      </c>
      <c r="C1724" t="s">
        <v>183</v>
      </c>
      <c r="D1724" t="s">
        <v>31</v>
      </c>
      <c r="E1724" t="s">
        <v>263</v>
      </c>
      <c r="F1724" t="s">
        <v>540</v>
      </c>
      <c r="G1724" s="8">
        <v>22</v>
      </c>
      <c r="H1724" s="6">
        <v>5349.67</v>
      </c>
      <c r="I1724" s="6">
        <v>117692.7</v>
      </c>
      <c r="J1724" t="s">
        <v>777</v>
      </c>
      <c r="K1724" s="8">
        <v>35</v>
      </c>
      <c r="L1724" t="str">
        <f>_xlfn.XLOOKUP(F1724, Items!$A:$A, Items!$C:$C, "Check Item ID", 0)</f>
        <v>Software</v>
      </c>
    </row>
    <row r="1725" spans="1:12" hidden="1" x14ac:dyDescent="0.25">
      <c r="A1725" t="s">
        <v>2493</v>
      </c>
      <c r="B1725" s="1">
        <v>45032</v>
      </c>
      <c r="C1725" t="s">
        <v>51</v>
      </c>
      <c r="D1725" t="s">
        <v>3</v>
      </c>
      <c r="E1725" t="s">
        <v>338</v>
      </c>
      <c r="F1725" t="s">
        <v>434</v>
      </c>
      <c r="G1725">
        <v>20</v>
      </c>
      <c r="H1725">
        <v>5918.86</v>
      </c>
      <c r="I1725">
        <v>118377.19</v>
      </c>
      <c r="J1725" t="s">
        <v>770</v>
      </c>
      <c r="K1725">
        <v>20</v>
      </c>
      <c r="L1725" t="str">
        <f>_xlfn.XLOOKUP(F1725, Items!$A:$A, Items!$C:$C, "Check Item ID", 0)</f>
        <v>Software</v>
      </c>
    </row>
    <row r="1726" spans="1:12" x14ac:dyDescent="0.25">
      <c r="A1726" t="s">
        <v>2494</v>
      </c>
      <c r="B1726" s="1">
        <v>45783</v>
      </c>
      <c r="C1726" t="s">
        <v>75</v>
      </c>
      <c r="D1726" t="s">
        <v>11</v>
      </c>
      <c r="E1726" t="s">
        <v>246</v>
      </c>
      <c r="F1726" t="s">
        <v>664</v>
      </c>
      <c r="G1726" s="8">
        <v>16</v>
      </c>
      <c r="H1726" s="6">
        <v>6557.34</v>
      </c>
      <c r="I1726" s="6">
        <v>104917.46</v>
      </c>
      <c r="J1726" t="s">
        <v>777</v>
      </c>
      <c r="K1726" s="8">
        <v>14</v>
      </c>
      <c r="L1726" t="str">
        <f>_xlfn.XLOOKUP(F1726, Items!$A:$A, Items!$C:$C, "Check Item ID", 0)</f>
        <v>Hardware</v>
      </c>
    </row>
    <row r="1727" spans="1:12" hidden="1" x14ac:dyDescent="0.25">
      <c r="A1727" t="s">
        <v>2495</v>
      </c>
      <c r="B1727" s="1">
        <v>44928</v>
      </c>
      <c r="C1727" t="s">
        <v>107</v>
      </c>
      <c r="D1727" t="s">
        <v>25</v>
      </c>
      <c r="E1727" t="s">
        <v>336</v>
      </c>
      <c r="F1727" t="s">
        <v>612</v>
      </c>
      <c r="G1727">
        <v>4</v>
      </c>
      <c r="H1727">
        <v>743.12</v>
      </c>
      <c r="I1727">
        <v>2972.49</v>
      </c>
      <c r="J1727" t="s">
        <v>770</v>
      </c>
      <c r="K1727">
        <v>16</v>
      </c>
      <c r="L1727" t="str">
        <f>_xlfn.XLOOKUP(F1727, Items!$A:$A, Items!$C:$C, "Check Item ID", 0)</f>
        <v>Service</v>
      </c>
    </row>
    <row r="1728" spans="1:12" x14ac:dyDescent="0.25">
      <c r="A1728" t="s">
        <v>2496</v>
      </c>
      <c r="B1728" s="1">
        <v>45893</v>
      </c>
      <c r="C1728" t="s">
        <v>217</v>
      </c>
      <c r="D1728" t="s">
        <v>21</v>
      </c>
      <c r="E1728" t="s">
        <v>334</v>
      </c>
      <c r="F1728" t="s">
        <v>758</v>
      </c>
      <c r="G1728" s="8">
        <v>18</v>
      </c>
      <c r="H1728" s="6">
        <v>4035.55</v>
      </c>
      <c r="I1728" s="6">
        <v>72639.86</v>
      </c>
      <c r="J1728" t="s">
        <v>777</v>
      </c>
      <c r="K1728" s="8">
        <v>30</v>
      </c>
      <c r="L1728" t="str">
        <f>_xlfn.XLOOKUP(F1728, Items!$A:$A, Items!$C:$C, "Check Item ID", 0)</f>
        <v>Hardware</v>
      </c>
    </row>
    <row r="1729" spans="1:12" hidden="1" x14ac:dyDescent="0.25">
      <c r="A1729" t="s">
        <v>2497</v>
      </c>
      <c r="B1729" s="1">
        <v>45443</v>
      </c>
      <c r="C1729" t="s">
        <v>81</v>
      </c>
      <c r="D1729" t="s">
        <v>19</v>
      </c>
      <c r="E1729" t="s">
        <v>290</v>
      </c>
      <c r="F1729" t="s">
        <v>712</v>
      </c>
      <c r="G1729">
        <v>32</v>
      </c>
      <c r="H1729">
        <v>3049.86</v>
      </c>
      <c r="I1729">
        <v>97595.41</v>
      </c>
      <c r="J1729" t="s">
        <v>770</v>
      </c>
      <c r="K1729">
        <v>10</v>
      </c>
      <c r="L1729" t="str">
        <f>_xlfn.XLOOKUP(F1729, Items!$A:$A, Items!$C:$C, "Check Item ID", 0)</f>
        <v>Service</v>
      </c>
    </row>
    <row r="1730" spans="1:12" x14ac:dyDescent="0.25">
      <c r="A1730" t="s">
        <v>2498</v>
      </c>
      <c r="B1730" s="1">
        <v>44954</v>
      </c>
      <c r="C1730" t="s">
        <v>139</v>
      </c>
      <c r="D1730" t="s">
        <v>19</v>
      </c>
      <c r="E1730" t="s">
        <v>328</v>
      </c>
      <c r="F1730" t="s">
        <v>380</v>
      </c>
      <c r="G1730" s="8">
        <v>44</v>
      </c>
      <c r="H1730" s="6">
        <v>4396.2299999999996</v>
      </c>
      <c r="I1730" s="6">
        <v>193434.18</v>
      </c>
      <c r="J1730" t="s">
        <v>777</v>
      </c>
      <c r="K1730" s="8">
        <v>24</v>
      </c>
      <c r="L1730" t="str">
        <f>_xlfn.XLOOKUP(F1730, Items!$A:$A, Items!$C:$C, "Check Item ID", 0)</f>
        <v>Hardware</v>
      </c>
    </row>
    <row r="1731" spans="1:12" hidden="1" x14ac:dyDescent="0.25">
      <c r="A1731" t="s">
        <v>2499</v>
      </c>
      <c r="B1731" s="1">
        <v>45667</v>
      </c>
      <c r="C1731" t="s">
        <v>119</v>
      </c>
      <c r="D1731" t="s">
        <v>13</v>
      </c>
      <c r="E1731" t="s">
        <v>298</v>
      </c>
      <c r="F1731" t="s">
        <v>592</v>
      </c>
      <c r="G1731">
        <v>48</v>
      </c>
      <c r="H1731">
        <v>6784.69</v>
      </c>
      <c r="I1731">
        <v>325664.90999999997</v>
      </c>
      <c r="J1731" t="s">
        <v>768</v>
      </c>
      <c r="K1731">
        <v>41</v>
      </c>
      <c r="L1731" t="str">
        <f>_xlfn.XLOOKUP(F1731, Items!$A:$A, Items!$C:$C, "Check Item ID", 0)</f>
        <v>Software</v>
      </c>
    </row>
    <row r="1732" spans="1:12" hidden="1" x14ac:dyDescent="0.25">
      <c r="A1732" t="s">
        <v>2500</v>
      </c>
      <c r="B1732" s="1">
        <v>45414</v>
      </c>
      <c r="C1732" t="s">
        <v>36</v>
      </c>
      <c r="D1732" t="s">
        <v>23</v>
      </c>
      <c r="E1732" t="s">
        <v>270</v>
      </c>
      <c r="F1732" t="s">
        <v>574</v>
      </c>
      <c r="G1732">
        <v>42</v>
      </c>
      <c r="H1732">
        <v>2568.89</v>
      </c>
      <c r="I1732">
        <v>107893.27</v>
      </c>
      <c r="J1732" t="s">
        <v>768</v>
      </c>
      <c r="K1732">
        <v>27</v>
      </c>
      <c r="L1732" t="str">
        <f>_xlfn.XLOOKUP(F1732, Items!$A:$A, Items!$C:$C, "Check Item ID", 0)</f>
        <v>Service</v>
      </c>
    </row>
    <row r="1733" spans="1:12" hidden="1" x14ac:dyDescent="0.25">
      <c r="A1733" t="s">
        <v>2501</v>
      </c>
      <c r="B1733" s="1">
        <v>45144</v>
      </c>
      <c r="C1733" t="s">
        <v>143</v>
      </c>
      <c r="D1733" t="s">
        <v>5</v>
      </c>
      <c r="E1733" t="s">
        <v>300</v>
      </c>
      <c r="F1733" t="s">
        <v>732</v>
      </c>
      <c r="G1733">
        <v>9</v>
      </c>
      <c r="H1733">
        <v>9950.27</v>
      </c>
      <c r="I1733">
        <v>89552.46</v>
      </c>
      <c r="J1733" t="s">
        <v>768</v>
      </c>
      <c r="K1733">
        <v>10</v>
      </c>
      <c r="L1733" t="str">
        <f>_xlfn.XLOOKUP(F1733, Items!$A:$A, Items!$C:$C, "Check Item ID", 0)</f>
        <v>Software</v>
      </c>
    </row>
    <row r="1734" spans="1:12" x14ac:dyDescent="0.25">
      <c r="A1734" t="s">
        <v>2502</v>
      </c>
      <c r="B1734" s="1">
        <v>45317</v>
      </c>
      <c r="C1734" t="s">
        <v>185</v>
      </c>
      <c r="D1734" t="s">
        <v>29</v>
      </c>
      <c r="E1734" t="s">
        <v>290</v>
      </c>
      <c r="F1734" t="s">
        <v>540</v>
      </c>
      <c r="G1734" s="8">
        <v>13</v>
      </c>
      <c r="H1734" s="6">
        <v>5806.91</v>
      </c>
      <c r="I1734" s="6">
        <v>75489.81</v>
      </c>
      <c r="J1734" t="s">
        <v>777</v>
      </c>
      <c r="K1734" s="8">
        <v>7</v>
      </c>
      <c r="L1734" t="str">
        <f>_xlfn.XLOOKUP(F1734, Items!$A:$A, Items!$C:$C, "Check Item ID", 0)</f>
        <v>Software</v>
      </c>
    </row>
    <row r="1735" spans="1:12" x14ac:dyDescent="0.25">
      <c r="A1735" t="s">
        <v>2503</v>
      </c>
      <c r="B1735" s="1">
        <v>45629</v>
      </c>
      <c r="C1735" t="s">
        <v>45</v>
      </c>
      <c r="D1735" t="s">
        <v>5</v>
      </c>
      <c r="E1735" t="s">
        <v>270</v>
      </c>
      <c r="F1735" t="s">
        <v>632</v>
      </c>
      <c r="G1735" s="8">
        <v>20</v>
      </c>
      <c r="H1735" s="6">
        <v>2056.21</v>
      </c>
      <c r="I1735" s="6">
        <v>41124.15</v>
      </c>
      <c r="J1735" t="s">
        <v>777</v>
      </c>
      <c r="K1735" s="8">
        <v>37</v>
      </c>
      <c r="L1735" t="str">
        <f>_xlfn.XLOOKUP(F1735, Items!$A:$A, Items!$C:$C, "Check Item ID", 0)</f>
        <v>Service</v>
      </c>
    </row>
    <row r="1736" spans="1:12" hidden="1" x14ac:dyDescent="0.25">
      <c r="A1736" t="s">
        <v>2504</v>
      </c>
      <c r="B1736" s="1">
        <v>45241</v>
      </c>
      <c r="C1736" t="s">
        <v>145</v>
      </c>
      <c r="D1736" t="s">
        <v>7</v>
      </c>
      <c r="E1736" t="s">
        <v>310</v>
      </c>
      <c r="F1736" t="s">
        <v>440</v>
      </c>
      <c r="G1736">
        <v>3</v>
      </c>
      <c r="H1736">
        <v>6301.06</v>
      </c>
      <c r="I1736">
        <v>18903.189999999999</v>
      </c>
      <c r="J1736" t="s">
        <v>770</v>
      </c>
      <c r="K1736">
        <v>38</v>
      </c>
      <c r="L1736" t="str">
        <f>_xlfn.XLOOKUP(F1736, Items!$A:$A, Items!$C:$C, "Check Item ID", 0)</f>
        <v>Hardware</v>
      </c>
    </row>
    <row r="1737" spans="1:12" hidden="1" x14ac:dyDescent="0.25">
      <c r="A1737" t="s">
        <v>2505</v>
      </c>
      <c r="B1737" s="1">
        <v>45444</v>
      </c>
      <c r="C1737" t="s">
        <v>185</v>
      </c>
      <c r="D1737" t="s">
        <v>29</v>
      </c>
      <c r="E1737" t="s">
        <v>263</v>
      </c>
      <c r="F1737" t="s">
        <v>654</v>
      </c>
      <c r="G1737">
        <v>49</v>
      </c>
      <c r="H1737">
        <v>6346.41</v>
      </c>
      <c r="I1737">
        <v>310974.03000000003</v>
      </c>
      <c r="J1737" t="s">
        <v>768</v>
      </c>
      <c r="K1737">
        <v>25</v>
      </c>
      <c r="L1737" t="str">
        <f>_xlfn.XLOOKUP(F1737, Items!$A:$A, Items!$C:$C, "Check Item ID", 0)</f>
        <v>Hardware</v>
      </c>
    </row>
    <row r="1738" spans="1:12" hidden="1" x14ac:dyDescent="0.25">
      <c r="A1738" t="s">
        <v>2506</v>
      </c>
      <c r="B1738" s="1">
        <v>45845</v>
      </c>
      <c r="C1738" t="s">
        <v>59</v>
      </c>
      <c r="D1738" t="s">
        <v>9</v>
      </c>
      <c r="E1738" t="s">
        <v>314</v>
      </c>
      <c r="F1738" t="s">
        <v>474</v>
      </c>
      <c r="G1738">
        <v>41</v>
      </c>
      <c r="H1738">
        <v>10099.14</v>
      </c>
      <c r="I1738">
        <v>414064.74</v>
      </c>
      <c r="J1738" t="s">
        <v>770</v>
      </c>
      <c r="K1738">
        <v>7</v>
      </c>
      <c r="L1738" t="str">
        <f>_xlfn.XLOOKUP(F1738, Items!$A:$A, Items!$C:$C, "Check Item ID", 0)</f>
        <v>Service</v>
      </c>
    </row>
    <row r="1739" spans="1:12" hidden="1" x14ac:dyDescent="0.25">
      <c r="A1739" t="s">
        <v>2507</v>
      </c>
      <c r="B1739" s="1">
        <v>45785</v>
      </c>
      <c r="C1739" t="s">
        <v>189</v>
      </c>
      <c r="D1739" t="s">
        <v>21</v>
      </c>
      <c r="E1739" t="s">
        <v>348</v>
      </c>
      <c r="F1739" t="s">
        <v>582</v>
      </c>
      <c r="G1739">
        <v>34</v>
      </c>
      <c r="H1739">
        <v>10498.9</v>
      </c>
      <c r="I1739">
        <v>356962.59</v>
      </c>
      <c r="J1739" t="s">
        <v>768</v>
      </c>
      <c r="K1739">
        <v>4</v>
      </c>
      <c r="L1739" t="str">
        <f>_xlfn.XLOOKUP(F1739, Items!$A:$A, Items!$C:$C, "Check Item ID", 0)</f>
        <v>Service</v>
      </c>
    </row>
    <row r="1740" spans="1:12" hidden="1" x14ac:dyDescent="0.25">
      <c r="A1740" t="s">
        <v>2508</v>
      </c>
      <c r="B1740" s="1">
        <v>45488</v>
      </c>
      <c r="C1740" t="s">
        <v>127</v>
      </c>
      <c r="D1740" t="s">
        <v>31</v>
      </c>
      <c r="E1740" t="s">
        <v>304</v>
      </c>
      <c r="F1740" t="s">
        <v>638</v>
      </c>
      <c r="G1740">
        <v>45</v>
      </c>
      <c r="H1740">
        <v>5884.81</v>
      </c>
      <c r="I1740">
        <v>264816.45</v>
      </c>
      <c r="J1740" t="s">
        <v>770</v>
      </c>
      <c r="K1740">
        <v>5</v>
      </c>
      <c r="L1740" t="str">
        <f>_xlfn.XLOOKUP(F1740, Items!$A:$A, Items!$C:$C, "Check Item ID", 0)</f>
        <v>Hardware</v>
      </c>
    </row>
    <row r="1741" spans="1:12" hidden="1" x14ac:dyDescent="0.25">
      <c r="A1741" t="s">
        <v>2509</v>
      </c>
      <c r="B1741" s="1">
        <v>45051</v>
      </c>
      <c r="C1741" t="s">
        <v>179</v>
      </c>
      <c r="D1741" t="s">
        <v>3</v>
      </c>
      <c r="E1741" t="s">
        <v>318</v>
      </c>
      <c r="F1741" t="s">
        <v>716</v>
      </c>
      <c r="G1741">
        <v>45</v>
      </c>
      <c r="H1741">
        <v>6084.54</v>
      </c>
      <c r="I1741">
        <v>273804.31</v>
      </c>
      <c r="J1741" t="s">
        <v>770</v>
      </c>
      <c r="K1741">
        <v>34</v>
      </c>
      <c r="L1741" t="str">
        <f>_xlfn.XLOOKUP(F1741, Items!$A:$A, Items!$C:$C, "Check Item ID", 0)</f>
        <v>Service</v>
      </c>
    </row>
    <row r="1742" spans="1:12" x14ac:dyDescent="0.25">
      <c r="A1742" t="s">
        <v>2510</v>
      </c>
      <c r="B1742" s="1">
        <v>46017</v>
      </c>
      <c r="C1742" t="s">
        <v>73</v>
      </c>
      <c r="D1742" t="s">
        <v>29</v>
      </c>
      <c r="E1742" t="s">
        <v>276</v>
      </c>
      <c r="F1742" t="s">
        <v>532</v>
      </c>
      <c r="G1742" s="8">
        <v>33</v>
      </c>
      <c r="H1742" s="6">
        <v>7219.74</v>
      </c>
      <c r="I1742" s="6">
        <v>238251.56</v>
      </c>
      <c r="J1742" t="s">
        <v>777</v>
      </c>
      <c r="K1742" s="8">
        <v>31</v>
      </c>
      <c r="L1742" t="str">
        <f>_xlfn.XLOOKUP(F1742, Items!$A:$A, Items!$C:$C, "Check Item ID", 0)</f>
        <v>Hardware</v>
      </c>
    </row>
    <row r="1743" spans="1:12" hidden="1" x14ac:dyDescent="0.25">
      <c r="A1743" t="s">
        <v>2511</v>
      </c>
      <c r="B1743" s="1">
        <v>45713</v>
      </c>
      <c r="C1743" t="s">
        <v>111</v>
      </c>
      <c r="D1743" t="s">
        <v>31</v>
      </c>
      <c r="E1743" t="s">
        <v>274</v>
      </c>
      <c r="F1743" t="s">
        <v>546</v>
      </c>
      <c r="G1743">
        <v>36</v>
      </c>
      <c r="H1743">
        <v>7514.07</v>
      </c>
      <c r="I1743">
        <v>270506.38</v>
      </c>
      <c r="J1743" t="s">
        <v>770</v>
      </c>
      <c r="K1743">
        <v>41</v>
      </c>
      <c r="L1743" t="str">
        <f>_xlfn.XLOOKUP(F1743, Items!$A:$A, Items!$C:$C, "Check Item ID", 0)</f>
        <v>Hardware</v>
      </c>
    </row>
    <row r="1744" spans="1:12" hidden="1" x14ac:dyDescent="0.25">
      <c r="A1744" t="s">
        <v>2512</v>
      </c>
      <c r="B1744" s="1">
        <v>45350</v>
      </c>
      <c r="C1744" t="s">
        <v>79</v>
      </c>
      <c r="D1744" t="s">
        <v>31</v>
      </c>
      <c r="E1744" t="s">
        <v>270</v>
      </c>
      <c r="F1744" t="s">
        <v>552</v>
      </c>
      <c r="G1744">
        <v>12</v>
      </c>
      <c r="H1744">
        <v>5346.49</v>
      </c>
      <c r="I1744">
        <v>64157.83</v>
      </c>
      <c r="J1744" t="s">
        <v>768</v>
      </c>
      <c r="K1744">
        <v>16</v>
      </c>
      <c r="L1744" t="str">
        <f>_xlfn.XLOOKUP(F1744, Items!$A:$A, Items!$C:$C, "Check Item ID", 0)</f>
        <v>Service</v>
      </c>
    </row>
    <row r="1745" spans="1:12" hidden="1" x14ac:dyDescent="0.25">
      <c r="A1745" t="s">
        <v>2513</v>
      </c>
      <c r="B1745" s="1">
        <v>44945</v>
      </c>
      <c r="C1745" t="s">
        <v>223</v>
      </c>
      <c r="D1745" t="s">
        <v>5</v>
      </c>
      <c r="E1745" t="s">
        <v>267</v>
      </c>
      <c r="F1745" t="s">
        <v>371</v>
      </c>
      <c r="G1745">
        <v>33</v>
      </c>
      <c r="H1745">
        <v>5725.43</v>
      </c>
      <c r="I1745">
        <v>188939.1</v>
      </c>
      <c r="J1745" t="s">
        <v>768</v>
      </c>
      <c r="K1745">
        <v>36</v>
      </c>
      <c r="L1745" t="str">
        <f>_xlfn.XLOOKUP(F1745, Items!$A:$A, Items!$C:$C, "Check Item ID", 0)</f>
        <v>Software</v>
      </c>
    </row>
    <row r="1746" spans="1:12" hidden="1" x14ac:dyDescent="0.25">
      <c r="A1746" t="s">
        <v>2514</v>
      </c>
      <c r="B1746" s="1">
        <v>45548</v>
      </c>
      <c r="C1746" t="s">
        <v>67</v>
      </c>
      <c r="D1746" t="s">
        <v>7</v>
      </c>
      <c r="E1746" t="s">
        <v>298</v>
      </c>
      <c r="F1746" t="s">
        <v>740</v>
      </c>
      <c r="G1746">
        <v>15</v>
      </c>
      <c r="H1746">
        <v>8513.09</v>
      </c>
      <c r="I1746">
        <v>127696.33</v>
      </c>
      <c r="J1746" t="s">
        <v>770</v>
      </c>
      <c r="K1746">
        <v>38</v>
      </c>
      <c r="L1746" t="str">
        <f>_xlfn.XLOOKUP(F1746, Items!$A:$A, Items!$C:$C, "Check Item ID", 0)</f>
        <v>Service</v>
      </c>
    </row>
    <row r="1747" spans="1:12" x14ac:dyDescent="0.25">
      <c r="A1747" t="s">
        <v>2515</v>
      </c>
      <c r="B1747" s="1">
        <v>45277</v>
      </c>
      <c r="C1747" t="s">
        <v>145</v>
      </c>
      <c r="D1747" t="s">
        <v>7</v>
      </c>
      <c r="E1747" t="s">
        <v>308</v>
      </c>
      <c r="F1747" t="s">
        <v>700</v>
      </c>
      <c r="G1747" s="8">
        <v>15</v>
      </c>
      <c r="H1747" s="6">
        <v>6942.29</v>
      </c>
      <c r="I1747" s="6">
        <v>104134.35</v>
      </c>
      <c r="J1747" t="s">
        <v>777</v>
      </c>
      <c r="K1747" s="8">
        <v>21</v>
      </c>
      <c r="L1747" t="str">
        <f>_xlfn.XLOOKUP(F1747, Items!$A:$A, Items!$C:$C, "Check Item ID", 0)</f>
        <v>Hardware</v>
      </c>
    </row>
    <row r="1748" spans="1:12" hidden="1" x14ac:dyDescent="0.25">
      <c r="A1748" t="s">
        <v>2516</v>
      </c>
      <c r="B1748" s="1">
        <v>45230</v>
      </c>
      <c r="C1748" t="s">
        <v>143</v>
      </c>
      <c r="D1748" t="s">
        <v>5</v>
      </c>
      <c r="E1748" t="s">
        <v>330</v>
      </c>
      <c r="F1748" t="s">
        <v>522</v>
      </c>
      <c r="G1748">
        <v>18</v>
      </c>
      <c r="H1748">
        <v>5337.39</v>
      </c>
      <c r="I1748">
        <v>96073.07</v>
      </c>
      <c r="J1748" t="s">
        <v>770</v>
      </c>
      <c r="K1748">
        <v>6</v>
      </c>
      <c r="L1748" t="str">
        <f>_xlfn.XLOOKUP(F1748, Items!$A:$A, Items!$C:$C, "Check Item ID", 0)</f>
        <v>Hardware</v>
      </c>
    </row>
    <row r="1749" spans="1:12" x14ac:dyDescent="0.25">
      <c r="A1749" t="s">
        <v>2517</v>
      </c>
      <c r="B1749" s="1">
        <v>45436</v>
      </c>
      <c r="C1749" t="s">
        <v>123</v>
      </c>
      <c r="D1749" t="s">
        <v>21</v>
      </c>
      <c r="E1749" t="s">
        <v>308</v>
      </c>
      <c r="F1749" t="s">
        <v>416</v>
      </c>
      <c r="G1749" s="8">
        <v>14</v>
      </c>
      <c r="H1749" s="6">
        <v>5170.1099999999997</v>
      </c>
      <c r="I1749" s="6">
        <v>72381.490000000005</v>
      </c>
      <c r="J1749" t="s">
        <v>777</v>
      </c>
      <c r="K1749" s="8">
        <v>44</v>
      </c>
      <c r="L1749" t="str">
        <f>_xlfn.XLOOKUP(F1749, Items!$A:$A, Items!$C:$C, "Check Item ID", 0)</f>
        <v>Service</v>
      </c>
    </row>
    <row r="1750" spans="1:12" hidden="1" x14ac:dyDescent="0.25">
      <c r="A1750" t="s">
        <v>2518</v>
      </c>
      <c r="B1750" s="1">
        <v>45682</v>
      </c>
      <c r="C1750" t="s">
        <v>91</v>
      </c>
      <c r="D1750" t="s">
        <v>11</v>
      </c>
      <c r="E1750" t="s">
        <v>286</v>
      </c>
      <c r="F1750" t="s">
        <v>444</v>
      </c>
      <c r="G1750">
        <v>21</v>
      </c>
      <c r="H1750">
        <v>4662.74</v>
      </c>
      <c r="I1750">
        <v>97917.45</v>
      </c>
      <c r="J1750" t="s">
        <v>768</v>
      </c>
      <c r="K1750">
        <v>38</v>
      </c>
      <c r="L1750" t="str">
        <f>_xlfn.XLOOKUP(F1750, Items!$A:$A, Items!$C:$C, "Check Item ID", 0)</f>
        <v>Service</v>
      </c>
    </row>
    <row r="1751" spans="1:12" hidden="1" x14ac:dyDescent="0.25">
      <c r="A1751" t="s">
        <v>2519</v>
      </c>
      <c r="B1751" s="1">
        <v>45200</v>
      </c>
      <c r="C1751" t="s">
        <v>123</v>
      </c>
      <c r="D1751" t="s">
        <v>21</v>
      </c>
      <c r="E1751" t="s">
        <v>290</v>
      </c>
      <c r="F1751" t="s">
        <v>640</v>
      </c>
      <c r="G1751">
        <v>27</v>
      </c>
      <c r="H1751">
        <v>6939.79</v>
      </c>
      <c r="I1751">
        <v>187374.2</v>
      </c>
      <c r="J1751" t="s">
        <v>770</v>
      </c>
      <c r="K1751">
        <v>23</v>
      </c>
      <c r="L1751" t="str">
        <f>_xlfn.XLOOKUP(F1751, Items!$A:$A, Items!$C:$C, "Check Item ID", 0)</f>
        <v>Service</v>
      </c>
    </row>
    <row r="1752" spans="1:12" hidden="1" x14ac:dyDescent="0.25">
      <c r="A1752" t="s">
        <v>2520</v>
      </c>
      <c r="B1752" s="1">
        <v>44948</v>
      </c>
      <c r="C1752" t="s">
        <v>167</v>
      </c>
      <c r="D1752" t="s">
        <v>31</v>
      </c>
      <c r="E1752" t="s">
        <v>265</v>
      </c>
      <c r="F1752" t="s">
        <v>724</v>
      </c>
      <c r="G1752">
        <v>23</v>
      </c>
      <c r="H1752">
        <v>304.04000000000002</v>
      </c>
      <c r="I1752">
        <v>6992.93</v>
      </c>
      <c r="J1752" t="s">
        <v>770</v>
      </c>
      <c r="K1752">
        <v>14</v>
      </c>
      <c r="L1752" t="str">
        <f>_xlfn.XLOOKUP(F1752, Items!$A:$A, Items!$C:$C, "Check Item ID", 0)</f>
        <v>Software</v>
      </c>
    </row>
    <row r="1753" spans="1:12" hidden="1" x14ac:dyDescent="0.25">
      <c r="A1753" t="s">
        <v>2521</v>
      </c>
      <c r="B1753" s="1">
        <v>44959</v>
      </c>
      <c r="C1753" t="s">
        <v>145</v>
      </c>
      <c r="D1753" t="s">
        <v>7</v>
      </c>
      <c r="E1753" t="s">
        <v>354</v>
      </c>
      <c r="F1753" t="s">
        <v>726</v>
      </c>
      <c r="G1753">
        <v>35</v>
      </c>
      <c r="H1753">
        <v>5099.84</v>
      </c>
      <c r="I1753">
        <v>178494.44</v>
      </c>
      <c r="J1753" t="s">
        <v>768</v>
      </c>
      <c r="K1753">
        <v>9</v>
      </c>
      <c r="L1753" t="str">
        <f>_xlfn.XLOOKUP(F1753, Items!$A:$A, Items!$C:$C, "Check Item ID", 0)</f>
        <v>Hardware</v>
      </c>
    </row>
    <row r="1754" spans="1:12" hidden="1" x14ac:dyDescent="0.25">
      <c r="A1754" t="s">
        <v>2522</v>
      </c>
      <c r="B1754" s="1">
        <v>45709</v>
      </c>
      <c r="C1754" t="s">
        <v>99</v>
      </c>
      <c r="D1754" t="s">
        <v>13</v>
      </c>
      <c r="E1754" t="s">
        <v>350</v>
      </c>
      <c r="F1754" t="s">
        <v>500</v>
      </c>
      <c r="G1754">
        <v>42</v>
      </c>
      <c r="H1754">
        <v>9091.23</v>
      </c>
      <c r="I1754">
        <v>381831.69</v>
      </c>
      <c r="J1754" t="s">
        <v>768</v>
      </c>
      <c r="K1754">
        <v>43</v>
      </c>
      <c r="L1754" t="str">
        <f>_xlfn.XLOOKUP(F1754, Items!$A:$A, Items!$C:$C, "Check Item ID", 0)</f>
        <v>Service</v>
      </c>
    </row>
    <row r="1755" spans="1:12" hidden="1" x14ac:dyDescent="0.25">
      <c r="A1755" t="s">
        <v>2523</v>
      </c>
      <c r="B1755" s="1">
        <v>45349</v>
      </c>
      <c r="C1755" t="s">
        <v>97</v>
      </c>
      <c r="D1755" t="s">
        <v>29</v>
      </c>
      <c r="E1755" t="s">
        <v>281</v>
      </c>
      <c r="F1755" t="s">
        <v>414</v>
      </c>
      <c r="G1755">
        <v>29</v>
      </c>
      <c r="H1755">
        <v>4553.47</v>
      </c>
      <c r="I1755">
        <v>132050.71</v>
      </c>
      <c r="J1755" t="s">
        <v>770</v>
      </c>
      <c r="K1755">
        <v>16</v>
      </c>
      <c r="L1755" t="str">
        <f>_xlfn.XLOOKUP(F1755, Items!$A:$A, Items!$C:$C, "Check Item ID", 0)</f>
        <v>Service</v>
      </c>
    </row>
    <row r="1756" spans="1:12" hidden="1" x14ac:dyDescent="0.25">
      <c r="A1756" t="s">
        <v>2524</v>
      </c>
      <c r="B1756" s="1">
        <v>45736</v>
      </c>
      <c r="C1756" t="s">
        <v>149</v>
      </c>
      <c r="D1756" t="s">
        <v>21</v>
      </c>
      <c r="E1756" t="s">
        <v>246</v>
      </c>
      <c r="F1756" t="s">
        <v>684</v>
      </c>
      <c r="G1756">
        <v>10</v>
      </c>
      <c r="H1756">
        <v>9599.1</v>
      </c>
      <c r="I1756">
        <v>95991</v>
      </c>
      <c r="J1756" t="s">
        <v>768</v>
      </c>
      <c r="K1756">
        <v>30</v>
      </c>
      <c r="L1756" t="str">
        <f>_xlfn.XLOOKUP(F1756, Items!$A:$A, Items!$C:$C, "Check Item ID", 0)</f>
        <v>Software</v>
      </c>
    </row>
    <row r="1757" spans="1:12" x14ac:dyDescent="0.25">
      <c r="A1757" t="s">
        <v>2525</v>
      </c>
      <c r="B1757" s="1">
        <v>45230</v>
      </c>
      <c r="C1757" t="s">
        <v>81</v>
      </c>
      <c r="D1757" t="s">
        <v>19</v>
      </c>
      <c r="E1757" t="s">
        <v>286</v>
      </c>
      <c r="F1757" t="s">
        <v>580</v>
      </c>
      <c r="G1757" s="8">
        <v>31</v>
      </c>
      <c r="H1757" s="6">
        <v>5712.09</v>
      </c>
      <c r="I1757" s="6">
        <v>177074.73</v>
      </c>
      <c r="J1757" t="s">
        <v>777</v>
      </c>
      <c r="K1757" s="8">
        <v>32</v>
      </c>
      <c r="L1757" t="str">
        <f>_xlfn.XLOOKUP(F1757, Items!$A:$A, Items!$C:$C, "Check Item ID", 0)</f>
        <v>Hardware</v>
      </c>
    </row>
    <row r="1758" spans="1:12" hidden="1" x14ac:dyDescent="0.25">
      <c r="A1758" t="s">
        <v>2526</v>
      </c>
      <c r="B1758" s="1">
        <v>45287</v>
      </c>
      <c r="C1758" t="s">
        <v>199</v>
      </c>
      <c r="D1758" t="s">
        <v>11</v>
      </c>
      <c r="E1758" t="s">
        <v>312</v>
      </c>
      <c r="F1758" t="s">
        <v>506</v>
      </c>
      <c r="G1758">
        <v>13</v>
      </c>
      <c r="H1758">
        <v>9214.6200000000008</v>
      </c>
      <c r="I1758">
        <v>119790.06</v>
      </c>
      <c r="J1758" t="s">
        <v>768</v>
      </c>
      <c r="K1758">
        <v>14</v>
      </c>
      <c r="L1758" t="str">
        <f>_xlfn.XLOOKUP(F1758, Items!$A:$A, Items!$C:$C, "Check Item ID", 0)</f>
        <v>Software</v>
      </c>
    </row>
    <row r="1759" spans="1:12" x14ac:dyDescent="0.25">
      <c r="A1759" t="s">
        <v>2527</v>
      </c>
      <c r="B1759" s="1">
        <v>45504</v>
      </c>
      <c r="C1759" t="s">
        <v>159</v>
      </c>
      <c r="D1759" t="s">
        <v>11</v>
      </c>
      <c r="E1759" t="s">
        <v>342</v>
      </c>
      <c r="F1759" t="s">
        <v>720</v>
      </c>
      <c r="G1759" s="8">
        <v>2</v>
      </c>
      <c r="H1759" s="6">
        <v>7402.93</v>
      </c>
      <c r="I1759" s="6">
        <v>14805.85</v>
      </c>
      <c r="J1759" t="s">
        <v>777</v>
      </c>
      <c r="K1759" s="8">
        <v>28</v>
      </c>
      <c r="L1759" t="str">
        <f>_xlfn.XLOOKUP(F1759, Items!$A:$A, Items!$C:$C, "Check Item ID", 0)</f>
        <v>Hardware</v>
      </c>
    </row>
    <row r="1760" spans="1:12" hidden="1" x14ac:dyDescent="0.25">
      <c r="A1760" t="s">
        <v>2528</v>
      </c>
      <c r="B1760" s="1">
        <v>45311</v>
      </c>
      <c r="C1760" t="s">
        <v>211</v>
      </c>
      <c r="D1760" t="s">
        <v>31</v>
      </c>
      <c r="E1760" t="s">
        <v>332</v>
      </c>
      <c r="F1760" t="s">
        <v>365</v>
      </c>
      <c r="G1760">
        <v>5</v>
      </c>
      <c r="H1760">
        <v>2870.28</v>
      </c>
      <c r="I1760">
        <v>14351.42</v>
      </c>
      <c r="J1760" t="s">
        <v>770</v>
      </c>
      <c r="K1760">
        <v>18</v>
      </c>
      <c r="L1760" t="str">
        <f>_xlfn.XLOOKUP(F1760, Items!$A:$A, Items!$C:$C, "Check Item ID", 0)</f>
        <v>Hardware</v>
      </c>
    </row>
    <row r="1761" spans="1:12" x14ac:dyDescent="0.25">
      <c r="A1761" t="s">
        <v>2529</v>
      </c>
      <c r="B1761" s="1">
        <v>45751</v>
      </c>
      <c r="C1761" t="s">
        <v>135</v>
      </c>
      <c r="D1761" t="s">
        <v>31</v>
      </c>
      <c r="E1761" t="s">
        <v>312</v>
      </c>
      <c r="F1761" t="s">
        <v>452</v>
      </c>
      <c r="G1761" s="8">
        <v>7</v>
      </c>
      <c r="H1761" s="6">
        <v>3020.44</v>
      </c>
      <c r="I1761" s="6">
        <v>21143.06</v>
      </c>
      <c r="J1761" t="s">
        <v>777</v>
      </c>
      <c r="K1761" s="8">
        <v>3</v>
      </c>
      <c r="L1761" t="str">
        <f>_xlfn.XLOOKUP(F1761, Items!$A:$A, Items!$C:$C, "Check Item ID", 0)</f>
        <v>Service</v>
      </c>
    </row>
    <row r="1762" spans="1:12" x14ac:dyDescent="0.25">
      <c r="A1762" t="s">
        <v>2530</v>
      </c>
      <c r="B1762" s="1">
        <v>45131</v>
      </c>
      <c r="C1762" t="s">
        <v>57</v>
      </c>
      <c r="D1762" t="s">
        <v>25</v>
      </c>
      <c r="E1762" t="s">
        <v>267</v>
      </c>
      <c r="F1762" t="s">
        <v>530</v>
      </c>
      <c r="G1762" s="8">
        <v>25</v>
      </c>
      <c r="H1762" s="6">
        <v>2433.2600000000002</v>
      </c>
      <c r="I1762" s="6">
        <v>60831.55</v>
      </c>
      <c r="J1762" t="s">
        <v>777</v>
      </c>
      <c r="K1762" s="8">
        <v>3</v>
      </c>
      <c r="L1762" t="str">
        <f>_xlfn.XLOOKUP(F1762, Items!$A:$A, Items!$C:$C, "Check Item ID", 0)</f>
        <v>Hardware</v>
      </c>
    </row>
    <row r="1763" spans="1:12" x14ac:dyDescent="0.25">
      <c r="A1763" t="s">
        <v>2531</v>
      </c>
      <c r="B1763" s="1">
        <v>45016</v>
      </c>
      <c r="C1763" t="s">
        <v>147</v>
      </c>
      <c r="D1763" t="s">
        <v>5</v>
      </c>
      <c r="E1763" t="s">
        <v>334</v>
      </c>
      <c r="F1763" t="s">
        <v>636</v>
      </c>
      <c r="G1763" s="8">
        <v>9</v>
      </c>
      <c r="H1763" s="6">
        <v>8811.44</v>
      </c>
      <c r="I1763" s="6">
        <v>79302.929999999993</v>
      </c>
      <c r="J1763" t="s">
        <v>777</v>
      </c>
      <c r="K1763" s="8">
        <v>20</v>
      </c>
      <c r="L1763" t="str">
        <f>_xlfn.XLOOKUP(F1763, Items!$A:$A, Items!$C:$C, "Check Item ID", 0)</f>
        <v>Hardware</v>
      </c>
    </row>
    <row r="1764" spans="1:12" x14ac:dyDescent="0.25">
      <c r="A1764" t="s">
        <v>2532</v>
      </c>
      <c r="B1764" s="1">
        <v>44954</v>
      </c>
      <c r="C1764" t="s">
        <v>199</v>
      </c>
      <c r="D1764" t="s">
        <v>11</v>
      </c>
      <c r="E1764" t="s">
        <v>286</v>
      </c>
      <c r="F1764" t="s">
        <v>590</v>
      </c>
      <c r="G1764" s="8">
        <v>1</v>
      </c>
      <c r="H1764" s="6">
        <v>992.85</v>
      </c>
      <c r="I1764" s="6">
        <v>992.85</v>
      </c>
      <c r="J1764" t="s">
        <v>777</v>
      </c>
      <c r="K1764" s="8">
        <v>37</v>
      </c>
      <c r="L1764" t="str">
        <f>_xlfn.XLOOKUP(F1764, Items!$A:$A, Items!$C:$C, "Check Item ID", 0)</f>
        <v>Hardware</v>
      </c>
    </row>
    <row r="1765" spans="1:12" x14ac:dyDescent="0.25">
      <c r="A1765" t="s">
        <v>2533</v>
      </c>
      <c r="B1765" s="1">
        <v>45620</v>
      </c>
      <c r="C1765" t="s">
        <v>75</v>
      </c>
      <c r="D1765" t="s">
        <v>11</v>
      </c>
      <c r="E1765" t="s">
        <v>272</v>
      </c>
      <c r="F1765" t="s">
        <v>454</v>
      </c>
      <c r="G1765" s="8">
        <v>46</v>
      </c>
      <c r="H1765" s="6">
        <v>1259.83</v>
      </c>
      <c r="I1765" s="6">
        <v>57952.160000000003</v>
      </c>
      <c r="J1765" t="s">
        <v>777</v>
      </c>
      <c r="K1765" s="8">
        <v>33</v>
      </c>
      <c r="L1765" t="str">
        <f>_xlfn.XLOOKUP(F1765, Items!$A:$A, Items!$C:$C, "Check Item ID", 0)</f>
        <v>Service</v>
      </c>
    </row>
    <row r="1766" spans="1:12" hidden="1" x14ac:dyDescent="0.25">
      <c r="A1766" t="s">
        <v>2534</v>
      </c>
      <c r="B1766" s="1">
        <v>45836</v>
      </c>
      <c r="C1766" t="s">
        <v>189</v>
      </c>
      <c r="D1766" t="s">
        <v>21</v>
      </c>
      <c r="E1766" t="s">
        <v>340</v>
      </c>
      <c r="F1766" t="s">
        <v>392</v>
      </c>
      <c r="G1766">
        <v>11</v>
      </c>
      <c r="H1766">
        <v>9405.2000000000007</v>
      </c>
      <c r="I1766">
        <v>103457.15</v>
      </c>
      <c r="J1766" t="s">
        <v>770</v>
      </c>
      <c r="K1766">
        <v>12</v>
      </c>
      <c r="L1766" t="str">
        <f>_xlfn.XLOOKUP(F1766, Items!$A:$A, Items!$C:$C, "Check Item ID", 0)</f>
        <v>Software</v>
      </c>
    </row>
    <row r="1767" spans="1:12" hidden="1" x14ac:dyDescent="0.25">
      <c r="A1767" t="s">
        <v>2535</v>
      </c>
      <c r="B1767" s="1">
        <v>45041</v>
      </c>
      <c r="C1767" t="s">
        <v>223</v>
      </c>
      <c r="D1767" t="s">
        <v>5</v>
      </c>
      <c r="E1767" t="s">
        <v>348</v>
      </c>
      <c r="F1767" t="s">
        <v>450</v>
      </c>
      <c r="G1767">
        <v>35</v>
      </c>
      <c r="H1767">
        <v>8251.49</v>
      </c>
      <c r="I1767">
        <v>288802.21000000002</v>
      </c>
      <c r="J1767" t="s">
        <v>768</v>
      </c>
      <c r="K1767">
        <v>37</v>
      </c>
      <c r="L1767" t="str">
        <f>_xlfn.XLOOKUP(F1767, Items!$A:$A, Items!$C:$C, "Check Item ID", 0)</f>
        <v>Service</v>
      </c>
    </row>
    <row r="1768" spans="1:12" hidden="1" x14ac:dyDescent="0.25">
      <c r="A1768" t="s">
        <v>2536</v>
      </c>
      <c r="B1768" s="1">
        <v>44970</v>
      </c>
      <c r="C1768" t="s">
        <v>239</v>
      </c>
      <c r="D1768" t="s">
        <v>15</v>
      </c>
      <c r="E1768" t="s">
        <v>332</v>
      </c>
      <c r="F1768" t="s">
        <v>606</v>
      </c>
      <c r="G1768">
        <v>3</v>
      </c>
      <c r="H1768">
        <v>7828.07</v>
      </c>
      <c r="I1768">
        <v>23484.2</v>
      </c>
      <c r="J1768" t="s">
        <v>770</v>
      </c>
      <c r="K1768">
        <v>9</v>
      </c>
      <c r="L1768" t="str">
        <f>_xlfn.XLOOKUP(F1768, Items!$A:$A, Items!$C:$C, "Check Item ID", 0)</f>
        <v>Service</v>
      </c>
    </row>
    <row r="1769" spans="1:12" x14ac:dyDescent="0.25">
      <c r="A1769" t="s">
        <v>2537</v>
      </c>
      <c r="B1769" s="1">
        <v>45777</v>
      </c>
      <c r="C1769" t="s">
        <v>169</v>
      </c>
      <c r="D1769" t="s">
        <v>23</v>
      </c>
      <c r="E1769" t="s">
        <v>276</v>
      </c>
      <c r="F1769" t="s">
        <v>496</v>
      </c>
      <c r="G1769" s="8">
        <v>10</v>
      </c>
      <c r="H1769" s="6">
        <v>6515.48</v>
      </c>
      <c r="I1769" s="6">
        <v>65154.82</v>
      </c>
      <c r="J1769" t="s">
        <v>777</v>
      </c>
      <c r="K1769" s="8">
        <v>4</v>
      </c>
      <c r="L1769" t="str">
        <f>_xlfn.XLOOKUP(F1769, Items!$A:$A, Items!$C:$C, "Check Item ID", 0)</f>
        <v>Hardware</v>
      </c>
    </row>
    <row r="1770" spans="1:12" hidden="1" x14ac:dyDescent="0.25">
      <c r="A1770" t="s">
        <v>2538</v>
      </c>
      <c r="B1770" s="1">
        <v>45801</v>
      </c>
      <c r="C1770" t="s">
        <v>161</v>
      </c>
      <c r="D1770" t="s">
        <v>17</v>
      </c>
      <c r="E1770" t="s">
        <v>292</v>
      </c>
      <c r="F1770" t="s">
        <v>542</v>
      </c>
      <c r="G1770">
        <v>25</v>
      </c>
      <c r="H1770">
        <v>6870.24</v>
      </c>
      <c r="I1770">
        <v>171755.95</v>
      </c>
      <c r="J1770" t="s">
        <v>768</v>
      </c>
      <c r="K1770">
        <v>21</v>
      </c>
      <c r="L1770" t="str">
        <f>_xlfn.XLOOKUP(F1770, Items!$A:$A, Items!$C:$C, "Check Item ID", 0)</f>
        <v>Service</v>
      </c>
    </row>
    <row r="1771" spans="1:12" x14ac:dyDescent="0.25">
      <c r="A1771" t="s">
        <v>2539</v>
      </c>
      <c r="B1771" s="1">
        <v>45714</v>
      </c>
      <c r="C1771" t="s">
        <v>61</v>
      </c>
      <c r="D1771" t="s">
        <v>11</v>
      </c>
      <c r="E1771" t="s">
        <v>320</v>
      </c>
      <c r="F1771" t="s">
        <v>682</v>
      </c>
      <c r="G1771" s="8">
        <v>44</v>
      </c>
      <c r="H1771" s="6">
        <v>8549.64</v>
      </c>
      <c r="I1771" s="6">
        <v>376184.08</v>
      </c>
      <c r="J1771" t="s">
        <v>777</v>
      </c>
      <c r="K1771" s="8">
        <v>34</v>
      </c>
      <c r="L1771" t="str">
        <f>_xlfn.XLOOKUP(F1771, Items!$A:$A, Items!$C:$C, "Check Item ID", 0)</f>
        <v>Software</v>
      </c>
    </row>
    <row r="1772" spans="1:12" hidden="1" x14ac:dyDescent="0.25">
      <c r="A1772" t="s">
        <v>2540</v>
      </c>
      <c r="B1772" s="1">
        <v>45152</v>
      </c>
      <c r="C1772" t="s">
        <v>95</v>
      </c>
      <c r="D1772" t="s">
        <v>11</v>
      </c>
      <c r="E1772" t="s">
        <v>320</v>
      </c>
      <c r="F1772" t="s">
        <v>730</v>
      </c>
      <c r="G1772">
        <v>15</v>
      </c>
      <c r="H1772">
        <v>3553.78</v>
      </c>
      <c r="I1772">
        <v>53306.73</v>
      </c>
      <c r="J1772" t="s">
        <v>770</v>
      </c>
      <c r="K1772">
        <v>25</v>
      </c>
      <c r="L1772" t="str">
        <f>_xlfn.XLOOKUP(F1772, Items!$A:$A, Items!$C:$C, "Check Item ID", 0)</f>
        <v>Service</v>
      </c>
    </row>
    <row r="1773" spans="1:12" x14ac:dyDescent="0.25">
      <c r="A1773" t="s">
        <v>2541</v>
      </c>
      <c r="B1773" s="1">
        <v>45610</v>
      </c>
      <c r="C1773" t="s">
        <v>81</v>
      </c>
      <c r="D1773" t="s">
        <v>19</v>
      </c>
      <c r="E1773" t="s">
        <v>281</v>
      </c>
      <c r="F1773" t="s">
        <v>438</v>
      </c>
      <c r="G1773" s="8">
        <v>8</v>
      </c>
      <c r="H1773" s="6">
        <v>4551.2</v>
      </c>
      <c r="I1773" s="6">
        <v>36409.629999999997</v>
      </c>
      <c r="J1773" t="s">
        <v>777</v>
      </c>
      <c r="K1773" s="8">
        <v>5</v>
      </c>
      <c r="L1773" t="str">
        <f>_xlfn.XLOOKUP(F1773, Items!$A:$A, Items!$C:$C, "Check Item ID", 0)</f>
        <v>Software</v>
      </c>
    </row>
    <row r="1774" spans="1:12" hidden="1" x14ac:dyDescent="0.25">
      <c r="A1774" t="s">
        <v>2542</v>
      </c>
      <c r="B1774" s="1">
        <v>45236</v>
      </c>
      <c r="C1774" t="s">
        <v>39</v>
      </c>
      <c r="D1774" t="s">
        <v>25</v>
      </c>
      <c r="E1774" t="s">
        <v>348</v>
      </c>
      <c r="F1774" t="s">
        <v>672</v>
      </c>
      <c r="G1774">
        <v>12</v>
      </c>
      <c r="H1774">
        <v>2501.27</v>
      </c>
      <c r="I1774">
        <v>30015.27</v>
      </c>
      <c r="J1774" t="s">
        <v>770</v>
      </c>
      <c r="K1774">
        <v>41</v>
      </c>
      <c r="L1774" t="str">
        <f>_xlfn.XLOOKUP(F1774, Items!$A:$A, Items!$C:$C, "Check Item ID", 0)</f>
        <v>Service</v>
      </c>
    </row>
    <row r="1775" spans="1:12" hidden="1" x14ac:dyDescent="0.25">
      <c r="A1775" t="s">
        <v>2543</v>
      </c>
      <c r="B1775" s="1">
        <v>45797</v>
      </c>
      <c r="C1775" t="s">
        <v>171</v>
      </c>
      <c r="D1775" t="s">
        <v>23</v>
      </c>
      <c r="E1775" t="s">
        <v>320</v>
      </c>
      <c r="F1775" t="s">
        <v>684</v>
      </c>
      <c r="G1775">
        <v>10</v>
      </c>
      <c r="H1775">
        <v>10907.69</v>
      </c>
      <c r="I1775">
        <v>109076.94</v>
      </c>
      <c r="J1775" t="s">
        <v>768</v>
      </c>
      <c r="K1775">
        <v>22</v>
      </c>
      <c r="L1775" t="str">
        <f>_xlfn.XLOOKUP(F1775, Items!$A:$A, Items!$C:$C, "Check Item ID", 0)</f>
        <v>Software</v>
      </c>
    </row>
    <row r="1776" spans="1:12" hidden="1" x14ac:dyDescent="0.25">
      <c r="A1776" t="s">
        <v>2544</v>
      </c>
      <c r="B1776" s="1">
        <v>45514</v>
      </c>
      <c r="C1776" t="s">
        <v>237</v>
      </c>
      <c r="D1776" t="s">
        <v>5</v>
      </c>
      <c r="E1776" t="s">
        <v>308</v>
      </c>
      <c r="F1776" t="s">
        <v>478</v>
      </c>
      <c r="G1776">
        <v>23</v>
      </c>
      <c r="H1776">
        <v>7339.96</v>
      </c>
      <c r="I1776">
        <v>168819.04</v>
      </c>
      <c r="J1776" t="s">
        <v>770</v>
      </c>
      <c r="K1776">
        <v>34</v>
      </c>
      <c r="L1776" t="str">
        <f>_xlfn.XLOOKUP(F1776, Items!$A:$A, Items!$C:$C, "Check Item ID", 0)</f>
        <v>Software</v>
      </c>
    </row>
    <row r="1777" spans="1:12" hidden="1" x14ac:dyDescent="0.25">
      <c r="A1777" t="s">
        <v>2545</v>
      </c>
      <c r="B1777" s="1">
        <v>45682</v>
      </c>
      <c r="C1777" t="s">
        <v>99</v>
      </c>
      <c r="D1777" t="s">
        <v>13</v>
      </c>
      <c r="E1777" t="s">
        <v>338</v>
      </c>
      <c r="F1777" t="s">
        <v>622</v>
      </c>
      <c r="G1777">
        <v>17</v>
      </c>
      <c r="H1777">
        <v>2103.35</v>
      </c>
      <c r="I1777">
        <v>35756.9</v>
      </c>
      <c r="J1777" t="s">
        <v>768</v>
      </c>
      <c r="K1777">
        <v>7</v>
      </c>
      <c r="L1777" t="str">
        <f>_xlfn.XLOOKUP(F1777, Items!$A:$A, Items!$C:$C, "Check Item ID", 0)</f>
        <v>Software</v>
      </c>
    </row>
    <row r="1778" spans="1:12" hidden="1" x14ac:dyDescent="0.25">
      <c r="A1778" t="s">
        <v>2546</v>
      </c>
      <c r="B1778" s="1">
        <v>45231</v>
      </c>
      <c r="C1778" t="s">
        <v>207</v>
      </c>
      <c r="D1778" t="s">
        <v>11</v>
      </c>
      <c r="E1778" t="s">
        <v>254</v>
      </c>
      <c r="F1778" t="s">
        <v>678</v>
      </c>
      <c r="G1778">
        <v>50</v>
      </c>
      <c r="H1778">
        <v>4684.2299999999996</v>
      </c>
      <c r="I1778">
        <v>234211.71</v>
      </c>
      <c r="J1778" t="s">
        <v>770</v>
      </c>
      <c r="K1778">
        <v>12</v>
      </c>
      <c r="L1778" t="str">
        <f>_xlfn.XLOOKUP(F1778, Items!$A:$A, Items!$C:$C, "Check Item ID", 0)</f>
        <v>Service</v>
      </c>
    </row>
    <row r="1779" spans="1:12" hidden="1" x14ac:dyDescent="0.25">
      <c r="A1779" t="s">
        <v>2547</v>
      </c>
      <c r="B1779" s="1">
        <v>45841</v>
      </c>
      <c r="C1779" t="s">
        <v>135</v>
      </c>
      <c r="D1779" t="s">
        <v>31</v>
      </c>
      <c r="E1779" t="s">
        <v>340</v>
      </c>
      <c r="F1779" t="s">
        <v>492</v>
      </c>
      <c r="G1779">
        <v>47</v>
      </c>
      <c r="H1779">
        <v>4499.9799999999996</v>
      </c>
      <c r="I1779">
        <v>211498.88</v>
      </c>
      <c r="J1779" t="s">
        <v>770</v>
      </c>
      <c r="K1779">
        <v>7</v>
      </c>
      <c r="L1779" t="str">
        <f>_xlfn.XLOOKUP(F1779, Items!$A:$A, Items!$C:$C, "Check Item ID", 0)</f>
        <v>Service</v>
      </c>
    </row>
    <row r="1780" spans="1:12" x14ac:dyDescent="0.25">
      <c r="A1780" t="s">
        <v>2548</v>
      </c>
      <c r="B1780" s="1">
        <v>45802</v>
      </c>
      <c r="C1780" t="s">
        <v>201</v>
      </c>
      <c r="D1780" t="s">
        <v>21</v>
      </c>
      <c r="E1780" t="s">
        <v>344</v>
      </c>
      <c r="F1780" t="s">
        <v>700</v>
      </c>
      <c r="G1780" s="8">
        <v>47</v>
      </c>
      <c r="H1780" s="6">
        <v>7503.82</v>
      </c>
      <c r="I1780" s="6">
        <v>352679.42</v>
      </c>
      <c r="J1780" t="s">
        <v>777</v>
      </c>
      <c r="K1780" s="8">
        <v>23</v>
      </c>
      <c r="L1780" t="str">
        <f>_xlfn.XLOOKUP(F1780, Items!$A:$A, Items!$C:$C, "Check Item ID", 0)</f>
        <v>Hardware</v>
      </c>
    </row>
    <row r="1781" spans="1:12" hidden="1" x14ac:dyDescent="0.25">
      <c r="A1781" t="s">
        <v>2549</v>
      </c>
      <c r="B1781" s="1">
        <v>45299</v>
      </c>
      <c r="C1781" t="s">
        <v>105</v>
      </c>
      <c r="D1781" t="s">
        <v>23</v>
      </c>
      <c r="E1781" t="s">
        <v>350</v>
      </c>
      <c r="F1781" t="s">
        <v>464</v>
      </c>
      <c r="G1781">
        <v>50</v>
      </c>
      <c r="H1781">
        <v>3197.75</v>
      </c>
      <c r="I1781">
        <v>159887.66</v>
      </c>
      <c r="J1781" t="s">
        <v>770</v>
      </c>
      <c r="K1781">
        <v>34</v>
      </c>
      <c r="L1781" t="str">
        <f>_xlfn.XLOOKUP(F1781, Items!$A:$A, Items!$C:$C, "Check Item ID", 0)</f>
        <v>Hardware</v>
      </c>
    </row>
    <row r="1782" spans="1:12" hidden="1" x14ac:dyDescent="0.25">
      <c r="A1782" t="s">
        <v>2550</v>
      </c>
      <c r="B1782" s="1">
        <v>45912</v>
      </c>
      <c r="C1782" t="s">
        <v>71</v>
      </c>
      <c r="D1782" t="s">
        <v>15</v>
      </c>
      <c r="E1782" t="s">
        <v>270</v>
      </c>
      <c r="F1782" t="s">
        <v>488</v>
      </c>
      <c r="G1782">
        <v>45</v>
      </c>
      <c r="H1782">
        <v>9746.8700000000008</v>
      </c>
      <c r="I1782">
        <v>438609.21</v>
      </c>
      <c r="J1782" t="s">
        <v>768</v>
      </c>
      <c r="K1782">
        <v>43</v>
      </c>
      <c r="L1782" t="str">
        <f>_xlfn.XLOOKUP(F1782, Items!$A:$A, Items!$C:$C, "Check Item ID", 0)</f>
        <v>Service</v>
      </c>
    </row>
    <row r="1783" spans="1:12" hidden="1" x14ac:dyDescent="0.25">
      <c r="A1783" t="s">
        <v>2551</v>
      </c>
      <c r="B1783" s="1">
        <v>45210</v>
      </c>
      <c r="C1783" t="s">
        <v>91</v>
      </c>
      <c r="D1783" t="s">
        <v>11</v>
      </c>
      <c r="E1783" t="s">
        <v>304</v>
      </c>
      <c r="F1783" t="s">
        <v>742</v>
      </c>
      <c r="G1783">
        <v>42</v>
      </c>
      <c r="H1783">
        <v>6549.36</v>
      </c>
      <c r="I1783">
        <v>275073.26</v>
      </c>
      <c r="J1783" t="s">
        <v>770</v>
      </c>
      <c r="K1783">
        <v>29</v>
      </c>
      <c r="L1783" t="str">
        <f>_xlfn.XLOOKUP(F1783, Items!$A:$A, Items!$C:$C, "Check Item ID", 0)</f>
        <v>Software</v>
      </c>
    </row>
    <row r="1784" spans="1:12" hidden="1" x14ac:dyDescent="0.25">
      <c r="A1784" t="s">
        <v>2552</v>
      </c>
      <c r="B1784" s="1">
        <v>45945</v>
      </c>
      <c r="C1784" t="s">
        <v>147</v>
      </c>
      <c r="D1784" t="s">
        <v>5</v>
      </c>
      <c r="E1784" t="s">
        <v>334</v>
      </c>
      <c r="F1784" t="s">
        <v>626</v>
      </c>
      <c r="G1784">
        <v>35</v>
      </c>
      <c r="H1784">
        <v>4291.04</v>
      </c>
      <c r="I1784">
        <v>150186.31</v>
      </c>
      <c r="J1784" t="s">
        <v>768</v>
      </c>
      <c r="K1784">
        <v>37</v>
      </c>
      <c r="L1784" t="str">
        <f>_xlfn.XLOOKUP(F1784, Items!$A:$A, Items!$C:$C, "Check Item ID", 0)</f>
        <v>Software</v>
      </c>
    </row>
    <row r="1785" spans="1:12" hidden="1" x14ac:dyDescent="0.25">
      <c r="A1785" t="s">
        <v>2553</v>
      </c>
      <c r="B1785" s="1">
        <v>45714</v>
      </c>
      <c r="C1785" t="s">
        <v>201</v>
      </c>
      <c r="D1785" t="s">
        <v>21</v>
      </c>
      <c r="E1785" t="s">
        <v>276</v>
      </c>
      <c r="F1785" t="s">
        <v>618</v>
      </c>
      <c r="G1785">
        <v>6</v>
      </c>
      <c r="H1785">
        <v>2607.84</v>
      </c>
      <c r="I1785">
        <v>15647.04</v>
      </c>
      <c r="J1785" t="s">
        <v>770</v>
      </c>
      <c r="K1785">
        <v>36</v>
      </c>
      <c r="L1785" t="str">
        <f>_xlfn.XLOOKUP(F1785, Items!$A:$A, Items!$C:$C, "Check Item ID", 0)</f>
        <v>Service</v>
      </c>
    </row>
    <row r="1786" spans="1:12" hidden="1" x14ac:dyDescent="0.25">
      <c r="A1786" t="s">
        <v>2554</v>
      </c>
      <c r="B1786" s="1">
        <v>45376</v>
      </c>
      <c r="C1786" t="s">
        <v>111</v>
      </c>
      <c r="D1786" t="s">
        <v>31</v>
      </c>
      <c r="E1786" t="s">
        <v>300</v>
      </c>
      <c r="F1786" t="s">
        <v>398</v>
      </c>
      <c r="G1786">
        <v>45</v>
      </c>
      <c r="H1786">
        <v>3700.09</v>
      </c>
      <c r="I1786">
        <v>166503.93</v>
      </c>
      <c r="J1786" t="s">
        <v>770</v>
      </c>
      <c r="K1786">
        <v>3</v>
      </c>
      <c r="L1786" t="str">
        <f>_xlfn.XLOOKUP(F1786, Items!$A:$A, Items!$C:$C, "Check Item ID", 0)</f>
        <v>Hardware</v>
      </c>
    </row>
    <row r="1787" spans="1:12" x14ac:dyDescent="0.25">
      <c r="A1787" t="s">
        <v>2555</v>
      </c>
      <c r="B1787" s="1">
        <v>44962</v>
      </c>
      <c r="C1787" t="s">
        <v>167</v>
      </c>
      <c r="D1787" t="s">
        <v>31</v>
      </c>
      <c r="E1787" t="s">
        <v>336</v>
      </c>
      <c r="F1787" t="s">
        <v>480</v>
      </c>
      <c r="G1787" s="8">
        <v>24</v>
      </c>
      <c r="H1787" s="6">
        <v>2510.1999999999998</v>
      </c>
      <c r="I1787" s="6">
        <v>60244.87</v>
      </c>
      <c r="J1787" t="s">
        <v>777</v>
      </c>
      <c r="K1787" s="8">
        <v>10</v>
      </c>
      <c r="L1787" t="str">
        <f>_xlfn.XLOOKUP(F1787, Items!$A:$A, Items!$C:$C, "Check Item ID", 0)</f>
        <v>Hardware</v>
      </c>
    </row>
    <row r="1788" spans="1:12" x14ac:dyDescent="0.25">
      <c r="A1788" t="s">
        <v>2556</v>
      </c>
      <c r="B1788" s="1">
        <v>45642</v>
      </c>
      <c r="C1788" t="s">
        <v>79</v>
      </c>
      <c r="D1788" t="s">
        <v>31</v>
      </c>
      <c r="E1788" t="s">
        <v>340</v>
      </c>
      <c r="F1788" t="s">
        <v>440</v>
      </c>
      <c r="G1788" s="8">
        <v>24</v>
      </c>
      <c r="H1788" s="6">
        <v>7835.11</v>
      </c>
      <c r="I1788" s="6">
        <v>188042.6</v>
      </c>
      <c r="J1788" t="s">
        <v>777</v>
      </c>
      <c r="K1788" s="8">
        <v>21</v>
      </c>
      <c r="L1788" t="str">
        <f>_xlfn.XLOOKUP(F1788, Items!$A:$A, Items!$C:$C, "Check Item ID", 0)</f>
        <v>Hardware</v>
      </c>
    </row>
    <row r="1789" spans="1:12" hidden="1" x14ac:dyDescent="0.25">
      <c r="A1789" t="s">
        <v>2557</v>
      </c>
      <c r="B1789" s="1">
        <v>45222</v>
      </c>
      <c r="C1789" t="s">
        <v>79</v>
      </c>
      <c r="D1789" t="s">
        <v>31</v>
      </c>
      <c r="E1789" t="s">
        <v>342</v>
      </c>
      <c r="F1789" t="s">
        <v>582</v>
      </c>
      <c r="G1789">
        <v>36</v>
      </c>
      <c r="H1789">
        <v>10611.81</v>
      </c>
      <c r="I1789">
        <v>382025.18</v>
      </c>
      <c r="J1789" t="s">
        <v>770</v>
      </c>
      <c r="K1789">
        <v>18</v>
      </c>
      <c r="L1789" t="str">
        <f>_xlfn.XLOOKUP(F1789, Items!$A:$A, Items!$C:$C, "Check Item ID", 0)</f>
        <v>Service</v>
      </c>
    </row>
    <row r="1790" spans="1:12" x14ac:dyDescent="0.25">
      <c r="A1790" t="s">
        <v>2558</v>
      </c>
      <c r="B1790" s="1">
        <v>45386</v>
      </c>
      <c r="C1790" t="s">
        <v>99</v>
      </c>
      <c r="D1790" t="s">
        <v>13</v>
      </c>
      <c r="E1790" t="s">
        <v>283</v>
      </c>
      <c r="F1790" t="s">
        <v>432</v>
      </c>
      <c r="G1790" s="8">
        <v>4</v>
      </c>
      <c r="H1790" s="6">
        <v>10068.6</v>
      </c>
      <c r="I1790" s="6">
        <v>40274.400000000001</v>
      </c>
      <c r="J1790" t="s">
        <v>777</v>
      </c>
      <c r="K1790" s="8">
        <v>12</v>
      </c>
      <c r="L1790" t="str">
        <f>_xlfn.XLOOKUP(F1790, Items!$A:$A, Items!$C:$C, "Check Item ID", 0)</f>
        <v>Service</v>
      </c>
    </row>
    <row r="1791" spans="1:12" hidden="1" x14ac:dyDescent="0.25">
      <c r="A1791" t="s">
        <v>2559</v>
      </c>
      <c r="B1791" s="1">
        <v>44980</v>
      </c>
      <c r="C1791" t="s">
        <v>193</v>
      </c>
      <c r="D1791" t="s">
        <v>5</v>
      </c>
      <c r="E1791" t="s">
        <v>265</v>
      </c>
      <c r="F1791" t="s">
        <v>438</v>
      </c>
      <c r="G1791">
        <v>45</v>
      </c>
      <c r="H1791">
        <v>5412.5</v>
      </c>
      <c r="I1791">
        <v>243562.56</v>
      </c>
      <c r="J1791" t="s">
        <v>770</v>
      </c>
      <c r="K1791">
        <v>6</v>
      </c>
      <c r="L1791" t="str">
        <f>_xlfn.XLOOKUP(F1791, Items!$A:$A, Items!$C:$C, "Check Item ID", 0)</f>
        <v>Software</v>
      </c>
    </row>
    <row r="1792" spans="1:12" hidden="1" x14ac:dyDescent="0.25">
      <c r="A1792" t="s">
        <v>2560</v>
      </c>
      <c r="B1792" s="1">
        <v>45144</v>
      </c>
      <c r="C1792" t="s">
        <v>201</v>
      </c>
      <c r="D1792" t="s">
        <v>21</v>
      </c>
      <c r="E1792" t="s">
        <v>350</v>
      </c>
      <c r="F1792" t="s">
        <v>556</v>
      </c>
      <c r="G1792">
        <v>43</v>
      </c>
      <c r="H1792">
        <v>5062.99</v>
      </c>
      <c r="I1792">
        <v>217708.6</v>
      </c>
      <c r="J1792" t="s">
        <v>770</v>
      </c>
      <c r="K1792">
        <v>41</v>
      </c>
      <c r="L1792" t="str">
        <f>_xlfn.XLOOKUP(F1792, Items!$A:$A, Items!$C:$C, "Check Item ID", 0)</f>
        <v>Software</v>
      </c>
    </row>
    <row r="1793" spans="1:12" x14ac:dyDescent="0.25">
      <c r="A1793" t="s">
        <v>2561</v>
      </c>
      <c r="B1793" s="1">
        <v>44988</v>
      </c>
      <c r="C1793" t="s">
        <v>107</v>
      </c>
      <c r="D1793" t="s">
        <v>25</v>
      </c>
      <c r="E1793" t="s">
        <v>272</v>
      </c>
      <c r="F1793" t="s">
        <v>516</v>
      </c>
      <c r="G1793" s="8">
        <v>10</v>
      </c>
      <c r="H1793" s="6">
        <v>7666.03</v>
      </c>
      <c r="I1793" s="6">
        <v>76660.31</v>
      </c>
      <c r="J1793" t="s">
        <v>777</v>
      </c>
      <c r="K1793" s="8">
        <v>18</v>
      </c>
      <c r="L1793" t="str">
        <f>_xlfn.XLOOKUP(F1793, Items!$A:$A, Items!$C:$C, "Check Item ID", 0)</f>
        <v>Service</v>
      </c>
    </row>
    <row r="1794" spans="1:12" hidden="1" x14ac:dyDescent="0.25">
      <c r="A1794" t="s">
        <v>2562</v>
      </c>
      <c r="B1794" s="1">
        <v>44952</v>
      </c>
      <c r="C1794" t="s">
        <v>79</v>
      </c>
      <c r="D1794" t="s">
        <v>31</v>
      </c>
      <c r="E1794" t="s">
        <v>308</v>
      </c>
      <c r="F1794" t="s">
        <v>578</v>
      </c>
      <c r="G1794">
        <v>37</v>
      </c>
      <c r="H1794">
        <v>9675.1200000000008</v>
      </c>
      <c r="I1794">
        <v>357979.4</v>
      </c>
      <c r="J1794" t="s">
        <v>770</v>
      </c>
      <c r="K1794">
        <v>12</v>
      </c>
      <c r="L1794" t="str">
        <f>_xlfn.XLOOKUP(F1794, Items!$A:$A, Items!$C:$C, "Check Item ID", 0)</f>
        <v>Service</v>
      </c>
    </row>
    <row r="1795" spans="1:12" hidden="1" x14ac:dyDescent="0.25">
      <c r="A1795" t="s">
        <v>2563</v>
      </c>
      <c r="B1795" s="1">
        <v>45889</v>
      </c>
      <c r="C1795" t="s">
        <v>149</v>
      </c>
      <c r="D1795" t="s">
        <v>21</v>
      </c>
      <c r="E1795" t="s">
        <v>272</v>
      </c>
      <c r="F1795" t="s">
        <v>390</v>
      </c>
      <c r="G1795">
        <v>48</v>
      </c>
      <c r="H1795">
        <v>4628.76</v>
      </c>
      <c r="I1795">
        <v>222180.62</v>
      </c>
      <c r="J1795" t="s">
        <v>768</v>
      </c>
      <c r="K1795">
        <v>22</v>
      </c>
      <c r="L1795" t="str">
        <f>_xlfn.XLOOKUP(F1795, Items!$A:$A, Items!$C:$C, "Check Item ID", 0)</f>
        <v>Service</v>
      </c>
    </row>
    <row r="1796" spans="1:12" hidden="1" x14ac:dyDescent="0.25">
      <c r="A1796" t="s">
        <v>2564</v>
      </c>
      <c r="B1796" s="1">
        <v>45769</v>
      </c>
      <c r="C1796" t="s">
        <v>57</v>
      </c>
      <c r="D1796" t="s">
        <v>25</v>
      </c>
      <c r="E1796" t="s">
        <v>258</v>
      </c>
      <c r="F1796" t="s">
        <v>556</v>
      </c>
      <c r="G1796">
        <v>47</v>
      </c>
      <c r="H1796">
        <v>4700.84</v>
      </c>
      <c r="I1796">
        <v>220939.28</v>
      </c>
      <c r="J1796" t="s">
        <v>768</v>
      </c>
      <c r="K1796">
        <v>3</v>
      </c>
      <c r="L1796" t="str">
        <f>_xlfn.XLOOKUP(F1796, Items!$A:$A, Items!$C:$C, "Check Item ID", 0)</f>
        <v>Software</v>
      </c>
    </row>
    <row r="1797" spans="1:12" hidden="1" x14ac:dyDescent="0.25">
      <c r="A1797" t="s">
        <v>2565</v>
      </c>
      <c r="B1797" s="1">
        <v>45154</v>
      </c>
      <c r="C1797" t="s">
        <v>48</v>
      </c>
      <c r="D1797" t="s">
        <v>21</v>
      </c>
      <c r="E1797" t="s">
        <v>348</v>
      </c>
      <c r="F1797" t="s">
        <v>448</v>
      </c>
      <c r="G1797">
        <v>10</v>
      </c>
      <c r="H1797">
        <v>3082.27</v>
      </c>
      <c r="I1797">
        <v>30822.69</v>
      </c>
      <c r="J1797" t="s">
        <v>768</v>
      </c>
      <c r="K1797">
        <v>5</v>
      </c>
      <c r="L1797" t="str">
        <f>_xlfn.XLOOKUP(F1797, Items!$A:$A, Items!$C:$C, "Check Item ID", 0)</f>
        <v>Software</v>
      </c>
    </row>
    <row r="1798" spans="1:12" hidden="1" x14ac:dyDescent="0.25">
      <c r="A1798" t="s">
        <v>2566</v>
      </c>
      <c r="B1798" s="1">
        <v>45282</v>
      </c>
      <c r="C1798" t="s">
        <v>187</v>
      </c>
      <c r="D1798" t="s">
        <v>3</v>
      </c>
      <c r="E1798" t="s">
        <v>326</v>
      </c>
      <c r="F1798" t="s">
        <v>432</v>
      </c>
      <c r="G1798">
        <v>33</v>
      </c>
      <c r="H1798">
        <v>8418.83</v>
      </c>
      <c r="I1798">
        <v>277821.48</v>
      </c>
      <c r="J1798" t="s">
        <v>770</v>
      </c>
      <c r="K1798">
        <v>30</v>
      </c>
      <c r="L1798" t="str">
        <f>_xlfn.XLOOKUP(F1798, Items!$A:$A, Items!$C:$C, "Check Item ID", 0)</f>
        <v>Service</v>
      </c>
    </row>
    <row r="1799" spans="1:12" hidden="1" x14ac:dyDescent="0.25">
      <c r="A1799" t="s">
        <v>2567</v>
      </c>
      <c r="B1799" s="1">
        <v>45857</v>
      </c>
      <c r="C1799" t="s">
        <v>179</v>
      </c>
      <c r="D1799" t="s">
        <v>3</v>
      </c>
      <c r="E1799" t="s">
        <v>352</v>
      </c>
      <c r="F1799" t="s">
        <v>574</v>
      </c>
      <c r="G1799">
        <v>36</v>
      </c>
      <c r="H1799">
        <v>2928.66</v>
      </c>
      <c r="I1799">
        <v>105431.91</v>
      </c>
      <c r="J1799" t="s">
        <v>770</v>
      </c>
      <c r="K1799">
        <v>39</v>
      </c>
      <c r="L1799" t="str">
        <f>_xlfn.XLOOKUP(F1799, Items!$A:$A, Items!$C:$C, "Check Item ID", 0)</f>
        <v>Service</v>
      </c>
    </row>
    <row r="1800" spans="1:12" x14ac:dyDescent="0.25">
      <c r="A1800" t="s">
        <v>2568</v>
      </c>
      <c r="B1800" s="1">
        <v>45553</v>
      </c>
      <c r="C1800" t="s">
        <v>135</v>
      </c>
      <c r="D1800" t="s">
        <v>31</v>
      </c>
      <c r="E1800" t="s">
        <v>314</v>
      </c>
      <c r="F1800" t="s">
        <v>424</v>
      </c>
      <c r="G1800" s="8">
        <v>46</v>
      </c>
      <c r="H1800" s="6">
        <v>1960.35</v>
      </c>
      <c r="I1800" s="6">
        <v>90175.88</v>
      </c>
      <c r="J1800" t="s">
        <v>777</v>
      </c>
      <c r="K1800" s="8">
        <v>20</v>
      </c>
      <c r="L1800" t="str">
        <f>_xlfn.XLOOKUP(F1800, Items!$A:$A, Items!$C:$C, "Check Item ID", 0)</f>
        <v>Service</v>
      </c>
    </row>
    <row r="1801" spans="1:12" x14ac:dyDescent="0.25">
      <c r="A1801" t="s">
        <v>2569</v>
      </c>
      <c r="B1801" s="1">
        <v>45995</v>
      </c>
      <c r="C1801" t="s">
        <v>225</v>
      </c>
      <c r="D1801" t="s">
        <v>13</v>
      </c>
      <c r="E1801" t="s">
        <v>350</v>
      </c>
      <c r="F1801" t="s">
        <v>432</v>
      </c>
      <c r="G1801" s="8">
        <v>25</v>
      </c>
      <c r="H1801" s="6">
        <v>10718.02</v>
      </c>
      <c r="I1801" s="6">
        <v>267950.61</v>
      </c>
      <c r="J1801" t="s">
        <v>777</v>
      </c>
      <c r="K1801" s="8">
        <v>16</v>
      </c>
      <c r="L1801" t="str">
        <f>_xlfn.XLOOKUP(F1801, Items!$A:$A, Items!$C:$C, "Check Item ID", 0)</f>
        <v>Service</v>
      </c>
    </row>
    <row r="1802" spans="1:12" hidden="1" x14ac:dyDescent="0.25">
      <c r="A1802" t="s">
        <v>2570</v>
      </c>
      <c r="B1802" s="1">
        <v>45041</v>
      </c>
      <c r="C1802" t="s">
        <v>201</v>
      </c>
      <c r="D1802" t="s">
        <v>21</v>
      </c>
      <c r="E1802" t="s">
        <v>316</v>
      </c>
      <c r="F1802" t="s">
        <v>416</v>
      </c>
      <c r="G1802">
        <v>15</v>
      </c>
      <c r="H1802">
        <v>4951.66</v>
      </c>
      <c r="I1802">
        <v>74274.84</v>
      </c>
      <c r="J1802" t="s">
        <v>768</v>
      </c>
      <c r="K1802">
        <v>38</v>
      </c>
      <c r="L1802" t="str">
        <f>_xlfn.XLOOKUP(F1802, Items!$A:$A, Items!$C:$C, "Check Item ID", 0)</f>
        <v>Service</v>
      </c>
    </row>
    <row r="1803" spans="1:12" hidden="1" x14ac:dyDescent="0.25">
      <c r="A1803" t="s">
        <v>2571</v>
      </c>
      <c r="B1803" s="1">
        <v>45085</v>
      </c>
      <c r="C1803" t="s">
        <v>137</v>
      </c>
      <c r="D1803" t="s">
        <v>13</v>
      </c>
      <c r="E1803" t="s">
        <v>348</v>
      </c>
      <c r="F1803" t="s">
        <v>660</v>
      </c>
      <c r="G1803">
        <v>45</v>
      </c>
      <c r="H1803">
        <v>8260.0400000000009</v>
      </c>
      <c r="I1803">
        <v>371701.65</v>
      </c>
      <c r="J1803" t="s">
        <v>770</v>
      </c>
      <c r="K1803">
        <v>44</v>
      </c>
      <c r="L1803" t="str">
        <f>_xlfn.XLOOKUP(F1803, Items!$A:$A, Items!$C:$C, "Check Item ID", 0)</f>
        <v>Hardware</v>
      </c>
    </row>
    <row r="1804" spans="1:12" hidden="1" x14ac:dyDescent="0.25">
      <c r="A1804" t="s">
        <v>2572</v>
      </c>
      <c r="B1804" s="1">
        <v>45756</v>
      </c>
      <c r="C1804" t="s">
        <v>177</v>
      </c>
      <c r="D1804" t="s">
        <v>27</v>
      </c>
      <c r="E1804" t="s">
        <v>281</v>
      </c>
      <c r="F1804" t="s">
        <v>626</v>
      </c>
      <c r="G1804">
        <v>25</v>
      </c>
      <c r="H1804">
        <v>3820.85</v>
      </c>
      <c r="I1804">
        <v>95521.3</v>
      </c>
      <c r="J1804" t="s">
        <v>770</v>
      </c>
      <c r="K1804">
        <v>44</v>
      </c>
      <c r="L1804" t="str">
        <f>_xlfn.XLOOKUP(F1804, Items!$A:$A, Items!$C:$C, "Check Item ID", 0)</f>
        <v>Software</v>
      </c>
    </row>
    <row r="1805" spans="1:12" x14ac:dyDescent="0.25">
      <c r="A1805" t="s">
        <v>2573</v>
      </c>
      <c r="B1805" s="1">
        <v>45325</v>
      </c>
      <c r="C1805" t="s">
        <v>59</v>
      </c>
      <c r="D1805" t="s">
        <v>9</v>
      </c>
      <c r="E1805" t="s">
        <v>276</v>
      </c>
      <c r="F1805" t="s">
        <v>382</v>
      </c>
      <c r="G1805" s="8">
        <v>18</v>
      </c>
      <c r="H1805" s="6">
        <v>8438.66</v>
      </c>
      <c r="I1805" s="6">
        <v>151895.85999999999</v>
      </c>
      <c r="J1805" t="s">
        <v>777</v>
      </c>
      <c r="K1805" s="8">
        <v>26</v>
      </c>
      <c r="L1805" t="str">
        <f>_xlfn.XLOOKUP(F1805, Items!$A:$A, Items!$C:$C, "Check Item ID", 0)</f>
        <v>Hardware</v>
      </c>
    </row>
    <row r="1806" spans="1:12" x14ac:dyDescent="0.25">
      <c r="A1806" t="s">
        <v>2574</v>
      </c>
      <c r="B1806" s="1">
        <v>45614</v>
      </c>
      <c r="C1806" t="s">
        <v>63</v>
      </c>
      <c r="D1806" t="s">
        <v>27</v>
      </c>
      <c r="E1806" t="s">
        <v>332</v>
      </c>
      <c r="F1806" t="s">
        <v>404</v>
      </c>
      <c r="G1806" s="8">
        <v>2</v>
      </c>
      <c r="H1806" s="6">
        <v>3021.85</v>
      </c>
      <c r="I1806" s="6">
        <v>6043.71</v>
      </c>
      <c r="J1806" t="s">
        <v>777</v>
      </c>
      <c r="K1806" s="8">
        <v>37</v>
      </c>
      <c r="L1806" t="str">
        <f>_xlfn.XLOOKUP(F1806, Items!$A:$A, Items!$C:$C, "Check Item ID", 0)</f>
        <v>Service</v>
      </c>
    </row>
    <row r="1807" spans="1:12" hidden="1" x14ac:dyDescent="0.25">
      <c r="A1807" t="s">
        <v>2575</v>
      </c>
      <c r="B1807" s="1">
        <v>45060</v>
      </c>
      <c r="C1807" t="s">
        <v>85</v>
      </c>
      <c r="D1807" t="s">
        <v>29</v>
      </c>
      <c r="E1807" t="s">
        <v>290</v>
      </c>
      <c r="F1807" t="s">
        <v>614</v>
      </c>
      <c r="G1807">
        <v>14</v>
      </c>
      <c r="H1807">
        <v>4220.4799999999996</v>
      </c>
      <c r="I1807">
        <v>59086.66</v>
      </c>
      <c r="J1807" t="s">
        <v>770</v>
      </c>
      <c r="K1807">
        <v>15</v>
      </c>
      <c r="L1807" t="str">
        <f>_xlfn.XLOOKUP(F1807, Items!$A:$A, Items!$C:$C, "Check Item ID", 0)</f>
        <v>Hardware</v>
      </c>
    </row>
    <row r="1808" spans="1:12" x14ac:dyDescent="0.25">
      <c r="A1808" t="s">
        <v>2576</v>
      </c>
      <c r="B1808" s="1">
        <v>45340</v>
      </c>
      <c r="C1808" t="s">
        <v>51</v>
      </c>
      <c r="D1808" t="s">
        <v>3</v>
      </c>
      <c r="E1808" t="s">
        <v>278</v>
      </c>
      <c r="F1808" t="s">
        <v>446</v>
      </c>
      <c r="G1808" s="8">
        <v>41</v>
      </c>
      <c r="H1808" s="6">
        <v>8226.41</v>
      </c>
      <c r="I1808" s="6">
        <v>337282.69</v>
      </c>
      <c r="J1808" t="s">
        <v>777</v>
      </c>
      <c r="K1808" s="8">
        <v>20</v>
      </c>
      <c r="L1808" t="str">
        <f>_xlfn.XLOOKUP(F1808, Items!$A:$A, Items!$C:$C, "Check Item ID", 0)</f>
        <v>Software</v>
      </c>
    </row>
    <row r="1809" spans="1:12" hidden="1" x14ac:dyDescent="0.25">
      <c r="A1809" t="s">
        <v>2577</v>
      </c>
      <c r="B1809" s="1">
        <v>45018</v>
      </c>
      <c r="C1809" t="s">
        <v>65</v>
      </c>
      <c r="D1809" t="s">
        <v>15</v>
      </c>
      <c r="E1809" t="s">
        <v>290</v>
      </c>
      <c r="F1809" t="s">
        <v>396</v>
      </c>
      <c r="G1809">
        <v>37</v>
      </c>
      <c r="H1809">
        <v>10881.92</v>
      </c>
      <c r="I1809">
        <v>402631.19</v>
      </c>
      <c r="J1809" t="s">
        <v>770</v>
      </c>
      <c r="K1809">
        <v>5</v>
      </c>
      <c r="L1809" t="str">
        <f>_xlfn.XLOOKUP(F1809, Items!$A:$A, Items!$C:$C, "Check Item ID", 0)</f>
        <v>Software</v>
      </c>
    </row>
    <row r="1810" spans="1:12" x14ac:dyDescent="0.25">
      <c r="A1810" t="s">
        <v>2578</v>
      </c>
      <c r="B1810" s="1">
        <v>45571</v>
      </c>
      <c r="C1810" t="s">
        <v>77</v>
      </c>
      <c r="D1810" t="s">
        <v>17</v>
      </c>
      <c r="E1810" t="s">
        <v>258</v>
      </c>
      <c r="F1810" t="s">
        <v>654</v>
      </c>
      <c r="G1810" s="8">
        <v>6</v>
      </c>
      <c r="H1810" s="6">
        <v>6501.46</v>
      </c>
      <c r="I1810" s="6">
        <v>39008.74</v>
      </c>
      <c r="J1810" t="s">
        <v>777</v>
      </c>
      <c r="K1810" s="8">
        <v>25</v>
      </c>
      <c r="L1810" t="str">
        <f>_xlfn.XLOOKUP(F1810, Items!$A:$A, Items!$C:$C, "Check Item ID", 0)</f>
        <v>Hardware</v>
      </c>
    </row>
    <row r="1811" spans="1:12" hidden="1" x14ac:dyDescent="0.25">
      <c r="A1811" t="s">
        <v>2579</v>
      </c>
      <c r="B1811" s="1">
        <v>45742</v>
      </c>
      <c r="C1811" t="s">
        <v>163</v>
      </c>
      <c r="D1811" t="s">
        <v>31</v>
      </c>
      <c r="E1811" t="s">
        <v>350</v>
      </c>
      <c r="F1811" t="s">
        <v>580</v>
      </c>
      <c r="G1811">
        <v>33</v>
      </c>
      <c r="H1811">
        <v>5909.57</v>
      </c>
      <c r="I1811">
        <v>195015.66</v>
      </c>
      <c r="J1811" t="s">
        <v>770</v>
      </c>
      <c r="K1811">
        <v>25</v>
      </c>
      <c r="L1811" t="str">
        <f>_xlfn.XLOOKUP(F1811, Items!$A:$A, Items!$C:$C, "Check Item ID", 0)</f>
        <v>Hardware</v>
      </c>
    </row>
    <row r="1812" spans="1:12" hidden="1" x14ac:dyDescent="0.25">
      <c r="A1812" t="s">
        <v>2580</v>
      </c>
      <c r="B1812" s="1">
        <v>45126</v>
      </c>
      <c r="C1812" t="s">
        <v>51</v>
      </c>
      <c r="D1812" t="s">
        <v>3</v>
      </c>
      <c r="E1812" t="s">
        <v>281</v>
      </c>
      <c r="F1812" t="s">
        <v>666</v>
      </c>
      <c r="G1812">
        <v>22</v>
      </c>
      <c r="H1812">
        <v>1729.52</v>
      </c>
      <c r="I1812">
        <v>38049.410000000003</v>
      </c>
      <c r="J1812" t="s">
        <v>768</v>
      </c>
      <c r="K1812">
        <v>35</v>
      </c>
      <c r="L1812" t="str">
        <f>_xlfn.XLOOKUP(F1812, Items!$A:$A, Items!$C:$C, "Check Item ID", 0)</f>
        <v>Software</v>
      </c>
    </row>
    <row r="1813" spans="1:12" hidden="1" x14ac:dyDescent="0.25">
      <c r="A1813" t="s">
        <v>2581</v>
      </c>
      <c r="B1813" s="1">
        <v>45955</v>
      </c>
      <c r="C1813" t="s">
        <v>63</v>
      </c>
      <c r="D1813" t="s">
        <v>27</v>
      </c>
      <c r="E1813" t="s">
        <v>267</v>
      </c>
      <c r="F1813" t="s">
        <v>526</v>
      </c>
      <c r="G1813">
        <v>50</v>
      </c>
      <c r="H1813">
        <v>4733.0600000000004</v>
      </c>
      <c r="I1813">
        <v>236652.81</v>
      </c>
      <c r="J1813" t="s">
        <v>768</v>
      </c>
      <c r="K1813">
        <v>27</v>
      </c>
      <c r="L1813" t="str">
        <f>_xlfn.XLOOKUP(F1813, Items!$A:$A, Items!$C:$C, "Check Item ID", 0)</f>
        <v>Software</v>
      </c>
    </row>
    <row r="1814" spans="1:12" hidden="1" x14ac:dyDescent="0.25">
      <c r="A1814" t="s">
        <v>2582</v>
      </c>
      <c r="B1814" s="1">
        <v>45003</v>
      </c>
      <c r="C1814" t="s">
        <v>195</v>
      </c>
      <c r="D1814" t="s">
        <v>7</v>
      </c>
      <c r="E1814" t="s">
        <v>332</v>
      </c>
      <c r="F1814" t="s">
        <v>426</v>
      </c>
      <c r="G1814">
        <v>19</v>
      </c>
      <c r="H1814">
        <v>6232.87</v>
      </c>
      <c r="I1814">
        <v>118424.52</v>
      </c>
      <c r="J1814" t="s">
        <v>768</v>
      </c>
      <c r="K1814">
        <v>32</v>
      </c>
      <c r="L1814" t="str">
        <f>_xlfn.XLOOKUP(F1814, Items!$A:$A, Items!$C:$C, "Check Item ID", 0)</f>
        <v>Hardware</v>
      </c>
    </row>
    <row r="1815" spans="1:12" x14ac:dyDescent="0.25">
      <c r="A1815" t="s">
        <v>2583</v>
      </c>
      <c r="B1815" s="1">
        <v>45118</v>
      </c>
      <c r="C1815" t="s">
        <v>133</v>
      </c>
      <c r="D1815" t="s">
        <v>11</v>
      </c>
      <c r="E1815" t="s">
        <v>304</v>
      </c>
      <c r="F1815" t="s">
        <v>720</v>
      </c>
      <c r="G1815" s="8">
        <v>46</v>
      </c>
      <c r="H1815" s="6">
        <v>7217.85</v>
      </c>
      <c r="I1815" s="6">
        <v>332020.99</v>
      </c>
      <c r="J1815" t="s">
        <v>777</v>
      </c>
      <c r="K1815" s="8">
        <v>44</v>
      </c>
      <c r="L1815" t="str">
        <f>_xlfn.XLOOKUP(F1815, Items!$A:$A, Items!$C:$C, "Check Item ID", 0)</f>
        <v>Hardware</v>
      </c>
    </row>
    <row r="1816" spans="1:12" hidden="1" x14ac:dyDescent="0.25">
      <c r="A1816" t="s">
        <v>2584</v>
      </c>
      <c r="B1816" s="1">
        <v>45256</v>
      </c>
      <c r="C1816" t="s">
        <v>143</v>
      </c>
      <c r="D1816" t="s">
        <v>5</v>
      </c>
      <c r="E1816" t="s">
        <v>246</v>
      </c>
      <c r="F1816" t="s">
        <v>382</v>
      </c>
      <c r="G1816">
        <v>33</v>
      </c>
      <c r="H1816">
        <v>9608.76</v>
      </c>
      <c r="I1816">
        <v>317089.09999999998</v>
      </c>
      <c r="J1816" t="s">
        <v>768</v>
      </c>
      <c r="K1816">
        <v>41</v>
      </c>
      <c r="L1816" t="str">
        <f>_xlfn.XLOOKUP(F1816, Items!$A:$A, Items!$C:$C, "Check Item ID", 0)</f>
        <v>Hardware</v>
      </c>
    </row>
    <row r="1817" spans="1:12" x14ac:dyDescent="0.25">
      <c r="A1817" t="s">
        <v>2585</v>
      </c>
      <c r="B1817" s="1">
        <v>45998</v>
      </c>
      <c r="C1817" t="s">
        <v>229</v>
      </c>
      <c r="D1817" t="s">
        <v>17</v>
      </c>
      <c r="E1817" t="s">
        <v>320</v>
      </c>
      <c r="F1817" t="s">
        <v>386</v>
      </c>
      <c r="G1817" s="8">
        <v>50</v>
      </c>
      <c r="H1817" s="6">
        <v>9356.6200000000008</v>
      </c>
      <c r="I1817" s="6">
        <v>467830.96</v>
      </c>
      <c r="J1817" t="s">
        <v>777</v>
      </c>
      <c r="K1817" s="8">
        <v>24</v>
      </c>
      <c r="L1817" t="str">
        <f>_xlfn.XLOOKUP(F1817, Items!$A:$A, Items!$C:$C, "Check Item ID", 0)</f>
        <v>Hardware</v>
      </c>
    </row>
    <row r="1818" spans="1:12" hidden="1" x14ac:dyDescent="0.25">
      <c r="A1818" t="s">
        <v>2586</v>
      </c>
      <c r="B1818" s="1">
        <v>45664</v>
      </c>
      <c r="C1818" t="s">
        <v>73</v>
      </c>
      <c r="D1818" t="s">
        <v>29</v>
      </c>
      <c r="E1818" t="s">
        <v>270</v>
      </c>
      <c r="F1818" t="s">
        <v>752</v>
      </c>
      <c r="G1818">
        <v>40</v>
      </c>
      <c r="H1818">
        <v>2222.4299999999998</v>
      </c>
      <c r="I1818">
        <v>88897.03</v>
      </c>
      <c r="J1818" t="s">
        <v>770</v>
      </c>
      <c r="K1818">
        <v>5</v>
      </c>
      <c r="L1818" t="str">
        <f>_xlfn.XLOOKUP(F1818, Items!$A:$A, Items!$C:$C, "Check Item ID", 0)</f>
        <v>Software</v>
      </c>
    </row>
    <row r="1819" spans="1:12" hidden="1" x14ac:dyDescent="0.25">
      <c r="A1819" t="s">
        <v>2587</v>
      </c>
      <c r="B1819" s="1">
        <v>45720</v>
      </c>
      <c r="C1819" t="s">
        <v>233</v>
      </c>
      <c r="D1819" t="s">
        <v>17</v>
      </c>
      <c r="E1819" t="s">
        <v>330</v>
      </c>
      <c r="F1819" t="s">
        <v>446</v>
      </c>
      <c r="G1819">
        <v>16</v>
      </c>
      <c r="H1819">
        <v>6651.37</v>
      </c>
      <c r="I1819">
        <v>106421.85</v>
      </c>
      <c r="J1819" t="s">
        <v>768</v>
      </c>
      <c r="K1819">
        <v>41</v>
      </c>
      <c r="L1819" t="str">
        <f>_xlfn.XLOOKUP(F1819, Items!$A:$A, Items!$C:$C, "Check Item ID", 0)</f>
        <v>Software</v>
      </c>
    </row>
    <row r="1820" spans="1:12" hidden="1" x14ac:dyDescent="0.25">
      <c r="A1820" t="s">
        <v>2588</v>
      </c>
      <c r="B1820" s="1">
        <v>45239</v>
      </c>
      <c r="C1820" t="s">
        <v>115</v>
      </c>
      <c r="D1820" t="s">
        <v>27</v>
      </c>
      <c r="E1820" t="s">
        <v>296</v>
      </c>
      <c r="F1820" t="s">
        <v>408</v>
      </c>
      <c r="G1820">
        <v>37</v>
      </c>
      <c r="H1820">
        <v>5668.28</v>
      </c>
      <c r="I1820">
        <v>209726.4</v>
      </c>
      <c r="J1820" t="s">
        <v>770</v>
      </c>
      <c r="K1820">
        <v>9</v>
      </c>
      <c r="L1820" t="str">
        <f>_xlfn.XLOOKUP(F1820, Items!$A:$A, Items!$C:$C, "Check Item ID", 0)</f>
        <v>Hardware</v>
      </c>
    </row>
    <row r="1821" spans="1:12" hidden="1" x14ac:dyDescent="0.25">
      <c r="A1821" t="s">
        <v>2589</v>
      </c>
      <c r="B1821" s="1">
        <v>45219</v>
      </c>
      <c r="C1821" t="s">
        <v>61</v>
      </c>
      <c r="D1821" t="s">
        <v>11</v>
      </c>
      <c r="E1821" t="s">
        <v>260</v>
      </c>
      <c r="F1821" t="s">
        <v>726</v>
      </c>
      <c r="G1821">
        <v>50</v>
      </c>
      <c r="H1821">
        <v>5411.24</v>
      </c>
      <c r="I1821">
        <v>270561.91999999998</v>
      </c>
      <c r="J1821" t="s">
        <v>768</v>
      </c>
      <c r="K1821">
        <v>8</v>
      </c>
      <c r="L1821" t="str">
        <f>_xlfn.XLOOKUP(F1821, Items!$A:$A, Items!$C:$C, "Check Item ID", 0)</f>
        <v>Hardware</v>
      </c>
    </row>
    <row r="1822" spans="1:12" hidden="1" x14ac:dyDescent="0.25">
      <c r="A1822" t="s">
        <v>2590</v>
      </c>
      <c r="B1822" s="1">
        <v>45119</v>
      </c>
      <c r="C1822" t="s">
        <v>125</v>
      </c>
      <c r="D1822" t="s">
        <v>23</v>
      </c>
      <c r="E1822" t="s">
        <v>292</v>
      </c>
      <c r="F1822" t="s">
        <v>474</v>
      </c>
      <c r="G1822">
        <v>30</v>
      </c>
      <c r="H1822">
        <v>8951.16</v>
      </c>
      <c r="I1822">
        <v>268534.8</v>
      </c>
      <c r="J1822" t="s">
        <v>770</v>
      </c>
      <c r="K1822">
        <v>13</v>
      </c>
      <c r="L1822" t="str">
        <f>_xlfn.XLOOKUP(F1822, Items!$A:$A, Items!$C:$C, "Check Item ID", 0)</f>
        <v>Service</v>
      </c>
    </row>
    <row r="1823" spans="1:12" x14ac:dyDescent="0.25">
      <c r="A1823" t="s">
        <v>2591</v>
      </c>
      <c r="B1823" s="1">
        <v>45500</v>
      </c>
      <c r="C1823" t="s">
        <v>123</v>
      </c>
      <c r="D1823" t="s">
        <v>21</v>
      </c>
      <c r="E1823" t="s">
        <v>304</v>
      </c>
      <c r="F1823" t="s">
        <v>412</v>
      </c>
      <c r="G1823" s="8">
        <v>37</v>
      </c>
      <c r="H1823" s="6">
        <v>2005.27</v>
      </c>
      <c r="I1823" s="6">
        <v>74194.84</v>
      </c>
      <c r="J1823" t="s">
        <v>777</v>
      </c>
      <c r="K1823" s="8">
        <v>7</v>
      </c>
      <c r="L1823" t="str">
        <f>_xlfn.XLOOKUP(F1823, Items!$A:$A, Items!$C:$C, "Check Item ID", 0)</f>
        <v>Service</v>
      </c>
    </row>
    <row r="1824" spans="1:12" hidden="1" x14ac:dyDescent="0.25">
      <c r="A1824" t="s">
        <v>2592</v>
      </c>
      <c r="B1824" s="1">
        <v>45870</v>
      </c>
      <c r="C1824" t="s">
        <v>133</v>
      </c>
      <c r="D1824" t="s">
        <v>11</v>
      </c>
      <c r="E1824" t="s">
        <v>354</v>
      </c>
      <c r="F1824" t="s">
        <v>418</v>
      </c>
      <c r="G1824">
        <v>17</v>
      </c>
      <c r="H1824">
        <v>7724.13</v>
      </c>
      <c r="I1824">
        <v>131310.17000000001</v>
      </c>
      <c r="J1824" t="s">
        <v>770</v>
      </c>
      <c r="K1824">
        <v>31</v>
      </c>
      <c r="L1824" t="str">
        <f>_xlfn.XLOOKUP(F1824, Items!$A:$A, Items!$C:$C, "Check Item ID", 0)</f>
        <v>Service</v>
      </c>
    </row>
    <row r="1825" spans="1:12" hidden="1" x14ac:dyDescent="0.25">
      <c r="A1825" t="s">
        <v>2593</v>
      </c>
      <c r="B1825" s="1">
        <v>45214</v>
      </c>
      <c r="C1825" t="s">
        <v>36</v>
      </c>
      <c r="D1825" t="s">
        <v>23</v>
      </c>
      <c r="E1825" t="s">
        <v>263</v>
      </c>
      <c r="F1825" t="s">
        <v>582</v>
      </c>
      <c r="G1825">
        <v>8</v>
      </c>
      <c r="H1825">
        <v>10611.42</v>
      </c>
      <c r="I1825">
        <v>84891.38</v>
      </c>
      <c r="J1825" t="s">
        <v>770</v>
      </c>
      <c r="K1825">
        <v>5</v>
      </c>
      <c r="L1825" t="str">
        <f>_xlfn.XLOOKUP(F1825, Items!$A:$A, Items!$C:$C, "Check Item ID", 0)</f>
        <v>Service</v>
      </c>
    </row>
    <row r="1826" spans="1:12" hidden="1" x14ac:dyDescent="0.25">
      <c r="A1826" t="s">
        <v>2594</v>
      </c>
      <c r="B1826" s="1">
        <v>45514</v>
      </c>
      <c r="C1826" t="s">
        <v>231</v>
      </c>
      <c r="D1826" t="s">
        <v>7</v>
      </c>
      <c r="E1826" t="s">
        <v>254</v>
      </c>
      <c r="F1826" t="s">
        <v>578</v>
      </c>
      <c r="G1826">
        <v>26</v>
      </c>
      <c r="H1826">
        <v>8560.82</v>
      </c>
      <c r="I1826">
        <v>222581.33</v>
      </c>
      <c r="J1826" t="s">
        <v>768</v>
      </c>
      <c r="K1826">
        <v>11</v>
      </c>
      <c r="L1826" t="str">
        <f>_xlfn.XLOOKUP(F1826, Items!$A:$A, Items!$C:$C, "Check Item ID", 0)</f>
        <v>Service</v>
      </c>
    </row>
    <row r="1827" spans="1:12" hidden="1" x14ac:dyDescent="0.25">
      <c r="A1827" t="s">
        <v>2595</v>
      </c>
      <c r="B1827" s="1">
        <v>45678</v>
      </c>
      <c r="C1827" t="s">
        <v>113</v>
      </c>
      <c r="D1827" t="s">
        <v>23</v>
      </c>
      <c r="E1827" t="s">
        <v>336</v>
      </c>
      <c r="F1827" t="s">
        <v>600</v>
      </c>
      <c r="G1827">
        <v>33</v>
      </c>
      <c r="H1827">
        <v>7675.6</v>
      </c>
      <c r="I1827">
        <v>253294.9</v>
      </c>
      <c r="J1827" t="s">
        <v>770</v>
      </c>
      <c r="K1827">
        <v>26</v>
      </c>
      <c r="L1827" t="str">
        <f>_xlfn.XLOOKUP(F1827, Items!$A:$A, Items!$C:$C, "Check Item ID", 0)</f>
        <v>Software</v>
      </c>
    </row>
    <row r="1828" spans="1:12" hidden="1" x14ac:dyDescent="0.25">
      <c r="A1828" t="s">
        <v>2596</v>
      </c>
      <c r="B1828" s="1">
        <v>45773</v>
      </c>
      <c r="C1828" t="s">
        <v>89</v>
      </c>
      <c r="D1828" t="s">
        <v>23</v>
      </c>
      <c r="E1828" t="s">
        <v>272</v>
      </c>
      <c r="F1828" t="s">
        <v>514</v>
      </c>
      <c r="G1828">
        <v>33</v>
      </c>
      <c r="H1828">
        <v>4524.2299999999996</v>
      </c>
      <c r="I1828">
        <v>149299.66</v>
      </c>
      <c r="J1828" t="s">
        <v>768</v>
      </c>
      <c r="K1828">
        <v>5</v>
      </c>
      <c r="L1828" t="str">
        <f>_xlfn.XLOOKUP(F1828, Items!$A:$A, Items!$C:$C, "Check Item ID", 0)</f>
        <v>Hardware</v>
      </c>
    </row>
    <row r="1829" spans="1:12" hidden="1" x14ac:dyDescent="0.25">
      <c r="A1829" t="s">
        <v>2597</v>
      </c>
      <c r="B1829" s="1">
        <v>45043</v>
      </c>
      <c r="C1829" t="s">
        <v>113</v>
      </c>
      <c r="D1829" t="s">
        <v>23</v>
      </c>
      <c r="E1829" t="s">
        <v>354</v>
      </c>
      <c r="F1829" t="s">
        <v>736</v>
      </c>
      <c r="G1829">
        <v>48</v>
      </c>
      <c r="H1829">
        <v>9510.6299999999992</v>
      </c>
      <c r="I1829">
        <v>456510.05</v>
      </c>
      <c r="J1829" t="s">
        <v>768</v>
      </c>
      <c r="K1829">
        <v>38</v>
      </c>
      <c r="L1829" t="str">
        <f>_xlfn.XLOOKUP(F1829, Items!$A:$A, Items!$C:$C, "Check Item ID", 0)</f>
        <v>Service</v>
      </c>
    </row>
    <row r="1830" spans="1:12" x14ac:dyDescent="0.25">
      <c r="A1830" t="s">
        <v>2598</v>
      </c>
      <c r="B1830" s="1">
        <v>45243</v>
      </c>
      <c r="C1830" t="s">
        <v>189</v>
      </c>
      <c r="D1830" t="s">
        <v>21</v>
      </c>
      <c r="E1830" t="s">
        <v>316</v>
      </c>
      <c r="F1830" t="s">
        <v>518</v>
      </c>
      <c r="G1830" s="8">
        <v>7</v>
      </c>
      <c r="H1830" s="6">
        <v>3719.74</v>
      </c>
      <c r="I1830" s="6">
        <v>26038.18</v>
      </c>
      <c r="J1830" t="s">
        <v>777</v>
      </c>
      <c r="K1830" s="8">
        <v>39</v>
      </c>
      <c r="L1830" t="str">
        <f>_xlfn.XLOOKUP(F1830, Items!$A:$A, Items!$C:$C, "Check Item ID", 0)</f>
        <v>Service</v>
      </c>
    </row>
    <row r="1831" spans="1:12" hidden="1" x14ac:dyDescent="0.25">
      <c r="A1831" t="s">
        <v>2599</v>
      </c>
      <c r="B1831" s="1">
        <v>45076</v>
      </c>
      <c r="C1831" t="s">
        <v>107</v>
      </c>
      <c r="D1831" t="s">
        <v>25</v>
      </c>
      <c r="E1831" t="s">
        <v>296</v>
      </c>
      <c r="F1831" t="s">
        <v>576</v>
      </c>
      <c r="G1831">
        <v>15</v>
      </c>
      <c r="H1831">
        <v>2069.21</v>
      </c>
      <c r="I1831">
        <v>31038.080000000002</v>
      </c>
      <c r="J1831" t="s">
        <v>770</v>
      </c>
      <c r="K1831">
        <v>45</v>
      </c>
      <c r="L1831" t="str">
        <f>_xlfn.XLOOKUP(F1831, Items!$A:$A, Items!$C:$C, "Check Item ID", 0)</f>
        <v>Software</v>
      </c>
    </row>
    <row r="1832" spans="1:12" hidden="1" x14ac:dyDescent="0.25">
      <c r="A1832" t="s">
        <v>2600</v>
      </c>
      <c r="B1832" s="1">
        <v>45641</v>
      </c>
      <c r="C1832" t="s">
        <v>57</v>
      </c>
      <c r="D1832" t="s">
        <v>25</v>
      </c>
      <c r="E1832" t="s">
        <v>320</v>
      </c>
      <c r="F1832" t="s">
        <v>382</v>
      </c>
      <c r="G1832">
        <v>30</v>
      </c>
      <c r="H1832">
        <v>9471.61</v>
      </c>
      <c r="I1832">
        <v>284148.2</v>
      </c>
      <c r="J1832" t="s">
        <v>768</v>
      </c>
      <c r="K1832">
        <v>32</v>
      </c>
      <c r="L1832" t="str">
        <f>_xlfn.XLOOKUP(F1832, Items!$A:$A, Items!$C:$C, "Check Item ID", 0)</f>
        <v>Hardware</v>
      </c>
    </row>
    <row r="1833" spans="1:12" hidden="1" x14ac:dyDescent="0.25">
      <c r="A1833" t="s">
        <v>2601</v>
      </c>
      <c r="B1833" s="1">
        <v>45102</v>
      </c>
      <c r="C1833" t="s">
        <v>53</v>
      </c>
      <c r="D1833" t="s">
        <v>9</v>
      </c>
      <c r="E1833" t="s">
        <v>296</v>
      </c>
      <c r="F1833" t="s">
        <v>528</v>
      </c>
      <c r="G1833">
        <v>12</v>
      </c>
      <c r="H1833">
        <v>1465.26</v>
      </c>
      <c r="I1833">
        <v>17583.13</v>
      </c>
      <c r="J1833" t="s">
        <v>770</v>
      </c>
      <c r="K1833">
        <v>30</v>
      </c>
      <c r="L1833" t="str">
        <f>_xlfn.XLOOKUP(F1833, Items!$A:$A, Items!$C:$C, "Check Item ID", 0)</f>
        <v>Service</v>
      </c>
    </row>
    <row r="1834" spans="1:12" hidden="1" x14ac:dyDescent="0.25">
      <c r="A1834" t="s">
        <v>2602</v>
      </c>
      <c r="B1834" s="1">
        <v>45749</v>
      </c>
      <c r="C1834" t="s">
        <v>87</v>
      </c>
      <c r="D1834" t="s">
        <v>9</v>
      </c>
      <c r="E1834" t="s">
        <v>258</v>
      </c>
      <c r="F1834" t="s">
        <v>456</v>
      </c>
      <c r="G1834">
        <v>22</v>
      </c>
      <c r="H1834">
        <v>7385.06</v>
      </c>
      <c r="I1834">
        <v>162471.23000000001</v>
      </c>
      <c r="J1834" t="s">
        <v>770</v>
      </c>
      <c r="K1834">
        <v>41</v>
      </c>
      <c r="L1834" t="str">
        <f>_xlfn.XLOOKUP(F1834, Items!$A:$A, Items!$C:$C, "Check Item ID", 0)</f>
        <v>Software</v>
      </c>
    </row>
    <row r="1835" spans="1:12" x14ac:dyDescent="0.25">
      <c r="A1835" t="s">
        <v>2603</v>
      </c>
      <c r="B1835" s="1">
        <v>45362</v>
      </c>
      <c r="C1835" t="s">
        <v>153</v>
      </c>
      <c r="D1835" t="s">
        <v>3</v>
      </c>
      <c r="E1835" t="s">
        <v>300</v>
      </c>
      <c r="F1835" t="s">
        <v>430</v>
      </c>
      <c r="G1835" s="8">
        <v>45</v>
      </c>
      <c r="H1835" s="6">
        <v>3110.99</v>
      </c>
      <c r="I1835" s="6">
        <v>139994.56</v>
      </c>
      <c r="J1835" t="s">
        <v>777</v>
      </c>
      <c r="K1835" s="8">
        <v>20</v>
      </c>
      <c r="L1835" t="str">
        <f>_xlfn.XLOOKUP(F1835, Items!$A:$A, Items!$C:$C, "Check Item ID", 0)</f>
        <v>Service</v>
      </c>
    </row>
    <row r="1836" spans="1:12" hidden="1" x14ac:dyDescent="0.25">
      <c r="A1836" t="s">
        <v>2604</v>
      </c>
      <c r="B1836" s="1">
        <v>45005</v>
      </c>
      <c r="C1836" t="s">
        <v>61</v>
      </c>
      <c r="D1836" t="s">
        <v>11</v>
      </c>
      <c r="E1836" t="s">
        <v>258</v>
      </c>
      <c r="F1836" t="s">
        <v>598</v>
      </c>
      <c r="G1836">
        <v>35</v>
      </c>
      <c r="H1836">
        <v>5614.38</v>
      </c>
      <c r="I1836">
        <v>196503.25</v>
      </c>
      <c r="J1836" t="s">
        <v>770</v>
      </c>
      <c r="K1836">
        <v>12</v>
      </c>
      <c r="L1836" t="str">
        <f>_xlfn.XLOOKUP(F1836, Items!$A:$A, Items!$C:$C, "Check Item ID", 0)</f>
        <v>Software</v>
      </c>
    </row>
    <row r="1837" spans="1:12" hidden="1" x14ac:dyDescent="0.25">
      <c r="A1837" t="s">
        <v>2605</v>
      </c>
      <c r="B1837" s="1">
        <v>45364</v>
      </c>
      <c r="C1837" t="s">
        <v>69</v>
      </c>
      <c r="D1837" t="s">
        <v>13</v>
      </c>
      <c r="E1837" t="s">
        <v>286</v>
      </c>
      <c r="F1837" t="s">
        <v>526</v>
      </c>
      <c r="G1837">
        <v>21</v>
      </c>
      <c r="H1837">
        <v>5396.2</v>
      </c>
      <c r="I1837">
        <v>113320.26</v>
      </c>
      <c r="J1837" t="s">
        <v>768</v>
      </c>
      <c r="K1837">
        <v>27</v>
      </c>
      <c r="L1837" t="str">
        <f>_xlfn.XLOOKUP(F1837, Items!$A:$A, Items!$C:$C, "Check Item ID", 0)</f>
        <v>Software</v>
      </c>
    </row>
    <row r="1838" spans="1:12" x14ac:dyDescent="0.25">
      <c r="A1838" t="s">
        <v>2606</v>
      </c>
      <c r="B1838" s="1">
        <v>45667</v>
      </c>
      <c r="C1838" t="s">
        <v>231</v>
      </c>
      <c r="D1838" t="s">
        <v>7</v>
      </c>
      <c r="E1838" t="s">
        <v>324</v>
      </c>
      <c r="F1838" t="s">
        <v>382</v>
      </c>
      <c r="G1838" s="8">
        <v>28</v>
      </c>
      <c r="H1838" s="6">
        <v>10934.8</v>
      </c>
      <c r="I1838" s="6">
        <v>306174.39</v>
      </c>
      <c r="J1838" t="s">
        <v>777</v>
      </c>
      <c r="K1838" s="8">
        <v>6</v>
      </c>
      <c r="L1838" t="str">
        <f>_xlfn.XLOOKUP(F1838, Items!$A:$A, Items!$C:$C, "Check Item ID", 0)</f>
        <v>Hardware</v>
      </c>
    </row>
    <row r="1839" spans="1:12" hidden="1" x14ac:dyDescent="0.25">
      <c r="A1839" t="s">
        <v>2607</v>
      </c>
      <c r="B1839" s="1">
        <v>44973</v>
      </c>
      <c r="C1839" t="s">
        <v>137</v>
      </c>
      <c r="D1839" t="s">
        <v>13</v>
      </c>
      <c r="E1839" t="s">
        <v>332</v>
      </c>
      <c r="F1839" t="s">
        <v>422</v>
      </c>
      <c r="G1839">
        <v>49</v>
      </c>
      <c r="H1839">
        <v>5163.67</v>
      </c>
      <c r="I1839">
        <v>253019.65</v>
      </c>
      <c r="J1839" t="s">
        <v>770</v>
      </c>
      <c r="K1839">
        <v>19</v>
      </c>
      <c r="L1839" t="str">
        <f>_xlfn.XLOOKUP(F1839, Items!$A:$A, Items!$C:$C, "Check Item ID", 0)</f>
        <v>Service</v>
      </c>
    </row>
    <row r="1840" spans="1:12" hidden="1" x14ac:dyDescent="0.25">
      <c r="A1840" t="s">
        <v>2608</v>
      </c>
      <c r="B1840" s="1">
        <v>45287</v>
      </c>
      <c r="C1840" t="s">
        <v>71</v>
      </c>
      <c r="D1840" t="s">
        <v>15</v>
      </c>
      <c r="E1840" t="s">
        <v>318</v>
      </c>
      <c r="F1840" t="s">
        <v>430</v>
      </c>
      <c r="G1840">
        <v>6</v>
      </c>
      <c r="H1840">
        <v>2589.1999999999998</v>
      </c>
      <c r="I1840">
        <v>15535.23</v>
      </c>
      <c r="J1840" t="s">
        <v>770</v>
      </c>
      <c r="K1840">
        <v>28</v>
      </c>
      <c r="L1840" t="str">
        <f>_xlfn.XLOOKUP(F1840, Items!$A:$A, Items!$C:$C, "Check Item ID", 0)</f>
        <v>Service</v>
      </c>
    </row>
    <row r="1841" spans="1:12" hidden="1" x14ac:dyDescent="0.25">
      <c r="A1841" t="s">
        <v>2609</v>
      </c>
      <c r="B1841" s="1">
        <v>45537</v>
      </c>
      <c r="C1841" t="s">
        <v>111</v>
      </c>
      <c r="D1841" t="s">
        <v>31</v>
      </c>
      <c r="E1841" t="s">
        <v>326</v>
      </c>
      <c r="F1841" t="s">
        <v>734</v>
      </c>
      <c r="G1841">
        <v>46</v>
      </c>
      <c r="H1841">
        <v>7689.28</v>
      </c>
      <c r="I1841">
        <v>353706.94</v>
      </c>
      <c r="J1841" t="s">
        <v>770</v>
      </c>
      <c r="K1841">
        <v>36</v>
      </c>
      <c r="L1841" t="str">
        <f>_xlfn.XLOOKUP(F1841, Items!$A:$A, Items!$C:$C, "Check Item ID", 0)</f>
        <v>Software</v>
      </c>
    </row>
    <row r="1842" spans="1:12" x14ac:dyDescent="0.25">
      <c r="A1842" t="s">
        <v>2610</v>
      </c>
      <c r="B1842" s="1">
        <v>45458</v>
      </c>
      <c r="C1842" t="s">
        <v>237</v>
      </c>
      <c r="D1842" t="s">
        <v>5</v>
      </c>
      <c r="E1842" t="s">
        <v>350</v>
      </c>
      <c r="F1842" t="s">
        <v>618</v>
      </c>
      <c r="G1842" s="8">
        <v>12</v>
      </c>
      <c r="H1842" s="6">
        <v>2798.47</v>
      </c>
      <c r="I1842" s="6">
        <v>33581.68</v>
      </c>
      <c r="J1842" t="s">
        <v>777</v>
      </c>
      <c r="K1842" s="8">
        <v>30</v>
      </c>
      <c r="L1842" t="str">
        <f>_xlfn.XLOOKUP(F1842, Items!$A:$A, Items!$C:$C, "Check Item ID", 0)</f>
        <v>Service</v>
      </c>
    </row>
    <row r="1843" spans="1:12" hidden="1" x14ac:dyDescent="0.25">
      <c r="A1843" t="s">
        <v>2611</v>
      </c>
      <c r="B1843" s="1">
        <v>45535</v>
      </c>
      <c r="C1843" t="s">
        <v>39</v>
      </c>
      <c r="D1843" t="s">
        <v>25</v>
      </c>
      <c r="E1843" t="s">
        <v>320</v>
      </c>
      <c r="F1843" t="s">
        <v>574</v>
      </c>
      <c r="G1843">
        <v>11</v>
      </c>
      <c r="H1843">
        <v>2504.9899999999998</v>
      </c>
      <c r="I1843">
        <v>27554.86</v>
      </c>
      <c r="J1843" t="s">
        <v>770</v>
      </c>
      <c r="K1843">
        <v>33</v>
      </c>
      <c r="L1843" t="str">
        <f>_xlfn.XLOOKUP(F1843, Items!$A:$A, Items!$C:$C, "Check Item ID", 0)</f>
        <v>Service</v>
      </c>
    </row>
    <row r="1844" spans="1:12" hidden="1" x14ac:dyDescent="0.25">
      <c r="A1844" t="s">
        <v>2612</v>
      </c>
      <c r="B1844" s="1">
        <v>45256</v>
      </c>
      <c r="C1844" t="s">
        <v>65</v>
      </c>
      <c r="D1844" t="s">
        <v>15</v>
      </c>
      <c r="E1844" t="s">
        <v>254</v>
      </c>
      <c r="F1844" t="s">
        <v>506</v>
      </c>
      <c r="G1844">
        <v>45</v>
      </c>
      <c r="H1844">
        <v>8854.82</v>
      </c>
      <c r="I1844">
        <v>398467.07</v>
      </c>
      <c r="J1844" t="s">
        <v>768</v>
      </c>
      <c r="K1844">
        <v>39</v>
      </c>
      <c r="L1844" t="str">
        <f>_xlfn.XLOOKUP(F1844, Items!$A:$A, Items!$C:$C, "Check Item ID", 0)</f>
        <v>Software</v>
      </c>
    </row>
    <row r="1845" spans="1:12" hidden="1" x14ac:dyDescent="0.25">
      <c r="A1845" t="s">
        <v>2613</v>
      </c>
      <c r="B1845" s="1">
        <v>44947</v>
      </c>
      <c r="C1845" t="s">
        <v>99</v>
      </c>
      <c r="D1845" t="s">
        <v>13</v>
      </c>
      <c r="E1845" t="s">
        <v>314</v>
      </c>
      <c r="F1845" t="s">
        <v>363</v>
      </c>
      <c r="G1845">
        <v>36</v>
      </c>
      <c r="H1845">
        <v>4016.38</v>
      </c>
      <c r="I1845">
        <v>144589.69</v>
      </c>
      <c r="J1845" t="s">
        <v>768</v>
      </c>
      <c r="K1845">
        <v>15</v>
      </c>
      <c r="L1845" t="str">
        <f>_xlfn.XLOOKUP(F1845, Items!$A:$A, Items!$C:$C, "Check Item ID", 0)</f>
        <v>Hardware</v>
      </c>
    </row>
    <row r="1846" spans="1:12" hidden="1" x14ac:dyDescent="0.25">
      <c r="A1846" t="s">
        <v>2614</v>
      </c>
      <c r="B1846" s="1">
        <v>45223</v>
      </c>
      <c r="C1846" t="s">
        <v>65</v>
      </c>
      <c r="D1846" t="s">
        <v>15</v>
      </c>
      <c r="E1846" t="s">
        <v>304</v>
      </c>
      <c r="F1846" t="s">
        <v>390</v>
      </c>
      <c r="G1846">
        <v>21</v>
      </c>
      <c r="H1846">
        <v>5444.4</v>
      </c>
      <c r="I1846">
        <v>114332.33</v>
      </c>
      <c r="J1846" t="s">
        <v>768</v>
      </c>
      <c r="K1846">
        <v>23</v>
      </c>
      <c r="L1846" t="str">
        <f>_xlfn.XLOOKUP(F1846, Items!$A:$A, Items!$C:$C, "Check Item ID", 0)</f>
        <v>Service</v>
      </c>
    </row>
    <row r="1847" spans="1:12" hidden="1" x14ac:dyDescent="0.25">
      <c r="A1847" t="s">
        <v>2615</v>
      </c>
      <c r="B1847" s="1">
        <v>45235</v>
      </c>
      <c r="C1847" t="s">
        <v>85</v>
      </c>
      <c r="D1847" t="s">
        <v>29</v>
      </c>
      <c r="E1847" t="s">
        <v>348</v>
      </c>
      <c r="F1847" t="s">
        <v>361</v>
      </c>
      <c r="G1847">
        <v>30</v>
      </c>
      <c r="H1847">
        <v>5707.24</v>
      </c>
      <c r="I1847">
        <v>171217.09</v>
      </c>
      <c r="J1847" t="s">
        <v>770</v>
      </c>
      <c r="K1847">
        <v>23</v>
      </c>
      <c r="L1847" t="str">
        <f>_xlfn.XLOOKUP(F1847, Items!$A:$A, Items!$C:$C, "Check Item ID", 0)</f>
        <v>Software</v>
      </c>
    </row>
    <row r="1848" spans="1:12" x14ac:dyDescent="0.25">
      <c r="A1848" t="s">
        <v>2616</v>
      </c>
      <c r="B1848" s="1">
        <v>45759</v>
      </c>
      <c r="C1848" t="s">
        <v>121</v>
      </c>
      <c r="D1848" t="s">
        <v>5</v>
      </c>
      <c r="E1848" t="s">
        <v>322</v>
      </c>
      <c r="F1848" t="s">
        <v>508</v>
      </c>
      <c r="G1848" s="8">
        <v>17</v>
      </c>
      <c r="H1848" s="6">
        <v>2673.49</v>
      </c>
      <c r="I1848" s="6">
        <v>45449.39</v>
      </c>
      <c r="J1848" t="s">
        <v>777</v>
      </c>
      <c r="K1848" s="8">
        <v>31</v>
      </c>
      <c r="L1848" t="str">
        <f>_xlfn.XLOOKUP(F1848, Items!$A:$A, Items!$C:$C, "Check Item ID", 0)</f>
        <v>Software</v>
      </c>
    </row>
    <row r="1849" spans="1:12" x14ac:dyDescent="0.25">
      <c r="A1849" t="s">
        <v>2617</v>
      </c>
      <c r="B1849" s="1">
        <v>45847</v>
      </c>
      <c r="C1849" t="s">
        <v>139</v>
      </c>
      <c r="D1849" t="s">
        <v>19</v>
      </c>
      <c r="E1849" t="s">
        <v>318</v>
      </c>
      <c r="F1849" t="s">
        <v>570</v>
      </c>
      <c r="G1849" s="8">
        <v>41</v>
      </c>
      <c r="H1849" s="6">
        <v>6339.63</v>
      </c>
      <c r="I1849" s="6">
        <v>259924.94</v>
      </c>
      <c r="J1849" t="s">
        <v>777</v>
      </c>
      <c r="K1849" s="8">
        <v>5</v>
      </c>
      <c r="L1849" t="str">
        <f>_xlfn.XLOOKUP(F1849, Items!$A:$A, Items!$C:$C, "Check Item ID", 0)</f>
        <v>Software</v>
      </c>
    </row>
    <row r="1850" spans="1:12" x14ac:dyDescent="0.25">
      <c r="A1850" t="s">
        <v>2618</v>
      </c>
      <c r="B1850" s="1">
        <v>45311</v>
      </c>
      <c r="C1850" t="s">
        <v>59</v>
      </c>
      <c r="D1850" t="s">
        <v>9</v>
      </c>
      <c r="E1850" t="s">
        <v>278</v>
      </c>
      <c r="F1850" t="s">
        <v>390</v>
      </c>
      <c r="G1850" s="8">
        <v>27</v>
      </c>
      <c r="H1850" s="6">
        <v>5494.81</v>
      </c>
      <c r="I1850" s="6">
        <v>148359.81</v>
      </c>
      <c r="J1850" t="s">
        <v>777</v>
      </c>
      <c r="K1850" s="8">
        <v>41</v>
      </c>
      <c r="L1850" t="str">
        <f>_xlfn.XLOOKUP(F1850, Items!$A:$A, Items!$C:$C, "Check Item ID", 0)</f>
        <v>Service</v>
      </c>
    </row>
    <row r="1851" spans="1:12" x14ac:dyDescent="0.25">
      <c r="A1851" t="s">
        <v>2619</v>
      </c>
      <c r="B1851" s="1">
        <v>45369</v>
      </c>
      <c r="C1851" t="s">
        <v>95</v>
      </c>
      <c r="D1851" t="s">
        <v>11</v>
      </c>
      <c r="E1851" t="s">
        <v>342</v>
      </c>
      <c r="F1851" t="s">
        <v>365</v>
      </c>
      <c r="G1851" s="8">
        <v>23</v>
      </c>
      <c r="H1851" s="6">
        <v>2934.15</v>
      </c>
      <c r="I1851" s="6">
        <v>67485.53</v>
      </c>
      <c r="J1851" t="s">
        <v>777</v>
      </c>
      <c r="K1851" s="8">
        <v>39</v>
      </c>
      <c r="L1851" t="str">
        <f>_xlfn.XLOOKUP(F1851, Items!$A:$A, Items!$C:$C, "Check Item ID", 0)</f>
        <v>Hardware</v>
      </c>
    </row>
    <row r="1852" spans="1:12" hidden="1" x14ac:dyDescent="0.25">
      <c r="A1852" t="s">
        <v>2620</v>
      </c>
      <c r="B1852" s="1">
        <v>45685</v>
      </c>
      <c r="C1852" t="s">
        <v>161</v>
      </c>
      <c r="D1852" t="s">
        <v>17</v>
      </c>
      <c r="E1852" t="s">
        <v>342</v>
      </c>
      <c r="F1852" t="s">
        <v>606</v>
      </c>
      <c r="G1852">
        <v>24</v>
      </c>
      <c r="H1852">
        <v>7597.12</v>
      </c>
      <c r="I1852">
        <v>182330.82</v>
      </c>
      <c r="J1852" t="s">
        <v>770</v>
      </c>
      <c r="K1852">
        <v>35</v>
      </c>
      <c r="L1852" t="str">
        <f>_xlfn.XLOOKUP(F1852, Items!$A:$A, Items!$C:$C, "Check Item ID", 0)</f>
        <v>Service</v>
      </c>
    </row>
    <row r="1853" spans="1:12" hidden="1" x14ac:dyDescent="0.25">
      <c r="A1853" t="s">
        <v>2621</v>
      </c>
      <c r="B1853" s="1">
        <v>45949</v>
      </c>
      <c r="C1853" t="s">
        <v>57</v>
      </c>
      <c r="D1853" t="s">
        <v>25</v>
      </c>
      <c r="E1853" t="s">
        <v>278</v>
      </c>
      <c r="F1853" t="s">
        <v>642</v>
      </c>
      <c r="G1853">
        <v>42</v>
      </c>
      <c r="H1853">
        <v>3792.91</v>
      </c>
      <c r="I1853">
        <v>159302.13</v>
      </c>
      <c r="J1853" t="s">
        <v>770</v>
      </c>
      <c r="K1853">
        <v>29</v>
      </c>
      <c r="L1853" t="str">
        <f>_xlfn.XLOOKUP(F1853, Items!$A:$A, Items!$C:$C, "Check Item ID", 0)</f>
        <v>Software</v>
      </c>
    </row>
    <row r="1854" spans="1:12" hidden="1" x14ac:dyDescent="0.25">
      <c r="A1854" t="s">
        <v>2622</v>
      </c>
      <c r="B1854" s="1">
        <v>45648</v>
      </c>
      <c r="C1854" t="s">
        <v>219</v>
      </c>
      <c r="D1854" t="s">
        <v>21</v>
      </c>
      <c r="E1854" t="s">
        <v>270</v>
      </c>
      <c r="F1854" t="s">
        <v>670</v>
      </c>
      <c r="G1854">
        <v>35</v>
      </c>
      <c r="H1854">
        <v>7413.34</v>
      </c>
      <c r="I1854">
        <v>259466.78</v>
      </c>
      <c r="J1854" t="s">
        <v>770</v>
      </c>
      <c r="K1854">
        <v>10</v>
      </c>
      <c r="L1854" t="str">
        <f>_xlfn.XLOOKUP(F1854, Items!$A:$A, Items!$C:$C, "Check Item ID", 0)</f>
        <v>Service</v>
      </c>
    </row>
    <row r="1855" spans="1:12" hidden="1" x14ac:dyDescent="0.25">
      <c r="A1855" t="s">
        <v>2623</v>
      </c>
      <c r="B1855" s="1">
        <v>45866</v>
      </c>
      <c r="C1855" t="s">
        <v>143</v>
      </c>
      <c r="D1855" t="s">
        <v>5</v>
      </c>
      <c r="E1855" t="s">
        <v>320</v>
      </c>
      <c r="F1855" t="s">
        <v>371</v>
      </c>
      <c r="G1855">
        <v>28</v>
      </c>
      <c r="H1855">
        <v>5582.12</v>
      </c>
      <c r="I1855">
        <v>156299.28</v>
      </c>
      <c r="J1855" t="s">
        <v>768</v>
      </c>
      <c r="K1855">
        <v>41</v>
      </c>
      <c r="L1855" t="str">
        <f>_xlfn.XLOOKUP(F1855, Items!$A:$A, Items!$C:$C, "Check Item ID", 0)</f>
        <v>Software</v>
      </c>
    </row>
    <row r="1856" spans="1:12" hidden="1" x14ac:dyDescent="0.25">
      <c r="A1856" t="s">
        <v>2624</v>
      </c>
      <c r="B1856" s="1">
        <v>45819</v>
      </c>
      <c r="C1856" t="s">
        <v>75</v>
      </c>
      <c r="D1856" t="s">
        <v>11</v>
      </c>
      <c r="E1856" t="s">
        <v>283</v>
      </c>
      <c r="F1856" t="s">
        <v>422</v>
      </c>
      <c r="G1856">
        <v>25</v>
      </c>
      <c r="H1856">
        <v>4578.38</v>
      </c>
      <c r="I1856">
        <v>114459.45</v>
      </c>
      <c r="J1856" t="s">
        <v>768</v>
      </c>
      <c r="K1856">
        <v>30</v>
      </c>
      <c r="L1856" t="str">
        <f>_xlfn.XLOOKUP(F1856, Items!$A:$A, Items!$C:$C, "Check Item ID", 0)</f>
        <v>Service</v>
      </c>
    </row>
    <row r="1857" spans="1:12" x14ac:dyDescent="0.25">
      <c r="A1857" t="s">
        <v>2625</v>
      </c>
      <c r="B1857" s="1">
        <v>45507</v>
      </c>
      <c r="C1857" t="s">
        <v>157</v>
      </c>
      <c r="D1857" t="s">
        <v>11</v>
      </c>
      <c r="E1857" t="s">
        <v>326</v>
      </c>
      <c r="F1857" t="s">
        <v>540</v>
      </c>
      <c r="G1857" s="8">
        <v>45</v>
      </c>
      <c r="H1857" s="6">
        <v>5668.57</v>
      </c>
      <c r="I1857" s="6">
        <v>255085.83</v>
      </c>
      <c r="J1857" t="s">
        <v>777</v>
      </c>
      <c r="K1857" s="8">
        <v>8</v>
      </c>
      <c r="L1857" t="str">
        <f>_xlfn.XLOOKUP(F1857, Items!$A:$A, Items!$C:$C, "Check Item ID", 0)</f>
        <v>Software</v>
      </c>
    </row>
    <row r="1858" spans="1:12" hidden="1" x14ac:dyDescent="0.25">
      <c r="A1858" t="s">
        <v>2626</v>
      </c>
      <c r="B1858" s="1">
        <v>45110</v>
      </c>
      <c r="C1858" t="s">
        <v>155</v>
      </c>
      <c r="D1858" t="s">
        <v>31</v>
      </c>
      <c r="E1858" t="s">
        <v>292</v>
      </c>
      <c r="F1858" t="s">
        <v>390</v>
      </c>
      <c r="G1858">
        <v>42</v>
      </c>
      <c r="H1858">
        <v>4436.22</v>
      </c>
      <c r="I1858">
        <v>186321.29</v>
      </c>
      <c r="J1858" t="s">
        <v>770</v>
      </c>
      <c r="K1858">
        <v>9</v>
      </c>
      <c r="L1858" t="str">
        <f>_xlfn.XLOOKUP(F1858, Items!$A:$A, Items!$C:$C, "Check Item ID", 0)</f>
        <v>Service</v>
      </c>
    </row>
    <row r="1859" spans="1:12" hidden="1" x14ac:dyDescent="0.25">
      <c r="A1859" t="s">
        <v>2627</v>
      </c>
      <c r="B1859" s="1">
        <v>45131</v>
      </c>
      <c r="C1859" t="s">
        <v>203</v>
      </c>
      <c r="D1859" t="s">
        <v>31</v>
      </c>
      <c r="E1859" t="s">
        <v>254</v>
      </c>
      <c r="F1859" t="s">
        <v>642</v>
      </c>
      <c r="G1859">
        <v>41</v>
      </c>
      <c r="H1859">
        <v>3243.68</v>
      </c>
      <c r="I1859">
        <v>132990.84</v>
      </c>
      <c r="J1859" t="s">
        <v>768</v>
      </c>
      <c r="K1859">
        <v>5</v>
      </c>
      <c r="L1859" t="str">
        <f>_xlfn.XLOOKUP(F1859, Items!$A:$A, Items!$C:$C, "Check Item ID", 0)</f>
        <v>Software</v>
      </c>
    </row>
    <row r="1860" spans="1:12" hidden="1" x14ac:dyDescent="0.25">
      <c r="A1860" t="s">
        <v>2628</v>
      </c>
      <c r="B1860" s="1">
        <v>45520</v>
      </c>
      <c r="C1860" t="s">
        <v>149</v>
      </c>
      <c r="D1860" t="s">
        <v>21</v>
      </c>
      <c r="E1860" t="s">
        <v>348</v>
      </c>
      <c r="F1860" t="s">
        <v>656</v>
      </c>
      <c r="G1860">
        <v>27</v>
      </c>
      <c r="H1860">
        <v>6457.05</v>
      </c>
      <c r="I1860">
        <v>174340.39</v>
      </c>
      <c r="J1860" t="s">
        <v>770</v>
      </c>
      <c r="K1860">
        <v>38</v>
      </c>
      <c r="L1860" t="str">
        <f>_xlfn.XLOOKUP(F1860, Items!$A:$A, Items!$C:$C, "Check Item ID", 0)</f>
        <v>Service</v>
      </c>
    </row>
    <row r="1861" spans="1:12" x14ac:dyDescent="0.25">
      <c r="A1861" t="s">
        <v>2629</v>
      </c>
      <c r="B1861" s="1">
        <v>45161</v>
      </c>
      <c r="C1861" t="s">
        <v>163</v>
      </c>
      <c r="D1861" t="s">
        <v>31</v>
      </c>
      <c r="E1861" t="s">
        <v>306</v>
      </c>
      <c r="F1861" t="s">
        <v>388</v>
      </c>
      <c r="G1861" s="8">
        <v>13</v>
      </c>
      <c r="H1861" s="6">
        <v>6323.74</v>
      </c>
      <c r="I1861" s="6">
        <v>82208.56</v>
      </c>
      <c r="J1861" t="s">
        <v>777</v>
      </c>
      <c r="K1861" s="8">
        <v>25</v>
      </c>
      <c r="L1861" t="str">
        <f>_xlfn.XLOOKUP(F1861, Items!$A:$A, Items!$C:$C, "Check Item ID", 0)</f>
        <v>Software</v>
      </c>
    </row>
    <row r="1862" spans="1:12" hidden="1" x14ac:dyDescent="0.25">
      <c r="A1862" t="s">
        <v>2630</v>
      </c>
      <c r="B1862" s="1">
        <v>45772</v>
      </c>
      <c r="C1862" t="s">
        <v>171</v>
      </c>
      <c r="D1862" t="s">
        <v>23</v>
      </c>
      <c r="E1862" t="s">
        <v>340</v>
      </c>
      <c r="F1862" t="s">
        <v>674</v>
      </c>
      <c r="G1862">
        <v>42</v>
      </c>
      <c r="H1862">
        <v>3114.48</v>
      </c>
      <c r="I1862">
        <v>130808.02</v>
      </c>
      <c r="J1862" t="s">
        <v>768</v>
      </c>
      <c r="K1862">
        <v>28</v>
      </c>
      <c r="L1862" t="str">
        <f>_xlfn.XLOOKUP(F1862, Items!$A:$A, Items!$C:$C, "Check Item ID", 0)</f>
        <v>Software</v>
      </c>
    </row>
    <row r="1863" spans="1:12" hidden="1" x14ac:dyDescent="0.25">
      <c r="A1863" t="s">
        <v>2631</v>
      </c>
      <c r="B1863" s="1">
        <v>45694</v>
      </c>
      <c r="C1863" t="s">
        <v>187</v>
      </c>
      <c r="D1863" t="s">
        <v>3</v>
      </c>
      <c r="E1863" t="s">
        <v>290</v>
      </c>
      <c r="F1863" t="s">
        <v>716</v>
      </c>
      <c r="G1863">
        <v>15</v>
      </c>
      <c r="H1863">
        <v>6723.22</v>
      </c>
      <c r="I1863">
        <v>100848.23</v>
      </c>
      <c r="J1863" t="s">
        <v>770</v>
      </c>
      <c r="K1863">
        <v>45</v>
      </c>
      <c r="L1863" t="str">
        <f>_xlfn.XLOOKUP(F1863, Items!$A:$A, Items!$C:$C, "Check Item ID", 0)</f>
        <v>Service</v>
      </c>
    </row>
    <row r="1864" spans="1:12" x14ac:dyDescent="0.25">
      <c r="A1864" t="s">
        <v>2632</v>
      </c>
      <c r="B1864" s="1">
        <v>45556</v>
      </c>
      <c r="C1864" t="s">
        <v>115</v>
      </c>
      <c r="D1864" t="s">
        <v>27</v>
      </c>
      <c r="E1864" t="s">
        <v>276</v>
      </c>
      <c r="F1864" t="s">
        <v>582</v>
      </c>
      <c r="G1864" s="8">
        <v>27</v>
      </c>
      <c r="H1864" s="6">
        <v>9779.2999999999993</v>
      </c>
      <c r="I1864" s="6">
        <v>264041.14</v>
      </c>
      <c r="J1864" t="s">
        <v>777</v>
      </c>
      <c r="K1864" s="8">
        <v>29</v>
      </c>
      <c r="L1864" t="str">
        <f>_xlfn.XLOOKUP(F1864, Items!$A:$A, Items!$C:$C, "Check Item ID", 0)</f>
        <v>Service</v>
      </c>
    </row>
    <row r="1865" spans="1:12" hidden="1" x14ac:dyDescent="0.25">
      <c r="A1865" t="s">
        <v>2633</v>
      </c>
      <c r="B1865" s="1">
        <v>44958</v>
      </c>
      <c r="C1865" t="s">
        <v>77</v>
      </c>
      <c r="D1865" t="s">
        <v>17</v>
      </c>
      <c r="E1865" t="s">
        <v>278</v>
      </c>
      <c r="F1865" t="s">
        <v>736</v>
      </c>
      <c r="G1865">
        <v>2</v>
      </c>
      <c r="H1865">
        <v>7838.32</v>
      </c>
      <c r="I1865">
        <v>15676.64</v>
      </c>
      <c r="J1865" t="s">
        <v>770</v>
      </c>
      <c r="K1865">
        <v>36</v>
      </c>
      <c r="L1865" t="str">
        <f>_xlfn.XLOOKUP(F1865, Items!$A:$A, Items!$C:$C, "Check Item ID", 0)</f>
        <v>Service</v>
      </c>
    </row>
    <row r="1866" spans="1:12" hidden="1" x14ac:dyDescent="0.25">
      <c r="A1866" t="s">
        <v>2634</v>
      </c>
      <c r="B1866" s="1">
        <v>45577</v>
      </c>
      <c r="C1866" t="s">
        <v>69</v>
      </c>
      <c r="D1866" t="s">
        <v>13</v>
      </c>
      <c r="E1866" t="s">
        <v>342</v>
      </c>
      <c r="F1866" t="s">
        <v>610</v>
      </c>
      <c r="G1866">
        <v>22</v>
      </c>
      <c r="H1866">
        <v>1057.92</v>
      </c>
      <c r="I1866">
        <v>23274.21</v>
      </c>
      <c r="J1866" t="s">
        <v>768</v>
      </c>
      <c r="K1866">
        <v>30</v>
      </c>
      <c r="L1866" t="str">
        <f>_xlfn.XLOOKUP(F1866, Items!$A:$A, Items!$C:$C, "Check Item ID", 0)</f>
        <v>Hardware</v>
      </c>
    </row>
    <row r="1867" spans="1:12" hidden="1" x14ac:dyDescent="0.25">
      <c r="A1867" t="s">
        <v>2635</v>
      </c>
      <c r="B1867" s="1">
        <v>45728</v>
      </c>
      <c r="C1867" t="s">
        <v>195</v>
      </c>
      <c r="D1867" t="s">
        <v>7</v>
      </c>
      <c r="E1867" t="s">
        <v>340</v>
      </c>
      <c r="F1867" t="s">
        <v>484</v>
      </c>
      <c r="G1867">
        <v>13</v>
      </c>
      <c r="H1867">
        <v>7259.69</v>
      </c>
      <c r="I1867">
        <v>94375.92</v>
      </c>
      <c r="J1867" t="s">
        <v>770</v>
      </c>
      <c r="K1867">
        <v>6</v>
      </c>
      <c r="L1867" t="str">
        <f>_xlfn.XLOOKUP(F1867, Items!$A:$A, Items!$C:$C, "Check Item ID", 0)</f>
        <v>Hardware</v>
      </c>
    </row>
    <row r="1868" spans="1:12" hidden="1" x14ac:dyDescent="0.25">
      <c r="A1868" t="s">
        <v>2636</v>
      </c>
      <c r="B1868" s="1">
        <v>45805</v>
      </c>
      <c r="C1868" t="s">
        <v>123</v>
      </c>
      <c r="D1868" t="s">
        <v>21</v>
      </c>
      <c r="E1868" t="s">
        <v>265</v>
      </c>
      <c r="F1868" t="s">
        <v>386</v>
      </c>
      <c r="G1868">
        <v>9</v>
      </c>
      <c r="H1868">
        <v>11118.98</v>
      </c>
      <c r="I1868">
        <v>100070.78</v>
      </c>
      <c r="J1868" t="s">
        <v>770</v>
      </c>
      <c r="K1868">
        <v>14</v>
      </c>
      <c r="L1868" t="str">
        <f>_xlfn.XLOOKUP(F1868, Items!$A:$A, Items!$C:$C, "Check Item ID", 0)</f>
        <v>Hardware</v>
      </c>
    </row>
    <row r="1869" spans="1:12" x14ac:dyDescent="0.25">
      <c r="A1869" t="s">
        <v>2637</v>
      </c>
      <c r="B1869" s="1">
        <v>45578</v>
      </c>
      <c r="C1869" t="s">
        <v>45</v>
      </c>
      <c r="D1869" t="s">
        <v>5</v>
      </c>
      <c r="E1869" t="s">
        <v>272</v>
      </c>
      <c r="F1869" t="s">
        <v>620</v>
      </c>
      <c r="G1869" s="8">
        <v>34</v>
      </c>
      <c r="H1869" s="6">
        <v>1900.98</v>
      </c>
      <c r="I1869" s="6">
        <v>64633.15</v>
      </c>
      <c r="J1869" t="s">
        <v>777</v>
      </c>
      <c r="K1869" s="8">
        <v>9</v>
      </c>
      <c r="L1869" t="str">
        <f>_xlfn.XLOOKUP(F1869, Items!$A:$A, Items!$C:$C, "Check Item ID", 0)</f>
        <v>Hardware</v>
      </c>
    </row>
    <row r="1870" spans="1:12" hidden="1" x14ac:dyDescent="0.25">
      <c r="A1870" t="s">
        <v>2638</v>
      </c>
      <c r="B1870" s="1">
        <v>45185</v>
      </c>
      <c r="C1870" t="s">
        <v>93</v>
      </c>
      <c r="D1870" t="s">
        <v>9</v>
      </c>
      <c r="E1870" t="s">
        <v>308</v>
      </c>
      <c r="F1870" t="s">
        <v>624</v>
      </c>
      <c r="G1870">
        <v>33</v>
      </c>
      <c r="H1870">
        <v>3206.44</v>
      </c>
      <c r="I1870">
        <v>105812.46</v>
      </c>
      <c r="J1870" t="s">
        <v>768</v>
      </c>
      <c r="K1870">
        <v>28</v>
      </c>
      <c r="L1870" t="str">
        <f>_xlfn.XLOOKUP(F1870, Items!$A:$A, Items!$C:$C, "Check Item ID", 0)</f>
        <v>Service</v>
      </c>
    </row>
    <row r="1871" spans="1:12" hidden="1" x14ac:dyDescent="0.25">
      <c r="A1871" t="s">
        <v>2639</v>
      </c>
      <c r="B1871" s="1">
        <v>45459</v>
      </c>
      <c r="C1871" t="s">
        <v>131</v>
      </c>
      <c r="D1871" t="s">
        <v>25</v>
      </c>
      <c r="E1871" t="s">
        <v>330</v>
      </c>
      <c r="F1871" t="s">
        <v>424</v>
      </c>
      <c r="G1871">
        <v>36</v>
      </c>
      <c r="H1871">
        <v>1916.62</v>
      </c>
      <c r="I1871">
        <v>68998.45</v>
      </c>
      <c r="J1871" t="s">
        <v>770</v>
      </c>
      <c r="K1871">
        <v>16</v>
      </c>
      <c r="L1871" t="str">
        <f>_xlfn.XLOOKUP(F1871, Items!$A:$A, Items!$C:$C, "Check Item ID", 0)</f>
        <v>Service</v>
      </c>
    </row>
    <row r="1872" spans="1:12" hidden="1" x14ac:dyDescent="0.25">
      <c r="A1872" t="s">
        <v>2640</v>
      </c>
      <c r="B1872" s="1">
        <v>45118</v>
      </c>
      <c r="C1872" t="s">
        <v>85</v>
      </c>
      <c r="D1872" t="s">
        <v>29</v>
      </c>
      <c r="E1872" t="s">
        <v>340</v>
      </c>
      <c r="F1872" t="s">
        <v>382</v>
      </c>
      <c r="G1872">
        <v>2</v>
      </c>
      <c r="H1872">
        <v>9382.49</v>
      </c>
      <c r="I1872">
        <v>18764.97</v>
      </c>
      <c r="J1872" t="s">
        <v>768</v>
      </c>
      <c r="K1872">
        <v>40</v>
      </c>
      <c r="L1872" t="str">
        <f>_xlfn.XLOOKUP(F1872, Items!$A:$A, Items!$C:$C, "Check Item ID", 0)</f>
        <v>Hardware</v>
      </c>
    </row>
    <row r="1873" spans="1:12" x14ac:dyDescent="0.25">
      <c r="A1873" t="s">
        <v>2641</v>
      </c>
      <c r="B1873" s="1">
        <v>44983</v>
      </c>
      <c r="C1873" t="s">
        <v>42</v>
      </c>
      <c r="D1873" t="s">
        <v>9</v>
      </c>
      <c r="E1873" t="s">
        <v>290</v>
      </c>
      <c r="F1873" t="s">
        <v>620</v>
      </c>
      <c r="G1873" s="8">
        <v>40</v>
      </c>
      <c r="H1873" s="6">
        <v>2249.89</v>
      </c>
      <c r="I1873" s="6">
        <v>89995.75</v>
      </c>
      <c r="J1873" t="s">
        <v>777</v>
      </c>
      <c r="K1873" s="8">
        <v>39</v>
      </c>
      <c r="L1873" t="str">
        <f>_xlfn.XLOOKUP(F1873, Items!$A:$A, Items!$C:$C, "Check Item ID", 0)</f>
        <v>Hardware</v>
      </c>
    </row>
    <row r="1874" spans="1:12" hidden="1" x14ac:dyDescent="0.25">
      <c r="A1874" t="s">
        <v>2642</v>
      </c>
      <c r="B1874" s="1">
        <v>44978</v>
      </c>
      <c r="C1874" t="s">
        <v>155</v>
      </c>
      <c r="D1874" t="s">
        <v>31</v>
      </c>
      <c r="E1874" t="s">
        <v>318</v>
      </c>
      <c r="F1874" t="s">
        <v>450</v>
      </c>
      <c r="G1874">
        <v>48</v>
      </c>
      <c r="H1874">
        <v>8350.1</v>
      </c>
      <c r="I1874">
        <v>400804.62</v>
      </c>
      <c r="J1874" t="s">
        <v>770</v>
      </c>
      <c r="K1874">
        <v>43</v>
      </c>
      <c r="L1874" t="str">
        <f>_xlfn.XLOOKUP(F1874, Items!$A:$A, Items!$C:$C, "Check Item ID", 0)</f>
        <v>Service</v>
      </c>
    </row>
    <row r="1875" spans="1:12" x14ac:dyDescent="0.25">
      <c r="A1875" t="s">
        <v>2643</v>
      </c>
      <c r="B1875" s="1">
        <v>45660</v>
      </c>
      <c r="C1875" t="s">
        <v>175</v>
      </c>
      <c r="D1875" t="s">
        <v>27</v>
      </c>
      <c r="E1875" t="s">
        <v>302</v>
      </c>
      <c r="F1875" t="s">
        <v>758</v>
      </c>
      <c r="G1875" s="8">
        <v>12</v>
      </c>
      <c r="H1875" s="6">
        <v>3314.29</v>
      </c>
      <c r="I1875" s="6">
        <v>39771.480000000003</v>
      </c>
      <c r="J1875" t="s">
        <v>777</v>
      </c>
      <c r="K1875" s="8">
        <v>22</v>
      </c>
      <c r="L1875" t="str">
        <f>_xlfn.XLOOKUP(F1875, Items!$A:$A, Items!$C:$C, "Check Item ID", 0)</f>
        <v>Hardware</v>
      </c>
    </row>
    <row r="1876" spans="1:12" hidden="1" x14ac:dyDescent="0.25">
      <c r="A1876" t="s">
        <v>2644</v>
      </c>
      <c r="B1876" s="1">
        <v>45429</v>
      </c>
      <c r="C1876" t="s">
        <v>45</v>
      </c>
      <c r="D1876" t="s">
        <v>5</v>
      </c>
      <c r="E1876" t="s">
        <v>346</v>
      </c>
      <c r="F1876" t="s">
        <v>532</v>
      </c>
      <c r="G1876">
        <v>47</v>
      </c>
      <c r="H1876">
        <v>6856.35</v>
      </c>
      <c r="I1876">
        <v>322248.68</v>
      </c>
      <c r="J1876" t="s">
        <v>770</v>
      </c>
      <c r="K1876">
        <v>19</v>
      </c>
      <c r="L1876" t="str">
        <f>_xlfn.XLOOKUP(F1876, Items!$A:$A, Items!$C:$C, "Check Item ID", 0)</f>
        <v>Hardware</v>
      </c>
    </row>
    <row r="1877" spans="1:12" x14ac:dyDescent="0.25">
      <c r="A1877" t="s">
        <v>2645</v>
      </c>
      <c r="B1877" s="1">
        <v>45032</v>
      </c>
      <c r="C1877" t="s">
        <v>171</v>
      </c>
      <c r="D1877" t="s">
        <v>23</v>
      </c>
      <c r="E1877" t="s">
        <v>348</v>
      </c>
      <c r="F1877" t="s">
        <v>604</v>
      </c>
      <c r="G1877" s="8">
        <v>18</v>
      </c>
      <c r="H1877" s="6">
        <v>321.08</v>
      </c>
      <c r="I1877" s="6">
        <v>5779.52</v>
      </c>
      <c r="J1877" t="s">
        <v>777</v>
      </c>
      <c r="K1877" s="8">
        <v>43</v>
      </c>
      <c r="L1877" t="str">
        <f>_xlfn.XLOOKUP(F1877, Items!$A:$A, Items!$C:$C, "Check Item ID", 0)</f>
        <v>Software</v>
      </c>
    </row>
    <row r="1878" spans="1:12" hidden="1" x14ac:dyDescent="0.25">
      <c r="A1878" t="s">
        <v>2646</v>
      </c>
      <c r="B1878" s="1">
        <v>45138</v>
      </c>
      <c r="C1878" t="s">
        <v>179</v>
      </c>
      <c r="D1878" t="s">
        <v>3</v>
      </c>
      <c r="E1878" t="s">
        <v>346</v>
      </c>
      <c r="F1878" t="s">
        <v>698</v>
      </c>
      <c r="G1878">
        <v>8</v>
      </c>
      <c r="H1878">
        <v>5309.09</v>
      </c>
      <c r="I1878">
        <v>42472.75</v>
      </c>
      <c r="J1878" t="s">
        <v>768</v>
      </c>
      <c r="K1878">
        <v>10</v>
      </c>
      <c r="L1878" t="str">
        <f>_xlfn.XLOOKUP(F1878, Items!$A:$A, Items!$C:$C, "Check Item ID", 0)</f>
        <v>Software</v>
      </c>
    </row>
    <row r="1879" spans="1:12" x14ac:dyDescent="0.25">
      <c r="A1879" t="s">
        <v>2647</v>
      </c>
      <c r="B1879" s="1">
        <v>45217</v>
      </c>
      <c r="C1879" t="s">
        <v>99</v>
      </c>
      <c r="D1879" t="s">
        <v>13</v>
      </c>
      <c r="E1879" t="s">
        <v>316</v>
      </c>
      <c r="F1879" t="s">
        <v>424</v>
      </c>
      <c r="G1879" s="8">
        <v>19</v>
      </c>
      <c r="H1879" s="6">
        <v>1982.56</v>
      </c>
      <c r="I1879" s="6">
        <v>37668.589999999997</v>
      </c>
      <c r="J1879" t="s">
        <v>777</v>
      </c>
      <c r="K1879" s="8">
        <v>8</v>
      </c>
      <c r="L1879" t="str">
        <f>_xlfn.XLOOKUP(F1879, Items!$A:$A, Items!$C:$C, "Check Item ID", 0)</f>
        <v>Service</v>
      </c>
    </row>
    <row r="1880" spans="1:12" x14ac:dyDescent="0.25">
      <c r="A1880" t="s">
        <v>2648</v>
      </c>
      <c r="B1880" s="1">
        <v>45939</v>
      </c>
      <c r="C1880" t="s">
        <v>63</v>
      </c>
      <c r="D1880" t="s">
        <v>27</v>
      </c>
      <c r="E1880" t="s">
        <v>354</v>
      </c>
      <c r="F1880" t="s">
        <v>666</v>
      </c>
      <c r="G1880" s="8">
        <v>24</v>
      </c>
      <c r="H1880" s="6">
        <v>1999.27</v>
      </c>
      <c r="I1880" s="6">
        <v>47982.44</v>
      </c>
      <c r="J1880" t="s">
        <v>777</v>
      </c>
      <c r="K1880" s="8">
        <v>28</v>
      </c>
      <c r="L1880" t="str">
        <f>_xlfn.XLOOKUP(F1880, Items!$A:$A, Items!$C:$C, "Check Item ID", 0)</f>
        <v>Software</v>
      </c>
    </row>
    <row r="1881" spans="1:12" hidden="1" x14ac:dyDescent="0.25">
      <c r="A1881" t="s">
        <v>2649</v>
      </c>
      <c r="B1881" s="1">
        <v>45932</v>
      </c>
      <c r="C1881" t="s">
        <v>231</v>
      </c>
      <c r="D1881" t="s">
        <v>7</v>
      </c>
      <c r="E1881" t="s">
        <v>312</v>
      </c>
      <c r="F1881" t="s">
        <v>376</v>
      </c>
      <c r="G1881">
        <v>2</v>
      </c>
      <c r="H1881">
        <v>8606.3799999999992</v>
      </c>
      <c r="I1881">
        <v>17212.759999999998</v>
      </c>
      <c r="J1881" t="s">
        <v>770</v>
      </c>
      <c r="K1881">
        <v>43</v>
      </c>
      <c r="L1881" t="str">
        <f>_xlfn.XLOOKUP(F1881, Items!$A:$A, Items!$C:$C, "Check Item ID", 0)</f>
        <v>Software</v>
      </c>
    </row>
    <row r="1882" spans="1:12" hidden="1" x14ac:dyDescent="0.25">
      <c r="A1882" t="s">
        <v>2650</v>
      </c>
      <c r="B1882" s="1">
        <v>45357</v>
      </c>
      <c r="C1882" t="s">
        <v>233</v>
      </c>
      <c r="D1882" t="s">
        <v>17</v>
      </c>
      <c r="E1882" t="s">
        <v>354</v>
      </c>
      <c r="F1882" t="s">
        <v>582</v>
      </c>
      <c r="G1882">
        <v>44</v>
      </c>
      <c r="H1882">
        <v>9072.64</v>
      </c>
      <c r="I1882">
        <v>399196.03</v>
      </c>
      <c r="J1882" t="s">
        <v>770</v>
      </c>
      <c r="K1882">
        <v>43</v>
      </c>
      <c r="L1882" t="str">
        <f>_xlfn.XLOOKUP(F1882, Items!$A:$A, Items!$C:$C, "Check Item ID", 0)</f>
        <v>Service</v>
      </c>
    </row>
    <row r="1883" spans="1:12" x14ac:dyDescent="0.25">
      <c r="A1883" t="s">
        <v>2651</v>
      </c>
      <c r="B1883" s="1">
        <v>45256</v>
      </c>
      <c r="C1883" t="s">
        <v>109</v>
      </c>
      <c r="D1883" t="s">
        <v>17</v>
      </c>
      <c r="E1883" t="s">
        <v>276</v>
      </c>
      <c r="F1883" t="s">
        <v>394</v>
      </c>
      <c r="G1883" s="8">
        <v>12</v>
      </c>
      <c r="H1883" s="6">
        <v>1826.63</v>
      </c>
      <c r="I1883" s="6">
        <v>21919.61</v>
      </c>
      <c r="J1883" t="s">
        <v>777</v>
      </c>
      <c r="K1883" s="8">
        <v>45</v>
      </c>
      <c r="L1883" t="str">
        <f>_xlfn.XLOOKUP(F1883, Items!$A:$A, Items!$C:$C, "Check Item ID", 0)</f>
        <v>Service</v>
      </c>
    </row>
    <row r="1884" spans="1:12" hidden="1" x14ac:dyDescent="0.25">
      <c r="A1884" t="s">
        <v>2652</v>
      </c>
      <c r="B1884" s="1">
        <v>44991</v>
      </c>
      <c r="C1884" t="s">
        <v>137</v>
      </c>
      <c r="D1884" t="s">
        <v>13</v>
      </c>
      <c r="E1884" t="s">
        <v>306</v>
      </c>
      <c r="F1884" t="s">
        <v>668</v>
      </c>
      <c r="G1884">
        <v>8</v>
      </c>
      <c r="H1884">
        <v>6838.36</v>
      </c>
      <c r="I1884">
        <v>54706.91</v>
      </c>
      <c r="J1884" t="s">
        <v>770</v>
      </c>
      <c r="K1884">
        <v>33</v>
      </c>
      <c r="L1884" t="str">
        <f>_xlfn.XLOOKUP(F1884, Items!$A:$A, Items!$C:$C, "Check Item ID", 0)</f>
        <v>Software</v>
      </c>
    </row>
    <row r="1885" spans="1:12" hidden="1" x14ac:dyDescent="0.25">
      <c r="A1885" t="s">
        <v>2653</v>
      </c>
      <c r="B1885" s="1">
        <v>44937</v>
      </c>
      <c r="C1885" t="s">
        <v>227</v>
      </c>
      <c r="D1885" t="s">
        <v>9</v>
      </c>
      <c r="E1885" t="s">
        <v>308</v>
      </c>
      <c r="F1885" t="s">
        <v>674</v>
      </c>
      <c r="G1885">
        <v>11</v>
      </c>
      <c r="H1885">
        <v>2954.15</v>
      </c>
      <c r="I1885">
        <v>32495.65</v>
      </c>
      <c r="J1885" t="s">
        <v>770</v>
      </c>
      <c r="K1885">
        <v>10</v>
      </c>
      <c r="L1885" t="str">
        <f>_xlfn.XLOOKUP(F1885, Items!$A:$A, Items!$C:$C, "Check Item ID", 0)</f>
        <v>Software</v>
      </c>
    </row>
    <row r="1886" spans="1:12" hidden="1" x14ac:dyDescent="0.25">
      <c r="A1886" t="s">
        <v>2654</v>
      </c>
      <c r="B1886" s="1">
        <v>44987</v>
      </c>
      <c r="C1886" t="s">
        <v>223</v>
      </c>
      <c r="D1886" t="s">
        <v>5</v>
      </c>
      <c r="E1886" t="s">
        <v>328</v>
      </c>
      <c r="F1886" t="s">
        <v>662</v>
      </c>
      <c r="G1886">
        <v>35</v>
      </c>
      <c r="H1886">
        <v>4832.9799999999996</v>
      </c>
      <c r="I1886">
        <v>169154.32</v>
      </c>
      <c r="J1886" t="s">
        <v>768</v>
      </c>
      <c r="K1886">
        <v>12</v>
      </c>
      <c r="L1886" t="str">
        <f>_xlfn.XLOOKUP(F1886, Items!$A:$A, Items!$C:$C, "Check Item ID", 0)</f>
        <v>Service</v>
      </c>
    </row>
    <row r="1887" spans="1:12" x14ac:dyDescent="0.25">
      <c r="A1887" t="s">
        <v>2655</v>
      </c>
      <c r="B1887" s="1">
        <v>45674</v>
      </c>
      <c r="C1887" t="s">
        <v>215</v>
      </c>
      <c r="D1887" t="s">
        <v>5</v>
      </c>
      <c r="E1887" t="s">
        <v>267</v>
      </c>
      <c r="F1887" t="s">
        <v>712</v>
      </c>
      <c r="G1887" s="8">
        <v>8</v>
      </c>
      <c r="H1887" s="6">
        <v>3560.24</v>
      </c>
      <c r="I1887" s="6">
        <v>28481.9</v>
      </c>
      <c r="J1887" t="s">
        <v>777</v>
      </c>
      <c r="K1887" s="8">
        <v>23</v>
      </c>
      <c r="L1887" t="str">
        <f>_xlfn.XLOOKUP(F1887, Items!$A:$A, Items!$C:$C, "Check Item ID", 0)</f>
        <v>Service</v>
      </c>
    </row>
    <row r="1888" spans="1:12" x14ac:dyDescent="0.25">
      <c r="A1888" t="s">
        <v>2656</v>
      </c>
      <c r="B1888" s="1">
        <v>45377</v>
      </c>
      <c r="C1888" t="s">
        <v>163</v>
      </c>
      <c r="D1888" t="s">
        <v>31</v>
      </c>
      <c r="E1888" t="s">
        <v>338</v>
      </c>
      <c r="F1888" t="s">
        <v>514</v>
      </c>
      <c r="G1888" s="8">
        <v>6</v>
      </c>
      <c r="H1888" s="6">
        <v>4906.8100000000004</v>
      </c>
      <c r="I1888" s="6">
        <v>29440.85</v>
      </c>
      <c r="J1888" t="s">
        <v>777</v>
      </c>
      <c r="K1888" s="8">
        <v>20</v>
      </c>
      <c r="L1888" t="str">
        <f>_xlfn.XLOOKUP(F1888, Items!$A:$A, Items!$C:$C, "Check Item ID", 0)</f>
        <v>Hardware</v>
      </c>
    </row>
    <row r="1889" spans="1:12" hidden="1" x14ac:dyDescent="0.25">
      <c r="A1889" t="s">
        <v>2657</v>
      </c>
      <c r="B1889" s="1">
        <v>45913</v>
      </c>
      <c r="C1889" t="s">
        <v>137</v>
      </c>
      <c r="D1889" t="s">
        <v>13</v>
      </c>
      <c r="E1889" t="s">
        <v>281</v>
      </c>
      <c r="F1889" t="s">
        <v>396</v>
      </c>
      <c r="G1889">
        <v>13</v>
      </c>
      <c r="H1889">
        <v>10787.16</v>
      </c>
      <c r="I1889">
        <v>140233.07999999999</v>
      </c>
      <c r="J1889" t="s">
        <v>770</v>
      </c>
      <c r="K1889">
        <v>38</v>
      </c>
      <c r="L1889" t="str">
        <f>_xlfn.XLOOKUP(F1889, Items!$A:$A, Items!$C:$C, "Check Item ID", 0)</f>
        <v>Software</v>
      </c>
    </row>
    <row r="1890" spans="1:12" hidden="1" x14ac:dyDescent="0.25">
      <c r="A1890" t="s">
        <v>2658</v>
      </c>
      <c r="B1890" s="1">
        <v>45529</v>
      </c>
      <c r="C1890" t="s">
        <v>69</v>
      </c>
      <c r="D1890" t="s">
        <v>13</v>
      </c>
      <c r="E1890" t="s">
        <v>328</v>
      </c>
      <c r="F1890" t="s">
        <v>418</v>
      </c>
      <c r="G1890">
        <v>30</v>
      </c>
      <c r="H1890">
        <v>7236.86</v>
      </c>
      <c r="I1890">
        <v>217105.7</v>
      </c>
      <c r="J1890" t="s">
        <v>770</v>
      </c>
      <c r="K1890">
        <v>30</v>
      </c>
      <c r="L1890" t="str">
        <f>_xlfn.XLOOKUP(F1890, Items!$A:$A, Items!$C:$C, "Check Item ID", 0)</f>
        <v>Service</v>
      </c>
    </row>
    <row r="1891" spans="1:12" x14ac:dyDescent="0.25">
      <c r="A1891" t="s">
        <v>2659</v>
      </c>
      <c r="B1891" s="1">
        <v>45746</v>
      </c>
      <c r="C1891" t="s">
        <v>205</v>
      </c>
      <c r="D1891" t="s">
        <v>25</v>
      </c>
      <c r="E1891" t="s">
        <v>344</v>
      </c>
      <c r="F1891" t="s">
        <v>378</v>
      </c>
      <c r="G1891" s="8">
        <v>13</v>
      </c>
      <c r="H1891" s="6">
        <v>464.36</v>
      </c>
      <c r="I1891" s="6">
        <v>6036.73</v>
      </c>
      <c r="J1891" t="s">
        <v>777</v>
      </c>
      <c r="K1891" s="8">
        <v>20</v>
      </c>
      <c r="L1891" t="str">
        <f>_xlfn.XLOOKUP(F1891, Items!$A:$A, Items!$C:$C, "Check Item ID", 0)</f>
        <v>Software</v>
      </c>
    </row>
    <row r="1892" spans="1:12" hidden="1" x14ac:dyDescent="0.25">
      <c r="A1892" t="s">
        <v>2660</v>
      </c>
      <c r="B1892" s="1">
        <v>45137</v>
      </c>
      <c r="C1892" t="s">
        <v>83</v>
      </c>
      <c r="D1892" t="s">
        <v>23</v>
      </c>
      <c r="E1892" t="s">
        <v>314</v>
      </c>
      <c r="F1892" t="s">
        <v>684</v>
      </c>
      <c r="G1892">
        <v>38</v>
      </c>
      <c r="H1892">
        <v>10615.09</v>
      </c>
      <c r="I1892">
        <v>403373.38</v>
      </c>
      <c r="J1892" t="s">
        <v>768</v>
      </c>
      <c r="K1892">
        <v>22</v>
      </c>
      <c r="L1892" t="str">
        <f>_xlfn.XLOOKUP(F1892, Items!$A:$A, Items!$C:$C, "Check Item ID", 0)</f>
        <v>Software</v>
      </c>
    </row>
    <row r="1893" spans="1:12" hidden="1" x14ac:dyDescent="0.25">
      <c r="A1893" t="s">
        <v>2661</v>
      </c>
      <c r="B1893" s="1">
        <v>45348</v>
      </c>
      <c r="C1893" t="s">
        <v>69</v>
      </c>
      <c r="D1893" t="s">
        <v>13</v>
      </c>
      <c r="E1893" t="s">
        <v>340</v>
      </c>
      <c r="F1893" t="s">
        <v>414</v>
      </c>
      <c r="G1893">
        <v>47</v>
      </c>
      <c r="H1893">
        <v>4951.8599999999997</v>
      </c>
      <c r="I1893">
        <v>232737.29</v>
      </c>
      <c r="J1893" t="s">
        <v>770</v>
      </c>
      <c r="K1893">
        <v>30</v>
      </c>
      <c r="L1893" t="str">
        <f>_xlfn.XLOOKUP(F1893, Items!$A:$A, Items!$C:$C, "Check Item ID", 0)</f>
        <v>Service</v>
      </c>
    </row>
    <row r="1894" spans="1:12" hidden="1" x14ac:dyDescent="0.25">
      <c r="A1894" t="s">
        <v>2662</v>
      </c>
      <c r="B1894" s="1">
        <v>45483</v>
      </c>
      <c r="C1894" t="s">
        <v>149</v>
      </c>
      <c r="D1894" t="s">
        <v>21</v>
      </c>
      <c r="E1894" t="s">
        <v>334</v>
      </c>
      <c r="F1894" t="s">
        <v>750</v>
      </c>
      <c r="G1894">
        <v>21</v>
      </c>
      <c r="H1894">
        <v>3323.18</v>
      </c>
      <c r="I1894">
        <v>69786.759999999995</v>
      </c>
      <c r="J1894" t="s">
        <v>768</v>
      </c>
      <c r="K1894">
        <v>27</v>
      </c>
      <c r="L1894" t="str">
        <f>_xlfn.XLOOKUP(F1894, Items!$A:$A, Items!$C:$C, "Check Item ID", 0)</f>
        <v>Hardware</v>
      </c>
    </row>
    <row r="1895" spans="1:12" hidden="1" x14ac:dyDescent="0.25">
      <c r="A1895" t="s">
        <v>2663</v>
      </c>
      <c r="B1895" s="1">
        <v>45336</v>
      </c>
      <c r="C1895" t="s">
        <v>149</v>
      </c>
      <c r="D1895" t="s">
        <v>21</v>
      </c>
      <c r="E1895" t="s">
        <v>314</v>
      </c>
      <c r="F1895" t="s">
        <v>608</v>
      </c>
      <c r="G1895">
        <v>37</v>
      </c>
      <c r="H1895">
        <v>5527.82</v>
      </c>
      <c r="I1895">
        <v>204529.46</v>
      </c>
      <c r="J1895" t="s">
        <v>768</v>
      </c>
      <c r="K1895">
        <v>7</v>
      </c>
      <c r="L1895" t="str">
        <f>_xlfn.XLOOKUP(F1895, Items!$A:$A, Items!$C:$C, "Check Item ID", 0)</f>
        <v>Hardware</v>
      </c>
    </row>
    <row r="1896" spans="1:12" hidden="1" x14ac:dyDescent="0.25">
      <c r="A1896" t="s">
        <v>2664</v>
      </c>
      <c r="B1896" s="1">
        <v>45269</v>
      </c>
      <c r="C1896" t="s">
        <v>83</v>
      </c>
      <c r="D1896" t="s">
        <v>23</v>
      </c>
      <c r="E1896" t="s">
        <v>274</v>
      </c>
      <c r="F1896" t="s">
        <v>454</v>
      </c>
      <c r="G1896">
        <v>3</v>
      </c>
      <c r="H1896">
        <v>1636.76</v>
      </c>
      <c r="I1896">
        <v>4910.28</v>
      </c>
      <c r="J1896" t="s">
        <v>770</v>
      </c>
      <c r="K1896">
        <v>40</v>
      </c>
      <c r="L1896" t="str">
        <f>_xlfn.XLOOKUP(F1896, Items!$A:$A, Items!$C:$C, "Check Item ID", 0)</f>
        <v>Service</v>
      </c>
    </row>
    <row r="1897" spans="1:12" hidden="1" x14ac:dyDescent="0.25">
      <c r="A1897" t="s">
        <v>2665</v>
      </c>
      <c r="B1897" s="1">
        <v>45528</v>
      </c>
      <c r="C1897" t="s">
        <v>141</v>
      </c>
      <c r="D1897" t="s">
        <v>27</v>
      </c>
      <c r="E1897" t="s">
        <v>314</v>
      </c>
      <c r="F1897" t="s">
        <v>436</v>
      </c>
      <c r="G1897">
        <v>39</v>
      </c>
      <c r="H1897">
        <v>61.49</v>
      </c>
      <c r="I1897">
        <v>2398.04</v>
      </c>
      <c r="J1897" t="s">
        <v>768</v>
      </c>
      <c r="K1897">
        <v>36</v>
      </c>
      <c r="L1897" t="str">
        <f>_xlfn.XLOOKUP(F1897, Items!$A:$A, Items!$C:$C, "Check Item ID", 0)</f>
        <v>Service</v>
      </c>
    </row>
    <row r="1898" spans="1:12" hidden="1" x14ac:dyDescent="0.25">
      <c r="A1898" t="s">
        <v>2666</v>
      </c>
      <c r="B1898" s="1">
        <v>45742</v>
      </c>
      <c r="C1898" t="s">
        <v>171</v>
      </c>
      <c r="D1898" t="s">
        <v>23</v>
      </c>
      <c r="E1898" t="s">
        <v>304</v>
      </c>
      <c r="F1898" t="s">
        <v>646</v>
      </c>
      <c r="G1898">
        <v>2</v>
      </c>
      <c r="H1898">
        <v>3562.34</v>
      </c>
      <c r="I1898">
        <v>7124.69</v>
      </c>
      <c r="J1898" t="s">
        <v>770</v>
      </c>
      <c r="K1898">
        <v>30</v>
      </c>
      <c r="L1898" t="str">
        <f>_xlfn.XLOOKUP(F1898, Items!$A:$A, Items!$C:$C, "Check Item ID", 0)</f>
        <v>Service</v>
      </c>
    </row>
    <row r="1899" spans="1:12" hidden="1" x14ac:dyDescent="0.25">
      <c r="A1899" t="s">
        <v>2667</v>
      </c>
      <c r="B1899" s="1">
        <v>45659</v>
      </c>
      <c r="C1899" t="s">
        <v>119</v>
      </c>
      <c r="D1899" t="s">
        <v>13</v>
      </c>
      <c r="E1899" t="s">
        <v>263</v>
      </c>
      <c r="F1899" t="s">
        <v>450</v>
      </c>
      <c r="G1899">
        <v>16</v>
      </c>
      <c r="H1899">
        <v>6801.72</v>
      </c>
      <c r="I1899">
        <v>108827.55</v>
      </c>
      <c r="J1899" t="s">
        <v>768</v>
      </c>
      <c r="K1899">
        <v>26</v>
      </c>
      <c r="L1899" t="str">
        <f>_xlfn.XLOOKUP(F1899, Items!$A:$A, Items!$C:$C, "Check Item ID", 0)</f>
        <v>Service</v>
      </c>
    </row>
    <row r="1900" spans="1:12" x14ac:dyDescent="0.25">
      <c r="A1900" t="s">
        <v>2668</v>
      </c>
      <c r="B1900" s="1">
        <v>45224</v>
      </c>
      <c r="C1900" t="s">
        <v>205</v>
      </c>
      <c r="D1900" t="s">
        <v>25</v>
      </c>
      <c r="E1900" t="s">
        <v>298</v>
      </c>
      <c r="F1900" t="s">
        <v>369</v>
      </c>
      <c r="G1900" s="8">
        <v>50</v>
      </c>
      <c r="H1900" s="6">
        <v>1120.93</v>
      </c>
      <c r="I1900" s="6">
        <v>56046.33</v>
      </c>
      <c r="J1900" t="s">
        <v>777</v>
      </c>
      <c r="K1900" s="8">
        <v>23</v>
      </c>
      <c r="L1900" t="str">
        <f>_xlfn.XLOOKUP(F1900, Items!$A:$A, Items!$C:$C, "Check Item ID", 0)</f>
        <v>Software</v>
      </c>
    </row>
    <row r="1901" spans="1:12" hidden="1" x14ac:dyDescent="0.25">
      <c r="A1901" t="s">
        <v>2669</v>
      </c>
      <c r="B1901" s="1">
        <v>44949</v>
      </c>
      <c r="C1901" t="s">
        <v>42</v>
      </c>
      <c r="D1901" t="s">
        <v>9</v>
      </c>
      <c r="E1901" t="s">
        <v>310</v>
      </c>
      <c r="F1901" t="s">
        <v>676</v>
      </c>
      <c r="G1901">
        <v>46</v>
      </c>
      <c r="H1901">
        <v>8156.59</v>
      </c>
      <c r="I1901">
        <v>375202.94</v>
      </c>
      <c r="J1901" t="s">
        <v>770</v>
      </c>
      <c r="K1901">
        <v>39</v>
      </c>
      <c r="L1901" t="str">
        <f>_xlfn.XLOOKUP(F1901, Items!$A:$A, Items!$C:$C, "Check Item ID", 0)</f>
        <v>Service</v>
      </c>
    </row>
    <row r="1902" spans="1:12" hidden="1" x14ac:dyDescent="0.25">
      <c r="A1902" t="s">
        <v>2670</v>
      </c>
      <c r="B1902" s="1">
        <v>45403</v>
      </c>
      <c r="C1902" t="s">
        <v>139</v>
      </c>
      <c r="D1902" t="s">
        <v>19</v>
      </c>
      <c r="E1902" t="s">
        <v>276</v>
      </c>
      <c r="F1902" t="s">
        <v>359</v>
      </c>
      <c r="G1902">
        <v>36</v>
      </c>
      <c r="H1902">
        <v>6603.19</v>
      </c>
      <c r="I1902">
        <v>237714.74</v>
      </c>
      <c r="J1902" t="s">
        <v>770</v>
      </c>
      <c r="K1902">
        <v>41</v>
      </c>
      <c r="L1902" t="str">
        <f>_xlfn.XLOOKUP(F1902, Items!$A:$A, Items!$C:$C, "Check Item ID", 0)</f>
        <v>Hardware</v>
      </c>
    </row>
    <row r="1903" spans="1:12" hidden="1" x14ac:dyDescent="0.25">
      <c r="A1903" t="s">
        <v>2671</v>
      </c>
      <c r="B1903" s="1">
        <v>46006</v>
      </c>
      <c r="C1903" t="s">
        <v>99</v>
      </c>
      <c r="D1903" t="s">
        <v>13</v>
      </c>
      <c r="E1903" t="s">
        <v>304</v>
      </c>
      <c r="F1903" t="s">
        <v>562</v>
      </c>
      <c r="G1903">
        <v>14</v>
      </c>
      <c r="H1903">
        <v>3226.65</v>
      </c>
      <c r="I1903">
        <v>45173.09</v>
      </c>
      <c r="J1903" t="s">
        <v>770</v>
      </c>
      <c r="K1903">
        <v>41</v>
      </c>
      <c r="L1903" t="str">
        <f>_xlfn.XLOOKUP(F1903, Items!$A:$A, Items!$C:$C, "Check Item ID", 0)</f>
        <v>Service</v>
      </c>
    </row>
    <row r="1904" spans="1:12" hidden="1" x14ac:dyDescent="0.25">
      <c r="A1904" t="s">
        <v>2672</v>
      </c>
      <c r="B1904" s="1">
        <v>45080</v>
      </c>
      <c r="C1904" t="s">
        <v>63</v>
      </c>
      <c r="D1904" t="s">
        <v>27</v>
      </c>
      <c r="E1904" t="s">
        <v>350</v>
      </c>
      <c r="F1904" t="s">
        <v>610</v>
      </c>
      <c r="G1904">
        <v>37</v>
      </c>
      <c r="H1904">
        <v>1312.3</v>
      </c>
      <c r="I1904">
        <v>48554.96</v>
      </c>
      <c r="J1904" t="s">
        <v>770</v>
      </c>
      <c r="K1904">
        <v>30</v>
      </c>
      <c r="L1904" t="str">
        <f>_xlfn.XLOOKUP(F1904, Items!$A:$A, Items!$C:$C, "Check Item ID", 0)</f>
        <v>Hardware</v>
      </c>
    </row>
    <row r="1905" spans="1:12" hidden="1" x14ac:dyDescent="0.25">
      <c r="A1905" t="s">
        <v>2673</v>
      </c>
      <c r="B1905" s="1">
        <v>45582</v>
      </c>
      <c r="C1905" t="s">
        <v>137</v>
      </c>
      <c r="D1905" t="s">
        <v>13</v>
      </c>
      <c r="E1905" t="s">
        <v>300</v>
      </c>
      <c r="F1905" t="s">
        <v>712</v>
      </c>
      <c r="G1905">
        <v>13</v>
      </c>
      <c r="H1905">
        <v>2891.06</v>
      </c>
      <c r="I1905">
        <v>37583.72</v>
      </c>
      <c r="J1905" t="s">
        <v>770</v>
      </c>
      <c r="K1905">
        <v>34</v>
      </c>
      <c r="L1905" t="str">
        <f>_xlfn.XLOOKUP(F1905, Items!$A:$A, Items!$C:$C, "Check Item ID", 0)</f>
        <v>Service</v>
      </c>
    </row>
    <row r="1906" spans="1:12" hidden="1" x14ac:dyDescent="0.25">
      <c r="A1906" t="s">
        <v>2674</v>
      </c>
      <c r="B1906" s="1">
        <v>45489</v>
      </c>
      <c r="C1906" t="s">
        <v>135</v>
      </c>
      <c r="D1906" t="s">
        <v>31</v>
      </c>
      <c r="E1906" t="s">
        <v>324</v>
      </c>
      <c r="F1906" t="s">
        <v>414</v>
      </c>
      <c r="G1906">
        <v>27</v>
      </c>
      <c r="H1906">
        <v>4402.32</v>
      </c>
      <c r="I1906">
        <v>118862.51</v>
      </c>
      <c r="J1906" t="s">
        <v>770</v>
      </c>
      <c r="K1906">
        <v>13</v>
      </c>
      <c r="L1906" t="str">
        <f>_xlfn.XLOOKUP(F1906, Items!$A:$A, Items!$C:$C, "Check Item ID", 0)</f>
        <v>Service</v>
      </c>
    </row>
    <row r="1907" spans="1:12" hidden="1" x14ac:dyDescent="0.25">
      <c r="A1907" t="s">
        <v>2675</v>
      </c>
      <c r="B1907" s="1">
        <v>45596</v>
      </c>
      <c r="C1907" t="s">
        <v>239</v>
      </c>
      <c r="D1907" t="s">
        <v>15</v>
      </c>
      <c r="E1907" t="s">
        <v>278</v>
      </c>
      <c r="F1907" t="s">
        <v>640</v>
      </c>
      <c r="G1907">
        <v>38</v>
      </c>
      <c r="H1907">
        <v>5981.15</v>
      </c>
      <c r="I1907">
        <v>227283.7</v>
      </c>
      <c r="J1907" t="s">
        <v>768</v>
      </c>
      <c r="K1907">
        <v>4</v>
      </c>
      <c r="L1907" t="str">
        <f>_xlfn.XLOOKUP(F1907, Items!$A:$A, Items!$C:$C, "Check Item ID", 0)</f>
        <v>Service</v>
      </c>
    </row>
    <row r="1908" spans="1:12" hidden="1" x14ac:dyDescent="0.25">
      <c r="A1908" t="s">
        <v>2676</v>
      </c>
      <c r="B1908" s="1">
        <v>44963</v>
      </c>
      <c r="C1908" t="s">
        <v>167</v>
      </c>
      <c r="D1908" t="s">
        <v>31</v>
      </c>
      <c r="E1908" t="s">
        <v>350</v>
      </c>
      <c r="F1908" t="s">
        <v>646</v>
      </c>
      <c r="G1908">
        <v>42</v>
      </c>
      <c r="H1908">
        <v>4370.3500000000004</v>
      </c>
      <c r="I1908">
        <v>183554.55</v>
      </c>
      <c r="J1908" t="s">
        <v>768</v>
      </c>
      <c r="K1908">
        <v>3</v>
      </c>
      <c r="L1908" t="str">
        <f>_xlfn.XLOOKUP(F1908, Items!$A:$A, Items!$C:$C, "Check Item ID", 0)</f>
        <v>Service</v>
      </c>
    </row>
    <row r="1909" spans="1:12" hidden="1" x14ac:dyDescent="0.25">
      <c r="A1909" t="s">
        <v>2677</v>
      </c>
      <c r="B1909" s="1">
        <v>45509</v>
      </c>
      <c r="C1909" t="s">
        <v>81</v>
      </c>
      <c r="D1909" t="s">
        <v>19</v>
      </c>
      <c r="E1909" t="s">
        <v>326</v>
      </c>
      <c r="F1909" t="s">
        <v>656</v>
      </c>
      <c r="G1909">
        <v>9</v>
      </c>
      <c r="H1909">
        <v>7792.42</v>
      </c>
      <c r="I1909">
        <v>70131.78</v>
      </c>
      <c r="J1909" t="s">
        <v>770</v>
      </c>
      <c r="K1909">
        <v>5</v>
      </c>
      <c r="L1909" t="str">
        <f>_xlfn.XLOOKUP(F1909, Items!$A:$A, Items!$C:$C, "Check Item ID", 0)</f>
        <v>Service</v>
      </c>
    </row>
    <row r="1910" spans="1:12" x14ac:dyDescent="0.25">
      <c r="A1910" t="s">
        <v>2678</v>
      </c>
      <c r="B1910" s="1">
        <v>46007</v>
      </c>
      <c r="C1910" t="s">
        <v>101</v>
      </c>
      <c r="D1910" t="s">
        <v>23</v>
      </c>
      <c r="E1910" t="s">
        <v>354</v>
      </c>
      <c r="F1910" t="s">
        <v>620</v>
      </c>
      <c r="G1910" s="8">
        <v>3</v>
      </c>
      <c r="H1910" s="6">
        <v>2014.68</v>
      </c>
      <c r="I1910" s="6">
        <v>6044.03</v>
      </c>
      <c r="J1910" t="s">
        <v>777</v>
      </c>
      <c r="K1910" s="8">
        <v>7</v>
      </c>
      <c r="L1910" t="str">
        <f>_xlfn.XLOOKUP(F1910, Items!$A:$A, Items!$C:$C, "Check Item ID", 0)</f>
        <v>Hardware</v>
      </c>
    </row>
    <row r="1911" spans="1:12" hidden="1" x14ac:dyDescent="0.25">
      <c r="A1911" t="s">
        <v>2679</v>
      </c>
      <c r="B1911" s="1">
        <v>45121</v>
      </c>
      <c r="C1911" t="s">
        <v>91</v>
      </c>
      <c r="D1911" t="s">
        <v>11</v>
      </c>
      <c r="E1911" t="s">
        <v>274</v>
      </c>
      <c r="F1911" t="s">
        <v>438</v>
      </c>
      <c r="G1911">
        <v>27</v>
      </c>
      <c r="H1911">
        <v>5068.1400000000003</v>
      </c>
      <c r="I1911">
        <v>136839.67999999999</v>
      </c>
      <c r="J1911" t="s">
        <v>770</v>
      </c>
      <c r="K1911">
        <v>23</v>
      </c>
      <c r="L1911" t="str">
        <f>_xlfn.XLOOKUP(F1911, Items!$A:$A, Items!$C:$C, "Check Item ID", 0)</f>
        <v>Software</v>
      </c>
    </row>
    <row r="1912" spans="1:12" hidden="1" x14ac:dyDescent="0.25">
      <c r="A1912" t="s">
        <v>2680</v>
      </c>
      <c r="B1912" s="1">
        <v>45746</v>
      </c>
      <c r="C1912" t="s">
        <v>51</v>
      </c>
      <c r="D1912" t="s">
        <v>3</v>
      </c>
      <c r="E1912" t="s">
        <v>340</v>
      </c>
      <c r="F1912" t="s">
        <v>744</v>
      </c>
      <c r="G1912">
        <v>6</v>
      </c>
      <c r="H1912">
        <v>7610.74</v>
      </c>
      <c r="I1912">
        <v>45664.45</v>
      </c>
      <c r="J1912" t="s">
        <v>770</v>
      </c>
      <c r="K1912">
        <v>34</v>
      </c>
      <c r="L1912" t="str">
        <f>_xlfn.XLOOKUP(F1912, Items!$A:$A, Items!$C:$C, "Check Item ID", 0)</f>
        <v>Service</v>
      </c>
    </row>
    <row r="1913" spans="1:12" hidden="1" x14ac:dyDescent="0.25">
      <c r="A1913" t="s">
        <v>2681</v>
      </c>
      <c r="B1913" s="1">
        <v>45023</v>
      </c>
      <c r="C1913" t="s">
        <v>77</v>
      </c>
      <c r="D1913" t="s">
        <v>17</v>
      </c>
      <c r="E1913" t="s">
        <v>288</v>
      </c>
      <c r="F1913" t="s">
        <v>676</v>
      </c>
      <c r="G1913">
        <v>26</v>
      </c>
      <c r="H1913">
        <v>8078.11</v>
      </c>
      <c r="I1913">
        <v>210030.76</v>
      </c>
      <c r="J1913" t="s">
        <v>770</v>
      </c>
      <c r="K1913">
        <v>34</v>
      </c>
      <c r="L1913" t="str">
        <f>_xlfn.XLOOKUP(F1913, Items!$A:$A, Items!$C:$C, "Check Item ID", 0)</f>
        <v>Service</v>
      </c>
    </row>
    <row r="1914" spans="1:12" x14ac:dyDescent="0.25">
      <c r="A1914" t="s">
        <v>2682</v>
      </c>
      <c r="B1914" s="1">
        <v>45175</v>
      </c>
      <c r="C1914" t="s">
        <v>237</v>
      </c>
      <c r="D1914" t="s">
        <v>5</v>
      </c>
      <c r="E1914" t="s">
        <v>308</v>
      </c>
      <c r="F1914" t="s">
        <v>480</v>
      </c>
      <c r="G1914" s="8">
        <v>24</v>
      </c>
      <c r="H1914" s="6">
        <v>2790.94</v>
      </c>
      <c r="I1914" s="6">
        <v>66982.67</v>
      </c>
      <c r="J1914" t="s">
        <v>777</v>
      </c>
      <c r="K1914" s="8">
        <v>4</v>
      </c>
      <c r="L1914" t="str">
        <f>_xlfn.XLOOKUP(F1914, Items!$A:$A, Items!$C:$C, "Check Item ID", 0)</f>
        <v>Hardware</v>
      </c>
    </row>
    <row r="1915" spans="1:12" hidden="1" x14ac:dyDescent="0.25">
      <c r="A1915" t="s">
        <v>2683</v>
      </c>
      <c r="B1915" s="1">
        <v>45024</v>
      </c>
      <c r="C1915" t="s">
        <v>105</v>
      </c>
      <c r="D1915" t="s">
        <v>23</v>
      </c>
      <c r="E1915" t="s">
        <v>330</v>
      </c>
      <c r="F1915" t="s">
        <v>462</v>
      </c>
      <c r="G1915">
        <v>1</v>
      </c>
      <c r="H1915">
        <v>4578.47</v>
      </c>
      <c r="I1915">
        <v>4578.47</v>
      </c>
      <c r="J1915" t="s">
        <v>770</v>
      </c>
      <c r="K1915">
        <v>30</v>
      </c>
      <c r="L1915" t="str">
        <f>_xlfn.XLOOKUP(F1915, Items!$A:$A, Items!$C:$C, "Check Item ID", 0)</f>
        <v>Service</v>
      </c>
    </row>
    <row r="1916" spans="1:12" hidden="1" x14ac:dyDescent="0.25">
      <c r="A1916" t="s">
        <v>2684</v>
      </c>
      <c r="B1916" s="1">
        <v>45275</v>
      </c>
      <c r="C1916" t="s">
        <v>181</v>
      </c>
      <c r="D1916" t="s">
        <v>17</v>
      </c>
      <c r="E1916" t="s">
        <v>340</v>
      </c>
      <c r="F1916" t="s">
        <v>490</v>
      </c>
      <c r="G1916">
        <v>6</v>
      </c>
      <c r="H1916">
        <v>791.21</v>
      </c>
      <c r="I1916">
        <v>4747.24</v>
      </c>
      <c r="J1916" t="s">
        <v>770</v>
      </c>
      <c r="K1916">
        <v>37</v>
      </c>
      <c r="L1916" t="str">
        <f>_xlfn.XLOOKUP(F1916, Items!$A:$A, Items!$C:$C, "Check Item ID", 0)</f>
        <v>Software</v>
      </c>
    </row>
    <row r="1917" spans="1:12" x14ac:dyDescent="0.25">
      <c r="A1917" t="s">
        <v>2685</v>
      </c>
      <c r="B1917" s="1">
        <v>45034</v>
      </c>
      <c r="C1917" t="s">
        <v>187</v>
      </c>
      <c r="D1917" t="s">
        <v>3</v>
      </c>
      <c r="E1917" t="s">
        <v>298</v>
      </c>
      <c r="F1917" t="s">
        <v>444</v>
      </c>
      <c r="G1917" s="8">
        <v>17</v>
      </c>
      <c r="H1917" s="6">
        <v>5941.81</v>
      </c>
      <c r="I1917" s="6">
        <v>101010.81</v>
      </c>
      <c r="J1917" t="s">
        <v>777</v>
      </c>
      <c r="K1917" s="8">
        <v>10</v>
      </c>
      <c r="L1917" t="str">
        <f>_xlfn.XLOOKUP(F1917, Items!$A:$A, Items!$C:$C, "Check Item ID", 0)</f>
        <v>Service</v>
      </c>
    </row>
    <row r="1918" spans="1:12" hidden="1" x14ac:dyDescent="0.25">
      <c r="A1918" t="s">
        <v>2686</v>
      </c>
      <c r="B1918" s="1">
        <v>45550</v>
      </c>
      <c r="C1918" t="s">
        <v>36</v>
      </c>
      <c r="D1918" t="s">
        <v>23</v>
      </c>
      <c r="E1918" t="s">
        <v>350</v>
      </c>
      <c r="F1918" t="s">
        <v>432</v>
      </c>
      <c r="G1918">
        <v>5</v>
      </c>
      <c r="H1918">
        <v>8709.5499999999993</v>
      </c>
      <c r="I1918">
        <v>43547.77</v>
      </c>
      <c r="J1918" t="s">
        <v>768</v>
      </c>
      <c r="K1918">
        <v>42</v>
      </c>
      <c r="L1918" t="str">
        <f>_xlfn.XLOOKUP(F1918, Items!$A:$A, Items!$C:$C, "Check Item ID", 0)</f>
        <v>Service</v>
      </c>
    </row>
    <row r="1919" spans="1:12" x14ac:dyDescent="0.25">
      <c r="A1919" t="s">
        <v>2687</v>
      </c>
      <c r="B1919" s="1">
        <v>45479</v>
      </c>
      <c r="C1919" t="s">
        <v>181</v>
      </c>
      <c r="D1919" t="s">
        <v>17</v>
      </c>
      <c r="E1919" t="s">
        <v>254</v>
      </c>
      <c r="F1919" t="s">
        <v>644</v>
      </c>
      <c r="G1919" s="8">
        <v>45</v>
      </c>
      <c r="H1919" s="6">
        <v>8785.74</v>
      </c>
      <c r="I1919" s="6">
        <v>395358.32</v>
      </c>
      <c r="J1919" t="s">
        <v>777</v>
      </c>
      <c r="K1919" s="8">
        <v>40</v>
      </c>
      <c r="L1919" t="str">
        <f>_xlfn.XLOOKUP(F1919, Items!$A:$A, Items!$C:$C, "Check Item ID", 0)</f>
        <v>Hardware</v>
      </c>
    </row>
    <row r="1920" spans="1:12" x14ac:dyDescent="0.25">
      <c r="A1920" t="s">
        <v>2688</v>
      </c>
      <c r="B1920" s="1">
        <v>45172</v>
      </c>
      <c r="C1920" t="s">
        <v>48</v>
      </c>
      <c r="D1920" t="s">
        <v>21</v>
      </c>
      <c r="E1920" t="s">
        <v>330</v>
      </c>
      <c r="F1920" t="s">
        <v>596</v>
      </c>
      <c r="G1920" s="8">
        <v>9</v>
      </c>
      <c r="H1920" s="6">
        <v>5112.05</v>
      </c>
      <c r="I1920" s="6">
        <v>46008.43</v>
      </c>
      <c r="J1920" t="s">
        <v>777</v>
      </c>
      <c r="K1920" s="8">
        <v>40</v>
      </c>
      <c r="L1920" t="str">
        <f>_xlfn.XLOOKUP(F1920, Items!$A:$A, Items!$C:$C, "Check Item ID", 0)</f>
        <v>Software</v>
      </c>
    </row>
    <row r="1921" spans="1:12" hidden="1" x14ac:dyDescent="0.25">
      <c r="A1921" t="s">
        <v>2689</v>
      </c>
      <c r="B1921" s="1">
        <v>45842</v>
      </c>
      <c r="C1921" t="s">
        <v>77</v>
      </c>
      <c r="D1921" t="s">
        <v>17</v>
      </c>
      <c r="E1921" t="s">
        <v>300</v>
      </c>
      <c r="F1921" t="s">
        <v>696</v>
      </c>
      <c r="G1921">
        <v>43</v>
      </c>
      <c r="H1921">
        <v>461.09</v>
      </c>
      <c r="I1921">
        <v>19826.88</v>
      </c>
      <c r="J1921" t="s">
        <v>768</v>
      </c>
      <c r="K1921">
        <v>18</v>
      </c>
      <c r="L1921" t="str">
        <f>_xlfn.XLOOKUP(F1921, Items!$A:$A, Items!$C:$C, "Check Item ID", 0)</f>
        <v>Software</v>
      </c>
    </row>
    <row r="1922" spans="1:12" hidden="1" x14ac:dyDescent="0.25">
      <c r="A1922" t="s">
        <v>2690</v>
      </c>
      <c r="B1922" s="1">
        <v>45905</v>
      </c>
      <c r="C1922" t="s">
        <v>219</v>
      </c>
      <c r="D1922" t="s">
        <v>21</v>
      </c>
      <c r="E1922" t="s">
        <v>288</v>
      </c>
      <c r="F1922" t="s">
        <v>526</v>
      </c>
      <c r="G1922">
        <v>43</v>
      </c>
      <c r="H1922">
        <v>5272.3</v>
      </c>
      <c r="I1922">
        <v>226708.93</v>
      </c>
      <c r="J1922" t="s">
        <v>770</v>
      </c>
      <c r="K1922">
        <v>23</v>
      </c>
      <c r="L1922" t="str">
        <f>_xlfn.XLOOKUP(F1922, Items!$A:$A, Items!$C:$C, "Check Item ID", 0)</f>
        <v>Software</v>
      </c>
    </row>
    <row r="1923" spans="1:12" hidden="1" x14ac:dyDescent="0.25">
      <c r="A1923" t="s">
        <v>2691</v>
      </c>
      <c r="B1923" s="1">
        <v>45915</v>
      </c>
      <c r="C1923" t="s">
        <v>51</v>
      </c>
      <c r="D1923" t="s">
        <v>3</v>
      </c>
      <c r="E1923" t="s">
        <v>286</v>
      </c>
      <c r="F1923" t="s">
        <v>702</v>
      </c>
      <c r="G1923">
        <v>15</v>
      </c>
      <c r="H1923">
        <v>5145.0200000000004</v>
      </c>
      <c r="I1923">
        <v>77175.240000000005</v>
      </c>
      <c r="J1923" t="s">
        <v>770</v>
      </c>
      <c r="K1923">
        <v>8</v>
      </c>
      <c r="L1923" t="str">
        <f>_xlfn.XLOOKUP(F1923, Items!$A:$A, Items!$C:$C, "Check Item ID", 0)</f>
        <v>Hardware</v>
      </c>
    </row>
    <row r="1924" spans="1:12" x14ac:dyDescent="0.25">
      <c r="A1924" t="s">
        <v>2692</v>
      </c>
      <c r="B1924" s="1">
        <v>45423</v>
      </c>
      <c r="C1924" t="s">
        <v>177</v>
      </c>
      <c r="D1924" t="s">
        <v>27</v>
      </c>
      <c r="E1924" t="s">
        <v>348</v>
      </c>
      <c r="F1924" t="s">
        <v>392</v>
      </c>
      <c r="G1924" s="8">
        <v>43</v>
      </c>
      <c r="H1924" s="6">
        <v>10422.61</v>
      </c>
      <c r="I1924" s="6">
        <v>448172.16</v>
      </c>
      <c r="J1924" t="s">
        <v>777</v>
      </c>
      <c r="K1924" s="8">
        <v>7</v>
      </c>
      <c r="L1924" t="str">
        <f>_xlfn.XLOOKUP(F1924, Items!$A:$A, Items!$C:$C, "Check Item ID", 0)</f>
        <v>Software</v>
      </c>
    </row>
    <row r="1925" spans="1:12" hidden="1" x14ac:dyDescent="0.25">
      <c r="A1925" t="s">
        <v>2693</v>
      </c>
      <c r="B1925" s="1">
        <v>45939</v>
      </c>
      <c r="C1925" t="s">
        <v>69</v>
      </c>
      <c r="D1925" t="s">
        <v>13</v>
      </c>
      <c r="E1925" t="s">
        <v>338</v>
      </c>
      <c r="F1925" t="s">
        <v>422</v>
      </c>
      <c r="G1925">
        <v>4</v>
      </c>
      <c r="H1925">
        <v>4471.8599999999997</v>
      </c>
      <c r="I1925">
        <v>17887.43</v>
      </c>
      <c r="J1925" t="s">
        <v>768</v>
      </c>
      <c r="K1925">
        <v>16</v>
      </c>
      <c r="L1925" t="str">
        <f>_xlfn.XLOOKUP(F1925, Items!$A:$A, Items!$C:$C, "Check Item ID", 0)</f>
        <v>Service</v>
      </c>
    </row>
    <row r="1926" spans="1:12" hidden="1" x14ac:dyDescent="0.25">
      <c r="A1926" t="s">
        <v>2694</v>
      </c>
      <c r="B1926" s="1">
        <v>45715</v>
      </c>
      <c r="C1926" t="s">
        <v>129</v>
      </c>
      <c r="D1926" t="s">
        <v>11</v>
      </c>
      <c r="E1926" t="s">
        <v>274</v>
      </c>
      <c r="F1926" t="s">
        <v>596</v>
      </c>
      <c r="G1926">
        <v>13</v>
      </c>
      <c r="H1926">
        <v>5384.97</v>
      </c>
      <c r="I1926">
        <v>70004.570000000007</v>
      </c>
      <c r="J1926" t="s">
        <v>770</v>
      </c>
      <c r="K1926">
        <v>16</v>
      </c>
      <c r="L1926" t="str">
        <f>_xlfn.XLOOKUP(F1926, Items!$A:$A, Items!$C:$C, "Check Item ID", 0)</f>
        <v>Software</v>
      </c>
    </row>
    <row r="1927" spans="1:12" hidden="1" x14ac:dyDescent="0.25">
      <c r="A1927" t="s">
        <v>2695</v>
      </c>
      <c r="B1927" s="1">
        <v>46007</v>
      </c>
      <c r="C1927" t="s">
        <v>193</v>
      </c>
      <c r="D1927" t="s">
        <v>5</v>
      </c>
      <c r="E1927" t="s">
        <v>308</v>
      </c>
      <c r="F1927" t="s">
        <v>618</v>
      </c>
      <c r="G1927">
        <v>33</v>
      </c>
      <c r="H1927">
        <v>2819.79</v>
      </c>
      <c r="I1927">
        <v>93053.1</v>
      </c>
      <c r="J1927" t="s">
        <v>770</v>
      </c>
      <c r="K1927">
        <v>32</v>
      </c>
      <c r="L1927" t="str">
        <f>_xlfn.XLOOKUP(F1927, Items!$A:$A, Items!$C:$C, "Check Item ID", 0)</f>
        <v>Service</v>
      </c>
    </row>
    <row r="1928" spans="1:12" x14ac:dyDescent="0.25">
      <c r="A1928" t="s">
        <v>2696</v>
      </c>
      <c r="B1928" s="1">
        <v>45242</v>
      </c>
      <c r="C1928" t="s">
        <v>181</v>
      </c>
      <c r="D1928" t="s">
        <v>17</v>
      </c>
      <c r="E1928" t="s">
        <v>344</v>
      </c>
      <c r="F1928" t="s">
        <v>398</v>
      </c>
      <c r="G1928" s="8">
        <v>33</v>
      </c>
      <c r="H1928" s="6">
        <v>3723.41</v>
      </c>
      <c r="I1928" s="6">
        <v>122872.57</v>
      </c>
      <c r="J1928" t="s">
        <v>777</v>
      </c>
      <c r="K1928" s="8">
        <v>17</v>
      </c>
      <c r="L1928" t="str">
        <f>_xlfn.XLOOKUP(F1928, Items!$A:$A, Items!$C:$C, "Check Item ID", 0)</f>
        <v>Hardware</v>
      </c>
    </row>
    <row r="1929" spans="1:12" hidden="1" x14ac:dyDescent="0.25">
      <c r="A1929" t="s">
        <v>2697</v>
      </c>
      <c r="B1929" s="1">
        <v>45716</v>
      </c>
      <c r="C1929" t="s">
        <v>137</v>
      </c>
      <c r="D1929" t="s">
        <v>13</v>
      </c>
      <c r="E1929" t="s">
        <v>294</v>
      </c>
      <c r="F1929" t="s">
        <v>448</v>
      </c>
      <c r="G1929">
        <v>29</v>
      </c>
      <c r="H1929">
        <v>3942.88</v>
      </c>
      <c r="I1929">
        <v>114343.52</v>
      </c>
      <c r="J1929" t="s">
        <v>768</v>
      </c>
      <c r="K1929">
        <v>15</v>
      </c>
      <c r="L1929" t="str">
        <f>_xlfn.XLOOKUP(F1929, Items!$A:$A, Items!$C:$C, "Check Item ID", 0)</f>
        <v>Software</v>
      </c>
    </row>
    <row r="1930" spans="1:12" x14ac:dyDescent="0.25">
      <c r="A1930" t="s">
        <v>2698</v>
      </c>
      <c r="B1930" s="1">
        <v>45311</v>
      </c>
      <c r="C1930" t="s">
        <v>51</v>
      </c>
      <c r="D1930" t="s">
        <v>3</v>
      </c>
      <c r="E1930" t="s">
        <v>278</v>
      </c>
      <c r="F1930" t="s">
        <v>638</v>
      </c>
      <c r="G1930" s="8">
        <v>5</v>
      </c>
      <c r="H1930" s="6">
        <v>4817.03</v>
      </c>
      <c r="I1930" s="6">
        <v>24085.14</v>
      </c>
      <c r="J1930" t="s">
        <v>777</v>
      </c>
      <c r="K1930" s="8">
        <v>22</v>
      </c>
      <c r="L1930" t="str">
        <f>_xlfn.XLOOKUP(F1930, Items!$A:$A, Items!$C:$C, "Check Item ID", 0)</f>
        <v>Hardware</v>
      </c>
    </row>
    <row r="1931" spans="1:12" x14ac:dyDescent="0.25">
      <c r="A1931" t="s">
        <v>2699</v>
      </c>
      <c r="B1931" s="1">
        <v>45136</v>
      </c>
      <c r="C1931" t="s">
        <v>121</v>
      </c>
      <c r="D1931" t="s">
        <v>5</v>
      </c>
      <c r="E1931" t="s">
        <v>272</v>
      </c>
      <c r="F1931" t="s">
        <v>365</v>
      </c>
      <c r="G1931" s="8">
        <v>10</v>
      </c>
      <c r="H1931" s="6">
        <v>3176.35</v>
      </c>
      <c r="I1931" s="6">
        <v>31763.52</v>
      </c>
      <c r="J1931" t="s">
        <v>777</v>
      </c>
      <c r="K1931" s="8">
        <v>10</v>
      </c>
      <c r="L1931" t="str">
        <f>_xlfn.XLOOKUP(F1931, Items!$A:$A, Items!$C:$C, "Check Item ID", 0)</f>
        <v>Hardware</v>
      </c>
    </row>
    <row r="1932" spans="1:12" x14ac:dyDescent="0.25">
      <c r="A1932" t="s">
        <v>2700</v>
      </c>
      <c r="B1932" s="1">
        <v>44960</v>
      </c>
      <c r="C1932" t="s">
        <v>48</v>
      </c>
      <c r="D1932" t="s">
        <v>21</v>
      </c>
      <c r="E1932" t="s">
        <v>330</v>
      </c>
      <c r="F1932" t="s">
        <v>552</v>
      </c>
      <c r="G1932" s="8">
        <v>30</v>
      </c>
      <c r="H1932" s="6">
        <v>5692.18</v>
      </c>
      <c r="I1932" s="6">
        <v>170765.29</v>
      </c>
      <c r="J1932" t="s">
        <v>777</v>
      </c>
      <c r="K1932" s="8">
        <v>33</v>
      </c>
      <c r="L1932" t="str">
        <f>_xlfn.XLOOKUP(F1932, Items!$A:$A, Items!$C:$C, "Check Item ID", 0)</f>
        <v>Service</v>
      </c>
    </row>
    <row r="1933" spans="1:12" x14ac:dyDescent="0.25">
      <c r="A1933" t="s">
        <v>2701</v>
      </c>
      <c r="B1933" s="1">
        <v>46014</v>
      </c>
      <c r="C1933" t="s">
        <v>139</v>
      </c>
      <c r="D1933" t="s">
        <v>19</v>
      </c>
      <c r="E1933" t="s">
        <v>342</v>
      </c>
      <c r="F1933" t="s">
        <v>694</v>
      </c>
      <c r="G1933" s="8">
        <v>29</v>
      </c>
      <c r="H1933" s="6">
        <v>5981.02</v>
      </c>
      <c r="I1933" s="6">
        <v>173449.56</v>
      </c>
      <c r="J1933" t="s">
        <v>777</v>
      </c>
      <c r="K1933" s="8">
        <v>38</v>
      </c>
      <c r="L1933" t="str">
        <f>_xlfn.XLOOKUP(F1933, Items!$A:$A, Items!$C:$C, "Check Item ID", 0)</f>
        <v>Service</v>
      </c>
    </row>
    <row r="1934" spans="1:12" hidden="1" x14ac:dyDescent="0.25">
      <c r="A1934" t="s">
        <v>2702</v>
      </c>
      <c r="B1934" s="1">
        <v>45652</v>
      </c>
      <c r="C1934" t="s">
        <v>119</v>
      </c>
      <c r="D1934" t="s">
        <v>13</v>
      </c>
      <c r="E1934" t="s">
        <v>338</v>
      </c>
      <c r="F1934" t="s">
        <v>404</v>
      </c>
      <c r="G1934">
        <v>28</v>
      </c>
      <c r="H1934">
        <v>2994.85</v>
      </c>
      <c r="I1934">
        <v>83855.679999999993</v>
      </c>
      <c r="J1934" t="s">
        <v>770</v>
      </c>
      <c r="K1934">
        <v>35</v>
      </c>
      <c r="L1934" t="str">
        <f>_xlfn.XLOOKUP(F1934, Items!$A:$A, Items!$C:$C, "Check Item ID", 0)</f>
        <v>Service</v>
      </c>
    </row>
    <row r="1935" spans="1:12" hidden="1" x14ac:dyDescent="0.25">
      <c r="A1935" t="s">
        <v>2703</v>
      </c>
      <c r="B1935" s="1">
        <v>45967</v>
      </c>
      <c r="C1935" t="s">
        <v>135</v>
      </c>
      <c r="D1935" t="s">
        <v>31</v>
      </c>
      <c r="E1935" t="s">
        <v>346</v>
      </c>
      <c r="F1935" t="s">
        <v>394</v>
      </c>
      <c r="G1935">
        <v>22</v>
      </c>
      <c r="H1935">
        <v>1683.4</v>
      </c>
      <c r="I1935">
        <v>37034.83</v>
      </c>
      <c r="J1935" t="s">
        <v>770</v>
      </c>
      <c r="K1935">
        <v>26</v>
      </c>
      <c r="L1935" t="str">
        <f>_xlfn.XLOOKUP(F1935, Items!$A:$A, Items!$C:$C, "Check Item ID", 0)</f>
        <v>Service</v>
      </c>
    </row>
    <row r="1936" spans="1:12" hidden="1" x14ac:dyDescent="0.25">
      <c r="A1936" t="s">
        <v>2704</v>
      </c>
      <c r="B1936" s="1">
        <v>45027</v>
      </c>
      <c r="C1936" t="s">
        <v>147</v>
      </c>
      <c r="D1936" t="s">
        <v>5</v>
      </c>
      <c r="E1936" t="s">
        <v>302</v>
      </c>
      <c r="F1936" t="s">
        <v>652</v>
      </c>
      <c r="G1936">
        <v>42</v>
      </c>
      <c r="H1936">
        <v>8993.4599999999991</v>
      </c>
      <c r="I1936">
        <v>377725.43</v>
      </c>
      <c r="J1936" t="s">
        <v>770</v>
      </c>
      <c r="K1936">
        <v>15</v>
      </c>
      <c r="L1936" t="str">
        <f>_xlfn.XLOOKUP(F1936, Items!$A:$A, Items!$C:$C, "Check Item ID", 0)</f>
        <v>Hardware</v>
      </c>
    </row>
    <row r="1937" spans="1:12" hidden="1" x14ac:dyDescent="0.25">
      <c r="A1937" t="s">
        <v>2705</v>
      </c>
      <c r="B1937" s="1">
        <v>45314</v>
      </c>
      <c r="C1937" t="s">
        <v>171</v>
      </c>
      <c r="D1937" t="s">
        <v>23</v>
      </c>
      <c r="E1937" t="s">
        <v>324</v>
      </c>
      <c r="F1937" t="s">
        <v>544</v>
      </c>
      <c r="G1937">
        <v>26</v>
      </c>
      <c r="H1937">
        <v>966.2</v>
      </c>
      <c r="I1937">
        <v>25121.279999999999</v>
      </c>
      <c r="J1937" t="s">
        <v>770</v>
      </c>
      <c r="K1937">
        <v>36</v>
      </c>
      <c r="L1937" t="str">
        <f>_xlfn.XLOOKUP(F1937, Items!$A:$A, Items!$C:$C, "Check Item ID", 0)</f>
        <v>Software</v>
      </c>
    </row>
    <row r="1938" spans="1:12" hidden="1" x14ac:dyDescent="0.25">
      <c r="A1938" t="s">
        <v>2706</v>
      </c>
      <c r="B1938" s="1">
        <v>45937</v>
      </c>
      <c r="C1938" t="s">
        <v>75</v>
      </c>
      <c r="D1938" t="s">
        <v>11</v>
      </c>
      <c r="E1938" t="s">
        <v>330</v>
      </c>
      <c r="F1938" t="s">
        <v>508</v>
      </c>
      <c r="G1938">
        <v>34</v>
      </c>
      <c r="H1938">
        <v>2604.04</v>
      </c>
      <c r="I1938">
        <v>88537.53</v>
      </c>
      <c r="J1938" t="s">
        <v>768</v>
      </c>
      <c r="K1938">
        <v>6</v>
      </c>
      <c r="L1938" t="str">
        <f>_xlfn.XLOOKUP(F1938, Items!$A:$A, Items!$C:$C, "Check Item ID", 0)</f>
        <v>Software</v>
      </c>
    </row>
    <row r="1939" spans="1:12" x14ac:dyDescent="0.25">
      <c r="A1939" t="s">
        <v>2707</v>
      </c>
      <c r="B1939" s="1">
        <v>45436</v>
      </c>
      <c r="C1939" t="s">
        <v>121</v>
      </c>
      <c r="D1939" t="s">
        <v>5</v>
      </c>
      <c r="E1939" t="s">
        <v>272</v>
      </c>
      <c r="F1939" t="s">
        <v>594</v>
      </c>
      <c r="G1939" s="8">
        <v>8</v>
      </c>
      <c r="H1939" s="6">
        <v>3221.13</v>
      </c>
      <c r="I1939" s="6">
        <v>25769.03</v>
      </c>
      <c r="J1939" t="s">
        <v>777</v>
      </c>
      <c r="K1939" s="8">
        <v>5</v>
      </c>
      <c r="L1939" t="str">
        <f>_xlfn.XLOOKUP(F1939, Items!$A:$A, Items!$C:$C, "Check Item ID", 0)</f>
        <v>Software</v>
      </c>
    </row>
    <row r="1940" spans="1:12" x14ac:dyDescent="0.25">
      <c r="A1940" t="s">
        <v>2708</v>
      </c>
      <c r="B1940" s="1">
        <v>45472</v>
      </c>
      <c r="C1940" t="s">
        <v>181</v>
      </c>
      <c r="D1940" t="s">
        <v>17</v>
      </c>
      <c r="E1940" t="s">
        <v>286</v>
      </c>
      <c r="F1940" t="s">
        <v>414</v>
      </c>
      <c r="G1940" s="8">
        <v>16</v>
      </c>
      <c r="H1940" s="6">
        <v>4322.68</v>
      </c>
      <c r="I1940" s="6">
        <v>69162.86</v>
      </c>
      <c r="J1940" t="s">
        <v>777</v>
      </c>
      <c r="K1940" s="8">
        <v>20</v>
      </c>
      <c r="L1940" t="str">
        <f>_xlfn.XLOOKUP(F1940, Items!$A:$A, Items!$C:$C, "Check Item ID", 0)</f>
        <v>Service</v>
      </c>
    </row>
    <row r="1941" spans="1:12" x14ac:dyDescent="0.25">
      <c r="A1941" t="s">
        <v>2709</v>
      </c>
      <c r="B1941" s="1">
        <v>45755</v>
      </c>
      <c r="C1941" t="s">
        <v>203</v>
      </c>
      <c r="D1941" t="s">
        <v>31</v>
      </c>
      <c r="E1941" t="s">
        <v>250</v>
      </c>
      <c r="F1941" t="s">
        <v>602</v>
      </c>
      <c r="G1941" s="8">
        <v>26</v>
      </c>
      <c r="H1941" s="6">
        <v>1346.3</v>
      </c>
      <c r="I1941" s="6">
        <v>35003.83</v>
      </c>
      <c r="J1941" t="s">
        <v>777</v>
      </c>
      <c r="K1941" s="8">
        <v>20</v>
      </c>
      <c r="L1941" t="str">
        <f>_xlfn.XLOOKUP(F1941, Items!$A:$A, Items!$C:$C, "Check Item ID", 0)</f>
        <v>Software</v>
      </c>
    </row>
    <row r="1942" spans="1:12" hidden="1" x14ac:dyDescent="0.25">
      <c r="A1942" t="s">
        <v>2710</v>
      </c>
      <c r="B1942" s="1">
        <v>45348</v>
      </c>
      <c r="C1942" t="s">
        <v>177</v>
      </c>
      <c r="D1942" t="s">
        <v>27</v>
      </c>
      <c r="E1942" t="s">
        <v>350</v>
      </c>
      <c r="F1942" t="s">
        <v>369</v>
      </c>
      <c r="G1942">
        <v>11</v>
      </c>
      <c r="H1942">
        <v>1288.75</v>
      </c>
      <c r="I1942">
        <v>14176.22</v>
      </c>
      <c r="J1942" t="s">
        <v>770</v>
      </c>
      <c r="K1942">
        <v>43</v>
      </c>
      <c r="L1942" t="str">
        <f>_xlfn.XLOOKUP(F1942, Items!$A:$A, Items!$C:$C, "Check Item ID", 0)</f>
        <v>Software</v>
      </c>
    </row>
    <row r="1943" spans="1:12" x14ac:dyDescent="0.25">
      <c r="A1943" t="s">
        <v>2711</v>
      </c>
      <c r="B1943" s="1">
        <v>45516</v>
      </c>
      <c r="C1943" t="s">
        <v>85</v>
      </c>
      <c r="D1943" t="s">
        <v>29</v>
      </c>
      <c r="E1943" t="s">
        <v>246</v>
      </c>
      <c r="F1943" t="s">
        <v>652</v>
      </c>
      <c r="G1943" s="8">
        <v>47</v>
      </c>
      <c r="H1943" s="6">
        <v>7932.39</v>
      </c>
      <c r="I1943" s="6">
        <v>372822.27</v>
      </c>
      <c r="J1943" t="s">
        <v>777</v>
      </c>
      <c r="K1943" s="8">
        <v>35</v>
      </c>
      <c r="L1943" t="str">
        <f>_xlfn.XLOOKUP(F1943, Items!$A:$A, Items!$C:$C, "Check Item ID", 0)</f>
        <v>Hardware</v>
      </c>
    </row>
    <row r="1944" spans="1:12" hidden="1" x14ac:dyDescent="0.25">
      <c r="A1944" t="s">
        <v>2712</v>
      </c>
      <c r="B1944" s="1">
        <v>45903</v>
      </c>
      <c r="C1944" t="s">
        <v>125</v>
      </c>
      <c r="D1944" t="s">
        <v>23</v>
      </c>
      <c r="E1944" t="s">
        <v>306</v>
      </c>
      <c r="F1944" t="s">
        <v>434</v>
      </c>
      <c r="G1944">
        <v>48</v>
      </c>
      <c r="H1944">
        <v>6311.53</v>
      </c>
      <c r="I1944">
        <v>302953.27</v>
      </c>
      <c r="J1944" t="s">
        <v>768</v>
      </c>
      <c r="K1944">
        <v>18</v>
      </c>
      <c r="L1944" t="str">
        <f>_xlfn.XLOOKUP(F1944, Items!$A:$A, Items!$C:$C, "Check Item ID", 0)</f>
        <v>Software</v>
      </c>
    </row>
    <row r="1945" spans="1:12" x14ac:dyDescent="0.25">
      <c r="A1945" t="s">
        <v>2713</v>
      </c>
      <c r="B1945" s="1">
        <v>45572</v>
      </c>
      <c r="C1945" t="s">
        <v>95</v>
      </c>
      <c r="D1945" t="s">
        <v>11</v>
      </c>
      <c r="E1945" t="s">
        <v>346</v>
      </c>
      <c r="F1945" t="s">
        <v>510</v>
      </c>
      <c r="G1945" s="8">
        <v>44</v>
      </c>
      <c r="H1945" s="6">
        <v>6816.04</v>
      </c>
      <c r="I1945" s="6">
        <v>299905.59999999998</v>
      </c>
      <c r="J1945" t="s">
        <v>777</v>
      </c>
      <c r="K1945" s="8">
        <v>24</v>
      </c>
      <c r="L1945" t="str">
        <f>_xlfn.XLOOKUP(F1945, Items!$A:$A, Items!$C:$C, "Check Item ID", 0)</f>
        <v>Service</v>
      </c>
    </row>
    <row r="1946" spans="1:12" hidden="1" x14ac:dyDescent="0.25">
      <c r="A1946" t="s">
        <v>2714</v>
      </c>
      <c r="B1946" s="1">
        <v>45217</v>
      </c>
      <c r="C1946" t="s">
        <v>121</v>
      </c>
      <c r="D1946" t="s">
        <v>5</v>
      </c>
      <c r="E1946" t="s">
        <v>265</v>
      </c>
      <c r="F1946" t="s">
        <v>416</v>
      </c>
      <c r="G1946">
        <v>1</v>
      </c>
      <c r="H1946">
        <v>5371.87</v>
      </c>
      <c r="I1946">
        <v>5371.87</v>
      </c>
      <c r="J1946" t="s">
        <v>770</v>
      </c>
      <c r="K1946">
        <v>24</v>
      </c>
      <c r="L1946" t="str">
        <f>_xlfn.XLOOKUP(F1946, Items!$A:$A, Items!$C:$C, "Check Item ID", 0)</f>
        <v>Service</v>
      </c>
    </row>
    <row r="1947" spans="1:12" x14ac:dyDescent="0.25">
      <c r="A1947" t="s">
        <v>2715</v>
      </c>
      <c r="B1947" s="1">
        <v>45290</v>
      </c>
      <c r="C1947" t="s">
        <v>237</v>
      </c>
      <c r="D1947" t="s">
        <v>5</v>
      </c>
      <c r="E1947" t="s">
        <v>270</v>
      </c>
      <c r="F1947" t="s">
        <v>646</v>
      </c>
      <c r="G1947" s="8">
        <v>17</v>
      </c>
      <c r="H1947" s="6">
        <v>4488.71</v>
      </c>
      <c r="I1947" s="6">
        <v>76308.100000000006</v>
      </c>
      <c r="J1947" t="s">
        <v>777</v>
      </c>
      <c r="K1947" s="8">
        <v>3</v>
      </c>
      <c r="L1947" t="str">
        <f>_xlfn.XLOOKUP(F1947, Items!$A:$A, Items!$C:$C, "Check Item ID", 0)</f>
        <v>Service</v>
      </c>
    </row>
    <row r="1948" spans="1:12" hidden="1" x14ac:dyDescent="0.25">
      <c r="A1948" t="s">
        <v>2716</v>
      </c>
      <c r="B1948" s="1">
        <v>45648</v>
      </c>
      <c r="C1948" t="s">
        <v>75</v>
      </c>
      <c r="D1948" t="s">
        <v>11</v>
      </c>
      <c r="E1948" t="s">
        <v>312</v>
      </c>
      <c r="F1948" t="s">
        <v>586</v>
      </c>
      <c r="G1948">
        <v>31</v>
      </c>
      <c r="H1948">
        <v>7248.43</v>
      </c>
      <c r="I1948">
        <v>224701.32</v>
      </c>
      <c r="J1948" t="s">
        <v>770</v>
      </c>
      <c r="K1948">
        <v>18</v>
      </c>
      <c r="L1948" t="str">
        <f>_xlfn.XLOOKUP(F1948, Items!$A:$A, Items!$C:$C, "Check Item ID", 0)</f>
        <v>Hardware</v>
      </c>
    </row>
    <row r="1949" spans="1:12" hidden="1" x14ac:dyDescent="0.25">
      <c r="A1949" t="s">
        <v>2717</v>
      </c>
      <c r="B1949" s="1">
        <v>45151</v>
      </c>
      <c r="C1949" t="s">
        <v>223</v>
      </c>
      <c r="D1949" t="s">
        <v>5</v>
      </c>
      <c r="E1949" t="s">
        <v>348</v>
      </c>
      <c r="F1949" t="s">
        <v>684</v>
      </c>
      <c r="G1949">
        <v>3</v>
      </c>
      <c r="H1949">
        <v>10690.53</v>
      </c>
      <c r="I1949">
        <v>32071.59</v>
      </c>
      <c r="J1949" t="s">
        <v>768</v>
      </c>
      <c r="K1949">
        <v>21</v>
      </c>
      <c r="L1949" t="str">
        <f>_xlfn.XLOOKUP(F1949, Items!$A:$A, Items!$C:$C, "Check Item ID", 0)</f>
        <v>Software</v>
      </c>
    </row>
    <row r="1950" spans="1:12" x14ac:dyDescent="0.25">
      <c r="A1950" t="s">
        <v>2718</v>
      </c>
      <c r="B1950" s="1">
        <v>46002</v>
      </c>
      <c r="C1950" t="s">
        <v>163</v>
      </c>
      <c r="D1950" t="s">
        <v>31</v>
      </c>
      <c r="E1950" t="s">
        <v>300</v>
      </c>
      <c r="F1950" t="s">
        <v>748</v>
      </c>
      <c r="G1950" s="8">
        <v>33</v>
      </c>
      <c r="H1950" s="6">
        <v>3445.03</v>
      </c>
      <c r="I1950" s="6">
        <v>113686.07</v>
      </c>
      <c r="J1950" t="s">
        <v>777</v>
      </c>
      <c r="K1950" s="8">
        <v>9</v>
      </c>
      <c r="L1950" t="str">
        <f>_xlfn.XLOOKUP(F1950, Items!$A:$A, Items!$C:$C, "Check Item ID", 0)</f>
        <v>Software</v>
      </c>
    </row>
    <row r="1951" spans="1:12" hidden="1" x14ac:dyDescent="0.25">
      <c r="A1951" t="s">
        <v>2719</v>
      </c>
      <c r="B1951" s="1">
        <v>45550</v>
      </c>
      <c r="C1951" t="s">
        <v>115</v>
      </c>
      <c r="D1951" t="s">
        <v>27</v>
      </c>
      <c r="E1951" t="s">
        <v>326</v>
      </c>
      <c r="F1951" t="s">
        <v>610</v>
      </c>
      <c r="G1951">
        <v>48</v>
      </c>
      <c r="H1951">
        <v>1116.1300000000001</v>
      </c>
      <c r="I1951">
        <v>53574.03</v>
      </c>
      <c r="J1951" t="s">
        <v>770</v>
      </c>
      <c r="K1951">
        <v>25</v>
      </c>
      <c r="L1951" t="str">
        <f>_xlfn.XLOOKUP(F1951, Items!$A:$A, Items!$C:$C, "Check Item ID", 0)</f>
        <v>Hardware</v>
      </c>
    </row>
    <row r="1952" spans="1:12" hidden="1" x14ac:dyDescent="0.25">
      <c r="A1952" t="s">
        <v>2720</v>
      </c>
      <c r="B1952" s="1">
        <v>45454</v>
      </c>
      <c r="C1952" t="s">
        <v>87</v>
      </c>
      <c r="D1952" t="s">
        <v>9</v>
      </c>
      <c r="E1952" t="s">
        <v>263</v>
      </c>
      <c r="F1952" t="s">
        <v>418</v>
      </c>
      <c r="G1952">
        <v>43</v>
      </c>
      <c r="H1952">
        <v>6713.69</v>
      </c>
      <c r="I1952">
        <v>288688.46999999997</v>
      </c>
      <c r="J1952" t="s">
        <v>770</v>
      </c>
      <c r="K1952">
        <v>32</v>
      </c>
      <c r="L1952" t="str">
        <f>_xlfn.XLOOKUP(F1952, Items!$A:$A, Items!$C:$C, "Check Item ID", 0)</f>
        <v>Service</v>
      </c>
    </row>
    <row r="1953" spans="1:12" hidden="1" x14ac:dyDescent="0.25">
      <c r="A1953" t="s">
        <v>2721</v>
      </c>
      <c r="B1953" s="1">
        <v>45649</v>
      </c>
      <c r="C1953" t="s">
        <v>215</v>
      </c>
      <c r="D1953" t="s">
        <v>5</v>
      </c>
      <c r="E1953" t="s">
        <v>263</v>
      </c>
      <c r="F1953" t="s">
        <v>454</v>
      </c>
      <c r="G1953">
        <v>20</v>
      </c>
      <c r="H1953">
        <v>1529.72</v>
      </c>
      <c r="I1953">
        <v>30594.5</v>
      </c>
      <c r="J1953" t="s">
        <v>768</v>
      </c>
      <c r="K1953">
        <v>45</v>
      </c>
      <c r="L1953" t="str">
        <f>_xlfn.XLOOKUP(F1953, Items!$A:$A, Items!$C:$C, "Check Item ID", 0)</f>
        <v>Service</v>
      </c>
    </row>
    <row r="1954" spans="1:12" hidden="1" x14ac:dyDescent="0.25">
      <c r="A1954" t="s">
        <v>2722</v>
      </c>
      <c r="B1954" s="1">
        <v>45918</v>
      </c>
      <c r="C1954" t="s">
        <v>157</v>
      </c>
      <c r="D1954" t="s">
        <v>11</v>
      </c>
      <c r="E1954" t="s">
        <v>300</v>
      </c>
      <c r="F1954" t="s">
        <v>712</v>
      </c>
      <c r="G1954">
        <v>8</v>
      </c>
      <c r="H1954">
        <v>2960.52</v>
      </c>
      <c r="I1954">
        <v>23684.16</v>
      </c>
      <c r="J1954" t="s">
        <v>768</v>
      </c>
      <c r="K1954">
        <v>43</v>
      </c>
      <c r="L1954" t="str">
        <f>_xlfn.XLOOKUP(F1954, Items!$A:$A, Items!$C:$C, "Check Item ID", 0)</f>
        <v>Service</v>
      </c>
    </row>
    <row r="1955" spans="1:12" hidden="1" x14ac:dyDescent="0.25">
      <c r="A1955" t="s">
        <v>2723</v>
      </c>
      <c r="B1955" s="1">
        <v>45229</v>
      </c>
      <c r="C1955" t="s">
        <v>81</v>
      </c>
      <c r="D1955" t="s">
        <v>19</v>
      </c>
      <c r="E1955" t="s">
        <v>318</v>
      </c>
      <c r="F1955" t="s">
        <v>496</v>
      </c>
      <c r="G1955">
        <v>27</v>
      </c>
      <c r="H1955">
        <v>8480.91</v>
      </c>
      <c r="I1955">
        <v>228984.62</v>
      </c>
      <c r="J1955" t="s">
        <v>768</v>
      </c>
      <c r="K1955">
        <v>12</v>
      </c>
      <c r="L1955" t="str">
        <f>_xlfn.XLOOKUP(F1955, Items!$A:$A, Items!$C:$C, "Check Item ID", 0)</f>
        <v>Hardware</v>
      </c>
    </row>
    <row r="1956" spans="1:12" hidden="1" x14ac:dyDescent="0.25">
      <c r="A1956" t="s">
        <v>2724</v>
      </c>
      <c r="B1956" s="1">
        <v>45946</v>
      </c>
      <c r="C1956" t="s">
        <v>89</v>
      </c>
      <c r="D1956" t="s">
        <v>23</v>
      </c>
      <c r="E1956" t="s">
        <v>265</v>
      </c>
      <c r="F1956" t="s">
        <v>590</v>
      </c>
      <c r="G1956">
        <v>2</v>
      </c>
      <c r="H1956">
        <v>806.05</v>
      </c>
      <c r="I1956">
        <v>1612.1</v>
      </c>
      <c r="J1956" t="s">
        <v>768</v>
      </c>
      <c r="K1956">
        <v>30</v>
      </c>
      <c r="L1956" t="str">
        <f>_xlfn.XLOOKUP(F1956, Items!$A:$A, Items!$C:$C, "Check Item ID", 0)</f>
        <v>Hardware</v>
      </c>
    </row>
    <row r="1957" spans="1:12" hidden="1" x14ac:dyDescent="0.25">
      <c r="A1957" t="s">
        <v>2725</v>
      </c>
      <c r="B1957" s="1">
        <v>45349</v>
      </c>
      <c r="C1957" t="s">
        <v>187</v>
      </c>
      <c r="D1957" t="s">
        <v>3</v>
      </c>
      <c r="E1957" t="s">
        <v>288</v>
      </c>
      <c r="F1957" t="s">
        <v>648</v>
      </c>
      <c r="G1957">
        <v>48</v>
      </c>
      <c r="H1957">
        <v>4376.0200000000004</v>
      </c>
      <c r="I1957">
        <v>210048.96</v>
      </c>
      <c r="J1957" t="s">
        <v>770</v>
      </c>
      <c r="K1957">
        <v>43</v>
      </c>
      <c r="L1957" t="str">
        <f>_xlfn.XLOOKUP(F1957, Items!$A:$A, Items!$C:$C, "Check Item ID", 0)</f>
        <v>Hardware</v>
      </c>
    </row>
    <row r="1958" spans="1:12" hidden="1" x14ac:dyDescent="0.25">
      <c r="A1958" t="s">
        <v>2726</v>
      </c>
      <c r="B1958" s="1">
        <v>45487</v>
      </c>
      <c r="C1958" t="s">
        <v>36</v>
      </c>
      <c r="D1958" t="s">
        <v>23</v>
      </c>
      <c r="E1958" t="s">
        <v>306</v>
      </c>
      <c r="F1958" t="s">
        <v>378</v>
      </c>
      <c r="G1958">
        <v>41</v>
      </c>
      <c r="H1958">
        <v>528.92999999999995</v>
      </c>
      <c r="I1958">
        <v>21686.03</v>
      </c>
      <c r="J1958" t="s">
        <v>770</v>
      </c>
      <c r="K1958">
        <v>36</v>
      </c>
      <c r="L1958" t="str">
        <f>_xlfn.XLOOKUP(F1958, Items!$A:$A, Items!$C:$C, "Check Item ID", 0)</f>
        <v>Software</v>
      </c>
    </row>
    <row r="1959" spans="1:12" hidden="1" x14ac:dyDescent="0.25">
      <c r="A1959" t="s">
        <v>2727</v>
      </c>
      <c r="B1959" s="1">
        <v>45470</v>
      </c>
      <c r="C1959" t="s">
        <v>197</v>
      </c>
      <c r="D1959" t="s">
        <v>17</v>
      </c>
      <c r="E1959" t="s">
        <v>274</v>
      </c>
      <c r="F1959" t="s">
        <v>538</v>
      </c>
      <c r="G1959">
        <v>44</v>
      </c>
      <c r="H1959">
        <v>6536.51</v>
      </c>
      <c r="I1959">
        <v>287606.56</v>
      </c>
      <c r="J1959" t="s">
        <v>770</v>
      </c>
      <c r="K1959">
        <v>28</v>
      </c>
      <c r="L1959" t="str">
        <f>_xlfn.XLOOKUP(F1959, Items!$A:$A, Items!$C:$C, "Check Item ID", 0)</f>
        <v>Hardware</v>
      </c>
    </row>
    <row r="1960" spans="1:12" x14ac:dyDescent="0.25">
      <c r="A1960" t="s">
        <v>2728</v>
      </c>
      <c r="B1960" s="1">
        <v>45781</v>
      </c>
      <c r="C1960" t="s">
        <v>87</v>
      </c>
      <c r="D1960" t="s">
        <v>9</v>
      </c>
      <c r="E1960" t="s">
        <v>318</v>
      </c>
      <c r="F1960" t="s">
        <v>592</v>
      </c>
      <c r="G1960" s="8">
        <v>18</v>
      </c>
      <c r="H1960" s="6">
        <v>5902.85</v>
      </c>
      <c r="I1960" s="6">
        <v>106251.34</v>
      </c>
      <c r="J1960" t="s">
        <v>777</v>
      </c>
      <c r="K1960" s="8">
        <v>40</v>
      </c>
      <c r="L1960" t="str">
        <f>_xlfn.XLOOKUP(F1960, Items!$A:$A, Items!$C:$C, "Check Item ID", 0)</f>
        <v>Software</v>
      </c>
    </row>
    <row r="1961" spans="1:12" hidden="1" x14ac:dyDescent="0.25">
      <c r="A1961" t="s">
        <v>2729</v>
      </c>
      <c r="B1961" s="1">
        <v>45630</v>
      </c>
      <c r="C1961" t="s">
        <v>125</v>
      </c>
      <c r="D1961" t="s">
        <v>23</v>
      </c>
      <c r="E1961" t="s">
        <v>290</v>
      </c>
      <c r="F1961" t="s">
        <v>650</v>
      </c>
      <c r="G1961">
        <v>40</v>
      </c>
      <c r="H1961">
        <v>8768.67</v>
      </c>
      <c r="I1961">
        <v>350746.62</v>
      </c>
      <c r="J1961" t="s">
        <v>770</v>
      </c>
      <c r="K1961">
        <v>39</v>
      </c>
      <c r="L1961" t="str">
        <f>_xlfn.XLOOKUP(F1961, Items!$A:$A, Items!$C:$C, "Check Item ID", 0)</f>
        <v>Service</v>
      </c>
    </row>
    <row r="1962" spans="1:12" hidden="1" x14ac:dyDescent="0.25">
      <c r="A1962" t="s">
        <v>2730</v>
      </c>
      <c r="B1962" s="1">
        <v>45517</v>
      </c>
      <c r="C1962" t="s">
        <v>201</v>
      </c>
      <c r="D1962" t="s">
        <v>21</v>
      </c>
      <c r="E1962" t="s">
        <v>296</v>
      </c>
      <c r="F1962" t="s">
        <v>359</v>
      </c>
      <c r="G1962">
        <v>8</v>
      </c>
      <c r="H1962">
        <v>8660.1200000000008</v>
      </c>
      <c r="I1962">
        <v>69280.990000000005</v>
      </c>
      <c r="J1962" t="s">
        <v>770</v>
      </c>
      <c r="K1962">
        <v>12</v>
      </c>
      <c r="L1962" t="str">
        <f>_xlfn.XLOOKUP(F1962, Items!$A:$A, Items!$C:$C, "Check Item ID", 0)</f>
        <v>Hardware</v>
      </c>
    </row>
    <row r="1963" spans="1:12" hidden="1" x14ac:dyDescent="0.25">
      <c r="A1963" t="s">
        <v>2731</v>
      </c>
      <c r="B1963" s="1">
        <v>45234</v>
      </c>
      <c r="C1963" t="s">
        <v>89</v>
      </c>
      <c r="D1963" t="s">
        <v>23</v>
      </c>
      <c r="E1963" t="s">
        <v>308</v>
      </c>
      <c r="F1963" t="s">
        <v>698</v>
      </c>
      <c r="G1963">
        <v>34</v>
      </c>
      <c r="H1963">
        <v>6127.51</v>
      </c>
      <c r="I1963">
        <v>208335.26</v>
      </c>
      <c r="J1963" t="s">
        <v>768</v>
      </c>
      <c r="K1963">
        <v>38</v>
      </c>
      <c r="L1963" t="str">
        <f>_xlfn.XLOOKUP(F1963, Items!$A:$A, Items!$C:$C, "Check Item ID", 0)</f>
        <v>Software</v>
      </c>
    </row>
    <row r="1964" spans="1:12" x14ac:dyDescent="0.25">
      <c r="A1964" t="s">
        <v>2732</v>
      </c>
      <c r="B1964" s="1">
        <v>45260</v>
      </c>
      <c r="C1964" t="s">
        <v>139</v>
      </c>
      <c r="D1964" t="s">
        <v>19</v>
      </c>
      <c r="E1964" t="s">
        <v>290</v>
      </c>
      <c r="F1964" t="s">
        <v>662</v>
      </c>
      <c r="G1964" s="8">
        <v>20</v>
      </c>
      <c r="H1964" s="6">
        <v>5617.71</v>
      </c>
      <c r="I1964" s="6">
        <v>112354.15</v>
      </c>
      <c r="J1964" t="s">
        <v>777</v>
      </c>
      <c r="K1964" s="8">
        <v>21</v>
      </c>
      <c r="L1964" t="str">
        <f>_xlfn.XLOOKUP(F1964, Items!$A:$A, Items!$C:$C, "Check Item ID", 0)</f>
        <v>Service</v>
      </c>
    </row>
    <row r="1965" spans="1:12" hidden="1" x14ac:dyDescent="0.25">
      <c r="A1965" t="s">
        <v>2733</v>
      </c>
      <c r="B1965" s="1">
        <v>45856</v>
      </c>
      <c r="C1965" t="s">
        <v>91</v>
      </c>
      <c r="D1965" t="s">
        <v>11</v>
      </c>
      <c r="E1965" t="s">
        <v>254</v>
      </c>
      <c r="F1965" t="s">
        <v>538</v>
      </c>
      <c r="G1965">
        <v>3</v>
      </c>
      <c r="H1965">
        <v>6266.36</v>
      </c>
      <c r="I1965">
        <v>18799.07</v>
      </c>
      <c r="J1965" t="s">
        <v>768</v>
      </c>
      <c r="K1965">
        <v>10</v>
      </c>
      <c r="L1965" t="str">
        <f>_xlfn.XLOOKUP(F1965, Items!$A:$A, Items!$C:$C, "Check Item ID", 0)</f>
        <v>Hardware</v>
      </c>
    </row>
    <row r="1966" spans="1:12" hidden="1" x14ac:dyDescent="0.25">
      <c r="A1966" t="s">
        <v>2734</v>
      </c>
      <c r="B1966" s="1">
        <v>45927</v>
      </c>
      <c r="C1966" t="s">
        <v>93</v>
      </c>
      <c r="D1966" t="s">
        <v>9</v>
      </c>
      <c r="E1966" t="s">
        <v>276</v>
      </c>
      <c r="F1966" t="s">
        <v>400</v>
      </c>
      <c r="G1966">
        <v>20</v>
      </c>
      <c r="H1966">
        <v>6125.89</v>
      </c>
      <c r="I1966">
        <v>122517.72</v>
      </c>
      <c r="J1966" t="s">
        <v>770</v>
      </c>
      <c r="K1966">
        <v>45</v>
      </c>
      <c r="L1966" t="str">
        <f>_xlfn.XLOOKUP(F1966, Items!$A:$A, Items!$C:$C, "Check Item ID", 0)</f>
        <v>Hardware</v>
      </c>
    </row>
    <row r="1967" spans="1:12" hidden="1" x14ac:dyDescent="0.25">
      <c r="A1967" t="s">
        <v>2735</v>
      </c>
      <c r="B1967" s="1">
        <v>45029</v>
      </c>
      <c r="C1967" t="s">
        <v>239</v>
      </c>
      <c r="D1967" t="s">
        <v>15</v>
      </c>
      <c r="E1967" t="s">
        <v>316</v>
      </c>
      <c r="F1967" t="s">
        <v>382</v>
      </c>
      <c r="G1967">
        <v>17</v>
      </c>
      <c r="H1967">
        <v>8522.76</v>
      </c>
      <c r="I1967">
        <v>144886.92000000001</v>
      </c>
      <c r="J1967" t="s">
        <v>770</v>
      </c>
      <c r="K1967">
        <v>35</v>
      </c>
      <c r="L1967" t="str">
        <f>_xlfn.XLOOKUP(F1967, Items!$A:$A, Items!$C:$C, "Check Item ID", 0)</f>
        <v>Hardware</v>
      </c>
    </row>
    <row r="1968" spans="1:12" x14ac:dyDescent="0.25">
      <c r="A1968" t="s">
        <v>2736</v>
      </c>
      <c r="B1968" s="1">
        <v>45244</v>
      </c>
      <c r="C1968" t="s">
        <v>61</v>
      </c>
      <c r="D1968" t="s">
        <v>11</v>
      </c>
      <c r="E1968" t="s">
        <v>344</v>
      </c>
      <c r="F1968" t="s">
        <v>542</v>
      </c>
      <c r="G1968" s="8">
        <v>6</v>
      </c>
      <c r="H1968" s="6">
        <v>8174.4</v>
      </c>
      <c r="I1968" s="6">
        <v>49046.39</v>
      </c>
      <c r="J1968" t="s">
        <v>777</v>
      </c>
      <c r="K1968" s="8">
        <v>15</v>
      </c>
      <c r="L1968" t="str">
        <f>_xlfn.XLOOKUP(F1968, Items!$A:$A, Items!$C:$C, "Check Item ID", 0)</f>
        <v>Service</v>
      </c>
    </row>
    <row r="1969" spans="1:12" hidden="1" x14ac:dyDescent="0.25">
      <c r="A1969" t="s">
        <v>2737</v>
      </c>
      <c r="B1969" s="1">
        <v>45092</v>
      </c>
      <c r="C1969" t="s">
        <v>193</v>
      </c>
      <c r="D1969" t="s">
        <v>5</v>
      </c>
      <c r="E1969" t="s">
        <v>350</v>
      </c>
      <c r="F1969" t="s">
        <v>622</v>
      </c>
      <c r="G1969">
        <v>19</v>
      </c>
      <c r="H1969">
        <v>1761.72</v>
      </c>
      <c r="I1969">
        <v>33472.769999999997</v>
      </c>
      <c r="J1969" t="s">
        <v>770</v>
      </c>
      <c r="K1969">
        <v>25</v>
      </c>
      <c r="L1969" t="str">
        <f>_xlfn.XLOOKUP(F1969, Items!$A:$A, Items!$C:$C, "Check Item ID", 0)</f>
        <v>Software</v>
      </c>
    </row>
    <row r="1970" spans="1:12" x14ac:dyDescent="0.25">
      <c r="A1970" t="s">
        <v>2738</v>
      </c>
      <c r="B1970" s="1">
        <v>45718</v>
      </c>
      <c r="C1970" t="s">
        <v>117</v>
      </c>
      <c r="D1970" t="s">
        <v>29</v>
      </c>
      <c r="E1970" t="s">
        <v>300</v>
      </c>
      <c r="F1970" t="s">
        <v>544</v>
      </c>
      <c r="G1970" s="8">
        <v>28</v>
      </c>
      <c r="H1970" s="6">
        <v>1037.6199999999999</v>
      </c>
      <c r="I1970" s="6">
        <v>29053.23</v>
      </c>
      <c r="J1970" t="s">
        <v>777</v>
      </c>
      <c r="K1970" s="8">
        <v>19</v>
      </c>
      <c r="L1970" t="str">
        <f>_xlfn.XLOOKUP(F1970, Items!$A:$A, Items!$C:$C, "Check Item ID", 0)</f>
        <v>Software</v>
      </c>
    </row>
    <row r="1971" spans="1:12" hidden="1" x14ac:dyDescent="0.25">
      <c r="A1971" t="s">
        <v>2739</v>
      </c>
      <c r="B1971" s="1">
        <v>45563</v>
      </c>
      <c r="C1971" t="s">
        <v>169</v>
      </c>
      <c r="D1971" t="s">
        <v>23</v>
      </c>
      <c r="E1971" t="s">
        <v>260</v>
      </c>
      <c r="F1971" t="s">
        <v>526</v>
      </c>
      <c r="G1971">
        <v>12</v>
      </c>
      <c r="H1971">
        <v>5389.38</v>
      </c>
      <c r="I1971">
        <v>64672.6</v>
      </c>
      <c r="J1971" t="s">
        <v>768</v>
      </c>
      <c r="K1971">
        <v>23</v>
      </c>
      <c r="L1971" t="str">
        <f>_xlfn.XLOOKUP(F1971, Items!$A:$A, Items!$C:$C, "Check Item ID", 0)</f>
        <v>Software</v>
      </c>
    </row>
    <row r="1972" spans="1:12" hidden="1" x14ac:dyDescent="0.25">
      <c r="A1972" t="s">
        <v>2740</v>
      </c>
      <c r="B1972" s="1">
        <v>45212</v>
      </c>
      <c r="C1972" t="s">
        <v>189</v>
      </c>
      <c r="D1972" t="s">
        <v>21</v>
      </c>
      <c r="E1972" t="s">
        <v>316</v>
      </c>
      <c r="F1972" t="s">
        <v>538</v>
      </c>
      <c r="G1972">
        <v>44</v>
      </c>
      <c r="H1972">
        <v>7396.8</v>
      </c>
      <c r="I1972">
        <v>325459.25</v>
      </c>
      <c r="J1972" t="s">
        <v>770</v>
      </c>
      <c r="K1972">
        <v>11</v>
      </c>
      <c r="L1972" t="str">
        <f>_xlfn.XLOOKUP(F1972, Items!$A:$A, Items!$C:$C, "Check Item ID", 0)</f>
        <v>Hardware</v>
      </c>
    </row>
    <row r="1973" spans="1:12" hidden="1" x14ac:dyDescent="0.25">
      <c r="A1973" t="s">
        <v>2741</v>
      </c>
      <c r="B1973" s="1">
        <v>45335</v>
      </c>
      <c r="C1973" t="s">
        <v>39</v>
      </c>
      <c r="D1973" t="s">
        <v>25</v>
      </c>
      <c r="E1973" t="s">
        <v>328</v>
      </c>
      <c r="F1973" t="s">
        <v>426</v>
      </c>
      <c r="G1973">
        <v>20</v>
      </c>
      <c r="H1973">
        <v>6532.12</v>
      </c>
      <c r="I1973">
        <v>130642.38</v>
      </c>
      <c r="J1973" t="s">
        <v>770</v>
      </c>
      <c r="K1973">
        <v>39</v>
      </c>
      <c r="L1973" t="str">
        <f>_xlfn.XLOOKUP(F1973, Items!$A:$A, Items!$C:$C, "Check Item ID", 0)</f>
        <v>Hardware</v>
      </c>
    </row>
    <row r="1974" spans="1:12" hidden="1" x14ac:dyDescent="0.25">
      <c r="A1974" t="s">
        <v>2742</v>
      </c>
      <c r="B1974" s="1">
        <v>45871</v>
      </c>
      <c r="C1974" t="s">
        <v>103</v>
      </c>
      <c r="D1974" t="s">
        <v>31</v>
      </c>
      <c r="E1974" t="s">
        <v>265</v>
      </c>
      <c r="F1974" t="s">
        <v>363</v>
      </c>
      <c r="G1974">
        <v>35</v>
      </c>
      <c r="H1974">
        <v>3350.35</v>
      </c>
      <c r="I1974">
        <v>117262.36</v>
      </c>
      <c r="J1974" t="s">
        <v>770</v>
      </c>
      <c r="K1974">
        <v>9</v>
      </c>
      <c r="L1974" t="str">
        <f>_xlfn.XLOOKUP(F1974, Items!$A:$A, Items!$C:$C, "Check Item ID", 0)</f>
        <v>Hardware</v>
      </c>
    </row>
    <row r="1975" spans="1:12" hidden="1" x14ac:dyDescent="0.25">
      <c r="A1975" t="s">
        <v>2743</v>
      </c>
      <c r="B1975" s="1">
        <v>46005</v>
      </c>
      <c r="C1975" t="s">
        <v>171</v>
      </c>
      <c r="D1975" t="s">
        <v>23</v>
      </c>
      <c r="E1975" t="s">
        <v>316</v>
      </c>
      <c r="F1975" t="s">
        <v>682</v>
      </c>
      <c r="G1975">
        <v>29</v>
      </c>
      <c r="H1975">
        <v>8112.47</v>
      </c>
      <c r="I1975">
        <v>235261.57</v>
      </c>
      <c r="J1975" t="s">
        <v>768</v>
      </c>
      <c r="K1975">
        <v>25</v>
      </c>
      <c r="L1975" t="str">
        <f>_xlfn.XLOOKUP(F1975, Items!$A:$A, Items!$C:$C, "Check Item ID", 0)</f>
        <v>Software</v>
      </c>
    </row>
    <row r="1976" spans="1:12" hidden="1" x14ac:dyDescent="0.25">
      <c r="A1976" t="s">
        <v>2744</v>
      </c>
      <c r="B1976" s="1">
        <v>45652</v>
      </c>
      <c r="C1976" t="s">
        <v>147</v>
      </c>
      <c r="D1976" t="s">
        <v>5</v>
      </c>
      <c r="E1976" t="s">
        <v>328</v>
      </c>
      <c r="F1976" t="s">
        <v>438</v>
      </c>
      <c r="G1976">
        <v>28</v>
      </c>
      <c r="H1976">
        <v>4702.34</v>
      </c>
      <c r="I1976">
        <v>131665.45000000001</v>
      </c>
      <c r="J1976" t="s">
        <v>770</v>
      </c>
      <c r="K1976">
        <v>32</v>
      </c>
      <c r="L1976" t="str">
        <f>_xlfn.XLOOKUP(F1976, Items!$A:$A, Items!$C:$C, "Check Item ID", 0)</f>
        <v>Software</v>
      </c>
    </row>
    <row r="1977" spans="1:12" x14ac:dyDescent="0.25">
      <c r="A1977" t="s">
        <v>2745</v>
      </c>
      <c r="B1977" s="1">
        <v>44981</v>
      </c>
      <c r="C1977" t="s">
        <v>139</v>
      </c>
      <c r="D1977" t="s">
        <v>19</v>
      </c>
      <c r="E1977" t="s">
        <v>298</v>
      </c>
      <c r="F1977" t="s">
        <v>572</v>
      </c>
      <c r="G1977" s="8">
        <v>50</v>
      </c>
      <c r="H1977" s="6">
        <v>6515.66</v>
      </c>
      <c r="I1977" s="6">
        <v>325783.15999999997</v>
      </c>
      <c r="J1977" t="s">
        <v>777</v>
      </c>
      <c r="K1977" s="8">
        <v>42</v>
      </c>
      <c r="L1977" t="str">
        <f>_xlfn.XLOOKUP(F1977, Items!$A:$A, Items!$C:$C, "Check Item ID", 0)</f>
        <v>Service</v>
      </c>
    </row>
    <row r="1978" spans="1:12" x14ac:dyDescent="0.25">
      <c r="A1978" t="s">
        <v>2746</v>
      </c>
      <c r="B1978" s="1">
        <v>45423</v>
      </c>
      <c r="C1978" t="s">
        <v>137</v>
      </c>
      <c r="D1978" t="s">
        <v>13</v>
      </c>
      <c r="E1978" t="s">
        <v>318</v>
      </c>
      <c r="F1978" t="s">
        <v>582</v>
      </c>
      <c r="G1978" s="8">
        <v>38</v>
      </c>
      <c r="H1978" s="6">
        <v>9330.0400000000009</v>
      </c>
      <c r="I1978" s="6">
        <v>354541.61</v>
      </c>
      <c r="J1978" t="s">
        <v>777</v>
      </c>
      <c r="K1978" s="8">
        <v>42</v>
      </c>
      <c r="L1978" t="str">
        <f>_xlfn.XLOOKUP(F1978, Items!$A:$A, Items!$C:$C, "Check Item ID", 0)</f>
        <v>Service</v>
      </c>
    </row>
    <row r="1979" spans="1:12" hidden="1" x14ac:dyDescent="0.25">
      <c r="A1979" t="s">
        <v>2747</v>
      </c>
      <c r="B1979" s="1">
        <v>45527</v>
      </c>
      <c r="C1979" t="s">
        <v>48</v>
      </c>
      <c r="D1979" t="s">
        <v>21</v>
      </c>
      <c r="E1979" t="s">
        <v>263</v>
      </c>
      <c r="F1979" t="s">
        <v>582</v>
      </c>
      <c r="G1979">
        <v>4</v>
      </c>
      <c r="H1979">
        <v>10008.08</v>
      </c>
      <c r="I1979">
        <v>40032.31</v>
      </c>
      <c r="J1979" t="s">
        <v>770</v>
      </c>
      <c r="K1979">
        <v>11</v>
      </c>
      <c r="L1979" t="str">
        <f>_xlfn.XLOOKUP(F1979, Items!$A:$A, Items!$C:$C, "Check Item ID", 0)</f>
        <v>Service</v>
      </c>
    </row>
    <row r="1980" spans="1:12" hidden="1" x14ac:dyDescent="0.25">
      <c r="A1980" t="s">
        <v>2748</v>
      </c>
      <c r="B1980" s="1">
        <v>44939</v>
      </c>
      <c r="C1980" t="s">
        <v>61</v>
      </c>
      <c r="D1980" t="s">
        <v>11</v>
      </c>
      <c r="E1980" t="s">
        <v>338</v>
      </c>
      <c r="F1980" t="s">
        <v>580</v>
      </c>
      <c r="G1980">
        <v>30</v>
      </c>
      <c r="H1980">
        <v>7105.05</v>
      </c>
      <c r="I1980">
        <v>213151.48</v>
      </c>
      <c r="J1980" t="s">
        <v>768</v>
      </c>
      <c r="K1980">
        <v>32</v>
      </c>
      <c r="L1980" t="str">
        <f>_xlfn.XLOOKUP(F1980, Items!$A:$A, Items!$C:$C, "Check Item ID", 0)</f>
        <v>Hardware</v>
      </c>
    </row>
    <row r="1981" spans="1:12" hidden="1" x14ac:dyDescent="0.25">
      <c r="A1981" t="s">
        <v>2749</v>
      </c>
      <c r="B1981" s="1">
        <v>45100</v>
      </c>
      <c r="C1981" t="s">
        <v>139</v>
      </c>
      <c r="D1981" t="s">
        <v>19</v>
      </c>
      <c r="E1981" t="s">
        <v>246</v>
      </c>
      <c r="F1981" t="s">
        <v>742</v>
      </c>
      <c r="G1981">
        <v>4</v>
      </c>
      <c r="H1981">
        <v>5413.14</v>
      </c>
      <c r="I1981">
        <v>21652.560000000001</v>
      </c>
      <c r="J1981" t="s">
        <v>768</v>
      </c>
      <c r="K1981">
        <v>9</v>
      </c>
      <c r="L1981" t="str">
        <f>_xlfn.XLOOKUP(F1981, Items!$A:$A, Items!$C:$C, "Check Item ID", 0)</f>
        <v>Software</v>
      </c>
    </row>
    <row r="1982" spans="1:12" hidden="1" x14ac:dyDescent="0.25">
      <c r="A1982" t="s">
        <v>2750</v>
      </c>
      <c r="B1982" s="1">
        <v>45126</v>
      </c>
      <c r="C1982" t="s">
        <v>211</v>
      </c>
      <c r="D1982" t="s">
        <v>31</v>
      </c>
      <c r="E1982" t="s">
        <v>254</v>
      </c>
      <c r="F1982" t="s">
        <v>590</v>
      </c>
      <c r="G1982">
        <v>19</v>
      </c>
      <c r="H1982">
        <v>890.14</v>
      </c>
      <c r="I1982">
        <v>16912.650000000001</v>
      </c>
      <c r="J1982" t="s">
        <v>768</v>
      </c>
      <c r="K1982">
        <v>24</v>
      </c>
      <c r="L1982" t="str">
        <f>_xlfn.XLOOKUP(F1982, Items!$A:$A, Items!$C:$C, "Check Item ID", 0)</f>
        <v>Hardware</v>
      </c>
    </row>
    <row r="1983" spans="1:12" hidden="1" x14ac:dyDescent="0.25">
      <c r="A1983" t="s">
        <v>2751</v>
      </c>
      <c r="B1983" s="1">
        <v>45175</v>
      </c>
      <c r="C1983" t="s">
        <v>143</v>
      </c>
      <c r="D1983" t="s">
        <v>5</v>
      </c>
      <c r="E1983" t="s">
        <v>286</v>
      </c>
      <c r="F1983" t="s">
        <v>680</v>
      </c>
      <c r="G1983">
        <v>48</v>
      </c>
      <c r="H1983">
        <v>9092.09</v>
      </c>
      <c r="I1983">
        <v>436420.37</v>
      </c>
      <c r="J1983" t="s">
        <v>768</v>
      </c>
      <c r="K1983">
        <v>6</v>
      </c>
      <c r="L1983" t="str">
        <f>_xlfn.XLOOKUP(F1983, Items!$A:$A, Items!$C:$C, "Check Item ID", 0)</f>
        <v>Service</v>
      </c>
    </row>
    <row r="1984" spans="1:12" hidden="1" x14ac:dyDescent="0.25">
      <c r="A1984" t="s">
        <v>2752</v>
      </c>
      <c r="B1984" s="1">
        <v>45346</v>
      </c>
      <c r="C1984" t="s">
        <v>99</v>
      </c>
      <c r="D1984" t="s">
        <v>13</v>
      </c>
      <c r="E1984" t="s">
        <v>296</v>
      </c>
      <c r="F1984" t="s">
        <v>390</v>
      </c>
      <c r="G1984">
        <v>34</v>
      </c>
      <c r="H1984">
        <v>4635.05</v>
      </c>
      <c r="I1984">
        <v>157591.74</v>
      </c>
      <c r="J1984" t="s">
        <v>768</v>
      </c>
      <c r="K1984">
        <v>34</v>
      </c>
      <c r="L1984" t="str">
        <f>_xlfn.XLOOKUP(F1984, Items!$A:$A, Items!$C:$C, "Check Item ID", 0)</f>
        <v>Service</v>
      </c>
    </row>
    <row r="1985" spans="1:12" x14ac:dyDescent="0.25">
      <c r="A1985" t="s">
        <v>2753</v>
      </c>
      <c r="B1985" s="1">
        <v>45384</v>
      </c>
      <c r="C1985" t="s">
        <v>193</v>
      </c>
      <c r="D1985" t="s">
        <v>5</v>
      </c>
      <c r="E1985" t="s">
        <v>344</v>
      </c>
      <c r="F1985" t="s">
        <v>628</v>
      </c>
      <c r="G1985" s="8">
        <v>44</v>
      </c>
      <c r="H1985" s="6">
        <v>2916.28</v>
      </c>
      <c r="I1985" s="6">
        <v>128316.29</v>
      </c>
      <c r="J1985" t="s">
        <v>777</v>
      </c>
      <c r="K1985" s="8">
        <v>22</v>
      </c>
      <c r="L1985" t="str">
        <f>_xlfn.XLOOKUP(F1985, Items!$A:$A, Items!$C:$C, "Check Item ID", 0)</f>
        <v>Software</v>
      </c>
    </row>
    <row r="1986" spans="1:12" x14ac:dyDescent="0.25">
      <c r="A1986" t="s">
        <v>2754</v>
      </c>
      <c r="B1986" s="1">
        <v>45563</v>
      </c>
      <c r="C1986" t="s">
        <v>157</v>
      </c>
      <c r="D1986" t="s">
        <v>11</v>
      </c>
      <c r="E1986" t="s">
        <v>354</v>
      </c>
      <c r="F1986" t="s">
        <v>694</v>
      </c>
      <c r="G1986" s="8">
        <v>47</v>
      </c>
      <c r="H1986" s="6">
        <v>7177.49</v>
      </c>
      <c r="I1986" s="6">
        <v>337342.18</v>
      </c>
      <c r="J1986" t="s">
        <v>777</v>
      </c>
      <c r="K1986" s="8">
        <v>34</v>
      </c>
      <c r="L1986" t="str">
        <f>_xlfn.XLOOKUP(F1986, Items!$A:$A, Items!$C:$C, "Check Item ID", 0)</f>
        <v>Service</v>
      </c>
    </row>
    <row r="1987" spans="1:12" x14ac:dyDescent="0.25">
      <c r="A1987" t="s">
        <v>2755</v>
      </c>
      <c r="B1987" s="1">
        <v>45338</v>
      </c>
      <c r="C1987" t="s">
        <v>187</v>
      </c>
      <c r="D1987" t="s">
        <v>3</v>
      </c>
      <c r="E1987" t="s">
        <v>318</v>
      </c>
      <c r="F1987" t="s">
        <v>640</v>
      </c>
      <c r="G1987" s="8">
        <v>8</v>
      </c>
      <c r="H1987" s="6">
        <v>5394.01</v>
      </c>
      <c r="I1987" s="6">
        <v>43152.11</v>
      </c>
      <c r="J1987" t="s">
        <v>777</v>
      </c>
      <c r="K1987" s="8">
        <v>41</v>
      </c>
      <c r="L1987" t="str">
        <f>_xlfn.XLOOKUP(F1987, Items!$A:$A, Items!$C:$C, "Check Item ID", 0)</f>
        <v>Service</v>
      </c>
    </row>
    <row r="1988" spans="1:12" x14ac:dyDescent="0.25">
      <c r="A1988" t="s">
        <v>2756</v>
      </c>
      <c r="B1988" s="1">
        <v>45991</v>
      </c>
      <c r="C1988" t="s">
        <v>119</v>
      </c>
      <c r="D1988" t="s">
        <v>13</v>
      </c>
      <c r="E1988" t="s">
        <v>276</v>
      </c>
      <c r="F1988" t="s">
        <v>660</v>
      </c>
      <c r="G1988" s="8">
        <v>7</v>
      </c>
      <c r="H1988" s="6">
        <v>7706.59</v>
      </c>
      <c r="I1988" s="6">
        <v>53946.1</v>
      </c>
      <c r="J1988" t="s">
        <v>777</v>
      </c>
      <c r="K1988" s="8">
        <v>33</v>
      </c>
      <c r="L1988" t="str">
        <f>_xlfn.XLOOKUP(F1988, Items!$A:$A, Items!$C:$C, "Check Item ID", 0)</f>
        <v>Hardware</v>
      </c>
    </row>
    <row r="1989" spans="1:12" x14ac:dyDescent="0.25">
      <c r="A1989" t="s">
        <v>2757</v>
      </c>
      <c r="B1989" s="1">
        <v>45962</v>
      </c>
      <c r="C1989" t="s">
        <v>45</v>
      </c>
      <c r="D1989" t="s">
        <v>5</v>
      </c>
      <c r="E1989" t="s">
        <v>294</v>
      </c>
      <c r="F1989" t="s">
        <v>538</v>
      </c>
      <c r="G1989" s="8">
        <v>29</v>
      </c>
      <c r="H1989" s="6">
        <v>6622.52</v>
      </c>
      <c r="I1989" s="6">
        <v>192052.95</v>
      </c>
      <c r="J1989" t="s">
        <v>777</v>
      </c>
      <c r="K1989" s="8">
        <v>22</v>
      </c>
      <c r="L1989" t="str">
        <f>_xlfn.XLOOKUP(F1989, Items!$A:$A, Items!$C:$C, "Check Item ID", 0)</f>
        <v>Hardware</v>
      </c>
    </row>
    <row r="1990" spans="1:12" hidden="1" x14ac:dyDescent="0.25">
      <c r="A1990" t="s">
        <v>2758</v>
      </c>
      <c r="B1990" s="1">
        <v>45917</v>
      </c>
      <c r="C1990" t="s">
        <v>79</v>
      </c>
      <c r="D1990" t="s">
        <v>31</v>
      </c>
      <c r="E1990" t="s">
        <v>281</v>
      </c>
      <c r="F1990" t="s">
        <v>738</v>
      </c>
      <c r="G1990">
        <v>12</v>
      </c>
      <c r="H1990">
        <v>7695.59</v>
      </c>
      <c r="I1990">
        <v>92347.04</v>
      </c>
      <c r="J1990" t="s">
        <v>768</v>
      </c>
      <c r="K1990">
        <v>19</v>
      </c>
      <c r="L1990" t="str">
        <f>_xlfn.XLOOKUP(F1990, Items!$A:$A, Items!$C:$C, "Check Item ID", 0)</f>
        <v>Software</v>
      </c>
    </row>
    <row r="1991" spans="1:12" hidden="1" x14ac:dyDescent="0.25">
      <c r="A1991" t="s">
        <v>2759</v>
      </c>
      <c r="B1991" s="1">
        <v>45826</v>
      </c>
      <c r="C1991" t="s">
        <v>77</v>
      </c>
      <c r="D1991" t="s">
        <v>17</v>
      </c>
      <c r="E1991" t="s">
        <v>350</v>
      </c>
      <c r="F1991" t="s">
        <v>622</v>
      </c>
      <c r="G1991">
        <v>43</v>
      </c>
      <c r="H1991">
        <v>1991.62</v>
      </c>
      <c r="I1991">
        <v>85639.83</v>
      </c>
      <c r="J1991" t="s">
        <v>770</v>
      </c>
      <c r="K1991">
        <v>12</v>
      </c>
      <c r="L1991" t="str">
        <f>_xlfn.XLOOKUP(F1991, Items!$A:$A, Items!$C:$C, "Check Item ID", 0)</f>
        <v>Software</v>
      </c>
    </row>
    <row r="1992" spans="1:12" hidden="1" x14ac:dyDescent="0.25">
      <c r="A1992" t="s">
        <v>2760</v>
      </c>
      <c r="B1992" s="1">
        <v>44971</v>
      </c>
      <c r="C1992" t="s">
        <v>107</v>
      </c>
      <c r="D1992" t="s">
        <v>25</v>
      </c>
      <c r="E1992" t="s">
        <v>308</v>
      </c>
      <c r="F1992" t="s">
        <v>514</v>
      </c>
      <c r="G1992">
        <v>12</v>
      </c>
      <c r="H1992">
        <v>4099.28</v>
      </c>
      <c r="I1992">
        <v>49191.35</v>
      </c>
      <c r="J1992" t="s">
        <v>768</v>
      </c>
      <c r="K1992">
        <v>45</v>
      </c>
      <c r="L1992" t="str">
        <f>_xlfn.XLOOKUP(F1992, Items!$A:$A, Items!$C:$C, "Check Item ID", 0)</f>
        <v>Hardware</v>
      </c>
    </row>
    <row r="1993" spans="1:12" hidden="1" x14ac:dyDescent="0.25">
      <c r="A1993" t="s">
        <v>2761</v>
      </c>
      <c r="B1993" s="1">
        <v>45276</v>
      </c>
      <c r="C1993" t="s">
        <v>87</v>
      </c>
      <c r="D1993" t="s">
        <v>9</v>
      </c>
      <c r="E1993" t="s">
        <v>254</v>
      </c>
      <c r="F1993" t="s">
        <v>746</v>
      </c>
      <c r="G1993">
        <v>33</v>
      </c>
      <c r="H1993">
        <v>5440.79</v>
      </c>
      <c r="I1993">
        <v>179546.05</v>
      </c>
      <c r="J1993" t="s">
        <v>768</v>
      </c>
      <c r="K1993">
        <v>15</v>
      </c>
      <c r="L1993" t="str">
        <f>_xlfn.XLOOKUP(F1993, Items!$A:$A, Items!$C:$C, "Check Item ID", 0)</f>
        <v>Software</v>
      </c>
    </row>
    <row r="1994" spans="1:12" x14ac:dyDescent="0.25">
      <c r="A1994" t="s">
        <v>2762</v>
      </c>
      <c r="B1994" s="1">
        <v>45910</v>
      </c>
      <c r="C1994" t="s">
        <v>231</v>
      </c>
      <c r="D1994" t="s">
        <v>7</v>
      </c>
      <c r="E1994" t="s">
        <v>246</v>
      </c>
      <c r="F1994" t="s">
        <v>518</v>
      </c>
      <c r="G1994" s="8">
        <v>19</v>
      </c>
      <c r="H1994" s="6">
        <v>3718.3</v>
      </c>
      <c r="I1994" s="6">
        <v>70647.64</v>
      </c>
      <c r="J1994" t="s">
        <v>777</v>
      </c>
      <c r="K1994" s="8">
        <v>40</v>
      </c>
      <c r="L1994" t="str">
        <f>_xlfn.XLOOKUP(F1994, Items!$A:$A, Items!$C:$C, "Check Item ID", 0)</f>
        <v>Service</v>
      </c>
    </row>
    <row r="1995" spans="1:12" hidden="1" x14ac:dyDescent="0.25">
      <c r="A1995" t="s">
        <v>2763</v>
      </c>
      <c r="B1995" s="1">
        <v>45679</v>
      </c>
      <c r="C1995" t="s">
        <v>55</v>
      </c>
      <c r="D1995" t="s">
        <v>3</v>
      </c>
      <c r="E1995" t="s">
        <v>254</v>
      </c>
      <c r="F1995" t="s">
        <v>484</v>
      </c>
      <c r="G1995">
        <v>43</v>
      </c>
      <c r="H1995">
        <v>6541.87</v>
      </c>
      <c r="I1995">
        <v>281300.37</v>
      </c>
      <c r="J1995" t="s">
        <v>770</v>
      </c>
      <c r="K1995">
        <v>9</v>
      </c>
      <c r="L1995" t="str">
        <f>_xlfn.XLOOKUP(F1995, Items!$A:$A, Items!$C:$C, "Check Item ID", 0)</f>
        <v>Hardware</v>
      </c>
    </row>
    <row r="1996" spans="1:12" hidden="1" x14ac:dyDescent="0.25">
      <c r="A1996" t="s">
        <v>2764</v>
      </c>
      <c r="B1996" s="1">
        <v>45780</v>
      </c>
      <c r="C1996" t="s">
        <v>123</v>
      </c>
      <c r="D1996" t="s">
        <v>21</v>
      </c>
      <c r="E1996" t="s">
        <v>316</v>
      </c>
      <c r="F1996" t="s">
        <v>670</v>
      </c>
      <c r="G1996">
        <v>28</v>
      </c>
      <c r="H1996">
        <v>6781.72</v>
      </c>
      <c r="I1996">
        <v>189888.15</v>
      </c>
      <c r="J1996" t="s">
        <v>770</v>
      </c>
      <c r="K1996">
        <v>32</v>
      </c>
      <c r="L1996" t="str">
        <f>_xlfn.XLOOKUP(F1996, Items!$A:$A, Items!$C:$C, "Check Item ID", 0)</f>
        <v>Service</v>
      </c>
    </row>
    <row r="1997" spans="1:12" x14ac:dyDescent="0.25">
      <c r="A1997" t="s">
        <v>2765</v>
      </c>
      <c r="B1997" s="1">
        <v>45724</v>
      </c>
      <c r="C1997" t="s">
        <v>77</v>
      </c>
      <c r="D1997" t="s">
        <v>17</v>
      </c>
      <c r="E1997" t="s">
        <v>274</v>
      </c>
      <c r="F1997" t="s">
        <v>508</v>
      </c>
      <c r="G1997" s="8">
        <v>1</v>
      </c>
      <c r="H1997" s="6">
        <v>2721.2</v>
      </c>
      <c r="I1997" s="6">
        <v>2721.2</v>
      </c>
      <c r="J1997" t="s">
        <v>777</v>
      </c>
      <c r="K1997" s="8">
        <v>44</v>
      </c>
      <c r="L1997" t="str">
        <f>_xlfn.XLOOKUP(F1997, Items!$A:$A, Items!$C:$C, "Check Item ID", 0)</f>
        <v>Software</v>
      </c>
    </row>
    <row r="1998" spans="1:12" hidden="1" x14ac:dyDescent="0.25">
      <c r="A1998" t="s">
        <v>2766</v>
      </c>
      <c r="B1998" s="1">
        <v>45837</v>
      </c>
      <c r="C1998" t="s">
        <v>119</v>
      </c>
      <c r="D1998" t="s">
        <v>13</v>
      </c>
      <c r="E1998" t="s">
        <v>332</v>
      </c>
      <c r="F1998" t="s">
        <v>750</v>
      </c>
      <c r="G1998">
        <v>3</v>
      </c>
      <c r="H1998">
        <v>3597.4</v>
      </c>
      <c r="I1998">
        <v>10792.19</v>
      </c>
      <c r="J1998" t="s">
        <v>770</v>
      </c>
      <c r="K1998">
        <v>11</v>
      </c>
      <c r="L1998" t="str">
        <f>_xlfn.XLOOKUP(F1998, Items!$A:$A, Items!$C:$C, "Check Item ID", 0)</f>
        <v>Hardware</v>
      </c>
    </row>
    <row r="1999" spans="1:12" x14ac:dyDescent="0.25">
      <c r="A1999" t="s">
        <v>2767</v>
      </c>
      <c r="B1999" s="1">
        <v>45865</v>
      </c>
      <c r="C1999" t="s">
        <v>221</v>
      </c>
      <c r="D1999" t="s">
        <v>5</v>
      </c>
      <c r="E1999" t="s">
        <v>281</v>
      </c>
      <c r="F1999" t="s">
        <v>682</v>
      </c>
      <c r="G1999" s="8">
        <v>18</v>
      </c>
      <c r="H1999" s="6">
        <v>6537.07</v>
      </c>
      <c r="I1999" s="6">
        <v>117667.34</v>
      </c>
      <c r="J1999" t="s">
        <v>777</v>
      </c>
      <c r="K1999" s="8">
        <v>25</v>
      </c>
      <c r="L1999" t="str">
        <f>_xlfn.XLOOKUP(F1999, Items!$A:$A, Items!$C:$C, "Check Item ID", 0)</f>
        <v>Software</v>
      </c>
    </row>
    <row r="2000" spans="1:12" hidden="1" x14ac:dyDescent="0.25">
      <c r="A2000" t="s">
        <v>2768</v>
      </c>
      <c r="B2000" s="1">
        <v>45957</v>
      </c>
      <c r="C2000" t="s">
        <v>117</v>
      </c>
      <c r="D2000" t="s">
        <v>29</v>
      </c>
      <c r="E2000" t="s">
        <v>290</v>
      </c>
      <c r="F2000" t="s">
        <v>384</v>
      </c>
      <c r="G2000">
        <v>14</v>
      </c>
      <c r="H2000">
        <v>645.34</v>
      </c>
      <c r="I2000">
        <v>9034.81</v>
      </c>
      <c r="J2000" t="s">
        <v>768</v>
      </c>
      <c r="K2000">
        <v>36</v>
      </c>
      <c r="L2000" t="str">
        <f>_xlfn.XLOOKUP(F2000, Items!$A:$A, Items!$C:$C, "Check Item ID", 0)</f>
        <v>Software</v>
      </c>
    </row>
    <row r="2001" spans="1:12" x14ac:dyDescent="0.25">
      <c r="A2001" t="s">
        <v>2769</v>
      </c>
      <c r="B2001" s="1">
        <v>45977</v>
      </c>
      <c r="C2001" t="s">
        <v>145</v>
      </c>
      <c r="D2001" t="s">
        <v>7</v>
      </c>
      <c r="E2001" t="s">
        <v>283</v>
      </c>
      <c r="F2001" t="s">
        <v>392</v>
      </c>
      <c r="G2001" s="8">
        <v>5</v>
      </c>
      <c r="H2001" s="6">
        <v>9007.25</v>
      </c>
      <c r="I2001" s="6">
        <v>45036.24</v>
      </c>
      <c r="J2001" t="s">
        <v>777</v>
      </c>
      <c r="K2001" s="8">
        <v>25</v>
      </c>
      <c r="L2001" t="str">
        <f>_xlfn.XLOOKUP(F2001, Items!$A:$A, Items!$C:$C, "Check Item ID", 0)</f>
        <v>Software</v>
      </c>
    </row>
    <row r="2002" spans="1:12" x14ac:dyDescent="0.25">
      <c r="A2002" t="s">
        <v>2770</v>
      </c>
      <c r="B2002" s="1">
        <v>45621</v>
      </c>
      <c r="C2002" t="s">
        <v>211</v>
      </c>
      <c r="D2002" t="s">
        <v>31</v>
      </c>
      <c r="E2002" t="s">
        <v>290</v>
      </c>
      <c r="F2002" t="s">
        <v>402</v>
      </c>
      <c r="G2002" s="8">
        <v>30</v>
      </c>
      <c r="H2002" s="6">
        <v>9121.1</v>
      </c>
      <c r="I2002" s="6">
        <v>273633.14</v>
      </c>
      <c r="J2002" t="s">
        <v>777</v>
      </c>
      <c r="K2002" s="8">
        <v>20</v>
      </c>
      <c r="L2002" t="str">
        <f>_xlfn.XLOOKUP(F2002, Items!$A:$A, Items!$C:$C, "Check Item ID", 0)</f>
        <v>Hardware</v>
      </c>
    </row>
    <row r="2003" spans="1:12" hidden="1" x14ac:dyDescent="0.25">
      <c r="A2003" t="s">
        <v>2771</v>
      </c>
      <c r="B2003" s="1">
        <v>45547</v>
      </c>
      <c r="C2003" t="s">
        <v>111</v>
      </c>
      <c r="D2003" t="s">
        <v>31</v>
      </c>
      <c r="E2003" t="s">
        <v>346</v>
      </c>
      <c r="F2003" t="s">
        <v>361</v>
      </c>
      <c r="G2003">
        <v>26</v>
      </c>
      <c r="H2003">
        <v>4395.84</v>
      </c>
      <c r="I2003">
        <v>114291.8</v>
      </c>
      <c r="J2003" t="s">
        <v>768</v>
      </c>
      <c r="K2003">
        <v>33</v>
      </c>
      <c r="L2003" t="str">
        <f>_xlfn.XLOOKUP(F2003, Items!$A:$A, Items!$C:$C, "Check Item ID", 0)</f>
        <v>Software</v>
      </c>
    </row>
    <row r="2004" spans="1:12" hidden="1" x14ac:dyDescent="0.25">
      <c r="A2004" t="s">
        <v>2772</v>
      </c>
      <c r="B2004" s="1">
        <v>45893</v>
      </c>
      <c r="C2004" t="s">
        <v>117</v>
      </c>
      <c r="D2004" t="s">
        <v>29</v>
      </c>
      <c r="E2004" t="s">
        <v>265</v>
      </c>
      <c r="F2004" t="s">
        <v>704</v>
      </c>
      <c r="G2004">
        <v>39</v>
      </c>
      <c r="H2004">
        <v>5894.31</v>
      </c>
      <c r="I2004">
        <v>229878.19</v>
      </c>
      <c r="J2004" t="s">
        <v>768</v>
      </c>
      <c r="K2004">
        <v>35</v>
      </c>
      <c r="L2004" t="str">
        <f>_xlfn.XLOOKUP(F2004, Items!$A:$A, Items!$C:$C, "Check Item ID", 0)</f>
        <v>Software</v>
      </c>
    </row>
    <row r="2005" spans="1:12" hidden="1" x14ac:dyDescent="0.25">
      <c r="A2005" t="s">
        <v>2773</v>
      </c>
      <c r="B2005" s="1">
        <v>46003</v>
      </c>
      <c r="C2005" t="s">
        <v>121</v>
      </c>
      <c r="D2005" t="s">
        <v>5</v>
      </c>
      <c r="E2005" t="s">
        <v>342</v>
      </c>
      <c r="F2005" t="s">
        <v>416</v>
      </c>
      <c r="G2005">
        <v>17</v>
      </c>
      <c r="H2005">
        <v>4548.13</v>
      </c>
      <c r="I2005">
        <v>77318.14</v>
      </c>
      <c r="J2005" t="s">
        <v>770</v>
      </c>
      <c r="K2005">
        <v>40</v>
      </c>
      <c r="L2005" t="str">
        <f>_xlfn.XLOOKUP(F2005, Items!$A:$A, Items!$C:$C, "Check Item ID", 0)</f>
        <v>Service</v>
      </c>
    </row>
    <row r="2006" spans="1:12" hidden="1" x14ac:dyDescent="0.25">
      <c r="A2006" t="s">
        <v>2774</v>
      </c>
      <c r="B2006" s="1">
        <v>45639</v>
      </c>
      <c r="C2006" t="s">
        <v>207</v>
      </c>
      <c r="D2006" t="s">
        <v>11</v>
      </c>
      <c r="E2006" t="s">
        <v>254</v>
      </c>
      <c r="F2006" t="s">
        <v>504</v>
      </c>
      <c r="G2006">
        <v>38</v>
      </c>
      <c r="H2006">
        <v>8613.2199999999993</v>
      </c>
      <c r="I2006">
        <v>327302.27</v>
      </c>
      <c r="J2006" t="s">
        <v>770</v>
      </c>
      <c r="K2006">
        <v>7</v>
      </c>
      <c r="L2006" t="str">
        <f>_xlfn.XLOOKUP(F2006, Items!$A:$A, Items!$C:$C, "Check Item ID", 0)</f>
        <v>Service</v>
      </c>
    </row>
    <row r="2007" spans="1:12" x14ac:dyDescent="0.25">
      <c r="A2007" t="s">
        <v>2775</v>
      </c>
      <c r="B2007" s="1">
        <v>44987</v>
      </c>
      <c r="C2007" t="s">
        <v>155</v>
      </c>
      <c r="D2007" t="s">
        <v>31</v>
      </c>
      <c r="E2007" t="s">
        <v>267</v>
      </c>
      <c r="F2007" t="s">
        <v>630</v>
      </c>
      <c r="G2007" s="8">
        <v>47</v>
      </c>
      <c r="H2007" s="6">
        <v>8976.64</v>
      </c>
      <c r="I2007" s="6">
        <v>421902.14</v>
      </c>
      <c r="J2007" t="s">
        <v>777</v>
      </c>
      <c r="K2007" s="8">
        <v>45</v>
      </c>
      <c r="L2007" t="str">
        <f>_xlfn.XLOOKUP(F2007, Items!$A:$A, Items!$C:$C, "Check Item ID", 0)</f>
        <v>Service</v>
      </c>
    </row>
    <row r="2008" spans="1:12" x14ac:dyDescent="0.25">
      <c r="A2008" t="s">
        <v>2776</v>
      </c>
      <c r="B2008" s="1">
        <v>45949</v>
      </c>
      <c r="C2008" t="s">
        <v>53</v>
      </c>
      <c r="D2008" t="s">
        <v>9</v>
      </c>
      <c r="E2008" t="s">
        <v>272</v>
      </c>
      <c r="F2008" t="s">
        <v>456</v>
      </c>
      <c r="G2008" s="8">
        <v>44</v>
      </c>
      <c r="H2008" s="6">
        <v>8434.89</v>
      </c>
      <c r="I2008" s="6">
        <v>371135.1</v>
      </c>
      <c r="J2008" t="s">
        <v>777</v>
      </c>
      <c r="K2008" s="8">
        <v>18</v>
      </c>
      <c r="L2008" t="str">
        <f>_xlfn.XLOOKUP(F2008, Items!$A:$A, Items!$C:$C, "Check Item ID", 0)</f>
        <v>Software</v>
      </c>
    </row>
    <row r="2009" spans="1:12" hidden="1" x14ac:dyDescent="0.25">
      <c r="A2009" t="s">
        <v>2777</v>
      </c>
      <c r="B2009" s="1">
        <v>45283</v>
      </c>
      <c r="C2009" t="s">
        <v>239</v>
      </c>
      <c r="D2009" t="s">
        <v>15</v>
      </c>
      <c r="E2009" t="s">
        <v>270</v>
      </c>
      <c r="F2009" t="s">
        <v>460</v>
      </c>
      <c r="G2009">
        <v>47</v>
      </c>
      <c r="H2009">
        <v>4356.96</v>
      </c>
      <c r="I2009">
        <v>204777.01</v>
      </c>
      <c r="J2009" t="s">
        <v>770</v>
      </c>
      <c r="K2009">
        <v>7</v>
      </c>
      <c r="L2009" t="str">
        <f>_xlfn.XLOOKUP(F2009, Items!$A:$A, Items!$C:$C, "Check Item ID", 0)</f>
        <v>Hardware</v>
      </c>
    </row>
    <row r="2010" spans="1:12" hidden="1" x14ac:dyDescent="0.25">
      <c r="A2010" t="s">
        <v>2778</v>
      </c>
      <c r="B2010" s="1">
        <v>45439</v>
      </c>
      <c r="C2010" t="s">
        <v>177</v>
      </c>
      <c r="D2010" t="s">
        <v>27</v>
      </c>
      <c r="E2010" t="s">
        <v>274</v>
      </c>
      <c r="F2010" t="s">
        <v>708</v>
      </c>
      <c r="G2010">
        <v>8</v>
      </c>
      <c r="H2010">
        <v>3940.97</v>
      </c>
      <c r="I2010">
        <v>31527.74</v>
      </c>
      <c r="J2010" t="s">
        <v>768</v>
      </c>
      <c r="K2010">
        <v>7</v>
      </c>
      <c r="L2010" t="str">
        <f>_xlfn.XLOOKUP(F2010, Items!$A:$A, Items!$C:$C, "Check Item ID", 0)</f>
        <v>Service</v>
      </c>
    </row>
    <row r="2011" spans="1:12" x14ac:dyDescent="0.25">
      <c r="A2011" t="s">
        <v>2779</v>
      </c>
      <c r="B2011" s="1">
        <v>45693</v>
      </c>
      <c r="C2011" t="s">
        <v>219</v>
      </c>
      <c r="D2011" t="s">
        <v>21</v>
      </c>
      <c r="E2011" t="s">
        <v>276</v>
      </c>
      <c r="F2011" t="s">
        <v>588</v>
      </c>
      <c r="G2011" s="8">
        <v>39</v>
      </c>
      <c r="H2011" s="6">
        <v>7913.9</v>
      </c>
      <c r="I2011" s="6">
        <v>308642.17</v>
      </c>
      <c r="J2011" t="s">
        <v>777</v>
      </c>
      <c r="K2011" s="8">
        <v>14</v>
      </c>
      <c r="L2011" t="str">
        <f>_xlfn.XLOOKUP(F2011, Items!$A:$A, Items!$C:$C, "Check Item ID", 0)</f>
        <v>Hardware</v>
      </c>
    </row>
    <row r="2012" spans="1:12" x14ac:dyDescent="0.25">
      <c r="A2012" t="s">
        <v>2780</v>
      </c>
      <c r="B2012" s="1">
        <v>45147</v>
      </c>
      <c r="C2012" t="s">
        <v>185</v>
      </c>
      <c r="D2012" t="s">
        <v>29</v>
      </c>
      <c r="E2012" t="s">
        <v>270</v>
      </c>
      <c r="F2012" t="s">
        <v>430</v>
      </c>
      <c r="G2012" s="8">
        <v>45</v>
      </c>
      <c r="H2012" s="6">
        <v>2857.06</v>
      </c>
      <c r="I2012" s="6">
        <v>128567.62</v>
      </c>
      <c r="J2012" t="s">
        <v>777</v>
      </c>
      <c r="K2012" s="8">
        <v>43</v>
      </c>
      <c r="L2012" t="str">
        <f>_xlfn.XLOOKUP(F2012, Items!$A:$A, Items!$C:$C, "Check Item ID", 0)</f>
        <v>Service</v>
      </c>
    </row>
    <row r="2013" spans="1:12" hidden="1" x14ac:dyDescent="0.25">
      <c r="A2013" t="s">
        <v>2781</v>
      </c>
      <c r="B2013" s="1">
        <v>45336</v>
      </c>
      <c r="C2013" t="s">
        <v>93</v>
      </c>
      <c r="D2013" t="s">
        <v>9</v>
      </c>
      <c r="E2013" t="s">
        <v>336</v>
      </c>
      <c r="F2013" t="s">
        <v>482</v>
      </c>
      <c r="G2013">
        <v>13</v>
      </c>
      <c r="H2013">
        <v>129.6</v>
      </c>
      <c r="I2013">
        <v>1684.86</v>
      </c>
      <c r="J2013" t="s">
        <v>770</v>
      </c>
      <c r="K2013">
        <v>21</v>
      </c>
      <c r="L2013" t="str">
        <f>_xlfn.XLOOKUP(F2013, Items!$A:$A, Items!$C:$C, "Check Item ID", 0)</f>
        <v>Service</v>
      </c>
    </row>
    <row r="2014" spans="1:12" hidden="1" x14ac:dyDescent="0.25">
      <c r="A2014" t="s">
        <v>2782</v>
      </c>
      <c r="B2014" s="1">
        <v>45339</v>
      </c>
      <c r="C2014" t="s">
        <v>193</v>
      </c>
      <c r="D2014" t="s">
        <v>5</v>
      </c>
      <c r="E2014" t="s">
        <v>281</v>
      </c>
      <c r="F2014" t="s">
        <v>712</v>
      </c>
      <c r="G2014">
        <v>48</v>
      </c>
      <c r="H2014">
        <v>2857.63</v>
      </c>
      <c r="I2014">
        <v>137166.41</v>
      </c>
      <c r="J2014" t="s">
        <v>768</v>
      </c>
      <c r="K2014">
        <v>15</v>
      </c>
      <c r="L2014" t="str">
        <f>_xlfn.XLOOKUP(F2014, Items!$A:$A, Items!$C:$C, "Check Item ID", 0)</f>
        <v>Service</v>
      </c>
    </row>
    <row r="2015" spans="1:12" x14ac:dyDescent="0.25">
      <c r="A2015" t="s">
        <v>2783</v>
      </c>
      <c r="B2015" s="1">
        <v>44976</v>
      </c>
      <c r="C2015" t="s">
        <v>42</v>
      </c>
      <c r="D2015" t="s">
        <v>9</v>
      </c>
      <c r="E2015" t="s">
        <v>290</v>
      </c>
      <c r="F2015" t="s">
        <v>478</v>
      </c>
      <c r="G2015" s="8">
        <v>41</v>
      </c>
      <c r="H2015" s="6">
        <v>7507.05</v>
      </c>
      <c r="I2015" s="6">
        <v>307789.21999999997</v>
      </c>
      <c r="J2015" t="s">
        <v>777</v>
      </c>
      <c r="K2015" s="8">
        <v>16</v>
      </c>
      <c r="L2015" t="str">
        <f>_xlfn.XLOOKUP(F2015, Items!$A:$A, Items!$C:$C, "Check Item ID", 0)</f>
        <v>Software</v>
      </c>
    </row>
    <row r="2016" spans="1:12" hidden="1" x14ac:dyDescent="0.25">
      <c r="A2016" t="s">
        <v>2784</v>
      </c>
      <c r="B2016" s="1">
        <v>45214</v>
      </c>
      <c r="C2016" t="s">
        <v>107</v>
      </c>
      <c r="D2016" t="s">
        <v>25</v>
      </c>
      <c r="E2016" t="s">
        <v>336</v>
      </c>
      <c r="F2016" t="s">
        <v>742</v>
      </c>
      <c r="G2016">
        <v>1</v>
      </c>
      <c r="H2016">
        <v>5569.05</v>
      </c>
      <c r="I2016">
        <v>5569.05</v>
      </c>
      <c r="J2016" t="s">
        <v>770</v>
      </c>
      <c r="K2016">
        <v>39</v>
      </c>
      <c r="L2016" t="str">
        <f>_xlfn.XLOOKUP(F2016, Items!$A:$A, Items!$C:$C, "Check Item ID", 0)</f>
        <v>Software</v>
      </c>
    </row>
    <row r="2017" spans="1:12" hidden="1" x14ac:dyDescent="0.25">
      <c r="A2017" t="s">
        <v>2785</v>
      </c>
      <c r="B2017" s="1">
        <v>45074</v>
      </c>
      <c r="C2017" t="s">
        <v>217</v>
      </c>
      <c r="D2017" t="s">
        <v>21</v>
      </c>
      <c r="E2017" t="s">
        <v>334</v>
      </c>
      <c r="F2017" t="s">
        <v>740</v>
      </c>
      <c r="G2017">
        <v>22</v>
      </c>
      <c r="H2017">
        <v>8211</v>
      </c>
      <c r="I2017">
        <v>180641.92000000001</v>
      </c>
      <c r="J2017" t="s">
        <v>768</v>
      </c>
      <c r="K2017">
        <v>44</v>
      </c>
      <c r="L2017" t="str">
        <f>_xlfn.XLOOKUP(F2017, Items!$A:$A, Items!$C:$C, "Check Item ID", 0)</f>
        <v>Service</v>
      </c>
    </row>
    <row r="2018" spans="1:12" hidden="1" x14ac:dyDescent="0.25">
      <c r="A2018" t="s">
        <v>2786</v>
      </c>
      <c r="B2018" s="1">
        <v>45943</v>
      </c>
      <c r="C2018" t="s">
        <v>159</v>
      </c>
      <c r="D2018" t="s">
        <v>11</v>
      </c>
      <c r="E2018" t="s">
        <v>276</v>
      </c>
      <c r="F2018" t="s">
        <v>694</v>
      </c>
      <c r="G2018">
        <v>13</v>
      </c>
      <c r="H2018">
        <v>6883.15</v>
      </c>
      <c r="I2018">
        <v>89480.99</v>
      </c>
      <c r="J2018" t="s">
        <v>768</v>
      </c>
      <c r="K2018">
        <v>33</v>
      </c>
      <c r="L2018" t="str">
        <f>_xlfn.XLOOKUP(F2018, Items!$A:$A, Items!$C:$C, "Check Item ID", 0)</f>
        <v>Service</v>
      </c>
    </row>
    <row r="2019" spans="1:12" hidden="1" x14ac:dyDescent="0.25">
      <c r="A2019" t="s">
        <v>2787</v>
      </c>
      <c r="B2019" s="1">
        <v>45648</v>
      </c>
      <c r="C2019" t="s">
        <v>189</v>
      </c>
      <c r="D2019" t="s">
        <v>21</v>
      </c>
      <c r="E2019" t="s">
        <v>270</v>
      </c>
      <c r="F2019" t="s">
        <v>502</v>
      </c>
      <c r="G2019">
        <v>23</v>
      </c>
      <c r="H2019">
        <v>7560.5</v>
      </c>
      <c r="I2019">
        <v>173891.6</v>
      </c>
      <c r="J2019" t="s">
        <v>768</v>
      </c>
      <c r="K2019">
        <v>11</v>
      </c>
      <c r="L2019" t="str">
        <f>_xlfn.XLOOKUP(F2019, Items!$A:$A, Items!$C:$C, "Check Item ID", 0)</f>
        <v>Software</v>
      </c>
    </row>
    <row r="2020" spans="1:12" x14ac:dyDescent="0.25">
      <c r="A2020" t="s">
        <v>2788</v>
      </c>
      <c r="B2020" s="1">
        <v>45825</v>
      </c>
      <c r="C2020" t="s">
        <v>179</v>
      </c>
      <c r="D2020" t="s">
        <v>3</v>
      </c>
      <c r="E2020" t="s">
        <v>265</v>
      </c>
      <c r="F2020" t="s">
        <v>490</v>
      </c>
      <c r="G2020" s="8">
        <v>28</v>
      </c>
      <c r="H2020" s="6">
        <v>904.82</v>
      </c>
      <c r="I2020" s="6">
        <v>25335.05</v>
      </c>
      <c r="J2020" t="s">
        <v>777</v>
      </c>
      <c r="K2020" s="8">
        <v>39</v>
      </c>
      <c r="L2020" t="str">
        <f>_xlfn.XLOOKUP(F2020, Items!$A:$A, Items!$C:$C, "Check Item ID", 0)</f>
        <v>Software</v>
      </c>
    </row>
    <row r="2021" spans="1:12" x14ac:dyDescent="0.25">
      <c r="A2021" t="s">
        <v>2789</v>
      </c>
      <c r="B2021" s="1">
        <v>45187</v>
      </c>
      <c r="C2021" t="s">
        <v>179</v>
      </c>
      <c r="D2021" t="s">
        <v>3</v>
      </c>
      <c r="E2021" t="s">
        <v>265</v>
      </c>
      <c r="F2021" t="s">
        <v>740</v>
      </c>
      <c r="G2021" s="8">
        <v>34</v>
      </c>
      <c r="H2021" s="6">
        <v>8518.16</v>
      </c>
      <c r="I2021" s="6">
        <v>289617.34999999998</v>
      </c>
      <c r="J2021" t="s">
        <v>777</v>
      </c>
      <c r="K2021" s="8">
        <v>34</v>
      </c>
      <c r="L2021" t="str">
        <f>_xlfn.XLOOKUP(F2021, Items!$A:$A, Items!$C:$C, "Check Item ID", 0)</f>
        <v>Service</v>
      </c>
    </row>
    <row r="2022" spans="1:12" x14ac:dyDescent="0.25">
      <c r="A2022" t="s">
        <v>2790</v>
      </c>
      <c r="B2022" s="1">
        <v>45032</v>
      </c>
      <c r="C2022" t="s">
        <v>207</v>
      </c>
      <c r="D2022" t="s">
        <v>11</v>
      </c>
      <c r="E2022" t="s">
        <v>276</v>
      </c>
      <c r="F2022" t="s">
        <v>514</v>
      </c>
      <c r="G2022" s="8">
        <v>39</v>
      </c>
      <c r="H2022" s="6">
        <v>4648.8599999999997</v>
      </c>
      <c r="I2022" s="6">
        <v>181305.44</v>
      </c>
      <c r="J2022" t="s">
        <v>777</v>
      </c>
      <c r="K2022" s="8">
        <v>17</v>
      </c>
      <c r="L2022" t="str">
        <f>_xlfn.XLOOKUP(F2022, Items!$A:$A, Items!$C:$C, "Check Item ID", 0)</f>
        <v>Hardware</v>
      </c>
    </row>
    <row r="2023" spans="1:12" x14ac:dyDescent="0.25">
      <c r="A2023" t="s">
        <v>2791</v>
      </c>
      <c r="B2023" s="1">
        <v>45441</v>
      </c>
      <c r="C2023" t="s">
        <v>87</v>
      </c>
      <c r="D2023" t="s">
        <v>9</v>
      </c>
      <c r="E2023" t="s">
        <v>322</v>
      </c>
      <c r="F2023" t="s">
        <v>708</v>
      </c>
      <c r="G2023" s="8">
        <v>25</v>
      </c>
      <c r="H2023" s="6">
        <v>4855.05</v>
      </c>
      <c r="I2023" s="6">
        <v>121376.34</v>
      </c>
      <c r="J2023" t="s">
        <v>777</v>
      </c>
      <c r="K2023" s="8">
        <v>13</v>
      </c>
      <c r="L2023" t="str">
        <f>_xlfn.XLOOKUP(F2023, Items!$A:$A, Items!$C:$C, "Check Item ID", 0)</f>
        <v>Service</v>
      </c>
    </row>
    <row r="2024" spans="1:12" hidden="1" x14ac:dyDescent="0.25">
      <c r="A2024" t="s">
        <v>2792</v>
      </c>
      <c r="B2024" s="1">
        <v>45080</v>
      </c>
      <c r="C2024" t="s">
        <v>109</v>
      </c>
      <c r="D2024" t="s">
        <v>17</v>
      </c>
      <c r="E2024" t="s">
        <v>328</v>
      </c>
      <c r="F2024" t="s">
        <v>392</v>
      </c>
      <c r="G2024">
        <v>35</v>
      </c>
      <c r="H2024">
        <v>10207.66</v>
      </c>
      <c r="I2024">
        <v>357268.12</v>
      </c>
      <c r="J2024" t="s">
        <v>768</v>
      </c>
      <c r="K2024">
        <v>42</v>
      </c>
      <c r="L2024" t="str">
        <f>_xlfn.XLOOKUP(F2024, Items!$A:$A, Items!$C:$C, "Check Item ID", 0)</f>
        <v>Software</v>
      </c>
    </row>
    <row r="2025" spans="1:12" hidden="1" x14ac:dyDescent="0.25">
      <c r="A2025" t="s">
        <v>2793</v>
      </c>
      <c r="B2025" s="1">
        <v>45566</v>
      </c>
      <c r="C2025" t="s">
        <v>61</v>
      </c>
      <c r="D2025" t="s">
        <v>11</v>
      </c>
      <c r="E2025" t="s">
        <v>352</v>
      </c>
      <c r="F2025" t="s">
        <v>618</v>
      </c>
      <c r="G2025">
        <v>26</v>
      </c>
      <c r="H2025">
        <v>2636.62</v>
      </c>
      <c r="I2025">
        <v>68552.149999999994</v>
      </c>
      <c r="J2025" t="s">
        <v>768</v>
      </c>
      <c r="K2025">
        <v>10</v>
      </c>
      <c r="L2025" t="str">
        <f>_xlfn.XLOOKUP(F2025, Items!$A:$A, Items!$C:$C, "Check Item ID", 0)</f>
        <v>Service</v>
      </c>
    </row>
    <row r="2026" spans="1:12" x14ac:dyDescent="0.25">
      <c r="A2026" t="s">
        <v>2794</v>
      </c>
      <c r="B2026" s="1">
        <v>45891</v>
      </c>
      <c r="C2026" t="s">
        <v>161</v>
      </c>
      <c r="D2026" t="s">
        <v>17</v>
      </c>
      <c r="E2026" t="s">
        <v>346</v>
      </c>
      <c r="F2026" t="s">
        <v>416</v>
      </c>
      <c r="G2026" s="8">
        <v>17</v>
      </c>
      <c r="H2026" s="6">
        <v>5352.23</v>
      </c>
      <c r="I2026" s="6">
        <v>90987.85</v>
      </c>
      <c r="J2026" t="s">
        <v>777</v>
      </c>
      <c r="K2026" s="8">
        <v>24</v>
      </c>
      <c r="L2026" t="str">
        <f>_xlfn.XLOOKUP(F2026, Items!$A:$A, Items!$C:$C, "Check Item ID", 0)</f>
        <v>Service</v>
      </c>
    </row>
    <row r="2027" spans="1:12" x14ac:dyDescent="0.25">
      <c r="A2027" t="s">
        <v>2795</v>
      </c>
      <c r="B2027" s="1">
        <v>45461</v>
      </c>
      <c r="C2027" t="s">
        <v>227</v>
      </c>
      <c r="D2027" t="s">
        <v>9</v>
      </c>
      <c r="E2027" t="s">
        <v>338</v>
      </c>
      <c r="F2027" t="s">
        <v>460</v>
      </c>
      <c r="G2027" s="8">
        <v>13</v>
      </c>
      <c r="H2027" s="6">
        <v>3704.51</v>
      </c>
      <c r="I2027" s="6">
        <v>48158.66</v>
      </c>
      <c r="J2027" t="s">
        <v>777</v>
      </c>
      <c r="K2027" s="8">
        <v>11</v>
      </c>
      <c r="L2027" t="str">
        <f>_xlfn.XLOOKUP(F2027, Items!$A:$A, Items!$C:$C, "Check Item ID", 0)</f>
        <v>Hardware</v>
      </c>
    </row>
    <row r="2028" spans="1:12" x14ac:dyDescent="0.25">
      <c r="A2028" t="s">
        <v>2796</v>
      </c>
      <c r="B2028" s="1">
        <v>45602</v>
      </c>
      <c r="C2028" t="s">
        <v>181</v>
      </c>
      <c r="D2028" t="s">
        <v>17</v>
      </c>
      <c r="E2028" t="s">
        <v>298</v>
      </c>
      <c r="F2028" t="s">
        <v>458</v>
      </c>
      <c r="G2028" s="8">
        <v>49</v>
      </c>
      <c r="H2028" s="6">
        <v>5812.51</v>
      </c>
      <c r="I2028" s="6">
        <v>284813.17</v>
      </c>
      <c r="J2028" t="s">
        <v>777</v>
      </c>
      <c r="K2028" s="8">
        <v>18</v>
      </c>
      <c r="L2028" t="str">
        <f>_xlfn.XLOOKUP(F2028, Items!$A:$A, Items!$C:$C, "Check Item ID", 0)</f>
        <v>Service</v>
      </c>
    </row>
    <row r="2029" spans="1:12" hidden="1" x14ac:dyDescent="0.25">
      <c r="A2029" t="s">
        <v>2797</v>
      </c>
      <c r="B2029" s="1">
        <v>45076</v>
      </c>
      <c r="C2029" t="s">
        <v>125</v>
      </c>
      <c r="D2029" t="s">
        <v>23</v>
      </c>
      <c r="E2029" t="s">
        <v>258</v>
      </c>
      <c r="F2029" t="s">
        <v>536</v>
      </c>
      <c r="G2029">
        <v>37</v>
      </c>
      <c r="H2029">
        <v>3986.21</v>
      </c>
      <c r="I2029">
        <v>147489.82</v>
      </c>
      <c r="J2029" t="s">
        <v>768</v>
      </c>
      <c r="K2029">
        <v>5</v>
      </c>
      <c r="L2029" t="str">
        <f>_xlfn.XLOOKUP(F2029, Items!$A:$A, Items!$C:$C, "Check Item ID", 0)</f>
        <v>Service</v>
      </c>
    </row>
    <row r="2030" spans="1:12" hidden="1" x14ac:dyDescent="0.25">
      <c r="A2030" t="s">
        <v>2798</v>
      </c>
      <c r="B2030" s="1">
        <v>45071</v>
      </c>
      <c r="C2030" t="s">
        <v>55</v>
      </c>
      <c r="D2030" t="s">
        <v>3</v>
      </c>
      <c r="E2030" t="s">
        <v>320</v>
      </c>
      <c r="F2030" t="s">
        <v>682</v>
      </c>
      <c r="G2030">
        <v>27</v>
      </c>
      <c r="H2030">
        <v>7891.72</v>
      </c>
      <c r="I2030">
        <v>213076.44</v>
      </c>
      <c r="J2030" t="s">
        <v>768</v>
      </c>
      <c r="K2030">
        <v>8</v>
      </c>
      <c r="L2030" t="str">
        <f>_xlfn.XLOOKUP(F2030, Items!$A:$A, Items!$C:$C, "Check Item ID", 0)</f>
        <v>Software</v>
      </c>
    </row>
    <row r="2031" spans="1:12" x14ac:dyDescent="0.25">
      <c r="A2031" t="s">
        <v>2799</v>
      </c>
      <c r="B2031" s="1">
        <v>45907</v>
      </c>
      <c r="C2031" t="s">
        <v>195</v>
      </c>
      <c r="D2031" t="s">
        <v>7</v>
      </c>
      <c r="E2031" t="s">
        <v>263</v>
      </c>
      <c r="F2031" t="s">
        <v>674</v>
      </c>
      <c r="G2031" s="8">
        <v>9</v>
      </c>
      <c r="H2031" s="6">
        <v>2732.93</v>
      </c>
      <c r="I2031" s="6">
        <v>24596.39</v>
      </c>
      <c r="J2031" t="s">
        <v>777</v>
      </c>
      <c r="K2031" s="8">
        <v>9</v>
      </c>
      <c r="L2031" t="str">
        <f>_xlfn.XLOOKUP(F2031, Items!$A:$A, Items!$C:$C, "Check Item ID", 0)</f>
        <v>Software</v>
      </c>
    </row>
    <row r="2032" spans="1:12" hidden="1" x14ac:dyDescent="0.25">
      <c r="A2032" t="s">
        <v>2800</v>
      </c>
      <c r="B2032" s="1">
        <v>45944</v>
      </c>
      <c r="C2032" t="s">
        <v>67</v>
      </c>
      <c r="D2032" t="s">
        <v>7</v>
      </c>
      <c r="E2032" t="s">
        <v>250</v>
      </c>
      <c r="F2032" t="s">
        <v>382</v>
      </c>
      <c r="G2032">
        <v>33</v>
      </c>
      <c r="H2032">
        <v>8773.84</v>
      </c>
      <c r="I2032">
        <v>289536.65000000002</v>
      </c>
      <c r="J2032" t="s">
        <v>770</v>
      </c>
      <c r="K2032">
        <v>30</v>
      </c>
      <c r="L2032" t="str">
        <f>_xlfn.XLOOKUP(F2032, Items!$A:$A, Items!$C:$C, "Check Item ID", 0)</f>
        <v>Hardware</v>
      </c>
    </row>
    <row r="2033" spans="1:12" x14ac:dyDescent="0.25">
      <c r="A2033" t="s">
        <v>2801</v>
      </c>
      <c r="B2033" s="1">
        <v>45548</v>
      </c>
      <c r="C2033" t="s">
        <v>129</v>
      </c>
      <c r="D2033" t="s">
        <v>11</v>
      </c>
      <c r="E2033" t="s">
        <v>288</v>
      </c>
      <c r="F2033" t="s">
        <v>666</v>
      </c>
      <c r="G2033" s="8">
        <v>15</v>
      </c>
      <c r="H2033" s="6">
        <v>1523.59</v>
      </c>
      <c r="I2033" s="6">
        <v>22853.91</v>
      </c>
      <c r="J2033" t="s">
        <v>777</v>
      </c>
      <c r="K2033" s="8">
        <v>4</v>
      </c>
      <c r="L2033" t="str">
        <f>_xlfn.XLOOKUP(F2033, Items!$A:$A, Items!$C:$C, "Check Item ID", 0)</f>
        <v>Software</v>
      </c>
    </row>
    <row r="2034" spans="1:12" hidden="1" x14ac:dyDescent="0.25">
      <c r="A2034" t="s">
        <v>2802</v>
      </c>
      <c r="B2034" s="1">
        <v>46021</v>
      </c>
      <c r="C2034" t="s">
        <v>161</v>
      </c>
      <c r="D2034" t="s">
        <v>17</v>
      </c>
      <c r="E2034" t="s">
        <v>294</v>
      </c>
      <c r="F2034" t="s">
        <v>680</v>
      </c>
      <c r="G2034">
        <v>39</v>
      </c>
      <c r="H2034">
        <v>9825.42</v>
      </c>
      <c r="I2034">
        <v>383191.35</v>
      </c>
      <c r="J2034" t="s">
        <v>768</v>
      </c>
      <c r="K2034">
        <v>4</v>
      </c>
      <c r="L2034" t="str">
        <f>_xlfn.XLOOKUP(F2034, Items!$A:$A, Items!$C:$C, "Check Item ID", 0)</f>
        <v>Service</v>
      </c>
    </row>
    <row r="2035" spans="1:12" hidden="1" x14ac:dyDescent="0.25">
      <c r="A2035" t="s">
        <v>2803</v>
      </c>
      <c r="B2035" s="1">
        <v>45914</v>
      </c>
      <c r="C2035" t="s">
        <v>159</v>
      </c>
      <c r="D2035" t="s">
        <v>11</v>
      </c>
      <c r="E2035" t="s">
        <v>283</v>
      </c>
      <c r="F2035" t="s">
        <v>694</v>
      </c>
      <c r="G2035">
        <v>4</v>
      </c>
      <c r="H2035">
        <v>6047.05</v>
      </c>
      <c r="I2035">
        <v>24188.22</v>
      </c>
      <c r="J2035" t="s">
        <v>770</v>
      </c>
      <c r="K2035">
        <v>11</v>
      </c>
      <c r="L2035" t="str">
        <f>_xlfn.XLOOKUP(F2035, Items!$A:$A, Items!$C:$C, "Check Item ID", 0)</f>
        <v>Service</v>
      </c>
    </row>
    <row r="2036" spans="1:12" hidden="1" x14ac:dyDescent="0.25">
      <c r="A2036" t="s">
        <v>2804</v>
      </c>
      <c r="B2036" s="1">
        <v>45801</v>
      </c>
      <c r="C2036" t="s">
        <v>209</v>
      </c>
      <c r="D2036" t="s">
        <v>23</v>
      </c>
      <c r="E2036" t="s">
        <v>286</v>
      </c>
      <c r="F2036" t="s">
        <v>496</v>
      </c>
      <c r="G2036">
        <v>36</v>
      </c>
      <c r="H2036">
        <v>6829.38</v>
      </c>
      <c r="I2036">
        <v>245857.65</v>
      </c>
      <c r="J2036" t="s">
        <v>770</v>
      </c>
      <c r="K2036">
        <v>10</v>
      </c>
      <c r="L2036" t="str">
        <f>_xlfn.XLOOKUP(F2036, Items!$A:$A, Items!$C:$C, "Check Item ID", 0)</f>
        <v>Hardware</v>
      </c>
    </row>
    <row r="2037" spans="1:12" hidden="1" x14ac:dyDescent="0.25">
      <c r="A2037" t="s">
        <v>2805</v>
      </c>
      <c r="B2037" s="1">
        <v>45680</v>
      </c>
      <c r="C2037" t="s">
        <v>143</v>
      </c>
      <c r="D2037" t="s">
        <v>5</v>
      </c>
      <c r="E2037" t="s">
        <v>290</v>
      </c>
      <c r="F2037" t="s">
        <v>400</v>
      </c>
      <c r="G2037">
        <v>23</v>
      </c>
      <c r="H2037">
        <v>6532.83</v>
      </c>
      <c r="I2037">
        <v>150255</v>
      </c>
      <c r="J2037" t="s">
        <v>770</v>
      </c>
      <c r="K2037">
        <v>6</v>
      </c>
      <c r="L2037" t="str">
        <f>_xlfn.XLOOKUP(F2037, Items!$A:$A, Items!$C:$C, "Check Item ID", 0)</f>
        <v>Hardware</v>
      </c>
    </row>
    <row r="2038" spans="1:12" x14ac:dyDescent="0.25">
      <c r="A2038" t="s">
        <v>2806</v>
      </c>
      <c r="B2038" s="1">
        <v>45402</v>
      </c>
      <c r="C2038" t="s">
        <v>149</v>
      </c>
      <c r="D2038" t="s">
        <v>21</v>
      </c>
      <c r="E2038" t="s">
        <v>281</v>
      </c>
      <c r="F2038" t="s">
        <v>546</v>
      </c>
      <c r="G2038" s="8">
        <v>6</v>
      </c>
      <c r="H2038" s="6">
        <v>7117.32</v>
      </c>
      <c r="I2038" s="6">
        <v>42703.89</v>
      </c>
      <c r="J2038" t="s">
        <v>777</v>
      </c>
      <c r="K2038" s="8">
        <v>29</v>
      </c>
      <c r="L2038" t="str">
        <f>_xlfn.XLOOKUP(F2038, Items!$A:$A, Items!$C:$C, "Check Item ID", 0)</f>
        <v>Hardware</v>
      </c>
    </row>
    <row r="2039" spans="1:12" x14ac:dyDescent="0.25">
      <c r="A2039" t="s">
        <v>2807</v>
      </c>
      <c r="B2039" s="1">
        <v>45020</v>
      </c>
      <c r="C2039" t="s">
        <v>221</v>
      </c>
      <c r="D2039" t="s">
        <v>5</v>
      </c>
      <c r="E2039" t="s">
        <v>308</v>
      </c>
      <c r="F2039" t="s">
        <v>632</v>
      </c>
      <c r="G2039" s="8">
        <v>1</v>
      </c>
      <c r="H2039" s="6">
        <v>2141.67</v>
      </c>
      <c r="I2039" s="6">
        <v>2141.67</v>
      </c>
      <c r="J2039" t="s">
        <v>777</v>
      </c>
      <c r="K2039" s="8">
        <v>6</v>
      </c>
      <c r="L2039" t="str">
        <f>_xlfn.XLOOKUP(F2039, Items!$A:$A, Items!$C:$C, "Check Item ID", 0)</f>
        <v>Service</v>
      </c>
    </row>
    <row r="2040" spans="1:12" hidden="1" x14ac:dyDescent="0.25">
      <c r="A2040" t="s">
        <v>2808</v>
      </c>
      <c r="B2040" s="1">
        <v>45043</v>
      </c>
      <c r="C2040" t="s">
        <v>173</v>
      </c>
      <c r="D2040" t="s">
        <v>9</v>
      </c>
      <c r="E2040" t="s">
        <v>296</v>
      </c>
      <c r="F2040" t="s">
        <v>422</v>
      </c>
      <c r="G2040">
        <v>9</v>
      </c>
      <c r="H2040">
        <v>4803.79</v>
      </c>
      <c r="I2040">
        <v>43234.09</v>
      </c>
      <c r="J2040" t="s">
        <v>770</v>
      </c>
      <c r="K2040">
        <v>5</v>
      </c>
      <c r="L2040" t="str">
        <f>_xlfn.XLOOKUP(F2040, Items!$A:$A, Items!$C:$C, "Check Item ID", 0)</f>
        <v>Service</v>
      </c>
    </row>
    <row r="2041" spans="1:12" x14ac:dyDescent="0.25">
      <c r="A2041" t="s">
        <v>2809</v>
      </c>
      <c r="B2041" s="1">
        <v>45643</v>
      </c>
      <c r="C2041" t="s">
        <v>97</v>
      </c>
      <c r="D2041" t="s">
        <v>29</v>
      </c>
      <c r="E2041" t="s">
        <v>350</v>
      </c>
      <c r="F2041" t="s">
        <v>432</v>
      </c>
      <c r="G2041" s="8">
        <v>39</v>
      </c>
      <c r="H2041" s="6">
        <v>9810.48</v>
      </c>
      <c r="I2041" s="6">
        <v>382608.67</v>
      </c>
      <c r="J2041" t="s">
        <v>777</v>
      </c>
      <c r="K2041" s="8">
        <v>21</v>
      </c>
      <c r="L2041" t="str">
        <f>_xlfn.XLOOKUP(F2041, Items!$A:$A, Items!$C:$C, "Check Item ID", 0)</f>
        <v>Service</v>
      </c>
    </row>
    <row r="2042" spans="1:12" hidden="1" x14ac:dyDescent="0.25">
      <c r="A2042" t="s">
        <v>2810</v>
      </c>
      <c r="B2042" s="1">
        <v>45741</v>
      </c>
      <c r="C2042" t="s">
        <v>187</v>
      </c>
      <c r="D2042" t="s">
        <v>3</v>
      </c>
      <c r="E2042" t="s">
        <v>314</v>
      </c>
      <c r="F2042" t="s">
        <v>732</v>
      </c>
      <c r="G2042">
        <v>31</v>
      </c>
      <c r="H2042">
        <v>10030.799999999999</v>
      </c>
      <c r="I2042">
        <v>310954.75</v>
      </c>
      <c r="J2042" t="s">
        <v>768</v>
      </c>
      <c r="K2042">
        <v>7</v>
      </c>
      <c r="L2042" t="str">
        <f>_xlfn.XLOOKUP(F2042, Items!$A:$A, Items!$C:$C, "Check Item ID", 0)</f>
        <v>Software</v>
      </c>
    </row>
    <row r="2043" spans="1:12" hidden="1" x14ac:dyDescent="0.25">
      <c r="A2043" t="s">
        <v>2811</v>
      </c>
      <c r="B2043" s="1">
        <v>45439</v>
      </c>
      <c r="C2043" t="s">
        <v>129</v>
      </c>
      <c r="D2043" t="s">
        <v>11</v>
      </c>
      <c r="E2043" t="s">
        <v>344</v>
      </c>
      <c r="F2043" t="s">
        <v>656</v>
      </c>
      <c r="G2043">
        <v>35</v>
      </c>
      <c r="H2043">
        <v>6444.31</v>
      </c>
      <c r="I2043">
        <v>225550.77</v>
      </c>
      <c r="J2043" t="s">
        <v>768</v>
      </c>
      <c r="K2043">
        <v>25</v>
      </c>
      <c r="L2043" t="str">
        <f>_xlfn.XLOOKUP(F2043, Items!$A:$A, Items!$C:$C, "Check Item ID", 0)</f>
        <v>Service</v>
      </c>
    </row>
    <row r="2044" spans="1:12" hidden="1" x14ac:dyDescent="0.25">
      <c r="A2044" t="s">
        <v>2812</v>
      </c>
      <c r="B2044" s="1">
        <v>45835</v>
      </c>
      <c r="C2044" t="s">
        <v>48</v>
      </c>
      <c r="D2044" t="s">
        <v>21</v>
      </c>
      <c r="E2044" t="s">
        <v>312</v>
      </c>
      <c r="F2044" t="s">
        <v>702</v>
      </c>
      <c r="G2044">
        <v>46</v>
      </c>
      <c r="H2044">
        <v>5516</v>
      </c>
      <c r="I2044">
        <v>253736.11</v>
      </c>
      <c r="J2044" t="s">
        <v>770</v>
      </c>
      <c r="K2044">
        <v>38</v>
      </c>
      <c r="L2044" t="str">
        <f>_xlfn.XLOOKUP(F2044, Items!$A:$A, Items!$C:$C, "Check Item ID", 0)</f>
        <v>Hardware</v>
      </c>
    </row>
    <row r="2045" spans="1:12" hidden="1" x14ac:dyDescent="0.25">
      <c r="A2045" t="s">
        <v>2813</v>
      </c>
      <c r="B2045" s="1">
        <v>45427</v>
      </c>
      <c r="C2045" t="s">
        <v>51</v>
      </c>
      <c r="D2045" t="s">
        <v>3</v>
      </c>
      <c r="E2045" t="s">
        <v>300</v>
      </c>
      <c r="F2045" t="s">
        <v>646</v>
      </c>
      <c r="G2045">
        <v>34</v>
      </c>
      <c r="H2045">
        <v>4502.88</v>
      </c>
      <c r="I2045">
        <v>153097.76</v>
      </c>
      <c r="J2045" t="s">
        <v>770</v>
      </c>
      <c r="K2045">
        <v>37</v>
      </c>
      <c r="L2045" t="str">
        <f>_xlfn.XLOOKUP(F2045, Items!$A:$A, Items!$C:$C, "Check Item ID", 0)</f>
        <v>Service</v>
      </c>
    </row>
    <row r="2046" spans="1:12" hidden="1" x14ac:dyDescent="0.25">
      <c r="A2046" t="s">
        <v>2814</v>
      </c>
      <c r="B2046" s="1">
        <v>45140</v>
      </c>
      <c r="C2046" t="s">
        <v>123</v>
      </c>
      <c r="D2046" t="s">
        <v>21</v>
      </c>
      <c r="E2046" t="s">
        <v>298</v>
      </c>
      <c r="F2046" t="s">
        <v>363</v>
      </c>
      <c r="G2046">
        <v>4</v>
      </c>
      <c r="H2046">
        <v>3531.67</v>
      </c>
      <c r="I2046">
        <v>14126.69</v>
      </c>
      <c r="J2046" t="s">
        <v>770</v>
      </c>
      <c r="K2046">
        <v>42</v>
      </c>
      <c r="L2046" t="str">
        <f>_xlfn.XLOOKUP(F2046, Items!$A:$A, Items!$C:$C, "Check Item ID", 0)</f>
        <v>Hardware</v>
      </c>
    </row>
    <row r="2047" spans="1:12" x14ac:dyDescent="0.25">
      <c r="A2047" t="s">
        <v>2815</v>
      </c>
      <c r="B2047" s="1">
        <v>45499</v>
      </c>
      <c r="C2047" t="s">
        <v>73</v>
      </c>
      <c r="D2047" t="s">
        <v>29</v>
      </c>
      <c r="E2047" t="s">
        <v>272</v>
      </c>
      <c r="F2047" t="s">
        <v>752</v>
      </c>
      <c r="G2047" s="8">
        <v>6</v>
      </c>
      <c r="H2047" s="6">
        <v>1829.42</v>
      </c>
      <c r="I2047" s="6">
        <v>10976.53</v>
      </c>
      <c r="J2047" t="s">
        <v>777</v>
      </c>
      <c r="K2047" s="8">
        <v>36</v>
      </c>
      <c r="L2047" t="str">
        <f>_xlfn.XLOOKUP(F2047, Items!$A:$A, Items!$C:$C, "Check Item ID", 0)</f>
        <v>Software</v>
      </c>
    </row>
    <row r="2048" spans="1:12" x14ac:dyDescent="0.25">
      <c r="A2048" t="s">
        <v>2816</v>
      </c>
      <c r="B2048" s="1">
        <v>45551</v>
      </c>
      <c r="C2048" t="s">
        <v>209</v>
      </c>
      <c r="D2048" t="s">
        <v>23</v>
      </c>
      <c r="E2048" t="s">
        <v>312</v>
      </c>
      <c r="F2048" t="s">
        <v>650</v>
      </c>
      <c r="G2048" s="8">
        <v>48</v>
      </c>
      <c r="H2048" s="6">
        <v>10044.1</v>
      </c>
      <c r="I2048" s="6">
        <v>482116.87</v>
      </c>
      <c r="J2048" t="s">
        <v>777</v>
      </c>
      <c r="K2048" s="8">
        <v>26</v>
      </c>
      <c r="L2048" t="str">
        <f>_xlfn.XLOOKUP(F2048, Items!$A:$A, Items!$C:$C, "Check Item ID", 0)</f>
        <v>Service</v>
      </c>
    </row>
    <row r="2049" spans="1:12" hidden="1" x14ac:dyDescent="0.25">
      <c r="A2049" t="s">
        <v>2817</v>
      </c>
      <c r="B2049" s="1">
        <v>45217</v>
      </c>
      <c r="C2049" t="s">
        <v>227</v>
      </c>
      <c r="D2049" t="s">
        <v>9</v>
      </c>
      <c r="E2049" t="s">
        <v>326</v>
      </c>
      <c r="F2049" t="s">
        <v>666</v>
      </c>
      <c r="G2049">
        <v>3</v>
      </c>
      <c r="H2049">
        <v>2034.06</v>
      </c>
      <c r="I2049">
        <v>6102.18</v>
      </c>
      <c r="J2049" t="s">
        <v>768</v>
      </c>
      <c r="K2049">
        <v>31</v>
      </c>
      <c r="L2049" t="str">
        <f>_xlfn.XLOOKUP(F2049, Items!$A:$A, Items!$C:$C, "Check Item ID", 0)</f>
        <v>Software</v>
      </c>
    </row>
    <row r="2050" spans="1:12" x14ac:dyDescent="0.25">
      <c r="A2050" t="s">
        <v>2818</v>
      </c>
      <c r="B2050" s="1">
        <v>45856</v>
      </c>
      <c r="C2050" t="s">
        <v>173</v>
      </c>
      <c r="D2050" t="s">
        <v>9</v>
      </c>
      <c r="E2050" t="s">
        <v>310</v>
      </c>
      <c r="F2050" t="s">
        <v>600</v>
      </c>
      <c r="G2050" s="8">
        <v>8</v>
      </c>
      <c r="H2050" s="6">
        <v>5957.03</v>
      </c>
      <c r="I2050" s="6">
        <v>47656.22</v>
      </c>
      <c r="J2050" t="s">
        <v>777</v>
      </c>
      <c r="K2050" s="8">
        <v>20</v>
      </c>
      <c r="L2050" t="str">
        <f>_xlfn.XLOOKUP(F2050, Items!$A:$A, Items!$C:$C, "Check Item ID", 0)</f>
        <v>Software</v>
      </c>
    </row>
    <row r="2051" spans="1:12" x14ac:dyDescent="0.25">
      <c r="A2051" t="s">
        <v>2819</v>
      </c>
      <c r="B2051" s="1">
        <v>45713</v>
      </c>
      <c r="C2051" t="s">
        <v>55</v>
      </c>
      <c r="D2051" t="s">
        <v>3</v>
      </c>
      <c r="E2051" t="s">
        <v>302</v>
      </c>
      <c r="F2051" t="s">
        <v>694</v>
      </c>
      <c r="G2051" s="8">
        <v>20</v>
      </c>
      <c r="H2051" s="6">
        <v>6873.34</v>
      </c>
      <c r="I2051" s="6">
        <v>137466.87</v>
      </c>
      <c r="J2051" t="s">
        <v>777</v>
      </c>
      <c r="K2051" s="8">
        <v>6</v>
      </c>
      <c r="L2051" t="str">
        <f>_xlfn.XLOOKUP(F2051, Items!$A:$A, Items!$C:$C, "Check Item ID", 0)</f>
        <v>Service</v>
      </c>
    </row>
    <row r="2052" spans="1:12" hidden="1" x14ac:dyDescent="0.25">
      <c r="A2052" t="s">
        <v>2820</v>
      </c>
      <c r="B2052" s="1">
        <v>45713</v>
      </c>
      <c r="C2052" t="s">
        <v>95</v>
      </c>
      <c r="D2052" t="s">
        <v>11</v>
      </c>
      <c r="E2052" t="s">
        <v>288</v>
      </c>
      <c r="F2052" t="s">
        <v>740</v>
      </c>
      <c r="G2052">
        <v>32</v>
      </c>
      <c r="H2052">
        <v>7758.22</v>
      </c>
      <c r="I2052">
        <v>248263.03</v>
      </c>
      <c r="J2052" t="s">
        <v>770</v>
      </c>
      <c r="K2052">
        <v>27</v>
      </c>
      <c r="L2052" t="str">
        <f>_xlfn.XLOOKUP(F2052, Items!$A:$A, Items!$C:$C, "Check Item ID", 0)</f>
        <v>Service</v>
      </c>
    </row>
    <row r="2053" spans="1:12" x14ac:dyDescent="0.25">
      <c r="A2053" t="s">
        <v>2821</v>
      </c>
      <c r="B2053" s="1">
        <v>45017</v>
      </c>
      <c r="C2053" t="s">
        <v>131</v>
      </c>
      <c r="D2053" t="s">
        <v>25</v>
      </c>
      <c r="E2053" t="s">
        <v>294</v>
      </c>
      <c r="F2053" t="s">
        <v>738</v>
      </c>
      <c r="G2053" s="8">
        <v>15</v>
      </c>
      <c r="H2053" s="6">
        <v>6401.18</v>
      </c>
      <c r="I2053" s="6">
        <v>96017.69</v>
      </c>
      <c r="J2053" t="s">
        <v>777</v>
      </c>
      <c r="K2053" s="8">
        <v>45</v>
      </c>
      <c r="L2053" t="str">
        <f>_xlfn.XLOOKUP(F2053, Items!$A:$A, Items!$C:$C, "Check Item ID", 0)</f>
        <v>Software</v>
      </c>
    </row>
    <row r="2054" spans="1:12" x14ac:dyDescent="0.25">
      <c r="A2054" t="s">
        <v>2822</v>
      </c>
      <c r="B2054" s="1">
        <v>46017</v>
      </c>
      <c r="C2054" t="s">
        <v>137</v>
      </c>
      <c r="D2054" t="s">
        <v>13</v>
      </c>
      <c r="E2054" t="s">
        <v>278</v>
      </c>
      <c r="F2054" t="s">
        <v>616</v>
      </c>
      <c r="G2054" s="8">
        <v>4</v>
      </c>
      <c r="H2054" s="6">
        <v>401.43</v>
      </c>
      <c r="I2054" s="6">
        <v>1605.72</v>
      </c>
      <c r="J2054" t="s">
        <v>777</v>
      </c>
      <c r="K2054" s="8">
        <v>37</v>
      </c>
      <c r="L2054" t="str">
        <f>_xlfn.XLOOKUP(F2054, Items!$A:$A, Items!$C:$C, "Check Item ID", 0)</f>
        <v>Hardware</v>
      </c>
    </row>
    <row r="2055" spans="1:12" hidden="1" x14ac:dyDescent="0.25">
      <c r="A2055" t="s">
        <v>2823</v>
      </c>
      <c r="B2055" s="1">
        <v>44980</v>
      </c>
      <c r="C2055" t="s">
        <v>97</v>
      </c>
      <c r="D2055" t="s">
        <v>29</v>
      </c>
      <c r="E2055" t="s">
        <v>338</v>
      </c>
      <c r="F2055" t="s">
        <v>642</v>
      </c>
      <c r="G2055">
        <v>39</v>
      </c>
      <c r="H2055">
        <v>3550.86</v>
      </c>
      <c r="I2055">
        <v>138483.42000000001</v>
      </c>
      <c r="J2055" t="s">
        <v>770</v>
      </c>
      <c r="K2055">
        <v>19</v>
      </c>
      <c r="L2055" t="str">
        <f>_xlfn.XLOOKUP(F2055, Items!$A:$A, Items!$C:$C, "Check Item ID", 0)</f>
        <v>Software</v>
      </c>
    </row>
    <row r="2056" spans="1:12" hidden="1" x14ac:dyDescent="0.25">
      <c r="A2056" t="s">
        <v>2824</v>
      </c>
      <c r="B2056" s="1">
        <v>45370</v>
      </c>
      <c r="C2056" t="s">
        <v>109</v>
      </c>
      <c r="D2056" t="s">
        <v>17</v>
      </c>
      <c r="E2056" t="s">
        <v>302</v>
      </c>
      <c r="F2056" t="s">
        <v>450</v>
      </c>
      <c r="G2056">
        <v>49</v>
      </c>
      <c r="H2056">
        <v>6695.7</v>
      </c>
      <c r="I2056">
        <v>328089.5</v>
      </c>
      <c r="J2056" t="s">
        <v>768</v>
      </c>
      <c r="K2056">
        <v>42</v>
      </c>
      <c r="L2056" t="str">
        <f>_xlfn.XLOOKUP(F2056, Items!$A:$A, Items!$C:$C, "Check Item ID", 0)</f>
        <v>Service</v>
      </c>
    </row>
    <row r="2057" spans="1:12" x14ac:dyDescent="0.25">
      <c r="A2057" t="s">
        <v>2825</v>
      </c>
      <c r="B2057" s="1">
        <v>45802</v>
      </c>
      <c r="C2057" t="s">
        <v>199</v>
      </c>
      <c r="D2057" t="s">
        <v>11</v>
      </c>
      <c r="E2057" t="s">
        <v>263</v>
      </c>
      <c r="F2057" t="s">
        <v>638</v>
      </c>
      <c r="G2057" s="8">
        <v>47</v>
      </c>
      <c r="H2057" s="6">
        <v>5824.55</v>
      </c>
      <c r="I2057" s="6">
        <v>273753.83</v>
      </c>
      <c r="J2057" t="s">
        <v>777</v>
      </c>
      <c r="K2057" s="8">
        <v>9</v>
      </c>
      <c r="L2057" t="str">
        <f>_xlfn.XLOOKUP(F2057, Items!$A:$A, Items!$C:$C, "Check Item ID", 0)</f>
        <v>Hardware</v>
      </c>
    </row>
    <row r="2058" spans="1:12" hidden="1" x14ac:dyDescent="0.25">
      <c r="A2058" t="s">
        <v>2826</v>
      </c>
      <c r="B2058" s="1">
        <v>45721</v>
      </c>
      <c r="C2058" t="s">
        <v>63</v>
      </c>
      <c r="D2058" t="s">
        <v>27</v>
      </c>
      <c r="E2058" t="s">
        <v>324</v>
      </c>
      <c r="F2058" t="s">
        <v>630</v>
      </c>
      <c r="G2058">
        <v>47</v>
      </c>
      <c r="H2058">
        <v>11296.29</v>
      </c>
      <c r="I2058">
        <v>530925.55000000005</v>
      </c>
      <c r="J2058" t="s">
        <v>770</v>
      </c>
      <c r="K2058">
        <v>37</v>
      </c>
      <c r="L2058" t="str">
        <f>_xlfn.XLOOKUP(F2058, Items!$A:$A, Items!$C:$C, "Check Item ID", 0)</f>
        <v>Service</v>
      </c>
    </row>
    <row r="2059" spans="1:12" hidden="1" x14ac:dyDescent="0.25">
      <c r="A2059" t="s">
        <v>2827</v>
      </c>
      <c r="B2059" s="1">
        <v>45795</v>
      </c>
      <c r="C2059" t="s">
        <v>213</v>
      </c>
      <c r="D2059" t="s">
        <v>5</v>
      </c>
      <c r="E2059" t="s">
        <v>260</v>
      </c>
      <c r="F2059" t="s">
        <v>588</v>
      </c>
      <c r="G2059">
        <v>37</v>
      </c>
      <c r="H2059">
        <v>8114.74</v>
      </c>
      <c r="I2059">
        <v>300245.48</v>
      </c>
      <c r="J2059" t="s">
        <v>768</v>
      </c>
      <c r="K2059">
        <v>19</v>
      </c>
      <c r="L2059" t="str">
        <f>_xlfn.XLOOKUP(F2059, Items!$A:$A, Items!$C:$C, "Check Item ID", 0)</f>
        <v>Hardware</v>
      </c>
    </row>
    <row r="2060" spans="1:12" x14ac:dyDescent="0.25">
      <c r="A2060" t="s">
        <v>2828</v>
      </c>
      <c r="B2060" s="1">
        <v>45707</v>
      </c>
      <c r="C2060" t="s">
        <v>219</v>
      </c>
      <c r="D2060" t="s">
        <v>21</v>
      </c>
      <c r="E2060" t="s">
        <v>290</v>
      </c>
      <c r="F2060" t="s">
        <v>378</v>
      </c>
      <c r="G2060" s="8">
        <v>30</v>
      </c>
      <c r="H2060" s="6">
        <v>538.99</v>
      </c>
      <c r="I2060" s="6">
        <v>16169.77</v>
      </c>
      <c r="J2060" t="s">
        <v>777</v>
      </c>
      <c r="K2060" s="8">
        <v>11</v>
      </c>
      <c r="L2060" t="str">
        <f>_xlfn.XLOOKUP(F2060, Items!$A:$A, Items!$C:$C, "Check Item ID", 0)</f>
        <v>Software</v>
      </c>
    </row>
    <row r="2061" spans="1:12" x14ac:dyDescent="0.25">
      <c r="A2061" t="s">
        <v>2829</v>
      </c>
      <c r="B2061" s="1">
        <v>45501</v>
      </c>
      <c r="C2061" t="s">
        <v>59</v>
      </c>
      <c r="D2061" t="s">
        <v>9</v>
      </c>
      <c r="E2061" t="s">
        <v>332</v>
      </c>
      <c r="F2061" t="s">
        <v>550</v>
      </c>
      <c r="G2061" s="8">
        <v>44</v>
      </c>
      <c r="H2061" s="6">
        <v>420.06</v>
      </c>
      <c r="I2061" s="6">
        <v>18482.52</v>
      </c>
      <c r="J2061" t="s">
        <v>777</v>
      </c>
      <c r="K2061" s="8">
        <v>18</v>
      </c>
      <c r="L2061" t="str">
        <f>_xlfn.XLOOKUP(F2061, Items!$A:$A, Items!$C:$C, "Check Item ID", 0)</f>
        <v>Service</v>
      </c>
    </row>
    <row r="2062" spans="1:12" x14ac:dyDescent="0.25">
      <c r="A2062" t="s">
        <v>2830</v>
      </c>
      <c r="B2062" s="1">
        <v>45532</v>
      </c>
      <c r="C2062" t="s">
        <v>155</v>
      </c>
      <c r="D2062" t="s">
        <v>31</v>
      </c>
      <c r="E2062" t="s">
        <v>310</v>
      </c>
      <c r="F2062" t="s">
        <v>363</v>
      </c>
      <c r="G2062" s="8">
        <v>22</v>
      </c>
      <c r="H2062" s="6">
        <v>3780.94</v>
      </c>
      <c r="I2062" s="6">
        <v>83180.78</v>
      </c>
      <c r="J2062" t="s">
        <v>777</v>
      </c>
      <c r="K2062" s="8">
        <v>42</v>
      </c>
      <c r="L2062" t="str">
        <f>_xlfn.XLOOKUP(F2062, Items!$A:$A, Items!$C:$C, "Check Item ID", 0)</f>
        <v>Hardware</v>
      </c>
    </row>
    <row r="2063" spans="1:12" hidden="1" x14ac:dyDescent="0.25">
      <c r="A2063" t="s">
        <v>2831</v>
      </c>
      <c r="B2063" s="1">
        <v>45667</v>
      </c>
      <c r="C2063" t="s">
        <v>185</v>
      </c>
      <c r="D2063" t="s">
        <v>29</v>
      </c>
      <c r="E2063" t="s">
        <v>330</v>
      </c>
      <c r="F2063" t="s">
        <v>454</v>
      </c>
      <c r="G2063">
        <v>18</v>
      </c>
      <c r="H2063">
        <v>1507.74</v>
      </c>
      <c r="I2063">
        <v>27139.31</v>
      </c>
      <c r="J2063" t="s">
        <v>768</v>
      </c>
      <c r="K2063">
        <v>41</v>
      </c>
      <c r="L2063" t="str">
        <f>_xlfn.XLOOKUP(F2063, Items!$A:$A, Items!$C:$C, "Check Item ID", 0)</f>
        <v>Service</v>
      </c>
    </row>
    <row r="2064" spans="1:12" hidden="1" x14ac:dyDescent="0.25">
      <c r="A2064" t="s">
        <v>2832</v>
      </c>
      <c r="B2064" s="1">
        <v>45181</v>
      </c>
      <c r="C2064" t="s">
        <v>163</v>
      </c>
      <c r="D2064" t="s">
        <v>31</v>
      </c>
      <c r="E2064" t="s">
        <v>274</v>
      </c>
      <c r="F2064" t="s">
        <v>538</v>
      </c>
      <c r="G2064">
        <v>20</v>
      </c>
      <c r="H2064">
        <v>6987.58</v>
      </c>
      <c r="I2064">
        <v>139751.70000000001</v>
      </c>
      <c r="J2064" t="s">
        <v>770</v>
      </c>
      <c r="K2064">
        <v>19</v>
      </c>
      <c r="L2064" t="str">
        <f>_xlfn.XLOOKUP(F2064, Items!$A:$A, Items!$C:$C, "Check Item ID", 0)</f>
        <v>Hardware</v>
      </c>
    </row>
    <row r="2065" spans="1:12" x14ac:dyDescent="0.25">
      <c r="A2065" t="s">
        <v>2833</v>
      </c>
      <c r="B2065" s="1">
        <v>45835</v>
      </c>
      <c r="C2065" t="s">
        <v>99</v>
      </c>
      <c r="D2065" t="s">
        <v>13</v>
      </c>
      <c r="E2065" t="s">
        <v>296</v>
      </c>
      <c r="F2065" t="s">
        <v>420</v>
      </c>
      <c r="G2065" s="8">
        <v>30</v>
      </c>
      <c r="H2065" s="6">
        <v>5680.11</v>
      </c>
      <c r="I2065" s="6">
        <v>170403.17</v>
      </c>
      <c r="J2065" t="s">
        <v>777</v>
      </c>
      <c r="K2065" s="8">
        <v>32</v>
      </c>
      <c r="L2065" t="str">
        <f>_xlfn.XLOOKUP(F2065, Items!$A:$A, Items!$C:$C, "Check Item ID", 0)</f>
        <v>Software</v>
      </c>
    </row>
    <row r="2066" spans="1:12" hidden="1" x14ac:dyDescent="0.25">
      <c r="A2066" t="s">
        <v>2834</v>
      </c>
      <c r="B2066" s="1">
        <v>45661</v>
      </c>
      <c r="C2066" t="s">
        <v>36</v>
      </c>
      <c r="D2066" t="s">
        <v>23</v>
      </c>
      <c r="E2066" t="s">
        <v>254</v>
      </c>
      <c r="F2066" t="s">
        <v>662</v>
      </c>
      <c r="G2066">
        <v>31</v>
      </c>
      <c r="H2066">
        <v>5873.06</v>
      </c>
      <c r="I2066">
        <v>182064.9</v>
      </c>
      <c r="J2066" t="s">
        <v>768</v>
      </c>
      <c r="K2066">
        <v>16</v>
      </c>
      <c r="L2066" t="str">
        <f>_xlfn.XLOOKUP(F2066, Items!$A:$A, Items!$C:$C, "Check Item ID", 0)</f>
        <v>Service</v>
      </c>
    </row>
    <row r="2067" spans="1:12" hidden="1" x14ac:dyDescent="0.25">
      <c r="A2067" t="s">
        <v>2835</v>
      </c>
      <c r="B2067" s="1">
        <v>45046</v>
      </c>
      <c r="C2067" t="s">
        <v>119</v>
      </c>
      <c r="D2067" t="s">
        <v>13</v>
      </c>
      <c r="E2067" t="s">
        <v>334</v>
      </c>
      <c r="F2067" t="s">
        <v>692</v>
      </c>
      <c r="G2067">
        <v>38</v>
      </c>
      <c r="H2067">
        <v>8671.84</v>
      </c>
      <c r="I2067">
        <v>329529.77</v>
      </c>
      <c r="J2067" t="s">
        <v>770</v>
      </c>
      <c r="K2067">
        <v>42</v>
      </c>
      <c r="L2067" t="str">
        <f>_xlfn.XLOOKUP(F2067, Items!$A:$A, Items!$C:$C, "Check Item ID", 0)</f>
        <v>Hardware</v>
      </c>
    </row>
    <row r="2068" spans="1:12" hidden="1" x14ac:dyDescent="0.25">
      <c r="A2068" t="s">
        <v>2836</v>
      </c>
      <c r="B2068" s="1">
        <v>45570</v>
      </c>
      <c r="C2068" t="s">
        <v>95</v>
      </c>
      <c r="D2068" t="s">
        <v>11</v>
      </c>
      <c r="E2068" t="s">
        <v>292</v>
      </c>
      <c r="F2068" t="s">
        <v>526</v>
      </c>
      <c r="G2068">
        <v>5</v>
      </c>
      <c r="H2068">
        <v>5193.51</v>
      </c>
      <c r="I2068">
        <v>25967.57</v>
      </c>
      <c r="J2068" t="s">
        <v>770</v>
      </c>
      <c r="K2068">
        <v>20</v>
      </c>
      <c r="L2068" t="str">
        <f>_xlfn.XLOOKUP(F2068, Items!$A:$A, Items!$C:$C, "Check Item ID", 0)</f>
        <v>Software</v>
      </c>
    </row>
    <row r="2069" spans="1:12" x14ac:dyDescent="0.25">
      <c r="A2069" t="s">
        <v>2837</v>
      </c>
      <c r="B2069" s="1">
        <v>45940</v>
      </c>
      <c r="C2069" t="s">
        <v>191</v>
      </c>
      <c r="D2069" t="s">
        <v>25</v>
      </c>
      <c r="E2069" t="s">
        <v>328</v>
      </c>
      <c r="F2069" t="s">
        <v>622</v>
      </c>
      <c r="G2069" s="8">
        <v>9</v>
      </c>
      <c r="H2069" s="6">
        <v>1766.67</v>
      </c>
      <c r="I2069" s="6">
        <v>15900</v>
      </c>
      <c r="J2069" t="s">
        <v>777</v>
      </c>
      <c r="K2069" s="8">
        <v>12</v>
      </c>
      <c r="L2069" t="str">
        <f>_xlfn.XLOOKUP(F2069, Items!$A:$A, Items!$C:$C, "Check Item ID", 0)</f>
        <v>Software</v>
      </c>
    </row>
    <row r="2070" spans="1:12" x14ac:dyDescent="0.25">
      <c r="A2070" t="s">
        <v>2838</v>
      </c>
      <c r="B2070" s="1">
        <v>45028</v>
      </c>
      <c r="C2070" t="s">
        <v>199</v>
      </c>
      <c r="D2070" t="s">
        <v>11</v>
      </c>
      <c r="E2070" t="s">
        <v>340</v>
      </c>
      <c r="F2070" t="s">
        <v>448</v>
      </c>
      <c r="G2070" s="8">
        <v>15</v>
      </c>
      <c r="H2070" s="6">
        <v>3140.27</v>
      </c>
      <c r="I2070" s="6">
        <v>47104.05</v>
      </c>
      <c r="J2070" t="s">
        <v>777</v>
      </c>
      <c r="K2070" s="8">
        <v>14</v>
      </c>
      <c r="L2070" t="str">
        <f>_xlfn.XLOOKUP(F2070, Items!$A:$A, Items!$C:$C, "Check Item ID", 0)</f>
        <v>Software</v>
      </c>
    </row>
    <row r="2071" spans="1:12" x14ac:dyDescent="0.25">
      <c r="A2071" t="s">
        <v>2839</v>
      </c>
      <c r="B2071" s="1">
        <v>45964</v>
      </c>
      <c r="C2071" t="s">
        <v>197</v>
      </c>
      <c r="D2071" t="s">
        <v>17</v>
      </c>
      <c r="E2071" t="s">
        <v>348</v>
      </c>
      <c r="F2071" t="s">
        <v>470</v>
      </c>
      <c r="G2071" s="8">
        <v>29</v>
      </c>
      <c r="H2071" s="6">
        <v>1272.79</v>
      </c>
      <c r="I2071" s="6">
        <v>36910.949999999997</v>
      </c>
      <c r="J2071" t="s">
        <v>777</v>
      </c>
      <c r="K2071" s="8">
        <v>38</v>
      </c>
      <c r="L2071" t="str">
        <f>_xlfn.XLOOKUP(F2071, Items!$A:$A, Items!$C:$C, "Check Item ID", 0)</f>
        <v>Software</v>
      </c>
    </row>
    <row r="2072" spans="1:12" hidden="1" x14ac:dyDescent="0.25">
      <c r="A2072" t="s">
        <v>2840</v>
      </c>
      <c r="B2072" s="1">
        <v>45393</v>
      </c>
      <c r="C2072" t="s">
        <v>119</v>
      </c>
      <c r="D2072" t="s">
        <v>13</v>
      </c>
      <c r="E2072" t="s">
        <v>352</v>
      </c>
      <c r="F2072" t="s">
        <v>398</v>
      </c>
      <c r="G2072">
        <v>4</v>
      </c>
      <c r="H2072">
        <v>4795.26</v>
      </c>
      <c r="I2072">
        <v>19181.05</v>
      </c>
      <c r="J2072" t="s">
        <v>770</v>
      </c>
      <c r="K2072">
        <v>19</v>
      </c>
      <c r="L2072" t="str">
        <f>_xlfn.XLOOKUP(F2072, Items!$A:$A, Items!$C:$C, "Check Item ID", 0)</f>
        <v>Hardware</v>
      </c>
    </row>
    <row r="2073" spans="1:12" hidden="1" x14ac:dyDescent="0.25">
      <c r="A2073" t="s">
        <v>2841</v>
      </c>
      <c r="B2073" s="1">
        <v>45650</v>
      </c>
      <c r="C2073" t="s">
        <v>57</v>
      </c>
      <c r="D2073" t="s">
        <v>25</v>
      </c>
      <c r="E2073" t="s">
        <v>300</v>
      </c>
      <c r="F2073" t="s">
        <v>656</v>
      </c>
      <c r="G2073">
        <v>35</v>
      </c>
      <c r="H2073">
        <v>7530.92</v>
      </c>
      <c r="I2073">
        <v>263582.34999999998</v>
      </c>
      <c r="J2073" t="s">
        <v>768</v>
      </c>
      <c r="K2073">
        <v>18</v>
      </c>
      <c r="L2073" t="str">
        <f>_xlfn.XLOOKUP(F2073, Items!$A:$A, Items!$C:$C, "Check Item ID", 0)</f>
        <v>Service</v>
      </c>
    </row>
    <row r="2074" spans="1:12" x14ac:dyDescent="0.25">
      <c r="A2074" t="s">
        <v>2842</v>
      </c>
      <c r="B2074" s="1">
        <v>45150</v>
      </c>
      <c r="C2074" t="s">
        <v>101</v>
      </c>
      <c r="D2074" t="s">
        <v>23</v>
      </c>
      <c r="E2074" t="s">
        <v>276</v>
      </c>
      <c r="F2074" t="s">
        <v>518</v>
      </c>
      <c r="G2074" s="8">
        <v>5</v>
      </c>
      <c r="H2074" s="6">
        <v>3977.26</v>
      </c>
      <c r="I2074" s="6">
        <v>19886.310000000001</v>
      </c>
      <c r="J2074" t="s">
        <v>777</v>
      </c>
      <c r="K2074" s="8">
        <v>35</v>
      </c>
      <c r="L2074" t="str">
        <f>_xlfn.XLOOKUP(F2074, Items!$A:$A, Items!$C:$C, "Check Item ID", 0)</f>
        <v>Service</v>
      </c>
    </row>
    <row r="2075" spans="1:12" hidden="1" x14ac:dyDescent="0.25">
      <c r="A2075" t="s">
        <v>2843</v>
      </c>
      <c r="B2075" s="1">
        <v>45412</v>
      </c>
      <c r="C2075" t="s">
        <v>183</v>
      </c>
      <c r="D2075" t="s">
        <v>31</v>
      </c>
      <c r="E2075" t="s">
        <v>314</v>
      </c>
      <c r="F2075" t="s">
        <v>578</v>
      </c>
      <c r="G2075">
        <v>14</v>
      </c>
      <c r="H2075">
        <v>8341.0300000000007</v>
      </c>
      <c r="I2075">
        <v>116774.43</v>
      </c>
      <c r="J2075" t="s">
        <v>770</v>
      </c>
      <c r="K2075">
        <v>29</v>
      </c>
      <c r="L2075" t="str">
        <f>_xlfn.XLOOKUP(F2075, Items!$A:$A, Items!$C:$C, "Check Item ID", 0)</f>
        <v>Service</v>
      </c>
    </row>
    <row r="2076" spans="1:12" hidden="1" x14ac:dyDescent="0.25">
      <c r="A2076" t="s">
        <v>2844</v>
      </c>
      <c r="B2076" s="1">
        <v>45800</v>
      </c>
      <c r="C2076" t="s">
        <v>131</v>
      </c>
      <c r="D2076" t="s">
        <v>25</v>
      </c>
      <c r="E2076" t="s">
        <v>318</v>
      </c>
      <c r="F2076" t="s">
        <v>708</v>
      </c>
      <c r="G2076">
        <v>19</v>
      </c>
      <c r="H2076">
        <v>4086.02</v>
      </c>
      <c r="I2076">
        <v>77634.37</v>
      </c>
      <c r="J2076" t="s">
        <v>770</v>
      </c>
      <c r="K2076">
        <v>41</v>
      </c>
      <c r="L2076" t="str">
        <f>_xlfn.XLOOKUP(F2076, Items!$A:$A, Items!$C:$C, "Check Item ID", 0)</f>
        <v>Service</v>
      </c>
    </row>
    <row r="2077" spans="1:12" hidden="1" x14ac:dyDescent="0.25">
      <c r="A2077" t="s">
        <v>2845</v>
      </c>
      <c r="B2077" s="1">
        <v>45613</v>
      </c>
      <c r="C2077" t="s">
        <v>113</v>
      </c>
      <c r="D2077" t="s">
        <v>23</v>
      </c>
      <c r="E2077" t="s">
        <v>281</v>
      </c>
      <c r="F2077" t="s">
        <v>398</v>
      </c>
      <c r="G2077">
        <v>27</v>
      </c>
      <c r="H2077">
        <v>4726.46</v>
      </c>
      <c r="I2077">
        <v>127614.32</v>
      </c>
      <c r="J2077" t="s">
        <v>770</v>
      </c>
      <c r="K2077">
        <v>33</v>
      </c>
      <c r="L2077" t="str">
        <f>_xlfn.XLOOKUP(F2077, Items!$A:$A, Items!$C:$C, "Check Item ID", 0)</f>
        <v>Hardware</v>
      </c>
    </row>
    <row r="2078" spans="1:12" hidden="1" x14ac:dyDescent="0.25">
      <c r="A2078" t="s">
        <v>2846</v>
      </c>
      <c r="B2078" s="1">
        <v>44990</v>
      </c>
      <c r="C2078" t="s">
        <v>121</v>
      </c>
      <c r="D2078" t="s">
        <v>5</v>
      </c>
      <c r="E2078" t="s">
        <v>342</v>
      </c>
      <c r="F2078" t="s">
        <v>382</v>
      </c>
      <c r="G2078">
        <v>11</v>
      </c>
      <c r="H2078">
        <v>9184.2099999999991</v>
      </c>
      <c r="I2078">
        <v>101026.32</v>
      </c>
      <c r="J2078" t="s">
        <v>770</v>
      </c>
      <c r="K2078">
        <v>12</v>
      </c>
      <c r="L2078" t="str">
        <f>_xlfn.XLOOKUP(F2078, Items!$A:$A, Items!$C:$C, "Check Item ID", 0)</f>
        <v>Hardware</v>
      </c>
    </row>
    <row r="2079" spans="1:12" hidden="1" x14ac:dyDescent="0.25">
      <c r="A2079" t="s">
        <v>2847</v>
      </c>
      <c r="B2079" s="1">
        <v>44979</v>
      </c>
      <c r="C2079" t="s">
        <v>71</v>
      </c>
      <c r="D2079" t="s">
        <v>15</v>
      </c>
      <c r="E2079" t="s">
        <v>314</v>
      </c>
      <c r="F2079" t="s">
        <v>556</v>
      </c>
      <c r="G2079">
        <v>7</v>
      </c>
      <c r="H2079">
        <v>5103.66</v>
      </c>
      <c r="I2079">
        <v>35725.620000000003</v>
      </c>
      <c r="J2079" t="s">
        <v>770</v>
      </c>
      <c r="K2079">
        <v>35</v>
      </c>
      <c r="L2079" t="str">
        <f>_xlfn.XLOOKUP(F2079, Items!$A:$A, Items!$C:$C, "Check Item ID", 0)</f>
        <v>Software</v>
      </c>
    </row>
    <row r="2080" spans="1:12" x14ac:dyDescent="0.25">
      <c r="A2080" t="s">
        <v>2848</v>
      </c>
      <c r="B2080" s="1">
        <v>45967</v>
      </c>
      <c r="C2080" t="s">
        <v>159</v>
      </c>
      <c r="D2080" t="s">
        <v>11</v>
      </c>
      <c r="E2080" t="s">
        <v>300</v>
      </c>
      <c r="F2080" t="s">
        <v>590</v>
      </c>
      <c r="G2080" s="8">
        <v>38</v>
      </c>
      <c r="H2080" s="6">
        <v>928.74</v>
      </c>
      <c r="I2080" s="6">
        <v>35292.230000000003</v>
      </c>
      <c r="J2080" t="s">
        <v>777</v>
      </c>
      <c r="K2080" s="8">
        <v>27</v>
      </c>
      <c r="L2080" t="str">
        <f>_xlfn.XLOOKUP(F2080, Items!$A:$A, Items!$C:$C, "Check Item ID", 0)</f>
        <v>Hardware</v>
      </c>
    </row>
    <row r="2081" spans="1:12" hidden="1" x14ac:dyDescent="0.25">
      <c r="A2081" t="s">
        <v>2849</v>
      </c>
      <c r="B2081" s="1">
        <v>44993</v>
      </c>
      <c r="C2081" t="s">
        <v>173</v>
      </c>
      <c r="D2081" t="s">
        <v>9</v>
      </c>
      <c r="E2081" t="s">
        <v>334</v>
      </c>
      <c r="F2081" t="s">
        <v>466</v>
      </c>
      <c r="G2081">
        <v>43</v>
      </c>
      <c r="H2081">
        <v>480.55</v>
      </c>
      <c r="I2081">
        <v>20663.439999999999</v>
      </c>
      <c r="J2081" t="s">
        <v>770</v>
      </c>
      <c r="K2081">
        <v>44</v>
      </c>
      <c r="L2081" t="str">
        <f>_xlfn.XLOOKUP(F2081, Items!$A:$A, Items!$C:$C, "Check Item ID", 0)</f>
        <v>Hardware</v>
      </c>
    </row>
    <row r="2082" spans="1:12" hidden="1" x14ac:dyDescent="0.25">
      <c r="A2082" t="s">
        <v>2850</v>
      </c>
      <c r="B2082" s="1">
        <v>45085</v>
      </c>
      <c r="C2082" t="s">
        <v>147</v>
      </c>
      <c r="D2082" t="s">
        <v>5</v>
      </c>
      <c r="E2082" t="s">
        <v>300</v>
      </c>
      <c r="F2082" t="s">
        <v>434</v>
      </c>
      <c r="G2082">
        <v>15</v>
      </c>
      <c r="H2082">
        <v>6834.52</v>
      </c>
      <c r="I2082">
        <v>102517.75999999999</v>
      </c>
      <c r="J2082" t="s">
        <v>768</v>
      </c>
      <c r="K2082">
        <v>43</v>
      </c>
      <c r="L2082" t="str">
        <f>_xlfn.XLOOKUP(F2082, Items!$A:$A, Items!$C:$C, "Check Item ID", 0)</f>
        <v>Software</v>
      </c>
    </row>
    <row r="2083" spans="1:12" hidden="1" x14ac:dyDescent="0.25">
      <c r="A2083" t="s">
        <v>2851</v>
      </c>
      <c r="B2083" s="1">
        <v>45783</v>
      </c>
      <c r="C2083" t="s">
        <v>89</v>
      </c>
      <c r="D2083" t="s">
        <v>23</v>
      </c>
      <c r="E2083" t="s">
        <v>324</v>
      </c>
      <c r="F2083" t="s">
        <v>363</v>
      </c>
      <c r="G2083">
        <v>35</v>
      </c>
      <c r="H2083">
        <v>3960.82</v>
      </c>
      <c r="I2083">
        <v>138628.72</v>
      </c>
      <c r="J2083" t="s">
        <v>768</v>
      </c>
      <c r="K2083">
        <v>6</v>
      </c>
      <c r="L2083" t="str">
        <f>_xlfn.XLOOKUP(F2083, Items!$A:$A, Items!$C:$C, "Check Item ID", 0)</f>
        <v>Hardware</v>
      </c>
    </row>
    <row r="2084" spans="1:12" hidden="1" x14ac:dyDescent="0.25">
      <c r="A2084" t="s">
        <v>2852</v>
      </c>
      <c r="B2084" s="1">
        <v>45894</v>
      </c>
      <c r="C2084" t="s">
        <v>173</v>
      </c>
      <c r="D2084" t="s">
        <v>9</v>
      </c>
      <c r="E2084" t="s">
        <v>352</v>
      </c>
      <c r="F2084" t="s">
        <v>384</v>
      </c>
      <c r="G2084">
        <v>43</v>
      </c>
      <c r="H2084">
        <v>680.96</v>
      </c>
      <c r="I2084">
        <v>29281.200000000001</v>
      </c>
      <c r="J2084" t="s">
        <v>770</v>
      </c>
      <c r="K2084">
        <v>23</v>
      </c>
      <c r="L2084" t="str">
        <f>_xlfn.XLOOKUP(F2084, Items!$A:$A, Items!$C:$C, "Check Item ID", 0)</f>
        <v>Software</v>
      </c>
    </row>
    <row r="2085" spans="1:12" x14ac:dyDescent="0.25">
      <c r="A2085" t="s">
        <v>2853</v>
      </c>
      <c r="B2085" s="1">
        <v>45326</v>
      </c>
      <c r="C2085" t="s">
        <v>45</v>
      </c>
      <c r="D2085" t="s">
        <v>5</v>
      </c>
      <c r="E2085" t="s">
        <v>298</v>
      </c>
      <c r="F2085" t="s">
        <v>756</v>
      </c>
      <c r="G2085" s="8">
        <v>37</v>
      </c>
      <c r="H2085" s="6">
        <v>2891.61</v>
      </c>
      <c r="I2085" s="6">
        <v>106989.43</v>
      </c>
      <c r="J2085" t="s">
        <v>777</v>
      </c>
      <c r="K2085" s="8">
        <v>24</v>
      </c>
      <c r="L2085" t="str">
        <f>_xlfn.XLOOKUP(F2085, Items!$A:$A, Items!$C:$C, "Check Item ID", 0)</f>
        <v>Service</v>
      </c>
    </row>
    <row r="2086" spans="1:12" hidden="1" x14ac:dyDescent="0.25">
      <c r="A2086" t="s">
        <v>2854</v>
      </c>
      <c r="B2086" s="1">
        <v>45668</v>
      </c>
      <c r="C2086" t="s">
        <v>237</v>
      </c>
      <c r="D2086" t="s">
        <v>5</v>
      </c>
      <c r="E2086" t="s">
        <v>292</v>
      </c>
      <c r="F2086" t="s">
        <v>678</v>
      </c>
      <c r="G2086">
        <v>15</v>
      </c>
      <c r="H2086">
        <v>4415.6899999999996</v>
      </c>
      <c r="I2086">
        <v>66235.350000000006</v>
      </c>
      <c r="J2086" t="s">
        <v>768</v>
      </c>
      <c r="K2086">
        <v>10</v>
      </c>
      <c r="L2086" t="str">
        <f>_xlfn.XLOOKUP(F2086, Items!$A:$A, Items!$C:$C, "Check Item ID", 0)</f>
        <v>Service</v>
      </c>
    </row>
    <row r="2087" spans="1:12" hidden="1" x14ac:dyDescent="0.25">
      <c r="A2087" t="s">
        <v>2855</v>
      </c>
      <c r="B2087" s="1">
        <v>45420</v>
      </c>
      <c r="C2087" t="s">
        <v>215</v>
      </c>
      <c r="D2087" t="s">
        <v>5</v>
      </c>
      <c r="E2087" t="s">
        <v>274</v>
      </c>
      <c r="F2087" t="s">
        <v>394</v>
      </c>
      <c r="G2087">
        <v>29</v>
      </c>
      <c r="H2087">
        <v>2079.77</v>
      </c>
      <c r="I2087">
        <v>60313.27</v>
      </c>
      <c r="J2087" t="s">
        <v>770</v>
      </c>
      <c r="K2087">
        <v>26</v>
      </c>
      <c r="L2087" t="str">
        <f>_xlfn.XLOOKUP(F2087, Items!$A:$A, Items!$C:$C, "Check Item ID", 0)</f>
        <v>Service</v>
      </c>
    </row>
    <row r="2088" spans="1:12" hidden="1" x14ac:dyDescent="0.25">
      <c r="A2088" t="s">
        <v>2856</v>
      </c>
      <c r="B2088" s="1">
        <v>45647</v>
      </c>
      <c r="C2088" t="s">
        <v>167</v>
      </c>
      <c r="D2088" t="s">
        <v>31</v>
      </c>
      <c r="E2088" t="s">
        <v>254</v>
      </c>
      <c r="F2088" t="s">
        <v>450</v>
      </c>
      <c r="G2088">
        <v>36</v>
      </c>
      <c r="H2088">
        <v>7815.21</v>
      </c>
      <c r="I2088">
        <v>281347.53000000003</v>
      </c>
      <c r="J2088" t="s">
        <v>770</v>
      </c>
      <c r="K2088">
        <v>44</v>
      </c>
      <c r="L2088" t="str">
        <f>_xlfn.XLOOKUP(F2088, Items!$A:$A, Items!$C:$C, "Check Item ID", 0)</f>
        <v>Service</v>
      </c>
    </row>
    <row r="2089" spans="1:12" x14ac:dyDescent="0.25">
      <c r="A2089" t="s">
        <v>2857</v>
      </c>
      <c r="B2089" s="1">
        <v>45398</v>
      </c>
      <c r="C2089" t="s">
        <v>53</v>
      </c>
      <c r="D2089" t="s">
        <v>9</v>
      </c>
      <c r="E2089" t="s">
        <v>250</v>
      </c>
      <c r="F2089" t="s">
        <v>752</v>
      </c>
      <c r="G2089" s="8">
        <v>29</v>
      </c>
      <c r="H2089" s="6">
        <v>2180.4699999999998</v>
      </c>
      <c r="I2089" s="6">
        <v>63233.62</v>
      </c>
      <c r="J2089" t="s">
        <v>777</v>
      </c>
      <c r="K2089" s="8">
        <v>39</v>
      </c>
      <c r="L2089" t="str">
        <f>_xlfn.XLOOKUP(F2089, Items!$A:$A, Items!$C:$C, "Check Item ID", 0)</f>
        <v>Software</v>
      </c>
    </row>
    <row r="2090" spans="1:12" hidden="1" x14ac:dyDescent="0.25">
      <c r="A2090" t="s">
        <v>2858</v>
      </c>
      <c r="B2090" s="1">
        <v>45428</v>
      </c>
      <c r="C2090" t="s">
        <v>179</v>
      </c>
      <c r="D2090" t="s">
        <v>3</v>
      </c>
      <c r="E2090" t="s">
        <v>298</v>
      </c>
      <c r="F2090" t="s">
        <v>606</v>
      </c>
      <c r="G2090">
        <v>50</v>
      </c>
      <c r="H2090">
        <v>9978.14</v>
      </c>
      <c r="I2090">
        <v>498907.17</v>
      </c>
      <c r="J2090" t="s">
        <v>768</v>
      </c>
      <c r="K2090">
        <v>40</v>
      </c>
      <c r="L2090" t="str">
        <f>_xlfn.XLOOKUP(F2090, Items!$A:$A, Items!$C:$C, "Check Item ID", 0)</f>
        <v>Service</v>
      </c>
    </row>
    <row r="2091" spans="1:12" hidden="1" x14ac:dyDescent="0.25">
      <c r="A2091" t="s">
        <v>2859</v>
      </c>
      <c r="B2091" s="1">
        <v>45209</v>
      </c>
      <c r="C2091" t="s">
        <v>75</v>
      </c>
      <c r="D2091" t="s">
        <v>11</v>
      </c>
      <c r="E2091" t="s">
        <v>250</v>
      </c>
      <c r="F2091" t="s">
        <v>396</v>
      </c>
      <c r="G2091">
        <v>39</v>
      </c>
      <c r="H2091">
        <v>8813.08</v>
      </c>
      <c r="I2091">
        <v>343710.22</v>
      </c>
      <c r="J2091" t="s">
        <v>770</v>
      </c>
      <c r="K2091">
        <v>24</v>
      </c>
      <c r="L2091" t="str">
        <f>_xlfn.XLOOKUP(F2091, Items!$A:$A, Items!$C:$C, "Check Item ID", 0)</f>
        <v>Software</v>
      </c>
    </row>
    <row r="2092" spans="1:12" hidden="1" x14ac:dyDescent="0.25">
      <c r="A2092" t="s">
        <v>2860</v>
      </c>
      <c r="B2092" s="1">
        <v>45168</v>
      </c>
      <c r="C2092" t="s">
        <v>151</v>
      </c>
      <c r="D2092" t="s">
        <v>11</v>
      </c>
      <c r="E2092" t="s">
        <v>340</v>
      </c>
      <c r="F2092" t="s">
        <v>670</v>
      </c>
      <c r="G2092">
        <v>6</v>
      </c>
      <c r="H2092">
        <v>7373.88</v>
      </c>
      <c r="I2092">
        <v>44243.28</v>
      </c>
      <c r="J2092" t="s">
        <v>768</v>
      </c>
      <c r="K2092">
        <v>12</v>
      </c>
      <c r="L2092" t="str">
        <f>_xlfn.XLOOKUP(F2092, Items!$A:$A, Items!$C:$C, "Check Item ID", 0)</f>
        <v>Service</v>
      </c>
    </row>
    <row r="2093" spans="1:12" x14ac:dyDescent="0.25">
      <c r="A2093" t="s">
        <v>2861</v>
      </c>
      <c r="B2093" s="1">
        <v>45939</v>
      </c>
      <c r="C2093" t="s">
        <v>141</v>
      </c>
      <c r="D2093" t="s">
        <v>27</v>
      </c>
      <c r="E2093" t="s">
        <v>340</v>
      </c>
      <c r="F2093" t="s">
        <v>748</v>
      </c>
      <c r="G2093" s="8">
        <v>41</v>
      </c>
      <c r="H2093" s="6">
        <v>4264.93</v>
      </c>
      <c r="I2093" s="6">
        <v>174862.24</v>
      </c>
      <c r="J2093" t="s">
        <v>777</v>
      </c>
      <c r="K2093" s="8">
        <v>14</v>
      </c>
      <c r="L2093" t="str">
        <f>_xlfn.XLOOKUP(F2093, Items!$A:$A, Items!$C:$C, "Check Item ID", 0)</f>
        <v>Software</v>
      </c>
    </row>
    <row r="2094" spans="1:12" hidden="1" x14ac:dyDescent="0.25">
      <c r="A2094" t="s">
        <v>2862</v>
      </c>
      <c r="B2094" s="1">
        <v>44958</v>
      </c>
      <c r="C2094" t="s">
        <v>231</v>
      </c>
      <c r="D2094" t="s">
        <v>7</v>
      </c>
      <c r="E2094" t="s">
        <v>306</v>
      </c>
      <c r="F2094" t="s">
        <v>596</v>
      </c>
      <c r="G2094">
        <v>11</v>
      </c>
      <c r="H2094">
        <v>4790.1099999999997</v>
      </c>
      <c r="I2094">
        <v>52691.199999999997</v>
      </c>
      <c r="J2094" t="s">
        <v>770</v>
      </c>
      <c r="K2094">
        <v>38</v>
      </c>
      <c r="L2094" t="str">
        <f>_xlfn.XLOOKUP(F2094, Items!$A:$A, Items!$C:$C, "Check Item ID", 0)</f>
        <v>Software</v>
      </c>
    </row>
    <row r="2095" spans="1:12" x14ac:dyDescent="0.25">
      <c r="A2095" t="s">
        <v>2863</v>
      </c>
      <c r="B2095" s="1">
        <v>45889</v>
      </c>
      <c r="C2095" t="s">
        <v>181</v>
      </c>
      <c r="D2095" t="s">
        <v>17</v>
      </c>
      <c r="E2095" t="s">
        <v>344</v>
      </c>
      <c r="F2095" t="s">
        <v>664</v>
      </c>
      <c r="G2095" s="8">
        <v>48</v>
      </c>
      <c r="H2095" s="6">
        <v>6102.23</v>
      </c>
      <c r="I2095" s="6">
        <v>292907.03999999998</v>
      </c>
      <c r="J2095" t="s">
        <v>777</v>
      </c>
      <c r="K2095" s="8">
        <v>30</v>
      </c>
      <c r="L2095" t="str">
        <f>_xlfn.XLOOKUP(F2095, Items!$A:$A, Items!$C:$C, "Check Item ID", 0)</f>
        <v>Hardware</v>
      </c>
    </row>
    <row r="2096" spans="1:12" hidden="1" x14ac:dyDescent="0.25">
      <c r="A2096" t="s">
        <v>2864</v>
      </c>
      <c r="B2096" s="1">
        <v>45268</v>
      </c>
      <c r="C2096" t="s">
        <v>125</v>
      </c>
      <c r="D2096" t="s">
        <v>23</v>
      </c>
      <c r="E2096" t="s">
        <v>310</v>
      </c>
      <c r="F2096" t="s">
        <v>634</v>
      </c>
      <c r="G2096">
        <v>5</v>
      </c>
      <c r="H2096">
        <v>4578.46</v>
      </c>
      <c r="I2096">
        <v>22892.32</v>
      </c>
      <c r="J2096" t="s">
        <v>768</v>
      </c>
      <c r="K2096">
        <v>27</v>
      </c>
      <c r="L2096" t="str">
        <f>_xlfn.XLOOKUP(F2096, Items!$A:$A, Items!$C:$C, "Check Item ID", 0)</f>
        <v>Hardware</v>
      </c>
    </row>
    <row r="2097" spans="1:12" hidden="1" x14ac:dyDescent="0.25">
      <c r="A2097" t="s">
        <v>2865</v>
      </c>
      <c r="B2097" s="1">
        <v>45652</v>
      </c>
      <c r="C2097" t="s">
        <v>145</v>
      </c>
      <c r="D2097" t="s">
        <v>7</v>
      </c>
      <c r="E2097" t="s">
        <v>274</v>
      </c>
      <c r="F2097" t="s">
        <v>640</v>
      </c>
      <c r="G2097">
        <v>9</v>
      </c>
      <c r="H2097">
        <v>6017.34</v>
      </c>
      <c r="I2097">
        <v>54156.06</v>
      </c>
      <c r="J2097" t="s">
        <v>768</v>
      </c>
      <c r="K2097">
        <v>18</v>
      </c>
      <c r="L2097" t="str">
        <f>_xlfn.XLOOKUP(F2097, Items!$A:$A, Items!$C:$C, "Check Item ID", 0)</f>
        <v>Service</v>
      </c>
    </row>
    <row r="2098" spans="1:12" hidden="1" x14ac:dyDescent="0.25">
      <c r="A2098" t="s">
        <v>2866</v>
      </c>
      <c r="B2098" s="1">
        <v>45527</v>
      </c>
      <c r="C2098" t="s">
        <v>109</v>
      </c>
      <c r="D2098" t="s">
        <v>17</v>
      </c>
      <c r="E2098" t="s">
        <v>302</v>
      </c>
      <c r="F2098" t="s">
        <v>428</v>
      </c>
      <c r="G2098">
        <v>8</v>
      </c>
      <c r="H2098">
        <v>5954.48</v>
      </c>
      <c r="I2098">
        <v>47635.82</v>
      </c>
      <c r="J2098" t="s">
        <v>770</v>
      </c>
      <c r="K2098">
        <v>40</v>
      </c>
      <c r="L2098" t="str">
        <f>_xlfn.XLOOKUP(F2098, Items!$A:$A, Items!$C:$C, "Check Item ID", 0)</f>
        <v>Service</v>
      </c>
    </row>
    <row r="2099" spans="1:12" hidden="1" x14ac:dyDescent="0.25">
      <c r="A2099" t="s">
        <v>2867</v>
      </c>
      <c r="B2099" s="1">
        <v>45147</v>
      </c>
      <c r="C2099" t="s">
        <v>217</v>
      </c>
      <c r="D2099" t="s">
        <v>21</v>
      </c>
      <c r="E2099" t="s">
        <v>312</v>
      </c>
      <c r="F2099" t="s">
        <v>672</v>
      </c>
      <c r="G2099">
        <v>47</v>
      </c>
      <c r="H2099">
        <v>2207.29</v>
      </c>
      <c r="I2099">
        <v>103742.55</v>
      </c>
      <c r="J2099" t="s">
        <v>768</v>
      </c>
      <c r="K2099">
        <v>25</v>
      </c>
      <c r="L2099" t="str">
        <f>_xlfn.XLOOKUP(F2099, Items!$A:$A, Items!$C:$C, "Check Item ID", 0)</f>
        <v>Service</v>
      </c>
    </row>
    <row r="2100" spans="1:12" hidden="1" x14ac:dyDescent="0.25">
      <c r="A2100" t="s">
        <v>2868</v>
      </c>
      <c r="B2100" s="1">
        <v>45764</v>
      </c>
      <c r="C2100" t="s">
        <v>81</v>
      </c>
      <c r="D2100" t="s">
        <v>19</v>
      </c>
      <c r="E2100" t="s">
        <v>258</v>
      </c>
      <c r="F2100" t="s">
        <v>518</v>
      </c>
      <c r="G2100">
        <v>41</v>
      </c>
      <c r="H2100">
        <v>3909.17</v>
      </c>
      <c r="I2100">
        <v>160276.04</v>
      </c>
      <c r="J2100" t="s">
        <v>770</v>
      </c>
      <c r="K2100">
        <v>21</v>
      </c>
      <c r="L2100" t="str">
        <f>_xlfn.XLOOKUP(F2100, Items!$A:$A, Items!$C:$C, "Check Item ID", 0)</f>
        <v>Service</v>
      </c>
    </row>
    <row r="2101" spans="1:12" hidden="1" x14ac:dyDescent="0.25">
      <c r="A2101" t="s">
        <v>2869</v>
      </c>
      <c r="B2101" s="1">
        <v>45202</v>
      </c>
      <c r="C2101" t="s">
        <v>133</v>
      </c>
      <c r="D2101" t="s">
        <v>11</v>
      </c>
      <c r="E2101" t="s">
        <v>278</v>
      </c>
      <c r="F2101" t="s">
        <v>702</v>
      </c>
      <c r="G2101">
        <v>47</v>
      </c>
      <c r="H2101">
        <v>5306.22</v>
      </c>
      <c r="I2101">
        <v>249392.41</v>
      </c>
      <c r="J2101" t="s">
        <v>768</v>
      </c>
      <c r="K2101">
        <v>35</v>
      </c>
      <c r="L2101" t="str">
        <f>_xlfn.XLOOKUP(F2101, Items!$A:$A, Items!$C:$C, "Check Item ID", 0)</f>
        <v>Hardware</v>
      </c>
    </row>
    <row r="2102" spans="1:12" hidden="1" x14ac:dyDescent="0.25">
      <c r="A2102" t="s">
        <v>2870</v>
      </c>
      <c r="B2102" s="1">
        <v>45238</v>
      </c>
      <c r="C2102" t="s">
        <v>39</v>
      </c>
      <c r="D2102" t="s">
        <v>25</v>
      </c>
      <c r="E2102" t="s">
        <v>286</v>
      </c>
      <c r="F2102" t="s">
        <v>444</v>
      </c>
      <c r="G2102">
        <v>1</v>
      </c>
      <c r="H2102">
        <v>5478.56</v>
      </c>
      <c r="I2102">
        <v>5478.56</v>
      </c>
      <c r="J2102" t="s">
        <v>770</v>
      </c>
      <c r="K2102">
        <v>44</v>
      </c>
      <c r="L2102" t="str">
        <f>_xlfn.XLOOKUP(F2102, Items!$A:$A, Items!$C:$C, "Check Item ID", 0)</f>
        <v>Service</v>
      </c>
    </row>
    <row r="2103" spans="1:12" hidden="1" x14ac:dyDescent="0.25">
      <c r="A2103" t="s">
        <v>2871</v>
      </c>
      <c r="B2103" s="1">
        <v>45703</v>
      </c>
      <c r="C2103" t="s">
        <v>127</v>
      </c>
      <c r="D2103" t="s">
        <v>31</v>
      </c>
      <c r="E2103" t="s">
        <v>308</v>
      </c>
      <c r="F2103" t="s">
        <v>592</v>
      </c>
      <c r="G2103">
        <v>21</v>
      </c>
      <c r="H2103">
        <v>6145.65</v>
      </c>
      <c r="I2103">
        <v>129058.61</v>
      </c>
      <c r="J2103" t="s">
        <v>768</v>
      </c>
      <c r="K2103">
        <v>40</v>
      </c>
      <c r="L2103" t="str">
        <f>_xlfn.XLOOKUP(F2103, Items!$A:$A, Items!$C:$C, "Check Item ID", 0)</f>
        <v>Software</v>
      </c>
    </row>
    <row r="2104" spans="1:12" hidden="1" x14ac:dyDescent="0.25">
      <c r="A2104" t="s">
        <v>2872</v>
      </c>
      <c r="B2104" s="1">
        <v>45125</v>
      </c>
      <c r="C2104" t="s">
        <v>83</v>
      </c>
      <c r="D2104" t="s">
        <v>23</v>
      </c>
      <c r="E2104" t="s">
        <v>312</v>
      </c>
      <c r="F2104" t="s">
        <v>400</v>
      </c>
      <c r="G2104">
        <v>15</v>
      </c>
      <c r="H2104">
        <v>6756.64</v>
      </c>
      <c r="I2104">
        <v>101349.56</v>
      </c>
      <c r="J2104" t="s">
        <v>770</v>
      </c>
      <c r="K2104">
        <v>6</v>
      </c>
      <c r="L2104" t="str">
        <f>_xlfn.XLOOKUP(F2104, Items!$A:$A, Items!$C:$C, "Check Item ID", 0)</f>
        <v>Hardware</v>
      </c>
    </row>
    <row r="2105" spans="1:12" hidden="1" x14ac:dyDescent="0.25">
      <c r="A2105" t="s">
        <v>2873</v>
      </c>
      <c r="B2105" s="1">
        <v>45987</v>
      </c>
      <c r="C2105" t="s">
        <v>195</v>
      </c>
      <c r="D2105" t="s">
        <v>7</v>
      </c>
      <c r="E2105" t="s">
        <v>322</v>
      </c>
      <c r="F2105" t="s">
        <v>430</v>
      </c>
      <c r="G2105">
        <v>34</v>
      </c>
      <c r="H2105">
        <v>2970.47</v>
      </c>
      <c r="I2105">
        <v>100996.13</v>
      </c>
      <c r="J2105" t="s">
        <v>770</v>
      </c>
      <c r="K2105">
        <v>21</v>
      </c>
      <c r="L2105" t="str">
        <f>_xlfn.XLOOKUP(F2105, Items!$A:$A, Items!$C:$C, "Check Item ID", 0)</f>
        <v>Service</v>
      </c>
    </row>
    <row r="2106" spans="1:12" x14ac:dyDescent="0.25">
      <c r="A2106" t="s">
        <v>2874</v>
      </c>
      <c r="B2106" s="1">
        <v>45713</v>
      </c>
      <c r="C2106" t="s">
        <v>161</v>
      </c>
      <c r="D2106" t="s">
        <v>17</v>
      </c>
      <c r="E2106" t="s">
        <v>336</v>
      </c>
      <c r="F2106" t="s">
        <v>472</v>
      </c>
      <c r="G2106" s="8">
        <v>21</v>
      </c>
      <c r="H2106" s="6">
        <v>7367.98</v>
      </c>
      <c r="I2106" s="6">
        <v>154727.57999999999</v>
      </c>
      <c r="J2106" t="s">
        <v>777</v>
      </c>
      <c r="K2106" s="8">
        <v>5</v>
      </c>
      <c r="L2106" t="str">
        <f>_xlfn.XLOOKUP(F2106, Items!$A:$A, Items!$C:$C, "Check Item ID", 0)</f>
        <v>Software</v>
      </c>
    </row>
    <row r="2107" spans="1:12" hidden="1" x14ac:dyDescent="0.25">
      <c r="A2107" t="s">
        <v>2875</v>
      </c>
      <c r="B2107" s="1">
        <v>45358</v>
      </c>
      <c r="C2107" t="s">
        <v>45</v>
      </c>
      <c r="D2107" t="s">
        <v>5</v>
      </c>
      <c r="E2107" t="s">
        <v>344</v>
      </c>
      <c r="F2107" t="s">
        <v>638</v>
      </c>
      <c r="G2107">
        <v>28</v>
      </c>
      <c r="H2107">
        <v>5190.63</v>
      </c>
      <c r="I2107">
        <v>145337.54999999999</v>
      </c>
      <c r="J2107" t="s">
        <v>768</v>
      </c>
      <c r="K2107">
        <v>42</v>
      </c>
      <c r="L2107" t="str">
        <f>_xlfn.XLOOKUP(F2107, Items!$A:$A, Items!$C:$C, "Check Item ID", 0)</f>
        <v>Hardware</v>
      </c>
    </row>
    <row r="2108" spans="1:12" x14ac:dyDescent="0.25">
      <c r="A2108" t="s">
        <v>2876</v>
      </c>
      <c r="B2108" s="1">
        <v>45130</v>
      </c>
      <c r="C2108" t="s">
        <v>65</v>
      </c>
      <c r="D2108" t="s">
        <v>15</v>
      </c>
      <c r="E2108" t="s">
        <v>354</v>
      </c>
      <c r="F2108" t="s">
        <v>648</v>
      </c>
      <c r="G2108" s="8">
        <v>23</v>
      </c>
      <c r="H2108" s="6">
        <v>4668.7700000000004</v>
      </c>
      <c r="I2108" s="6">
        <v>107381.65</v>
      </c>
      <c r="J2108" t="s">
        <v>777</v>
      </c>
      <c r="K2108" s="8">
        <v>21</v>
      </c>
      <c r="L2108" t="str">
        <f>_xlfn.XLOOKUP(F2108, Items!$A:$A, Items!$C:$C, "Check Item ID", 0)</f>
        <v>Hardware</v>
      </c>
    </row>
    <row r="2109" spans="1:12" x14ac:dyDescent="0.25">
      <c r="A2109" t="s">
        <v>2877</v>
      </c>
      <c r="B2109" s="1">
        <v>45923</v>
      </c>
      <c r="C2109" t="s">
        <v>167</v>
      </c>
      <c r="D2109" t="s">
        <v>31</v>
      </c>
      <c r="E2109" t="s">
        <v>272</v>
      </c>
      <c r="F2109" t="s">
        <v>446</v>
      </c>
      <c r="G2109" s="8">
        <v>29</v>
      </c>
      <c r="H2109" s="6">
        <v>6683.75</v>
      </c>
      <c r="I2109" s="6">
        <v>193828.81</v>
      </c>
      <c r="J2109" t="s">
        <v>777</v>
      </c>
      <c r="K2109" s="8">
        <v>21</v>
      </c>
      <c r="L2109" t="str">
        <f>_xlfn.XLOOKUP(F2109, Items!$A:$A, Items!$C:$C, "Check Item ID", 0)</f>
        <v>Software</v>
      </c>
    </row>
    <row r="2110" spans="1:12" x14ac:dyDescent="0.25">
      <c r="A2110" t="s">
        <v>2878</v>
      </c>
      <c r="B2110" s="1">
        <v>45144</v>
      </c>
      <c r="C2110" t="s">
        <v>149</v>
      </c>
      <c r="D2110" t="s">
        <v>21</v>
      </c>
      <c r="E2110" t="s">
        <v>272</v>
      </c>
      <c r="F2110" t="s">
        <v>448</v>
      </c>
      <c r="G2110" s="8">
        <v>15</v>
      </c>
      <c r="H2110" s="6">
        <v>3728.3</v>
      </c>
      <c r="I2110" s="6">
        <v>55924.53</v>
      </c>
      <c r="J2110" t="s">
        <v>777</v>
      </c>
      <c r="K2110" s="8">
        <v>9</v>
      </c>
      <c r="L2110" t="str">
        <f>_xlfn.XLOOKUP(F2110, Items!$A:$A, Items!$C:$C, "Check Item ID", 0)</f>
        <v>Software</v>
      </c>
    </row>
    <row r="2111" spans="1:12" hidden="1" x14ac:dyDescent="0.25">
      <c r="A2111" t="s">
        <v>2879</v>
      </c>
      <c r="B2111" s="1">
        <v>45968</v>
      </c>
      <c r="C2111" t="s">
        <v>153</v>
      </c>
      <c r="D2111" t="s">
        <v>3</v>
      </c>
      <c r="E2111" t="s">
        <v>310</v>
      </c>
      <c r="F2111" t="s">
        <v>748</v>
      </c>
      <c r="G2111">
        <v>49</v>
      </c>
      <c r="H2111">
        <v>3446.81</v>
      </c>
      <c r="I2111">
        <v>168893.66</v>
      </c>
      <c r="J2111" t="s">
        <v>768</v>
      </c>
      <c r="K2111">
        <v>5</v>
      </c>
      <c r="L2111" t="str">
        <f>_xlfn.XLOOKUP(F2111, Items!$A:$A, Items!$C:$C, "Check Item ID", 0)</f>
        <v>Software</v>
      </c>
    </row>
    <row r="2112" spans="1:12" x14ac:dyDescent="0.25">
      <c r="A2112" t="s">
        <v>2880</v>
      </c>
      <c r="B2112" s="1">
        <v>45326</v>
      </c>
      <c r="C2112" t="s">
        <v>157</v>
      </c>
      <c r="D2112" t="s">
        <v>11</v>
      </c>
      <c r="E2112" t="s">
        <v>310</v>
      </c>
      <c r="F2112" t="s">
        <v>648</v>
      </c>
      <c r="G2112" s="8">
        <v>1</v>
      </c>
      <c r="H2112" s="6">
        <v>4973.58</v>
      </c>
      <c r="I2112" s="6">
        <v>4973.58</v>
      </c>
      <c r="J2112" t="s">
        <v>777</v>
      </c>
      <c r="K2112" s="8">
        <v>26</v>
      </c>
      <c r="L2112" t="str">
        <f>_xlfn.XLOOKUP(F2112, Items!$A:$A, Items!$C:$C, "Check Item ID", 0)</f>
        <v>Hardware</v>
      </c>
    </row>
    <row r="2113" spans="1:12" hidden="1" x14ac:dyDescent="0.25">
      <c r="A2113" t="s">
        <v>2881</v>
      </c>
      <c r="B2113" s="1">
        <v>45504</v>
      </c>
      <c r="C2113" t="s">
        <v>85</v>
      </c>
      <c r="D2113" t="s">
        <v>29</v>
      </c>
      <c r="E2113" t="s">
        <v>332</v>
      </c>
      <c r="F2113" t="s">
        <v>480</v>
      </c>
      <c r="G2113">
        <v>37</v>
      </c>
      <c r="H2113">
        <v>2412.6</v>
      </c>
      <c r="I2113">
        <v>89266.37</v>
      </c>
      <c r="J2113" t="s">
        <v>770</v>
      </c>
      <c r="K2113">
        <v>36</v>
      </c>
      <c r="L2113" t="str">
        <f>_xlfn.XLOOKUP(F2113, Items!$A:$A, Items!$C:$C, "Check Item ID", 0)</f>
        <v>Hardware</v>
      </c>
    </row>
    <row r="2114" spans="1:12" hidden="1" x14ac:dyDescent="0.25">
      <c r="A2114" t="s">
        <v>2882</v>
      </c>
      <c r="B2114" s="1">
        <v>45856</v>
      </c>
      <c r="C2114" t="s">
        <v>137</v>
      </c>
      <c r="D2114" t="s">
        <v>13</v>
      </c>
      <c r="E2114" t="s">
        <v>274</v>
      </c>
      <c r="F2114" t="s">
        <v>670</v>
      </c>
      <c r="G2114">
        <v>19</v>
      </c>
      <c r="H2114">
        <v>8532.77</v>
      </c>
      <c r="I2114">
        <v>162122.67000000001</v>
      </c>
      <c r="J2114" t="s">
        <v>768</v>
      </c>
      <c r="K2114">
        <v>10</v>
      </c>
      <c r="L2114" t="str">
        <f>_xlfn.XLOOKUP(F2114, Items!$A:$A, Items!$C:$C, "Check Item ID", 0)</f>
        <v>Service</v>
      </c>
    </row>
    <row r="2115" spans="1:12" x14ac:dyDescent="0.25">
      <c r="A2115" t="s">
        <v>2883</v>
      </c>
      <c r="B2115" s="1">
        <v>45812</v>
      </c>
      <c r="C2115" t="s">
        <v>231</v>
      </c>
      <c r="D2115" t="s">
        <v>7</v>
      </c>
      <c r="E2115" t="s">
        <v>346</v>
      </c>
      <c r="F2115" t="s">
        <v>722</v>
      </c>
      <c r="G2115" s="8">
        <v>32</v>
      </c>
      <c r="H2115" s="6">
        <v>7515.87</v>
      </c>
      <c r="I2115" s="6">
        <v>240507.75</v>
      </c>
      <c r="J2115" t="s">
        <v>777</v>
      </c>
      <c r="K2115" s="8">
        <v>20</v>
      </c>
      <c r="L2115" t="str">
        <f>_xlfn.XLOOKUP(F2115, Items!$A:$A, Items!$C:$C, "Check Item ID", 0)</f>
        <v>Service</v>
      </c>
    </row>
    <row r="2116" spans="1:12" hidden="1" x14ac:dyDescent="0.25">
      <c r="A2116" t="s">
        <v>2884</v>
      </c>
      <c r="B2116" s="1">
        <v>45165</v>
      </c>
      <c r="C2116" t="s">
        <v>167</v>
      </c>
      <c r="D2116" t="s">
        <v>31</v>
      </c>
      <c r="E2116" t="s">
        <v>350</v>
      </c>
      <c r="F2116" t="s">
        <v>702</v>
      </c>
      <c r="G2116">
        <v>23</v>
      </c>
      <c r="H2116">
        <v>6397.07</v>
      </c>
      <c r="I2116">
        <v>147132.71</v>
      </c>
      <c r="J2116" t="s">
        <v>768</v>
      </c>
      <c r="K2116">
        <v>17</v>
      </c>
      <c r="L2116" t="str">
        <f>_xlfn.XLOOKUP(F2116, Items!$A:$A, Items!$C:$C, "Check Item ID", 0)</f>
        <v>Hardware</v>
      </c>
    </row>
    <row r="2117" spans="1:12" hidden="1" x14ac:dyDescent="0.25">
      <c r="A2117" t="s">
        <v>2885</v>
      </c>
      <c r="B2117" s="1">
        <v>45079</v>
      </c>
      <c r="C2117" t="s">
        <v>217</v>
      </c>
      <c r="D2117" t="s">
        <v>21</v>
      </c>
      <c r="E2117" t="s">
        <v>336</v>
      </c>
      <c r="F2117" t="s">
        <v>716</v>
      </c>
      <c r="G2117">
        <v>21</v>
      </c>
      <c r="H2117">
        <v>6017.2</v>
      </c>
      <c r="I2117">
        <v>126361.15</v>
      </c>
      <c r="J2117" t="s">
        <v>770</v>
      </c>
      <c r="K2117">
        <v>20</v>
      </c>
      <c r="L2117" t="str">
        <f>_xlfn.XLOOKUP(F2117, Items!$A:$A, Items!$C:$C, "Check Item ID", 0)</f>
        <v>Service</v>
      </c>
    </row>
    <row r="2118" spans="1:12" hidden="1" x14ac:dyDescent="0.25">
      <c r="A2118" t="s">
        <v>2886</v>
      </c>
      <c r="B2118" s="1">
        <v>45977</v>
      </c>
      <c r="C2118" t="s">
        <v>213</v>
      </c>
      <c r="D2118" t="s">
        <v>5</v>
      </c>
      <c r="E2118" t="s">
        <v>316</v>
      </c>
      <c r="F2118" t="s">
        <v>365</v>
      </c>
      <c r="G2118">
        <v>44</v>
      </c>
      <c r="H2118">
        <v>3481.13</v>
      </c>
      <c r="I2118">
        <v>153169.60000000001</v>
      </c>
      <c r="J2118" t="s">
        <v>768</v>
      </c>
      <c r="K2118">
        <v>23</v>
      </c>
      <c r="L2118" t="str">
        <f>_xlfn.XLOOKUP(F2118, Items!$A:$A, Items!$C:$C, "Check Item ID", 0)</f>
        <v>Hardware</v>
      </c>
    </row>
    <row r="2119" spans="1:12" hidden="1" x14ac:dyDescent="0.25">
      <c r="A2119" t="s">
        <v>2887</v>
      </c>
      <c r="B2119" s="1">
        <v>45814</v>
      </c>
      <c r="C2119" t="s">
        <v>219</v>
      </c>
      <c r="D2119" t="s">
        <v>21</v>
      </c>
      <c r="E2119" t="s">
        <v>281</v>
      </c>
      <c r="F2119" t="s">
        <v>700</v>
      </c>
      <c r="G2119">
        <v>7</v>
      </c>
      <c r="H2119">
        <v>9080.61</v>
      </c>
      <c r="I2119">
        <v>63564.29</v>
      </c>
      <c r="J2119" t="s">
        <v>768</v>
      </c>
      <c r="K2119">
        <v>23</v>
      </c>
      <c r="L2119" t="str">
        <f>_xlfn.XLOOKUP(F2119, Items!$A:$A, Items!$C:$C, "Check Item ID", 0)</f>
        <v>Hardware</v>
      </c>
    </row>
    <row r="2120" spans="1:12" x14ac:dyDescent="0.25">
      <c r="A2120" t="s">
        <v>2888</v>
      </c>
      <c r="B2120" s="1">
        <v>44999</v>
      </c>
      <c r="C2120" t="s">
        <v>67</v>
      </c>
      <c r="D2120" t="s">
        <v>7</v>
      </c>
      <c r="E2120" t="s">
        <v>348</v>
      </c>
      <c r="F2120" t="s">
        <v>536</v>
      </c>
      <c r="G2120" s="8">
        <v>41</v>
      </c>
      <c r="H2120" s="6">
        <v>3690.75</v>
      </c>
      <c r="I2120" s="6">
        <v>151320.73000000001</v>
      </c>
      <c r="J2120" t="s">
        <v>777</v>
      </c>
      <c r="K2120" s="8">
        <v>11</v>
      </c>
      <c r="L2120" t="str">
        <f>_xlfn.XLOOKUP(F2120, Items!$A:$A, Items!$C:$C, "Check Item ID", 0)</f>
        <v>Service</v>
      </c>
    </row>
    <row r="2121" spans="1:12" hidden="1" x14ac:dyDescent="0.25">
      <c r="A2121" t="s">
        <v>2889</v>
      </c>
      <c r="B2121" s="1">
        <v>45697</v>
      </c>
      <c r="C2121" t="s">
        <v>105</v>
      </c>
      <c r="D2121" t="s">
        <v>23</v>
      </c>
      <c r="E2121" t="s">
        <v>346</v>
      </c>
      <c r="F2121" t="s">
        <v>474</v>
      </c>
      <c r="G2121">
        <v>15</v>
      </c>
      <c r="H2121">
        <v>9974.0499999999993</v>
      </c>
      <c r="I2121">
        <v>149610.79</v>
      </c>
      <c r="J2121" t="s">
        <v>770</v>
      </c>
      <c r="K2121">
        <v>33</v>
      </c>
      <c r="L2121" t="str">
        <f>_xlfn.XLOOKUP(F2121, Items!$A:$A, Items!$C:$C, "Check Item ID", 0)</f>
        <v>Service</v>
      </c>
    </row>
    <row r="2122" spans="1:12" hidden="1" x14ac:dyDescent="0.25">
      <c r="A2122" t="s">
        <v>2890</v>
      </c>
      <c r="B2122" s="1">
        <v>45919</v>
      </c>
      <c r="C2122" t="s">
        <v>141</v>
      </c>
      <c r="D2122" t="s">
        <v>27</v>
      </c>
      <c r="E2122" t="s">
        <v>340</v>
      </c>
      <c r="F2122" t="s">
        <v>430</v>
      </c>
      <c r="G2122">
        <v>12</v>
      </c>
      <c r="H2122">
        <v>3104.27</v>
      </c>
      <c r="I2122">
        <v>37251.21</v>
      </c>
      <c r="J2122" t="s">
        <v>770</v>
      </c>
      <c r="K2122">
        <v>11</v>
      </c>
      <c r="L2122" t="str">
        <f>_xlfn.XLOOKUP(F2122, Items!$A:$A, Items!$C:$C, "Check Item ID", 0)</f>
        <v>Service</v>
      </c>
    </row>
    <row r="2123" spans="1:12" hidden="1" x14ac:dyDescent="0.25">
      <c r="A2123" t="s">
        <v>2891</v>
      </c>
      <c r="B2123" s="1">
        <v>45108</v>
      </c>
      <c r="C2123" t="s">
        <v>39</v>
      </c>
      <c r="D2123" t="s">
        <v>25</v>
      </c>
      <c r="E2123" t="s">
        <v>354</v>
      </c>
      <c r="F2123" t="s">
        <v>470</v>
      </c>
      <c r="G2123">
        <v>34</v>
      </c>
      <c r="H2123">
        <v>1376.18</v>
      </c>
      <c r="I2123">
        <v>46790.25</v>
      </c>
      <c r="J2123" t="s">
        <v>768</v>
      </c>
      <c r="K2123">
        <v>16</v>
      </c>
      <c r="L2123" t="str">
        <f>_xlfn.XLOOKUP(F2123, Items!$A:$A, Items!$C:$C, "Check Item ID", 0)</f>
        <v>Software</v>
      </c>
    </row>
    <row r="2124" spans="1:12" hidden="1" x14ac:dyDescent="0.25">
      <c r="A2124" t="s">
        <v>2892</v>
      </c>
      <c r="B2124" s="1">
        <v>45816</v>
      </c>
      <c r="C2124" t="s">
        <v>191</v>
      </c>
      <c r="D2124" t="s">
        <v>25</v>
      </c>
      <c r="E2124" t="s">
        <v>304</v>
      </c>
      <c r="F2124" t="s">
        <v>508</v>
      </c>
      <c r="G2124">
        <v>5</v>
      </c>
      <c r="H2124">
        <v>2649.58</v>
      </c>
      <c r="I2124">
        <v>13247.9</v>
      </c>
      <c r="J2124" t="s">
        <v>768</v>
      </c>
      <c r="K2124">
        <v>16</v>
      </c>
      <c r="L2124" t="str">
        <f>_xlfn.XLOOKUP(F2124, Items!$A:$A, Items!$C:$C, "Check Item ID", 0)</f>
        <v>Software</v>
      </c>
    </row>
    <row r="2125" spans="1:12" hidden="1" x14ac:dyDescent="0.25">
      <c r="A2125" t="s">
        <v>2893</v>
      </c>
      <c r="B2125" s="1">
        <v>45291</v>
      </c>
      <c r="C2125" t="s">
        <v>93</v>
      </c>
      <c r="D2125" t="s">
        <v>9</v>
      </c>
      <c r="E2125" t="s">
        <v>296</v>
      </c>
      <c r="F2125" t="s">
        <v>612</v>
      </c>
      <c r="G2125">
        <v>3</v>
      </c>
      <c r="H2125">
        <v>691.59</v>
      </c>
      <c r="I2125">
        <v>2074.7800000000002</v>
      </c>
      <c r="J2125" t="s">
        <v>770</v>
      </c>
      <c r="K2125">
        <v>42</v>
      </c>
      <c r="L2125" t="str">
        <f>_xlfn.XLOOKUP(F2125, Items!$A:$A, Items!$C:$C, "Check Item ID", 0)</f>
        <v>Service</v>
      </c>
    </row>
    <row r="2126" spans="1:12" hidden="1" x14ac:dyDescent="0.25">
      <c r="A2126" t="s">
        <v>2894</v>
      </c>
      <c r="B2126" s="1">
        <v>45407</v>
      </c>
      <c r="C2126" t="s">
        <v>75</v>
      </c>
      <c r="D2126" t="s">
        <v>11</v>
      </c>
      <c r="E2126" t="s">
        <v>288</v>
      </c>
      <c r="F2126" t="s">
        <v>432</v>
      </c>
      <c r="G2126">
        <v>41</v>
      </c>
      <c r="H2126">
        <v>8948.52</v>
      </c>
      <c r="I2126">
        <v>366889.52</v>
      </c>
      <c r="J2126" t="s">
        <v>768</v>
      </c>
      <c r="K2126">
        <v>45</v>
      </c>
      <c r="L2126" t="str">
        <f>_xlfn.XLOOKUP(F2126, Items!$A:$A, Items!$C:$C, "Check Item ID", 0)</f>
        <v>Service</v>
      </c>
    </row>
    <row r="2127" spans="1:12" hidden="1" x14ac:dyDescent="0.25">
      <c r="A2127" t="s">
        <v>2895</v>
      </c>
      <c r="B2127" s="1">
        <v>45541</v>
      </c>
      <c r="C2127" t="s">
        <v>185</v>
      </c>
      <c r="D2127" t="s">
        <v>29</v>
      </c>
      <c r="E2127" t="s">
        <v>352</v>
      </c>
      <c r="F2127" t="s">
        <v>456</v>
      </c>
      <c r="G2127">
        <v>15</v>
      </c>
      <c r="H2127">
        <v>9450.7900000000009</v>
      </c>
      <c r="I2127">
        <v>141761.81</v>
      </c>
      <c r="J2127" t="s">
        <v>768</v>
      </c>
      <c r="K2127">
        <v>34</v>
      </c>
      <c r="L2127" t="str">
        <f>_xlfn.XLOOKUP(F2127, Items!$A:$A, Items!$C:$C, "Check Item ID", 0)</f>
        <v>Software</v>
      </c>
    </row>
    <row r="2128" spans="1:12" hidden="1" x14ac:dyDescent="0.25">
      <c r="A2128" t="s">
        <v>2896</v>
      </c>
      <c r="B2128" s="1">
        <v>45730</v>
      </c>
      <c r="C2128" t="s">
        <v>77</v>
      </c>
      <c r="D2128" t="s">
        <v>17</v>
      </c>
      <c r="E2128" t="s">
        <v>324</v>
      </c>
      <c r="F2128" t="s">
        <v>380</v>
      </c>
      <c r="G2128">
        <v>39</v>
      </c>
      <c r="H2128">
        <v>4143.45</v>
      </c>
      <c r="I2128">
        <v>161594.63</v>
      </c>
      <c r="J2128" t="s">
        <v>770</v>
      </c>
      <c r="K2128">
        <v>21</v>
      </c>
      <c r="L2128" t="str">
        <f>_xlfn.XLOOKUP(F2128, Items!$A:$A, Items!$C:$C, "Check Item ID", 0)</f>
        <v>Hardware</v>
      </c>
    </row>
    <row r="2129" spans="1:12" hidden="1" x14ac:dyDescent="0.25">
      <c r="A2129" t="s">
        <v>2897</v>
      </c>
      <c r="B2129" s="1">
        <v>45375</v>
      </c>
      <c r="C2129" t="s">
        <v>191</v>
      </c>
      <c r="D2129" t="s">
        <v>25</v>
      </c>
      <c r="E2129" t="s">
        <v>265</v>
      </c>
      <c r="F2129" t="s">
        <v>420</v>
      </c>
      <c r="G2129">
        <v>8</v>
      </c>
      <c r="H2129">
        <v>7564.41</v>
      </c>
      <c r="I2129">
        <v>60515.3</v>
      </c>
      <c r="J2129" t="s">
        <v>770</v>
      </c>
      <c r="K2129">
        <v>29</v>
      </c>
      <c r="L2129" t="str">
        <f>_xlfn.XLOOKUP(F2129, Items!$A:$A, Items!$C:$C, "Check Item ID", 0)</f>
        <v>Software</v>
      </c>
    </row>
    <row r="2130" spans="1:12" x14ac:dyDescent="0.25">
      <c r="A2130" t="s">
        <v>2898</v>
      </c>
      <c r="B2130" s="1">
        <v>45593</v>
      </c>
      <c r="C2130" t="s">
        <v>193</v>
      </c>
      <c r="D2130" t="s">
        <v>5</v>
      </c>
      <c r="E2130" t="s">
        <v>344</v>
      </c>
      <c r="F2130" t="s">
        <v>424</v>
      </c>
      <c r="G2130" s="8">
        <v>16</v>
      </c>
      <c r="H2130" s="6">
        <v>2239.0300000000002</v>
      </c>
      <c r="I2130" s="6">
        <v>35824.46</v>
      </c>
      <c r="J2130" t="s">
        <v>777</v>
      </c>
      <c r="K2130" s="8">
        <v>14</v>
      </c>
      <c r="L2130" t="str">
        <f>_xlfn.XLOOKUP(F2130, Items!$A:$A, Items!$C:$C, "Check Item ID", 0)</f>
        <v>Service</v>
      </c>
    </row>
    <row r="2131" spans="1:12" hidden="1" x14ac:dyDescent="0.25">
      <c r="A2131" t="s">
        <v>2899</v>
      </c>
      <c r="B2131" s="1">
        <v>45580</v>
      </c>
      <c r="C2131" t="s">
        <v>237</v>
      </c>
      <c r="D2131" t="s">
        <v>5</v>
      </c>
      <c r="E2131" t="s">
        <v>250</v>
      </c>
      <c r="F2131" t="s">
        <v>688</v>
      </c>
      <c r="G2131">
        <v>43</v>
      </c>
      <c r="H2131">
        <v>1298.69</v>
      </c>
      <c r="I2131">
        <v>55843.47</v>
      </c>
      <c r="J2131" t="s">
        <v>768</v>
      </c>
      <c r="K2131">
        <v>28</v>
      </c>
      <c r="L2131" t="str">
        <f>_xlfn.XLOOKUP(F2131, Items!$A:$A, Items!$C:$C, "Check Item ID", 0)</f>
        <v>Hardware</v>
      </c>
    </row>
    <row r="2132" spans="1:12" hidden="1" x14ac:dyDescent="0.25">
      <c r="A2132" t="s">
        <v>2900</v>
      </c>
      <c r="B2132" s="1">
        <v>45189</v>
      </c>
      <c r="C2132" t="s">
        <v>115</v>
      </c>
      <c r="D2132" t="s">
        <v>27</v>
      </c>
      <c r="E2132" t="s">
        <v>314</v>
      </c>
      <c r="F2132" t="s">
        <v>742</v>
      </c>
      <c r="G2132">
        <v>50</v>
      </c>
      <c r="H2132">
        <v>6480.58</v>
      </c>
      <c r="I2132">
        <v>324029.17</v>
      </c>
      <c r="J2132" t="s">
        <v>770</v>
      </c>
      <c r="K2132">
        <v>41</v>
      </c>
      <c r="L2132" t="str">
        <f>_xlfn.XLOOKUP(F2132, Items!$A:$A, Items!$C:$C, "Check Item ID", 0)</f>
        <v>Software</v>
      </c>
    </row>
    <row r="2133" spans="1:12" hidden="1" x14ac:dyDescent="0.25">
      <c r="A2133" t="s">
        <v>2901</v>
      </c>
      <c r="B2133" s="1">
        <v>45407</v>
      </c>
      <c r="C2133" t="s">
        <v>36</v>
      </c>
      <c r="D2133" t="s">
        <v>23</v>
      </c>
      <c r="E2133" t="s">
        <v>246</v>
      </c>
      <c r="F2133" t="s">
        <v>452</v>
      </c>
      <c r="G2133">
        <v>2</v>
      </c>
      <c r="H2133">
        <v>2652.5</v>
      </c>
      <c r="I2133">
        <v>5305</v>
      </c>
      <c r="J2133" t="s">
        <v>768</v>
      </c>
      <c r="K2133">
        <v>16</v>
      </c>
      <c r="L2133" t="str">
        <f>_xlfn.XLOOKUP(F2133, Items!$A:$A, Items!$C:$C, "Check Item ID", 0)</f>
        <v>Service</v>
      </c>
    </row>
    <row r="2134" spans="1:12" hidden="1" x14ac:dyDescent="0.25">
      <c r="A2134" t="s">
        <v>2902</v>
      </c>
      <c r="B2134" s="1">
        <v>45051</v>
      </c>
      <c r="C2134" t="s">
        <v>171</v>
      </c>
      <c r="D2134" t="s">
        <v>23</v>
      </c>
      <c r="E2134" t="s">
        <v>283</v>
      </c>
      <c r="F2134" t="s">
        <v>678</v>
      </c>
      <c r="G2134">
        <v>36</v>
      </c>
      <c r="H2134">
        <v>4839.8900000000003</v>
      </c>
      <c r="I2134">
        <v>174236.03</v>
      </c>
      <c r="J2134" t="s">
        <v>770</v>
      </c>
      <c r="K2134">
        <v>23</v>
      </c>
      <c r="L2134" t="str">
        <f>_xlfn.XLOOKUP(F2134, Items!$A:$A, Items!$C:$C, "Check Item ID", 0)</f>
        <v>Service</v>
      </c>
    </row>
    <row r="2135" spans="1:12" hidden="1" x14ac:dyDescent="0.25">
      <c r="A2135" t="s">
        <v>2903</v>
      </c>
      <c r="B2135" s="1">
        <v>45728</v>
      </c>
      <c r="C2135" t="s">
        <v>51</v>
      </c>
      <c r="D2135" t="s">
        <v>3</v>
      </c>
      <c r="E2135" t="s">
        <v>265</v>
      </c>
      <c r="F2135" t="s">
        <v>610</v>
      </c>
      <c r="G2135">
        <v>29</v>
      </c>
      <c r="H2135">
        <v>1147.6600000000001</v>
      </c>
      <c r="I2135">
        <v>33282</v>
      </c>
      <c r="J2135" t="s">
        <v>770</v>
      </c>
      <c r="K2135">
        <v>6</v>
      </c>
      <c r="L2135" t="str">
        <f>_xlfn.XLOOKUP(F2135, Items!$A:$A, Items!$C:$C, "Check Item ID", 0)</f>
        <v>Hardware</v>
      </c>
    </row>
    <row r="2136" spans="1:12" hidden="1" x14ac:dyDescent="0.25">
      <c r="A2136" t="s">
        <v>2904</v>
      </c>
      <c r="B2136" s="1">
        <v>45921</v>
      </c>
      <c r="C2136" t="s">
        <v>193</v>
      </c>
      <c r="D2136" t="s">
        <v>5</v>
      </c>
      <c r="E2136" t="s">
        <v>283</v>
      </c>
      <c r="F2136" t="s">
        <v>636</v>
      </c>
      <c r="G2136">
        <v>47</v>
      </c>
      <c r="H2136">
        <v>8727.39</v>
      </c>
      <c r="I2136">
        <v>410187.26</v>
      </c>
      <c r="J2136" t="s">
        <v>768</v>
      </c>
      <c r="K2136">
        <v>5</v>
      </c>
      <c r="L2136" t="str">
        <f>_xlfn.XLOOKUP(F2136, Items!$A:$A, Items!$C:$C, "Check Item ID", 0)</f>
        <v>Hardware</v>
      </c>
    </row>
    <row r="2137" spans="1:12" x14ac:dyDescent="0.25">
      <c r="A2137" t="s">
        <v>2905</v>
      </c>
      <c r="B2137" s="1">
        <v>45843</v>
      </c>
      <c r="C2137" t="s">
        <v>89</v>
      </c>
      <c r="D2137" t="s">
        <v>23</v>
      </c>
      <c r="E2137" t="s">
        <v>318</v>
      </c>
      <c r="F2137" t="s">
        <v>612</v>
      </c>
      <c r="G2137" s="8">
        <v>27</v>
      </c>
      <c r="H2137" s="6">
        <v>649.72</v>
      </c>
      <c r="I2137" s="6">
        <v>17542.509999999998</v>
      </c>
      <c r="J2137" t="s">
        <v>777</v>
      </c>
      <c r="K2137" s="8">
        <v>37</v>
      </c>
      <c r="L2137" t="str">
        <f>_xlfn.XLOOKUP(F2137, Items!$A:$A, Items!$C:$C, "Check Item ID", 0)</f>
        <v>Service</v>
      </c>
    </row>
    <row r="2138" spans="1:12" x14ac:dyDescent="0.25">
      <c r="A2138" t="s">
        <v>2906</v>
      </c>
      <c r="B2138" s="1">
        <v>45152</v>
      </c>
      <c r="C2138" t="s">
        <v>143</v>
      </c>
      <c r="D2138" t="s">
        <v>5</v>
      </c>
      <c r="E2138" t="s">
        <v>314</v>
      </c>
      <c r="F2138" t="s">
        <v>694</v>
      </c>
      <c r="G2138" s="8">
        <v>40</v>
      </c>
      <c r="H2138" s="6">
        <v>6466.96</v>
      </c>
      <c r="I2138" s="6">
        <v>258678.32</v>
      </c>
      <c r="J2138" t="s">
        <v>777</v>
      </c>
      <c r="K2138" s="8">
        <v>41</v>
      </c>
      <c r="L2138" t="str">
        <f>_xlfn.XLOOKUP(F2138, Items!$A:$A, Items!$C:$C, "Check Item ID", 0)</f>
        <v>Service</v>
      </c>
    </row>
    <row r="2139" spans="1:12" hidden="1" x14ac:dyDescent="0.25">
      <c r="A2139" t="s">
        <v>2907</v>
      </c>
      <c r="B2139" s="1">
        <v>44967</v>
      </c>
      <c r="C2139" t="s">
        <v>217</v>
      </c>
      <c r="D2139" t="s">
        <v>21</v>
      </c>
      <c r="E2139" t="s">
        <v>263</v>
      </c>
      <c r="F2139" t="s">
        <v>556</v>
      </c>
      <c r="G2139">
        <v>47</v>
      </c>
      <c r="H2139">
        <v>4232.01</v>
      </c>
      <c r="I2139">
        <v>198904.43</v>
      </c>
      <c r="J2139" t="s">
        <v>770</v>
      </c>
      <c r="K2139">
        <v>8</v>
      </c>
      <c r="L2139" t="str">
        <f>_xlfn.XLOOKUP(F2139, Items!$A:$A, Items!$C:$C, "Check Item ID", 0)</f>
        <v>Software</v>
      </c>
    </row>
    <row r="2140" spans="1:12" hidden="1" x14ac:dyDescent="0.25">
      <c r="A2140" t="s">
        <v>2908</v>
      </c>
      <c r="B2140" s="1">
        <v>45609</v>
      </c>
      <c r="C2140" t="s">
        <v>109</v>
      </c>
      <c r="D2140" t="s">
        <v>17</v>
      </c>
      <c r="E2140" t="s">
        <v>352</v>
      </c>
      <c r="F2140" t="s">
        <v>558</v>
      </c>
      <c r="G2140">
        <v>23</v>
      </c>
      <c r="H2140">
        <v>7468.56</v>
      </c>
      <c r="I2140">
        <v>171776.97</v>
      </c>
      <c r="J2140" t="s">
        <v>768</v>
      </c>
      <c r="K2140">
        <v>7</v>
      </c>
      <c r="L2140" t="str">
        <f>_xlfn.XLOOKUP(F2140, Items!$A:$A, Items!$C:$C, "Check Item ID", 0)</f>
        <v>Software</v>
      </c>
    </row>
    <row r="2141" spans="1:12" hidden="1" x14ac:dyDescent="0.25">
      <c r="A2141" t="s">
        <v>2909</v>
      </c>
      <c r="B2141" s="1">
        <v>45027</v>
      </c>
      <c r="C2141" t="s">
        <v>131</v>
      </c>
      <c r="D2141" t="s">
        <v>25</v>
      </c>
      <c r="E2141" t="s">
        <v>328</v>
      </c>
      <c r="F2141" t="s">
        <v>748</v>
      </c>
      <c r="G2141">
        <v>34</v>
      </c>
      <c r="H2141">
        <v>3494.58</v>
      </c>
      <c r="I2141">
        <v>118815.82</v>
      </c>
      <c r="J2141" t="s">
        <v>768</v>
      </c>
      <c r="K2141">
        <v>15</v>
      </c>
      <c r="L2141" t="str">
        <f>_xlfn.XLOOKUP(F2141, Items!$A:$A, Items!$C:$C, "Check Item ID", 0)</f>
        <v>Software</v>
      </c>
    </row>
    <row r="2142" spans="1:12" x14ac:dyDescent="0.25">
      <c r="A2142" t="s">
        <v>2910</v>
      </c>
      <c r="B2142" s="1">
        <v>45737</v>
      </c>
      <c r="C2142" t="s">
        <v>139</v>
      </c>
      <c r="D2142" t="s">
        <v>19</v>
      </c>
      <c r="E2142" t="s">
        <v>290</v>
      </c>
      <c r="F2142" t="s">
        <v>422</v>
      </c>
      <c r="G2142" s="8">
        <v>46</v>
      </c>
      <c r="H2142" s="6">
        <v>4496.6099999999997</v>
      </c>
      <c r="I2142" s="6">
        <v>206844.01</v>
      </c>
      <c r="J2142" t="s">
        <v>777</v>
      </c>
      <c r="K2142" s="8">
        <v>26</v>
      </c>
      <c r="L2142" t="str">
        <f>_xlfn.XLOOKUP(F2142, Items!$A:$A, Items!$C:$C, "Check Item ID", 0)</f>
        <v>Service</v>
      </c>
    </row>
    <row r="2143" spans="1:12" x14ac:dyDescent="0.25">
      <c r="A2143" t="s">
        <v>2911</v>
      </c>
      <c r="B2143" s="1">
        <v>45773</v>
      </c>
      <c r="C2143" t="s">
        <v>93</v>
      </c>
      <c r="D2143" t="s">
        <v>9</v>
      </c>
      <c r="E2143" t="s">
        <v>300</v>
      </c>
      <c r="F2143" t="s">
        <v>640</v>
      </c>
      <c r="G2143" s="8">
        <v>14</v>
      </c>
      <c r="H2143" s="6">
        <v>6297.47</v>
      </c>
      <c r="I2143" s="6">
        <v>88164.63</v>
      </c>
      <c r="J2143" t="s">
        <v>777</v>
      </c>
      <c r="K2143" s="8">
        <v>3</v>
      </c>
      <c r="L2143" t="str">
        <f>_xlfn.XLOOKUP(F2143, Items!$A:$A, Items!$C:$C, "Check Item ID", 0)</f>
        <v>Service</v>
      </c>
    </row>
    <row r="2144" spans="1:12" x14ac:dyDescent="0.25">
      <c r="A2144" t="s">
        <v>2912</v>
      </c>
      <c r="B2144" s="1">
        <v>44968</v>
      </c>
      <c r="C2144" t="s">
        <v>207</v>
      </c>
      <c r="D2144" t="s">
        <v>11</v>
      </c>
      <c r="E2144" t="s">
        <v>336</v>
      </c>
      <c r="F2144" t="s">
        <v>442</v>
      </c>
      <c r="G2144" s="8">
        <v>49</v>
      </c>
      <c r="H2144" s="6">
        <v>11308.61</v>
      </c>
      <c r="I2144" s="6">
        <v>554122.01</v>
      </c>
      <c r="J2144" t="s">
        <v>777</v>
      </c>
      <c r="K2144" s="8">
        <v>35</v>
      </c>
      <c r="L2144" t="str">
        <f>_xlfn.XLOOKUP(F2144, Items!$A:$A, Items!$C:$C, "Check Item ID", 0)</f>
        <v>Service</v>
      </c>
    </row>
    <row r="2145" spans="1:12" hidden="1" x14ac:dyDescent="0.25">
      <c r="A2145" t="s">
        <v>2913</v>
      </c>
      <c r="B2145" s="1">
        <v>45920</v>
      </c>
      <c r="C2145" t="s">
        <v>121</v>
      </c>
      <c r="D2145" t="s">
        <v>5</v>
      </c>
      <c r="E2145" t="s">
        <v>314</v>
      </c>
      <c r="F2145" t="s">
        <v>686</v>
      </c>
      <c r="G2145">
        <v>3</v>
      </c>
      <c r="H2145">
        <v>4781.46</v>
      </c>
      <c r="I2145">
        <v>14344.37</v>
      </c>
      <c r="J2145" t="s">
        <v>770</v>
      </c>
      <c r="K2145">
        <v>4</v>
      </c>
      <c r="L2145" t="str">
        <f>_xlfn.XLOOKUP(F2145, Items!$A:$A, Items!$C:$C, "Check Item ID", 0)</f>
        <v>Software</v>
      </c>
    </row>
    <row r="2146" spans="1:12" x14ac:dyDescent="0.25">
      <c r="A2146" t="s">
        <v>2914</v>
      </c>
      <c r="B2146" s="1">
        <v>45433</v>
      </c>
      <c r="C2146" t="s">
        <v>173</v>
      </c>
      <c r="D2146" t="s">
        <v>9</v>
      </c>
      <c r="E2146" t="s">
        <v>314</v>
      </c>
      <c r="F2146" t="s">
        <v>490</v>
      </c>
      <c r="G2146" s="8">
        <v>3</v>
      </c>
      <c r="H2146" s="6">
        <v>812.48</v>
      </c>
      <c r="I2146" s="6">
        <v>2437.4299999999998</v>
      </c>
      <c r="J2146" t="s">
        <v>777</v>
      </c>
      <c r="K2146" s="8">
        <v>27</v>
      </c>
      <c r="L2146" t="str">
        <f>_xlfn.XLOOKUP(F2146, Items!$A:$A, Items!$C:$C, "Check Item ID", 0)</f>
        <v>Software</v>
      </c>
    </row>
    <row r="2147" spans="1:12" hidden="1" x14ac:dyDescent="0.25">
      <c r="A2147" t="s">
        <v>2915</v>
      </c>
      <c r="B2147" s="1">
        <v>45747</v>
      </c>
      <c r="C2147" t="s">
        <v>125</v>
      </c>
      <c r="D2147" t="s">
        <v>23</v>
      </c>
      <c r="E2147" t="s">
        <v>314</v>
      </c>
      <c r="F2147" t="s">
        <v>556</v>
      </c>
      <c r="G2147">
        <v>9</v>
      </c>
      <c r="H2147">
        <v>5413.91</v>
      </c>
      <c r="I2147">
        <v>48725.15</v>
      </c>
      <c r="J2147" t="s">
        <v>770</v>
      </c>
      <c r="K2147">
        <v>8</v>
      </c>
      <c r="L2147" t="str">
        <f>_xlfn.XLOOKUP(F2147, Items!$A:$A, Items!$C:$C, "Check Item ID", 0)</f>
        <v>Software</v>
      </c>
    </row>
    <row r="2148" spans="1:12" hidden="1" x14ac:dyDescent="0.25">
      <c r="A2148" t="s">
        <v>2916</v>
      </c>
      <c r="B2148" s="1">
        <v>45078</v>
      </c>
      <c r="C2148" t="s">
        <v>229</v>
      </c>
      <c r="D2148" t="s">
        <v>17</v>
      </c>
      <c r="E2148" t="s">
        <v>324</v>
      </c>
      <c r="F2148" t="s">
        <v>622</v>
      </c>
      <c r="G2148">
        <v>33</v>
      </c>
      <c r="H2148">
        <v>2052.1999999999998</v>
      </c>
      <c r="I2148">
        <v>67722.720000000001</v>
      </c>
      <c r="J2148" t="s">
        <v>768</v>
      </c>
      <c r="K2148">
        <v>29</v>
      </c>
      <c r="L2148" t="str">
        <f>_xlfn.XLOOKUP(F2148, Items!$A:$A, Items!$C:$C, "Check Item ID", 0)</f>
        <v>Software</v>
      </c>
    </row>
    <row r="2149" spans="1:12" hidden="1" x14ac:dyDescent="0.25">
      <c r="A2149" t="s">
        <v>2917</v>
      </c>
      <c r="B2149" s="1">
        <v>44957</v>
      </c>
      <c r="C2149" t="s">
        <v>215</v>
      </c>
      <c r="D2149" t="s">
        <v>5</v>
      </c>
      <c r="E2149" t="s">
        <v>298</v>
      </c>
      <c r="F2149" t="s">
        <v>550</v>
      </c>
      <c r="G2149">
        <v>48</v>
      </c>
      <c r="H2149">
        <v>406.66</v>
      </c>
      <c r="I2149">
        <v>19519.580000000002</v>
      </c>
      <c r="J2149" t="s">
        <v>768</v>
      </c>
      <c r="K2149">
        <v>12</v>
      </c>
      <c r="L2149" t="str">
        <f>_xlfn.XLOOKUP(F2149, Items!$A:$A, Items!$C:$C, "Check Item ID", 0)</f>
        <v>Service</v>
      </c>
    </row>
    <row r="2150" spans="1:12" hidden="1" x14ac:dyDescent="0.25">
      <c r="A2150" t="s">
        <v>2918</v>
      </c>
      <c r="B2150" s="1">
        <v>45728</v>
      </c>
      <c r="C2150" t="s">
        <v>51</v>
      </c>
      <c r="D2150" t="s">
        <v>3</v>
      </c>
      <c r="E2150" t="s">
        <v>314</v>
      </c>
      <c r="F2150" t="s">
        <v>432</v>
      </c>
      <c r="G2150">
        <v>13</v>
      </c>
      <c r="H2150">
        <v>10306.16</v>
      </c>
      <c r="I2150">
        <v>133980.14000000001</v>
      </c>
      <c r="J2150" t="s">
        <v>770</v>
      </c>
      <c r="K2150">
        <v>23</v>
      </c>
      <c r="L2150" t="str">
        <f>_xlfn.XLOOKUP(F2150, Items!$A:$A, Items!$C:$C, "Check Item ID", 0)</f>
        <v>Service</v>
      </c>
    </row>
    <row r="2151" spans="1:12" hidden="1" x14ac:dyDescent="0.25">
      <c r="A2151" t="s">
        <v>2919</v>
      </c>
      <c r="B2151" s="1">
        <v>45976</v>
      </c>
      <c r="C2151" t="s">
        <v>219</v>
      </c>
      <c r="D2151" t="s">
        <v>21</v>
      </c>
      <c r="E2151" t="s">
        <v>328</v>
      </c>
      <c r="F2151" t="s">
        <v>594</v>
      </c>
      <c r="G2151">
        <v>48</v>
      </c>
      <c r="H2151">
        <v>3014.17</v>
      </c>
      <c r="I2151">
        <v>144680.31</v>
      </c>
      <c r="J2151" t="s">
        <v>770</v>
      </c>
      <c r="K2151">
        <v>32</v>
      </c>
      <c r="L2151" t="str">
        <f>_xlfn.XLOOKUP(F2151, Items!$A:$A, Items!$C:$C, "Check Item ID", 0)</f>
        <v>Software</v>
      </c>
    </row>
    <row r="2152" spans="1:12" hidden="1" x14ac:dyDescent="0.25">
      <c r="A2152" t="s">
        <v>2920</v>
      </c>
      <c r="B2152" s="1">
        <v>45131</v>
      </c>
      <c r="C2152" t="s">
        <v>69</v>
      </c>
      <c r="D2152" t="s">
        <v>13</v>
      </c>
      <c r="E2152" t="s">
        <v>298</v>
      </c>
      <c r="F2152" t="s">
        <v>578</v>
      </c>
      <c r="G2152">
        <v>17</v>
      </c>
      <c r="H2152">
        <v>10039.99</v>
      </c>
      <c r="I2152">
        <v>170679.89</v>
      </c>
      <c r="J2152" t="s">
        <v>768</v>
      </c>
      <c r="K2152">
        <v>33</v>
      </c>
      <c r="L2152" t="str">
        <f>_xlfn.XLOOKUP(F2152, Items!$A:$A, Items!$C:$C, "Check Item ID", 0)</f>
        <v>Service</v>
      </c>
    </row>
    <row r="2153" spans="1:12" hidden="1" x14ac:dyDescent="0.25">
      <c r="A2153" t="s">
        <v>2921</v>
      </c>
      <c r="B2153" s="1">
        <v>45523</v>
      </c>
      <c r="C2153" t="s">
        <v>57</v>
      </c>
      <c r="D2153" t="s">
        <v>25</v>
      </c>
      <c r="E2153" t="s">
        <v>270</v>
      </c>
      <c r="F2153" t="s">
        <v>500</v>
      </c>
      <c r="G2153">
        <v>28</v>
      </c>
      <c r="H2153">
        <v>8607.99</v>
      </c>
      <c r="I2153">
        <v>241023.8</v>
      </c>
      <c r="J2153" t="s">
        <v>770</v>
      </c>
      <c r="K2153">
        <v>38</v>
      </c>
      <c r="L2153" t="str">
        <f>_xlfn.XLOOKUP(F2153, Items!$A:$A, Items!$C:$C, "Check Item ID", 0)</f>
        <v>Service</v>
      </c>
    </row>
    <row r="2154" spans="1:12" hidden="1" x14ac:dyDescent="0.25">
      <c r="A2154" t="s">
        <v>2922</v>
      </c>
      <c r="B2154" s="1">
        <v>45916</v>
      </c>
      <c r="C2154" t="s">
        <v>209</v>
      </c>
      <c r="D2154" t="s">
        <v>23</v>
      </c>
      <c r="E2154" t="s">
        <v>350</v>
      </c>
      <c r="F2154" t="s">
        <v>700</v>
      </c>
      <c r="G2154">
        <v>19</v>
      </c>
      <c r="H2154">
        <v>9021.0499999999993</v>
      </c>
      <c r="I2154">
        <v>171399.86</v>
      </c>
      <c r="J2154" t="s">
        <v>768</v>
      </c>
      <c r="K2154">
        <v>35</v>
      </c>
      <c r="L2154" t="str">
        <f>_xlfn.XLOOKUP(F2154, Items!$A:$A, Items!$C:$C, "Check Item ID", 0)</f>
        <v>Hardware</v>
      </c>
    </row>
    <row r="2155" spans="1:12" hidden="1" x14ac:dyDescent="0.25">
      <c r="A2155" t="s">
        <v>2923</v>
      </c>
      <c r="B2155" s="1">
        <v>45710</v>
      </c>
      <c r="C2155" t="s">
        <v>127</v>
      </c>
      <c r="D2155" t="s">
        <v>31</v>
      </c>
      <c r="E2155" t="s">
        <v>296</v>
      </c>
      <c r="F2155" t="s">
        <v>373</v>
      </c>
      <c r="G2155">
        <v>2</v>
      </c>
      <c r="H2155">
        <v>9638.16</v>
      </c>
      <c r="I2155">
        <v>19276.310000000001</v>
      </c>
      <c r="J2155" t="s">
        <v>768</v>
      </c>
      <c r="K2155">
        <v>28</v>
      </c>
      <c r="L2155" t="str">
        <f>_xlfn.XLOOKUP(F2155, Items!$A:$A, Items!$C:$C, "Check Item ID", 0)</f>
        <v>Service</v>
      </c>
    </row>
    <row r="2156" spans="1:12" x14ac:dyDescent="0.25">
      <c r="A2156" t="s">
        <v>2924</v>
      </c>
      <c r="B2156" s="1">
        <v>45148</v>
      </c>
      <c r="C2156" t="s">
        <v>103</v>
      </c>
      <c r="D2156" t="s">
        <v>31</v>
      </c>
      <c r="E2156" t="s">
        <v>312</v>
      </c>
      <c r="F2156" t="s">
        <v>742</v>
      </c>
      <c r="G2156" s="8">
        <v>29</v>
      </c>
      <c r="H2156" s="6">
        <v>5332.71</v>
      </c>
      <c r="I2156" s="6">
        <v>154648.5</v>
      </c>
      <c r="J2156" t="s">
        <v>777</v>
      </c>
      <c r="K2156" s="8">
        <v>28</v>
      </c>
      <c r="L2156" t="str">
        <f>_xlfn.XLOOKUP(F2156, Items!$A:$A, Items!$C:$C, "Check Item ID", 0)</f>
        <v>Software</v>
      </c>
    </row>
    <row r="2157" spans="1:12" x14ac:dyDescent="0.25">
      <c r="A2157" t="s">
        <v>2925</v>
      </c>
      <c r="B2157" s="1">
        <v>45842</v>
      </c>
      <c r="C2157" t="s">
        <v>235</v>
      </c>
      <c r="D2157" t="s">
        <v>17</v>
      </c>
      <c r="E2157" t="s">
        <v>318</v>
      </c>
      <c r="F2157" t="s">
        <v>378</v>
      </c>
      <c r="G2157" s="8">
        <v>24</v>
      </c>
      <c r="H2157" s="6">
        <v>498.51</v>
      </c>
      <c r="I2157" s="6">
        <v>11964.17</v>
      </c>
      <c r="J2157" t="s">
        <v>777</v>
      </c>
      <c r="K2157" s="8">
        <v>44</v>
      </c>
      <c r="L2157" t="str">
        <f>_xlfn.XLOOKUP(F2157, Items!$A:$A, Items!$C:$C, "Check Item ID", 0)</f>
        <v>Software</v>
      </c>
    </row>
    <row r="2158" spans="1:12" x14ac:dyDescent="0.25">
      <c r="A2158" t="s">
        <v>2926</v>
      </c>
      <c r="B2158" s="1">
        <v>45607</v>
      </c>
      <c r="C2158" t="s">
        <v>169</v>
      </c>
      <c r="D2158" t="s">
        <v>23</v>
      </c>
      <c r="E2158" t="s">
        <v>296</v>
      </c>
      <c r="F2158" t="s">
        <v>596</v>
      </c>
      <c r="G2158" s="8">
        <v>10</v>
      </c>
      <c r="H2158" s="6">
        <v>5907.15</v>
      </c>
      <c r="I2158" s="6">
        <v>59071.47</v>
      </c>
      <c r="J2158" t="s">
        <v>777</v>
      </c>
      <c r="K2158" s="8">
        <v>9</v>
      </c>
      <c r="L2158" t="str">
        <f>_xlfn.XLOOKUP(F2158, Items!$A:$A, Items!$C:$C, "Check Item ID", 0)</f>
        <v>Software</v>
      </c>
    </row>
    <row r="2159" spans="1:12" hidden="1" x14ac:dyDescent="0.25">
      <c r="A2159" t="s">
        <v>2927</v>
      </c>
      <c r="B2159" s="1">
        <v>45273</v>
      </c>
      <c r="C2159" t="s">
        <v>57</v>
      </c>
      <c r="D2159" t="s">
        <v>25</v>
      </c>
      <c r="E2159" t="s">
        <v>338</v>
      </c>
      <c r="F2159" t="s">
        <v>490</v>
      </c>
      <c r="G2159">
        <v>14</v>
      </c>
      <c r="H2159">
        <v>967.44</v>
      </c>
      <c r="I2159">
        <v>13544.15</v>
      </c>
      <c r="J2159" t="s">
        <v>770</v>
      </c>
      <c r="K2159">
        <v>40</v>
      </c>
      <c r="L2159" t="str">
        <f>_xlfn.XLOOKUP(F2159, Items!$A:$A, Items!$C:$C, "Check Item ID", 0)</f>
        <v>Software</v>
      </c>
    </row>
    <row r="2160" spans="1:12" hidden="1" x14ac:dyDescent="0.25">
      <c r="A2160" t="s">
        <v>2928</v>
      </c>
      <c r="B2160" s="1">
        <v>45098</v>
      </c>
      <c r="C2160" t="s">
        <v>141</v>
      </c>
      <c r="D2160" t="s">
        <v>27</v>
      </c>
      <c r="E2160" t="s">
        <v>330</v>
      </c>
      <c r="F2160" t="s">
        <v>524</v>
      </c>
      <c r="G2160">
        <v>10</v>
      </c>
      <c r="H2160">
        <v>4370.28</v>
      </c>
      <c r="I2160">
        <v>43702.84</v>
      </c>
      <c r="J2160" t="s">
        <v>770</v>
      </c>
      <c r="K2160">
        <v>36</v>
      </c>
      <c r="L2160" t="str">
        <f>_xlfn.XLOOKUP(F2160, Items!$A:$A, Items!$C:$C, "Check Item ID", 0)</f>
        <v>Hardware</v>
      </c>
    </row>
    <row r="2161" spans="1:12" hidden="1" x14ac:dyDescent="0.25">
      <c r="A2161" t="s">
        <v>2929</v>
      </c>
      <c r="B2161" s="1">
        <v>45403</v>
      </c>
      <c r="C2161" t="s">
        <v>153</v>
      </c>
      <c r="D2161" t="s">
        <v>3</v>
      </c>
      <c r="E2161" t="s">
        <v>344</v>
      </c>
      <c r="F2161" t="s">
        <v>672</v>
      </c>
      <c r="G2161">
        <v>4</v>
      </c>
      <c r="H2161">
        <v>2761.05</v>
      </c>
      <c r="I2161">
        <v>11044.2</v>
      </c>
      <c r="J2161" t="s">
        <v>770</v>
      </c>
      <c r="K2161">
        <v>29</v>
      </c>
      <c r="L2161" t="str">
        <f>_xlfn.XLOOKUP(F2161, Items!$A:$A, Items!$C:$C, "Check Item ID", 0)</f>
        <v>Service</v>
      </c>
    </row>
    <row r="2162" spans="1:12" hidden="1" x14ac:dyDescent="0.25">
      <c r="A2162" t="s">
        <v>2930</v>
      </c>
      <c r="B2162" s="1">
        <v>45618</v>
      </c>
      <c r="C2162" t="s">
        <v>157</v>
      </c>
      <c r="D2162" t="s">
        <v>11</v>
      </c>
      <c r="E2162" t="s">
        <v>344</v>
      </c>
      <c r="F2162" t="s">
        <v>736</v>
      </c>
      <c r="G2162">
        <v>10</v>
      </c>
      <c r="H2162">
        <v>7531.62</v>
      </c>
      <c r="I2162">
        <v>75316.160000000003</v>
      </c>
      <c r="J2162" t="s">
        <v>768</v>
      </c>
      <c r="K2162">
        <v>39</v>
      </c>
      <c r="L2162" t="str">
        <f>_xlfn.XLOOKUP(F2162, Items!$A:$A, Items!$C:$C, "Check Item ID", 0)</f>
        <v>Service</v>
      </c>
    </row>
    <row r="2163" spans="1:12" x14ac:dyDescent="0.25">
      <c r="A2163" t="s">
        <v>2931</v>
      </c>
      <c r="B2163" s="1">
        <v>45759</v>
      </c>
      <c r="C2163" t="s">
        <v>69</v>
      </c>
      <c r="D2163" t="s">
        <v>13</v>
      </c>
      <c r="E2163" t="s">
        <v>270</v>
      </c>
      <c r="F2163" t="s">
        <v>394</v>
      </c>
      <c r="G2163" s="8">
        <v>1</v>
      </c>
      <c r="H2163" s="6">
        <v>1808.78</v>
      </c>
      <c r="I2163" s="6">
        <v>1808.78</v>
      </c>
      <c r="J2163" t="s">
        <v>777</v>
      </c>
      <c r="K2163" s="8">
        <v>38</v>
      </c>
      <c r="L2163" t="str">
        <f>_xlfn.XLOOKUP(F2163, Items!$A:$A, Items!$C:$C, "Check Item ID", 0)</f>
        <v>Service</v>
      </c>
    </row>
    <row r="2164" spans="1:12" x14ac:dyDescent="0.25">
      <c r="A2164" t="s">
        <v>2932</v>
      </c>
      <c r="B2164" s="1">
        <v>45950</v>
      </c>
      <c r="C2164" t="s">
        <v>215</v>
      </c>
      <c r="D2164" t="s">
        <v>5</v>
      </c>
      <c r="E2164" t="s">
        <v>328</v>
      </c>
      <c r="F2164" t="s">
        <v>742</v>
      </c>
      <c r="G2164" s="8">
        <v>21</v>
      </c>
      <c r="H2164" s="6">
        <v>6615.42</v>
      </c>
      <c r="I2164" s="6">
        <v>138923.75</v>
      </c>
      <c r="J2164" t="s">
        <v>777</v>
      </c>
      <c r="K2164" s="8">
        <v>23</v>
      </c>
      <c r="L2164" t="str">
        <f>_xlfn.XLOOKUP(F2164, Items!$A:$A, Items!$C:$C, "Check Item ID", 0)</f>
        <v>Software</v>
      </c>
    </row>
    <row r="2165" spans="1:12" hidden="1" x14ac:dyDescent="0.25">
      <c r="A2165" t="s">
        <v>2933</v>
      </c>
      <c r="B2165" s="1">
        <v>45916</v>
      </c>
      <c r="C2165" t="s">
        <v>87</v>
      </c>
      <c r="D2165" t="s">
        <v>9</v>
      </c>
      <c r="E2165" t="s">
        <v>340</v>
      </c>
      <c r="F2165" t="s">
        <v>500</v>
      </c>
      <c r="G2165">
        <v>33</v>
      </c>
      <c r="H2165">
        <v>9966.2199999999993</v>
      </c>
      <c r="I2165">
        <v>328885.11</v>
      </c>
      <c r="J2165" t="s">
        <v>768</v>
      </c>
      <c r="K2165">
        <v>8</v>
      </c>
      <c r="L2165" t="str">
        <f>_xlfn.XLOOKUP(F2165, Items!$A:$A, Items!$C:$C, "Check Item ID", 0)</f>
        <v>Service</v>
      </c>
    </row>
    <row r="2166" spans="1:12" x14ac:dyDescent="0.25">
      <c r="A2166" t="s">
        <v>2934</v>
      </c>
      <c r="B2166" s="1">
        <v>45798</v>
      </c>
      <c r="C2166" t="s">
        <v>51</v>
      </c>
      <c r="D2166" t="s">
        <v>3</v>
      </c>
      <c r="E2166" t="s">
        <v>296</v>
      </c>
      <c r="F2166" t="s">
        <v>740</v>
      </c>
      <c r="G2166" s="8">
        <v>45</v>
      </c>
      <c r="H2166" s="6">
        <v>7917.77</v>
      </c>
      <c r="I2166" s="6">
        <v>356299.64</v>
      </c>
      <c r="J2166" t="s">
        <v>777</v>
      </c>
      <c r="K2166" s="8">
        <v>3</v>
      </c>
      <c r="L2166" t="str">
        <f>_xlfn.XLOOKUP(F2166, Items!$A:$A, Items!$C:$C, "Check Item ID", 0)</f>
        <v>Service</v>
      </c>
    </row>
    <row r="2167" spans="1:12" x14ac:dyDescent="0.25">
      <c r="A2167" t="s">
        <v>2935</v>
      </c>
      <c r="B2167" s="1">
        <v>45991</v>
      </c>
      <c r="C2167" t="s">
        <v>181</v>
      </c>
      <c r="D2167" t="s">
        <v>17</v>
      </c>
      <c r="E2167" t="s">
        <v>332</v>
      </c>
      <c r="F2167" t="s">
        <v>736</v>
      </c>
      <c r="G2167" s="8">
        <v>48</v>
      </c>
      <c r="H2167" s="6">
        <v>7754.61</v>
      </c>
      <c r="I2167" s="6">
        <v>372221.09</v>
      </c>
      <c r="J2167" t="s">
        <v>777</v>
      </c>
      <c r="K2167" s="8">
        <v>31</v>
      </c>
      <c r="L2167" t="str">
        <f>_xlfn.XLOOKUP(F2167, Items!$A:$A, Items!$C:$C, "Check Item ID", 0)</f>
        <v>Service</v>
      </c>
    </row>
    <row r="2168" spans="1:12" hidden="1" x14ac:dyDescent="0.25">
      <c r="A2168" t="s">
        <v>2936</v>
      </c>
      <c r="B2168" s="1">
        <v>45006</v>
      </c>
      <c r="C2168" t="s">
        <v>239</v>
      </c>
      <c r="D2168" t="s">
        <v>15</v>
      </c>
      <c r="E2168" t="s">
        <v>298</v>
      </c>
      <c r="F2168" t="s">
        <v>650</v>
      </c>
      <c r="G2168">
        <v>28</v>
      </c>
      <c r="H2168">
        <v>9872.7199999999993</v>
      </c>
      <c r="I2168">
        <v>276436.07</v>
      </c>
      <c r="J2168" t="s">
        <v>768</v>
      </c>
      <c r="K2168">
        <v>36</v>
      </c>
      <c r="L2168" t="str">
        <f>_xlfn.XLOOKUP(F2168, Items!$A:$A, Items!$C:$C, "Check Item ID", 0)</f>
        <v>Service</v>
      </c>
    </row>
    <row r="2169" spans="1:12" hidden="1" x14ac:dyDescent="0.25">
      <c r="A2169" t="s">
        <v>2937</v>
      </c>
      <c r="B2169" s="1">
        <v>45213</v>
      </c>
      <c r="C2169" t="s">
        <v>133</v>
      </c>
      <c r="D2169" t="s">
        <v>11</v>
      </c>
      <c r="E2169" t="s">
        <v>304</v>
      </c>
      <c r="F2169" t="s">
        <v>540</v>
      </c>
      <c r="G2169">
        <v>48</v>
      </c>
      <c r="H2169">
        <v>6085.2</v>
      </c>
      <c r="I2169">
        <v>292089.56</v>
      </c>
      <c r="J2169" t="s">
        <v>770</v>
      </c>
      <c r="K2169">
        <v>28</v>
      </c>
      <c r="L2169" t="str">
        <f>_xlfn.XLOOKUP(F2169, Items!$A:$A, Items!$C:$C, "Check Item ID", 0)</f>
        <v>Software</v>
      </c>
    </row>
    <row r="2170" spans="1:12" hidden="1" x14ac:dyDescent="0.25">
      <c r="A2170" t="s">
        <v>2938</v>
      </c>
      <c r="B2170" s="1">
        <v>45534</v>
      </c>
      <c r="C2170" t="s">
        <v>221</v>
      </c>
      <c r="D2170" t="s">
        <v>5</v>
      </c>
      <c r="E2170" t="s">
        <v>348</v>
      </c>
      <c r="F2170" t="s">
        <v>468</v>
      </c>
      <c r="G2170">
        <v>8</v>
      </c>
      <c r="H2170">
        <v>3982.39</v>
      </c>
      <c r="I2170">
        <v>31859.16</v>
      </c>
      <c r="J2170" t="s">
        <v>770</v>
      </c>
      <c r="K2170">
        <v>20</v>
      </c>
      <c r="L2170" t="str">
        <f>_xlfn.XLOOKUP(F2170, Items!$A:$A, Items!$C:$C, "Check Item ID", 0)</f>
        <v>Hardware</v>
      </c>
    </row>
    <row r="2171" spans="1:12" hidden="1" x14ac:dyDescent="0.25">
      <c r="A2171" t="s">
        <v>2939</v>
      </c>
      <c r="B2171" s="1">
        <v>45587</v>
      </c>
      <c r="C2171" t="s">
        <v>73</v>
      </c>
      <c r="D2171" t="s">
        <v>29</v>
      </c>
      <c r="E2171" t="s">
        <v>310</v>
      </c>
      <c r="F2171" t="s">
        <v>382</v>
      </c>
      <c r="G2171">
        <v>40</v>
      </c>
      <c r="H2171">
        <v>10679.45</v>
      </c>
      <c r="I2171">
        <v>427177.96</v>
      </c>
      <c r="J2171" t="s">
        <v>768</v>
      </c>
      <c r="K2171">
        <v>44</v>
      </c>
      <c r="L2171" t="str">
        <f>_xlfn.XLOOKUP(F2171, Items!$A:$A, Items!$C:$C, "Check Item ID", 0)</f>
        <v>Hardware</v>
      </c>
    </row>
    <row r="2172" spans="1:12" x14ac:dyDescent="0.25">
      <c r="A2172" t="s">
        <v>2940</v>
      </c>
      <c r="B2172" s="1">
        <v>45216</v>
      </c>
      <c r="C2172" t="s">
        <v>183</v>
      </c>
      <c r="D2172" t="s">
        <v>31</v>
      </c>
      <c r="E2172" t="s">
        <v>316</v>
      </c>
      <c r="F2172" t="s">
        <v>460</v>
      </c>
      <c r="G2172" s="8">
        <v>19</v>
      </c>
      <c r="H2172" s="6">
        <v>3925.19</v>
      </c>
      <c r="I2172" s="6">
        <v>74578.61</v>
      </c>
      <c r="J2172" t="s">
        <v>777</v>
      </c>
      <c r="K2172" s="8">
        <v>42</v>
      </c>
      <c r="L2172" t="str">
        <f>_xlfn.XLOOKUP(F2172, Items!$A:$A, Items!$C:$C, "Check Item ID", 0)</f>
        <v>Hardware</v>
      </c>
    </row>
    <row r="2173" spans="1:12" hidden="1" x14ac:dyDescent="0.25">
      <c r="A2173" t="s">
        <v>2941</v>
      </c>
      <c r="B2173" s="1">
        <v>45687</v>
      </c>
      <c r="C2173" t="s">
        <v>203</v>
      </c>
      <c r="D2173" t="s">
        <v>31</v>
      </c>
      <c r="E2173" t="s">
        <v>354</v>
      </c>
      <c r="F2173" t="s">
        <v>590</v>
      </c>
      <c r="G2173">
        <v>34</v>
      </c>
      <c r="H2173">
        <v>900.37</v>
      </c>
      <c r="I2173">
        <v>30612.69</v>
      </c>
      <c r="J2173" t="s">
        <v>770</v>
      </c>
      <c r="K2173">
        <v>32</v>
      </c>
      <c r="L2173" t="str">
        <f>_xlfn.XLOOKUP(F2173, Items!$A:$A, Items!$C:$C, "Check Item ID", 0)</f>
        <v>Hardware</v>
      </c>
    </row>
    <row r="2174" spans="1:12" x14ac:dyDescent="0.25">
      <c r="A2174" t="s">
        <v>2942</v>
      </c>
      <c r="B2174" s="1">
        <v>45603</v>
      </c>
      <c r="C2174" t="s">
        <v>119</v>
      </c>
      <c r="D2174" t="s">
        <v>13</v>
      </c>
      <c r="E2174" t="s">
        <v>258</v>
      </c>
      <c r="F2174" t="s">
        <v>620</v>
      </c>
      <c r="G2174" s="8">
        <v>48</v>
      </c>
      <c r="H2174" s="6">
        <v>2257.87</v>
      </c>
      <c r="I2174" s="6">
        <v>108377.8</v>
      </c>
      <c r="J2174" t="s">
        <v>777</v>
      </c>
      <c r="K2174" s="8">
        <v>13</v>
      </c>
      <c r="L2174" t="str">
        <f>_xlfn.XLOOKUP(F2174, Items!$A:$A, Items!$C:$C, "Check Item ID", 0)</f>
        <v>Hardware</v>
      </c>
    </row>
    <row r="2175" spans="1:12" x14ac:dyDescent="0.25">
      <c r="A2175" t="s">
        <v>2943</v>
      </c>
      <c r="B2175" s="1">
        <v>45897</v>
      </c>
      <c r="C2175" t="s">
        <v>121</v>
      </c>
      <c r="D2175" t="s">
        <v>5</v>
      </c>
      <c r="E2175" t="s">
        <v>330</v>
      </c>
      <c r="F2175" t="s">
        <v>652</v>
      </c>
      <c r="G2175" s="8">
        <v>1</v>
      </c>
      <c r="H2175" s="6">
        <v>8812.15</v>
      </c>
      <c r="I2175" s="6">
        <v>8812.15</v>
      </c>
      <c r="J2175" t="s">
        <v>777</v>
      </c>
      <c r="K2175" s="8">
        <v>12</v>
      </c>
      <c r="L2175" t="str">
        <f>_xlfn.XLOOKUP(F2175, Items!$A:$A, Items!$C:$C, "Check Item ID", 0)</f>
        <v>Hardware</v>
      </c>
    </row>
    <row r="2176" spans="1:12" x14ac:dyDescent="0.25">
      <c r="A2176" t="s">
        <v>2944</v>
      </c>
      <c r="B2176" s="1">
        <v>45064</v>
      </c>
      <c r="C2176" t="s">
        <v>185</v>
      </c>
      <c r="D2176" t="s">
        <v>29</v>
      </c>
      <c r="E2176" t="s">
        <v>336</v>
      </c>
      <c r="F2176" t="s">
        <v>398</v>
      </c>
      <c r="G2176" s="8">
        <v>1</v>
      </c>
      <c r="H2176" s="6">
        <v>3984.62</v>
      </c>
      <c r="I2176" s="6">
        <v>3984.62</v>
      </c>
      <c r="J2176" t="s">
        <v>777</v>
      </c>
      <c r="K2176" s="8">
        <v>15</v>
      </c>
      <c r="L2176" t="str">
        <f>_xlfn.XLOOKUP(F2176, Items!$A:$A, Items!$C:$C, "Check Item ID", 0)</f>
        <v>Hardware</v>
      </c>
    </row>
    <row r="2177" spans="1:12" x14ac:dyDescent="0.25">
      <c r="A2177" t="s">
        <v>2945</v>
      </c>
      <c r="B2177" s="1">
        <v>45119</v>
      </c>
      <c r="C2177" t="s">
        <v>133</v>
      </c>
      <c r="D2177" t="s">
        <v>11</v>
      </c>
      <c r="E2177" t="s">
        <v>336</v>
      </c>
      <c r="F2177" t="s">
        <v>686</v>
      </c>
      <c r="G2177" s="8">
        <v>35</v>
      </c>
      <c r="H2177" s="6">
        <v>5263.79</v>
      </c>
      <c r="I2177" s="6">
        <v>184232.69</v>
      </c>
      <c r="J2177" t="s">
        <v>777</v>
      </c>
      <c r="K2177" s="8">
        <v>6</v>
      </c>
      <c r="L2177" t="str">
        <f>_xlfn.XLOOKUP(F2177, Items!$A:$A, Items!$C:$C, "Check Item ID", 0)</f>
        <v>Software</v>
      </c>
    </row>
    <row r="2178" spans="1:12" hidden="1" x14ac:dyDescent="0.25">
      <c r="A2178" t="s">
        <v>2946</v>
      </c>
      <c r="B2178" s="1">
        <v>45886</v>
      </c>
      <c r="C2178" t="s">
        <v>237</v>
      </c>
      <c r="D2178" t="s">
        <v>5</v>
      </c>
      <c r="E2178" t="s">
        <v>265</v>
      </c>
      <c r="F2178" t="s">
        <v>746</v>
      </c>
      <c r="G2178">
        <v>39</v>
      </c>
      <c r="H2178">
        <v>4550.16</v>
      </c>
      <c r="I2178">
        <v>177456.08</v>
      </c>
      <c r="J2178" t="s">
        <v>770</v>
      </c>
      <c r="K2178">
        <v>43</v>
      </c>
      <c r="L2178" t="str">
        <f>_xlfn.XLOOKUP(F2178, Items!$A:$A, Items!$C:$C, "Check Item ID", 0)</f>
        <v>Software</v>
      </c>
    </row>
    <row r="2179" spans="1:12" x14ac:dyDescent="0.25">
      <c r="A2179" t="s">
        <v>2947</v>
      </c>
      <c r="B2179" s="1">
        <v>45389</v>
      </c>
      <c r="C2179" t="s">
        <v>121</v>
      </c>
      <c r="D2179" t="s">
        <v>5</v>
      </c>
      <c r="E2179" t="s">
        <v>316</v>
      </c>
      <c r="F2179" t="s">
        <v>588</v>
      </c>
      <c r="G2179" s="8">
        <v>23</v>
      </c>
      <c r="H2179" s="6">
        <v>7908.25</v>
      </c>
      <c r="I2179" s="6">
        <v>181889.86</v>
      </c>
      <c r="J2179" t="s">
        <v>777</v>
      </c>
      <c r="K2179" s="8">
        <v>20</v>
      </c>
      <c r="L2179" t="str">
        <f>_xlfn.XLOOKUP(F2179, Items!$A:$A, Items!$C:$C, "Check Item ID", 0)</f>
        <v>Hardware</v>
      </c>
    </row>
    <row r="2180" spans="1:12" hidden="1" x14ac:dyDescent="0.25">
      <c r="A2180" t="s">
        <v>2948</v>
      </c>
      <c r="B2180" s="1">
        <v>45799</v>
      </c>
      <c r="C2180" t="s">
        <v>117</v>
      </c>
      <c r="D2180" t="s">
        <v>29</v>
      </c>
      <c r="E2180" t="s">
        <v>283</v>
      </c>
      <c r="F2180" t="s">
        <v>402</v>
      </c>
      <c r="G2180">
        <v>38</v>
      </c>
      <c r="H2180">
        <v>9157.4500000000007</v>
      </c>
      <c r="I2180">
        <v>347983.18</v>
      </c>
      <c r="J2180" t="s">
        <v>770</v>
      </c>
      <c r="K2180">
        <v>42</v>
      </c>
      <c r="L2180" t="str">
        <f>_xlfn.XLOOKUP(F2180, Items!$A:$A, Items!$C:$C, "Check Item ID", 0)</f>
        <v>Hardware</v>
      </c>
    </row>
    <row r="2181" spans="1:12" hidden="1" x14ac:dyDescent="0.25">
      <c r="A2181" t="s">
        <v>2949</v>
      </c>
      <c r="B2181" s="1">
        <v>45448</v>
      </c>
      <c r="C2181" t="s">
        <v>163</v>
      </c>
      <c r="D2181" t="s">
        <v>31</v>
      </c>
      <c r="E2181" t="s">
        <v>304</v>
      </c>
      <c r="F2181" t="s">
        <v>484</v>
      </c>
      <c r="G2181">
        <v>36</v>
      </c>
      <c r="H2181">
        <v>7101.32</v>
      </c>
      <c r="I2181">
        <v>255647.53</v>
      </c>
      <c r="J2181" t="s">
        <v>768</v>
      </c>
      <c r="K2181">
        <v>15</v>
      </c>
      <c r="L2181" t="str">
        <f>_xlfn.XLOOKUP(F2181, Items!$A:$A, Items!$C:$C, "Check Item ID", 0)</f>
        <v>Hardware</v>
      </c>
    </row>
    <row r="2182" spans="1:12" hidden="1" x14ac:dyDescent="0.25">
      <c r="A2182" t="s">
        <v>2950</v>
      </c>
      <c r="B2182" s="1">
        <v>45239</v>
      </c>
      <c r="C2182" t="s">
        <v>223</v>
      </c>
      <c r="D2182" t="s">
        <v>5</v>
      </c>
      <c r="E2182" t="s">
        <v>246</v>
      </c>
      <c r="F2182" t="s">
        <v>426</v>
      </c>
      <c r="G2182">
        <v>7</v>
      </c>
      <c r="H2182">
        <v>7418.09</v>
      </c>
      <c r="I2182">
        <v>51926.64</v>
      </c>
      <c r="J2182" t="s">
        <v>770</v>
      </c>
      <c r="K2182">
        <v>14</v>
      </c>
      <c r="L2182" t="str">
        <f>_xlfn.XLOOKUP(F2182, Items!$A:$A, Items!$C:$C, "Check Item ID", 0)</f>
        <v>Hardware</v>
      </c>
    </row>
    <row r="2183" spans="1:12" hidden="1" x14ac:dyDescent="0.25">
      <c r="A2183" t="s">
        <v>2951</v>
      </c>
      <c r="B2183" s="1">
        <v>45136</v>
      </c>
      <c r="C2183" t="s">
        <v>75</v>
      </c>
      <c r="D2183" t="s">
        <v>11</v>
      </c>
      <c r="E2183" t="s">
        <v>312</v>
      </c>
      <c r="F2183" t="s">
        <v>548</v>
      </c>
      <c r="G2183">
        <v>9</v>
      </c>
      <c r="H2183">
        <v>10475.719999999999</v>
      </c>
      <c r="I2183">
        <v>94281.48</v>
      </c>
      <c r="J2183" t="s">
        <v>768</v>
      </c>
      <c r="K2183">
        <v>44</v>
      </c>
      <c r="L2183" t="str">
        <f>_xlfn.XLOOKUP(F2183, Items!$A:$A, Items!$C:$C, "Check Item ID", 0)</f>
        <v>Software</v>
      </c>
    </row>
    <row r="2184" spans="1:12" hidden="1" x14ac:dyDescent="0.25">
      <c r="A2184" t="s">
        <v>2952</v>
      </c>
      <c r="B2184" s="1">
        <v>45603</v>
      </c>
      <c r="C2184" t="s">
        <v>149</v>
      </c>
      <c r="D2184" t="s">
        <v>21</v>
      </c>
      <c r="E2184" t="s">
        <v>350</v>
      </c>
      <c r="F2184" t="s">
        <v>496</v>
      </c>
      <c r="G2184">
        <v>37</v>
      </c>
      <c r="H2184">
        <v>8287.17</v>
      </c>
      <c r="I2184">
        <v>306625.3</v>
      </c>
      <c r="J2184" t="s">
        <v>768</v>
      </c>
      <c r="K2184">
        <v>41</v>
      </c>
      <c r="L2184" t="str">
        <f>_xlfn.XLOOKUP(F2184, Items!$A:$A, Items!$C:$C, "Check Item ID", 0)</f>
        <v>Hardware</v>
      </c>
    </row>
    <row r="2185" spans="1:12" x14ac:dyDescent="0.25">
      <c r="A2185" t="s">
        <v>2953</v>
      </c>
      <c r="B2185" s="1">
        <v>45896</v>
      </c>
      <c r="C2185" t="s">
        <v>145</v>
      </c>
      <c r="D2185" t="s">
        <v>7</v>
      </c>
      <c r="E2185" t="s">
        <v>250</v>
      </c>
      <c r="F2185" t="s">
        <v>396</v>
      </c>
      <c r="G2185" s="8">
        <v>14</v>
      </c>
      <c r="H2185" s="6">
        <v>8550.48</v>
      </c>
      <c r="I2185" s="6">
        <v>119706.74</v>
      </c>
      <c r="J2185" t="s">
        <v>777</v>
      </c>
      <c r="K2185" s="8">
        <v>16</v>
      </c>
      <c r="L2185" t="str">
        <f>_xlfn.XLOOKUP(F2185, Items!$A:$A, Items!$C:$C, "Check Item ID", 0)</f>
        <v>Software</v>
      </c>
    </row>
    <row r="2186" spans="1:12" x14ac:dyDescent="0.25">
      <c r="A2186" t="s">
        <v>2954</v>
      </c>
      <c r="B2186" s="1">
        <v>45227</v>
      </c>
      <c r="C2186" t="s">
        <v>209</v>
      </c>
      <c r="D2186" t="s">
        <v>23</v>
      </c>
      <c r="E2186" t="s">
        <v>330</v>
      </c>
      <c r="F2186" t="s">
        <v>606</v>
      </c>
      <c r="G2186" s="8">
        <v>10</v>
      </c>
      <c r="H2186" s="6">
        <v>7993.37</v>
      </c>
      <c r="I2186" s="6">
        <v>79933.72</v>
      </c>
      <c r="J2186" t="s">
        <v>777</v>
      </c>
      <c r="K2186" s="8">
        <v>23</v>
      </c>
      <c r="L2186" t="str">
        <f>_xlfn.XLOOKUP(F2186, Items!$A:$A, Items!$C:$C, "Check Item ID", 0)</f>
        <v>Service</v>
      </c>
    </row>
    <row r="2187" spans="1:12" hidden="1" x14ac:dyDescent="0.25">
      <c r="A2187" t="s">
        <v>2955</v>
      </c>
      <c r="B2187" s="1">
        <v>45033</v>
      </c>
      <c r="C2187" t="s">
        <v>45</v>
      </c>
      <c r="D2187" t="s">
        <v>5</v>
      </c>
      <c r="E2187" t="s">
        <v>260</v>
      </c>
      <c r="F2187" t="s">
        <v>400</v>
      </c>
      <c r="G2187">
        <v>9</v>
      </c>
      <c r="H2187">
        <v>7219.26</v>
      </c>
      <c r="I2187">
        <v>64973.36</v>
      </c>
      <c r="J2187" t="s">
        <v>770</v>
      </c>
      <c r="K2187">
        <v>30</v>
      </c>
      <c r="L2187" t="str">
        <f>_xlfn.XLOOKUP(F2187, Items!$A:$A, Items!$C:$C, "Check Item ID", 0)</f>
        <v>Hardware</v>
      </c>
    </row>
    <row r="2188" spans="1:12" x14ac:dyDescent="0.25">
      <c r="A2188" t="s">
        <v>2956</v>
      </c>
      <c r="B2188" s="1">
        <v>45893</v>
      </c>
      <c r="C2188" t="s">
        <v>219</v>
      </c>
      <c r="D2188" t="s">
        <v>21</v>
      </c>
      <c r="E2188" t="s">
        <v>304</v>
      </c>
      <c r="F2188" t="s">
        <v>728</v>
      </c>
      <c r="G2188" s="8">
        <v>21</v>
      </c>
      <c r="H2188" s="6">
        <v>6279.62</v>
      </c>
      <c r="I2188" s="6">
        <v>131872.07999999999</v>
      </c>
      <c r="J2188" t="s">
        <v>777</v>
      </c>
      <c r="K2188" s="8">
        <v>18</v>
      </c>
      <c r="L2188" t="str">
        <f>_xlfn.XLOOKUP(F2188, Items!$A:$A, Items!$C:$C, "Check Item ID", 0)</f>
        <v>Hardware</v>
      </c>
    </row>
    <row r="2189" spans="1:12" hidden="1" x14ac:dyDescent="0.25">
      <c r="A2189" t="s">
        <v>2957</v>
      </c>
      <c r="B2189" s="1">
        <v>45732</v>
      </c>
      <c r="C2189" t="s">
        <v>45</v>
      </c>
      <c r="D2189" t="s">
        <v>5</v>
      </c>
      <c r="E2189" t="s">
        <v>342</v>
      </c>
      <c r="F2189" t="s">
        <v>738</v>
      </c>
      <c r="G2189">
        <v>25</v>
      </c>
      <c r="H2189">
        <v>7597.96</v>
      </c>
      <c r="I2189">
        <v>189948.92</v>
      </c>
      <c r="J2189" t="s">
        <v>768</v>
      </c>
      <c r="K2189">
        <v>33</v>
      </c>
      <c r="L2189" t="str">
        <f>_xlfn.XLOOKUP(F2189, Items!$A:$A, Items!$C:$C, "Check Item ID", 0)</f>
        <v>Software</v>
      </c>
    </row>
    <row r="2190" spans="1:12" x14ac:dyDescent="0.25">
      <c r="A2190" t="s">
        <v>2958</v>
      </c>
      <c r="B2190" s="1">
        <v>45565</v>
      </c>
      <c r="C2190" t="s">
        <v>199</v>
      </c>
      <c r="D2190" t="s">
        <v>11</v>
      </c>
      <c r="E2190" t="s">
        <v>306</v>
      </c>
      <c r="F2190" t="s">
        <v>640</v>
      </c>
      <c r="G2190" s="8">
        <v>34</v>
      </c>
      <c r="H2190" s="6">
        <v>5858.62</v>
      </c>
      <c r="I2190" s="6">
        <v>199193.17</v>
      </c>
      <c r="J2190" t="s">
        <v>777</v>
      </c>
      <c r="K2190" s="8">
        <v>41</v>
      </c>
      <c r="L2190" t="str">
        <f>_xlfn.XLOOKUP(F2190, Items!$A:$A, Items!$C:$C, "Check Item ID", 0)</f>
        <v>Service</v>
      </c>
    </row>
    <row r="2191" spans="1:12" hidden="1" x14ac:dyDescent="0.25">
      <c r="A2191" t="s">
        <v>2959</v>
      </c>
      <c r="B2191" s="1">
        <v>45267</v>
      </c>
      <c r="C2191" t="s">
        <v>161</v>
      </c>
      <c r="D2191" t="s">
        <v>17</v>
      </c>
      <c r="E2191" t="s">
        <v>302</v>
      </c>
      <c r="F2191" t="s">
        <v>472</v>
      </c>
      <c r="G2191">
        <v>41</v>
      </c>
      <c r="H2191">
        <v>7524.56</v>
      </c>
      <c r="I2191">
        <v>308506.84999999998</v>
      </c>
      <c r="J2191" t="s">
        <v>768</v>
      </c>
      <c r="K2191">
        <v>12</v>
      </c>
      <c r="L2191" t="str">
        <f>_xlfn.XLOOKUP(F2191, Items!$A:$A, Items!$C:$C, "Check Item ID", 0)</f>
        <v>Software</v>
      </c>
    </row>
    <row r="2192" spans="1:12" hidden="1" x14ac:dyDescent="0.25">
      <c r="A2192" t="s">
        <v>2960</v>
      </c>
      <c r="B2192" s="1">
        <v>45831</v>
      </c>
      <c r="C2192" t="s">
        <v>187</v>
      </c>
      <c r="D2192" t="s">
        <v>3</v>
      </c>
      <c r="E2192" t="s">
        <v>334</v>
      </c>
      <c r="F2192" t="s">
        <v>668</v>
      </c>
      <c r="G2192">
        <v>32</v>
      </c>
      <c r="H2192">
        <v>6334.24</v>
      </c>
      <c r="I2192">
        <v>202695.78</v>
      </c>
      <c r="J2192" t="s">
        <v>770</v>
      </c>
      <c r="K2192">
        <v>10</v>
      </c>
      <c r="L2192" t="str">
        <f>_xlfn.XLOOKUP(F2192, Items!$A:$A, Items!$C:$C, "Check Item ID", 0)</f>
        <v>Software</v>
      </c>
    </row>
    <row r="2193" spans="1:12" x14ac:dyDescent="0.25">
      <c r="A2193" t="s">
        <v>2961</v>
      </c>
      <c r="B2193" s="1">
        <v>45818</v>
      </c>
      <c r="C2193" t="s">
        <v>183</v>
      </c>
      <c r="D2193" t="s">
        <v>31</v>
      </c>
      <c r="E2193" t="s">
        <v>258</v>
      </c>
      <c r="F2193" t="s">
        <v>704</v>
      </c>
      <c r="G2193" s="8">
        <v>42</v>
      </c>
      <c r="H2193" s="6">
        <v>5369.76</v>
      </c>
      <c r="I2193" s="6">
        <v>225529.88</v>
      </c>
      <c r="J2193" t="s">
        <v>777</v>
      </c>
      <c r="K2193" s="8">
        <v>26</v>
      </c>
      <c r="L2193" t="str">
        <f>_xlfn.XLOOKUP(F2193, Items!$A:$A, Items!$C:$C, "Check Item ID", 0)</f>
        <v>Software</v>
      </c>
    </row>
    <row r="2194" spans="1:12" hidden="1" x14ac:dyDescent="0.25">
      <c r="A2194" t="s">
        <v>2962</v>
      </c>
      <c r="B2194" s="1">
        <v>45635</v>
      </c>
      <c r="C2194" t="s">
        <v>123</v>
      </c>
      <c r="D2194" t="s">
        <v>21</v>
      </c>
      <c r="E2194" t="s">
        <v>320</v>
      </c>
      <c r="F2194" t="s">
        <v>624</v>
      </c>
      <c r="G2194">
        <v>47</v>
      </c>
      <c r="H2194">
        <v>3538.53</v>
      </c>
      <c r="I2194">
        <v>166310.72</v>
      </c>
      <c r="J2194" t="s">
        <v>768</v>
      </c>
      <c r="K2194">
        <v>38</v>
      </c>
      <c r="L2194" t="str">
        <f>_xlfn.XLOOKUP(F2194, Items!$A:$A, Items!$C:$C, "Check Item ID", 0)</f>
        <v>Service</v>
      </c>
    </row>
    <row r="2195" spans="1:12" hidden="1" x14ac:dyDescent="0.25">
      <c r="A2195" t="s">
        <v>2963</v>
      </c>
      <c r="B2195" s="1">
        <v>45710</v>
      </c>
      <c r="C2195" t="s">
        <v>177</v>
      </c>
      <c r="D2195" t="s">
        <v>27</v>
      </c>
      <c r="E2195" t="s">
        <v>296</v>
      </c>
      <c r="F2195" t="s">
        <v>446</v>
      </c>
      <c r="G2195">
        <v>24</v>
      </c>
      <c r="H2195">
        <v>6586.18</v>
      </c>
      <c r="I2195">
        <v>158068.26999999999</v>
      </c>
      <c r="J2195" t="s">
        <v>768</v>
      </c>
      <c r="K2195">
        <v>3</v>
      </c>
      <c r="L2195" t="str">
        <f>_xlfn.XLOOKUP(F2195, Items!$A:$A, Items!$C:$C, "Check Item ID", 0)</f>
        <v>Software</v>
      </c>
    </row>
    <row r="2196" spans="1:12" x14ac:dyDescent="0.25">
      <c r="A2196" t="s">
        <v>2964</v>
      </c>
      <c r="B2196" s="1">
        <v>45832</v>
      </c>
      <c r="C2196" t="s">
        <v>163</v>
      </c>
      <c r="D2196" t="s">
        <v>31</v>
      </c>
      <c r="E2196" t="s">
        <v>304</v>
      </c>
      <c r="F2196" t="s">
        <v>602</v>
      </c>
      <c r="G2196" s="8">
        <v>24</v>
      </c>
      <c r="H2196" s="6">
        <v>1401.85</v>
      </c>
      <c r="I2196" s="6">
        <v>33644.42</v>
      </c>
      <c r="J2196" t="s">
        <v>777</v>
      </c>
      <c r="K2196" s="8">
        <v>40</v>
      </c>
      <c r="L2196" t="str">
        <f>_xlfn.XLOOKUP(F2196, Items!$A:$A, Items!$C:$C, "Check Item ID", 0)</f>
        <v>Software</v>
      </c>
    </row>
    <row r="2197" spans="1:12" hidden="1" x14ac:dyDescent="0.25">
      <c r="A2197" t="s">
        <v>2965</v>
      </c>
      <c r="B2197" s="1">
        <v>45599</v>
      </c>
      <c r="C2197" t="s">
        <v>163</v>
      </c>
      <c r="D2197" t="s">
        <v>31</v>
      </c>
      <c r="E2197" t="s">
        <v>283</v>
      </c>
      <c r="F2197" t="s">
        <v>650</v>
      </c>
      <c r="G2197">
        <v>7</v>
      </c>
      <c r="H2197">
        <v>11106.19</v>
      </c>
      <c r="I2197">
        <v>77743.320000000007</v>
      </c>
      <c r="J2197" t="s">
        <v>770</v>
      </c>
      <c r="K2197">
        <v>35</v>
      </c>
      <c r="L2197" t="str">
        <f>_xlfn.XLOOKUP(F2197, Items!$A:$A, Items!$C:$C, "Check Item ID", 0)</f>
        <v>Service</v>
      </c>
    </row>
    <row r="2198" spans="1:12" hidden="1" x14ac:dyDescent="0.25">
      <c r="A2198" t="s">
        <v>2966</v>
      </c>
      <c r="B2198" s="1">
        <v>45486</v>
      </c>
      <c r="C2198" t="s">
        <v>195</v>
      </c>
      <c r="D2198" t="s">
        <v>7</v>
      </c>
      <c r="E2198" t="s">
        <v>338</v>
      </c>
      <c r="F2198" t="s">
        <v>696</v>
      </c>
      <c r="G2198">
        <v>3</v>
      </c>
      <c r="H2198">
        <v>542.97</v>
      </c>
      <c r="I2198">
        <v>1628.9</v>
      </c>
      <c r="J2198" t="s">
        <v>768</v>
      </c>
      <c r="K2198">
        <v>33</v>
      </c>
      <c r="L2198" t="str">
        <f>_xlfn.XLOOKUP(F2198, Items!$A:$A, Items!$C:$C, "Check Item ID", 0)</f>
        <v>Software</v>
      </c>
    </row>
    <row r="2199" spans="1:12" hidden="1" x14ac:dyDescent="0.25">
      <c r="A2199" t="s">
        <v>2967</v>
      </c>
      <c r="B2199" s="1">
        <v>45016</v>
      </c>
      <c r="C2199" t="s">
        <v>221</v>
      </c>
      <c r="D2199" t="s">
        <v>5</v>
      </c>
      <c r="E2199" t="s">
        <v>352</v>
      </c>
      <c r="F2199" t="s">
        <v>590</v>
      </c>
      <c r="G2199">
        <v>45</v>
      </c>
      <c r="H2199">
        <v>926.5</v>
      </c>
      <c r="I2199">
        <v>41692.36</v>
      </c>
      <c r="J2199" t="s">
        <v>770</v>
      </c>
      <c r="K2199">
        <v>43</v>
      </c>
      <c r="L2199" t="str">
        <f>_xlfn.XLOOKUP(F2199, Items!$A:$A, Items!$C:$C, "Check Item ID", 0)</f>
        <v>Hardware</v>
      </c>
    </row>
    <row r="2200" spans="1:12" hidden="1" x14ac:dyDescent="0.25">
      <c r="A2200" t="s">
        <v>2968</v>
      </c>
      <c r="B2200" s="1">
        <v>44989</v>
      </c>
      <c r="C2200" t="s">
        <v>73</v>
      </c>
      <c r="D2200" t="s">
        <v>29</v>
      </c>
      <c r="E2200" t="s">
        <v>342</v>
      </c>
      <c r="F2200" t="s">
        <v>382</v>
      </c>
      <c r="G2200">
        <v>46</v>
      </c>
      <c r="H2200">
        <v>10788.54</v>
      </c>
      <c r="I2200">
        <v>496272.89</v>
      </c>
      <c r="J2200" t="s">
        <v>768</v>
      </c>
      <c r="K2200">
        <v>43</v>
      </c>
      <c r="L2200" t="str">
        <f>_xlfn.XLOOKUP(F2200, Items!$A:$A, Items!$C:$C, "Check Item ID", 0)</f>
        <v>Hardware</v>
      </c>
    </row>
    <row r="2201" spans="1:12" hidden="1" x14ac:dyDescent="0.25">
      <c r="A2201" t="s">
        <v>2969</v>
      </c>
      <c r="B2201" s="1">
        <v>45931</v>
      </c>
      <c r="C2201" t="s">
        <v>133</v>
      </c>
      <c r="D2201" t="s">
        <v>11</v>
      </c>
      <c r="E2201" t="s">
        <v>308</v>
      </c>
      <c r="F2201" t="s">
        <v>414</v>
      </c>
      <c r="G2201">
        <v>12</v>
      </c>
      <c r="H2201">
        <v>4930.41</v>
      </c>
      <c r="I2201">
        <v>59164.94</v>
      </c>
      <c r="J2201" t="s">
        <v>768</v>
      </c>
      <c r="K2201">
        <v>37</v>
      </c>
      <c r="L2201" t="str">
        <f>_xlfn.XLOOKUP(F2201, Items!$A:$A, Items!$C:$C, "Check Item ID", 0)</f>
        <v>Service</v>
      </c>
    </row>
    <row r="2202" spans="1:12" hidden="1" x14ac:dyDescent="0.25">
      <c r="A2202" t="s">
        <v>2970</v>
      </c>
      <c r="B2202" s="1">
        <v>45005</v>
      </c>
      <c r="C2202" t="s">
        <v>113</v>
      </c>
      <c r="D2202" t="s">
        <v>23</v>
      </c>
      <c r="E2202" t="s">
        <v>324</v>
      </c>
      <c r="F2202" t="s">
        <v>730</v>
      </c>
      <c r="G2202">
        <v>24</v>
      </c>
      <c r="H2202">
        <v>3465.52</v>
      </c>
      <c r="I2202">
        <v>83172.38</v>
      </c>
      <c r="J2202" t="s">
        <v>768</v>
      </c>
      <c r="K2202">
        <v>12</v>
      </c>
      <c r="L2202" t="str">
        <f>_xlfn.XLOOKUP(F2202, Items!$A:$A, Items!$C:$C, "Check Item ID", 0)</f>
        <v>Service</v>
      </c>
    </row>
    <row r="2203" spans="1:12" x14ac:dyDescent="0.25">
      <c r="A2203" t="s">
        <v>2971</v>
      </c>
      <c r="B2203" s="1">
        <v>45289</v>
      </c>
      <c r="C2203" t="s">
        <v>179</v>
      </c>
      <c r="D2203" t="s">
        <v>3</v>
      </c>
      <c r="E2203" t="s">
        <v>350</v>
      </c>
      <c r="F2203" t="s">
        <v>580</v>
      </c>
      <c r="G2203" s="8">
        <v>9</v>
      </c>
      <c r="H2203" s="6">
        <v>5690.88</v>
      </c>
      <c r="I2203" s="6">
        <v>51217.94</v>
      </c>
      <c r="J2203" t="s">
        <v>777</v>
      </c>
      <c r="K2203" s="8">
        <v>6</v>
      </c>
      <c r="L2203" t="str">
        <f>_xlfn.XLOOKUP(F2203, Items!$A:$A, Items!$C:$C, "Check Item ID", 0)</f>
        <v>Hardware</v>
      </c>
    </row>
    <row r="2204" spans="1:12" hidden="1" x14ac:dyDescent="0.25">
      <c r="A2204" t="s">
        <v>2972</v>
      </c>
      <c r="B2204" s="1">
        <v>45054</v>
      </c>
      <c r="C2204" t="s">
        <v>113</v>
      </c>
      <c r="D2204" t="s">
        <v>23</v>
      </c>
      <c r="E2204" t="s">
        <v>338</v>
      </c>
      <c r="F2204" t="s">
        <v>650</v>
      </c>
      <c r="G2204">
        <v>21</v>
      </c>
      <c r="H2204">
        <v>8693.07</v>
      </c>
      <c r="I2204">
        <v>182554.51</v>
      </c>
      <c r="J2204" t="s">
        <v>768</v>
      </c>
      <c r="K2204">
        <v>20</v>
      </c>
      <c r="L2204" t="str">
        <f>_xlfn.XLOOKUP(F2204, Items!$A:$A, Items!$C:$C, "Check Item ID", 0)</f>
        <v>Service</v>
      </c>
    </row>
    <row r="2205" spans="1:12" hidden="1" x14ac:dyDescent="0.25">
      <c r="A2205" t="s">
        <v>2973</v>
      </c>
      <c r="B2205" s="1">
        <v>44961</v>
      </c>
      <c r="C2205" t="s">
        <v>205</v>
      </c>
      <c r="D2205" t="s">
        <v>25</v>
      </c>
      <c r="E2205" t="s">
        <v>286</v>
      </c>
      <c r="F2205" t="s">
        <v>696</v>
      </c>
      <c r="G2205">
        <v>22</v>
      </c>
      <c r="H2205">
        <v>572.61</v>
      </c>
      <c r="I2205">
        <v>12597.52</v>
      </c>
      <c r="J2205" t="s">
        <v>770</v>
      </c>
      <c r="K2205">
        <v>13</v>
      </c>
      <c r="L2205" t="str">
        <f>_xlfn.XLOOKUP(F2205, Items!$A:$A, Items!$C:$C, "Check Item ID", 0)</f>
        <v>Software</v>
      </c>
    </row>
    <row r="2206" spans="1:12" hidden="1" x14ac:dyDescent="0.25">
      <c r="A2206" t="s">
        <v>2974</v>
      </c>
      <c r="B2206" s="1">
        <v>45677</v>
      </c>
      <c r="C2206" t="s">
        <v>195</v>
      </c>
      <c r="D2206" t="s">
        <v>7</v>
      </c>
      <c r="E2206" t="s">
        <v>258</v>
      </c>
      <c r="F2206" t="s">
        <v>680</v>
      </c>
      <c r="G2206">
        <v>34</v>
      </c>
      <c r="H2206">
        <v>7574.65</v>
      </c>
      <c r="I2206">
        <v>257537.99</v>
      </c>
      <c r="J2206" t="s">
        <v>768</v>
      </c>
      <c r="K2206">
        <v>28</v>
      </c>
      <c r="L2206" t="str">
        <f>_xlfn.XLOOKUP(F2206, Items!$A:$A, Items!$C:$C, "Check Item ID", 0)</f>
        <v>Service</v>
      </c>
    </row>
    <row r="2207" spans="1:12" hidden="1" x14ac:dyDescent="0.25">
      <c r="A2207" t="s">
        <v>2975</v>
      </c>
      <c r="B2207" s="1">
        <v>45052</v>
      </c>
      <c r="C2207" t="s">
        <v>83</v>
      </c>
      <c r="D2207" t="s">
        <v>23</v>
      </c>
      <c r="E2207" t="s">
        <v>296</v>
      </c>
      <c r="F2207" t="s">
        <v>432</v>
      </c>
      <c r="G2207">
        <v>5</v>
      </c>
      <c r="H2207">
        <v>8510.49</v>
      </c>
      <c r="I2207">
        <v>42552.43</v>
      </c>
      <c r="J2207" t="s">
        <v>768</v>
      </c>
      <c r="K2207">
        <v>12</v>
      </c>
      <c r="L2207" t="str">
        <f>_xlfn.XLOOKUP(F2207, Items!$A:$A, Items!$C:$C, "Check Item ID", 0)</f>
        <v>Service</v>
      </c>
    </row>
    <row r="2208" spans="1:12" x14ac:dyDescent="0.25">
      <c r="A2208" t="s">
        <v>2976</v>
      </c>
      <c r="B2208" s="1">
        <v>45473</v>
      </c>
      <c r="C2208" t="s">
        <v>61</v>
      </c>
      <c r="D2208" t="s">
        <v>11</v>
      </c>
      <c r="E2208" t="s">
        <v>302</v>
      </c>
      <c r="F2208" t="s">
        <v>532</v>
      </c>
      <c r="G2208" s="8">
        <v>6</v>
      </c>
      <c r="H2208" s="6">
        <v>5703.73</v>
      </c>
      <c r="I2208" s="6">
        <v>34222.379999999997</v>
      </c>
      <c r="J2208" t="s">
        <v>777</v>
      </c>
      <c r="K2208" s="8">
        <v>20</v>
      </c>
      <c r="L2208" t="str">
        <f>_xlfn.XLOOKUP(F2208, Items!$A:$A, Items!$C:$C, "Check Item ID", 0)</f>
        <v>Hardware</v>
      </c>
    </row>
    <row r="2209" spans="1:12" x14ac:dyDescent="0.25">
      <c r="A2209" t="s">
        <v>2977</v>
      </c>
      <c r="B2209" s="1">
        <v>45333</v>
      </c>
      <c r="C2209" t="s">
        <v>133</v>
      </c>
      <c r="D2209" t="s">
        <v>11</v>
      </c>
      <c r="E2209" t="s">
        <v>258</v>
      </c>
      <c r="F2209" t="s">
        <v>402</v>
      </c>
      <c r="G2209" s="8">
        <v>45</v>
      </c>
      <c r="H2209" s="6">
        <v>8582.0499999999993</v>
      </c>
      <c r="I2209" s="6">
        <v>386192.22</v>
      </c>
      <c r="J2209" t="s">
        <v>777</v>
      </c>
      <c r="K2209" s="8">
        <v>43</v>
      </c>
      <c r="L2209" t="str">
        <f>_xlfn.XLOOKUP(F2209, Items!$A:$A, Items!$C:$C, "Check Item ID", 0)</f>
        <v>Hardware</v>
      </c>
    </row>
    <row r="2210" spans="1:12" hidden="1" x14ac:dyDescent="0.25">
      <c r="A2210" t="s">
        <v>2978</v>
      </c>
      <c r="B2210" s="1">
        <v>44933</v>
      </c>
      <c r="C2210" t="s">
        <v>193</v>
      </c>
      <c r="D2210" t="s">
        <v>5</v>
      </c>
      <c r="E2210" t="s">
        <v>318</v>
      </c>
      <c r="F2210" t="s">
        <v>554</v>
      </c>
      <c r="G2210">
        <v>20</v>
      </c>
      <c r="H2210">
        <v>136.09</v>
      </c>
      <c r="I2210">
        <v>2721.82</v>
      </c>
      <c r="J2210" t="s">
        <v>770</v>
      </c>
      <c r="K2210">
        <v>10</v>
      </c>
      <c r="L2210" t="str">
        <f>_xlfn.XLOOKUP(F2210, Items!$A:$A, Items!$C:$C, "Check Item ID", 0)</f>
        <v>Software</v>
      </c>
    </row>
    <row r="2211" spans="1:12" x14ac:dyDescent="0.25">
      <c r="A2211" t="s">
        <v>2979</v>
      </c>
      <c r="B2211" s="1">
        <v>45881</v>
      </c>
      <c r="C2211" t="s">
        <v>151</v>
      </c>
      <c r="D2211" t="s">
        <v>11</v>
      </c>
      <c r="E2211" t="s">
        <v>310</v>
      </c>
      <c r="F2211" t="s">
        <v>369</v>
      </c>
      <c r="G2211" s="8">
        <v>37</v>
      </c>
      <c r="H2211" s="6">
        <v>1306.69</v>
      </c>
      <c r="I2211" s="6">
        <v>48347.43</v>
      </c>
      <c r="J2211" t="s">
        <v>777</v>
      </c>
      <c r="K2211" s="8">
        <v>39</v>
      </c>
      <c r="L2211" t="str">
        <f>_xlfn.XLOOKUP(F2211, Items!$A:$A, Items!$C:$C, "Check Item ID", 0)</f>
        <v>Software</v>
      </c>
    </row>
    <row r="2212" spans="1:12" x14ac:dyDescent="0.25">
      <c r="A2212" t="s">
        <v>2980</v>
      </c>
      <c r="B2212" s="1">
        <v>45107</v>
      </c>
      <c r="C2212" t="s">
        <v>185</v>
      </c>
      <c r="D2212" t="s">
        <v>29</v>
      </c>
      <c r="E2212" t="s">
        <v>272</v>
      </c>
      <c r="F2212" t="s">
        <v>608</v>
      </c>
      <c r="G2212" s="8">
        <v>8</v>
      </c>
      <c r="H2212" s="6">
        <v>6508.21</v>
      </c>
      <c r="I2212" s="6">
        <v>52065.66</v>
      </c>
      <c r="J2212" t="s">
        <v>777</v>
      </c>
      <c r="K2212" s="8">
        <v>8</v>
      </c>
      <c r="L2212" t="str">
        <f>_xlfn.XLOOKUP(F2212, Items!$A:$A, Items!$C:$C, "Check Item ID", 0)</f>
        <v>Hardware</v>
      </c>
    </row>
    <row r="2213" spans="1:12" x14ac:dyDescent="0.25">
      <c r="A2213" t="s">
        <v>2981</v>
      </c>
      <c r="B2213" s="1">
        <v>45577</v>
      </c>
      <c r="C2213" t="s">
        <v>123</v>
      </c>
      <c r="D2213" t="s">
        <v>21</v>
      </c>
      <c r="E2213" t="s">
        <v>283</v>
      </c>
      <c r="F2213" t="s">
        <v>476</v>
      </c>
      <c r="G2213" s="8">
        <v>38</v>
      </c>
      <c r="H2213" s="6">
        <v>6581.88</v>
      </c>
      <c r="I2213" s="6">
        <v>250111.39</v>
      </c>
      <c r="J2213" t="s">
        <v>777</v>
      </c>
      <c r="K2213" s="8">
        <v>13</v>
      </c>
      <c r="L2213" t="str">
        <f>_xlfn.XLOOKUP(F2213, Items!$A:$A, Items!$C:$C, "Check Item ID", 0)</f>
        <v>Hardware</v>
      </c>
    </row>
    <row r="2214" spans="1:12" x14ac:dyDescent="0.25">
      <c r="A2214" t="s">
        <v>2982</v>
      </c>
      <c r="B2214" s="1">
        <v>45372</v>
      </c>
      <c r="C2214" t="s">
        <v>77</v>
      </c>
      <c r="D2214" t="s">
        <v>17</v>
      </c>
      <c r="E2214" t="s">
        <v>304</v>
      </c>
      <c r="F2214" t="s">
        <v>556</v>
      </c>
      <c r="G2214" s="8">
        <v>41</v>
      </c>
      <c r="H2214" s="6">
        <v>4755.9799999999996</v>
      </c>
      <c r="I2214" s="6">
        <v>194995.08</v>
      </c>
      <c r="J2214" t="s">
        <v>777</v>
      </c>
      <c r="K2214" s="8">
        <v>18</v>
      </c>
      <c r="L2214" t="str">
        <f>_xlfn.XLOOKUP(F2214, Items!$A:$A, Items!$C:$C, "Check Item ID", 0)</f>
        <v>Software</v>
      </c>
    </row>
    <row r="2215" spans="1:12" x14ac:dyDescent="0.25">
      <c r="A2215" t="s">
        <v>2983</v>
      </c>
      <c r="B2215" s="1">
        <v>45318</v>
      </c>
      <c r="C2215" t="s">
        <v>137</v>
      </c>
      <c r="D2215" t="s">
        <v>13</v>
      </c>
      <c r="E2215" t="s">
        <v>250</v>
      </c>
      <c r="F2215" t="s">
        <v>600</v>
      </c>
      <c r="G2215" s="8">
        <v>48</v>
      </c>
      <c r="H2215" s="6">
        <v>7489.87</v>
      </c>
      <c r="I2215" s="6">
        <v>359513.82</v>
      </c>
      <c r="J2215" t="s">
        <v>777</v>
      </c>
      <c r="K2215" s="8">
        <v>22</v>
      </c>
      <c r="L2215" t="str">
        <f>_xlfn.XLOOKUP(F2215, Items!$A:$A, Items!$C:$C, "Check Item ID", 0)</f>
        <v>Software</v>
      </c>
    </row>
    <row r="2216" spans="1:12" hidden="1" x14ac:dyDescent="0.25">
      <c r="A2216" t="s">
        <v>2984</v>
      </c>
      <c r="B2216" s="1">
        <v>45703</v>
      </c>
      <c r="C2216" t="s">
        <v>111</v>
      </c>
      <c r="D2216" t="s">
        <v>31</v>
      </c>
      <c r="E2216" t="s">
        <v>290</v>
      </c>
      <c r="F2216" t="s">
        <v>446</v>
      </c>
      <c r="G2216">
        <v>46</v>
      </c>
      <c r="H2216">
        <v>6822.46</v>
      </c>
      <c r="I2216">
        <v>313833.34999999998</v>
      </c>
      <c r="J2216" t="s">
        <v>770</v>
      </c>
      <c r="K2216">
        <v>11</v>
      </c>
      <c r="L2216" t="str">
        <f>_xlfn.XLOOKUP(F2216, Items!$A:$A, Items!$C:$C, "Check Item ID", 0)</f>
        <v>Software</v>
      </c>
    </row>
    <row r="2217" spans="1:12" x14ac:dyDescent="0.25">
      <c r="A2217" t="s">
        <v>2985</v>
      </c>
      <c r="B2217" s="1">
        <v>45573</v>
      </c>
      <c r="C2217" t="s">
        <v>201</v>
      </c>
      <c r="D2217" t="s">
        <v>21</v>
      </c>
      <c r="E2217" t="s">
        <v>267</v>
      </c>
      <c r="F2217" t="s">
        <v>512</v>
      </c>
      <c r="G2217" s="8">
        <v>27</v>
      </c>
      <c r="H2217" s="6">
        <v>3942.82</v>
      </c>
      <c r="I2217" s="6">
        <v>106456.08</v>
      </c>
      <c r="J2217" t="s">
        <v>777</v>
      </c>
      <c r="K2217" s="8">
        <v>20</v>
      </c>
      <c r="L2217" t="str">
        <f>_xlfn.XLOOKUP(F2217, Items!$A:$A, Items!$C:$C, "Check Item ID", 0)</f>
        <v>Software</v>
      </c>
    </row>
    <row r="2218" spans="1:12" hidden="1" x14ac:dyDescent="0.25">
      <c r="A2218" t="s">
        <v>2986</v>
      </c>
      <c r="B2218" s="1">
        <v>45289</v>
      </c>
      <c r="C2218" t="s">
        <v>87</v>
      </c>
      <c r="D2218" t="s">
        <v>9</v>
      </c>
      <c r="E2218" t="s">
        <v>272</v>
      </c>
      <c r="F2218" t="s">
        <v>714</v>
      </c>
      <c r="G2218">
        <v>19</v>
      </c>
      <c r="H2218">
        <v>3714.94</v>
      </c>
      <c r="I2218">
        <v>70583.789999999994</v>
      </c>
      <c r="J2218" t="s">
        <v>770</v>
      </c>
      <c r="K2218">
        <v>19</v>
      </c>
      <c r="L2218" t="str">
        <f>_xlfn.XLOOKUP(F2218, Items!$A:$A, Items!$C:$C, "Check Item ID", 0)</f>
        <v>Hardware</v>
      </c>
    </row>
    <row r="2219" spans="1:12" hidden="1" x14ac:dyDescent="0.25">
      <c r="A2219" t="s">
        <v>2987</v>
      </c>
      <c r="B2219" s="1">
        <v>45930</v>
      </c>
      <c r="C2219" t="s">
        <v>36</v>
      </c>
      <c r="D2219" t="s">
        <v>23</v>
      </c>
      <c r="E2219" t="s">
        <v>314</v>
      </c>
      <c r="F2219" t="s">
        <v>382</v>
      </c>
      <c r="G2219">
        <v>23</v>
      </c>
      <c r="H2219">
        <v>9787.75</v>
      </c>
      <c r="I2219">
        <v>225118.2</v>
      </c>
      <c r="J2219" t="s">
        <v>770</v>
      </c>
      <c r="K2219">
        <v>44</v>
      </c>
      <c r="L2219" t="str">
        <f>_xlfn.XLOOKUP(F2219, Items!$A:$A, Items!$C:$C, "Check Item ID", 0)</f>
        <v>Hardware</v>
      </c>
    </row>
    <row r="2220" spans="1:12" x14ac:dyDescent="0.25">
      <c r="A2220" t="s">
        <v>2988</v>
      </c>
      <c r="B2220" s="1">
        <v>45847</v>
      </c>
      <c r="C2220" t="s">
        <v>233</v>
      </c>
      <c r="D2220" t="s">
        <v>17</v>
      </c>
      <c r="E2220" t="s">
        <v>316</v>
      </c>
      <c r="F2220" t="s">
        <v>378</v>
      </c>
      <c r="G2220" s="8">
        <v>41</v>
      </c>
      <c r="H2220" s="6">
        <v>530.16999999999996</v>
      </c>
      <c r="I2220" s="6">
        <v>21736.9</v>
      </c>
      <c r="J2220" t="s">
        <v>777</v>
      </c>
      <c r="K2220" s="8">
        <v>5</v>
      </c>
      <c r="L2220" t="str">
        <f>_xlfn.XLOOKUP(F2220, Items!$A:$A, Items!$C:$C, "Check Item ID", 0)</f>
        <v>Software</v>
      </c>
    </row>
    <row r="2221" spans="1:12" x14ac:dyDescent="0.25">
      <c r="A2221" t="s">
        <v>2989</v>
      </c>
      <c r="B2221" s="1">
        <v>45716</v>
      </c>
      <c r="C2221" t="s">
        <v>45</v>
      </c>
      <c r="D2221" t="s">
        <v>5</v>
      </c>
      <c r="E2221" t="s">
        <v>350</v>
      </c>
      <c r="F2221" t="s">
        <v>388</v>
      </c>
      <c r="G2221" s="8">
        <v>10</v>
      </c>
      <c r="H2221" s="6">
        <v>5778.04</v>
      </c>
      <c r="I2221" s="6">
        <v>57780.4</v>
      </c>
      <c r="J2221" t="s">
        <v>777</v>
      </c>
      <c r="K2221" s="8">
        <v>30</v>
      </c>
      <c r="L2221" t="str">
        <f>_xlfn.XLOOKUP(F2221, Items!$A:$A, Items!$C:$C, "Check Item ID", 0)</f>
        <v>Software</v>
      </c>
    </row>
    <row r="2222" spans="1:12" hidden="1" x14ac:dyDescent="0.25">
      <c r="A2222" t="s">
        <v>2990</v>
      </c>
      <c r="B2222" s="1">
        <v>45518</v>
      </c>
      <c r="C2222" t="s">
        <v>237</v>
      </c>
      <c r="D2222" t="s">
        <v>5</v>
      </c>
      <c r="E2222" t="s">
        <v>350</v>
      </c>
      <c r="F2222" t="s">
        <v>446</v>
      </c>
      <c r="G2222">
        <v>14</v>
      </c>
      <c r="H2222">
        <v>6942.94</v>
      </c>
      <c r="I2222">
        <v>97201.23</v>
      </c>
      <c r="J2222" t="s">
        <v>768</v>
      </c>
      <c r="K2222">
        <v>38</v>
      </c>
      <c r="L2222" t="str">
        <f>_xlfn.XLOOKUP(F2222, Items!$A:$A, Items!$C:$C, "Check Item ID", 0)</f>
        <v>Software</v>
      </c>
    </row>
    <row r="2223" spans="1:12" x14ac:dyDescent="0.25">
      <c r="A2223" t="s">
        <v>2991</v>
      </c>
      <c r="B2223" s="1">
        <v>45477</v>
      </c>
      <c r="C2223" t="s">
        <v>159</v>
      </c>
      <c r="D2223" t="s">
        <v>11</v>
      </c>
      <c r="E2223" t="s">
        <v>294</v>
      </c>
      <c r="F2223" t="s">
        <v>456</v>
      </c>
      <c r="G2223" s="8">
        <v>6</v>
      </c>
      <c r="H2223" s="6">
        <v>8528.82</v>
      </c>
      <c r="I2223" s="6">
        <v>51172.95</v>
      </c>
      <c r="J2223" t="s">
        <v>777</v>
      </c>
      <c r="K2223" s="8">
        <v>19</v>
      </c>
      <c r="L2223" t="str">
        <f>_xlfn.XLOOKUP(F2223, Items!$A:$A, Items!$C:$C, "Check Item ID", 0)</f>
        <v>Software</v>
      </c>
    </row>
    <row r="2224" spans="1:12" x14ac:dyDescent="0.25">
      <c r="A2224" t="s">
        <v>2992</v>
      </c>
      <c r="B2224" s="1">
        <v>45884</v>
      </c>
      <c r="C2224" t="s">
        <v>39</v>
      </c>
      <c r="D2224" t="s">
        <v>25</v>
      </c>
      <c r="E2224" t="s">
        <v>338</v>
      </c>
      <c r="F2224" t="s">
        <v>472</v>
      </c>
      <c r="G2224" s="8">
        <v>17</v>
      </c>
      <c r="H2224" s="6">
        <v>5878.53</v>
      </c>
      <c r="I2224" s="6">
        <v>99935.03</v>
      </c>
      <c r="J2224" t="s">
        <v>777</v>
      </c>
      <c r="K2224" s="8">
        <v>36</v>
      </c>
      <c r="L2224" t="str">
        <f>_xlfn.XLOOKUP(F2224, Items!$A:$A, Items!$C:$C, "Check Item ID", 0)</f>
        <v>Software</v>
      </c>
    </row>
    <row r="2225" spans="1:12" hidden="1" x14ac:dyDescent="0.25">
      <c r="A2225" t="s">
        <v>2993</v>
      </c>
      <c r="B2225" s="1">
        <v>45308</v>
      </c>
      <c r="C2225" t="s">
        <v>213</v>
      </c>
      <c r="D2225" t="s">
        <v>5</v>
      </c>
      <c r="E2225" t="s">
        <v>324</v>
      </c>
      <c r="F2225" t="s">
        <v>494</v>
      </c>
      <c r="G2225">
        <v>31</v>
      </c>
      <c r="H2225">
        <v>6714.56</v>
      </c>
      <c r="I2225">
        <v>208151.32</v>
      </c>
      <c r="J2225" t="s">
        <v>768</v>
      </c>
      <c r="K2225">
        <v>23</v>
      </c>
      <c r="L2225" t="str">
        <f>_xlfn.XLOOKUP(F2225, Items!$A:$A, Items!$C:$C, "Check Item ID", 0)</f>
        <v>Hardware</v>
      </c>
    </row>
    <row r="2226" spans="1:12" x14ac:dyDescent="0.25">
      <c r="A2226" t="s">
        <v>2994</v>
      </c>
      <c r="B2226" s="1">
        <v>45700</v>
      </c>
      <c r="C2226" t="s">
        <v>163</v>
      </c>
      <c r="D2226" t="s">
        <v>31</v>
      </c>
      <c r="E2226" t="s">
        <v>314</v>
      </c>
      <c r="F2226" t="s">
        <v>552</v>
      </c>
      <c r="G2226" s="8">
        <v>43</v>
      </c>
      <c r="H2226" s="6">
        <v>6448.58</v>
      </c>
      <c r="I2226" s="6">
        <v>277288.99</v>
      </c>
      <c r="J2226" t="s">
        <v>777</v>
      </c>
      <c r="K2226" s="8">
        <v>23</v>
      </c>
      <c r="L2226" t="str">
        <f>_xlfn.XLOOKUP(F2226, Items!$A:$A, Items!$C:$C, "Check Item ID", 0)</f>
        <v>Service</v>
      </c>
    </row>
    <row r="2227" spans="1:12" x14ac:dyDescent="0.25">
      <c r="A2227" t="s">
        <v>2995</v>
      </c>
      <c r="B2227" s="1">
        <v>45141</v>
      </c>
      <c r="C2227" t="s">
        <v>217</v>
      </c>
      <c r="D2227" t="s">
        <v>21</v>
      </c>
      <c r="E2227" t="s">
        <v>286</v>
      </c>
      <c r="F2227" t="s">
        <v>690</v>
      </c>
      <c r="G2227" s="8">
        <v>41</v>
      </c>
      <c r="H2227" s="6">
        <v>7120.24</v>
      </c>
      <c r="I2227" s="6">
        <v>291929.88</v>
      </c>
      <c r="J2227" t="s">
        <v>777</v>
      </c>
      <c r="K2227" s="8">
        <v>13</v>
      </c>
      <c r="L2227" t="str">
        <f>_xlfn.XLOOKUP(F2227, Items!$A:$A, Items!$C:$C, "Check Item ID", 0)</f>
        <v>Software</v>
      </c>
    </row>
    <row r="2228" spans="1:12" x14ac:dyDescent="0.25">
      <c r="A2228" t="s">
        <v>2996</v>
      </c>
      <c r="B2228" s="1">
        <v>45900</v>
      </c>
      <c r="C2228" t="s">
        <v>145</v>
      </c>
      <c r="D2228" t="s">
        <v>7</v>
      </c>
      <c r="E2228" t="s">
        <v>344</v>
      </c>
      <c r="F2228" t="s">
        <v>610</v>
      </c>
      <c r="G2228" s="8">
        <v>22</v>
      </c>
      <c r="H2228" s="6">
        <v>1116.48</v>
      </c>
      <c r="I2228" s="6">
        <v>24562.47</v>
      </c>
      <c r="J2228" t="s">
        <v>777</v>
      </c>
      <c r="K2228" s="8">
        <v>14</v>
      </c>
      <c r="L2228" t="str">
        <f>_xlfn.XLOOKUP(F2228, Items!$A:$A, Items!$C:$C, "Check Item ID", 0)</f>
        <v>Hardware</v>
      </c>
    </row>
    <row r="2229" spans="1:12" x14ac:dyDescent="0.25">
      <c r="A2229" t="s">
        <v>2997</v>
      </c>
      <c r="B2229" s="1">
        <v>45554</v>
      </c>
      <c r="C2229" t="s">
        <v>61</v>
      </c>
      <c r="D2229" t="s">
        <v>11</v>
      </c>
      <c r="E2229" t="s">
        <v>340</v>
      </c>
      <c r="F2229" t="s">
        <v>408</v>
      </c>
      <c r="G2229" s="8">
        <v>11</v>
      </c>
      <c r="H2229" s="6">
        <v>5404.7</v>
      </c>
      <c r="I2229" s="6">
        <v>59451.65</v>
      </c>
      <c r="J2229" t="s">
        <v>777</v>
      </c>
      <c r="K2229" s="8">
        <v>4</v>
      </c>
      <c r="L2229" t="str">
        <f>_xlfn.XLOOKUP(F2229, Items!$A:$A, Items!$C:$C, "Check Item ID", 0)</f>
        <v>Hardware</v>
      </c>
    </row>
    <row r="2230" spans="1:12" hidden="1" x14ac:dyDescent="0.25">
      <c r="A2230" t="s">
        <v>2998</v>
      </c>
      <c r="B2230" s="1">
        <v>45861</v>
      </c>
      <c r="C2230" t="s">
        <v>155</v>
      </c>
      <c r="D2230" t="s">
        <v>31</v>
      </c>
      <c r="E2230" t="s">
        <v>286</v>
      </c>
      <c r="F2230" t="s">
        <v>594</v>
      </c>
      <c r="G2230">
        <v>38</v>
      </c>
      <c r="H2230">
        <v>3597.15</v>
      </c>
      <c r="I2230">
        <v>136691.73000000001</v>
      </c>
      <c r="J2230" t="s">
        <v>770</v>
      </c>
      <c r="K2230">
        <v>28</v>
      </c>
      <c r="L2230" t="str">
        <f>_xlfn.XLOOKUP(F2230, Items!$A:$A, Items!$C:$C, "Check Item ID", 0)</f>
        <v>Software</v>
      </c>
    </row>
    <row r="2231" spans="1:12" hidden="1" x14ac:dyDescent="0.25">
      <c r="A2231" t="s">
        <v>2999</v>
      </c>
      <c r="B2231" s="1">
        <v>45425</v>
      </c>
      <c r="C2231" t="s">
        <v>131</v>
      </c>
      <c r="D2231" t="s">
        <v>25</v>
      </c>
      <c r="E2231" t="s">
        <v>304</v>
      </c>
      <c r="F2231" t="s">
        <v>448</v>
      </c>
      <c r="G2231">
        <v>17</v>
      </c>
      <c r="H2231">
        <v>3788.96</v>
      </c>
      <c r="I2231">
        <v>64412.3</v>
      </c>
      <c r="J2231" t="s">
        <v>768</v>
      </c>
      <c r="K2231">
        <v>24</v>
      </c>
      <c r="L2231" t="str">
        <f>_xlfn.XLOOKUP(F2231, Items!$A:$A, Items!$C:$C, "Check Item ID", 0)</f>
        <v>Software</v>
      </c>
    </row>
    <row r="2232" spans="1:12" x14ac:dyDescent="0.25">
      <c r="A2232" t="s">
        <v>3000</v>
      </c>
      <c r="B2232" s="1">
        <v>45748</v>
      </c>
      <c r="C2232" t="s">
        <v>181</v>
      </c>
      <c r="D2232" t="s">
        <v>17</v>
      </c>
      <c r="E2232" t="s">
        <v>324</v>
      </c>
      <c r="F2232" t="s">
        <v>386</v>
      </c>
      <c r="G2232" s="8">
        <v>20</v>
      </c>
      <c r="H2232" s="6">
        <v>8468.67</v>
      </c>
      <c r="I2232" s="6">
        <v>169373.36</v>
      </c>
      <c r="J2232" t="s">
        <v>777</v>
      </c>
      <c r="K2232" s="8">
        <v>35</v>
      </c>
      <c r="L2232" t="str">
        <f>_xlfn.XLOOKUP(F2232, Items!$A:$A, Items!$C:$C, "Check Item ID", 0)</f>
        <v>Hardware</v>
      </c>
    </row>
    <row r="2233" spans="1:12" hidden="1" x14ac:dyDescent="0.25">
      <c r="A2233" t="s">
        <v>3001</v>
      </c>
      <c r="B2233" s="1">
        <v>45789</v>
      </c>
      <c r="C2233" t="s">
        <v>55</v>
      </c>
      <c r="D2233" t="s">
        <v>3</v>
      </c>
      <c r="E2233" t="s">
        <v>296</v>
      </c>
      <c r="F2233" t="s">
        <v>688</v>
      </c>
      <c r="G2233">
        <v>28</v>
      </c>
      <c r="H2233">
        <v>1589.78</v>
      </c>
      <c r="I2233">
        <v>44513.94</v>
      </c>
      <c r="J2233" t="s">
        <v>768</v>
      </c>
      <c r="K2233">
        <v>28</v>
      </c>
      <c r="L2233" t="str">
        <f>_xlfn.XLOOKUP(F2233, Items!$A:$A, Items!$C:$C, "Check Item ID", 0)</f>
        <v>Hardware</v>
      </c>
    </row>
    <row r="2234" spans="1:12" hidden="1" x14ac:dyDescent="0.25">
      <c r="A2234" t="s">
        <v>3002</v>
      </c>
      <c r="B2234" s="1">
        <v>44985</v>
      </c>
      <c r="C2234" t="s">
        <v>195</v>
      </c>
      <c r="D2234" t="s">
        <v>7</v>
      </c>
      <c r="E2234" t="s">
        <v>310</v>
      </c>
      <c r="F2234" t="s">
        <v>396</v>
      </c>
      <c r="G2234">
        <v>11</v>
      </c>
      <c r="H2234">
        <v>9530.77</v>
      </c>
      <c r="I2234">
        <v>104838.45</v>
      </c>
      <c r="J2234" t="s">
        <v>770</v>
      </c>
      <c r="K2234">
        <v>41</v>
      </c>
      <c r="L2234" t="str">
        <f>_xlfn.XLOOKUP(F2234, Items!$A:$A, Items!$C:$C, "Check Item ID", 0)</f>
        <v>Software</v>
      </c>
    </row>
    <row r="2235" spans="1:12" hidden="1" x14ac:dyDescent="0.25">
      <c r="A2235" t="s">
        <v>3003</v>
      </c>
      <c r="B2235" s="1">
        <v>46000</v>
      </c>
      <c r="C2235" t="s">
        <v>42</v>
      </c>
      <c r="D2235" t="s">
        <v>9</v>
      </c>
      <c r="E2235" t="s">
        <v>290</v>
      </c>
      <c r="F2235" t="s">
        <v>638</v>
      </c>
      <c r="G2235">
        <v>13</v>
      </c>
      <c r="H2235">
        <v>5860.05</v>
      </c>
      <c r="I2235">
        <v>76180.62</v>
      </c>
      <c r="J2235" t="s">
        <v>768</v>
      </c>
      <c r="K2235">
        <v>11</v>
      </c>
      <c r="L2235" t="str">
        <f>_xlfn.XLOOKUP(F2235, Items!$A:$A, Items!$C:$C, "Check Item ID", 0)</f>
        <v>Hardware</v>
      </c>
    </row>
    <row r="2236" spans="1:12" hidden="1" x14ac:dyDescent="0.25">
      <c r="A2236" t="s">
        <v>3004</v>
      </c>
      <c r="B2236" s="1">
        <v>45609</v>
      </c>
      <c r="C2236" t="s">
        <v>45</v>
      </c>
      <c r="D2236" t="s">
        <v>5</v>
      </c>
      <c r="E2236" t="s">
        <v>263</v>
      </c>
      <c r="F2236" t="s">
        <v>594</v>
      </c>
      <c r="G2236">
        <v>4</v>
      </c>
      <c r="H2236">
        <v>4013.24</v>
      </c>
      <c r="I2236">
        <v>16052.96</v>
      </c>
      <c r="J2236" t="s">
        <v>770</v>
      </c>
      <c r="K2236">
        <v>12</v>
      </c>
      <c r="L2236" t="str">
        <f>_xlfn.XLOOKUP(F2236, Items!$A:$A, Items!$C:$C, "Check Item ID", 0)</f>
        <v>Software</v>
      </c>
    </row>
    <row r="2237" spans="1:12" x14ac:dyDescent="0.25">
      <c r="A2237" t="s">
        <v>3005</v>
      </c>
      <c r="B2237" s="1">
        <v>45866</v>
      </c>
      <c r="C2237" t="s">
        <v>51</v>
      </c>
      <c r="D2237" t="s">
        <v>3</v>
      </c>
      <c r="E2237" t="s">
        <v>330</v>
      </c>
      <c r="F2237" t="s">
        <v>392</v>
      </c>
      <c r="G2237" s="8">
        <v>26</v>
      </c>
      <c r="H2237" s="6">
        <v>8979.83</v>
      </c>
      <c r="I2237" s="6">
        <v>233475.67</v>
      </c>
      <c r="J2237" t="s">
        <v>777</v>
      </c>
      <c r="K2237" s="8">
        <v>45</v>
      </c>
      <c r="L2237" t="str">
        <f>_xlfn.XLOOKUP(F2237, Items!$A:$A, Items!$C:$C, "Check Item ID", 0)</f>
        <v>Software</v>
      </c>
    </row>
    <row r="2238" spans="1:12" x14ac:dyDescent="0.25">
      <c r="A2238" t="s">
        <v>3006</v>
      </c>
      <c r="B2238" s="1">
        <v>45337</v>
      </c>
      <c r="C2238" t="s">
        <v>91</v>
      </c>
      <c r="D2238" t="s">
        <v>11</v>
      </c>
      <c r="E2238" t="s">
        <v>326</v>
      </c>
      <c r="F2238" t="s">
        <v>620</v>
      </c>
      <c r="G2238" s="8">
        <v>12</v>
      </c>
      <c r="H2238" s="6">
        <v>1991.73</v>
      </c>
      <c r="I2238" s="6">
        <v>23900.82</v>
      </c>
      <c r="J2238" t="s">
        <v>777</v>
      </c>
      <c r="K2238" s="8">
        <v>14</v>
      </c>
      <c r="L2238" t="str">
        <f>_xlfn.XLOOKUP(F2238, Items!$A:$A, Items!$C:$C, "Check Item ID", 0)</f>
        <v>Hardware</v>
      </c>
    </row>
    <row r="2239" spans="1:12" x14ac:dyDescent="0.25">
      <c r="A2239" t="s">
        <v>3007</v>
      </c>
      <c r="B2239" s="1">
        <v>45343</v>
      </c>
      <c r="C2239" t="s">
        <v>125</v>
      </c>
      <c r="D2239" t="s">
        <v>23</v>
      </c>
      <c r="E2239" t="s">
        <v>340</v>
      </c>
      <c r="F2239" t="s">
        <v>598</v>
      </c>
      <c r="G2239" s="8">
        <v>28</v>
      </c>
      <c r="H2239" s="6">
        <v>5491.21</v>
      </c>
      <c r="I2239" s="6">
        <v>153753.89000000001</v>
      </c>
      <c r="J2239" t="s">
        <v>777</v>
      </c>
      <c r="K2239" s="8">
        <v>12</v>
      </c>
      <c r="L2239" t="str">
        <f>_xlfn.XLOOKUP(F2239, Items!$A:$A, Items!$C:$C, "Check Item ID", 0)</f>
        <v>Software</v>
      </c>
    </row>
    <row r="2240" spans="1:12" hidden="1" x14ac:dyDescent="0.25">
      <c r="A2240" t="s">
        <v>3008</v>
      </c>
      <c r="B2240" s="1">
        <v>45693</v>
      </c>
      <c r="C2240" t="s">
        <v>95</v>
      </c>
      <c r="D2240" t="s">
        <v>11</v>
      </c>
      <c r="E2240" t="s">
        <v>250</v>
      </c>
      <c r="F2240" t="s">
        <v>536</v>
      </c>
      <c r="G2240">
        <v>1</v>
      </c>
      <c r="H2240">
        <v>3530.84</v>
      </c>
      <c r="I2240">
        <v>3530.84</v>
      </c>
      <c r="J2240" t="s">
        <v>770</v>
      </c>
      <c r="K2240">
        <v>9</v>
      </c>
      <c r="L2240" t="str">
        <f>_xlfn.XLOOKUP(F2240, Items!$A:$A, Items!$C:$C, "Check Item ID", 0)</f>
        <v>Service</v>
      </c>
    </row>
    <row r="2241" spans="1:12" hidden="1" x14ac:dyDescent="0.25">
      <c r="A2241" t="s">
        <v>3009</v>
      </c>
      <c r="B2241" s="1">
        <v>45734</v>
      </c>
      <c r="C2241" t="s">
        <v>231</v>
      </c>
      <c r="D2241" t="s">
        <v>7</v>
      </c>
      <c r="E2241" t="s">
        <v>352</v>
      </c>
      <c r="F2241" t="s">
        <v>616</v>
      </c>
      <c r="G2241">
        <v>45</v>
      </c>
      <c r="H2241">
        <v>349.97</v>
      </c>
      <c r="I2241">
        <v>15748.44</v>
      </c>
      <c r="J2241" t="s">
        <v>770</v>
      </c>
      <c r="K2241">
        <v>45</v>
      </c>
      <c r="L2241" t="str">
        <f>_xlfn.XLOOKUP(F2241, Items!$A:$A, Items!$C:$C, "Check Item ID", 0)</f>
        <v>Hardware</v>
      </c>
    </row>
    <row r="2242" spans="1:12" x14ac:dyDescent="0.25">
      <c r="A2242" t="s">
        <v>3010</v>
      </c>
      <c r="B2242" s="1">
        <v>45876</v>
      </c>
      <c r="C2242" t="s">
        <v>213</v>
      </c>
      <c r="D2242" t="s">
        <v>5</v>
      </c>
      <c r="E2242" t="s">
        <v>316</v>
      </c>
      <c r="F2242" t="s">
        <v>412</v>
      </c>
      <c r="G2242" s="8">
        <v>46</v>
      </c>
      <c r="H2242" s="6">
        <v>1929.62</v>
      </c>
      <c r="I2242" s="6">
        <v>88762.61</v>
      </c>
      <c r="J2242" t="s">
        <v>777</v>
      </c>
      <c r="K2242" s="8">
        <v>27</v>
      </c>
      <c r="L2242" t="str">
        <f>_xlfn.XLOOKUP(F2242, Items!$A:$A, Items!$C:$C, "Check Item ID", 0)</f>
        <v>Service</v>
      </c>
    </row>
    <row r="2243" spans="1:12" hidden="1" x14ac:dyDescent="0.25">
      <c r="A2243" t="s">
        <v>3011</v>
      </c>
      <c r="B2243" s="1">
        <v>45578</v>
      </c>
      <c r="C2243" t="s">
        <v>45</v>
      </c>
      <c r="D2243" t="s">
        <v>5</v>
      </c>
      <c r="E2243" t="s">
        <v>272</v>
      </c>
      <c r="F2243" t="s">
        <v>484</v>
      </c>
      <c r="G2243">
        <v>49</v>
      </c>
      <c r="H2243">
        <v>7931.01</v>
      </c>
      <c r="I2243">
        <v>388619.48</v>
      </c>
      <c r="J2243" t="s">
        <v>770</v>
      </c>
      <c r="K2243">
        <v>23</v>
      </c>
      <c r="L2243" t="str">
        <f>_xlfn.XLOOKUP(F2243, Items!$A:$A, Items!$C:$C, "Check Item ID", 0)</f>
        <v>Hardware</v>
      </c>
    </row>
    <row r="2244" spans="1:12" x14ac:dyDescent="0.25">
      <c r="A2244" t="s">
        <v>3012</v>
      </c>
      <c r="B2244" s="1">
        <v>45796</v>
      </c>
      <c r="C2244" t="s">
        <v>95</v>
      </c>
      <c r="D2244" t="s">
        <v>11</v>
      </c>
      <c r="E2244" t="s">
        <v>298</v>
      </c>
      <c r="F2244" t="s">
        <v>636</v>
      </c>
      <c r="G2244" s="8">
        <v>39</v>
      </c>
      <c r="H2244" s="6">
        <v>9227.49</v>
      </c>
      <c r="I2244" s="6">
        <v>359871.97</v>
      </c>
      <c r="J2244" t="s">
        <v>777</v>
      </c>
      <c r="K2244" s="8">
        <v>25</v>
      </c>
      <c r="L2244" t="str">
        <f>_xlfn.XLOOKUP(F2244, Items!$A:$A, Items!$C:$C, "Check Item ID", 0)</f>
        <v>Hardware</v>
      </c>
    </row>
    <row r="2245" spans="1:12" x14ac:dyDescent="0.25">
      <c r="A2245" t="s">
        <v>3013</v>
      </c>
      <c r="B2245" s="1">
        <v>44982</v>
      </c>
      <c r="C2245" t="s">
        <v>69</v>
      </c>
      <c r="D2245" t="s">
        <v>13</v>
      </c>
      <c r="E2245" t="s">
        <v>322</v>
      </c>
      <c r="F2245" t="s">
        <v>546</v>
      </c>
      <c r="G2245" s="8">
        <v>15</v>
      </c>
      <c r="H2245" s="6">
        <v>7734.98</v>
      </c>
      <c r="I2245" s="6">
        <v>116024.77</v>
      </c>
      <c r="J2245" t="s">
        <v>777</v>
      </c>
      <c r="K2245" s="8">
        <v>18</v>
      </c>
      <c r="L2245" t="str">
        <f>_xlfn.XLOOKUP(F2245, Items!$A:$A, Items!$C:$C, "Check Item ID", 0)</f>
        <v>Hardware</v>
      </c>
    </row>
    <row r="2246" spans="1:12" x14ac:dyDescent="0.25">
      <c r="A2246" t="s">
        <v>3014</v>
      </c>
      <c r="B2246" s="1">
        <v>45668</v>
      </c>
      <c r="C2246" t="s">
        <v>85</v>
      </c>
      <c r="D2246" t="s">
        <v>29</v>
      </c>
      <c r="E2246" t="s">
        <v>324</v>
      </c>
      <c r="F2246" t="s">
        <v>678</v>
      </c>
      <c r="G2246" s="8">
        <v>22</v>
      </c>
      <c r="H2246" s="6">
        <v>4476.95</v>
      </c>
      <c r="I2246" s="6">
        <v>98493</v>
      </c>
      <c r="J2246" t="s">
        <v>777</v>
      </c>
      <c r="K2246" s="8">
        <v>42</v>
      </c>
      <c r="L2246" t="str">
        <f>_xlfn.XLOOKUP(F2246, Items!$A:$A, Items!$C:$C, "Check Item ID", 0)</f>
        <v>Service</v>
      </c>
    </row>
    <row r="2247" spans="1:12" x14ac:dyDescent="0.25">
      <c r="A2247" t="s">
        <v>3015</v>
      </c>
      <c r="B2247" s="1">
        <v>45742</v>
      </c>
      <c r="C2247" t="s">
        <v>42</v>
      </c>
      <c r="D2247" t="s">
        <v>9</v>
      </c>
      <c r="E2247" t="s">
        <v>296</v>
      </c>
      <c r="F2247" t="s">
        <v>686</v>
      </c>
      <c r="G2247" s="8">
        <v>5</v>
      </c>
      <c r="H2247" s="6">
        <v>5562.78</v>
      </c>
      <c r="I2247" s="6">
        <v>27813.89</v>
      </c>
      <c r="J2247" t="s">
        <v>777</v>
      </c>
      <c r="K2247" s="8">
        <v>34</v>
      </c>
      <c r="L2247" t="str">
        <f>_xlfn.XLOOKUP(F2247, Items!$A:$A, Items!$C:$C, "Check Item ID", 0)</f>
        <v>Software</v>
      </c>
    </row>
    <row r="2248" spans="1:12" x14ac:dyDescent="0.25">
      <c r="A2248" t="s">
        <v>3016</v>
      </c>
      <c r="B2248" s="1">
        <v>45017</v>
      </c>
      <c r="C2248" t="s">
        <v>175</v>
      </c>
      <c r="D2248" t="s">
        <v>27</v>
      </c>
      <c r="E2248" t="s">
        <v>338</v>
      </c>
      <c r="F2248" t="s">
        <v>576</v>
      </c>
      <c r="G2248" s="8">
        <v>14</v>
      </c>
      <c r="H2248" s="6">
        <v>2013.78</v>
      </c>
      <c r="I2248" s="6">
        <v>28192.99</v>
      </c>
      <c r="J2248" t="s">
        <v>777</v>
      </c>
      <c r="K2248" s="8">
        <v>24</v>
      </c>
      <c r="L2248" t="str">
        <f>_xlfn.XLOOKUP(F2248, Items!$A:$A, Items!$C:$C, "Check Item ID", 0)</f>
        <v>Software</v>
      </c>
    </row>
    <row r="2249" spans="1:12" hidden="1" x14ac:dyDescent="0.25">
      <c r="A2249" t="s">
        <v>3017</v>
      </c>
      <c r="B2249" s="1">
        <v>45295</v>
      </c>
      <c r="C2249" t="s">
        <v>36</v>
      </c>
      <c r="D2249" t="s">
        <v>23</v>
      </c>
      <c r="E2249" t="s">
        <v>246</v>
      </c>
      <c r="F2249" t="s">
        <v>750</v>
      </c>
      <c r="G2249">
        <v>28</v>
      </c>
      <c r="H2249">
        <v>2869.19</v>
      </c>
      <c r="I2249">
        <v>80337.429999999993</v>
      </c>
      <c r="J2249" t="s">
        <v>770</v>
      </c>
      <c r="K2249">
        <v>27</v>
      </c>
      <c r="L2249" t="str">
        <f>_xlfn.XLOOKUP(F2249, Items!$A:$A, Items!$C:$C, "Check Item ID", 0)</f>
        <v>Hardware</v>
      </c>
    </row>
    <row r="2250" spans="1:12" hidden="1" x14ac:dyDescent="0.25">
      <c r="A2250" t="s">
        <v>3018</v>
      </c>
      <c r="B2250" s="1">
        <v>45911</v>
      </c>
      <c r="C2250" t="s">
        <v>99</v>
      </c>
      <c r="D2250" t="s">
        <v>13</v>
      </c>
      <c r="E2250" t="s">
        <v>322</v>
      </c>
      <c r="F2250" t="s">
        <v>546</v>
      </c>
      <c r="G2250">
        <v>3</v>
      </c>
      <c r="H2250">
        <v>6435.94</v>
      </c>
      <c r="I2250">
        <v>19307.830000000002</v>
      </c>
      <c r="J2250" t="s">
        <v>770</v>
      </c>
      <c r="K2250">
        <v>14</v>
      </c>
      <c r="L2250" t="str">
        <f>_xlfn.XLOOKUP(F2250, Items!$A:$A, Items!$C:$C, "Check Item ID", 0)</f>
        <v>Hardware</v>
      </c>
    </row>
    <row r="2251" spans="1:12" x14ac:dyDescent="0.25">
      <c r="A2251" t="s">
        <v>3019</v>
      </c>
      <c r="B2251" s="1">
        <v>45742</v>
      </c>
      <c r="C2251" t="s">
        <v>191</v>
      </c>
      <c r="D2251" t="s">
        <v>25</v>
      </c>
      <c r="E2251" t="s">
        <v>304</v>
      </c>
      <c r="F2251" t="s">
        <v>390</v>
      </c>
      <c r="G2251" s="8">
        <v>44</v>
      </c>
      <c r="H2251" s="6">
        <v>5216.01</v>
      </c>
      <c r="I2251" s="6">
        <v>229504.29</v>
      </c>
      <c r="J2251" t="s">
        <v>777</v>
      </c>
      <c r="K2251" s="8">
        <v>32</v>
      </c>
      <c r="L2251" t="str">
        <f>_xlfn.XLOOKUP(F2251, Items!$A:$A, Items!$C:$C, "Check Item ID", 0)</f>
        <v>Service</v>
      </c>
    </row>
    <row r="2252" spans="1:12" hidden="1" x14ac:dyDescent="0.25">
      <c r="A2252" t="s">
        <v>3020</v>
      </c>
      <c r="B2252" s="1">
        <v>45636</v>
      </c>
      <c r="C2252" t="s">
        <v>61</v>
      </c>
      <c r="D2252" t="s">
        <v>11</v>
      </c>
      <c r="E2252" t="s">
        <v>330</v>
      </c>
      <c r="F2252" t="s">
        <v>580</v>
      </c>
      <c r="G2252">
        <v>44</v>
      </c>
      <c r="H2252">
        <v>6959.06</v>
      </c>
      <c r="I2252">
        <v>306198.5</v>
      </c>
      <c r="J2252" t="s">
        <v>768</v>
      </c>
      <c r="K2252">
        <v>28</v>
      </c>
      <c r="L2252" t="str">
        <f>_xlfn.XLOOKUP(F2252, Items!$A:$A, Items!$C:$C, "Check Item ID", 0)</f>
        <v>Hardware</v>
      </c>
    </row>
    <row r="2253" spans="1:12" hidden="1" x14ac:dyDescent="0.25">
      <c r="A2253" t="s">
        <v>3021</v>
      </c>
      <c r="B2253" s="1">
        <v>45256</v>
      </c>
      <c r="C2253" t="s">
        <v>173</v>
      </c>
      <c r="D2253" t="s">
        <v>9</v>
      </c>
      <c r="E2253" t="s">
        <v>338</v>
      </c>
      <c r="F2253" t="s">
        <v>476</v>
      </c>
      <c r="G2253">
        <v>21</v>
      </c>
      <c r="H2253">
        <v>5634.75</v>
      </c>
      <c r="I2253">
        <v>118329.77</v>
      </c>
      <c r="J2253" t="s">
        <v>768</v>
      </c>
      <c r="K2253">
        <v>27</v>
      </c>
      <c r="L2253" t="str">
        <f>_xlfn.XLOOKUP(F2253, Items!$A:$A, Items!$C:$C, "Check Item ID", 0)</f>
        <v>Hardware</v>
      </c>
    </row>
    <row r="2254" spans="1:12" hidden="1" x14ac:dyDescent="0.25">
      <c r="A2254" t="s">
        <v>3022</v>
      </c>
      <c r="B2254" s="1">
        <v>45858</v>
      </c>
      <c r="C2254" t="s">
        <v>91</v>
      </c>
      <c r="D2254" t="s">
        <v>11</v>
      </c>
      <c r="E2254" t="s">
        <v>342</v>
      </c>
      <c r="F2254" t="s">
        <v>708</v>
      </c>
      <c r="G2254">
        <v>1</v>
      </c>
      <c r="H2254">
        <v>4556.97</v>
      </c>
      <c r="I2254">
        <v>4556.97</v>
      </c>
      <c r="J2254" t="s">
        <v>768</v>
      </c>
      <c r="K2254">
        <v>28</v>
      </c>
      <c r="L2254" t="str">
        <f>_xlfn.XLOOKUP(F2254, Items!$A:$A, Items!$C:$C, "Check Item ID", 0)</f>
        <v>Service</v>
      </c>
    </row>
    <row r="2255" spans="1:12" hidden="1" x14ac:dyDescent="0.25">
      <c r="A2255" t="s">
        <v>3023</v>
      </c>
      <c r="B2255" s="1">
        <v>45038</v>
      </c>
      <c r="C2255" t="s">
        <v>99</v>
      </c>
      <c r="D2255" t="s">
        <v>13</v>
      </c>
      <c r="E2255" t="s">
        <v>254</v>
      </c>
      <c r="F2255" t="s">
        <v>626</v>
      </c>
      <c r="G2255">
        <v>20</v>
      </c>
      <c r="H2255">
        <v>4152.3999999999996</v>
      </c>
      <c r="I2255">
        <v>83047.92</v>
      </c>
      <c r="J2255" t="s">
        <v>768</v>
      </c>
      <c r="K2255">
        <v>43</v>
      </c>
      <c r="L2255" t="str">
        <f>_xlfn.XLOOKUP(F2255, Items!$A:$A, Items!$C:$C, "Check Item ID", 0)</f>
        <v>Software</v>
      </c>
    </row>
    <row r="2256" spans="1:12" hidden="1" x14ac:dyDescent="0.25">
      <c r="A2256" t="s">
        <v>3024</v>
      </c>
      <c r="B2256" s="1">
        <v>45849</v>
      </c>
      <c r="C2256" t="s">
        <v>233</v>
      </c>
      <c r="D2256" t="s">
        <v>17</v>
      </c>
      <c r="E2256" t="s">
        <v>274</v>
      </c>
      <c r="F2256" t="s">
        <v>688</v>
      </c>
      <c r="G2256">
        <v>33</v>
      </c>
      <c r="H2256">
        <v>1412.95</v>
      </c>
      <c r="I2256">
        <v>46627.49</v>
      </c>
      <c r="J2256" t="s">
        <v>770</v>
      </c>
      <c r="K2256">
        <v>24</v>
      </c>
      <c r="L2256" t="str">
        <f>_xlfn.XLOOKUP(F2256, Items!$A:$A, Items!$C:$C, "Check Item ID", 0)</f>
        <v>Hardware</v>
      </c>
    </row>
    <row r="2257" spans="1:12" hidden="1" x14ac:dyDescent="0.25">
      <c r="A2257" t="s">
        <v>3025</v>
      </c>
      <c r="B2257" s="1">
        <v>45674</v>
      </c>
      <c r="C2257" t="s">
        <v>143</v>
      </c>
      <c r="D2257" t="s">
        <v>5</v>
      </c>
      <c r="E2257" t="s">
        <v>300</v>
      </c>
      <c r="F2257" t="s">
        <v>698</v>
      </c>
      <c r="G2257">
        <v>8</v>
      </c>
      <c r="H2257">
        <v>5835.36</v>
      </c>
      <c r="I2257">
        <v>46682.879999999997</v>
      </c>
      <c r="J2257" t="s">
        <v>770</v>
      </c>
      <c r="K2257">
        <v>37</v>
      </c>
      <c r="L2257" t="str">
        <f>_xlfn.XLOOKUP(F2257, Items!$A:$A, Items!$C:$C, "Check Item ID", 0)</f>
        <v>Software</v>
      </c>
    </row>
    <row r="2258" spans="1:12" hidden="1" x14ac:dyDescent="0.25">
      <c r="A2258" t="s">
        <v>3026</v>
      </c>
      <c r="B2258" s="1">
        <v>45090</v>
      </c>
      <c r="C2258" t="s">
        <v>189</v>
      </c>
      <c r="D2258" t="s">
        <v>21</v>
      </c>
      <c r="E2258" t="s">
        <v>283</v>
      </c>
      <c r="F2258" t="s">
        <v>582</v>
      </c>
      <c r="G2258">
        <v>10</v>
      </c>
      <c r="H2258">
        <v>7921</v>
      </c>
      <c r="I2258">
        <v>79210.009999999995</v>
      </c>
      <c r="J2258" t="s">
        <v>768</v>
      </c>
      <c r="K2258">
        <v>40</v>
      </c>
      <c r="L2258" t="str">
        <f>_xlfn.XLOOKUP(F2258, Items!$A:$A, Items!$C:$C, "Check Item ID", 0)</f>
        <v>Service</v>
      </c>
    </row>
    <row r="2259" spans="1:12" hidden="1" x14ac:dyDescent="0.25">
      <c r="A2259" t="s">
        <v>3027</v>
      </c>
      <c r="B2259" s="1">
        <v>45331</v>
      </c>
      <c r="C2259" t="s">
        <v>69</v>
      </c>
      <c r="D2259" t="s">
        <v>13</v>
      </c>
      <c r="E2259" t="s">
        <v>312</v>
      </c>
      <c r="F2259" t="s">
        <v>486</v>
      </c>
      <c r="G2259">
        <v>33</v>
      </c>
      <c r="H2259">
        <v>3206.08</v>
      </c>
      <c r="I2259">
        <v>105800.51</v>
      </c>
      <c r="J2259" t="s">
        <v>768</v>
      </c>
      <c r="K2259">
        <v>32</v>
      </c>
      <c r="L2259" t="str">
        <f>_xlfn.XLOOKUP(F2259, Items!$A:$A, Items!$C:$C, "Check Item ID", 0)</f>
        <v>Hardware</v>
      </c>
    </row>
    <row r="2260" spans="1:12" x14ac:dyDescent="0.25">
      <c r="A2260" t="s">
        <v>3028</v>
      </c>
      <c r="B2260" s="1">
        <v>45026</v>
      </c>
      <c r="C2260" t="s">
        <v>185</v>
      </c>
      <c r="D2260" t="s">
        <v>29</v>
      </c>
      <c r="E2260" t="s">
        <v>250</v>
      </c>
      <c r="F2260" t="s">
        <v>660</v>
      </c>
      <c r="G2260" s="8">
        <v>30</v>
      </c>
      <c r="H2260" s="6">
        <v>7792.91</v>
      </c>
      <c r="I2260" s="6">
        <v>233787.41</v>
      </c>
      <c r="J2260" t="s">
        <v>777</v>
      </c>
      <c r="K2260" s="8">
        <v>34</v>
      </c>
      <c r="L2260" t="str">
        <f>_xlfn.XLOOKUP(F2260, Items!$A:$A, Items!$C:$C, "Check Item ID", 0)</f>
        <v>Hardware</v>
      </c>
    </row>
    <row r="2261" spans="1:12" hidden="1" x14ac:dyDescent="0.25">
      <c r="A2261" t="s">
        <v>3029</v>
      </c>
      <c r="B2261" s="1">
        <v>45678</v>
      </c>
      <c r="C2261" t="s">
        <v>169</v>
      </c>
      <c r="D2261" t="s">
        <v>23</v>
      </c>
      <c r="E2261" t="s">
        <v>308</v>
      </c>
      <c r="F2261" t="s">
        <v>424</v>
      </c>
      <c r="G2261">
        <v>4</v>
      </c>
      <c r="H2261">
        <v>2384.2600000000002</v>
      </c>
      <c r="I2261">
        <v>9537.0400000000009</v>
      </c>
      <c r="J2261" t="s">
        <v>768</v>
      </c>
      <c r="K2261">
        <v>26</v>
      </c>
      <c r="L2261" t="str">
        <f>_xlfn.XLOOKUP(F2261, Items!$A:$A, Items!$C:$C, "Check Item ID", 0)</f>
        <v>Service</v>
      </c>
    </row>
    <row r="2262" spans="1:12" x14ac:dyDescent="0.25">
      <c r="A2262" t="s">
        <v>3030</v>
      </c>
      <c r="B2262" s="1">
        <v>45798</v>
      </c>
      <c r="C2262" t="s">
        <v>185</v>
      </c>
      <c r="D2262" t="s">
        <v>29</v>
      </c>
      <c r="E2262" t="s">
        <v>316</v>
      </c>
      <c r="F2262" t="s">
        <v>486</v>
      </c>
      <c r="G2262" s="8">
        <v>22</v>
      </c>
      <c r="H2262" s="6">
        <v>3084.87</v>
      </c>
      <c r="I2262" s="6">
        <v>67867.23</v>
      </c>
      <c r="J2262" t="s">
        <v>777</v>
      </c>
      <c r="K2262" s="8">
        <v>37</v>
      </c>
      <c r="L2262" t="str">
        <f>_xlfn.XLOOKUP(F2262, Items!$A:$A, Items!$C:$C, "Check Item ID", 0)</f>
        <v>Hardware</v>
      </c>
    </row>
    <row r="2263" spans="1:12" x14ac:dyDescent="0.25">
      <c r="A2263" t="s">
        <v>3031</v>
      </c>
      <c r="B2263" s="1">
        <v>45293</v>
      </c>
      <c r="C2263" t="s">
        <v>221</v>
      </c>
      <c r="D2263" t="s">
        <v>5</v>
      </c>
      <c r="E2263" t="s">
        <v>326</v>
      </c>
      <c r="F2263" t="s">
        <v>564</v>
      </c>
      <c r="G2263" s="8">
        <v>19</v>
      </c>
      <c r="H2263" s="6">
        <v>3488.5</v>
      </c>
      <c r="I2263" s="6">
        <v>66281.58</v>
      </c>
      <c r="J2263" t="s">
        <v>777</v>
      </c>
      <c r="K2263" s="8">
        <v>31</v>
      </c>
      <c r="L2263" t="str">
        <f>_xlfn.XLOOKUP(F2263, Items!$A:$A, Items!$C:$C, "Check Item ID", 0)</f>
        <v>Software</v>
      </c>
    </row>
    <row r="2264" spans="1:12" x14ac:dyDescent="0.25">
      <c r="A2264" t="s">
        <v>3032</v>
      </c>
      <c r="B2264" s="1">
        <v>45536</v>
      </c>
      <c r="C2264" t="s">
        <v>219</v>
      </c>
      <c r="D2264" t="s">
        <v>21</v>
      </c>
      <c r="E2264" t="s">
        <v>288</v>
      </c>
      <c r="F2264" t="s">
        <v>462</v>
      </c>
      <c r="G2264" s="8">
        <v>41</v>
      </c>
      <c r="H2264" s="6">
        <v>4419.62</v>
      </c>
      <c r="I2264" s="6">
        <v>181204.22</v>
      </c>
      <c r="J2264" t="s">
        <v>777</v>
      </c>
      <c r="K2264" s="8">
        <v>25</v>
      </c>
      <c r="L2264" t="str">
        <f>_xlfn.XLOOKUP(F2264, Items!$A:$A, Items!$C:$C, "Check Item ID", 0)</f>
        <v>Service</v>
      </c>
    </row>
    <row r="2265" spans="1:12" x14ac:dyDescent="0.25">
      <c r="A2265" t="s">
        <v>3033</v>
      </c>
      <c r="B2265" s="1">
        <v>45001</v>
      </c>
      <c r="C2265" t="s">
        <v>53</v>
      </c>
      <c r="D2265" t="s">
        <v>9</v>
      </c>
      <c r="E2265" t="s">
        <v>294</v>
      </c>
      <c r="F2265" t="s">
        <v>644</v>
      </c>
      <c r="G2265" s="8">
        <v>35</v>
      </c>
      <c r="H2265" s="6">
        <v>10448.14</v>
      </c>
      <c r="I2265" s="6">
        <v>365684.9</v>
      </c>
      <c r="J2265" t="s">
        <v>777</v>
      </c>
      <c r="K2265" s="8">
        <v>14</v>
      </c>
      <c r="L2265" t="str">
        <f>_xlfn.XLOOKUP(F2265, Items!$A:$A, Items!$C:$C, "Check Item ID", 0)</f>
        <v>Hardware</v>
      </c>
    </row>
    <row r="2266" spans="1:12" x14ac:dyDescent="0.25">
      <c r="A2266" t="s">
        <v>3034</v>
      </c>
      <c r="B2266" s="1">
        <v>46022</v>
      </c>
      <c r="C2266" t="s">
        <v>233</v>
      </c>
      <c r="D2266" t="s">
        <v>17</v>
      </c>
      <c r="E2266" t="s">
        <v>322</v>
      </c>
      <c r="F2266" t="s">
        <v>446</v>
      </c>
      <c r="G2266" s="8">
        <v>7</v>
      </c>
      <c r="H2266" s="6">
        <v>6470.41</v>
      </c>
      <c r="I2266" s="6">
        <v>45292.84</v>
      </c>
      <c r="J2266" t="s">
        <v>777</v>
      </c>
      <c r="K2266" s="8">
        <v>43</v>
      </c>
      <c r="L2266" t="str">
        <f>_xlfn.XLOOKUP(F2266, Items!$A:$A, Items!$C:$C, "Check Item ID", 0)</f>
        <v>Software</v>
      </c>
    </row>
    <row r="2267" spans="1:12" hidden="1" x14ac:dyDescent="0.25">
      <c r="A2267" t="s">
        <v>3035</v>
      </c>
      <c r="B2267" s="1">
        <v>45809</v>
      </c>
      <c r="C2267" t="s">
        <v>67</v>
      </c>
      <c r="D2267" t="s">
        <v>7</v>
      </c>
      <c r="E2267" t="s">
        <v>276</v>
      </c>
      <c r="F2267" t="s">
        <v>416</v>
      </c>
      <c r="G2267">
        <v>18</v>
      </c>
      <c r="H2267">
        <v>4879.6499999999996</v>
      </c>
      <c r="I2267">
        <v>87833.74</v>
      </c>
      <c r="J2267" t="s">
        <v>770</v>
      </c>
      <c r="K2267">
        <v>42</v>
      </c>
      <c r="L2267" t="str">
        <f>_xlfn.XLOOKUP(F2267, Items!$A:$A, Items!$C:$C, "Check Item ID", 0)</f>
        <v>Service</v>
      </c>
    </row>
    <row r="2268" spans="1:12" x14ac:dyDescent="0.25">
      <c r="A2268" t="s">
        <v>3036</v>
      </c>
      <c r="B2268" s="1">
        <v>45999</v>
      </c>
      <c r="C2268" t="s">
        <v>95</v>
      </c>
      <c r="D2268" t="s">
        <v>11</v>
      </c>
      <c r="E2268" t="s">
        <v>250</v>
      </c>
      <c r="F2268" t="s">
        <v>532</v>
      </c>
      <c r="G2268" s="8">
        <v>37</v>
      </c>
      <c r="H2268" s="6">
        <v>6246.1</v>
      </c>
      <c r="I2268" s="6">
        <v>231105.74</v>
      </c>
      <c r="J2268" t="s">
        <v>777</v>
      </c>
      <c r="K2268" s="8">
        <v>23</v>
      </c>
      <c r="L2268" t="str">
        <f>_xlfn.XLOOKUP(F2268, Items!$A:$A, Items!$C:$C, "Check Item ID", 0)</f>
        <v>Hardware</v>
      </c>
    </row>
    <row r="2269" spans="1:12" hidden="1" x14ac:dyDescent="0.25">
      <c r="A2269" t="s">
        <v>3037</v>
      </c>
      <c r="B2269" s="1">
        <v>45005</v>
      </c>
      <c r="C2269" t="s">
        <v>91</v>
      </c>
      <c r="D2269" t="s">
        <v>11</v>
      </c>
      <c r="E2269" t="s">
        <v>254</v>
      </c>
      <c r="F2269" t="s">
        <v>716</v>
      </c>
      <c r="G2269">
        <v>10</v>
      </c>
      <c r="H2269">
        <v>6928.06</v>
      </c>
      <c r="I2269">
        <v>69280.63</v>
      </c>
      <c r="J2269" t="s">
        <v>768</v>
      </c>
      <c r="K2269">
        <v>43</v>
      </c>
      <c r="L2269" t="str">
        <f>_xlfn.XLOOKUP(F2269, Items!$A:$A, Items!$C:$C, "Check Item ID", 0)</f>
        <v>Service</v>
      </c>
    </row>
    <row r="2270" spans="1:12" x14ac:dyDescent="0.25">
      <c r="A2270" t="s">
        <v>3038</v>
      </c>
      <c r="B2270" s="1">
        <v>45709</v>
      </c>
      <c r="C2270" t="s">
        <v>161</v>
      </c>
      <c r="D2270" t="s">
        <v>17</v>
      </c>
      <c r="E2270" t="s">
        <v>312</v>
      </c>
      <c r="F2270" t="s">
        <v>642</v>
      </c>
      <c r="G2270" s="8">
        <v>33</v>
      </c>
      <c r="H2270" s="6">
        <v>3774.32</v>
      </c>
      <c r="I2270" s="6">
        <v>124552.55</v>
      </c>
      <c r="J2270" t="s">
        <v>777</v>
      </c>
      <c r="K2270" s="8">
        <v>24</v>
      </c>
      <c r="L2270" t="str">
        <f>_xlfn.XLOOKUP(F2270, Items!$A:$A, Items!$C:$C, "Check Item ID", 0)</f>
        <v>Software</v>
      </c>
    </row>
    <row r="2271" spans="1:12" x14ac:dyDescent="0.25">
      <c r="A2271" t="s">
        <v>3039</v>
      </c>
      <c r="B2271" s="1">
        <v>45545</v>
      </c>
      <c r="C2271" t="s">
        <v>57</v>
      </c>
      <c r="D2271" t="s">
        <v>25</v>
      </c>
      <c r="E2271" t="s">
        <v>286</v>
      </c>
      <c r="F2271" t="s">
        <v>566</v>
      </c>
      <c r="G2271" s="8">
        <v>28</v>
      </c>
      <c r="H2271" s="6">
        <v>6975.9</v>
      </c>
      <c r="I2271" s="6">
        <v>195325.07</v>
      </c>
      <c r="J2271" t="s">
        <v>777</v>
      </c>
      <c r="K2271" s="8">
        <v>19</v>
      </c>
      <c r="L2271" t="str">
        <f>_xlfn.XLOOKUP(F2271, Items!$A:$A, Items!$C:$C, "Check Item ID", 0)</f>
        <v>Software</v>
      </c>
    </row>
    <row r="2272" spans="1:12" x14ac:dyDescent="0.25">
      <c r="A2272" t="s">
        <v>3040</v>
      </c>
      <c r="B2272" s="1">
        <v>45089</v>
      </c>
      <c r="C2272" t="s">
        <v>121</v>
      </c>
      <c r="D2272" t="s">
        <v>5</v>
      </c>
      <c r="E2272" t="s">
        <v>270</v>
      </c>
      <c r="F2272" t="s">
        <v>359</v>
      </c>
      <c r="G2272" s="8">
        <v>28</v>
      </c>
      <c r="H2272" s="6">
        <v>8650.31</v>
      </c>
      <c r="I2272" s="6">
        <v>242208.65</v>
      </c>
      <c r="J2272" t="s">
        <v>777</v>
      </c>
      <c r="K2272" s="8">
        <v>39</v>
      </c>
      <c r="L2272" t="str">
        <f>_xlfn.XLOOKUP(F2272, Items!$A:$A, Items!$C:$C, "Check Item ID", 0)</f>
        <v>Hardware</v>
      </c>
    </row>
    <row r="2273" spans="1:12" x14ac:dyDescent="0.25">
      <c r="A2273" t="s">
        <v>3041</v>
      </c>
      <c r="B2273" s="1">
        <v>45547</v>
      </c>
      <c r="C2273" t="s">
        <v>51</v>
      </c>
      <c r="D2273" t="s">
        <v>3</v>
      </c>
      <c r="E2273" t="s">
        <v>306</v>
      </c>
      <c r="F2273" t="s">
        <v>367</v>
      </c>
      <c r="G2273" s="8">
        <v>40</v>
      </c>
      <c r="H2273" s="6">
        <v>5450.86</v>
      </c>
      <c r="I2273" s="6">
        <v>218034.48</v>
      </c>
      <c r="J2273" t="s">
        <v>777</v>
      </c>
      <c r="K2273" s="8">
        <v>6</v>
      </c>
      <c r="L2273" t="str">
        <f>_xlfn.XLOOKUP(F2273, Items!$A:$A, Items!$C:$C, "Check Item ID", 0)</f>
        <v>Software</v>
      </c>
    </row>
    <row r="2274" spans="1:12" hidden="1" x14ac:dyDescent="0.25">
      <c r="A2274" t="s">
        <v>3042</v>
      </c>
      <c r="B2274" s="1">
        <v>45895</v>
      </c>
      <c r="C2274" t="s">
        <v>69</v>
      </c>
      <c r="D2274" t="s">
        <v>13</v>
      </c>
      <c r="E2274" t="s">
        <v>328</v>
      </c>
      <c r="F2274" t="s">
        <v>648</v>
      </c>
      <c r="G2274">
        <v>14</v>
      </c>
      <c r="H2274">
        <v>5381.37</v>
      </c>
      <c r="I2274">
        <v>75339.240000000005</v>
      </c>
      <c r="J2274" t="s">
        <v>770</v>
      </c>
      <c r="K2274">
        <v>20</v>
      </c>
      <c r="L2274" t="str">
        <f>_xlfn.XLOOKUP(F2274, Items!$A:$A, Items!$C:$C, "Check Item ID", 0)</f>
        <v>Hardware</v>
      </c>
    </row>
    <row r="2275" spans="1:12" x14ac:dyDescent="0.25">
      <c r="A2275" t="s">
        <v>3043</v>
      </c>
      <c r="B2275" s="1">
        <v>45307</v>
      </c>
      <c r="C2275" t="s">
        <v>83</v>
      </c>
      <c r="D2275" t="s">
        <v>23</v>
      </c>
      <c r="E2275" t="s">
        <v>326</v>
      </c>
      <c r="F2275" t="s">
        <v>758</v>
      </c>
      <c r="G2275" s="8">
        <v>18</v>
      </c>
      <c r="H2275" s="6">
        <v>3596.69</v>
      </c>
      <c r="I2275" s="6">
        <v>64740.34</v>
      </c>
      <c r="J2275" t="s">
        <v>777</v>
      </c>
      <c r="K2275" s="8">
        <v>41</v>
      </c>
      <c r="L2275" t="str">
        <f>_xlfn.XLOOKUP(F2275, Items!$A:$A, Items!$C:$C, "Check Item ID", 0)</f>
        <v>Hardware</v>
      </c>
    </row>
    <row r="2276" spans="1:12" x14ac:dyDescent="0.25">
      <c r="A2276" t="s">
        <v>3044</v>
      </c>
      <c r="B2276" s="1">
        <v>45298</v>
      </c>
      <c r="C2276" t="s">
        <v>117</v>
      </c>
      <c r="D2276" t="s">
        <v>29</v>
      </c>
      <c r="E2276" t="s">
        <v>344</v>
      </c>
      <c r="F2276" t="s">
        <v>388</v>
      </c>
      <c r="G2276" s="8">
        <v>44</v>
      </c>
      <c r="H2276" s="6">
        <v>5344.36</v>
      </c>
      <c r="I2276" s="6">
        <v>235151.91</v>
      </c>
      <c r="J2276" t="s">
        <v>777</v>
      </c>
      <c r="K2276" s="8">
        <v>29</v>
      </c>
      <c r="L2276" t="str">
        <f>_xlfn.XLOOKUP(F2276, Items!$A:$A, Items!$C:$C, "Check Item ID", 0)</f>
        <v>Software</v>
      </c>
    </row>
    <row r="2277" spans="1:12" hidden="1" x14ac:dyDescent="0.25">
      <c r="A2277" t="s">
        <v>3045</v>
      </c>
      <c r="B2277" s="1">
        <v>44965</v>
      </c>
      <c r="C2277" t="s">
        <v>97</v>
      </c>
      <c r="D2277" t="s">
        <v>29</v>
      </c>
      <c r="E2277" t="s">
        <v>326</v>
      </c>
      <c r="F2277" t="s">
        <v>748</v>
      </c>
      <c r="G2277">
        <v>27</v>
      </c>
      <c r="H2277">
        <v>4007.5</v>
      </c>
      <c r="I2277">
        <v>108202.39</v>
      </c>
      <c r="J2277" t="s">
        <v>770</v>
      </c>
      <c r="K2277">
        <v>20</v>
      </c>
      <c r="L2277" t="str">
        <f>_xlfn.XLOOKUP(F2277, Items!$A:$A, Items!$C:$C, "Check Item ID", 0)</f>
        <v>Software</v>
      </c>
    </row>
    <row r="2278" spans="1:12" x14ac:dyDescent="0.25">
      <c r="A2278" t="s">
        <v>3046</v>
      </c>
      <c r="B2278" s="1">
        <v>45578</v>
      </c>
      <c r="C2278" t="s">
        <v>201</v>
      </c>
      <c r="D2278" t="s">
        <v>21</v>
      </c>
      <c r="E2278" t="s">
        <v>304</v>
      </c>
      <c r="F2278" t="s">
        <v>504</v>
      </c>
      <c r="G2278" s="8">
        <v>7</v>
      </c>
      <c r="H2278" s="6">
        <v>7624.42</v>
      </c>
      <c r="I2278" s="6">
        <v>53370.97</v>
      </c>
      <c r="J2278" t="s">
        <v>777</v>
      </c>
      <c r="K2278" s="8">
        <v>23</v>
      </c>
      <c r="L2278" t="str">
        <f>_xlfn.XLOOKUP(F2278, Items!$A:$A, Items!$C:$C, "Check Item ID", 0)</f>
        <v>Service</v>
      </c>
    </row>
    <row r="2279" spans="1:12" hidden="1" x14ac:dyDescent="0.25">
      <c r="A2279" t="s">
        <v>3047</v>
      </c>
      <c r="B2279" s="1">
        <v>45057</v>
      </c>
      <c r="C2279" t="s">
        <v>137</v>
      </c>
      <c r="D2279" t="s">
        <v>13</v>
      </c>
      <c r="E2279" t="s">
        <v>334</v>
      </c>
      <c r="F2279" t="s">
        <v>544</v>
      </c>
      <c r="G2279">
        <v>40</v>
      </c>
      <c r="H2279">
        <v>1001.89</v>
      </c>
      <c r="I2279">
        <v>40075.75</v>
      </c>
      <c r="J2279" t="s">
        <v>768</v>
      </c>
      <c r="K2279">
        <v>41</v>
      </c>
      <c r="L2279" t="str">
        <f>_xlfn.XLOOKUP(F2279, Items!$A:$A, Items!$C:$C, "Check Item ID", 0)</f>
        <v>Software</v>
      </c>
    </row>
    <row r="2280" spans="1:12" hidden="1" x14ac:dyDescent="0.25">
      <c r="A2280" t="s">
        <v>3048</v>
      </c>
      <c r="B2280" s="1">
        <v>45788</v>
      </c>
      <c r="C2280" t="s">
        <v>183</v>
      </c>
      <c r="D2280" t="s">
        <v>31</v>
      </c>
      <c r="E2280" t="s">
        <v>342</v>
      </c>
      <c r="F2280" t="s">
        <v>530</v>
      </c>
      <c r="G2280">
        <v>41</v>
      </c>
      <c r="H2280">
        <v>2593.02</v>
      </c>
      <c r="I2280">
        <v>106313.94</v>
      </c>
      <c r="J2280" t="s">
        <v>768</v>
      </c>
      <c r="K2280">
        <v>27</v>
      </c>
      <c r="L2280" t="str">
        <f>_xlfn.XLOOKUP(F2280, Items!$A:$A, Items!$C:$C, "Check Item ID", 0)</f>
        <v>Hardware</v>
      </c>
    </row>
    <row r="2281" spans="1:12" hidden="1" x14ac:dyDescent="0.25">
      <c r="A2281" t="s">
        <v>3049</v>
      </c>
      <c r="B2281" s="1">
        <v>44952</v>
      </c>
      <c r="C2281" t="s">
        <v>117</v>
      </c>
      <c r="D2281" t="s">
        <v>29</v>
      </c>
      <c r="E2281" t="s">
        <v>310</v>
      </c>
      <c r="F2281" t="s">
        <v>482</v>
      </c>
      <c r="G2281">
        <v>22</v>
      </c>
      <c r="H2281">
        <v>133.31</v>
      </c>
      <c r="I2281">
        <v>2932.71</v>
      </c>
      <c r="J2281" t="s">
        <v>770</v>
      </c>
      <c r="K2281">
        <v>31</v>
      </c>
      <c r="L2281" t="str">
        <f>_xlfn.XLOOKUP(F2281, Items!$A:$A, Items!$C:$C, "Check Item ID", 0)</f>
        <v>Service</v>
      </c>
    </row>
    <row r="2282" spans="1:12" hidden="1" x14ac:dyDescent="0.25">
      <c r="A2282" t="s">
        <v>3050</v>
      </c>
      <c r="B2282" s="1">
        <v>45873</v>
      </c>
      <c r="C2282" t="s">
        <v>45</v>
      </c>
      <c r="D2282" t="s">
        <v>5</v>
      </c>
      <c r="E2282" t="s">
        <v>342</v>
      </c>
      <c r="F2282" t="s">
        <v>410</v>
      </c>
      <c r="G2282">
        <v>48</v>
      </c>
      <c r="H2282">
        <v>5191.3999999999996</v>
      </c>
      <c r="I2282">
        <v>249187.32</v>
      </c>
      <c r="J2282" t="s">
        <v>768</v>
      </c>
      <c r="K2282">
        <v>13</v>
      </c>
      <c r="L2282" t="str">
        <f>_xlfn.XLOOKUP(F2282, Items!$A:$A, Items!$C:$C, "Check Item ID", 0)</f>
        <v>Service</v>
      </c>
    </row>
    <row r="2283" spans="1:12" hidden="1" x14ac:dyDescent="0.25">
      <c r="A2283" t="s">
        <v>3051</v>
      </c>
      <c r="B2283" s="1">
        <v>45725</v>
      </c>
      <c r="C2283" t="s">
        <v>211</v>
      </c>
      <c r="D2283" t="s">
        <v>31</v>
      </c>
      <c r="E2283" t="s">
        <v>316</v>
      </c>
      <c r="F2283" t="s">
        <v>518</v>
      </c>
      <c r="G2283">
        <v>17</v>
      </c>
      <c r="H2283">
        <v>3853.43</v>
      </c>
      <c r="I2283">
        <v>65508.29</v>
      </c>
      <c r="J2283" t="s">
        <v>768</v>
      </c>
      <c r="K2283">
        <v>39</v>
      </c>
      <c r="L2283" t="str">
        <f>_xlfn.XLOOKUP(F2283, Items!$A:$A, Items!$C:$C, "Check Item ID", 0)</f>
        <v>Service</v>
      </c>
    </row>
    <row r="2284" spans="1:12" x14ac:dyDescent="0.25">
      <c r="A2284" t="s">
        <v>3052</v>
      </c>
      <c r="B2284" s="1">
        <v>45923</v>
      </c>
      <c r="C2284" t="s">
        <v>127</v>
      </c>
      <c r="D2284" t="s">
        <v>31</v>
      </c>
      <c r="E2284" t="s">
        <v>298</v>
      </c>
      <c r="F2284" t="s">
        <v>369</v>
      </c>
      <c r="G2284" s="8">
        <v>36</v>
      </c>
      <c r="H2284" s="6">
        <v>1359.69</v>
      </c>
      <c r="I2284" s="6">
        <v>48948.83</v>
      </c>
      <c r="J2284" t="s">
        <v>777</v>
      </c>
      <c r="K2284" s="8">
        <v>16</v>
      </c>
      <c r="L2284" t="str">
        <f>_xlfn.XLOOKUP(F2284, Items!$A:$A, Items!$C:$C, "Check Item ID", 0)</f>
        <v>Software</v>
      </c>
    </row>
    <row r="2285" spans="1:12" hidden="1" x14ac:dyDescent="0.25">
      <c r="A2285" t="s">
        <v>3053</v>
      </c>
      <c r="B2285" s="1">
        <v>46011</v>
      </c>
      <c r="C2285" t="s">
        <v>157</v>
      </c>
      <c r="D2285" t="s">
        <v>11</v>
      </c>
      <c r="E2285" t="s">
        <v>338</v>
      </c>
      <c r="F2285" t="s">
        <v>658</v>
      </c>
      <c r="G2285">
        <v>24</v>
      </c>
      <c r="H2285">
        <v>5761.15</v>
      </c>
      <c r="I2285">
        <v>138267.49</v>
      </c>
      <c r="J2285" t="s">
        <v>770</v>
      </c>
      <c r="K2285">
        <v>31</v>
      </c>
      <c r="L2285" t="str">
        <f>_xlfn.XLOOKUP(F2285, Items!$A:$A, Items!$C:$C, "Check Item ID", 0)</f>
        <v>Service</v>
      </c>
    </row>
    <row r="2286" spans="1:12" hidden="1" x14ac:dyDescent="0.25">
      <c r="A2286" t="s">
        <v>3054</v>
      </c>
      <c r="B2286" s="1">
        <v>45884</v>
      </c>
      <c r="C2286" t="s">
        <v>109</v>
      </c>
      <c r="D2286" t="s">
        <v>17</v>
      </c>
      <c r="E2286" t="s">
        <v>292</v>
      </c>
      <c r="F2286" t="s">
        <v>448</v>
      </c>
      <c r="G2286">
        <v>2</v>
      </c>
      <c r="H2286">
        <v>3184.43</v>
      </c>
      <c r="I2286">
        <v>6368.86</v>
      </c>
      <c r="J2286" t="s">
        <v>768</v>
      </c>
      <c r="K2286">
        <v>13</v>
      </c>
      <c r="L2286" t="str">
        <f>_xlfn.XLOOKUP(F2286, Items!$A:$A, Items!$C:$C, "Check Item ID", 0)</f>
        <v>Software</v>
      </c>
    </row>
    <row r="2287" spans="1:12" x14ac:dyDescent="0.25">
      <c r="A2287" t="s">
        <v>3055</v>
      </c>
      <c r="B2287" s="1">
        <v>45647</v>
      </c>
      <c r="C2287" t="s">
        <v>123</v>
      </c>
      <c r="D2287" t="s">
        <v>21</v>
      </c>
      <c r="E2287" t="s">
        <v>267</v>
      </c>
      <c r="F2287" t="s">
        <v>486</v>
      </c>
      <c r="G2287" s="8">
        <v>37</v>
      </c>
      <c r="H2287" s="6">
        <v>2870.8</v>
      </c>
      <c r="I2287" s="6">
        <v>106219.42</v>
      </c>
      <c r="J2287" t="s">
        <v>777</v>
      </c>
      <c r="K2287" s="8">
        <v>21</v>
      </c>
      <c r="L2287" t="str">
        <f>_xlfn.XLOOKUP(F2287, Items!$A:$A, Items!$C:$C, "Check Item ID", 0)</f>
        <v>Hardware</v>
      </c>
    </row>
    <row r="2288" spans="1:12" hidden="1" x14ac:dyDescent="0.25">
      <c r="A2288" t="s">
        <v>3056</v>
      </c>
      <c r="B2288" s="1">
        <v>45932</v>
      </c>
      <c r="C2288" t="s">
        <v>151</v>
      </c>
      <c r="D2288" t="s">
        <v>11</v>
      </c>
      <c r="E2288" t="s">
        <v>308</v>
      </c>
      <c r="F2288" t="s">
        <v>398</v>
      </c>
      <c r="G2288">
        <v>16</v>
      </c>
      <c r="H2288">
        <v>4065</v>
      </c>
      <c r="I2288">
        <v>65039.96</v>
      </c>
      <c r="J2288" t="s">
        <v>768</v>
      </c>
      <c r="K2288">
        <v>11</v>
      </c>
      <c r="L2288" t="str">
        <f>_xlfn.XLOOKUP(F2288, Items!$A:$A, Items!$C:$C, "Check Item ID", 0)</f>
        <v>Hardware</v>
      </c>
    </row>
    <row r="2289" spans="1:12" x14ac:dyDescent="0.25">
      <c r="A2289" t="s">
        <v>3057</v>
      </c>
      <c r="B2289" s="1">
        <v>45179</v>
      </c>
      <c r="C2289" t="s">
        <v>109</v>
      </c>
      <c r="D2289" t="s">
        <v>17</v>
      </c>
      <c r="E2289" t="s">
        <v>350</v>
      </c>
      <c r="F2289" t="s">
        <v>712</v>
      </c>
      <c r="G2289" s="8">
        <v>7</v>
      </c>
      <c r="H2289" s="6">
        <v>3080.55</v>
      </c>
      <c r="I2289" s="6">
        <v>21563.82</v>
      </c>
      <c r="J2289" t="s">
        <v>777</v>
      </c>
      <c r="K2289" s="8">
        <v>10</v>
      </c>
      <c r="L2289" t="str">
        <f>_xlfn.XLOOKUP(F2289, Items!$A:$A, Items!$C:$C, "Check Item ID", 0)</f>
        <v>Service</v>
      </c>
    </row>
    <row r="2290" spans="1:12" hidden="1" x14ac:dyDescent="0.25">
      <c r="A2290" t="s">
        <v>3058</v>
      </c>
      <c r="B2290" s="1">
        <v>45519</v>
      </c>
      <c r="C2290" t="s">
        <v>107</v>
      </c>
      <c r="D2290" t="s">
        <v>25</v>
      </c>
      <c r="E2290" t="s">
        <v>286</v>
      </c>
      <c r="F2290" t="s">
        <v>688</v>
      </c>
      <c r="G2290">
        <v>12</v>
      </c>
      <c r="H2290">
        <v>1629.81</v>
      </c>
      <c r="I2290">
        <v>19557.7</v>
      </c>
      <c r="J2290" t="s">
        <v>768</v>
      </c>
      <c r="K2290">
        <v>28</v>
      </c>
      <c r="L2290" t="str">
        <f>_xlfn.XLOOKUP(F2290, Items!$A:$A, Items!$C:$C, "Check Item ID", 0)</f>
        <v>Hardware</v>
      </c>
    </row>
    <row r="2291" spans="1:12" hidden="1" x14ac:dyDescent="0.25">
      <c r="A2291" t="s">
        <v>3059</v>
      </c>
      <c r="B2291" s="1">
        <v>45763</v>
      </c>
      <c r="C2291" t="s">
        <v>161</v>
      </c>
      <c r="D2291" t="s">
        <v>17</v>
      </c>
      <c r="E2291" t="s">
        <v>348</v>
      </c>
      <c r="F2291" t="s">
        <v>720</v>
      </c>
      <c r="G2291">
        <v>23</v>
      </c>
      <c r="H2291">
        <v>8441.77</v>
      </c>
      <c r="I2291">
        <v>194160.63</v>
      </c>
      <c r="J2291" t="s">
        <v>770</v>
      </c>
      <c r="K2291">
        <v>41</v>
      </c>
      <c r="L2291" t="str">
        <f>_xlfn.XLOOKUP(F2291, Items!$A:$A, Items!$C:$C, "Check Item ID", 0)</f>
        <v>Hardware</v>
      </c>
    </row>
    <row r="2292" spans="1:12" x14ac:dyDescent="0.25">
      <c r="A2292" t="s">
        <v>3060</v>
      </c>
      <c r="B2292" s="1">
        <v>45581</v>
      </c>
      <c r="C2292" t="s">
        <v>207</v>
      </c>
      <c r="D2292" t="s">
        <v>11</v>
      </c>
      <c r="E2292" t="s">
        <v>296</v>
      </c>
      <c r="F2292" t="s">
        <v>682</v>
      </c>
      <c r="G2292" s="8">
        <v>50</v>
      </c>
      <c r="H2292" s="6">
        <v>7351.33</v>
      </c>
      <c r="I2292" s="6">
        <v>367566.46</v>
      </c>
      <c r="J2292" t="s">
        <v>777</v>
      </c>
      <c r="K2292" s="8">
        <v>45</v>
      </c>
      <c r="L2292" t="str">
        <f>_xlfn.XLOOKUP(F2292, Items!$A:$A, Items!$C:$C, "Check Item ID", 0)</f>
        <v>Software</v>
      </c>
    </row>
    <row r="2293" spans="1:12" hidden="1" x14ac:dyDescent="0.25">
      <c r="A2293" t="s">
        <v>3061</v>
      </c>
      <c r="B2293" s="1">
        <v>45577</v>
      </c>
      <c r="C2293" t="s">
        <v>81</v>
      </c>
      <c r="D2293" t="s">
        <v>19</v>
      </c>
      <c r="E2293" t="s">
        <v>324</v>
      </c>
      <c r="F2293" t="s">
        <v>498</v>
      </c>
      <c r="G2293">
        <v>33</v>
      </c>
      <c r="H2293">
        <v>8845.5400000000009</v>
      </c>
      <c r="I2293">
        <v>291902.90000000002</v>
      </c>
      <c r="J2293" t="s">
        <v>770</v>
      </c>
      <c r="K2293">
        <v>17</v>
      </c>
      <c r="L2293" t="str">
        <f>_xlfn.XLOOKUP(F2293, Items!$A:$A, Items!$C:$C, "Check Item ID", 0)</f>
        <v>Service</v>
      </c>
    </row>
    <row r="2294" spans="1:12" hidden="1" x14ac:dyDescent="0.25">
      <c r="A2294" t="s">
        <v>3062</v>
      </c>
      <c r="B2294" s="1">
        <v>45940</v>
      </c>
      <c r="C2294" t="s">
        <v>159</v>
      </c>
      <c r="D2294" t="s">
        <v>11</v>
      </c>
      <c r="E2294" t="s">
        <v>340</v>
      </c>
      <c r="F2294" t="s">
        <v>386</v>
      </c>
      <c r="G2294">
        <v>49</v>
      </c>
      <c r="H2294">
        <v>9717.65</v>
      </c>
      <c r="I2294">
        <v>476164.71</v>
      </c>
      <c r="J2294" t="s">
        <v>770</v>
      </c>
      <c r="K2294">
        <v>13</v>
      </c>
      <c r="L2294" t="str">
        <f>_xlfn.XLOOKUP(F2294, Items!$A:$A, Items!$C:$C, "Check Item ID", 0)</f>
        <v>Hardware</v>
      </c>
    </row>
    <row r="2295" spans="1:12" hidden="1" x14ac:dyDescent="0.25">
      <c r="A2295" t="s">
        <v>3063</v>
      </c>
      <c r="B2295" s="1">
        <v>45746</v>
      </c>
      <c r="C2295" t="s">
        <v>205</v>
      </c>
      <c r="D2295" t="s">
        <v>25</v>
      </c>
      <c r="E2295" t="s">
        <v>276</v>
      </c>
      <c r="F2295" t="s">
        <v>680</v>
      </c>
      <c r="G2295">
        <v>19</v>
      </c>
      <c r="H2295">
        <v>7545.83</v>
      </c>
      <c r="I2295">
        <v>143370.73000000001</v>
      </c>
      <c r="J2295" t="s">
        <v>770</v>
      </c>
      <c r="K2295">
        <v>32</v>
      </c>
      <c r="L2295" t="str">
        <f>_xlfn.XLOOKUP(F2295, Items!$A:$A, Items!$C:$C, "Check Item ID", 0)</f>
        <v>Service</v>
      </c>
    </row>
    <row r="2296" spans="1:12" hidden="1" x14ac:dyDescent="0.25">
      <c r="A2296" t="s">
        <v>3064</v>
      </c>
      <c r="B2296" s="1">
        <v>45279</v>
      </c>
      <c r="C2296" t="s">
        <v>87</v>
      </c>
      <c r="D2296" t="s">
        <v>9</v>
      </c>
      <c r="E2296" t="s">
        <v>334</v>
      </c>
      <c r="F2296" t="s">
        <v>424</v>
      </c>
      <c r="G2296">
        <v>44</v>
      </c>
      <c r="H2296">
        <v>2395.86</v>
      </c>
      <c r="I2296">
        <v>105417.99</v>
      </c>
      <c r="J2296" t="s">
        <v>770</v>
      </c>
      <c r="K2296">
        <v>40</v>
      </c>
      <c r="L2296" t="str">
        <f>_xlfn.XLOOKUP(F2296, Items!$A:$A, Items!$C:$C, "Check Item ID", 0)</f>
        <v>Service</v>
      </c>
    </row>
    <row r="2297" spans="1:12" hidden="1" x14ac:dyDescent="0.25">
      <c r="A2297" t="s">
        <v>3065</v>
      </c>
      <c r="B2297" s="1">
        <v>45783</v>
      </c>
      <c r="C2297" t="s">
        <v>48</v>
      </c>
      <c r="D2297" t="s">
        <v>21</v>
      </c>
      <c r="E2297" t="s">
        <v>338</v>
      </c>
      <c r="F2297" t="s">
        <v>466</v>
      </c>
      <c r="G2297">
        <v>27</v>
      </c>
      <c r="H2297">
        <v>437.89</v>
      </c>
      <c r="I2297">
        <v>11823.02</v>
      </c>
      <c r="J2297" t="s">
        <v>768</v>
      </c>
      <c r="K2297">
        <v>4</v>
      </c>
      <c r="L2297" t="str">
        <f>_xlfn.XLOOKUP(F2297, Items!$A:$A, Items!$C:$C, "Check Item ID", 0)</f>
        <v>Hardware</v>
      </c>
    </row>
    <row r="2298" spans="1:12" hidden="1" x14ac:dyDescent="0.25">
      <c r="A2298" t="s">
        <v>3066</v>
      </c>
      <c r="B2298" s="1">
        <v>45386</v>
      </c>
      <c r="C2298" t="s">
        <v>159</v>
      </c>
      <c r="D2298" t="s">
        <v>11</v>
      </c>
      <c r="E2298" t="s">
        <v>312</v>
      </c>
      <c r="F2298" t="s">
        <v>592</v>
      </c>
      <c r="G2298">
        <v>9</v>
      </c>
      <c r="H2298">
        <v>6467.06</v>
      </c>
      <c r="I2298">
        <v>58203.55</v>
      </c>
      <c r="J2298" t="s">
        <v>768</v>
      </c>
      <c r="K2298">
        <v>8</v>
      </c>
      <c r="L2298" t="str">
        <f>_xlfn.XLOOKUP(F2298, Items!$A:$A, Items!$C:$C, "Check Item ID", 0)</f>
        <v>Software</v>
      </c>
    </row>
    <row r="2299" spans="1:12" x14ac:dyDescent="0.25">
      <c r="A2299" t="s">
        <v>3067</v>
      </c>
      <c r="B2299" s="1">
        <v>45764</v>
      </c>
      <c r="C2299" t="s">
        <v>225</v>
      </c>
      <c r="D2299" t="s">
        <v>13</v>
      </c>
      <c r="E2299" t="s">
        <v>318</v>
      </c>
      <c r="F2299" t="s">
        <v>552</v>
      </c>
      <c r="G2299" s="8">
        <v>2</v>
      </c>
      <c r="H2299" s="6">
        <v>5952.23</v>
      </c>
      <c r="I2299" s="6">
        <v>11904.47</v>
      </c>
      <c r="J2299" t="s">
        <v>777</v>
      </c>
      <c r="K2299" s="8">
        <v>13</v>
      </c>
      <c r="L2299" t="str">
        <f>_xlfn.XLOOKUP(F2299, Items!$A:$A, Items!$C:$C, "Check Item ID", 0)</f>
        <v>Service</v>
      </c>
    </row>
    <row r="2300" spans="1:12" hidden="1" x14ac:dyDescent="0.25">
      <c r="A2300" t="s">
        <v>3068</v>
      </c>
      <c r="B2300" s="1">
        <v>45893</v>
      </c>
      <c r="C2300" t="s">
        <v>147</v>
      </c>
      <c r="D2300" t="s">
        <v>5</v>
      </c>
      <c r="E2300" t="s">
        <v>258</v>
      </c>
      <c r="F2300" t="s">
        <v>632</v>
      </c>
      <c r="G2300">
        <v>44</v>
      </c>
      <c r="H2300">
        <v>1689.66</v>
      </c>
      <c r="I2300">
        <v>74345.06</v>
      </c>
      <c r="J2300" t="s">
        <v>770</v>
      </c>
      <c r="K2300">
        <v>4</v>
      </c>
      <c r="L2300" t="str">
        <f>_xlfn.XLOOKUP(F2300, Items!$A:$A, Items!$C:$C, "Check Item ID", 0)</f>
        <v>Service</v>
      </c>
    </row>
    <row r="2301" spans="1:12" x14ac:dyDescent="0.25">
      <c r="A2301" t="s">
        <v>3069</v>
      </c>
      <c r="B2301" s="1">
        <v>45724</v>
      </c>
      <c r="C2301" t="s">
        <v>36</v>
      </c>
      <c r="D2301" t="s">
        <v>23</v>
      </c>
      <c r="E2301" t="s">
        <v>334</v>
      </c>
      <c r="F2301" t="s">
        <v>468</v>
      </c>
      <c r="G2301" s="8">
        <v>36</v>
      </c>
      <c r="H2301" s="6">
        <v>4074.81</v>
      </c>
      <c r="I2301" s="6">
        <v>146693.16</v>
      </c>
      <c r="J2301" t="s">
        <v>777</v>
      </c>
      <c r="K2301" s="8">
        <v>13</v>
      </c>
      <c r="L2301" t="str">
        <f>_xlfn.XLOOKUP(F2301, Items!$A:$A, Items!$C:$C, "Check Item ID", 0)</f>
        <v>Hardware</v>
      </c>
    </row>
    <row r="2302" spans="1:12" x14ac:dyDescent="0.25">
      <c r="A2302" t="s">
        <v>3070</v>
      </c>
      <c r="B2302" s="1">
        <v>45682</v>
      </c>
      <c r="C2302" t="s">
        <v>125</v>
      </c>
      <c r="D2302" t="s">
        <v>23</v>
      </c>
      <c r="E2302" t="s">
        <v>324</v>
      </c>
      <c r="F2302" t="s">
        <v>560</v>
      </c>
      <c r="G2302" s="8">
        <v>47</v>
      </c>
      <c r="H2302" s="6">
        <v>10008.219999999999</v>
      </c>
      <c r="I2302" s="6">
        <v>470386.26</v>
      </c>
      <c r="J2302" t="s">
        <v>777</v>
      </c>
      <c r="K2302" s="8">
        <v>33</v>
      </c>
      <c r="L2302" t="str">
        <f>_xlfn.XLOOKUP(F2302, Items!$A:$A, Items!$C:$C, "Check Item ID", 0)</f>
        <v>Service</v>
      </c>
    </row>
    <row r="2303" spans="1:12" x14ac:dyDescent="0.25">
      <c r="A2303" t="s">
        <v>3071</v>
      </c>
      <c r="B2303" s="1">
        <v>45336</v>
      </c>
      <c r="C2303" t="s">
        <v>227</v>
      </c>
      <c r="D2303" t="s">
        <v>9</v>
      </c>
      <c r="E2303" t="s">
        <v>296</v>
      </c>
      <c r="F2303" t="s">
        <v>684</v>
      </c>
      <c r="G2303" s="8">
        <v>21</v>
      </c>
      <c r="H2303" s="6">
        <v>8681.73</v>
      </c>
      <c r="I2303" s="6">
        <v>182316.33</v>
      </c>
      <c r="J2303" t="s">
        <v>777</v>
      </c>
      <c r="K2303" s="8">
        <v>4</v>
      </c>
      <c r="L2303" t="str">
        <f>_xlfn.XLOOKUP(F2303, Items!$A:$A, Items!$C:$C, "Check Item ID", 0)</f>
        <v>Software</v>
      </c>
    </row>
    <row r="2304" spans="1:12" hidden="1" x14ac:dyDescent="0.25">
      <c r="A2304" t="s">
        <v>3072</v>
      </c>
      <c r="B2304" s="1">
        <v>45871</v>
      </c>
      <c r="C2304" t="s">
        <v>81</v>
      </c>
      <c r="D2304" t="s">
        <v>19</v>
      </c>
      <c r="E2304" t="s">
        <v>276</v>
      </c>
      <c r="F2304" t="s">
        <v>380</v>
      </c>
      <c r="G2304">
        <v>30</v>
      </c>
      <c r="H2304">
        <v>3997.89</v>
      </c>
      <c r="I2304">
        <v>119936.78</v>
      </c>
      <c r="J2304" t="s">
        <v>768</v>
      </c>
      <c r="K2304">
        <v>31</v>
      </c>
      <c r="L2304" t="str">
        <f>_xlfn.XLOOKUP(F2304, Items!$A:$A, Items!$C:$C, "Check Item ID", 0)</f>
        <v>Hardware</v>
      </c>
    </row>
    <row r="2305" spans="1:12" x14ac:dyDescent="0.25">
      <c r="A2305" t="s">
        <v>3073</v>
      </c>
      <c r="B2305" s="1">
        <v>45289</v>
      </c>
      <c r="C2305" t="s">
        <v>135</v>
      </c>
      <c r="D2305" t="s">
        <v>31</v>
      </c>
      <c r="E2305" t="s">
        <v>302</v>
      </c>
      <c r="F2305" t="s">
        <v>428</v>
      </c>
      <c r="G2305" s="8">
        <v>30</v>
      </c>
      <c r="H2305" s="6">
        <v>6261.4</v>
      </c>
      <c r="I2305" s="6">
        <v>187842.11</v>
      </c>
      <c r="J2305" t="s">
        <v>777</v>
      </c>
      <c r="K2305" s="8">
        <v>41</v>
      </c>
      <c r="L2305" t="str">
        <f>_xlfn.XLOOKUP(F2305, Items!$A:$A, Items!$C:$C, "Check Item ID", 0)</f>
        <v>Service</v>
      </c>
    </row>
    <row r="2306" spans="1:12" x14ac:dyDescent="0.25">
      <c r="A2306" t="s">
        <v>3074</v>
      </c>
      <c r="B2306" s="1">
        <v>45253</v>
      </c>
      <c r="C2306" t="s">
        <v>195</v>
      </c>
      <c r="D2306" t="s">
        <v>7</v>
      </c>
      <c r="E2306" t="s">
        <v>296</v>
      </c>
      <c r="F2306" t="s">
        <v>690</v>
      </c>
      <c r="G2306" s="8">
        <v>16</v>
      </c>
      <c r="H2306" s="6">
        <v>7350.71</v>
      </c>
      <c r="I2306" s="6">
        <v>117611.43</v>
      </c>
      <c r="J2306" t="s">
        <v>777</v>
      </c>
      <c r="K2306" s="8">
        <v>3</v>
      </c>
      <c r="L2306" t="str">
        <f>_xlfn.XLOOKUP(F2306, Items!$A:$A, Items!$C:$C, "Check Item ID", 0)</f>
        <v>Software</v>
      </c>
    </row>
    <row r="2307" spans="1:12" hidden="1" x14ac:dyDescent="0.25">
      <c r="A2307" t="s">
        <v>3075</v>
      </c>
      <c r="B2307" s="1">
        <v>44993</v>
      </c>
      <c r="C2307" t="s">
        <v>201</v>
      </c>
      <c r="D2307" t="s">
        <v>21</v>
      </c>
      <c r="E2307" t="s">
        <v>328</v>
      </c>
      <c r="F2307" t="s">
        <v>640</v>
      </c>
      <c r="G2307">
        <v>44</v>
      </c>
      <c r="H2307">
        <v>6527.93</v>
      </c>
      <c r="I2307">
        <v>287228.90000000002</v>
      </c>
      <c r="J2307" t="s">
        <v>768</v>
      </c>
      <c r="K2307">
        <v>33</v>
      </c>
      <c r="L2307" t="str">
        <f>_xlfn.XLOOKUP(F2307, Items!$A:$A, Items!$C:$C, "Check Item ID", 0)</f>
        <v>Service</v>
      </c>
    </row>
    <row r="2308" spans="1:12" hidden="1" x14ac:dyDescent="0.25">
      <c r="A2308" t="s">
        <v>3076</v>
      </c>
      <c r="B2308" s="1">
        <v>45071</v>
      </c>
      <c r="C2308" t="s">
        <v>195</v>
      </c>
      <c r="D2308" t="s">
        <v>7</v>
      </c>
      <c r="E2308" t="s">
        <v>342</v>
      </c>
      <c r="F2308" t="s">
        <v>556</v>
      </c>
      <c r="G2308">
        <v>27</v>
      </c>
      <c r="H2308">
        <v>5620.4</v>
      </c>
      <c r="I2308">
        <v>151750.81</v>
      </c>
      <c r="J2308" t="s">
        <v>768</v>
      </c>
      <c r="K2308">
        <v>37</v>
      </c>
      <c r="L2308" t="str">
        <f>_xlfn.XLOOKUP(F2308, Items!$A:$A, Items!$C:$C, "Check Item ID", 0)</f>
        <v>Software</v>
      </c>
    </row>
    <row r="2309" spans="1:12" hidden="1" x14ac:dyDescent="0.25">
      <c r="A2309" t="s">
        <v>3077</v>
      </c>
      <c r="B2309" s="1">
        <v>46020</v>
      </c>
      <c r="C2309" t="s">
        <v>207</v>
      </c>
      <c r="D2309" t="s">
        <v>11</v>
      </c>
      <c r="E2309" t="s">
        <v>334</v>
      </c>
      <c r="F2309" t="s">
        <v>682</v>
      </c>
      <c r="G2309">
        <v>46</v>
      </c>
      <c r="H2309">
        <v>6570.65</v>
      </c>
      <c r="I2309">
        <v>302249.96999999997</v>
      </c>
      <c r="J2309" t="s">
        <v>770</v>
      </c>
      <c r="K2309">
        <v>6</v>
      </c>
      <c r="L2309" t="str">
        <f>_xlfn.XLOOKUP(F2309, Items!$A:$A, Items!$C:$C, "Check Item ID", 0)</f>
        <v>Software</v>
      </c>
    </row>
    <row r="2310" spans="1:12" hidden="1" x14ac:dyDescent="0.25">
      <c r="A2310" t="s">
        <v>3078</v>
      </c>
      <c r="B2310" s="1">
        <v>45742</v>
      </c>
      <c r="C2310" t="s">
        <v>161</v>
      </c>
      <c r="D2310" t="s">
        <v>17</v>
      </c>
      <c r="E2310" t="s">
        <v>316</v>
      </c>
      <c r="F2310" t="s">
        <v>750</v>
      </c>
      <c r="G2310">
        <v>47</v>
      </c>
      <c r="H2310">
        <v>3463.41</v>
      </c>
      <c r="I2310">
        <v>162780.47</v>
      </c>
      <c r="J2310" t="s">
        <v>770</v>
      </c>
      <c r="K2310">
        <v>28</v>
      </c>
      <c r="L2310" t="str">
        <f>_xlfn.XLOOKUP(F2310, Items!$A:$A, Items!$C:$C, "Check Item ID", 0)</f>
        <v>Hardware</v>
      </c>
    </row>
    <row r="2311" spans="1:12" hidden="1" x14ac:dyDescent="0.25">
      <c r="A2311" t="s">
        <v>3079</v>
      </c>
      <c r="B2311" s="1">
        <v>45974</v>
      </c>
      <c r="C2311" t="s">
        <v>195</v>
      </c>
      <c r="D2311" t="s">
        <v>7</v>
      </c>
      <c r="E2311" t="s">
        <v>254</v>
      </c>
      <c r="F2311" t="s">
        <v>660</v>
      </c>
      <c r="G2311">
        <v>41</v>
      </c>
      <c r="H2311">
        <v>8713.33</v>
      </c>
      <c r="I2311">
        <v>357246.48</v>
      </c>
      <c r="J2311" t="s">
        <v>770</v>
      </c>
      <c r="K2311">
        <v>10</v>
      </c>
      <c r="L2311" t="str">
        <f>_xlfn.XLOOKUP(F2311, Items!$A:$A, Items!$C:$C, "Check Item ID", 0)</f>
        <v>Hardware</v>
      </c>
    </row>
    <row r="2312" spans="1:12" hidden="1" x14ac:dyDescent="0.25">
      <c r="A2312" t="s">
        <v>3080</v>
      </c>
      <c r="B2312" s="1">
        <v>45225</v>
      </c>
      <c r="C2312" t="s">
        <v>141</v>
      </c>
      <c r="D2312" t="s">
        <v>27</v>
      </c>
      <c r="E2312" t="s">
        <v>342</v>
      </c>
      <c r="F2312" t="s">
        <v>442</v>
      </c>
      <c r="G2312">
        <v>17</v>
      </c>
      <c r="H2312">
        <v>10761.97</v>
      </c>
      <c r="I2312">
        <v>182953.49</v>
      </c>
      <c r="J2312" t="s">
        <v>768</v>
      </c>
      <c r="K2312">
        <v>10</v>
      </c>
      <c r="L2312" t="str">
        <f>_xlfn.XLOOKUP(F2312, Items!$A:$A, Items!$C:$C, "Check Item ID", 0)</f>
        <v>Service</v>
      </c>
    </row>
    <row r="2313" spans="1:12" hidden="1" x14ac:dyDescent="0.25">
      <c r="A2313" t="s">
        <v>3081</v>
      </c>
      <c r="B2313" s="1">
        <v>45273</v>
      </c>
      <c r="C2313" t="s">
        <v>233</v>
      </c>
      <c r="D2313" t="s">
        <v>17</v>
      </c>
      <c r="E2313" t="s">
        <v>300</v>
      </c>
      <c r="F2313" t="s">
        <v>566</v>
      </c>
      <c r="G2313">
        <v>24</v>
      </c>
      <c r="H2313">
        <v>7002.11</v>
      </c>
      <c r="I2313">
        <v>168050.65</v>
      </c>
      <c r="J2313" t="s">
        <v>770</v>
      </c>
      <c r="K2313">
        <v>12</v>
      </c>
      <c r="L2313" t="str">
        <f>_xlfn.XLOOKUP(F2313, Items!$A:$A, Items!$C:$C, "Check Item ID", 0)</f>
        <v>Software</v>
      </c>
    </row>
    <row r="2314" spans="1:12" hidden="1" x14ac:dyDescent="0.25">
      <c r="A2314" t="s">
        <v>3082</v>
      </c>
      <c r="B2314" s="1">
        <v>45915</v>
      </c>
      <c r="C2314" t="s">
        <v>103</v>
      </c>
      <c r="D2314" t="s">
        <v>31</v>
      </c>
      <c r="E2314" t="s">
        <v>310</v>
      </c>
      <c r="F2314" t="s">
        <v>538</v>
      </c>
      <c r="G2314">
        <v>14</v>
      </c>
      <c r="H2314">
        <v>6363.28</v>
      </c>
      <c r="I2314">
        <v>89085.85</v>
      </c>
      <c r="J2314" t="s">
        <v>770</v>
      </c>
      <c r="K2314">
        <v>44</v>
      </c>
      <c r="L2314" t="str">
        <f>_xlfn.XLOOKUP(F2314, Items!$A:$A, Items!$C:$C, "Check Item ID", 0)</f>
        <v>Hardware</v>
      </c>
    </row>
    <row r="2315" spans="1:12" hidden="1" x14ac:dyDescent="0.25">
      <c r="A2315" t="s">
        <v>3083</v>
      </c>
      <c r="B2315" s="1">
        <v>45078</v>
      </c>
      <c r="C2315" t="s">
        <v>137</v>
      </c>
      <c r="D2315" t="s">
        <v>13</v>
      </c>
      <c r="E2315" t="s">
        <v>288</v>
      </c>
      <c r="F2315" t="s">
        <v>608</v>
      </c>
      <c r="G2315">
        <v>30</v>
      </c>
      <c r="H2315">
        <v>6475.56</v>
      </c>
      <c r="I2315">
        <v>194266.92</v>
      </c>
      <c r="J2315" t="s">
        <v>770</v>
      </c>
      <c r="K2315">
        <v>18</v>
      </c>
      <c r="L2315" t="str">
        <f>_xlfn.XLOOKUP(F2315, Items!$A:$A, Items!$C:$C, "Check Item ID", 0)</f>
        <v>Hardware</v>
      </c>
    </row>
    <row r="2316" spans="1:12" hidden="1" x14ac:dyDescent="0.25">
      <c r="A2316" t="s">
        <v>3084</v>
      </c>
      <c r="B2316" s="1">
        <v>45628</v>
      </c>
      <c r="C2316" t="s">
        <v>155</v>
      </c>
      <c r="D2316" t="s">
        <v>31</v>
      </c>
      <c r="E2316" t="s">
        <v>306</v>
      </c>
      <c r="F2316" t="s">
        <v>720</v>
      </c>
      <c r="G2316">
        <v>19</v>
      </c>
      <c r="H2316">
        <v>8295.5499999999993</v>
      </c>
      <c r="I2316">
        <v>157615.49</v>
      </c>
      <c r="J2316" t="s">
        <v>770</v>
      </c>
      <c r="K2316">
        <v>31</v>
      </c>
      <c r="L2316" t="str">
        <f>_xlfn.XLOOKUP(F2316, Items!$A:$A, Items!$C:$C, "Check Item ID", 0)</f>
        <v>Hardware</v>
      </c>
    </row>
    <row r="2317" spans="1:12" x14ac:dyDescent="0.25">
      <c r="A2317" t="s">
        <v>3085</v>
      </c>
      <c r="B2317" s="1">
        <v>45455</v>
      </c>
      <c r="C2317" t="s">
        <v>53</v>
      </c>
      <c r="D2317" t="s">
        <v>9</v>
      </c>
      <c r="E2317" t="s">
        <v>336</v>
      </c>
      <c r="F2317" t="s">
        <v>450</v>
      </c>
      <c r="G2317" s="8">
        <v>37</v>
      </c>
      <c r="H2317" s="6">
        <v>7276.06</v>
      </c>
      <c r="I2317" s="6">
        <v>269214.40000000002</v>
      </c>
      <c r="J2317" t="s">
        <v>777</v>
      </c>
      <c r="K2317" s="8">
        <v>11</v>
      </c>
      <c r="L2317" t="str">
        <f>_xlfn.XLOOKUP(F2317, Items!$A:$A, Items!$C:$C, "Check Item ID", 0)</f>
        <v>Service</v>
      </c>
    </row>
    <row r="2318" spans="1:12" hidden="1" x14ac:dyDescent="0.25">
      <c r="A2318" t="s">
        <v>3086</v>
      </c>
      <c r="B2318" s="1">
        <v>45995</v>
      </c>
      <c r="C2318" t="s">
        <v>143</v>
      </c>
      <c r="D2318" t="s">
        <v>5</v>
      </c>
      <c r="E2318" t="s">
        <v>348</v>
      </c>
      <c r="F2318" t="s">
        <v>678</v>
      </c>
      <c r="G2318">
        <v>19</v>
      </c>
      <c r="H2318">
        <v>3838.58</v>
      </c>
      <c r="I2318">
        <v>72932.929999999993</v>
      </c>
      <c r="J2318" t="s">
        <v>770</v>
      </c>
      <c r="K2318">
        <v>39</v>
      </c>
      <c r="L2318" t="str">
        <f>_xlfn.XLOOKUP(F2318, Items!$A:$A, Items!$C:$C, "Check Item ID", 0)</f>
        <v>Service</v>
      </c>
    </row>
    <row r="2319" spans="1:12" x14ac:dyDescent="0.25">
      <c r="A2319" t="s">
        <v>3087</v>
      </c>
      <c r="B2319" s="1">
        <v>45523</v>
      </c>
      <c r="C2319" t="s">
        <v>79</v>
      </c>
      <c r="D2319" t="s">
        <v>31</v>
      </c>
      <c r="E2319" t="s">
        <v>346</v>
      </c>
      <c r="F2319" t="s">
        <v>706</v>
      </c>
      <c r="G2319" s="8">
        <v>20</v>
      </c>
      <c r="H2319" s="6">
        <v>11126.96</v>
      </c>
      <c r="I2319" s="6">
        <v>222539.13</v>
      </c>
      <c r="J2319" t="s">
        <v>777</v>
      </c>
      <c r="K2319" s="8">
        <v>39</v>
      </c>
      <c r="L2319" t="str">
        <f>_xlfn.XLOOKUP(F2319, Items!$A:$A, Items!$C:$C, "Check Item ID", 0)</f>
        <v>Software</v>
      </c>
    </row>
    <row r="2320" spans="1:12" hidden="1" x14ac:dyDescent="0.25">
      <c r="A2320" t="s">
        <v>3088</v>
      </c>
      <c r="B2320" s="1">
        <v>45551</v>
      </c>
      <c r="C2320" t="s">
        <v>42</v>
      </c>
      <c r="D2320" t="s">
        <v>9</v>
      </c>
      <c r="E2320" t="s">
        <v>332</v>
      </c>
      <c r="F2320" t="s">
        <v>632</v>
      </c>
      <c r="G2320">
        <v>31</v>
      </c>
      <c r="H2320">
        <v>2049.12</v>
      </c>
      <c r="I2320">
        <v>63522.63</v>
      </c>
      <c r="J2320" t="s">
        <v>768</v>
      </c>
      <c r="K2320">
        <v>21</v>
      </c>
      <c r="L2320" t="str">
        <f>_xlfn.XLOOKUP(F2320, Items!$A:$A, Items!$C:$C, "Check Item ID", 0)</f>
        <v>Service</v>
      </c>
    </row>
    <row r="2321" spans="1:12" hidden="1" x14ac:dyDescent="0.25">
      <c r="A2321" t="s">
        <v>3089</v>
      </c>
      <c r="B2321" s="1">
        <v>45190</v>
      </c>
      <c r="C2321" t="s">
        <v>69</v>
      </c>
      <c r="D2321" t="s">
        <v>13</v>
      </c>
      <c r="E2321" t="s">
        <v>283</v>
      </c>
      <c r="F2321" t="s">
        <v>496</v>
      </c>
      <c r="G2321">
        <v>10</v>
      </c>
      <c r="H2321">
        <v>7908.98</v>
      </c>
      <c r="I2321">
        <v>79089.83</v>
      </c>
      <c r="J2321" t="s">
        <v>770</v>
      </c>
      <c r="K2321">
        <v>19</v>
      </c>
      <c r="L2321" t="str">
        <f>_xlfn.XLOOKUP(F2321, Items!$A:$A, Items!$C:$C, "Check Item ID", 0)</f>
        <v>Hardware</v>
      </c>
    </row>
    <row r="2322" spans="1:12" hidden="1" x14ac:dyDescent="0.25">
      <c r="A2322" t="s">
        <v>3090</v>
      </c>
      <c r="B2322" s="1">
        <v>45393</v>
      </c>
      <c r="C2322" t="s">
        <v>51</v>
      </c>
      <c r="D2322" t="s">
        <v>3</v>
      </c>
      <c r="E2322" t="s">
        <v>281</v>
      </c>
      <c r="F2322" t="s">
        <v>572</v>
      </c>
      <c r="G2322">
        <v>2</v>
      </c>
      <c r="H2322">
        <v>7376.61</v>
      </c>
      <c r="I2322">
        <v>14753.22</v>
      </c>
      <c r="J2322" t="s">
        <v>768</v>
      </c>
      <c r="K2322">
        <v>22</v>
      </c>
      <c r="L2322" t="str">
        <f>_xlfn.XLOOKUP(F2322, Items!$A:$A, Items!$C:$C, "Check Item ID", 0)</f>
        <v>Service</v>
      </c>
    </row>
    <row r="2323" spans="1:12" hidden="1" x14ac:dyDescent="0.25">
      <c r="A2323" t="s">
        <v>3091</v>
      </c>
      <c r="B2323" s="1">
        <v>44951</v>
      </c>
      <c r="C2323" t="s">
        <v>109</v>
      </c>
      <c r="D2323" t="s">
        <v>17</v>
      </c>
      <c r="E2323" t="s">
        <v>300</v>
      </c>
      <c r="F2323" t="s">
        <v>750</v>
      </c>
      <c r="G2323">
        <v>17</v>
      </c>
      <c r="H2323">
        <v>3074.39</v>
      </c>
      <c r="I2323">
        <v>52264.66</v>
      </c>
      <c r="J2323" t="s">
        <v>768</v>
      </c>
      <c r="K2323">
        <v>36</v>
      </c>
      <c r="L2323" t="str">
        <f>_xlfn.XLOOKUP(F2323, Items!$A:$A, Items!$C:$C, "Check Item ID", 0)</f>
        <v>Hardware</v>
      </c>
    </row>
    <row r="2324" spans="1:12" hidden="1" x14ac:dyDescent="0.25">
      <c r="A2324" t="s">
        <v>3092</v>
      </c>
      <c r="B2324" s="1">
        <v>45903</v>
      </c>
      <c r="C2324" t="s">
        <v>105</v>
      </c>
      <c r="D2324" t="s">
        <v>23</v>
      </c>
      <c r="E2324" t="s">
        <v>288</v>
      </c>
      <c r="F2324" t="s">
        <v>582</v>
      </c>
      <c r="G2324">
        <v>40</v>
      </c>
      <c r="H2324">
        <v>10411.530000000001</v>
      </c>
      <c r="I2324">
        <v>416461.25</v>
      </c>
      <c r="J2324" t="s">
        <v>770</v>
      </c>
      <c r="K2324">
        <v>44</v>
      </c>
      <c r="L2324" t="str">
        <f>_xlfn.XLOOKUP(F2324, Items!$A:$A, Items!$C:$C, "Check Item ID", 0)</f>
        <v>Service</v>
      </c>
    </row>
    <row r="2325" spans="1:12" hidden="1" x14ac:dyDescent="0.25">
      <c r="A2325" t="s">
        <v>3093</v>
      </c>
      <c r="B2325" s="1">
        <v>45953</v>
      </c>
      <c r="C2325" t="s">
        <v>105</v>
      </c>
      <c r="D2325" t="s">
        <v>23</v>
      </c>
      <c r="E2325" t="s">
        <v>258</v>
      </c>
      <c r="F2325" t="s">
        <v>678</v>
      </c>
      <c r="G2325">
        <v>21</v>
      </c>
      <c r="H2325">
        <v>4506.33</v>
      </c>
      <c r="I2325">
        <v>94632.94</v>
      </c>
      <c r="J2325" t="s">
        <v>770</v>
      </c>
      <c r="K2325">
        <v>34</v>
      </c>
      <c r="L2325" t="str">
        <f>_xlfn.XLOOKUP(F2325, Items!$A:$A, Items!$C:$C, "Check Item ID", 0)</f>
        <v>Service</v>
      </c>
    </row>
    <row r="2326" spans="1:12" hidden="1" x14ac:dyDescent="0.25">
      <c r="A2326" t="s">
        <v>3094</v>
      </c>
      <c r="B2326" s="1">
        <v>45273</v>
      </c>
      <c r="C2326" t="s">
        <v>239</v>
      </c>
      <c r="D2326" t="s">
        <v>15</v>
      </c>
      <c r="E2326" t="s">
        <v>263</v>
      </c>
      <c r="F2326" t="s">
        <v>452</v>
      </c>
      <c r="G2326">
        <v>34</v>
      </c>
      <c r="H2326">
        <v>2814.76</v>
      </c>
      <c r="I2326">
        <v>95701.93</v>
      </c>
      <c r="J2326" t="s">
        <v>770</v>
      </c>
      <c r="K2326">
        <v>27</v>
      </c>
      <c r="L2326" t="str">
        <f>_xlfn.XLOOKUP(F2326, Items!$A:$A, Items!$C:$C, "Check Item ID", 0)</f>
        <v>Service</v>
      </c>
    </row>
    <row r="2327" spans="1:12" x14ac:dyDescent="0.25">
      <c r="A2327" t="s">
        <v>3095</v>
      </c>
      <c r="B2327" s="1">
        <v>45059</v>
      </c>
      <c r="C2327" t="s">
        <v>177</v>
      </c>
      <c r="D2327" t="s">
        <v>27</v>
      </c>
      <c r="E2327" t="s">
        <v>296</v>
      </c>
      <c r="F2327" t="s">
        <v>588</v>
      </c>
      <c r="G2327" s="8">
        <v>22</v>
      </c>
      <c r="H2327" s="6">
        <v>6985.45</v>
      </c>
      <c r="I2327" s="6">
        <v>153679.79999999999</v>
      </c>
      <c r="J2327" t="s">
        <v>777</v>
      </c>
      <c r="K2327" s="8">
        <v>17</v>
      </c>
      <c r="L2327" t="str">
        <f>_xlfn.XLOOKUP(F2327, Items!$A:$A, Items!$C:$C, "Check Item ID", 0)</f>
        <v>Hardware</v>
      </c>
    </row>
    <row r="2328" spans="1:12" x14ac:dyDescent="0.25">
      <c r="A2328" t="s">
        <v>3096</v>
      </c>
      <c r="B2328" s="1">
        <v>45496</v>
      </c>
      <c r="C2328" t="s">
        <v>145</v>
      </c>
      <c r="D2328" t="s">
        <v>7</v>
      </c>
      <c r="E2328" t="s">
        <v>290</v>
      </c>
      <c r="F2328" t="s">
        <v>488</v>
      </c>
      <c r="G2328" s="8">
        <v>39</v>
      </c>
      <c r="H2328" s="6">
        <v>9247.94</v>
      </c>
      <c r="I2328" s="6">
        <v>360669.63</v>
      </c>
      <c r="J2328" t="s">
        <v>777</v>
      </c>
      <c r="K2328" s="8">
        <v>44</v>
      </c>
      <c r="L2328" t="str">
        <f>_xlfn.XLOOKUP(F2328, Items!$A:$A, Items!$C:$C, "Check Item ID", 0)</f>
        <v>Service</v>
      </c>
    </row>
    <row r="2329" spans="1:12" hidden="1" x14ac:dyDescent="0.25">
      <c r="A2329" t="s">
        <v>3097</v>
      </c>
      <c r="B2329" s="1">
        <v>45657</v>
      </c>
      <c r="C2329" t="s">
        <v>59</v>
      </c>
      <c r="D2329" t="s">
        <v>9</v>
      </c>
      <c r="E2329" t="s">
        <v>316</v>
      </c>
      <c r="F2329" t="s">
        <v>674</v>
      </c>
      <c r="G2329">
        <v>32</v>
      </c>
      <c r="H2329">
        <v>2899.18</v>
      </c>
      <c r="I2329">
        <v>92773.85</v>
      </c>
      <c r="J2329" t="s">
        <v>768</v>
      </c>
      <c r="K2329">
        <v>3</v>
      </c>
      <c r="L2329" t="str">
        <f>_xlfn.XLOOKUP(F2329, Items!$A:$A, Items!$C:$C, "Check Item ID", 0)</f>
        <v>Software</v>
      </c>
    </row>
    <row r="2330" spans="1:12" hidden="1" x14ac:dyDescent="0.25">
      <c r="A2330" t="s">
        <v>3098</v>
      </c>
      <c r="B2330" s="1">
        <v>46000</v>
      </c>
      <c r="C2330" t="s">
        <v>113</v>
      </c>
      <c r="D2330" t="s">
        <v>23</v>
      </c>
      <c r="E2330" t="s">
        <v>250</v>
      </c>
      <c r="F2330" t="s">
        <v>538</v>
      </c>
      <c r="G2330">
        <v>15</v>
      </c>
      <c r="H2330">
        <v>7342.81</v>
      </c>
      <c r="I2330">
        <v>110142.21</v>
      </c>
      <c r="J2330" t="s">
        <v>770</v>
      </c>
      <c r="K2330">
        <v>45</v>
      </c>
      <c r="L2330" t="str">
        <f>_xlfn.XLOOKUP(F2330, Items!$A:$A, Items!$C:$C, "Check Item ID", 0)</f>
        <v>Hardware</v>
      </c>
    </row>
    <row r="2331" spans="1:12" hidden="1" x14ac:dyDescent="0.25">
      <c r="A2331" t="s">
        <v>3099</v>
      </c>
      <c r="B2331" s="1">
        <v>45743</v>
      </c>
      <c r="C2331" t="s">
        <v>169</v>
      </c>
      <c r="D2331" t="s">
        <v>23</v>
      </c>
      <c r="E2331" t="s">
        <v>254</v>
      </c>
      <c r="F2331" t="s">
        <v>400</v>
      </c>
      <c r="G2331">
        <v>41</v>
      </c>
      <c r="H2331">
        <v>6328.22</v>
      </c>
      <c r="I2331">
        <v>259456.88</v>
      </c>
      <c r="J2331" t="s">
        <v>770</v>
      </c>
      <c r="K2331">
        <v>35</v>
      </c>
      <c r="L2331" t="str">
        <f>_xlfn.XLOOKUP(F2331, Items!$A:$A, Items!$C:$C, "Check Item ID", 0)</f>
        <v>Hardware</v>
      </c>
    </row>
    <row r="2332" spans="1:12" hidden="1" x14ac:dyDescent="0.25">
      <c r="A2332" t="s">
        <v>3100</v>
      </c>
      <c r="B2332" s="1">
        <v>45482</v>
      </c>
      <c r="C2332" t="s">
        <v>48</v>
      </c>
      <c r="D2332" t="s">
        <v>21</v>
      </c>
      <c r="E2332" t="s">
        <v>354</v>
      </c>
      <c r="F2332" t="s">
        <v>359</v>
      </c>
      <c r="G2332">
        <v>36</v>
      </c>
      <c r="H2332">
        <v>8642.33</v>
      </c>
      <c r="I2332">
        <v>311123.87</v>
      </c>
      <c r="J2332" t="s">
        <v>768</v>
      </c>
      <c r="K2332">
        <v>37</v>
      </c>
      <c r="L2332" t="str">
        <f>_xlfn.XLOOKUP(F2332, Items!$A:$A, Items!$C:$C, "Check Item ID", 0)</f>
        <v>Hardware</v>
      </c>
    </row>
    <row r="2333" spans="1:12" x14ac:dyDescent="0.25">
      <c r="A2333" t="s">
        <v>3101</v>
      </c>
      <c r="B2333" s="1">
        <v>45041</v>
      </c>
      <c r="C2333" t="s">
        <v>143</v>
      </c>
      <c r="D2333" t="s">
        <v>5</v>
      </c>
      <c r="E2333" t="s">
        <v>308</v>
      </c>
      <c r="F2333" t="s">
        <v>416</v>
      </c>
      <c r="G2333" s="8">
        <v>29</v>
      </c>
      <c r="H2333" s="6">
        <v>5219.3900000000003</v>
      </c>
      <c r="I2333" s="6">
        <v>151362.44</v>
      </c>
      <c r="J2333" t="s">
        <v>777</v>
      </c>
      <c r="K2333" s="8">
        <v>18</v>
      </c>
      <c r="L2333" t="str">
        <f>_xlfn.XLOOKUP(F2333, Items!$A:$A, Items!$C:$C, "Check Item ID", 0)</f>
        <v>Service</v>
      </c>
    </row>
    <row r="2334" spans="1:12" x14ac:dyDescent="0.25">
      <c r="A2334" t="s">
        <v>3102</v>
      </c>
      <c r="B2334" s="1">
        <v>45301</v>
      </c>
      <c r="C2334" t="s">
        <v>193</v>
      </c>
      <c r="D2334" t="s">
        <v>5</v>
      </c>
      <c r="E2334" t="s">
        <v>294</v>
      </c>
      <c r="F2334" t="s">
        <v>724</v>
      </c>
      <c r="G2334" s="8">
        <v>45</v>
      </c>
      <c r="H2334" s="6">
        <v>375.46</v>
      </c>
      <c r="I2334" s="6">
        <v>16895.650000000001</v>
      </c>
      <c r="J2334" t="s">
        <v>777</v>
      </c>
      <c r="K2334" s="8">
        <v>17</v>
      </c>
      <c r="L2334" t="str">
        <f>_xlfn.XLOOKUP(F2334, Items!$A:$A, Items!$C:$C, "Check Item ID", 0)</f>
        <v>Software</v>
      </c>
    </row>
    <row r="2335" spans="1:12" hidden="1" x14ac:dyDescent="0.25">
      <c r="A2335" t="s">
        <v>3103</v>
      </c>
      <c r="B2335" s="1">
        <v>45861</v>
      </c>
      <c r="C2335" t="s">
        <v>141</v>
      </c>
      <c r="D2335" t="s">
        <v>27</v>
      </c>
      <c r="E2335" t="s">
        <v>334</v>
      </c>
      <c r="F2335" t="s">
        <v>422</v>
      </c>
      <c r="G2335">
        <v>12</v>
      </c>
      <c r="H2335">
        <v>4218.97</v>
      </c>
      <c r="I2335">
        <v>50627.64</v>
      </c>
      <c r="J2335" t="s">
        <v>768</v>
      </c>
      <c r="K2335">
        <v>20</v>
      </c>
      <c r="L2335" t="str">
        <f>_xlfn.XLOOKUP(F2335, Items!$A:$A, Items!$C:$C, "Check Item ID", 0)</f>
        <v>Service</v>
      </c>
    </row>
    <row r="2336" spans="1:12" hidden="1" x14ac:dyDescent="0.25">
      <c r="A2336" t="s">
        <v>3104</v>
      </c>
      <c r="B2336" s="1">
        <v>45495</v>
      </c>
      <c r="C2336" t="s">
        <v>177</v>
      </c>
      <c r="D2336" t="s">
        <v>27</v>
      </c>
      <c r="E2336" t="s">
        <v>310</v>
      </c>
      <c r="F2336" t="s">
        <v>564</v>
      </c>
      <c r="G2336">
        <v>6</v>
      </c>
      <c r="H2336">
        <v>3910.84</v>
      </c>
      <c r="I2336">
        <v>23465.05</v>
      </c>
      <c r="J2336" t="s">
        <v>768</v>
      </c>
      <c r="K2336">
        <v>7</v>
      </c>
      <c r="L2336" t="str">
        <f>_xlfn.XLOOKUP(F2336, Items!$A:$A, Items!$C:$C, "Check Item ID", 0)</f>
        <v>Software</v>
      </c>
    </row>
    <row r="2337" spans="1:12" x14ac:dyDescent="0.25">
      <c r="A2337" t="s">
        <v>3105</v>
      </c>
      <c r="B2337" s="1">
        <v>45997</v>
      </c>
      <c r="C2337" t="s">
        <v>129</v>
      </c>
      <c r="D2337" t="s">
        <v>11</v>
      </c>
      <c r="E2337" t="s">
        <v>308</v>
      </c>
      <c r="F2337" t="s">
        <v>422</v>
      </c>
      <c r="G2337" s="8">
        <v>20</v>
      </c>
      <c r="H2337" s="6">
        <v>4249.26</v>
      </c>
      <c r="I2337" s="6">
        <v>84985.24</v>
      </c>
      <c r="J2337" t="s">
        <v>777</v>
      </c>
      <c r="K2337" s="8">
        <v>18</v>
      </c>
      <c r="L2337" t="str">
        <f>_xlfn.XLOOKUP(F2337, Items!$A:$A, Items!$C:$C, "Check Item ID", 0)</f>
        <v>Service</v>
      </c>
    </row>
    <row r="2338" spans="1:12" x14ac:dyDescent="0.25">
      <c r="A2338" t="s">
        <v>3106</v>
      </c>
      <c r="B2338" s="1">
        <v>45904</v>
      </c>
      <c r="C2338" t="s">
        <v>205</v>
      </c>
      <c r="D2338" t="s">
        <v>25</v>
      </c>
      <c r="E2338" t="s">
        <v>276</v>
      </c>
      <c r="F2338" t="s">
        <v>698</v>
      </c>
      <c r="G2338" s="8">
        <v>30</v>
      </c>
      <c r="H2338" s="6">
        <v>4727.21</v>
      </c>
      <c r="I2338" s="6">
        <v>141816.32000000001</v>
      </c>
      <c r="J2338" t="s">
        <v>777</v>
      </c>
      <c r="K2338" s="8">
        <v>23</v>
      </c>
      <c r="L2338" t="str">
        <f>_xlfn.XLOOKUP(F2338, Items!$A:$A, Items!$C:$C, "Check Item ID", 0)</f>
        <v>Software</v>
      </c>
    </row>
    <row r="2339" spans="1:12" hidden="1" x14ac:dyDescent="0.25">
      <c r="A2339" t="s">
        <v>3107</v>
      </c>
      <c r="B2339" s="1">
        <v>45076</v>
      </c>
      <c r="C2339" t="s">
        <v>105</v>
      </c>
      <c r="D2339" t="s">
        <v>23</v>
      </c>
      <c r="E2339" t="s">
        <v>246</v>
      </c>
      <c r="F2339" t="s">
        <v>654</v>
      </c>
      <c r="G2339">
        <v>13</v>
      </c>
      <c r="H2339">
        <v>5700.64</v>
      </c>
      <c r="I2339">
        <v>74108.37</v>
      </c>
      <c r="J2339" t="s">
        <v>770</v>
      </c>
      <c r="K2339">
        <v>8</v>
      </c>
      <c r="L2339" t="str">
        <f>_xlfn.XLOOKUP(F2339, Items!$A:$A, Items!$C:$C, "Check Item ID", 0)</f>
        <v>Hardware</v>
      </c>
    </row>
    <row r="2340" spans="1:12" x14ac:dyDescent="0.25">
      <c r="A2340" t="s">
        <v>3108</v>
      </c>
      <c r="B2340" s="1">
        <v>45331</v>
      </c>
      <c r="C2340" t="s">
        <v>45</v>
      </c>
      <c r="D2340" t="s">
        <v>5</v>
      </c>
      <c r="E2340" t="s">
        <v>346</v>
      </c>
      <c r="F2340" t="s">
        <v>476</v>
      </c>
      <c r="G2340" s="8">
        <v>7</v>
      </c>
      <c r="H2340" s="6">
        <v>6421.6</v>
      </c>
      <c r="I2340" s="6">
        <v>44951.19</v>
      </c>
      <c r="J2340" t="s">
        <v>777</v>
      </c>
      <c r="K2340" s="8">
        <v>41</v>
      </c>
      <c r="L2340" t="str">
        <f>_xlfn.XLOOKUP(F2340, Items!$A:$A, Items!$C:$C, "Check Item ID", 0)</f>
        <v>Hardware</v>
      </c>
    </row>
    <row r="2341" spans="1:12" hidden="1" x14ac:dyDescent="0.25">
      <c r="A2341" t="s">
        <v>3109</v>
      </c>
      <c r="B2341" s="1">
        <v>45541</v>
      </c>
      <c r="C2341" t="s">
        <v>151</v>
      </c>
      <c r="D2341" t="s">
        <v>11</v>
      </c>
      <c r="E2341" t="s">
        <v>258</v>
      </c>
      <c r="F2341" t="s">
        <v>522</v>
      </c>
      <c r="G2341">
        <v>37</v>
      </c>
      <c r="H2341">
        <v>4034.98</v>
      </c>
      <c r="I2341">
        <v>149294.22</v>
      </c>
      <c r="J2341" t="s">
        <v>770</v>
      </c>
      <c r="K2341">
        <v>10</v>
      </c>
      <c r="L2341" t="str">
        <f>_xlfn.XLOOKUP(F2341, Items!$A:$A, Items!$C:$C, "Check Item ID", 0)</f>
        <v>Hardware</v>
      </c>
    </row>
    <row r="2342" spans="1:12" hidden="1" x14ac:dyDescent="0.25">
      <c r="A2342" t="s">
        <v>3110</v>
      </c>
      <c r="B2342" s="1">
        <v>45833</v>
      </c>
      <c r="C2342" t="s">
        <v>213</v>
      </c>
      <c r="D2342" t="s">
        <v>5</v>
      </c>
      <c r="E2342" t="s">
        <v>352</v>
      </c>
      <c r="F2342" t="s">
        <v>590</v>
      </c>
      <c r="G2342">
        <v>50</v>
      </c>
      <c r="H2342">
        <v>910.35</v>
      </c>
      <c r="I2342">
        <v>45517.71</v>
      </c>
      <c r="J2342" t="s">
        <v>768</v>
      </c>
      <c r="K2342">
        <v>43</v>
      </c>
      <c r="L2342" t="str">
        <f>_xlfn.XLOOKUP(F2342, Items!$A:$A, Items!$C:$C, "Check Item ID", 0)</f>
        <v>Hardware</v>
      </c>
    </row>
    <row r="2343" spans="1:12" hidden="1" x14ac:dyDescent="0.25">
      <c r="A2343" t="s">
        <v>3111</v>
      </c>
      <c r="B2343" s="1">
        <v>45861</v>
      </c>
      <c r="C2343" t="s">
        <v>193</v>
      </c>
      <c r="D2343" t="s">
        <v>5</v>
      </c>
      <c r="E2343" t="s">
        <v>292</v>
      </c>
      <c r="F2343" t="s">
        <v>502</v>
      </c>
      <c r="G2343">
        <v>1</v>
      </c>
      <c r="H2343">
        <v>6757.25</v>
      </c>
      <c r="I2343">
        <v>6757.25</v>
      </c>
      <c r="J2343" t="s">
        <v>770</v>
      </c>
      <c r="K2343">
        <v>41</v>
      </c>
      <c r="L2343" t="str">
        <f>_xlfn.XLOOKUP(F2343, Items!$A:$A, Items!$C:$C, "Check Item ID", 0)</f>
        <v>Software</v>
      </c>
    </row>
    <row r="2344" spans="1:12" hidden="1" x14ac:dyDescent="0.25">
      <c r="A2344" t="s">
        <v>3112</v>
      </c>
      <c r="B2344" s="1">
        <v>45935</v>
      </c>
      <c r="C2344" t="s">
        <v>109</v>
      </c>
      <c r="D2344" t="s">
        <v>17</v>
      </c>
      <c r="E2344" t="s">
        <v>324</v>
      </c>
      <c r="F2344" t="s">
        <v>442</v>
      </c>
      <c r="G2344">
        <v>41</v>
      </c>
      <c r="H2344">
        <v>9019.66</v>
      </c>
      <c r="I2344">
        <v>369806.19</v>
      </c>
      <c r="J2344" t="s">
        <v>768</v>
      </c>
      <c r="K2344">
        <v>33</v>
      </c>
      <c r="L2344" t="str">
        <f>_xlfn.XLOOKUP(F2344, Items!$A:$A, Items!$C:$C, "Check Item ID", 0)</f>
        <v>Service</v>
      </c>
    </row>
    <row r="2345" spans="1:12" hidden="1" x14ac:dyDescent="0.25">
      <c r="A2345" t="s">
        <v>3113</v>
      </c>
      <c r="B2345" s="1">
        <v>45508</v>
      </c>
      <c r="C2345" t="s">
        <v>85</v>
      </c>
      <c r="D2345" t="s">
        <v>29</v>
      </c>
      <c r="E2345" t="s">
        <v>306</v>
      </c>
      <c r="F2345" t="s">
        <v>538</v>
      </c>
      <c r="G2345">
        <v>42</v>
      </c>
      <c r="H2345">
        <v>6435.43</v>
      </c>
      <c r="I2345">
        <v>270288.27</v>
      </c>
      <c r="J2345" t="s">
        <v>768</v>
      </c>
      <c r="K2345">
        <v>18</v>
      </c>
      <c r="L2345" t="str">
        <f>_xlfn.XLOOKUP(F2345, Items!$A:$A, Items!$C:$C, "Check Item ID", 0)</f>
        <v>Hardware</v>
      </c>
    </row>
    <row r="2346" spans="1:12" hidden="1" x14ac:dyDescent="0.25">
      <c r="A2346" t="s">
        <v>3114</v>
      </c>
      <c r="B2346" s="1">
        <v>45490</v>
      </c>
      <c r="C2346" t="s">
        <v>59</v>
      </c>
      <c r="D2346" t="s">
        <v>9</v>
      </c>
      <c r="E2346" t="s">
        <v>254</v>
      </c>
      <c r="F2346" t="s">
        <v>628</v>
      </c>
      <c r="G2346">
        <v>44</v>
      </c>
      <c r="H2346">
        <v>2850.44</v>
      </c>
      <c r="I2346">
        <v>125419.52</v>
      </c>
      <c r="J2346" t="s">
        <v>770</v>
      </c>
      <c r="K2346">
        <v>43</v>
      </c>
      <c r="L2346" t="str">
        <f>_xlfn.XLOOKUP(F2346, Items!$A:$A, Items!$C:$C, "Check Item ID", 0)</f>
        <v>Software</v>
      </c>
    </row>
    <row r="2347" spans="1:12" hidden="1" x14ac:dyDescent="0.25">
      <c r="A2347" t="s">
        <v>3115</v>
      </c>
      <c r="B2347" s="1">
        <v>45155</v>
      </c>
      <c r="C2347" t="s">
        <v>39</v>
      </c>
      <c r="D2347" t="s">
        <v>25</v>
      </c>
      <c r="E2347" t="s">
        <v>263</v>
      </c>
      <c r="F2347" t="s">
        <v>580</v>
      </c>
      <c r="G2347">
        <v>49</v>
      </c>
      <c r="H2347">
        <v>7374.78</v>
      </c>
      <c r="I2347">
        <v>361364.11</v>
      </c>
      <c r="J2347" t="s">
        <v>770</v>
      </c>
      <c r="K2347">
        <v>3</v>
      </c>
      <c r="L2347" t="str">
        <f>_xlfn.XLOOKUP(F2347, Items!$A:$A, Items!$C:$C, "Check Item ID", 0)</f>
        <v>Hardware</v>
      </c>
    </row>
    <row r="2348" spans="1:12" x14ac:dyDescent="0.25">
      <c r="A2348" t="s">
        <v>3116</v>
      </c>
      <c r="B2348" s="1">
        <v>45970</v>
      </c>
      <c r="C2348" t="s">
        <v>133</v>
      </c>
      <c r="D2348" t="s">
        <v>11</v>
      </c>
      <c r="E2348" t="s">
        <v>254</v>
      </c>
      <c r="F2348" t="s">
        <v>722</v>
      </c>
      <c r="G2348" s="8">
        <v>31</v>
      </c>
      <c r="H2348" s="6">
        <v>8080.78</v>
      </c>
      <c r="I2348" s="6">
        <v>250504.06</v>
      </c>
      <c r="J2348" t="s">
        <v>777</v>
      </c>
      <c r="K2348" s="8">
        <v>7</v>
      </c>
      <c r="L2348" t="str">
        <f>_xlfn.XLOOKUP(F2348, Items!$A:$A, Items!$C:$C, "Check Item ID", 0)</f>
        <v>Service</v>
      </c>
    </row>
    <row r="2349" spans="1:12" hidden="1" x14ac:dyDescent="0.25">
      <c r="A2349" t="s">
        <v>3117</v>
      </c>
      <c r="B2349" s="1">
        <v>45550</v>
      </c>
      <c r="C2349" t="s">
        <v>63</v>
      </c>
      <c r="D2349" t="s">
        <v>27</v>
      </c>
      <c r="E2349" t="s">
        <v>288</v>
      </c>
      <c r="F2349" t="s">
        <v>756</v>
      </c>
      <c r="G2349">
        <v>7</v>
      </c>
      <c r="H2349">
        <v>3476.36</v>
      </c>
      <c r="I2349">
        <v>24334.49</v>
      </c>
      <c r="J2349" t="s">
        <v>770</v>
      </c>
      <c r="K2349">
        <v>24</v>
      </c>
      <c r="L2349" t="str">
        <f>_xlfn.XLOOKUP(F2349, Items!$A:$A, Items!$C:$C, "Check Item ID", 0)</f>
        <v>Service</v>
      </c>
    </row>
    <row r="2350" spans="1:12" x14ac:dyDescent="0.25">
      <c r="A2350" t="s">
        <v>3118</v>
      </c>
      <c r="B2350" s="1">
        <v>45301</v>
      </c>
      <c r="C2350" t="s">
        <v>125</v>
      </c>
      <c r="D2350" t="s">
        <v>23</v>
      </c>
      <c r="E2350" t="s">
        <v>314</v>
      </c>
      <c r="F2350" t="s">
        <v>620</v>
      </c>
      <c r="G2350" s="8">
        <v>13</v>
      </c>
      <c r="H2350" s="6">
        <v>2295.14</v>
      </c>
      <c r="I2350" s="6">
        <v>29836.880000000001</v>
      </c>
      <c r="J2350" t="s">
        <v>777</v>
      </c>
      <c r="K2350" s="8">
        <v>16</v>
      </c>
      <c r="L2350" t="str">
        <f>_xlfn.XLOOKUP(F2350, Items!$A:$A, Items!$C:$C, "Check Item ID", 0)</f>
        <v>Hardware</v>
      </c>
    </row>
    <row r="2351" spans="1:12" hidden="1" x14ac:dyDescent="0.25">
      <c r="A2351" t="s">
        <v>3119</v>
      </c>
      <c r="B2351" s="1">
        <v>45954</v>
      </c>
      <c r="C2351" t="s">
        <v>77</v>
      </c>
      <c r="D2351" t="s">
        <v>17</v>
      </c>
      <c r="E2351" t="s">
        <v>318</v>
      </c>
      <c r="F2351" t="s">
        <v>508</v>
      </c>
      <c r="G2351">
        <v>20</v>
      </c>
      <c r="H2351">
        <v>2513.5300000000002</v>
      </c>
      <c r="I2351">
        <v>50270.69</v>
      </c>
      <c r="J2351" t="s">
        <v>768</v>
      </c>
      <c r="K2351">
        <v>33</v>
      </c>
      <c r="L2351" t="str">
        <f>_xlfn.XLOOKUP(F2351, Items!$A:$A, Items!$C:$C, "Check Item ID", 0)</f>
        <v>Software</v>
      </c>
    </row>
    <row r="2352" spans="1:12" hidden="1" x14ac:dyDescent="0.25">
      <c r="A2352" t="s">
        <v>3120</v>
      </c>
      <c r="B2352" s="1">
        <v>45541</v>
      </c>
      <c r="C2352" t="s">
        <v>161</v>
      </c>
      <c r="D2352" t="s">
        <v>17</v>
      </c>
      <c r="E2352" t="s">
        <v>292</v>
      </c>
      <c r="F2352" t="s">
        <v>436</v>
      </c>
      <c r="G2352">
        <v>40</v>
      </c>
      <c r="H2352">
        <v>51.13</v>
      </c>
      <c r="I2352">
        <v>2045.32</v>
      </c>
      <c r="J2352" t="s">
        <v>768</v>
      </c>
      <c r="K2352">
        <v>12</v>
      </c>
      <c r="L2352" t="str">
        <f>_xlfn.XLOOKUP(F2352, Items!$A:$A, Items!$C:$C, "Check Item ID", 0)</f>
        <v>Service</v>
      </c>
    </row>
    <row r="2353" spans="1:12" x14ac:dyDescent="0.25">
      <c r="A2353" t="s">
        <v>3121</v>
      </c>
      <c r="B2353" s="1">
        <v>45247</v>
      </c>
      <c r="C2353" t="s">
        <v>57</v>
      </c>
      <c r="D2353" t="s">
        <v>25</v>
      </c>
      <c r="E2353" t="s">
        <v>306</v>
      </c>
      <c r="F2353" t="s">
        <v>442</v>
      </c>
      <c r="G2353" s="8">
        <v>13</v>
      </c>
      <c r="H2353" s="6">
        <v>10787.31</v>
      </c>
      <c r="I2353" s="6">
        <v>140235.07</v>
      </c>
      <c r="J2353" t="s">
        <v>777</v>
      </c>
      <c r="K2353" s="8">
        <v>13</v>
      </c>
      <c r="L2353" t="str">
        <f>_xlfn.XLOOKUP(F2353, Items!$A:$A, Items!$C:$C, "Check Item ID", 0)</f>
        <v>Service</v>
      </c>
    </row>
    <row r="2354" spans="1:12" hidden="1" x14ac:dyDescent="0.25">
      <c r="A2354" t="s">
        <v>3122</v>
      </c>
      <c r="B2354" s="1">
        <v>45248</v>
      </c>
      <c r="C2354" t="s">
        <v>137</v>
      </c>
      <c r="D2354" t="s">
        <v>13</v>
      </c>
      <c r="E2354" t="s">
        <v>286</v>
      </c>
      <c r="F2354" t="s">
        <v>418</v>
      </c>
      <c r="G2354">
        <v>21</v>
      </c>
      <c r="H2354">
        <v>7664.6</v>
      </c>
      <c r="I2354">
        <v>160956.57</v>
      </c>
      <c r="J2354" t="s">
        <v>770</v>
      </c>
      <c r="K2354">
        <v>44</v>
      </c>
      <c r="L2354" t="str">
        <f>_xlfn.XLOOKUP(F2354, Items!$A:$A, Items!$C:$C, "Check Item ID", 0)</f>
        <v>Service</v>
      </c>
    </row>
    <row r="2355" spans="1:12" x14ac:dyDescent="0.25">
      <c r="A2355" t="s">
        <v>3123</v>
      </c>
      <c r="B2355" s="1">
        <v>45780</v>
      </c>
      <c r="C2355" t="s">
        <v>131</v>
      </c>
      <c r="D2355" t="s">
        <v>25</v>
      </c>
      <c r="E2355" t="s">
        <v>304</v>
      </c>
      <c r="F2355" t="s">
        <v>618</v>
      </c>
      <c r="G2355" s="8">
        <v>50</v>
      </c>
      <c r="H2355" s="6">
        <v>2718.98</v>
      </c>
      <c r="I2355" s="6">
        <v>135948.82</v>
      </c>
      <c r="J2355" t="s">
        <v>777</v>
      </c>
      <c r="K2355" s="8">
        <v>19</v>
      </c>
      <c r="L2355" t="str">
        <f>_xlfn.XLOOKUP(F2355, Items!$A:$A, Items!$C:$C, "Check Item ID", 0)</f>
        <v>Service</v>
      </c>
    </row>
    <row r="2356" spans="1:12" hidden="1" x14ac:dyDescent="0.25">
      <c r="A2356" t="s">
        <v>3124</v>
      </c>
      <c r="B2356" s="1">
        <v>45548</v>
      </c>
      <c r="C2356" t="s">
        <v>205</v>
      </c>
      <c r="D2356" t="s">
        <v>25</v>
      </c>
      <c r="E2356" t="s">
        <v>332</v>
      </c>
      <c r="F2356" t="s">
        <v>512</v>
      </c>
      <c r="G2356">
        <v>24</v>
      </c>
      <c r="H2356">
        <v>3838.46</v>
      </c>
      <c r="I2356">
        <v>92123.01</v>
      </c>
      <c r="J2356" t="s">
        <v>770</v>
      </c>
      <c r="K2356">
        <v>25</v>
      </c>
      <c r="L2356" t="str">
        <f>_xlfn.XLOOKUP(F2356, Items!$A:$A, Items!$C:$C, "Check Item ID", 0)</f>
        <v>Software</v>
      </c>
    </row>
    <row r="2357" spans="1:12" hidden="1" x14ac:dyDescent="0.25">
      <c r="A2357" t="s">
        <v>3125</v>
      </c>
      <c r="B2357" s="1">
        <v>45572</v>
      </c>
      <c r="C2357" t="s">
        <v>213</v>
      </c>
      <c r="D2357" t="s">
        <v>5</v>
      </c>
      <c r="E2357" t="s">
        <v>302</v>
      </c>
      <c r="F2357" t="s">
        <v>700</v>
      </c>
      <c r="G2357">
        <v>29</v>
      </c>
      <c r="H2357">
        <v>7575.05</v>
      </c>
      <c r="I2357">
        <v>219676.51</v>
      </c>
      <c r="J2357" t="s">
        <v>768</v>
      </c>
      <c r="K2357">
        <v>28</v>
      </c>
      <c r="L2357" t="str">
        <f>_xlfn.XLOOKUP(F2357, Items!$A:$A, Items!$C:$C, "Check Item ID", 0)</f>
        <v>Hardware</v>
      </c>
    </row>
    <row r="2358" spans="1:12" x14ac:dyDescent="0.25">
      <c r="A2358" t="s">
        <v>3126</v>
      </c>
      <c r="B2358" s="1">
        <v>44938</v>
      </c>
      <c r="C2358" t="s">
        <v>199</v>
      </c>
      <c r="D2358" t="s">
        <v>11</v>
      </c>
      <c r="E2358" t="s">
        <v>310</v>
      </c>
      <c r="F2358" t="s">
        <v>566</v>
      </c>
      <c r="G2358" s="8">
        <v>49</v>
      </c>
      <c r="H2358" s="6">
        <v>8139.05</v>
      </c>
      <c r="I2358" s="6">
        <v>398813.58</v>
      </c>
      <c r="J2358" t="s">
        <v>777</v>
      </c>
      <c r="K2358" s="8">
        <v>29</v>
      </c>
      <c r="L2358" t="str">
        <f>_xlfn.XLOOKUP(F2358, Items!$A:$A, Items!$C:$C, "Check Item ID", 0)</f>
        <v>Software</v>
      </c>
    </row>
    <row r="2359" spans="1:12" x14ac:dyDescent="0.25">
      <c r="A2359" t="s">
        <v>3127</v>
      </c>
      <c r="B2359" s="1">
        <v>45213</v>
      </c>
      <c r="C2359" t="s">
        <v>93</v>
      </c>
      <c r="D2359" t="s">
        <v>9</v>
      </c>
      <c r="E2359" t="s">
        <v>344</v>
      </c>
      <c r="F2359" t="s">
        <v>398</v>
      </c>
      <c r="G2359" s="8">
        <v>30</v>
      </c>
      <c r="H2359" s="6">
        <v>4561.32</v>
      </c>
      <c r="I2359" s="6">
        <v>136839.72</v>
      </c>
      <c r="J2359" t="s">
        <v>777</v>
      </c>
      <c r="K2359" s="8">
        <v>15</v>
      </c>
      <c r="L2359" t="str">
        <f>_xlfn.XLOOKUP(F2359, Items!$A:$A, Items!$C:$C, "Check Item ID", 0)</f>
        <v>Hardware</v>
      </c>
    </row>
    <row r="2360" spans="1:12" x14ac:dyDescent="0.25">
      <c r="A2360" t="s">
        <v>3128</v>
      </c>
      <c r="B2360" s="1">
        <v>45451</v>
      </c>
      <c r="C2360" t="s">
        <v>103</v>
      </c>
      <c r="D2360" t="s">
        <v>31</v>
      </c>
      <c r="E2360" t="s">
        <v>348</v>
      </c>
      <c r="F2360" t="s">
        <v>754</v>
      </c>
      <c r="G2360" s="8">
        <v>19</v>
      </c>
      <c r="H2360" s="6">
        <v>9709.83</v>
      </c>
      <c r="I2360" s="6">
        <v>184486.77</v>
      </c>
      <c r="J2360" t="s">
        <v>777</v>
      </c>
      <c r="K2360" s="8">
        <v>23</v>
      </c>
      <c r="L2360" t="str">
        <f>_xlfn.XLOOKUP(F2360, Items!$A:$A, Items!$C:$C, "Check Item ID", 0)</f>
        <v>Service</v>
      </c>
    </row>
    <row r="2361" spans="1:12" hidden="1" x14ac:dyDescent="0.25">
      <c r="A2361" t="s">
        <v>3129</v>
      </c>
      <c r="B2361" s="1">
        <v>45710</v>
      </c>
      <c r="C2361" t="s">
        <v>157</v>
      </c>
      <c r="D2361" t="s">
        <v>11</v>
      </c>
      <c r="E2361" t="s">
        <v>281</v>
      </c>
      <c r="F2361" t="s">
        <v>454</v>
      </c>
      <c r="G2361">
        <v>21</v>
      </c>
      <c r="H2361">
        <v>1464.07</v>
      </c>
      <c r="I2361">
        <v>30745.43</v>
      </c>
      <c r="J2361" t="s">
        <v>768</v>
      </c>
      <c r="K2361">
        <v>15</v>
      </c>
      <c r="L2361" t="str">
        <f>_xlfn.XLOOKUP(F2361, Items!$A:$A, Items!$C:$C, "Check Item ID", 0)</f>
        <v>Service</v>
      </c>
    </row>
    <row r="2362" spans="1:12" x14ac:dyDescent="0.25">
      <c r="A2362" t="s">
        <v>3130</v>
      </c>
      <c r="B2362" s="1">
        <v>45957</v>
      </c>
      <c r="C2362" t="s">
        <v>185</v>
      </c>
      <c r="D2362" t="s">
        <v>29</v>
      </c>
      <c r="E2362" t="s">
        <v>338</v>
      </c>
      <c r="F2362" t="s">
        <v>414</v>
      </c>
      <c r="G2362" s="8">
        <v>29</v>
      </c>
      <c r="H2362" s="6">
        <v>5501.4</v>
      </c>
      <c r="I2362" s="6">
        <v>159540.53</v>
      </c>
      <c r="J2362" t="s">
        <v>777</v>
      </c>
      <c r="K2362" s="8">
        <v>7</v>
      </c>
      <c r="L2362" t="str">
        <f>_xlfn.XLOOKUP(F2362, Items!$A:$A, Items!$C:$C, "Check Item ID", 0)</f>
        <v>Service</v>
      </c>
    </row>
    <row r="2363" spans="1:12" hidden="1" x14ac:dyDescent="0.25">
      <c r="A2363" t="s">
        <v>3131</v>
      </c>
      <c r="B2363" s="1">
        <v>45255</v>
      </c>
      <c r="C2363" t="s">
        <v>85</v>
      </c>
      <c r="D2363" t="s">
        <v>29</v>
      </c>
      <c r="E2363" t="s">
        <v>344</v>
      </c>
      <c r="F2363" t="s">
        <v>622</v>
      </c>
      <c r="G2363">
        <v>21</v>
      </c>
      <c r="H2363">
        <v>2052.63</v>
      </c>
      <c r="I2363">
        <v>43105.2</v>
      </c>
      <c r="J2363" t="s">
        <v>768</v>
      </c>
      <c r="K2363">
        <v>40</v>
      </c>
      <c r="L2363" t="str">
        <f>_xlfn.XLOOKUP(F2363, Items!$A:$A, Items!$C:$C, "Check Item ID", 0)</f>
        <v>Software</v>
      </c>
    </row>
    <row r="2364" spans="1:12" hidden="1" x14ac:dyDescent="0.25">
      <c r="A2364" t="s">
        <v>3132</v>
      </c>
      <c r="B2364" s="1">
        <v>45021</v>
      </c>
      <c r="C2364" t="s">
        <v>215</v>
      </c>
      <c r="D2364" t="s">
        <v>5</v>
      </c>
      <c r="E2364" t="s">
        <v>328</v>
      </c>
      <c r="F2364" t="s">
        <v>361</v>
      </c>
      <c r="G2364">
        <v>50</v>
      </c>
      <c r="H2364">
        <v>5291.52</v>
      </c>
      <c r="I2364">
        <v>264575.93</v>
      </c>
      <c r="J2364" t="s">
        <v>768</v>
      </c>
      <c r="K2364">
        <v>34</v>
      </c>
      <c r="L2364" t="str">
        <f>_xlfn.XLOOKUP(F2364, Items!$A:$A, Items!$C:$C, "Check Item ID", 0)</f>
        <v>Software</v>
      </c>
    </row>
    <row r="2365" spans="1:12" x14ac:dyDescent="0.25">
      <c r="A2365" t="s">
        <v>3133</v>
      </c>
      <c r="B2365" s="1">
        <v>45500</v>
      </c>
      <c r="C2365" t="s">
        <v>201</v>
      </c>
      <c r="D2365" t="s">
        <v>21</v>
      </c>
      <c r="E2365" t="s">
        <v>354</v>
      </c>
      <c r="F2365" t="s">
        <v>592</v>
      </c>
      <c r="G2365" s="8">
        <v>39</v>
      </c>
      <c r="H2365" s="6">
        <v>6422.75</v>
      </c>
      <c r="I2365" s="6">
        <v>250487.2</v>
      </c>
      <c r="J2365" t="s">
        <v>777</v>
      </c>
      <c r="K2365" s="8">
        <v>9</v>
      </c>
      <c r="L2365" t="str">
        <f>_xlfn.XLOOKUP(F2365, Items!$A:$A, Items!$C:$C, "Check Item ID", 0)</f>
        <v>Software</v>
      </c>
    </row>
    <row r="2366" spans="1:12" hidden="1" x14ac:dyDescent="0.25">
      <c r="A2366" t="s">
        <v>3134</v>
      </c>
      <c r="B2366" s="1">
        <v>45628</v>
      </c>
      <c r="C2366" t="s">
        <v>79</v>
      </c>
      <c r="D2366" t="s">
        <v>31</v>
      </c>
      <c r="E2366" t="s">
        <v>324</v>
      </c>
      <c r="F2366" t="s">
        <v>678</v>
      </c>
      <c r="G2366">
        <v>18</v>
      </c>
      <c r="H2366">
        <v>4525.87</v>
      </c>
      <c r="I2366">
        <v>81465.75</v>
      </c>
      <c r="J2366" t="s">
        <v>770</v>
      </c>
      <c r="K2366">
        <v>21</v>
      </c>
      <c r="L2366" t="str">
        <f>_xlfn.XLOOKUP(F2366, Items!$A:$A, Items!$C:$C, "Check Item ID", 0)</f>
        <v>Service</v>
      </c>
    </row>
    <row r="2367" spans="1:12" x14ac:dyDescent="0.25">
      <c r="A2367" t="s">
        <v>3135</v>
      </c>
      <c r="B2367" s="1">
        <v>45893</v>
      </c>
      <c r="C2367" t="s">
        <v>195</v>
      </c>
      <c r="D2367" t="s">
        <v>7</v>
      </c>
      <c r="E2367" t="s">
        <v>342</v>
      </c>
      <c r="F2367" t="s">
        <v>486</v>
      </c>
      <c r="G2367" s="8">
        <v>9</v>
      </c>
      <c r="H2367" s="6">
        <v>3265.88</v>
      </c>
      <c r="I2367" s="6">
        <v>29392.93</v>
      </c>
      <c r="J2367" t="s">
        <v>777</v>
      </c>
      <c r="K2367" s="8">
        <v>23</v>
      </c>
      <c r="L2367" t="str">
        <f>_xlfn.XLOOKUP(F2367, Items!$A:$A, Items!$C:$C, "Check Item ID", 0)</f>
        <v>Hardware</v>
      </c>
    </row>
    <row r="2368" spans="1:12" hidden="1" x14ac:dyDescent="0.25">
      <c r="A2368" t="s">
        <v>3136</v>
      </c>
      <c r="B2368" s="1">
        <v>45774</v>
      </c>
      <c r="C2368" t="s">
        <v>109</v>
      </c>
      <c r="D2368" t="s">
        <v>17</v>
      </c>
      <c r="E2368" t="s">
        <v>283</v>
      </c>
      <c r="F2368" t="s">
        <v>566</v>
      </c>
      <c r="G2368">
        <v>10</v>
      </c>
      <c r="H2368">
        <v>7996.61</v>
      </c>
      <c r="I2368">
        <v>79966.11</v>
      </c>
      <c r="J2368" t="s">
        <v>768</v>
      </c>
      <c r="K2368">
        <v>22</v>
      </c>
      <c r="L2368" t="str">
        <f>_xlfn.XLOOKUP(F2368, Items!$A:$A, Items!$C:$C, "Check Item ID", 0)</f>
        <v>Software</v>
      </c>
    </row>
    <row r="2369" spans="1:12" x14ac:dyDescent="0.25">
      <c r="A2369" t="s">
        <v>3137</v>
      </c>
      <c r="B2369" s="1">
        <v>45336</v>
      </c>
      <c r="C2369" t="s">
        <v>79</v>
      </c>
      <c r="D2369" t="s">
        <v>31</v>
      </c>
      <c r="E2369" t="s">
        <v>276</v>
      </c>
      <c r="F2369" t="s">
        <v>584</v>
      </c>
      <c r="G2369" s="8">
        <v>36</v>
      </c>
      <c r="H2369" s="6">
        <v>432.94</v>
      </c>
      <c r="I2369" s="6">
        <v>15585.93</v>
      </c>
      <c r="J2369" t="s">
        <v>777</v>
      </c>
      <c r="K2369" s="8">
        <v>23</v>
      </c>
      <c r="L2369" t="str">
        <f>_xlfn.XLOOKUP(F2369, Items!$A:$A, Items!$C:$C, "Check Item ID", 0)</f>
        <v>Service</v>
      </c>
    </row>
    <row r="2370" spans="1:12" hidden="1" x14ac:dyDescent="0.25">
      <c r="A2370" t="s">
        <v>3138</v>
      </c>
      <c r="B2370" s="1">
        <v>45460</v>
      </c>
      <c r="C2370" t="s">
        <v>45</v>
      </c>
      <c r="D2370" t="s">
        <v>5</v>
      </c>
      <c r="E2370" t="s">
        <v>310</v>
      </c>
      <c r="F2370" t="s">
        <v>448</v>
      </c>
      <c r="G2370">
        <v>36</v>
      </c>
      <c r="H2370">
        <v>3584.05</v>
      </c>
      <c r="I2370">
        <v>129025.93</v>
      </c>
      <c r="J2370" t="s">
        <v>770</v>
      </c>
      <c r="K2370">
        <v>4</v>
      </c>
      <c r="L2370" t="str">
        <f>_xlfn.XLOOKUP(F2370, Items!$A:$A, Items!$C:$C, "Check Item ID", 0)</f>
        <v>Software</v>
      </c>
    </row>
    <row r="2371" spans="1:12" hidden="1" x14ac:dyDescent="0.25">
      <c r="A2371" t="s">
        <v>3139</v>
      </c>
      <c r="B2371" s="1">
        <v>45066</v>
      </c>
      <c r="C2371" t="s">
        <v>42</v>
      </c>
      <c r="D2371" t="s">
        <v>9</v>
      </c>
      <c r="E2371" t="s">
        <v>302</v>
      </c>
      <c r="F2371" t="s">
        <v>616</v>
      </c>
      <c r="G2371">
        <v>45</v>
      </c>
      <c r="H2371">
        <v>407.29</v>
      </c>
      <c r="I2371">
        <v>18328.060000000001</v>
      </c>
      <c r="J2371" t="s">
        <v>770</v>
      </c>
      <c r="K2371">
        <v>26</v>
      </c>
      <c r="L2371" t="str">
        <f>_xlfn.XLOOKUP(F2371, Items!$A:$A, Items!$C:$C, "Check Item ID", 0)</f>
        <v>Hardware</v>
      </c>
    </row>
    <row r="2372" spans="1:12" x14ac:dyDescent="0.25">
      <c r="A2372" t="s">
        <v>3140</v>
      </c>
      <c r="B2372" s="1">
        <v>45366</v>
      </c>
      <c r="C2372" t="s">
        <v>197</v>
      </c>
      <c r="D2372" t="s">
        <v>17</v>
      </c>
      <c r="E2372" t="s">
        <v>354</v>
      </c>
      <c r="F2372" t="s">
        <v>428</v>
      </c>
      <c r="G2372" s="8">
        <v>12</v>
      </c>
      <c r="H2372" s="6">
        <v>5925.29</v>
      </c>
      <c r="I2372" s="6">
        <v>71103.429999999993</v>
      </c>
      <c r="J2372" t="s">
        <v>777</v>
      </c>
      <c r="K2372" s="8">
        <v>32</v>
      </c>
      <c r="L2372" t="str">
        <f>_xlfn.XLOOKUP(F2372, Items!$A:$A, Items!$C:$C, "Check Item ID", 0)</f>
        <v>Service</v>
      </c>
    </row>
    <row r="2373" spans="1:12" hidden="1" x14ac:dyDescent="0.25">
      <c r="A2373" t="s">
        <v>3141</v>
      </c>
      <c r="B2373" s="1">
        <v>45609</v>
      </c>
      <c r="C2373" t="s">
        <v>225</v>
      </c>
      <c r="D2373" t="s">
        <v>13</v>
      </c>
      <c r="E2373" t="s">
        <v>334</v>
      </c>
      <c r="F2373" t="s">
        <v>644</v>
      </c>
      <c r="G2373">
        <v>13</v>
      </c>
      <c r="H2373">
        <v>10269.68</v>
      </c>
      <c r="I2373">
        <v>133505.85999999999</v>
      </c>
      <c r="J2373" t="s">
        <v>768</v>
      </c>
      <c r="K2373">
        <v>19</v>
      </c>
      <c r="L2373" t="str">
        <f>_xlfn.XLOOKUP(F2373, Items!$A:$A, Items!$C:$C, "Check Item ID", 0)</f>
        <v>Hardware</v>
      </c>
    </row>
    <row r="2374" spans="1:12" hidden="1" x14ac:dyDescent="0.25">
      <c r="A2374" t="s">
        <v>3142</v>
      </c>
      <c r="B2374" s="1">
        <v>44974</v>
      </c>
      <c r="C2374" t="s">
        <v>79</v>
      </c>
      <c r="D2374" t="s">
        <v>31</v>
      </c>
      <c r="E2374" t="s">
        <v>344</v>
      </c>
      <c r="F2374" t="s">
        <v>674</v>
      </c>
      <c r="G2374">
        <v>9</v>
      </c>
      <c r="H2374">
        <v>2599.6999999999998</v>
      </c>
      <c r="I2374">
        <v>23397.27</v>
      </c>
      <c r="J2374" t="s">
        <v>770</v>
      </c>
      <c r="K2374">
        <v>30</v>
      </c>
      <c r="L2374" t="str">
        <f>_xlfn.XLOOKUP(F2374, Items!$A:$A, Items!$C:$C, "Check Item ID", 0)</f>
        <v>Software</v>
      </c>
    </row>
    <row r="2375" spans="1:12" x14ac:dyDescent="0.25">
      <c r="A2375" t="s">
        <v>3143</v>
      </c>
      <c r="B2375" s="1">
        <v>45923</v>
      </c>
      <c r="C2375" t="s">
        <v>205</v>
      </c>
      <c r="D2375" t="s">
        <v>25</v>
      </c>
      <c r="E2375" t="s">
        <v>250</v>
      </c>
      <c r="F2375" t="s">
        <v>742</v>
      </c>
      <c r="G2375" s="8">
        <v>4</v>
      </c>
      <c r="H2375" s="6">
        <v>6392.51</v>
      </c>
      <c r="I2375" s="6">
        <v>25570.03</v>
      </c>
      <c r="J2375" t="s">
        <v>777</v>
      </c>
      <c r="K2375" s="8">
        <v>35</v>
      </c>
      <c r="L2375" t="str">
        <f>_xlfn.XLOOKUP(F2375, Items!$A:$A, Items!$C:$C, "Check Item ID", 0)</f>
        <v>Software</v>
      </c>
    </row>
    <row r="2376" spans="1:12" x14ac:dyDescent="0.25">
      <c r="A2376" t="s">
        <v>3144</v>
      </c>
      <c r="B2376" s="1">
        <v>44960</v>
      </c>
      <c r="C2376" t="s">
        <v>183</v>
      </c>
      <c r="D2376" t="s">
        <v>31</v>
      </c>
      <c r="E2376" t="s">
        <v>288</v>
      </c>
      <c r="F2376" t="s">
        <v>454</v>
      </c>
      <c r="G2376" s="8">
        <v>37</v>
      </c>
      <c r="H2376" s="6">
        <v>1411.89</v>
      </c>
      <c r="I2376" s="6">
        <v>52240.01</v>
      </c>
      <c r="J2376" t="s">
        <v>777</v>
      </c>
      <c r="K2376" s="8">
        <v>35</v>
      </c>
      <c r="L2376" t="str">
        <f>_xlfn.XLOOKUP(F2376, Items!$A:$A, Items!$C:$C, "Check Item ID", 0)</f>
        <v>Service</v>
      </c>
    </row>
    <row r="2377" spans="1:12" hidden="1" x14ac:dyDescent="0.25">
      <c r="A2377" t="s">
        <v>3145</v>
      </c>
      <c r="B2377" s="1">
        <v>45934</v>
      </c>
      <c r="C2377" t="s">
        <v>165</v>
      </c>
      <c r="D2377" t="s">
        <v>27</v>
      </c>
      <c r="E2377" t="s">
        <v>330</v>
      </c>
      <c r="F2377" t="s">
        <v>734</v>
      </c>
      <c r="G2377">
        <v>19</v>
      </c>
      <c r="H2377">
        <v>7978.14</v>
      </c>
      <c r="I2377">
        <v>151584.57999999999</v>
      </c>
      <c r="J2377" t="s">
        <v>768</v>
      </c>
      <c r="K2377">
        <v>7</v>
      </c>
      <c r="L2377" t="str">
        <f>_xlfn.XLOOKUP(F2377, Items!$A:$A, Items!$C:$C, "Check Item ID", 0)</f>
        <v>Software</v>
      </c>
    </row>
    <row r="2378" spans="1:12" hidden="1" x14ac:dyDescent="0.25">
      <c r="A2378" t="s">
        <v>3146</v>
      </c>
      <c r="B2378" s="1">
        <v>45081</v>
      </c>
      <c r="C2378" t="s">
        <v>129</v>
      </c>
      <c r="D2378" t="s">
        <v>11</v>
      </c>
      <c r="E2378" t="s">
        <v>322</v>
      </c>
      <c r="F2378" t="s">
        <v>428</v>
      </c>
      <c r="G2378">
        <v>37</v>
      </c>
      <c r="H2378">
        <v>5494.92</v>
      </c>
      <c r="I2378">
        <v>203312.16</v>
      </c>
      <c r="J2378" t="s">
        <v>768</v>
      </c>
      <c r="K2378">
        <v>10</v>
      </c>
      <c r="L2378" t="str">
        <f>_xlfn.XLOOKUP(F2378, Items!$A:$A, Items!$C:$C, "Check Item ID", 0)</f>
        <v>Service</v>
      </c>
    </row>
    <row r="2379" spans="1:12" x14ac:dyDescent="0.25">
      <c r="A2379" t="s">
        <v>3147</v>
      </c>
      <c r="B2379" s="1">
        <v>45251</v>
      </c>
      <c r="C2379" t="s">
        <v>55</v>
      </c>
      <c r="D2379" t="s">
        <v>3</v>
      </c>
      <c r="E2379" t="s">
        <v>267</v>
      </c>
      <c r="F2379" t="s">
        <v>754</v>
      </c>
      <c r="G2379" s="8">
        <v>33</v>
      </c>
      <c r="H2379" s="6">
        <v>9746.24</v>
      </c>
      <c r="I2379" s="6">
        <v>321626.02</v>
      </c>
      <c r="J2379" t="s">
        <v>777</v>
      </c>
      <c r="K2379" s="8">
        <v>39</v>
      </c>
      <c r="L2379" t="str">
        <f>_xlfn.XLOOKUP(F2379, Items!$A:$A, Items!$C:$C, "Check Item ID", 0)</f>
        <v>Service</v>
      </c>
    </row>
    <row r="2380" spans="1:12" hidden="1" x14ac:dyDescent="0.25">
      <c r="A2380" t="s">
        <v>3148</v>
      </c>
      <c r="B2380" s="1">
        <v>45317</v>
      </c>
      <c r="C2380" t="s">
        <v>199</v>
      </c>
      <c r="D2380" t="s">
        <v>11</v>
      </c>
      <c r="E2380" t="s">
        <v>316</v>
      </c>
      <c r="F2380" t="s">
        <v>361</v>
      </c>
      <c r="G2380">
        <v>49</v>
      </c>
      <c r="H2380">
        <v>4403.22</v>
      </c>
      <c r="I2380">
        <v>215757.86</v>
      </c>
      <c r="J2380" t="s">
        <v>768</v>
      </c>
      <c r="K2380">
        <v>30</v>
      </c>
      <c r="L2380" t="str">
        <f>_xlfn.XLOOKUP(F2380, Items!$A:$A, Items!$C:$C, "Check Item ID", 0)</f>
        <v>Software</v>
      </c>
    </row>
    <row r="2381" spans="1:12" hidden="1" x14ac:dyDescent="0.25">
      <c r="A2381" t="s">
        <v>3149</v>
      </c>
      <c r="B2381" s="1">
        <v>45880</v>
      </c>
      <c r="C2381" t="s">
        <v>139</v>
      </c>
      <c r="D2381" t="s">
        <v>19</v>
      </c>
      <c r="E2381" t="s">
        <v>320</v>
      </c>
      <c r="F2381" t="s">
        <v>652</v>
      </c>
      <c r="G2381">
        <v>29</v>
      </c>
      <c r="H2381">
        <v>10410.870000000001</v>
      </c>
      <c r="I2381">
        <v>301915.3</v>
      </c>
      <c r="J2381" t="s">
        <v>768</v>
      </c>
      <c r="K2381">
        <v>12</v>
      </c>
      <c r="L2381" t="str">
        <f>_xlfn.XLOOKUP(F2381, Items!$A:$A, Items!$C:$C, "Check Item ID", 0)</f>
        <v>Hardware</v>
      </c>
    </row>
    <row r="2382" spans="1:12" hidden="1" x14ac:dyDescent="0.25">
      <c r="A2382" t="s">
        <v>3150</v>
      </c>
      <c r="B2382" s="1">
        <v>45603</v>
      </c>
      <c r="C2382" t="s">
        <v>139</v>
      </c>
      <c r="D2382" t="s">
        <v>19</v>
      </c>
      <c r="E2382" t="s">
        <v>263</v>
      </c>
      <c r="F2382" t="s">
        <v>570</v>
      </c>
      <c r="G2382">
        <v>5</v>
      </c>
      <c r="H2382">
        <v>5026.32</v>
      </c>
      <c r="I2382">
        <v>25131.59</v>
      </c>
      <c r="J2382" t="s">
        <v>768</v>
      </c>
      <c r="K2382">
        <v>24</v>
      </c>
      <c r="L2382" t="str">
        <f>_xlfn.XLOOKUP(F2382, Items!$A:$A, Items!$C:$C, "Check Item ID", 0)</f>
        <v>Software</v>
      </c>
    </row>
    <row r="2383" spans="1:12" hidden="1" x14ac:dyDescent="0.25">
      <c r="A2383" t="s">
        <v>3151</v>
      </c>
      <c r="B2383" s="1">
        <v>46007</v>
      </c>
      <c r="C2383" t="s">
        <v>79</v>
      </c>
      <c r="D2383" t="s">
        <v>31</v>
      </c>
      <c r="E2383" t="s">
        <v>263</v>
      </c>
      <c r="F2383" t="s">
        <v>684</v>
      </c>
      <c r="G2383">
        <v>50</v>
      </c>
      <c r="H2383">
        <v>10320.719999999999</v>
      </c>
      <c r="I2383">
        <v>516035.95</v>
      </c>
      <c r="J2383" t="s">
        <v>770</v>
      </c>
      <c r="K2383">
        <v>4</v>
      </c>
      <c r="L2383" t="str">
        <f>_xlfn.XLOOKUP(F2383, Items!$A:$A, Items!$C:$C, "Check Item ID", 0)</f>
        <v>Software</v>
      </c>
    </row>
    <row r="2384" spans="1:12" hidden="1" x14ac:dyDescent="0.25">
      <c r="A2384" t="s">
        <v>3152</v>
      </c>
      <c r="B2384" s="1">
        <v>45528</v>
      </c>
      <c r="C2384" t="s">
        <v>42</v>
      </c>
      <c r="D2384" t="s">
        <v>9</v>
      </c>
      <c r="E2384" t="s">
        <v>292</v>
      </c>
      <c r="F2384" t="s">
        <v>600</v>
      </c>
      <c r="G2384">
        <v>1</v>
      </c>
      <c r="H2384">
        <v>7214.12</v>
      </c>
      <c r="I2384">
        <v>7214.12</v>
      </c>
      <c r="J2384" t="s">
        <v>770</v>
      </c>
      <c r="K2384">
        <v>4</v>
      </c>
      <c r="L2384" t="str">
        <f>_xlfn.XLOOKUP(F2384, Items!$A:$A, Items!$C:$C, "Check Item ID", 0)</f>
        <v>Software</v>
      </c>
    </row>
    <row r="2385" spans="1:12" hidden="1" x14ac:dyDescent="0.25">
      <c r="A2385" t="s">
        <v>3153</v>
      </c>
      <c r="B2385" s="1">
        <v>45388</v>
      </c>
      <c r="C2385" t="s">
        <v>167</v>
      </c>
      <c r="D2385" t="s">
        <v>31</v>
      </c>
      <c r="E2385" t="s">
        <v>250</v>
      </c>
      <c r="F2385" t="s">
        <v>608</v>
      </c>
      <c r="G2385">
        <v>21</v>
      </c>
      <c r="H2385">
        <v>5656.61</v>
      </c>
      <c r="I2385">
        <v>118788.85</v>
      </c>
      <c r="J2385" t="s">
        <v>770</v>
      </c>
      <c r="K2385">
        <v>17</v>
      </c>
      <c r="L2385" t="str">
        <f>_xlfn.XLOOKUP(F2385, Items!$A:$A, Items!$C:$C, "Check Item ID", 0)</f>
        <v>Hardware</v>
      </c>
    </row>
    <row r="2386" spans="1:12" hidden="1" x14ac:dyDescent="0.25">
      <c r="A2386" t="s">
        <v>3154</v>
      </c>
      <c r="B2386" s="1">
        <v>45595</v>
      </c>
      <c r="C2386" t="s">
        <v>79</v>
      </c>
      <c r="D2386" t="s">
        <v>31</v>
      </c>
      <c r="E2386" t="s">
        <v>281</v>
      </c>
      <c r="F2386" t="s">
        <v>538</v>
      </c>
      <c r="G2386">
        <v>35</v>
      </c>
      <c r="H2386">
        <v>6760.22</v>
      </c>
      <c r="I2386">
        <v>236607.74</v>
      </c>
      <c r="J2386" t="s">
        <v>768</v>
      </c>
      <c r="K2386">
        <v>15</v>
      </c>
      <c r="L2386" t="str">
        <f>_xlfn.XLOOKUP(F2386, Items!$A:$A, Items!$C:$C, "Check Item ID", 0)</f>
        <v>Hardware</v>
      </c>
    </row>
    <row r="2387" spans="1:12" x14ac:dyDescent="0.25">
      <c r="A2387" t="s">
        <v>3155</v>
      </c>
      <c r="B2387" s="1">
        <v>45653</v>
      </c>
      <c r="C2387" t="s">
        <v>36</v>
      </c>
      <c r="D2387" t="s">
        <v>23</v>
      </c>
      <c r="E2387" t="s">
        <v>344</v>
      </c>
      <c r="F2387" t="s">
        <v>550</v>
      </c>
      <c r="G2387" s="8">
        <v>46</v>
      </c>
      <c r="H2387" s="6">
        <v>410.76</v>
      </c>
      <c r="I2387" s="6">
        <v>18895.14</v>
      </c>
      <c r="J2387" t="s">
        <v>777</v>
      </c>
      <c r="K2387" s="8">
        <v>15</v>
      </c>
      <c r="L2387" t="str">
        <f>_xlfn.XLOOKUP(F2387, Items!$A:$A, Items!$C:$C, "Check Item ID", 0)</f>
        <v>Service</v>
      </c>
    </row>
    <row r="2388" spans="1:12" x14ac:dyDescent="0.25">
      <c r="A2388" t="s">
        <v>3156</v>
      </c>
      <c r="B2388" s="1">
        <v>45349</v>
      </c>
      <c r="C2388" t="s">
        <v>39</v>
      </c>
      <c r="D2388" t="s">
        <v>25</v>
      </c>
      <c r="E2388" t="s">
        <v>324</v>
      </c>
      <c r="F2388" t="s">
        <v>620</v>
      </c>
      <c r="G2388" s="8">
        <v>20</v>
      </c>
      <c r="H2388" s="6">
        <v>1915.68</v>
      </c>
      <c r="I2388" s="6">
        <v>38313.599999999999</v>
      </c>
      <c r="J2388" t="s">
        <v>777</v>
      </c>
      <c r="K2388" s="8">
        <v>37</v>
      </c>
      <c r="L2388" t="str">
        <f>_xlfn.XLOOKUP(F2388, Items!$A:$A, Items!$C:$C, "Check Item ID", 0)</f>
        <v>Hardware</v>
      </c>
    </row>
    <row r="2389" spans="1:12" hidden="1" x14ac:dyDescent="0.25">
      <c r="A2389" t="s">
        <v>3157</v>
      </c>
      <c r="B2389" s="1">
        <v>45007</v>
      </c>
      <c r="C2389" t="s">
        <v>223</v>
      </c>
      <c r="D2389" t="s">
        <v>5</v>
      </c>
      <c r="E2389" t="s">
        <v>298</v>
      </c>
      <c r="F2389" t="s">
        <v>694</v>
      </c>
      <c r="G2389">
        <v>50</v>
      </c>
      <c r="H2389">
        <v>5559.23</v>
      </c>
      <c r="I2389">
        <v>277961.27</v>
      </c>
      <c r="J2389" t="s">
        <v>770</v>
      </c>
      <c r="K2389">
        <v>7</v>
      </c>
      <c r="L2389" t="str">
        <f>_xlfn.XLOOKUP(F2389, Items!$A:$A, Items!$C:$C, "Check Item ID", 0)</f>
        <v>Service</v>
      </c>
    </row>
    <row r="2390" spans="1:12" x14ac:dyDescent="0.25">
      <c r="A2390" t="s">
        <v>3158</v>
      </c>
      <c r="B2390" s="1">
        <v>45572</v>
      </c>
      <c r="C2390" t="s">
        <v>59</v>
      </c>
      <c r="D2390" t="s">
        <v>9</v>
      </c>
      <c r="E2390" t="s">
        <v>298</v>
      </c>
      <c r="F2390" t="s">
        <v>672</v>
      </c>
      <c r="G2390" s="8">
        <v>15</v>
      </c>
      <c r="H2390" s="6">
        <v>2677.28</v>
      </c>
      <c r="I2390" s="6">
        <v>40159.24</v>
      </c>
      <c r="J2390" t="s">
        <v>777</v>
      </c>
      <c r="K2390" s="8">
        <v>22</v>
      </c>
      <c r="L2390" t="str">
        <f>_xlfn.XLOOKUP(F2390, Items!$A:$A, Items!$C:$C, "Check Item ID", 0)</f>
        <v>Service</v>
      </c>
    </row>
    <row r="2391" spans="1:12" x14ac:dyDescent="0.25">
      <c r="A2391" t="s">
        <v>3159</v>
      </c>
      <c r="B2391" s="1">
        <v>45795</v>
      </c>
      <c r="C2391" t="s">
        <v>71</v>
      </c>
      <c r="D2391" t="s">
        <v>15</v>
      </c>
      <c r="E2391" t="s">
        <v>354</v>
      </c>
      <c r="F2391" t="s">
        <v>376</v>
      </c>
      <c r="G2391" s="8">
        <v>18</v>
      </c>
      <c r="H2391" s="6">
        <v>8127.26</v>
      </c>
      <c r="I2391" s="6">
        <v>146290.69</v>
      </c>
      <c r="J2391" t="s">
        <v>777</v>
      </c>
      <c r="K2391" s="8">
        <v>25</v>
      </c>
      <c r="L2391" t="str">
        <f>_xlfn.XLOOKUP(F2391, Items!$A:$A, Items!$C:$C, "Check Item ID", 0)</f>
        <v>Software</v>
      </c>
    </row>
    <row r="2392" spans="1:12" hidden="1" x14ac:dyDescent="0.25">
      <c r="A2392" t="s">
        <v>3160</v>
      </c>
      <c r="B2392" s="1">
        <v>45208</v>
      </c>
      <c r="C2392" t="s">
        <v>85</v>
      </c>
      <c r="D2392" t="s">
        <v>29</v>
      </c>
      <c r="E2392" t="s">
        <v>346</v>
      </c>
      <c r="F2392" t="s">
        <v>438</v>
      </c>
      <c r="G2392">
        <v>29</v>
      </c>
      <c r="H2392">
        <v>4212.93</v>
      </c>
      <c r="I2392">
        <v>122175.02</v>
      </c>
      <c r="J2392" t="s">
        <v>770</v>
      </c>
      <c r="K2392">
        <v>4</v>
      </c>
      <c r="L2392" t="str">
        <f>_xlfn.XLOOKUP(F2392, Items!$A:$A, Items!$C:$C, "Check Item ID", 0)</f>
        <v>Software</v>
      </c>
    </row>
    <row r="2393" spans="1:12" hidden="1" x14ac:dyDescent="0.25">
      <c r="A2393" t="s">
        <v>3161</v>
      </c>
      <c r="B2393" s="1">
        <v>45354</v>
      </c>
      <c r="C2393" t="s">
        <v>189</v>
      </c>
      <c r="D2393" t="s">
        <v>21</v>
      </c>
      <c r="E2393" t="s">
        <v>330</v>
      </c>
      <c r="F2393" t="s">
        <v>462</v>
      </c>
      <c r="G2393">
        <v>25</v>
      </c>
      <c r="H2393">
        <v>4440.5600000000004</v>
      </c>
      <c r="I2393">
        <v>111014.12</v>
      </c>
      <c r="J2393" t="s">
        <v>770</v>
      </c>
      <c r="K2393">
        <v>28</v>
      </c>
      <c r="L2393" t="str">
        <f>_xlfn.XLOOKUP(F2393, Items!$A:$A, Items!$C:$C, "Check Item ID", 0)</f>
        <v>Service</v>
      </c>
    </row>
    <row r="2394" spans="1:12" x14ac:dyDescent="0.25">
      <c r="A2394" t="s">
        <v>3162</v>
      </c>
      <c r="B2394" s="1">
        <v>45348</v>
      </c>
      <c r="C2394" t="s">
        <v>79</v>
      </c>
      <c r="D2394" t="s">
        <v>31</v>
      </c>
      <c r="E2394" t="s">
        <v>352</v>
      </c>
      <c r="F2394" t="s">
        <v>458</v>
      </c>
      <c r="G2394" s="8">
        <v>50</v>
      </c>
      <c r="H2394" s="6">
        <v>5342.36</v>
      </c>
      <c r="I2394" s="6">
        <v>267118.15999999997</v>
      </c>
      <c r="J2394" t="s">
        <v>777</v>
      </c>
      <c r="K2394" s="8">
        <v>8</v>
      </c>
      <c r="L2394" t="str">
        <f>_xlfn.XLOOKUP(F2394, Items!$A:$A, Items!$C:$C, "Check Item ID", 0)</f>
        <v>Service</v>
      </c>
    </row>
    <row r="2395" spans="1:12" x14ac:dyDescent="0.25">
      <c r="A2395" t="s">
        <v>3163</v>
      </c>
      <c r="B2395" s="1">
        <v>45964</v>
      </c>
      <c r="C2395" t="s">
        <v>201</v>
      </c>
      <c r="D2395" t="s">
        <v>21</v>
      </c>
      <c r="E2395" t="s">
        <v>267</v>
      </c>
      <c r="F2395" t="s">
        <v>648</v>
      </c>
      <c r="G2395" s="8">
        <v>38</v>
      </c>
      <c r="H2395" s="6">
        <v>5327.17</v>
      </c>
      <c r="I2395" s="6">
        <v>202432.51</v>
      </c>
      <c r="J2395" t="s">
        <v>777</v>
      </c>
      <c r="K2395" s="8">
        <v>13</v>
      </c>
      <c r="L2395" t="str">
        <f>_xlfn.XLOOKUP(F2395, Items!$A:$A, Items!$C:$C, "Check Item ID", 0)</f>
        <v>Hardware</v>
      </c>
    </row>
    <row r="2396" spans="1:12" hidden="1" x14ac:dyDescent="0.25">
      <c r="A2396" t="s">
        <v>3164</v>
      </c>
      <c r="B2396" s="1">
        <v>45173</v>
      </c>
      <c r="C2396" t="s">
        <v>233</v>
      </c>
      <c r="D2396" t="s">
        <v>17</v>
      </c>
      <c r="E2396" t="s">
        <v>316</v>
      </c>
      <c r="F2396" t="s">
        <v>446</v>
      </c>
      <c r="G2396">
        <v>32</v>
      </c>
      <c r="H2396">
        <v>7814.14</v>
      </c>
      <c r="I2396">
        <v>250052.47</v>
      </c>
      <c r="J2396" t="s">
        <v>770</v>
      </c>
      <c r="K2396">
        <v>23</v>
      </c>
      <c r="L2396" t="str">
        <f>_xlfn.XLOOKUP(F2396, Items!$A:$A, Items!$C:$C, "Check Item ID", 0)</f>
        <v>Software</v>
      </c>
    </row>
    <row r="2397" spans="1:12" hidden="1" x14ac:dyDescent="0.25">
      <c r="A2397" t="s">
        <v>3165</v>
      </c>
      <c r="B2397" s="1">
        <v>45318</v>
      </c>
      <c r="C2397" t="s">
        <v>225</v>
      </c>
      <c r="D2397" t="s">
        <v>13</v>
      </c>
      <c r="E2397" t="s">
        <v>283</v>
      </c>
      <c r="F2397" t="s">
        <v>426</v>
      </c>
      <c r="G2397">
        <v>14</v>
      </c>
      <c r="H2397">
        <v>7947.8</v>
      </c>
      <c r="I2397">
        <v>111269.14</v>
      </c>
      <c r="J2397" t="s">
        <v>768</v>
      </c>
      <c r="K2397">
        <v>26</v>
      </c>
      <c r="L2397" t="str">
        <f>_xlfn.XLOOKUP(F2397, Items!$A:$A, Items!$C:$C, "Check Item ID", 0)</f>
        <v>Hardware</v>
      </c>
    </row>
    <row r="2398" spans="1:12" hidden="1" x14ac:dyDescent="0.25">
      <c r="A2398" t="s">
        <v>3166</v>
      </c>
      <c r="B2398" s="1">
        <v>45449</v>
      </c>
      <c r="C2398" t="s">
        <v>201</v>
      </c>
      <c r="D2398" t="s">
        <v>21</v>
      </c>
      <c r="E2398" t="s">
        <v>312</v>
      </c>
      <c r="F2398" t="s">
        <v>534</v>
      </c>
      <c r="G2398">
        <v>33</v>
      </c>
      <c r="H2398">
        <v>2255.8200000000002</v>
      </c>
      <c r="I2398">
        <v>74442.22</v>
      </c>
      <c r="J2398" t="s">
        <v>770</v>
      </c>
      <c r="K2398">
        <v>4</v>
      </c>
      <c r="L2398" t="str">
        <f>_xlfn.XLOOKUP(F2398, Items!$A:$A, Items!$C:$C, "Check Item ID", 0)</f>
        <v>Service</v>
      </c>
    </row>
    <row r="2399" spans="1:12" x14ac:dyDescent="0.25">
      <c r="A2399" t="s">
        <v>3167</v>
      </c>
      <c r="B2399" s="1">
        <v>45705</v>
      </c>
      <c r="C2399" t="s">
        <v>145</v>
      </c>
      <c r="D2399" t="s">
        <v>7</v>
      </c>
      <c r="E2399" t="s">
        <v>322</v>
      </c>
      <c r="F2399" t="s">
        <v>534</v>
      </c>
      <c r="G2399" s="8">
        <v>27</v>
      </c>
      <c r="H2399" s="6">
        <v>2476.65</v>
      </c>
      <c r="I2399" s="6">
        <v>66869.45</v>
      </c>
      <c r="J2399" t="s">
        <v>777</v>
      </c>
      <c r="K2399" s="8">
        <v>25</v>
      </c>
      <c r="L2399" t="str">
        <f>_xlfn.XLOOKUP(F2399, Items!$A:$A, Items!$C:$C, "Check Item ID", 0)</f>
        <v>Service</v>
      </c>
    </row>
    <row r="2400" spans="1:12" hidden="1" x14ac:dyDescent="0.25">
      <c r="A2400" t="s">
        <v>3168</v>
      </c>
      <c r="B2400" s="1">
        <v>45561</v>
      </c>
      <c r="C2400" t="s">
        <v>123</v>
      </c>
      <c r="D2400" t="s">
        <v>21</v>
      </c>
      <c r="E2400" t="s">
        <v>340</v>
      </c>
      <c r="F2400" t="s">
        <v>580</v>
      </c>
      <c r="G2400">
        <v>5</v>
      </c>
      <c r="H2400">
        <v>6376.49</v>
      </c>
      <c r="I2400">
        <v>31882.46</v>
      </c>
      <c r="J2400" t="s">
        <v>768</v>
      </c>
      <c r="K2400">
        <v>22</v>
      </c>
      <c r="L2400" t="str">
        <f>_xlfn.XLOOKUP(F2400, Items!$A:$A, Items!$C:$C, "Check Item ID", 0)</f>
        <v>Hardware</v>
      </c>
    </row>
    <row r="2401" spans="1:12" hidden="1" x14ac:dyDescent="0.25">
      <c r="A2401" t="s">
        <v>3169</v>
      </c>
      <c r="B2401" s="1">
        <v>45099</v>
      </c>
      <c r="C2401" t="s">
        <v>213</v>
      </c>
      <c r="D2401" t="s">
        <v>5</v>
      </c>
      <c r="E2401" t="s">
        <v>300</v>
      </c>
      <c r="F2401" t="s">
        <v>442</v>
      </c>
      <c r="G2401">
        <v>42</v>
      </c>
      <c r="H2401">
        <v>10419.27</v>
      </c>
      <c r="I2401">
        <v>437609.43</v>
      </c>
      <c r="J2401" t="s">
        <v>770</v>
      </c>
      <c r="K2401">
        <v>33</v>
      </c>
      <c r="L2401" t="str">
        <f>_xlfn.XLOOKUP(F2401, Items!$A:$A, Items!$C:$C, "Check Item ID", 0)</f>
        <v>Service</v>
      </c>
    </row>
    <row r="2402" spans="1:12" hidden="1" x14ac:dyDescent="0.25">
      <c r="A2402" t="s">
        <v>3170</v>
      </c>
      <c r="B2402" s="1">
        <v>45489</v>
      </c>
      <c r="C2402" t="s">
        <v>165</v>
      </c>
      <c r="D2402" t="s">
        <v>27</v>
      </c>
      <c r="E2402" t="s">
        <v>296</v>
      </c>
      <c r="F2402" t="s">
        <v>674</v>
      </c>
      <c r="G2402">
        <v>47</v>
      </c>
      <c r="H2402">
        <v>3064.75</v>
      </c>
      <c r="I2402">
        <v>144043.26</v>
      </c>
      <c r="J2402" t="s">
        <v>770</v>
      </c>
      <c r="K2402">
        <v>5</v>
      </c>
      <c r="L2402" t="str">
        <f>_xlfn.XLOOKUP(F2402, Items!$A:$A, Items!$C:$C, "Check Item ID", 0)</f>
        <v>Software</v>
      </c>
    </row>
    <row r="2403" spans="1:12" x14ac:dyDescent="0.25">
      <c r="A2403" t="s">
        <v>3171</v>
      </c>
      <c r="B2403" s="1">
        <v>45436</v>
      </c>
      <c r="C2403" t="s">
        <v>77</v>
      </c>
      <c r="D2403" t="s">
        <v>17</v>
      </c>
      <c r="E2403" t="s">
        <v>270</v>
      </c>
      <c r="F2403" t="s">
        <v>726</v>
      </c>
      <c r="G2403" s="8">
        <v>12</v>
      </c>
      <c r="H2403" s="6">
        <v>4964.3500000000004</v>
      </c>
      <c r="I2403" s="6">
        <v>59572.2</v>
      </c>
      <c r="J2403" t="s">
        <v>777</v>
      </c>
      <c r="K2403" s="8">
        <v>36</v>
      </c>
      <c r="L2403" t="str">
        <f>_xlfn.XLOOKUP(F2403, Items!$A:$A, Items!$C:$C, "Check Item ID", 0)</f>
        <v>Hardware</v>
      </c>
    </row>
    <row r="2404" spans="1:12" x14ac:dyDescent="0.25">
      <c r="A2404" t="s">
        <v>3172</v>
      </c>
      <c r="B2404" s="1">
        <v>45214</v>
      </c>
      <c r="C2404" t="s">
        <v>159</v>
      </c>
      <c r="D2404" t="s">
        <v>11</v>
      </c>
      <c r="E2404" t="s">
        <v>281</v>
      </c>
      <c r="F2404" t="s">
        <v>702</v>
      </c>
      <c r="G2404" s="8">
        <v>45</v>
      </c>
      <c r="H2404" s="6">
        <v>5809.9</v>
      </c>
      <c r="I2404" s="6">
        <v>261445.66</v>
      </c>
      <c r="J2404" t="s">
        <v>777</v>
      </c>
      <c r="K2404" s="8">
        <v>6</v>
      </c>
      <c r="L2404" t="str">
        <f>_xlfn.XLOOKUP(F2404, Items!$A:$A, Items!$C:$C, "Check Item ID", 0)</f>
        <v>Hardware</v>
      </c>
    </row>
    <row r="2405" spans="1:12" hidden="1" x14ac:dyDescent="0.25">
      <c r="A2405" t="s">
        <v>3173</v>
      </c>
      <c r="B2405" s="1">
        <v>45356</v>
      </c>
      <c r="C2405" t="s">
        <v>129</v>
      </c>
      <c r="D2405" t="s">
        <v>11</v>
      </c>
      <c r="E2405" t="s">
        <v>306</v>
      </c>
      <c r="F2405" t="s">
        <v>756</v>
      </c>
      <c r="G2405">
        <v>48</v>
      </c>
      <c r="H2405">
        <v>3231.86</v>
      </c>
      <c r="I2405">
        <v>155129.5</v>
      </c>
      <c r="J2405" t="s">
        <v>770</v>
      </c>
      <c r="K2405">
        <v>42</v>
      </c>
      <c r="L2405" t="str">
        <f>_xlfn.XLOOKUP(F2405, Items!$A:$A, Items!$C:$C, "Check Item ID", 0)</f>
        <v>Service</v>
      </c>
    </row>
    <row r="2406" spans="1:12" hidden="1" x14ac:dyDescent="0.25">
      <c r="A2406" t="s">
        <v>3174</v>
      </c>
      <c r="B2406" s="1">
        <v>45249</v>
      </c>
      <c r="C2406" t="s">
        <v>115</v>
      </c>
      <c r="D2406" t="s">
        <v>27</v>
      </c>
      <c r="E2406" t="s">
        <v>300</v>
      </c>
      <c r="F2406" t="s">
        <v>736</v>
      </c>
      <c r="G2406">
        <v>27</v>
      </c>
      <c r="H2406">
        <v>7888.3</v>
      </c>
      <c r="I2406">
        <v>212984.07</v>
      </c>
      <c r="J2406" t="s">
        <v>768</v>
      </c>
      <c r="K2406">
        <v>12</v>
      </c>
      <c r="L2406" t="str">
        <f>_xlfn.XLOOKUP(F2406, Items!$A:$A, Items!$C:$C, "Check Item ID", 0)</f>
        <v>Service</v>
      </c>
    </row>
    <row r="2407" spans="1:12" x14ac:dyDescent="0.25">
      <c r="A2407" t="s">
        <v>3175</v>
      </c>
      <c r="B2407" s="1">
        <v>45298</v>
      </c>
      <c r="C2407" t="s">
        <v>117</v>
      </c>
      <c r="D2407" t="s">
        <v>29</v>
      </c>
      <c r="E2407" t="s">
        <v>320</v>
      </c>
      <c r="F2407" t="s">
        <v>674</v>
      </c>
      <c r="G2407" s="8">
        <v>24</v>
      </c>
      <c r="H2407" s="6">
        <v>3268.78</v>
      </c>
      <c r="I2407" s="6">
        <v>78450.66</v>
      </c>
      <c r="J2407" t="s">
        <v>777</v>
      </c>
      <c r="K2407" s="8">
        <v>13</v>
      </c>
      <c r="L2407" t="str">
        <f>_xlfn.XLOOKUP(F2407, Items!$A:$A, Items!$C:$C, "Check Item ID", 0)</f>
        <v>Software</v>
      </c>
    </row>
    <row r="2408" spans="1:12" hidden="1" x14ac:dyDescent="0.25">
      <c r="A2408" t="s">
        <v>3176</v>
      </c>
      <c r="B2408" s="1">
        <v>45945</v>
      </c>
      <c r="C2408" t="s">
        <v>187</v>
      </c>
      <c r="D2408" t="s">
        <v>3</v>
      </c>
      <c r="E2408" t="s">
        <v>294</v>
      </c>
      <c r="F2408" t="s">
        <v>426</v>
      </c>
      <c r="G2408">
        <v>14</v>
      </c>
      <c r="H2408">
        <v>6534.34</v>
      </c>
      <c r="I2408">
        <v>91480.81</v>
      </c>
      <c r="J2408" t="s">
        <v>768</v>
      </c>
      <c r="K2408">
        <v>26</v>
      </c>
      <c r="L2408" t="str">
        <f>_xlfn.XLOOKUP(F2408, Items!$A:$A, Items!$C:$C, "Check Item ID", 0)</f>
        <v>Hardware</v>
      </c>
    </row>
    <row r="2409" spans="1:12" hidden="1" x14ac:dyDescent="0.25">
      <c r="A2409" t="s">
        <v>3177</v>
      </c>
      <c r="B2409" s="1">
        <v>45584</v>
      </c>
      <c r="C2409" t="s">
        <v>141</v>
      </c>
      <c r="D2409" t="s">
        <v>27</v>
      </c>
      <c r="E2409" t="s">
        <v>294</v>
      </c>
      <c r="F2409" t="s">
        <v>394</v>
      </c>
      <c r="G2409">
        <v>2</v>
      </c>
      <c r="H2409">
        <v>2109.1999999999998</v>
      </c>
      <c r="I2409">
        <v>4218.3999999999996</v>
      </c>
      <c r="J2409" t="s">
        <v>770</v>
      </c>
      <c r="K2409">
        <v>4</v>
      </c>
      <c r="L2409" t="str">
        <f>_xlfn.XLOOKUP(F2409, Items!$A:$A, Items!$C:$C, "Check Item ID", 0)</f>
        <v>Service</v>
      </c>
    </row>
    <row r="2410" spans="1:12" hidden="1" x14ac:dyDescent="0.25">
      <c r="A2410" t="s">
        <v>3178</v>
      </c>
      <c r="B2410" s="1">
        <v>44997</v>
      </c>
      <c r="C2410" t="s">
        <v>101</v>
      </c>
      <c r="D2410" t="s">
        <v>23</v>
      </c>
      <c r="E2410" t="s">
        <v>246</v>
      </c>
      <c r="F2410" t="s">
        <v>684</v>
      </c>
      <c r="G2410">
        <v>48</v>
      </c>
      <c r="H2410">
        <v>10845.96</v>
      </c>
      <c r="I2410">
        <v>520606.26</v>
      </c>
      <c r="J2410" t="s">
        <v>770</v>
      </c>
      <c r="K2410">
        <v>5</v>
      </c>
      <c r="L2410" t="str">
        <f>_xlfn.XLOOKUP(F2410, Items!$A:$A, Items!$C:$C, "Check Item ID", 0)</f>
        <v>Software</v>
      </c>
    </row>
    <row r="2411" spans="1:12" hidden="1" x14ac:dyDescent="0.25">
      <c r="A2411" t="s">
        <v>3179</v>
      </c>
      <c r="B2411" s="1">
        <v>45699</v>
      </c>
      <c r="C2411" t="s">
        <v>189</v>
      </c>
      <c r="D2411" t="s">
        <v>21</v>
      </c>
      <c r="E2411" t="s">
        <v>328</v>
      </c>
      <c r="F2411" t="s">
        <v>708</v>
      </c>
      <c r="G2411">
        <v>49</v>
      </c>
      <c r="H2411">
        <v>4711.2299999999996</v>
      </c>
      <c r="I2411">
        <v>230850.32</v>
      </c>
      <c r="J2411" t="s">
        <v>768</v>
      </c>
      <c r="K2411">
        <v>13</v>
      </c>
      <c r="L2411" t="str">
        <f>_xlfn.XLOOKUP(F2411, Items!$A:$A, Items!$C:$C, "Check Item ID", 0)</f>
        <v>Service</v>
      </c>
    </row>
    <row r="2412" spans="1:12" x14ac:dyDescent="0.25">
      <c r="A2412" t="s">
        <v>3180</v>
      </c>
      <c r="B2412" s="1">
        <v>45132</v>
      </c>
      <c r="C2412" t="s">
        <v>67</v>
      </c>
      <c r="D2412" t="s">
        <v>7</v>
      </c>
      <c r="E2412" t="s">
        <v>290</v>
      </c>
      <c r="F2412" t="s">
        <v>662</v>
      </c>
      <c r="G2412" s="8">
        <v>1</v>
      </c>
      <c r="H2412" s="6">
        <v>5383.94</v>
      </c>
      <c r="I2412" s="6">
        <v>5383.94</v>
      </c>
      <c r="J2412" t="s">
        <v>777</v>
      </c>
      <c r="K2412" s="8">
        <v>8</v>
      </c>
      <c r="L2412" t="str">
        <f>_xlfn.XLOOKUP(F2412, Items!$A:$A, Items!$C:$C, "Check Item ID", 0)</f>
        <v>Service</v>
      </c>
    </row>
    <row r="2413" spans="1:12" hidden="1" x14ac:dyDescent="0.25">
      <c r="A2413" t="s">
        <v>3181</v>
      </c>
      <c r="B2413" s="1">
        <v>45062</v>
      </c>
      <c r="C2413" t="s">
        <v>187</v>
      </c>
      <c r="D2413" t="s">
        <v>3</v>
      </c>
      <c r="E2413" t="s">
        <v>352</v>
      </c>
      <c r="F2413" t="s">
        <v>422</v>
      </c>
      <c r="G2413">
        <v>8</v>
      </c>
      <c r="H2413">
        <v>5582.19</v>
      </c>
      <c r="I2413">
        <v>44657.52</v>
      </c>
      <c r="J2413" t="s">
        <v>770</v>
      </c>
      <c r="K2413">
        <v>29</v>
      </c>
      <c r="L2413" t="str">
        <f>_xlfn.XLOOKUP(F2413, Items!$A:$A, Items!$C:$C, "Check Item ID", 0)</f>
        <v>Service</v>
      </c>
    </row>
    <row r="2414" spans="1:12" hidden="1" x14ac:dyDescent="0.25">
      <c r="A2414" t="s">
        <v>3182</v>
      </c>
      <c r="B2414" s="1">
        <v>45828</v>
      </c>
      <c r="C2414" t="s">
        <v>145</v>
      </c>
      <c r="D2414" t="s">
        <v>7</v>
      </c>
      <c r="E2414" t="s">
        <v>283</v>
      </c>
      <c r="F2414" t="s">
        <v>668</v>
      </c>
      <c r="G2414">
        <v>9</v>
      </c>
      <c r="H2414">
        <v>6624.74</v>
      </c>
      <c r="I2414">
        <v>59622.62</v>
      </c>
      <c r="J2414" t="s">
        <v>768</v>
      </c>
      <c r="K2414">
        <v>3</v>
      </c>
      <c r="L2414" t="str">
        <f>_xlfn.XLOOKUP(F2414, Items!$A:$A, Items!$C:$C, "Check Item ID", 0)</f>
        <v>Software</v>
      </c>
    </row>
    <row r="2415" spans="1:12" hidden="1" x14ac:dyDescent="0.25">
      <c r="A2415" t="s">
        <v>3183</v>
      </c>
      <c r="B2415" s="1">
        <v>45902</v>
      </c>
      <c r="C2415" t="s">
        <v>195</v>
      </c>
      <c r="D2415" t="s">
        <v>7</v>
      </c>
      <c r="E2415" t="s">
        <v>310</v>
      </c>
      <c r="F2415" t="s">
        <v>534</v>
      </c>
      <c r="G2415">
        <v>31</v>
      </c>
      <c r="H2415">
        <v>2859.01</v>
      </c>
      <c r="I2415">
        <v>88629.45</v>
      </c>
      <c r="J2415" t="s">
        <v>770</v>
      </c>
      <c r="K2415">
        <v>11</v>
      </c>
      <c r="L2415" t="str">
        <f>_xlfn.XLOOKUP(F2415, Items!$A:$A, Items!$C:$C, "Check Item ID", 0)</f>
        <v>Service</v>
      </c>
    </row>
    <row r="2416" spans="1:12" x14ac:dyDescent="0.25">
      <c r="A2416" t="s">
        <v>3184</v>
      </c>
      <c r="B2416" s="1">
        <v>45675</v>
      </c>
      <c r="C2416" t="s">
        <v>79</v>
      </c>
      <c r="D2416" t="s">
        <v>31</v>
      </c>
      <c r="E2416" t="s">
        <v>308</v>
      </c>
      <c r="F2416" t="s">
        <v>692</v>
      </c>
      <c r="G2416" s="8">
        <v>40</v>
      </c>
      <c r="H2416" s="6">
        <v>8050.21</v>
      </c>
      <c r="I2416" s="6">
        <v>322008.33</v>
      </c>
      <c r="J2416" t="s">
        <v>777</v>
      </c>
      <c r="K2416" s="8">
        <v>33</v>
      </c>
      <c r="L2416" t="str">
        <f>_xlfn.XLOOKUP(F2416, Items!$A:$A, Items!$C:$C, "Check Item ID", 0)</f>
        <v>Hardware</v>
      </c>
    </row>
    <row r="2417" spans="1:12" x14ac:dyDescent="0.25">
      <c r="A2417" t="s">
        <v>3185</v>
      </c>
      <c r="B2417" s="1">
        <v>45328</v>
      </c>
      <c r="C2417" t="s">
        <v>137</v>
      </c>
      <c r="D2417" t="s">
        <v>13</v>
      </c>
      <c r="E2417" t="s">
        <v>296</v>
      </c>
      <c r="F2417" t="s">
        <v>420</v>
      </c>
      <c r="G2417" s="8">
        <v>9</v>
      </c>
      <c r="H2417" s="6">
        <v>6082.7</v>
      </c>
      <c r="I2417" s="6">
        <v>54744.29</v>
      </c>
      <c r="J2417" t="s">
        <v>777</v>
      </c>
      <c r="K2417" s="8">
        <v>12</v>
      </c>
      <c r="L2417" t="str">
        <f>_xlfn.XLOOKUP(F2417, Items!$A:$A, Items!$C:$C, "Check Item ID", 0)</f>
        <v>Software</v>
      </c>
    </row>
    <row r="2418" spans="1:12" hidden="1" x14ac:dyDescent="0.25">
      <c r="A2418" t="s">
        <v>3186</v>
      </c>
      <c r="B2418" s="1">
        <v>45095</v>
      </c>
      <c r="C2418" t="s">
        <v>231</v>
      </c>
      <c r="D2418" t="s">
        <v>7</v>
      </c>
      <c r="E2418" t="s">
        <v>330</v>
      </c>
      <c r="F2418" t="s">
        <v>566</v>
      </c>
      <c r="G2418">
        <v>48</v>
      </c>
      <c r="H2418">
        <v>6315.96</v>
      </c>
      <c r="I2418">
        <v>303166.09000000003</v>
      </c>
      <c r="J2418" t="s">
        <v>770</v>
      </c>
      <c r="K2418">
        <v>21</v>
      </c>
      <c r="L2418" t="str">
        <f>_xlfn.XLOOKUP(F2418, Items!$A:$A, Items!$C:$C, "Check Item ID", 0)</f>
        <v>Software</v>
      </c>
    </row>
    <row r="2419" spans="1:12" x14ac:dyDescent="0.25">
      <c r="A2419" t="s">
        <v>3187</v>
      </c>
      <c r="B2419" s="1">
        <v>45142</v>
      </c>
      <c r="C2419" t="s">
        <v>57</v>
      </c>
      <c r="D2419" t="s">
        <v>25</v>
      </c>
      <c r="E2419" t="s">
        <v>338</v>
      </c>
      <c r="F2419" t="s">
        <v>632</v>
      </c>
      <c r="G2419" s="8">
        <v>16</v>
      </c>
      <c r="H2419" s="6">
        <v>1767.81</v>
      </c>
      <c r="I2419" s="6">
        <v>28284.99</v>
      </c>
      <c r="J2419" t="s">
        <v>777</v>
      </c>
      <c r="K2419" s="8">
        <v>45</v>
      </c>
      <c r="L2419" t="str">
        <f>_xlfn.XLOOKUP(F2419, Items!$A:$A, Items!$C:$C, "Check Item ID", 0)</f>
        <v>Service</v>
      </c>
    </row>
    <row r="2420" spans="1:12" hidden="1" x14ac:dyDescent="0.25">
      <c r="A2420" t="s">
        <v>3188</v>
      </c>
      <c r="B2420" s="1">
        <v>45600</v>
      </c>
      <c r="C2420" t="s">
        <v>233</v>
      </c>
      <c r="D2420" t="s">
        <v>17</v>
      </c>
      <c r="E2420" t="s">
        <v>306</v>
      </c>
      <c r="F2420" t="s">
        <v>700</v>
      </c>
      <c r="G2420">
        <v>46</v>
      </c>
      <c r="H2420">
        <v>9180.9</v>
      </c>
      <c r="I2420">
        <v>422321.37</v>
      </c>
      <c r="J2420" t="s">
        <v>768</v>
      </c>
      <c r="K2420">
        <v>40</v>
      </c>
      <c r="L2420" t="str">
        <f>_xlfn.XLOOKUP(F2420, Items!$A:$A, Items!$C:$C, "Check Item ID", 0)</f>
        <v>Hardware</v>
      </c>
    </row>
    <row r="2421" spans="1:12" hidden="1" x14ac:dyDescent="0.25">
      <c r="A2421" t="s">
        <v>3189</v>
      </c>
      <c r="B2421" s="1">
        <v>45985</v>
      </c>
      <c r="C2421" t="s">
        <v>111</v>
      </c>
      <c r="D2421" t="s">
        <v>31</v>
      </c>
      <c r="E2421" t="s">
        <v>350</v>
      </c>
      <c r="F2421" t="s">
        <v>456</v>
      </c>
      <c r="G2421">
        <v>37</v>
      </c>
      <c r="H2421">
        <v>9737.76</v>
      </c>
      <c r="I2421">
        <v>360297.05</v>
      </c>
      <c r="J2421" t="s">
        <v>770</v>
      </c>
      <c r="K2421">
        <v>11</v>
      </c>
      <c r="L2421" t="str">
        <f>_xlfn.XLOOKUP(F2421, Items!$A:$A, Items!$C:$C, "Check Item ID", 0)</f>
        <v>Software</v>
      </c>
    </row>
    <row r="2422" spans="1:12" hidden="1" x14ac:dyDescent="0.25">
      <c r="A2422" t="s">
        <v>3190</v>
      </c>
      <c r="B2422" s="1">
        <v>45791</v>
      </c>
      <c r="C2422" t="s">
        <v>225</v>
      </c>
      <c r="D2422" t="s">
        <v>13</v>
      </c>
      <c r="E2422" t="s">
        <v>281</v>
      </c>
      <c r="F2422" t="s">
        <v>640</v>
      </c>
      <c r="G2422">
        <v>24</v>
      </c>
      <c r="H2422">
        <v>6498.79</v>
      </c>
      <c r="I2422">
        <v>155970.89000000001</v>
      </c>
      <c r="J2422" t="s">
        <v>768</v>
      </c>
      <c r="K2422">
        <v>5</v>
      </c>
      <c r="L2422" t="str">
        <f>_xlfn.XLOOKUP(F2422, Items!$A:$A, Items!$C:$C, "Check Item ID", 0)</f>
        <v>Service</v>
      </c>
    </row>
    <row r="2423" spans="1:12" x14ac:dyDescent="0.25">
      <c r="A2423" t="s">
        <v>3191</v>
      </c>
      <c r="B2423" s="1">
        <v>45715</v>
      </c>
      <c r="C2423" t="s">
        <v>65</v>
      </c>
      <c r="D2423" t="s">
        <v>15</v>
      </c>
      <c r="E2423" t="s">
        <v>263</v>
      </c>
      <c r="F2423" t="s">
        <v>578</v>
      </c>
      <c r="G2423" s="8">
        <v>41</v>
      </c>
      <c r="H2423" s="6">
        <v>7607.63</v>
      </c>
      <c r="I2423" s="6">
        <v>311912.96000000002</v>
      </c>
      <c r="J2423" t="s">
        <v>777</v>
      </c>
      <c r="K2423" s="8">
        <v>14</v>
      </c>
      <c r="L2423" t="str">
        <f>_xlfn.XLOOKUP(F2423, Items!$A:$A, Items!$C:$C, "Check Item ID", 0)</f>
        <v>Service</v>
      </c>
    </row>
    <row r="2424" spans="1:12" x14ac:dyDescent="0.25">
      <c r="A2424" t="s">
        <v>3192</v>
      </c>
      <c r="B2424" s="1">
        <v>45219</v>
      </c>
      <c r="C2424" t="s">
        <v>183</v>
      </c>
      <c r="D2424" t="s">
        <v>31</v>
      </c>
      <c r="E2424" t="s">
        <v>246</v>
      </c>
      <c r="F2424" t="s">
        <v>750</v>
      </c>
      <c r="G2424" s="8">
        <v>41</v>
      </c>
      <c r="H2424" s="6">
        <v>2757.05</v>
      </c>
      <c r="I2424" s="6">
        <v>113039.08</v>
      </c>
      <c r="J2424" t="s">
        <v>777</v>
      </c>
      <c r="K2424" s="8">
        <v>13</v>
      </c>
      <c r="L2424" t="str">
        <f>_xlfn.XLOOKUP(F2424, Items!$A:$A, Items!$C:$C, "Check Item ID", 0)</f>
        <v>Hardware</v>
      </c>
    </row>
    <row r="2425" spans="1:12" hidden="1" x14ac:dyDescent="0.25">
      <c r="A2425" t="s">
        <v>3193</v>
      </c>
      <c r="B2425" s="1">
        <v>45587</v>
      </c>
      <c r="C2425" t="s">
        <v>79</v>
      </c>
      <c r="D2425" t="s">
        <v>31</v>
      </c>
      <c r="E2425" t="s">
        <v>332</v>
      </c>
      <c r="F2425" t="s">
        <v>480</v>
      </c>
      <c r="G2425">
        <v>1</v>
      </c>
      <c r="H2425">
        <v>2520.35</v>
      </c>
      <c r="I2425">
        <v>2520.35</v>
      </c>
      <c r="J2425" t="s">
        <v>770</v>
      </c>
      <c r="K2425">
        <v>25</v>
      </c>
      <c r="L2425" t="str">
        <f>_xlfn.XLOOKUP(F2425, Items!$A:$A, Items!$C:$C, "Check Item ID", 0)</f>
        <v>Hardware</v>
      </c>
    </row>
    <row r="2426" spans="1:12" hidden="1" x14ac:dyDescent="0.25">
      <c r="A2426" t="s">
        <v>3194</v>
      </c>
      <c r="B2426" s="1">
        <v>45757</v>
      </c>
      <c r="C2426" t="s">
        <v>51</v>
      </c>
      <c r="D2426" t="s">
        <v>3</v>
      </c>
      <c r="E2426" t="s">
        <v>338</v>
      </c>
      <c r="F2426" t="s">
        <v>694</v>
      </c>
      <c r="G2426">
        <v>29</v>
      </c>
      <c r="H2426">
        <v>7184.14</v>
      </c>
      <c r="I2426">
        <v>208340.07</v>
      </c>
      <c r="J2426" t="s">
        <v>770</v>
      </c>
      <c r="K2426">
        <v>42</v>
      </c>
      <c r="L2426" t="str">
        <f>_xlfn.XLOOKUP(F2426, Items!$A:$A, Items!$C:$C, "Check Item ID", 0)</f>
        <v>Service</v>
      </c>
    </row>
    <row r="2427" spans="1:12" hidden="1" x14ac:dyDescent="0.25">
      <c r="A2427" t="s">
        <v>3195</v>
      </c>
      <c r="B2427" s="1">
        <v>45827</v>
      </c>
      <c r="C2427" t="s">
        <v>57</v>
      </c>
      <c r="D2427" t="s">
        <v>25</v>
      </c>
      <c r="E2427" t="s">
        <v>263</v>
      </c>
      <c r="F2427" t="s">
        <v>656</v>
      </c>
      <c r="G2427">
        <v>8</v>
      </c>
      <c r="H2427">
        <v>7587.41</v>
      </c>
      <c r="I2427">
        <v>60699.31</v>
      </c>
      <c r="J2427" t="s">
        <v>768</v>
      </c>
      <c r="K2427">
        <v>35</v>
      </c>
      <c r="L2427" t="str">
        <f>_xlfn.XLOOKUP(F2427, Items!$A:$A, Items!$C:$C, "Check Item ID", 0)</f>
        <v>Service</v>
      </c>
    </row>
    <row r="2428" spans="1:12" hidden="1" x14ac:dyDescent="0.25">
      <c r="A2428" t="s">
        <v>3196</v>
      </c>
      <c r="B2428" s="1">
        <v>45617</v>
      </c>
      <c r="C2428" t="s">
        <v>135</v>
      </c>
      <c r="D2428" t="s">
        <v>31</v>
      </c>
      <c r="E2428" t="s">
        <v>267</v>
      </c>
      <c r="F2428" t="s">
        <v>618</v>
      </c>
      <c r="G2428">
        <v>12</v>
      </c>
      <c r="H2428">
        <v>2359.09</v>
      </c>
      <c r="I2428">
        <v>28309.03</v>
      </c>
      <c r="J2428" t="s">
        <v>770</v>
      </c>
      <c r="K2428">
        <v>38</v>
      </c>
      <c r="L2428" t="str">
        <f>_xlfn.XLOOKUP(F2428, Items!$A:$A, Items!$C:$C, "Check Item ID", 0)</f>
        <v>Service</v>
      </c>
    </row>
    <row r="2429" spans="1:12" hidden="1" x14ac:dyDescent="0.25">
      <c r="A2429" t="s">
        <v>3197</v>
      </c>
      <c r="B2429" s="1">
        <v>45124</v>
      </c>
      <c r="C2429" t="s">
        <v>233</v>
      </c>
      <c r="D2429" t="s">
        <v>17</v>
      </c>
      <c r="E2429" t="s">
        <v>336</v>
      </c>
      <c r="F2429" t="s">
        <v>466</v>
      </c>
      <c r="G2429">
        <v>43</v>
      </c>
      <c r="H2429">
        <v>498.09</v>
      </c>
      <c r="I2429">
        <v>21417.82</v>
      </c>
      <c r="J2429" t="s">
        <v>768</v>
      </c>
      <c r="K2429">
        <v>19</v>
      </c>
      <c r="L2429" t="str">
        <f>_xlfn.XLOOKUP(F2429, Items!$A:$A, Items!$C:$C, "Check Item ID", 0)</f>
        <v>Hardware</v>
      </c>
    </row>
    <row r="2430" spans="1:12" hidden="1" x14ac:dyDescent="0.25">
      <c r="A2430" t="s">
        <v>3198</v>
      </c>
      <c r="B2430" s="1">
        <v>45675</v>
      </c>
      <c r="C2430" t="s">
        <v>95</v>
      </c>
      <c r="D2430" t="s">
        <v>11</v>
      </c>
      <c r="E2430" t="s">
        <v>250</v>
      </c>
      <c r="F2430" t="s">
        <v>548</v>
      </c>
      <c r="G2430">
        <v>28</v>
      </c>
      <c r="H2430">
        <v>10029.61</v>
      </c>
      <c r="I2430">
        <v>280829.19</v>
      </c>
      <c r="J2430" t="s">
        <v>768</v>
      </c>
      <c r="K2430">
        <v>11</v>
      </c>
      <c r="L2430" t="str">
        <f>_xlfn.XLOOKUP(F2430, Items!$A:$A, Items!$C:$C, "Check Item ID", 0)</f>
        <v>Software</v>
      </c>
    </row>
    <row r="2431" spans="1:12" x14ac:dyDescent="0.25">
      <c r="A2431" t="s">
        <v>3199</v>
      </c>
      <c r="B2431" s="1">
        <v>45392</v>
      </c>
      <c r="C2431" t="s">
        <v>229</v>
      </c>
      <c r="D2431" t="s">
        <v>17</v>
      </c>
      <c r="E2431" t="s">
        <v>334</v>
      </c>
      <c r="F2431" t="s">
        <v>394</v>
      </c>
      <c r="G2431" s="8">
        <v>30</v>
      </c>
      <c r="H2431" s="6">
        <v>2136.5</v>
      </c>
      <c r="I2431" s="6">
        <v>64095.040000000001</v>
      </c>
      <c r="J2431" t="s">
        <v>777</v>
      </c>
      <c r="K2431" s="8">
        <v>38</v>
      </c>
      <c r="L2431" t="str">
        <f>_xlfn.XLOOKUP(F2431, Items!$A:$A, Items!$C:$C, "Check Item ID", 0)</f>
        <v>Service</v>
      </c>
    </row>
    <row r="2432" spans="1:12" hidden="1" x14ac:dyDescent="0.25">
      <c r="A2432" t="s">
        <v>3200</v>
      </c>
      <c r="B2432" s="1">
        <v>45532</v>
      </c>
      <c r="C2432" t="s">
        <v>239</v>
      </c>
      <c r="D2432" t="s">
        <v>15</v>
      </c>
      <c r="E2432" t="s">
        <v>254</v>
      </c>
      <c r="F2432" t="s">
        <v>530</v>
      </c>
      <c r="G2432">
        <v>9</v>
      </c>
      <c r="H2432">
        <v>2803.33</v>
      </c>
      <c r="I2432">
        <v>25229.99</v>
      </c>
      <c r="J2432" t="s">
        <v>770</v>
      </c>
      <c r="K2432">
        <v>31</v>
      </c>
      <c r="L2432" t="str">
        <f>_xlfn.XLOOKUP(F2432, Items!$A:$A, Items!$C:$C, "Check Item ID", 0)</f>
        <v>Hardware</v>
      </c>
    </row>
    <row r="2433" spans="1:12" hidden="1" x14ac:dyDescent="0.25">
      <c r="A2433" t="s">
        <v>3201</v>
      </c>
      <c r="B2433" s="1">
        <v>45096</v>
      </c>
      <c r="C2433" t="s">
        <v>193</v>
      </c>
      <c r="D2433" t="s">
        <v>5</v>
      </c>
      <c r="E2433" t="s">
        <v>342</v>
      </c>
      <c r="F2433" t="s">
        <v>486</v>
      </c>
      <c r="G2433">
        <v>33</v>
      </c>
      <c r="H2433">
        <v>2651.92</v>
      </c>
      <c r="I2433">
        <v>87513.4</v>
      </c>
      <c r="J2433" t="s">
        <v>768</v>
      </c>
      <c r="K2433">
        <v>15</v>
      </c>
      <c r="L2433" t="str">
        <f>_xlfn.XLOOKUP(F2433, Items!$A:$A, Items!$C:$C, "Check Item ID", 0)</f>
        <v>Hardware</v>
      </c>
    </row>
    <row r="2434" spans="1:12" hidden="1" x14ac:dyDescent="0.25">
      <c r="A2434" t="s">
        <v>3202</v>
      </c>
      <c r="B2434" s="1">
        <v>45381</v>
      </c>
      <c r="C2434" t="s">
        <v>83</v>
      </c>
      <c r="D2434" t="s">
        <v>23</v>
      </c>
      <c r="E2434" t="s">
        <v>314</v>
      </c>
      <c r="F2434" t="s">
        <v>656</v>
      </c>
      <c r="G2434">
        <v>50</v>
      </c>
      <c r="H2434">
        <v>6043.25</v>
      </c>
      <c r="I2434">
        <v>302162.57</v>
      </c>
      <c r="J2434" t="s">
        <v>768</v>
      </c>
      <c r="K2434">
        <v>25</v>
      </c>
      <c r="L2434" t="str">
        <f>_xlfn.XLOOKUP(F2434, Items!$A:$A, Items!$C:$C, "Check Item ID", 0)</f>
        <v>Service</v>
      </c>
    </row>
    <row r="2435" spans="1:12" hidden="1" x14ac:dyDescent="0.25">
      <c r="A2435" t="s">
        <v>3203</v>
      </c>
      <c r="B2435" s="1">
        <v>45237</v>
      </c>
      <c r="C2435" t="s">
        <v>141</v>
      </c>
      <c r="D2435" t="s">
        <v>27</v>
      </c>
      <c r="E2435" t="s">
        <v>346</v>
      </c>
      <c r="F2435" t="s">
        <v>460</v>
      </c>
      <c r="G2435">
        <v>37</v>
      </c>
      <c r="H2435">
        <v>4318.8999999999996</v>
      </c>
      <c r="I2435">
        <v>159799.21</v>
      </c>
      <c r="J2435" t="s">
        <v>768</v>
      </c>
      <c r="K2435">
        <v>6</v>
      </c>
      <c r="L2435" t="str">
        <f>_xlfn.XLOOKUP(F2435, Items!$A:$A, Items!$C:$C, "Check Item ID", 0)</f>
        <v>Hardware</v>
      </c>
    </row>
    <row r="2436" spans="1:12" hidden="1" x14ac:dyDescent="0.25">
      <c r="A2436" t="s">
        <v>3204</v>
      </c>
      <c r="B2436" s="1">
        <v>45669</v>
      </c>
      <c r="C2436" t="s">
        <v>77</v>
      </c>
      <c r="D2436" t="s">
        <v>17</v>
      </c>
      <c r="E2436" t="s">
        <v>318</v>
      </c>
      <c r="F2436" t="s">
        <v>392</v>
      </c>
      <c r="G2436">
        <v>35</v>
      </c>
      <c r="H2436">
        <v>9174.73</v>
      </c>
      <c r="I2436">
        <v>321115.42</v>
      </c>
      <c r="J2436" t="s">
        <v>768</v>
      </c>
      <c r="K2436">
        <v>13</v>
      </c>
      <c r="L2436" t="str">
        <f>_xlfn.XLOOKUP(F2436, Items!$A:$A, Items!$C:$C, "Check Item ID", 0)</f>
        <v>Software</v>
      </c>
    </row>
    <row r="2437" spans="1:12" hidden="1" x14ac:dyDescent="0.25">
      <c r="A2437" t="s">
        <v>3205</v>
      </c>
      <c r="B2437" s="1">
        <v>45252</v>
      </c>
      <c r="C2437" t="s">
        <v>63</v>
      </c>
      <c r="D2437" t="s">
        <v>27</v>
      </c>
      <c r="E2437" t="s">
        <v>274</v>
      </c>
      <c r="F2437" t="s">
        <v>678</v>
      </c>
      <c r="G2437">
        <v>7</v>
      </c>
      <c r="H2437">
        <v>4717.18</v>
      </c>
      <c r="I2437">
        <v>33020.28</v>
      </c>
      <c r="J2437" t="s">
        <v>768</v>
      </c>
      <c r="K2437">
        <v>43</v>
      </c>
      <c r="L2437" t="str">
        <f>_xlfn.XLOOKUP(F2437, Items!$A:$A, Items!$C:$C, "Check Item ID", 0)</f>
        <v>Service</v>
      </c>
    </row>
    <row r="2438" spans="1:12" hidden="1" x14ac:dyDescent="0.25">
      <c r="A2438" t="s">
        <v>3206</v>
      </c>
      <c r="B2438" s="1">
        <v>45390</v>
      </c>
      <c r="C2438" t="s">
        <v>157</v>
      </c>
      <c r="D2438" t="s">
        <v>11</v>
      </c>
      <c r="E2438" t="s">
        <v>322</v>
      </c>
      <c r="F2438" t="s">
        <v>662</v>
      </c>
      <c r="G2438">
        <v>49</v>
      </c>
      <c r="H2438">
        <v>6005.62</v>
      </c>
      <c r="I2438">
        <v>294275.26</v>
      </c>
      <c r="J2438" t="s">
        <v>768</v>
      </c>
      <c r="K2438">
        <v>42</v>
      </c>
      <c r="L2438" t="str">
        <f>_xlfn.XLOOKUP(F2438, Items!$A:$A, Items!$C:$C, "Check Item ID", 0)</f>
        <v>Service</v>
      </c>
    </row>
    <row r="2439" spans="1:12" hidden="1" x14ac:dyDescent="0.25">
      <c r="A2439" t="s">
        <v>3207</v>
      </c>
      <c r="B2439" s="1">
        <v>45341</v>
      </c>
      <c r="C2439" t="s">
        <v>85</v>
      </c>
      <c r="D2439" t="s">
        <v>29</v>
      </c>
      <c r="E2439" t="s">
        <v>290</v>
      </c>
      <c r="F2439" t="s">
        <v>448</v>
      </c>
      <c r="G2439">
        <v>18</v>
      </c>
      <c r="H2439">
        <v>3070.46</v>
      </c>
      <c r="I2439">
        <v>55268.21</v>
      </c>
      <c r="J2439" t="s">
        <v>770</v>
      </c>
      <c r="K2439">
        <v>21</v>
      </c>
      <c r="L2439" t="str">
        <f>_xlfn.XLOOKUP(F2439, Items!$A:$A, Items!$C:$C, "Check Item ID", 0)</f>
        <v>Software</v>
      </c>
    </row>
    <row r="2440" spans="1:12" hidden="1" x14ac:dyDescent="0.25">
      <c r="A2440" t="s">
        <v>3208</v>
      </c>
      <c r="B2440" s="1">
        <v>45995</v>
      </c>
      <c r="C2440" t="s">
        <v>203</v>
      </c>
      <c r="D2440" t="s">
        <v>31</v>
      </c>
      <c r="E2440" t="s">
        <v>314</v>
      </c>
      <c r="F2440" t="s">
        <v>718</v>
      </c>
      <c r="G2440">
        <v>27</v>
      </c>
      <c r="H2440">
        <v>10226.36</v>
      </c>
      <c r="I2440">
        <v>276111.62</v>
      </c>
      <c r="J2440" t="s">
        <v>770</v>
      </c>
      <c r="K2440">
        <v>23</v>
      </c>
      <c r="L2440" t="str">
        <f>_xlfn.XLOOKUP(F2440, Items!$A:$A, Items!$C:$C, "Check Item ID", 0)</f>
        <v>Software</v>
      </c>
    </row>
    <row r="2441" spans="1:12" hidden="1" x14ac:dyDescent="0.25">
      <c r="A2441" t="s">
        <v>3209</v>
      </c>
      <c r="B2441" s="1">
        <v>45541</v>
      </c>
      <c r="C2441" t="s">
        <v>97</v>
      </c>
      <c r="D2441" t="s">
        <v>29</v>
      </c>
      <c r="E2441" t="s">
        <v>348</v>
      </c>
      <c r="F2441" t="s">
        <v>684</v>
      </c>
      <c r="G2441">
        <v>1</v>
      </c>
      <c r="H2441">
        <v>8512.6</v>
      </c>
      <c r="I2441">
        <v>8512.6</v>
      </c>
      <c r="J2441" t="s">
        <v>768</v>
      </c>
      <c r="K2441">
        <v>38</v>
      </c>
      <c r="L2441" t="str">
        <f>_xlfn.XLOOKUP(F2441, Items!$A:$A, Items!$C:$C, "Check Item ID", 0)</f>
        <v>Software</v>
      </c>
    </row>
    <row r="2442" spans="1:12" hidden="1" x14ac:dyDescent="0.25">
      <c r="A2442" t="s">
        <v>3210</v>
      </c>
      <c r="B2442" s="1">
        <v>45565</v>
      </c>
      <c r="C2442" t="s">
        <v>59</v>
      </c>
      <c r="D2442" t="s">
        <v>9</v>
      </c>
      <c r="E2442" t="s">
        <v>342</v>
      </c>
      <c r="F2442" t="s">
        <v>378</v>
      </c>
      <c r="G2442">
        <v>14</v>
      </c>
      <c r="H2442">
        <v>565.71</v>
      </c>
      <c r="I2442">
        <v>7919.96</v>
      </c>
      <c r="J2442" t="s">
        <v>768</v>
      </c>
      <c r="K2442">
        <v>41</v>
      </c>
      <c r="L2442" t="str">
        <f>_xlfn.XLOOKUP(F2442, Items!$A:$A, Items!$C:$C, "Check Item ID", 0)</f>
        <v>Software</v>
      </c>
    </row>
    <row r="2443" spans="1:12" x14ac:dyDescent="0.25">
      <c r="A2443" t="s">
        <v>3211</v>
      </c>
      <c r="B2443" s="1">
        <v>45048</v>
      </c>
      <c r="C2443" t="s">
        <v>197</v>
      </c>
      <c r="D2443" t="s">
        <v>17</v>
      </c>
      <c r="E2443" t="s">
        <v>246</v>
      </c>
      <c r="F2443" t="s">
        <v>376</v>
      </c>
      <c r="G2443" s="8">
        <v>49</v>
      </c>
      <c r="H2443" s="6">
        <v>8597.4500000000007</v>
      </c>
      <c r="I2443" s="6">
        <v>421275.07</v>
      </c>
      <c r="J2443" t="s">
        <v>777</v>
      </c>
      <c r="K2443" s="8">
        <v>33</v>
      </c>
      <c r="L2443" t="str">
        <f>_xlfn.XLOOKUP(F2443, Items!$A:$A, Items!$C:$C, "Check Item ID", 0)</f>
        <v>Software</v>
      </c>
    </row>
    <row r="2444" spans="1:12" hidden="1" x14ac:dyDescent="0.25">
      <c r="A2444" t="s">
        <v>3212</v>
      </c>
      <c r="B2444" s="1">
        <v>45423</v>
      </c>
      <c r="C2444" t="s">
        <v>205</v>
      </c>
      <c r="D2444" t="s">
        <v>25</v>
      </c>
      <c r="E2444" t="s">
        <v>296</v>
      </c>
      <c r="F2444" t="s">
        <v>734</v>
      </c>
      <c r="G2444">
        <v>26</v>
      </c>
      <c r="H2444">
        <v>8473.23</v>
      </c>
      <c r="I2444">
        <v>220303.97</v>
      </c>
      <c r="J2444" t="s">
        <v>768</v>
      </c>
      <c r="K2444">
        <v>29</v>
      </c>
      <c r="L2444" t="str">
        <f>_xlfn.XLOOKUP(F2444, Items!$A:$A, Items!$C:$C, "Check Item ID", 0)</f>
        <v>Software</v>
      </c>
    </row>
    <row r="2445" spans="1:12" x14ac:dyDescent="0.25">
      <c r="A2445" t="s">
        <v>3213</v>
      </c>
      <c r="B2445" s="1">
        <v>45323</v>
      </c>
      <c r="C2445" t="s">
        <v>165</v>
      </c>
      <c r="D2445" t="s">
        <v>27</v>
      </c>
      <c r="E2445" t="s">
        <v>286</v>
      </c>
      <c r="F2445" t="s">
        <v>442</v>
      </c>
      <c r="G2445" s="8">
        <v>16</v>
      </c>
      <c r="H2445" s="6">
        <v>10990.88</v>
      </c>
      <c r="I2445" s="6">
        <v>175854.14</v>
      </c>
      <c r="J2445" t="s">
        <v>777</v>
      </c>
      <c r="K2445" s="8">
        <v>17</v>
      </c>
      <c r="L2445" t="str">
        <f>_xlfn.XLOOKUP(F2445, Items!$A:$A, Items!$C:$C, "Check Item ID", 0)</f>
        <v>Service</v>
      </c>
    </row>
    <row r="2446" spans="1:12" hidden="1" x14ac:dyDescent="0.25">
      <c r="A2446" t="s">
        <v>3214</v>
      </c>
      <c r="B2446" s="1">
        <v>45214</v>
      </c>
      <c r="C2446" t="s">
        <v>107</v>
      </c>
      <c r="D2446" t="s">
        <v>25</v>
      </c>
      <c r="E2446" t="s">
        <v>300</v>
      </c>
      <c r="F2446" t="s">
        <v>548</v>
      </c>
      <c r="G2446">
        <v>26</v>
      </c>
      <c r="H2446">
        <v>8532.4500000000007</v>
      </c>
      <c r="I2446">
        <v>221843.74</v>
      </c>
      <c r="J2446" t="s">
        <v>768</v>
      </c>
      <c r="K2446">
        <v>40</v>
      </c>
      <c r="L2446" t="str">
        <f>_xlfn.XLOOKUP(F2446, Items!$A:$A, Items!$C:$C, "Check Item ID", 0)</f>
        <v>Software</v>
      </c>
    </row>
    <row r="2447" spans="1:12" hidden="1" x14ac:dyDescent="0.25">
      <c r="A2447" t="s">
        <v>3215</v>
      </c>
      <c r="B2447" s="1">
        <v>45237</v>
      </c>
      <c r="C2447" t="s">
        <v>107</v>
      </c>
      <c r="D2447" t="s">
        <v>25</v>
      </c>
      <c r="E2447" t="s">
        <v>278</v>
      </c>
      <c r="F2447" t="s">
        <v>488</v>
      </c>
      <c r="G2447">
        <v>14</v>
      </c>
      <c r="H2447">
        <v>8391.01</v>
      </c>
      <c r="I2447">
        <v>117474.15</v>
      </c>
      <c r="J2447" t="s">
        <v>768</v>
      </c>
      <c r="K2447">
        <v>20</v>
      </c>
      <c r="L2447" t="str">
        <f>_xlfn.XLOOKUP(F2447, Items!$A:$A, Items!$C:$C, "Check Item ID", 0)</f>
        <v>Service</v>
      </c>
    </row>
    <row r="2448" spans="1:12" hidden="1" x14ac:dyDescent="0.25">
      <c r="A2448" t="s">
        <v>3216</v>
      </c>
      <c r="B2448" s="1">
        <v>44949</v>
      </c>
      <c r="C2448" t="s">
        <v>129</v>
      </c>
      <c r="D2448" t="s">
        <v>11</v>
      </c>
      <c r="E2448" t="s">
        <v>308</v>
      </c>
      <c r="F2448" t="s">
        <v>480</v>
      </c>
      <c r="G2448">
        <v>41</v>
      </c>
      <c r="H2448">
        <v>2183.7600000000002</v>
      </c>
      <c r="I2448">
        <v>89534.07</v>
      </c>
      <c r="J2448" t="s">
        <v>770</v>
      </c>
      <c r="K2448">
        <v>36</v>
      </c>
      <c r="L2448" t="str">
        <f>_xlfn.XLOOKUP(F2448, Items!$A:$A, Items!$C:$C, "Check Item ID", 0)</f>
        <v>Hardware</v>
      </c>
    </row>
    <row r="2449" spans="1:12" hidden="1" x14ac:dyDescent="0.25">
      <c r="A2449" t="s">
        <v>3217</v>
      </c>
      <c r="B2449" s="1">
        <v>45891</v>
      </c>
      <c r="C2449" t="s">
        <v>61</v>
      </c>
      <c r="D2449" t="s">
        <v>11</v>
      </c>
      <c r="E2449" t="s">
        <v>330</v>
      </c>
      <c r="F2449" t="s">
        <v>516</v>
      </c>
      <c r="G2449">
        <v>15</v>
      </c>
      <c r="H2449">
        <v>8373.48</v>
      </c>
      <c r="I2449">
        <v>125602.23</v>
      </c>
      <c r="J2449" t="s">
        <v>770</v>
      </c>
      <c r="K2449">
        <v>10</v>
      </c>
      <c r="L2449" t="str">
        <f>_xlfn.XLOOKUP(F2449, Items!$A:$A, Items!$C:$C, "Check Item ID", 0)</f>
        <v>Service</v>
      </c>
    </row>
    <row r="2450" spans="1:12" hidden="1" x14ac:dyDescent="0.25">
      <c r="A2450" t="s">
        <v>3218</v>
      </c>
      <c r="B2450" s="1">
        <v>45857</v>
      </c>
      <c r="C2450" t="s">
        <v>229</v>
      </c>
      <c r="D2450" t="s">
        <v>17</v>
      </c>
      <c r="E2450" t="s">
        <v>352</v>
      </c>
      <c r="F2450" t="s">
        <v>390</v>
      </c>
      <c r="G2450">
        <v>10</v>
      </c>
      <c r="H2450">
        <v>4520.25</v>
      </c>
      <c r="I2450">
        <v>45202.46</v>
      </c>
      <c r="J2450" t="s">
        <v>768</v>
      </c>
      <c r="K2450">
        <v>24</v>
      </c>
      <c r="L2450" t="str">
        <f>_xlfn.XLOOKUP(F2450, Items!$A:$A, Items!$C:$C, "Check Item ID", 0)</f>
        <v>Service</v>
      </c>
    </row>
    <row r="2451" spans="1:12" hidden="1" x14ac:dyDescent="0.25">
      <c r="A2451" t="s">
        <v>3219</v>
      </c>
      <c r="B2451" s="1">
        <v>45010</v>
      </c>
      <c r="C2451" t="s">
        <v>125</v>
      </c>
      <c r="D2451" t="s">
        <v>23</v>
      </c>
      <c r="E2451" t="s">
        <v>348</v>
      </c>
      <c r="F2451" t="s">
        <v>363</v>
      </c>
      <c r="G2451">
        <v>25</v>
      </c>
      <c r="H2451">
        <v>4077.36</v>
      </c>
      <c r="I2451">
        <v>101933.94</v>
      </c>
      <c r="J2451" t="s">
        <v>770</v>
      </c>
      <c r="K2451">
        <v>10</v>
      </c>
      <c r="L2451" t="str">
        <f>_xlfn.XLOOKUP(F2451, Items!$A:$A, Items!$C:$C, "Check Item ID", 0)</f>
        <v>Hardware</v>
      </c>
    </row>
    <row r="2452" spans="1:12" hidden="1" x14ac:dyDescent="0.25">
      <c r="A2452" t="s">
        <v>3220</v>
      </c>
      <c r="B2452" s="1">
        <v>45882</v>
      </c>
      <c r="C2452" t="s">
        <v>171</v>
      </c>
      <c r="D2452" t="s">
        <v>23</v>
      </c>
      <c r="E2452" t="s">
        <v>272</v>
      </c>
      <c r="F2452" t="s">
        <v>470</v>
      </c>
      <c r="G2452">
        <v>28</v>
      </c>
      <c r="H2452">
        <v>1274.69</v>
      </c>
      <c r="I2452">
        <v>35691.279999999999</v>
      </c>
      <c r="J2452" t="s">
        <v>768</v>
      </c>
      <c r="K2452">
        <v>34</v>
      </c>
      <c r="L2452" t="str">
        <f>_xlfn.XLOOKUP(F2452, Items!$A:$A, Items!$C:$C, "Check Item ID", 0)</f>
        <v>Software</v>
      </c>
    </row>
    <row r="2453" spans="1:12" hidden="1" x14ac:dyDescent="0.25">
      <c r="A2453" t="s">
        <v>3221</v>
      </c>
      <c r="B2453" s="1">
        <v>45387</v>
      </c>
      <c r="C2453" t="s">
        <v>237</v>
      </c>
      <c r="D2453" t="s">
        <v>5</v>
      </c>
      <c r="E2453" t="s">
        <v>332</v>
      </c>
      <c r="F2453" t="s">
        <v>622</v>
      </c>
      <c r="G2453">
        <v>34</v>
      </c>
      <c r="H2453">
        <v>1694.88</v>
      </c>
      <c r="I2453">
        <v>57625.94</v>
      </c>
      <c r="J2453" t="s">
        <v>768</v>
      </c>
      <c r="K2453">
        <v>41</v>
      </c>
      <c r="L2453" t="str">
        <f>_xlfn.XLOOKUP(F2453, Items!$A:$A, Items!$C:$C, "Check Item ID", 0)</f>
        <v>Software</v>
      </c>
    </row>
    <row r="2454" spans="1:12" hidden="1" x14ac:dyDescent="0.25">
      <c r="A2454" t="s">
        <v>3222</v>
      </c>
      <c r="B2454" s="1">
        <v>45669</v>
      </c>
      <c r="C2454" t="s">
        <v>195</v>
      </c>
      <c r="D2454" t="s">
        <v>7</v>
      </c>
      <c r="E2454" t="s">
        <v>344</v>
      </c>
      <c r="F2454" t="s">
        <v>602</v>
      </c>
      <c r="G2454">
        <v>16</v>
      </c>
      <c r="H2454">
        <v>1545.13</v>
      </c>
      <c r="I2454">
        <v>24722.15</v>
      </c>
      <c r="J2454" t="s">
        <v>768</v>
      </c>
      <c r="K2454">
        <v>34</v>
      </c>
      <c r="L2454" t="str">
        <f>_xlfn.XLOOKUP(F2454, Items!$A:$A, Items!$C:$C, "Check Item ID", 0)</f>
        <v>Software</v>
      </c>
    </row>
    <row r="2455" spans="1:12" x14ac:dyDescent="0.25">
      <c r="A2455" t="s">
        <v>3223</v>
      </c>
      <c r="B2455" s="1">
        <v>45812</v>
      </c>
      <c r="C2455" t="s">
        <v>163</v>
      </c>
      <c r="D2455" t="s">
        <v>31</v>
      </c>
      <c r="E2455" t="s">
        <v>350</v>
      </c>
      <c r="F2455" t="s">
        <v>568</v>
      </c>
      <c r="G2455" s="8">
        <v>27</v>
      </c>
      <c r="H2455" s="6">
        <v>455.17</v>
      </c>
      <c r="I2455" s="6">
        <v>12289.66</v>
      </c>
      <c r="J2455" t="s">
        <v>777</v>
      </c>
      <c r="K2455" s="8">
        <v>20</v>
      </c>
      <c r="L2455" t="str">
        <f>_xlfn.XLOOKUP(F2455, Items!$A:$A, Items!$C:$C, "Check Item ID", 0)</f>
        <v>Software</v>
      </c>
    </row>
    <row r="2456" spans="1:12" hidden="1" x14ac:dyDescent="0.25">
      <c r="A2456" t="s">
        <v>3224</v>
      </c>
      <c r="B2456" s="1">
        <v>45491</v>
      </c>
      <c r="C2456" t="s">
        <v>83</v>
      </c>
      <c r="D2456" t="s">
        <v>23</v>
      </c>
      <c r="E2456" t="s">
        <v>334</v>
      </c>
      <c r="F2456" t="s">
        <v>480</v>
      </c>
      <c r="G2456">
        <v>17</v>
      </c>
      <c r="H2456">
        <v>2570.81</v>
      </c>
      <c r="I2456">
        <v>43703.78</v>
      </c>
      <c r="J2456" t="s">
        <v>770</v>
      </c>
      <c r="K2456">
        <v>29</v>
      </c>
      <c r="L2456" t="str">
        <f>_xlfn.XLOOKUP(F2456, Items!$A:$A, Items!$C:$C, "Check Item ID", 0)</f>
        <v>Hardware</v>
      </c>
    </row>
    <row r="2457" spans="1:12" x14ac:dyDescent="0.25">
      <c r="A2457" t="s">
        <v>3225</v>
      </c>
      <c r="B2457" s="1">
        <v>45441</v>
      </c>
      <c r="C2457" t="s">
        <v>97</v>
      </c>
      <c r="D2457" t="s">
        <v>29</v>
      </c>
      <c r="E2457" t="s">
        <v>276</v>
      </c>
      <c r="F2457" t="s">
        <v>376</v>
      </c>
      <c r="G2457" s="8">
        <v>23</v>
      </c>
      <c r="H2457" s="6">
        <v>7729.99</v>
      </c>
      <c r="I2457" s="6">
        <v>177789.75</v>
      </c>
      <c r="J2457" t="s">
        <v>777</v>
      </c>
      <c r="K2457" s="8">
        <v>34</v>
      </c>
      <c r="L2457" t="str">
        <f>_xlfn.XLOOKUP(F2457, Items!$A:$A, Items!$C:$C, "Check Item ID", 0)</f>
        <v>Software</v>
      </c>
    </row>
    <row r="2458" spans="1:12" hidden="1" x14ac:dyDescent="0.25">
      <c r="A2458" t="s">
        <v>3226</v>
      </c>
      <c r="B2458" s="1">
        <v>45940</v>
      </c>
      <c r="C2458" t="s">
        <v>61</v>
      </c>
      <c r="D2458" t="s">
        <v>11</v>
      </c>
      <c r="E2458" t="s">
        <v>270</v>
      </c>
      <c r="F2458" t="s">
        <v>534</v>
      </c>
      <c r="G2458">
        <v>15</v>
      </c>
      <c r="H2458">
        <v>2622.76</v>
      </c>
      <c r="I2458">
        <v>39341.42</v>
      </c>
      <c r="J2458" t="s">
        <v>768</v>
      </c>
      <c r="K2458">
        <v>20</v>
      </c>
      <c r="L2458" t="str">
        <f>_xlfn.XLOOKUP(F2458, Items!$A:$A, Items!$C:$C, "Check Item ID", 0)</f>
        <v>Service</v>
      </c>
    </row>
    <row r="2459" spans="1:12" hidden="1" x14ac:dyDescent="0.25">
      <c r="A2459" t="s">
        <v>3227</v>
      </c>
      <c r="B2459" s="1">
        <v>45926</v>
      </c>
      <c r="C2459" t="s">
        <v>107</v>
      </c>
      <c r="D2459" t="s">
        <v>25</v>
      </c>
      <c r="E2459" t="s">
        <v>320</v>
      </c>
      <c r="F2459" t="s">
        <v>442</v>
      </c>
      <c r="G2459">
        <v>36</v>
      </c>
      <c r="H2459">
        <v>10308.57</v>
      </c>
      <c r="I2459">
        <v>371108.52</v>
      </c>
      <c r="J2459" t="s">
        <v>768</v>
      </c>
      <c r="K2459">
        <v>27</v>
      </c>
      <c r="L2459" t="str">
        <f>_xlfn.XLOOKUP(F2459, Items!$A:$A, Items!$C:$C, "Check Item ID", 0)</f>
        <v>Service</v>
      </c>
    </row>
    <row r="2460" spans="1:12" hidden="1" x14ac:dyDescent="0.25">
      <c r="A2460" t="s">
        <v>3228</v>
      </c>
      <c r="B2460" s="1">
        <v>45989</v>
      </c>
      <c r="C2460" t="s">
        <v>239</v>
      </c>
      <c r="D2460" t="s">
        <v>15</v>
      </c>
      <c r="E2460" t="s">
        <v>334</v>
      </c>
      <c r="F2460" t="s">
        <v>634</v>
      </c>
      <c r="G2460">
        <v>43</v>
      </c>
      <c r="H2460">
        <v>4964.74</v>
      </c>
      <c r="I2460">
        <v>213483.74</v>
      </c>
      <c r="J2460" t="s">
        <v>768</v>
      </c>
      <c r="K2460">
        <v>9</v>
      </c>
      <c r="L2460" t="str">
        <f>_xlfn.XLOOKUP(F2460, Items!$A:$A, Items!$C:$C, "Check Item ID", 0)</f>
        <v>Hardware</v>
      </c>
    </row>
    <row r="2461" spans="1:12" x14ac:dyDescent="0.25">
      <c r="A2461" t="s">
        <v>3229</v>
      </c>
      <c r="B2461" s="1">
        <v>45128</v>
      </c>
      <c r="C2461" t="s">
        <v>48</v>
      </c>
      <c r="D2461" t="s">
        <v>21</v>
      </c>
      <c r="E2461" t="s">
        <v>294</v>
      </c>
      <c r="F2461" t="s">
        <v>718</v>
      </c>
      <c r="G2461" s="8">
        <v>37</v>
      </c>
      <c r="H2461" s="6">
        <v>8034.52</v>
      </c>
      <c r="I2461" s="6">
        <v>297277.38</v>
      </c>
      <c r="J2461" t="s">
        <v>777</v>
      </c>
      <c r="K2461" s="8">
        <v>26</v>
      </c>
      <c r="L2461" t="str">
        <f>_xlfn.XLOOKUP(F2461, Items!$A:$A, Items!$C:$C, "Check Item ID", 0)</f>
        <v>Software</v>
      </c>
    </row>
    <row r="2462" spans="1:12" x14ac:dyDescent="0.25">
      <c r="A2462" t="s">
        <v>3230</v>
      </c>
      <c r="B2462" s="1">
        <v>45790</v>
      </c>
      <c r="C2462" t="s">
        <v>127</v>
      </c>
      <c r="D2462" t="s">
        <v>31</v>
      </c>
      <c r="E2462" t="s">
        <v>350</v>
      </c>
      <c r="F2462" t="s">
        <v>688</v>
      </c>
      <c r="G2462" s="8">
        <v>26</v>
      </c>
      <c r="H2462" s="6">
        <v>1565.2</v>
      </c>
      <c r="I2462" s="6">
        <v>40695.199999999997</v>
      </c>
      <c r="J2462" t="s">
        <v>777</v>
      </c>
      <c r="K2462" s="8">
        <v>25</v>
      </c>
      <c r="L2462" t="str">
        <f>_xlfn.XLOOKUP(F2462, Items!$A:$A, Items!$C:$C, "Check Item ID", 0)</f>
        <v>Hardware</v>
      </c>
    </row>
    <row r="2463" spans="1:12" hidden="1" x14ac:dyDescent="0.25">
      <c r="A2463" t="s">
        <v>3231</v>
      </c>
      <c r="B2463" s="1">
        <v>45828</v>
      </c>
      <c r="C2463" t="s">
        <v>185</v>
      </c>
      <c r="D2463" t="s">
        <v>29</v>
      </c>
      <c r="E2463" t="s">
        <v>294</v>
      </c>
      <c r="F2463" t="s">
        <v>369</v>
      </c>
      <c r="G2463">
        <v>30</v>
      </c>
      <c r="H2463">
        <v>1213.1199999999999</v>
      </c>
      <c r="I2463">
        <v>36393.54</v>
      </c>
      <c r="J2463" t="s">
        <v>768</v>
      </c>
      <c r="K2463">
        <v>5</v>
      </c>
      <c r="L2463" t="str">
        <f>_xlfn.XLOOKUP(F2463, Items!$A:$A, Items!$C:$C, "Check Item ID", 0)</f>
        <v>Software</v>
      </c>
    </row>
    <row r="2464" spans="1:12" x14ac:dyDescent="0.25">
      <c r="A2464" t="s">
        <v>3232</v>
      </c>
      <c r="B2464" s="1">
        <v>45811</v>
      </c>
      <c r="C2464" t="s">
        <v>36</v>
      </c>
      <c r="D2464" t="s">
        <v>23</v>
      </c>
      <c r="E2464" t="s">
        <v>281</v>
      </c>
      <c r="F2464" t="s">
        <v>630</v>
      </c>
      <c r="G2464" s="8">
        <v>43</v>
      </c>
      <c r="H2464" s="6">
        <v>11223.12</v>
      </c>
      <c r="I2464" s="6">
        <v>482594.22</v>
      </c>
      <c r="J2464" t="s">
        <v>777</v>
      </c>
      <c r="K2464" s="8">
        <v>39</v>
      </c>
      <c r="L2464" t="str">
        <f>_xlfn.XLOOKUP(F2464, Items!$A:$A, Items!$C:$C, "Check Item ID", 0)</f>
        <v>Service</v>
      </c>
    </row>
    <row r="2465" spans="1:12" x14ac:dyDescent="0.25">
      <c r="A2465" t="s">
        <v>3233</v>
      </c>
      <c r="B2465" s="1">
        <v>44976</v>
      </c>
      <c r="C2465" t="s">
        <v>61</v>
      </c>
      <c r="D2465" t="s">
        <v>11</v>
      </c>
      <c r="E2465" t="s">
        <v>344</v>
      </c>
      <c r="F2465" t="s">
        <v>738</v>
      </c>
      <c r="G2465" s="8">
        <v>41</v>
      </c>
      <c r="H2465" s="6">
        <v>7960.3</v>
      </c>
      <c r="I2465" s="6">
        <v>326372.46000000002</v>
      </c>
      <c r="J2465" t="s">
        <v>777</v>
      </c>
      <c r="K2465" s="8">
        <v>21</v>
      </c>
      <c r="L2465" t="str">
        <f>_xlfn.XLOOKUP(F2465, Items!$A:$A, Items!$C:$C, "Check Item ID", 0)</f>
        <v>Software</v>
      </c>
    </row>
    <row r="2466" spans="1:12" hidden="1" x14ac:dyDescent="0.25">
      <c r="A2466" t="s">
        <v>3234</v>
      </c>
      <c r="B2466" s="1">
        <v>44985</v>
      </c>
      <c r="C2466" t="s">
        <v>143</v>
      </c>
      <c r="D2466" t="s">
        <v>5</v>
      </c>
      <c r="E2466" t="s">
        <v>281</v>
      </c>
      <c r="F2466" t="s">
        <v>596</v>
      </c>
      <c r="G2466">
        <v>47</v>
      </c>
      <c r="H2466">
        <v>5334.66</v>
      </c>
      <c r="I2466">
        <v>250729.23</v>
      </c>
      <c r="J2466" t="s">
        <v>770</v>
      </c>
      <c r="K2466">
        <v>25</v>
      </c>
      <c r="L2466" t="str">
        <f>_xlfn.XLOOKUP(F2466, Items!$A:$A, Items!$C:$C, "Check Item ID", 0)</f>
        <v>Software</v>
      </c>
    </row>
    <row r="2467" spans="1:12" x14ac:dyDescent="0.25">
      <c r="A2467" t="s">
        <v>3235</v>
      </c>
      <c r="B2467" s="1">
        <v>45631</v>
      </c>
      <c r="C2467" t="s">
        <v>42</v>
      </c>
      <c r="D2467" t="s">
        <v>9</v>
      </c>
      <c r="E2467" t="s">
        <v>283</v>
      </c>
      <c r="F2467" t="s">
        <v>588</v>
      </c>
      <c r="G2467" s="8">
        <v>23</v>
      </c>
      <c r="H2467" s="6">
        <v>8695.75</v>
      </c>
      <c r="I2467" s="6">
        <v>200002.26</v>
      </c>
      <c r="J2467" t="s">
        <v>777</v>
      </c>
      <c r="K2467" s="8">
        <v>20</v>
      </c>
      <c r="L2467" t="str">
        <f>_xlfn.XLOOKUP(F2467, Items!$A:$A, Items!$C:$C, "Check Item ID", 0)</f>
        <v>Hardware</v>
      </c>
    </row>
    <row r="2468" spans="1:12" hidden="1" x14ac:dyDescent="0.25">
      <c r="A2468" t="s">
        <v>3236</v>
      </c>
      <c r="B2468" s="1">
        <v>45024</v>
      </c>
      <c r="C2468" t="s">
        <v>177</v>
      </c>
      <c r="D2468" t="s">
        <v>27</v>
      </c>
      <c r="E2468" t="s">
        <v>350</v>
      </c>
      <c r="F2468" t="s">
        <v>422</v>
      </c>
      <c r="G2468">
        <v>21</v>
      </c>
      <c r="H2468">
        <v>4832.6400000000003</v>
      </c>
      <c r="I2468">
        <v>101485.36</v>
      </c>
      <c r="J2468" t="s">
        <v>768</v>
      </c>
      <c r="K2468">
        <v>19</v>
      </c>
      <c r="L2468" t="str">
        <f>_xlfn.XLOOKUP(F2468, Items!$A:$A, Items!$C:$C, "Check Item ID", 0)</f>
        <v>Service</v>
      </c>
    </row>
    <row r="2469" spans="1:12" hidden="1" x14ac:dyDescent="0.25">
      <c r="A2469" t="s">
        <v>3237</v>
      </c>
      <c r="B2469" s="1">
        <v>45355</v>
      </c>
      <c r="C2469" t="s">
        <v>55</v>
      </c>
      <c r="D2469" t="s">
        <v>3</v>
      </c>
      <c r="E2469" t="s">
        <v>292</v>
      </c>
      <c r="F2469" t="s">
        <v>500</v>
      </c>
      <c r="G2469">
        <v>36</v>
      </c>
      <c r="H2469">
        <v>10601.58</v>
      </c>
      <c r="I2469">
        <v>381657.04</v>
      </c>
      <c r="J2469" t="s">
        <v>768</v>
      </c>
      <c r="K2469">
        <v>44</v>
      </c>
      <c r="L2469" t="str">
        <f>_xlfn.XLOOKUP(F2469, Items!$A:$A, Items!$C:$C, "Check Item ID", 0)</f>
        <v>Service</v>
      </c>
    </row>
    <row r="2470" spans="1:12" x14ac:dyDescent="0.25">
      <c r="A2470" t="s">
        <v>3238</v>
      </c>
      <c r="B2470" s="1">
        <v>45748</v>
      </c>
      <c r="C2470" t="s">
        <v>209</v>
      </c>
      <c r="D2470" t="s">
        <v>23</v>
      </c>
      <c r="E2470" t="s">
        <v>302</v>
      </c>
      <c r="F2470" t="s">
        <v>700</v>
      </c>
      <c r="G2470" s="8">
        <v>49</v>
      </c>
      <c r="H2470" s="6">
        <v>7672.77</v>
      </c>
      <c r="I2470" s="6">
        <v>375965.6</v>
      </c>
      <c r="J2470" t="s">
        <v>777</v>
      </c>
      <c r="K2470" s="8">
        <v>34</v>
      </c>
      <c r="L2470" t="str">
        <f>_xlfn.XLOOKUP(F2470, Items!$A:$A, Items!$C:$C, "Check Item ID", 0)</f>
        <v>Hardware</v>
      </c>
    </row>
    <row r="2471" spans="1:12" hidden="1" x14ac:dyDescent="0.25">
      <c r="A2471" t="s">
        <v>3239</v>
      </c>
      <c r="B2471" s="1">
        <v>45610</v>
      </c>
      <c r="C2471" t="s">
        <v>233</v>
      </c>
      <c r="D2471" t="s">
        <v>17</v>
      </c>
      <c r="E2471" t="s">
        <v>263</v>
      </c>
      <c r="F2471" t="s">
        <v>472</v>
      </c>
      <c r="G2471">
        <v>23</v>
      </c>
      <c r="H2471">
        <v>7078.86</v>
      </c>
      <c r="I2471">
        <v>162813.74</v>
      </c>
      <c r="J2471" t="s">
        <v>768</v>
      </c>
      <c r="K2471">
        <v>17</v>
      </c>
      <c r="L2471" t="str">
        <f>_xlfn.XLOOKUP(F2471, Items!$A:$A, Items!$C:$C, "Check Item ID", 0)</f>
        <v>Software</v>
      </c>
    </row>
    <row r="2472" spans="1:12" x14ac:dyDescent="0.25">
      <c r="A2472" t="s">
        <v>3240</v>
      </c>
      <c r="B2472" s="1">
        <v>45553</v>
      </c>
      <c r="C2472" t="s">
        <v>149</v>
      </c>
      <c r="D2472" t="s">
        <v>21</v>
      </c>
      <c r="E2472" t="s">
        <v>328</v>
      </c>
      <c r="F2472" t="s">
        <v>706</v>
      </c>
      <c r="G2472" s="8">
        <v>7</v>
      </c>
      <c r="H2472" s="6">
        <v>11036.78</v>
      </c>
      <c r="I2472" s="6">
        <v>77257.429999999993</v>
      </c>
      <c r="J2472" t="s">
        <v>777</v>
      </c>
      <c r="K2472" s="8">
        <v>43</v>
      </c>
      <c r="L2472" t="str">
        <f>_xlfn.XLOOKUP(F2472, Items!$A:$A, Items!$C:$C, "Check Item ID", 0)</f>
        <v>Software</v>
      </c>
    </row>
    <row r="2473" spans="1:12" x14ac:dyDescent="0.25">
      <c r="A2473" t="s">
        <v>3241</v>
      </c>
      <c r="B2473" s="1">
        <v>45567</v>
      </c>
      <c r="C2473" t="s">
        <v>197</v>
      </c>
      <c r="D2473" t="s">
        <v>17</v>
      </c>
      <c r="E2473" t="s">
        <v>250</v>
      </c>
      <c r="F2473" t="s">
        <v>514</v>
      </c>
      <c r="G2473" s="8">
        <v>40</v>
      </c>
      <c r="H2473" s="6">
        <v>4589.13</v>
      </c>
      <c r="I2473" s="6">
        <v>183565.27</v>
      </c>
      <c r="J2473" t="s">
        <v>777</v>
      </c>
      <c r="K2473" s="8">
        <v>27</v>
      </c>
      <c r="L2473" t="str">
        <f>_xlfn.XLOOKUP(F2473, Items!$A:$A, Items!$C:$C, "Check Item ID", 0)</f>
        <v>Hardware</v>
      </c>
    </row>
    <row r="2474" spans="1:12" hidden="1" x14ac:dyDescent="0.25">
      <c r="A2474" t="s">
        <v>3242</v>
      </c>
      <c r="B2474" s="1">
        <v>45469</v>
      </c>
      <c r="C2474" t="s">
        <v>183</v>
      </c>
      <c r="D2474" t="s">
        <v>31</v>
      </c>
      <c r="E2474" t="s">
        <v>348</v>
      </c>
      <c r="F2474" t="s">
        <v>604</v>
      </c>
      <c r="G2474">
        <v>46</v>
      </c>
      <c r="H2474">
        <v>365.4</v>
      </c>
      <c r="I2474">
        <v>16808.259999999998</v>
      </c>
      <c r="J2474" t="s">
        <v>770</v>
      </c>
      <c r="K2474">
        <v>31</v>
      </c>
      <c r="L2474" t="str">
        <f>_xlfn.XLOOKUP(F2474, Items!$A:$A, Items!$C:$C, "Check Item ID", 0)</f>
        <v>Software</v>
      </c>
    </row>
    <row r="2475" spans="1:12" x14ac:dyDescent="0.25">
      <c r="A2475" t="s">
        <v>3243</v>
      </c>
      <c r="B2475" s="1">
        <v>45253</v>
      </c>
      <c r="C2475" t="s">
        <v>101</v>
      </c>
      <c r="D2475" t="s">
        <v>23</v>
      </c>
      <c r="E2475" t="s">
        <v>334</v>
      </c>
      <c r="F2475" t="s">
        <v>650</v>
      </c>
      <c r="G2475" s="8">
        <v>11</v>
      </c>
      <c r="H2475" s="6">
        <v>9361.2900000000009</v>
      </c>
      <c r="I2475" s="6">
        <v>102974.17</v>
      </c>
      <c r="J2475" t="s">
        <v>777</v>
      </c>
      <c r="K2475" s="8">
        <v>15</v>
      </c>
      <c r="L2475" t="str">
        <f>_xlfn.XLOOKUP(F2475, Items!$A:$A, Items!$C:$C, "Check Item ID", 0)</f>
        <v>Service</v>
      </c>
    </row>
    <row r="2476" spans="1:12" hidden="1" x14ac:dyDescent="0.25">
      <c r="A2476" t="s">
        <v>3244</v>
      </c>
      <c r="B2476" s="1">
        <v>45562</v>
      </c>
      <c r="C2476" t="s">
        <v>36</v>
      </c>
      <c r="D2476" t="s">
        <v>23</v>
      </c>
      <c r="E2476" t="s">
        <v>348</v>
      </c>
      <c r="F2476" t="s">
        <v>720</v>
      </c>
      <c r="G2476">
        <v>33</v>
      </c>
      <c r="H2476">
        <v>8321.5400000000009</v>
      </c>
      <c r="I2476">
        <v>274610.74</v>
      </c>
      <c r="J2476" t="s">
        <v>768</v>
      </c>
      <c r="K2476">
        <v>21</v>
      </c>
      <c r="L2476" t="str">
        <f>_xlfn.XLOOKUP(F2476, Items!$A:$A, Items!$C:$C, "Check Item ID", 0)</f>
        <v>Hardware</v>
      </c>
    </row>
    <row r="2477" spans="1:12" x14ac:dyDescent="0.25">
      <c r="A2477" t="s">
        <v>3245</v>
      </c>
      <c r="B2477" s="1">
        <v>45291</v>
      </c>
      <c r="C2477" t="s">
        <v>185</v>
      </c>
      <c r="D2477" t="s">
        <v>29</v>
      </c>
      <c r="E2477" t="s">
        <v>320</v>
      </c>
      <c r="F2477" t="s">
        <v>738</v>
      </c>
      <c r="G2477" s="8">
        <v>26</v>
      </c>
      <c r="H2477" s="6">
        <v>7270.54</v>
      </c>
      <c r="I2477" s="6">
        <v>189033.92</v>
      </c>
      <c r="J2477" t="s">
        <v>777</v>
      </c>
      <c r="K2477" s="8">
        <v>15</v>
      </c>
      <c r="L2477" t="str">
        <f>_xlfn.XLOOKUP(F2477, Items!$A:$A, Items!$C:$C, "Check Item ID", 0)</f>
        <v>Software</v>
      </c>
    </row>
    <row r="2478" spans="1:12" hidden="1" x14ac:dyDescent="0.25">
      <c r="A2478" t="s">
        <v>3246</v>
      </c>
      <c r="B2478" s="1">
        <v>45112</v>
      </c>
      <c r="C2478" t="s">
        <v>235</v>
      </c>
      <c r="D2478" t="s">
        <v>17</v>
      </c>
      <c r="E2478" t="s">
        <v>300</v>
      </c>
      <c r="F2478" t="s">
        <v>398</v>
      </c>
      <c r="G2478">
        <v>46</v>
      </c>
      <c r="H2478">
        <v>4347.12</v>
      </c>
      <c r="I2478">
        <v>199967.4</v>
      </c>
      <c r="J2478" t="s">
        <v>768</v>
      </c>
      <c r="K2478">
        <v>28</v>
      </c>
      <c r="L2478" t="str">
        <f>_xlfn.XLOOKUP(F2478, Items!$A:$A, Items!$C:$C, "Check Item ID", 0)</f>
        <v>Hardware</v>
      </c>
    </row>
    <row r="2479" spans="1:12" hidden="1" x14ac:dyDescent="0.25">
      <c r="A2479" t="s">
        <v>3247</v>
      </c>
      <c r="B2479" s="1">
        <v>45225</v>
      </c>
      <c r="C2479" t="s">
        <v>197</v>
      </c>
      <c r="D2479" t="s">
        <v>17</v>
      </c>
      <c r="E2479" t="s">
        <v>328</v>
      </c>
      <c r="F2479" t="s">
        <v>516</v>
      </c>
      <c r="G2479">
        <v>46</v>
      </c>
      <c r="H2479">
        <v>7605.92</v>
      </c>
      <c r="I2479">
        <v>349872.36</v>
      </c>
      <c r="J2479" t="s">
        <v>770</v>
      </c>
      <c r="K2479">
        <v>28</v>
      </c>
      <c r="L2479" t="str">
        <f>_xlfn.XLOOKUP(F2479, Items!$A:$A, Items!$C:$C, "Check Item ID", 0)</f>
        <v>Service</v>
      </c>
    </row>
    <row r="2480" spans="1:12" hidden="1" x14ac:dyDescent="0.25">
      <c r="A2480" t="s">
        <v>3248</v>
      </c>
      <c r="B2480" s="1">
        <v>45715</v>
      </c>
      <c r="C2480" t="s">
        <v>213</v>
      </c>
      <c r="D2480" t="s">
        <v>5</v>
      </c>
      <c r="E2480" t="s">
        <v>342</v>
      </c>
      <c r="F2480" t="s">
        <v>594</v>
      </c>
      <c r="G2480">
        <v>7</v>
      </c>
      <c r="H2480">
        <v>3881.02</v>
      </c>
      <c r="I2480">
        <v>27167.14</v>
      </c>
      <c r="J2480" t="s">
        <v>768</v>
      </c>
      <c r="K2480">
        <v>21</v>
      </c>
      <c r="L2480" t="str">
        <f>_xlfn.XLOOKUP(F2480, Items!$A:$A, Items!$C:$C, "Check Item ID", 0)</f>
        <v>Software</v>
      </c>
    </row>
    <row r="2481" spans="1:12" hidden="1" x14ac:dyDescent="0.25">
      <c r="A2481" t="s">
        <v>3249</v>
      </c>
      <c r="B2481" s="1">
        <v>45095</v>
      </c>
      <c r="C2481" t="s">
        <v>207</v>
      </c>
      <c r="D2481" t="s">
        <v>11</v>
      </c>
      <c r="E2481" t="s">
        <v>308</v>
      </c>
      <c r="F2481" t="s">
        <v>600</v>
      </c>
      <c r="G2481">
        <v>21</v>
      </c>
      <c r="H2481">
        <v>7998.23</v>
      </c>
      <c r="I2481">
        <v>167962.81</v>
      </c>
      <c r="J2481" t="s">
        <v>770</v>
      </c>
      <c r="K2481">
        <v>5</v>
      </c>
      <c r="L2481" t="str">
        <f>_xlfn.XLOOKUP(F2481, Items!$A:$A, Items!$C:$C, "Check Item ID", 0)</f>
        <v>Software</v>
      </c>
    </row>
    <row r="2482" spans="1:12" x14ac:dyDescent="0.25">
      <c r="A2482" t="s">
        <v>3250</v>
      </c>
      <c r="B2482" s="1">
        <v>45244</v>
      </c>
      <c r="C2482" t="s">
        <v>149</v>
      </c>
      <c r="D2482" t="s">
        <v>21</v>
      </c>
      <c r="E2482" t="s">
        <v>254</v>
      </c>
      <c r="F2482" t="s">
        <v>738</v>
      </c>
      <c r="G2482" s="8">
        <v>43</v>
      </c>
      <c r="H2482" s="6">
        <v>8058.73</v>
      </c>
      <c r="I2482" s="6">
        <v>346525.22</v>
      </c>
      <c r="J2482" t="s">
        <v>777</v>
      </c>
      <c r="K2482" s="8">
        <v>34</v>
      </c>
      <c r="L2482" t="str">
        <f>_xlfn.XLOOKUP(F2482, Items!$A:$A, Items!$C:$C, "Check Item ID", 0)</f>
        <v>Software</v>
      </c>
    </row>
    <row r="2483" spans="1:12" hidden="1" x14ac:dyDescent="0.25">
      <c r="A2483" t="s">
        <v>3251</v>
      </c>
      <c r="B2483" s="1">
        <v>45375</v>
      </c>
      <c r="C2483" t="s">
        <v>63</v>
      </c>
      <c r="D2483" t="s">
        <v>27</v>
      </c>
      <c r="E2483" t="s">
        <v>254</v>
      </c>
      <c r="F2483" t="s">
        <v>538</v>
      </c>
      <c r="G2483">
        <v>16</v>
      </c>
      <c r="H2483">
        <v>7617.57</v>
      </c>
      <c r="I2483">
        <v>121881.07</v>
      </c>
      <c r="J2483" t="s">
        <v>770</v>
      </c>
      <c r="K2483">
        <v>44</v>
      </c>
      <c r="L2483" t="str">
        <f>_xlfn.XLOOKUP(F2483, Items!$A:$A, Items!$C:$C, "Check Item ID", 0)</f>
        <v>Hardware</v>
      </c>
    </row>
    <row r="2484" spans="1:12" x14ac:dyDescent="0.25">
      <c r="A2484" t="s">
        <v>3252</v>
      </c>
      <c r="B2484" s="1">
        <v>45224</v>
      </c>
      <c r="C2484" t="s">
        <v>207</v>
      </c>
      <c r="D2484" t="s">
        <v>11</v>
      </c>
      <c r="E2484" t="s">
        <v>276</v>
      </c>
      <c r="F2484" t="s">
        <v>369</v>
      </c>
      <c r="G2484" s="8">
        <v>1</v>
      </c>
      <c r="H2484" s="6">
        <v>1114.6400000000001</v>
      </c>
      <c r="I2484" s="6">
        <v>1114.6400000000001</v>
      </c>
      <c r="J2484" t="s">
        <v>777</v>
      </c>
      <c r="K2484" s="8">
        <v>42</v>
      </c>
      <c r="L2484" t="str">
        <f>_xlfn.XLOOKUP(F2484, Items!$A:$A, Items!$C:$C, "Check Item ID", 0)</f>
        <v>Software</v>
      </c>
    </row>
    <row r="2485" spans="1:12" hidden="1" x14ac:dyDescent="0.25">
      <c r="A2485" t="s">
        <v>3253</v>
      </c>
      <c r="B2485" s="1">
        <v>45825</v>
      </c>
      <c r="C2485" t="s">
        <v>67</v>
      </c>
      <c r="D2485" t="s">
        <v>7</v>
      </c>
      <c r="E2485" t="s">
        <v>306</v>
      </c>
      <c r="F2485" t="s">
        <v>562</v>
      </c>
      <c r="G2485">
        <v>27</v>
      </c>
      <c r="H2485">
        <v>3724.89</v>
      </c>
      <c r="I2485">
        <v>100572.1</v>
      </c>
      <c r="J2485" t="s">
        <v>768</v>
      </c>
      <c r="K2485">
        <v>15</v>
      </c>
      <c r="L2485" t="str">
        <f>_xlfn.XLOOKUP(F2485, Items!$A:$A, Items!$C:$C, "Check Item ID", 0)</f>
        <v>Service</v>
      </c>
    </row>
    <row r="2486" spans="1:12" hidden="1" x14ac:dyDescent="0.25">
      <c r="A2486" t="s">
        <v>3254</v>
      </c>
      <c r="B2486" s="1">
        <v>45308</v>
      </c>
      <c r="C2486" t="s">
        <v>59</v>
      </c>
      <c r="D2486" t="s">
        <v>9</v>
      </c>
      <c r="E2486" t="s">
        <v>276</v>
      </c>
      <c r="F2486" t="s">
        <v>540</v>
      </c>
      <c r="G2486">
        <v>34</v>
      </c>
      <c r="H2486">
        <v>5603.77</v>
      </c>
      <c r="I2486">
        <v>190528.31</v>
      </c>
      <c r="J2486" t="s">
        <v>768</v>
      </c>
      <c r="K2486">
        <v>39</v>
      </c>
      <c r="L2486" t="str">
        <f>_xlfn.XLOOKUP(F2486, Items!$A:$A, Items!$C:$C, "Check Item ID", 0)</f>
        <v>Software</v>
      </c>
    </row>
    <row r="2487" spans="1:12" hidden="1" x14ac:dyDescent="0.25">
      <c r="A2487" t="s">
        <v>3255</v>
      </c>
      <c r="B2487" s="1">
        <v>45462</v>
      </c>
      <c r="C2487" t="s">
        <v>203</v>
      </c>
      <c r="D2487" t="s">
        <v>31</v>
      </c>
      <c r="E2487" t="s">
        <v>314</v>
      </c>
      <c r="F2487" t="s">
        <v>412</v>
      </c>
      <c r="G2487">
        <v>46</v>
      </c>
      <c r="H2487">
        <v>2277.1799999999998</v>
      </c>
      <c r="I2487">
        <v>104750.32</v>
      </c>
      <c r="J2487" t="s">
        <v>770</v>
      </c>
      <c r="K2487">
        <v>19</v>
      </c>
      <c r="L2487" t="str">
        <f>_xlfn.XLOOKUP(F2487, Items!$A:$A, Items!$C:$C, "Check Item ID", 0)</f>
        <v>Service</v>
      </c>
    </row>
    <row r="2488" spans="1:12" x14ac:dyDescent="0.25">
      <c r="A2488" t="s">
        <v>3256</v>
      </c>
      <c r="B2488" s="1">
        <v>45685</v>
      </c>
      <c r="C2488" t="s">
        <v>211</v>
      </c>
      <c r="D2488" t="s">
        <v>31</v>
      </c>
      <c r="E2488" t="s">
        <v>281</v>
      </c>
      <c r="F2488" t="s">
        <v>394</v>
      </c>
      <c r="G2488" s="8">
        <v>24</v>
      </c>
      <c r="H2488" s="6">
        <v>2177.31</v>
      </c>
      <c r="I2488" s="6">
        <v>52255.46</v>
      </c>
      <c r="J2488" t="s">
        <v>777</v>
      </c>
      <c r="K2488" s="8">
        <v>23</v>
      </c>
      <c r="L2488" t="str">
        <f>_xlfn.XLOOKUP(F2488, Items!$A:$A, Items!$C:$C, "Check Item ID", 0)</f>
        <v>Service</v>
      </c>
    </row>
    <row r="2489" spans="1:12" x14ac:dyDescent="0.25">
      <c r="A2489" t="s">
        <v>3257</v>
      </c>
      <c r="B2489" s="1">
        <v>45658</v>
      </c>
      <c r="C2489" t="s">
        <v>75</v>
      </c>
      <c r="D2489" t="s">
        <v>11</v>
      </c>
      <c r="E2489" t="s">
        <v>281</v>
      </c>
      <c r="F2489" t="s">
        <v>682</v>
      </c>
      <c r="G2489" s="8">
        <v>5</v>
      </c>
      <c r="H2489" s="6">
        <v>8719.52</v>
      </c>
      <c r="I2489" s="6">
        <v>43597.59</v>
      </c>
      <c r="J2489" t="s">
        <v>777</v>
      </c>
      <c r="K2489" s="8">
        <v>23</v>
      </c>
      <c r="L2489" t="str">
        <f>_xlfn.XLOOKUP(F2489, Items!$A:$A, Items!$C:$C, "Check Item ID", 0)</f>
        <v>Software</v>
      </c>
    </row>
    <row r="2490" spans="1:12" x14ac:dyDescent="0.25">
      <c r="A2490" t="s">
        <v>3258</v>
      </c>
      <c r="B2490" s="1">
        <v>45432</v>
      </c>
      <c r="C2490" t="s">
        <v>153</v>
      </c>
      <c r="D2490" t="s">
        <v>3</v>
      </c>
      <c r="E2490" t="s">
        <v>270</v>
      </c>
      <c r="F2490" t="s">
        <v>416</v>
      </c>
      <c r="G2490" s="8">
        <v>35</v>
      </c>
      <c r="H2490" s="6">
        <v>5238.21</v>
      </c>
      <c r="I2490" s="6">
        <v>183337.32</v>
      </c>
      <c r="J2490" t="s">
        <v>777</v>
      </c>
      <c r="K2490" s="8">
        <v>35</v>
      </c>
      <c r="L2490" t="str">
        <f>_xlfn.XLOOKUP(F2490, Items!$A:$A, Items!$C:$C, "Check Item ID", 0)</f>
        <v>Service</v>
      </c>
    </row>
    <row r="2491" spans="1:12" hidden="1" x14ac:dyDescent="0.25">
      <c r="A2491" t="s">
        <v>3259</v>
      </c>
      <c r="B2491" s="1">
        <v>45901</v>
      </c>
      <c r="C2491" t="s">
        <v>225</v>
      </c>
      <c r="D2491" t="s">
        <v>13</v>
      </c>
      <c r="E2491" t="s">
        <v>308</v>
      </c>
      <c r="F2491" t="s">
        <v>426</v>
      </c>
      <c r="G2491">
        <v>35</v>
      </c>
      <c r="H2491">
        <v>6549.79</v>
      </c>
      <c r="I2491">
        <v>229242.55</v>
      </c>
      <c r="J2491" t="s">
        <v>768</v>
      </c>
      <c r="K2491">
        <v>17</v>
      </c>
      <c r="L2491" t="str">
        <f>_xlfn.XLOOKUP(F2491, Items!$A:$A, Items!$C:$C, "Check Item ID", 0)</f>
        <v>Hardware</v>
      </c>
    </row>
    <row r="2492" spans="1:12" hidden="1" x14ac:dyDescent="0.25">
      <c r="A2492" t="s">
        <v>3260</v>
      </c>
      <c r="B2492" s="1">
        <v>45640</v>
      </c>
      <c r="C2492" t="s">
        <v>189</v>
      </c>
      <c r="D2492" t="s">
        <v>21</v>
      </c>
      <c r="E2492" t="s">
        <v>283</v>
      </c>
      <c r="F2492" t="s">
        <v>668</v>
      </c>
      <c r="G2492">
        <v>46</v>
      </c>
      <c r="H2492">
        <v>6346.89</v>
      </c>
      <c r="I2492">
        <v>291956.93</v>
      </c>
      <c r="J2492" t="s">
        <v>768</v>
      </c>
      <c r="K2492">
        <v>17</v>
      </c>
      <c r="L2492" t="str">
        <f>_xlfn.XLOOKUP(F2492, Items!$A:$A, Items!$C:$C, "Check Item ID", 0)</f>
        <v>Software</v>
      </c>
    </row>
    <row r="2493" spans="1:12" hidden="1" x14ac:dyDescent="0.25">
      <c r="A2493" t="s">
        <v>3261</v>
      </c>
      <c r="B2493" s="1">
        <v>45478</v>
      </c>
      <c r="C2493" t="s">
        <v>121</v>
      </c>
      <c r="D2493" t="s">
        <v>5</v>
      </c>
      <c r="E2493" t="s">
        <v>298</v>
      </c>
      <c r="F2493" t="s">
        <v>482</v>
      </c>
      <c r="G2493">
        <v>37</v>
      </c>
      <c r="H2493">
        <v>154.13999999999999</v>
      </c>
      <c r="I2493">
        <v>5703.1</v>
      </c>
      <c r="J2493" t="s">
        <v>770</v>
      </c>
      <c r="K2493">
        <v>42</v>
      </c>
      <c r="L2493" t="str">
        <f>_xlfn.XLOOKUP(F2493, Items!$A:$A, Items!$C:$C, "Check Item ID", 0)</f>
        <v>Service</v>
      </c>
    </row>
    <row r="2494" spans="1:12" x14ac:dyDescent="0.25">
      <c r="A2494" t="s">
        <v>3262</v>
      </c>
      <c r="B2494" s="1">
        <v>45945</v>
      </c>
      <c r="C2494" t="s">
        <v>57</v>
      </c>
      <c r="D2494" t="s">
        <v>25</v>
      </c>
      <c r="E2494" t="s">
        <v>346</v>
      </c>
      <c r="F2494" t="s">
        <v>692</v>
      </c>
      <c r="G2494" s="8">
        <v>38</v>
      </c>
      <c r="H2494" s="6">
        <v>7516.29</v>
      </c>
      <c r="I2494" s="6">
        <v>285619.17</v>
      </c>
      <c r="J2494" t="s">
        <v>777</v>
      </c>
      <c r="K2494" s="8">
        <v>4</v>
      </c>
      <c r="L2494" t="str">
        <f>_xlfn.XLOOKUP(F2494, Items!$A:$A, Items!$C:$C, "Check Item ID", 0)</f>
        <v>Hardware</v>
      </c>
    </row>
    <row r="2495" spans="1:12" hidden="1" x14ac:dyDescent="0.25">
      <c r="A2495" t="s">
        <v>3263</v>
      </c>
      <c r="B2495" s="1">
        <v>45845</v>
      </c>
      <c r="C2495" t="s">
        <v>69</v>
      </c>
      <c r="D2495" t="s">
        <v>13</v>
      </c>
      <c r="E2495" t="s">
        <v>310</v>
      </c>
      <c r="F2495" t="s">
        <v>544</v>
      </c>
      <c r="G2495">
        <v>36</v>
      </c>
      <c r="H2495">
        <v>1118.24</v>
      </c>
      <c r="I2495">
        <v>40256.61</v>
      </c>
      <c r="J2495" t="s">
        <v>770</v>
      </c>
      <c r="K2495">
        <v>33</v>
      </c>
      <c r="L2495" t="str">
        <f>_xlfn.XLOOKUP(F2495, Items!$A:$A, Items!$C:$C, "Check Item ID", 0)</f>
        <v>Software</v>
      </c>
    </row>
    <row r="2496" spans="1:12" x14ac:dyDescent="0.25">
      <c r="A2496" t="s">
        <v>3264</v>
      </c>
      <c r="B2496" s="1">
        <v>45229</v>
      </c>
      <c r="C2496" t="s">
        <v>51</v>
      </c>
      <c r="D2496" t="s">
        <v>3</v>
      </c>
      <c r="E2496" t="s">
        <v>348</v>
      </c>
      <c r="F2496" t="s">
        <v>740</v>
      </c>
      <c r="G2496" s="8">
        <v>5</v>
      </c>
      <c r="H2496" s="6">
        <v>9562.08</v>
      </c>
      <c r="I2496" s="6">
        <v>47810.39</v>
      </c>
      <c r="J2496" t="s">
        <v>777</v>
      </c>
      <c r="K2496" s="8">
        <v>20</v>
      </c>
      <c r="L2496" t="str">
        <f>_xlfn.XLOOKUP(F2496, Items!$A:$A, Items!$C:$C, "Check Item ID", 0)</f>
        <v>Service</v>
      </c>
    </row>
    <row r="2497" spans="1:12" hidden="1" x14ac:dyDescent="0.25">
      <c r="A2497" t="s">
        <v>3265</v>
      </c>
      <c r="B2497" s="1">
        <v>45443</v>
      </c>
      <c r="C2497" t="s">
        <v>127</v>
      </c>
      <c r="D2497" t="s">
        <v>31</v>
      </c>
      <c r="E2497" t="s">
        <v>290</v>
      </c>
      <c r="F2497" t="s">
        <v>494</v>
      </c>
      <c r="G2497">
        <v>47</v>
      </c>
      <c r="H2497">
        <v>6461.08</v>
      </c>
      <c r="I2497">
        <v>303670.75</v>
      </c>
      <c r="J2497" t="s">
        <v>768</v>
      </c>
      <c r="K2497">
        <v>34</v>
      </c>
      <c r="L2497" t="str">
        <f>_xlfn.XLOOKUP(F2497, Items!$A:$A, Items!$C:$C, "Check Item ID", 0)</f>
        <v>Hardware</v>
      </c>
    </row>
    <row r="2498" spans="1:12" hidden="1" x14ac:dyDescent="0.25">
      <c r="A2498" t="s">
        <v>3266</v>
      </c>
      <c r="B2498" s="1">
        <v>45200</v>
      </c>
      <c r="C2498" t="s">
        <v>125</v>
      </c>
      <c r="D2498" t="s">
        <v>23</v>
      </c>
      <c r="E2498" t="s">
        <v>352</v>
      </c>
      <c r="F2498" t="s">
        <v>550</v>
      </c>
      <c r="G2498">
        <v>26</v>
      </c>
      <c r="H2498">
        <v>338.39</v>
      </c>
      <c r="I2498">
        <v>8798.08</v>
      </c>
      <c r="J2498" t="s">
        <v>770</v>
      </c>
      <c r="K2498">
        <v>22</v>
      </c>
      <c r="L2498" t="str">
        <f>_xlfn.XLOOKUP(F2498, Items!$A:$A, Items!$C:$C, "Check Item ID", 0)</f>
        <v>Service</v>
      </c>
    </row>
    <row r="2499" spans="1:12" hidden="1" x14ac:dyDescent="0.25">
      <c r="A2499" t="s">
        <v>3267</v>
      </c>
      <c r="B2499" s="1">
        <v>45550</v>
      </c>
      <c r="C2499" t="s">
        <v>145</v>
      </c>
      <c r="D2499" t="s">
        <v>7</v>
      </c>
      <c r="E2499" t="s">
        <v>350</v>
      </c>
      <c r="F2499" t="s">
        <v>634</v>
      </c>
      <c r="G2499">
        <v>22</v>
      </c>
      <c r="H2499">
        <v>4733.13</v>
      </c>
      <c r="I2499">
        <v>104128.92</v>
      </c>
      <c r="J2499" t="s">
        <v>768</v>
      </c>
      <c r="K2499">
        <v>29</v>
      </c>
      <c r="L2499" t="str">
        <f>_xlfn.XLOOKUP(F2499, Items!$A:$A, Items!$C:$C, "Check Item ID", 0)</f>
        <v>Hardware</v>
      </c>
    </row>
    <row r="2500" spans="1:12" x14ac:dyDescent="0.25">
      <c r="A2500" t="s">
        <v>3268</v>
      </c>
      <c r="B2500" s="1">
        <v>45571</v>
      </c>
      <c r="C2500" t="s">
        <v>229</v>
      </c>
      <c r="D2500" t="s">
        <v>17</v>
      </c>
      <c r="E2500" t="s">
        <v>286</v>
      </c>
      <c r="F2500" t="s">
        <v>756</v>
      </c>
      <c r="G2500" s="8">
        <v>1</v>
      </c>
      <c r="H2500" s="6">
        <v>3518.52</v>
      </c>
      <c r="I2500" s="6">
        <v>3518.52</v>
      </c>
      <c r="J2500" t="s">
        <v>777</v>
      </c>
      <c r="K2500" s="8">
        <v>25</v>
      </c>
      <c r="L2500" t="str">
        <f>_xlfn.XLOOKUP(F2500, Items!$A:$A, Items!$C:$C, "Check Item ID", 0)</f>
        <v>Service</v>
      </c>
    </row>
    <row r="2501" spans="1:12" hidden="1" x14ac:dyDescent="0.25">
      <c r="A2501" t="s">
        <v>3269</v>
      </c>
      <c r="B2501" s="1">
        <v>45172</v>
      </c>
      <c r="C2501" t="s">
        <v>79</v>
      </c>
      <c r="D2501" t="s">
        <v>31</v>
      </c>
      <c r="E2501" t="s">
        <v>328</v>
      </c>
      <c r="F2501" t="s">
        <v>724</v>
      </c>
      <c r="G2501">
        <v>50</v>
      </c>
      <c r="H2501">
        <v>379.54</v>
      </c>
      <c r="I2501">
        <v>18977.22</v>
      </c>
      <c r="J2501" t="s">
        <v>768</v>
      </c>
      <c r="K2501">
        <v>7</v>
      </c>
      <c r="L2501" t="str">
        <f>_xlfn.XLOOKUP(F2501, Items!$A:$A, Items!$C:$C, "Check Item ID", 0)</f>
        <v>Software</v>
      </c>
    </row>
    <row r="2502" spans="1:12" x14ac:dyDescent="0.25">
      <c r="A2502" t="s">
        <v>3270</v>
      </c>
      <c r="B2502" s="1">
        <v>45774</v>
      </c>
      <c r="C2502" t="s">
        <v>101</v>
      </c>
      <c r="D2502" t="s">
        <v>23</v>
      </c>
      <c r="E2502" t="s">
        <v>296</v>
      </c>
      <c r="F2502" t="s">
        <v>486</v>
      </c>
      <c r="G2502" s="8">
        <v>47</v>
      </c>
      <c r="H2502" s="6">
        <v>2633.1</v>
      </c>
      <c r="I2502" s="6">
        <v>123755.68</v>
      </c>
      <c r="J2502" t="s">
        <v>777</v>
      </c>
      <c r="K2502" s="8">
        <v>18</v>
      </c>
      <c r="L2502" t="str">
        <f>_xlfn.XLOOKUP(F2502, Items!$A:$A, Items!$C:$C, "Check Item ID", 0)</f>
        <v>Hardware</v>
      </c>
    </row>
    <row r="2503" spans="1:12" hidden="1" x14ac:dyDescent="0.25">
      <c r="A2503" t="s">
        <v>3271</v>
      </c>
      <c r="B2503" s="1">
        <v>45294</v>
      </c>
      <c r="C2503" t="s">
        <v>97</v>
      </c>
      <c r="D2503" t="s">
        <v>29</v>
      </c>
      <c r="E2503" t="s">
        <v>267</v>
      </c>
      <c r="F2503" t="s">
        <v>744</v>
      </c>
      <c r="G2503">
        <v>12</v>
      </c>
      <c r="H2503">
        <v>6427.61</v>
      </c>
      <c r="I2503">
        <v>77131.27</v>
      </c>
      <c r="J2503" t="s">
        <v>770</v>
      </c>
      <c r="K2503">
        <v>10</v>
      </c>
      <c r="L2503" t="str">
        <f>_xlfn.XLOOKUP(F2503, Items!$A:$A, Items!$C:$C, "Check Item ID", 0)</f>
        <v>Service</v>
      </c>
    </row>
    <row r="2504" spans="1:12" hidden="1" x14ac:dyDescent="0.25">
      <c r="A2504" t="s">
        <v>3272</v>
      </c>
      <c r="B2504" s="1">
        <v>45109</v>
      </c>
      <c r="C2504" t="s">
        <v>71</v>
      </c>
      <c r="D2504" t="s">
        <v>15</v>
      </c>
      <c r="E2504" t="s">
        <v>302</v>
      </c>
      <c r="F2504" t="s">
        <v>716</v>
      </c>
      <c r="G2504">
        <v>7</v>
      </c>
      <c r="H2504">
        <v>7605.83</v>
      </c>
      <c r="I2504">
        <v>53240.79</v>
      </c>
      <c r="J2504" t="s">
        <v>768</v>
      </c>
      <c r="K2504">
        <v>27</v>
      </c>
      <c r="L2504" t="str">
        <f>_xlfn.XLOOKUP(F2504, Items!$A:$A, Items!$C:$C, "Check Item ID", 0)</f>
        <v>Service</v>
      </c>
    </row>
    <row r="2505" spans="1:12" hidden="1" x14ac:dyDescent="0.25">
      <c r="A2505" t="s">
        <v>3273</v>
      </c>
      <c r="B2505" s="1">
        <v>45707</v>
      </c>
      <c r="C2505" t="s">
        <v>159</v>
      </c>
      <c r="D2505" t="s">
        <v>11</v>
      </c>
      <c r="E2505" t="s">
        <v>267</v>
      </c>
      <c r="F2505" t="s">
        <v>502</v>
      </c>
      <c r="G2505">
        <v>45</v>
      </c>
      <c r="H2505">
        <v>7244.94</v>
      </c>
      <c r="I2505">
        <v>326022.52</v>
      </c>
      <c r="J2505" t="s">
        <v>770</v>
      </c>
      <c r="K2505">
        <v>14</v>
      </c>
      <c r="L2505" t="str">
        <f>_xlfn.XLOOKUP(F2505, Items!$A:$A, Items!$C:$C, "Check Item ID", 0)</f>
        <v>Software</v>
      </c>
    </row>
    <row r="2506" spans="1:12" hidden="1" x14ac:dyDescent="0.25">
      <c r="A2506" t="s">
        <v>3274</v>
      </c>
      <c r="B2506" s="1">
        <v>45564</v>
      </c>
      <c r="C2506" t="s">
        <v>231</v>
      </c>
      <c r="D2506" t="s">
        <v>7</v>
      </c>
      <c r="E2506" t="s">
        <v>318</v>
      </c>
      <c r="F2506" t="s">
        <v>586</v>
      </c>
      <c r="G2506">
        <v>23</v>
      </c>
      <c r="H2506">
        <v>6387.6</v>
      </c>
      <c r="I2506">
        <v>146914.69</v>
      </c>
      <c r="J2506" t="s">
        <v>770</v>
      </c>
      <c r="K2506">
        <v>19</v>
      </c>
      <c r="L2506" t="str">
        <f>_xlfn.XLOOKUP(F2506, Items!$A:$A, Items!$C:$C, "Check Item ID", 0)</f>
        <v>Hardware</v>
      </c>
    </row>
    <row r="2507" spans="1:12" x14ac:dyDescent="0.25">
      <c r="A2507" t="s">
        <v>3275</v>
      </c>
      <c r="B2507" s="1">
        <v>45112</v>
      </c>
      <c r="C2507" t="s">
        <v>157</v>
      </c>
      <c r="D2507" t="s">
        <v>11</v>
      </c>
      <c r="E2507" t="s">
        <v>310</v>
      </c>
      <c r="F2507" t="s">
        <v>694</v>
      </c>
      <c r="G2507" s="8">
        <v>12</v>
      </c>
      <c r="H2507" s="6">
        <v>5809.3</v>
      </c>
      <c r="I2507" s="6">
        <v>69711.62</v>
      </c>
      <c r="J2507" t="s">
        <v>777</v>
      </c>
      <c r="K2507" s="8">
        <v>17</v>
      </c>
      <c r="L2507" t="str">
        <f>_xlfn.XLOOKUP(F2507, Items!$A:$A, Items!$C:$C, "Check Item ID", 0)</f>
        <v>Service</v>
      </c>
    </row>
    <row r="2508" spans="1:12" x14ac:dyDescent="0.25">
      <c r="A2508" t="s">
        <v>3276</v>
      </c>
      <c r="B2508" s="1">
        <v>45094</v>
      </c>
      <c r="C2508" t="s">
        <v>225</v>
      </c>
      <c r="D2508" t="s">
        <v>13</v>
      </c>
      <c r="E2508" t="s">
        <v>274</v>
      </c>
      <c r="F2508" t="s">
        <v>371</v>
      </c>
      <c r="G2508" s="8">
        <v>22</v>
      </c>
      <c r="H2508" s="6">
        <v>5718.96</v>
      </c>
      <c r="I2508" s="6">
        <v>125817.17</v>
      </c>
      <c r="J2508" t="s">
        <v>777</v>
      </c>
      <c r="K2508" s="8">
        <v>36</v>
      </c>
      <c r="L2508" t="str">
        <f>_xlfn.XLOOKUP(F2508, Items!$A:$A, Items!$C:$C, "Check Item ID", 0)</f>
        <v>Software</v>
      </c>
    </row>
    <row r="2509" spans="1:12" hidden="1" x14ac:dyDescent="0.25">
      <c r="A2509" t="s">
        <v>3277</v>
      </c>
      <c r="B2509" s="1">
        <v>44968</v>
      </c>
      <c r="C2509" t="s">
        <v>53</v>
      </c>
      <c r="D2509" t="s">
        <v>9</v>
      </c>
      <c r="E2509" t="s">
        <v>318</v>
      </c>
      <c r="F2509" t="s">
        <v>586</v>
      </c>
      <c r="G2509">
        <v>39</v>
      </c>
      <c r="H2509">
        <v>6140.41</v>
      </c>
      <c r="I2509">
        <v>239475.89</v>
      </c>
      <c r="J2509" t="s">
        <v>768</v>
      </c>
      <c r="K2509">
        <v>6</v>
      </c>
      <c r="L2509" t="str">
        <f>_xlfn.XLOOKUP(F2509, Items!$A:$A, Items!$C:$C, "Check Item ID", 0)</f>
        <v>Hardware</v>
      </c>
    </row>
    <row r="2510" spans="1:12" hidden="1" x14ac:dyDescent="0.25">
      <c r="A2510" t="s">
        <v>3278</v>
      </c>
      <c r="B2510" s="1">
        <v>45691</v>
      </c>
      <c r="C2510" t="s">
        <v>135</v>
      </c>
      <c r="D2510" t="s">
        <v>31</v>
      </c>
      <c r="E2510" t="s">
        <v>278</v>
      </c>
      <c r="F2510" t="s">
        <v>468</v>
      </c>
      <c r="G2510">
        <v>7</v>
      </c>
      <c r="H2510">
        <v>3657.15</v>
      </c>
      <c r="I2510">
        <v>25600.05</v>
      </c>
      <c r="J2510" t="s">
        <v>768</v>
      </c>
      <c r="K2510">
        <v>3</v>
      </c>
      <c r="L2510" t="str">
        <f>_xlfn.XLOOKUP(F2510, Items!$A:$A, Items!$C:$C, "Check Item ID", 0)</f>
        <v>Hardware</v>
      </c>
    </row>
    <row r="2511" spans="1:12" hidden="1" x14ac:dyDescent="0.25">
      <c r="A2511" t="s">
        <v>3279</v>
      </c>
      <c r="B2511" s="1">
        <v>45596</v>
      </c>
      <c r="C2511" t="s">
        <v>219</v>
      </c>
      <c r="D2511" t="s">
        <v>21</v>
      </c>
      <c r="E2511" t="s">
        <v>322</v>
      </c>
      <c r="F2511" t="s">
        <v>367</v>
      </c>
      <c r="G2511">
        <v>25</v>
      </c>
      <c r="H2511">
        <v>5112.5200000000004</v>
      </c>
      <c r="I2511">
        <v>127813</v>
      </c>
      <c r="J2511" t="s">
        <v>768</v>
      </c>
      <c r="K2511">
        <v>39</v>
      </c>
      <c r="L2511" t="str">
        <f>_xlfn.XLOOKUP(F2511, Items!$A:$A, Items!$C:$C, "Check Item ID", 0)</f>
        <v>Software</v>
      </c>
    </row>
    <row r="2512" spans="1:12" hidden="1" x14ac:dyDescent="0.25">
      <c r="A2512" t="s">
        <v>3280</v>
      </c>
      <c r="B2512" s="1">
        <v>45069</v>
      </c>
      <c r="C2512" t="s">
        <v>153</v>
      </c>
      <c r="D2512" t="s">
        <v>3</v>
      </c>
      <c r="E2512" t="s">
        <v>254</v>
      </c>
      <c r="F2512" t="s">
        <v>630</v>
      </c>
      <c r="G2512">
        <v>12</v>
      </c>
      <c r="H2512">
        <v>9064.5400000000009</v>
      </c>
      <c r="I2512">
        <v>108774.48</v>
      </c>
      <c r="J2512" t="s">
        <v>768</v>
      </c>
      <c r="K2512">
        <v>34</v>
      </c>
      <c r="L2512" t="str">
        <f>_xlfn.XLOOKUP(F2512, Items!$A:$A, Items!$C:$C, "Check Item ID", 0)</f>
        <v>Service</v>
      </c>
    </row>
    <row r="2513" spans="1:12" hidden="1" x14ac:dyDescent="0.25">
      <c r="A2513" t="s">
        <v>3281</v>
      </c>
      <c r="B2513" s="1">
        <v>45374</v>
      </c>
      <c r="C2513" t="s">
        <v>103</v>
      </c>
      <c r="D2513" t="s">
        <v>31</v>
      </c>
      <c r="E2513" t="s">
        <v>308</v>
      </c>
      <c r="F2513" t="s">
        <v>592</v>
      </c>
      <c r="G2513">
        <v>23</v>
      </c>
      <c r="H2513">
        <v>5503.98</v>
      </c>
      <c r="I2513">
        <v>126591.56</v>
      </c>
      <c r="J2513" t="s">
        <v>768</v>
      </c>
      <c r="K2513">
        <v>12</v>
      </c>
      <c r="L2513" t="str">
        <f>_xlfn.XLOOKUP(F2513, Items!$A:$A, Items!$C:$C, "Check Item ID", 0)</f>
        <v>Software</v>
      </c>
    </row>
    <row r="2514" spans="1:12" hidden="1" x14ac:dyDescent="0.25">
      <c r="A2514" t="s">
        <v>3282</v>
      </c>
      <c r="B2514" s="1">
        <v>45693</v>
      </c>
      <c r="C2514" t="s">
        <v>91</v>
      </c>
      <c r="D2514" t="s">
        <v>11</v>
      </c>
      <c r="E2514" t="s">
        <v>290</v>
      </c>
      <c r="F2514" t="s">
        <v>436</v>
      </c>
      <c r="G2514">
        <v>37</v>
      </c>
      <c r="H2514">
        <v>50.57</v>
      </c>
      <c r="I2514">
        <v>1871.18</v>
      </c>
      <c r="J2514" t="s">
        <v>770</v>
      </c>
      <c r="K2514">
        <v>14</v>
      </c>
      <c r="L2514" t="str">
        <f>_xlfn.XLOOKUP(F2514, Items!$A:$A, Items!$C:$C, "Check Item ID", 0)</f>
        <v>Service</v>
      </c>
    </row>
    <row r="2515" spans="1:12" x14ac:dyDescent="0.25">
      <c r="A2515" t="s">
        <v>3283</v>
      </c>
      <c r="B2515" s="1">
        <v>45231</v>
      </c>
      <c r="C2515" t="s">
        <v>149</v>
      </c>
      <c r="D2515" t="s">
        <v>21</v>
      </c>
      <c r="E2515" t="s">
        <v>328</v>
      </c>
      <c r="F2515" t="s">
        <v>464</v>
      </c>
      <c r="G2515" s="8">
        <v>29</v>
      </c>
      <c r="H2515" s="6">
        <v>2845.35</v>
      </c>
      <c r="I2515" s="6">
        <v>82515.08</v>
      </c>
      <c r="J2515" t="s">
        <v>777</v>
      </c>
      <c r="K2515" s="8">
        <v>37</v>
      </c>
      <c r="L2515" t="str">
        <f>_xlfn.XLOOKUP(F2515, Items!$A:$A, Items!$C:$C, "Check Item ID", 0)</f>
        <v>Hardware</v>
      </c>
    </row>
    <row r="2516" spans="1:12" hidden="1" x14ac:dyDescent="0.25">
      <c r="A2516" t="s">
        <v>3284</v>
      </c>
      <c r="B2516" s="1">
        <v>45565</v>
      </c>
      <c r="C2516" t="s">
        <v>211</v>
      </c>
      <c r="D2516" t="s">
        <v>31</v>
      </c>
      <c r="E2516" t="s">
        <v>250</v>
      </c>
      <c r="F2516" t="s">
        <v>476</v>
      </c>
      <c r="G2516">
        <v>19</v>
      </c>
      <c r="H2516">
        <v>5594.87</v>
      </c>
      <c r="I2516">
        <v>106302.53</v>
      </c>
      <c r="J2516" t="s">
        <v>768</v>
      </c>
      <c r="K2516">
        <v>14</v>
      </c>
      <c r="L2516" t="str">
        <f>_xlfn.XLOOKUP(F2516, Items!$A:$A, Items!$C:$C, "Check Item ID", 0)</f>
        <v>Hardware</v>
      </c>
    </row>
    <row r="2517" spans="1:12" hidden="1" x14ac:dyDescent="0.25">
      <c r="A2517" t="s">
        <v>3285</v>
      </c>
      <c r="B2517" s="1">
        <v>45988</v>
      </c>
      <c r="C2517" t="s">
        <v>55</v>
      </c>
      <c r="D2517" t="s">
        <v>3</v>
      </c>
      <c r="E2517" t="s">
        <v>274</v>
      </c>
      <c r="F2517" t="s">
        <v>704</v>
      </c>
      <c r="G2517">
        <v>11</v>
      </c>
      <c r="H2517">
        <v>6301.51</v>
      </c>
      <c r="I2517">
        <v>69316.600000000006</v>
      </c>
      <c r="J2517" t="s">
        <v>770</v>
      </c>
      <c r="K2517">
        <v>15</v>
      </c>
      <c r="L2517" t="str">
        <f>_xlfn.XLOOKUP(F2517, Items!$A:$A, Items!$C:$C, "Check Item ID", 0)</f>
        <v>Software</v>
      </c>
    </row>
    <row r="2518" spans="1:12" hidden="1" x14ac:dyDescent="0.25">
      <c r="A2518" t="s">
        <v>3286</v>
      </c>
      <c r="B2518" s="1">
        <v>45244</v>
      </c>
      <c r="C2518" t="s">
        <v>205</v>
      </c>
      <c r="D2518" t="s">
        <v>25</v>
      </c>
      <c r="E2518" t="s">
        <v>332</v>
      </c>
      <c r="F2518" t="s">
        <v>508</v>
      </c>
      <c r="G2518">
        <v>40</v>
      </c>
      <c r="H2518">
        <v>2991.78</v>
      </c>
      <c r="I2518">
        <v>119671.25</v>
      </c>
      <c r="J2518" t="s">
        <v>770</v>
      </c>
      <c r="K2518">
        <v>45</v>
      </c>
      <c r="L2518" t="str">
        <f>_xlfn.XLOOKUP(F2518, Items!$A:$A, Items!$C:$C, "Check Item ID", 0)</f>
        <v>Software</v>
      </c>
    </row>
    <row r="2519" spans="1:12" hidden="1" x14ac:dyDescent="0.25">
      <c r="A2519" t="s">
        <v>3287</v>
      </c>
      <c r="B2519" s="1">
        <v>45723</v>
      </c>
      <c r="C2519" t="s">
        <v>81</v>
      </c>
      <c r="D2519" t="s">
        <v>19</v>
      </c>
      <c r="E2519" t="s">
        <v>272</v>
      </c>
      <c r="F2519" t="s">
        <v>586</v>
      </c>
      <c r="G2519">
        <v>29</v>
      </c>
      <c r="H2519">
        <v>8014.01</v>
      </c>
      <c r="I2519">
        <v>232406.39999999999</v>
      </c>
      <c r="J2519" t="s">
        <v>768</v>
      </c>
      <c r="K2519">
        <v>38</v>
      </c>
      <c r="L2519" t="str">
        <f>_xlfn.XLOOKUP(F2519, Items!$A:$A, Items!$C:$C, "Check Item ID", 0)</f>
        <v>Hardware</v>
      </c>
    </row>
    <row r="2520" spans="1:12" x14ac:dyDescent="0.25">
      <c r="A2520" t="s">
        <v>3288</v>
      </c>
      <c r="B2520" s="1">
        <v>45619</v>
      </c>
      <c r="C2520" t="s">
        <v>135</v>
      </c>
      <c r="D2520" t="s">
        <v>31</v>
      </c>
      <c r="E2520" t="s">
        <v>346</v>
      </c>
      <c r="F2520" t="s">
        <v>462</v>
      </c>
      <c r="G2520" s="8">
        <v>16</v>
      </c>
      <c r="H2520" s="6">
        <v>4928.1000000000004</v>
      </c>
      <c r="I2520" s="6">
        <v>78849.61</v>
      </c>
      <c r="J2520" t="s">
        <v>777</v>
      </c>
      <c r="K2520" s="8">
        <v>34</v>
      </c>
      <c r="L2520" t="str">
        <f>_xlfn.XLOOKUP(F2520, Items!$A:$A, Items!$C:$C, "Check Item ID", 0)</f>
        <v>Service</v>
      </c>
    </row>
    <row r="2521" spans="1:12" hidden="1" x14ac:dyDescent="0.25">
      <c r="A2521" t="s">
        <v>3289</v>
      </c>
      <c r="B2521" s="1">
        <v>45754</v>
      </c>
      <c r="C2521" t="s">
        <v>223</v>
      </c>
      <c r="D2521" t="s">
        <v>5</v>
      </c>
      <c r="E2521" t="s">
        <v>342</v>
      </c>
      <c r="F2521" t="s">
        <v>490</v>
      </c>
      <c r="G2521">
        <v>3</v>
      </c>
      <c r="H2521">
        <v>834.94</v>
      </c>
      <c r="I2521">
        <v>2504.81</v>
      </c>
      <c r="J2521" t="s">
        <v>770</v>
      </c>
      <c r="K2521">
        <v>45</v>
      </c>
      <c r="L2521" t="str">
        <f>_xlfn.XLOOKUP(F2521, Items!$A:$A, Items!$C:$C, "Check Item ID", 0)</f>
        <v>Software</v>
      </c>
    </row>
    <row r="2522" spans="1:12" hidden="1" x14ac:dyDescent="0.25">
      <c r="A2522" t="s">
        <v>3290</v>
      </c>
      <c r="B2522" s="1">
        <v>45129</v>
      </c>
      <c r="C2522" t="s">
        <v>39</v>
      </c>
      <c r="D2522" t="s">
        <v>25</v>
      </c>
      <c r="E2522" t="s">
        <v>352</v>
      </c>
      <c r="F2522" t="s">
        <v>504</v>
      </c>
      <c r="G2522">
        <v>34</v>
      </c>
      <c r="H2522">
        <v>7299.02</v>
      </c>
      <c r="I2522">
        <v>248166.68</v>
      </c>
      <c r="J2522" t="s">
        <v>768</v>
      </c>
      <c r="K2522">
        <v>23</v>
      </c>
      <c r="L2522" t="str">
        <f>_xlfn.XLOOKUP(F2522, Items!$A:$A, Items!$C:$C, "Check Item ID", 0)</f>
        <v>Service</v>
      </c>
    </row>
    <row r="2523" spans="1:12" hidden="1" x14ac:dyDescent="0.25">
      <c r="A2523" t="s">
        <v>3291</v>
      </c>
      <c r="B2523" s="1">
        <v>46016</v>
      </c>
      <c r="C2523" t="s">
        <v>151</v>
      </c>
      <c r="D2523" t="s">
        <v>11</v>
      </c>
      <c r="E2523" t="s">
        <v>270</v>
      </c>
      <c r="F2523" t="s">
        <v>594</v>
      </c>
      <c r="G2523">
        <v>34</v>
      </c>
      <c r="H2523">
        <v>3405.35</v>
      </c>
      <c r="I2523">
        <v>115782.05</v>
      </c>
      <c r="J2523" t="s">
        <v>768</v>
      </c>
      <c r="K2523">
        <v>44</v>
      </c>
      <c r="L2523" t="str">
        <f>_xlfn.XLOOKUP(F2523, Items!$A:$A, Items!$C:$C, "Check Item ID", 0)</f>
        <v>Software</v>
      </c>
    </row>
    <row r="2524" spans="1:12" x14ac:dyDescent="0.25">
      <c r="A2524" t="s">
        <v>3292</v>
      </c>
      <c r="B2524" s="1">
        <v>45505</v>
      </c>
      <c r="C2524" t="s">
        <v>199</v>
      </c>
      <c r="D2524" t="s">
        <v>11</v>
      </c>
      <c r="E2524" t="s">
        <v>272</v>
      </c>
      <c r="F2524" t="s">
        <v>492</v>
      </c>
      <c r="G2524" s="8">
        <v>21</v>
      </c>
      <c r="H2524" s="6">
        <v>3680.14</v>
      </c>
      <c r="I2524" s="6">
        <v>77282.850000000006</v>
      </c>
      <c r="J2524" t="s">
        <v>777</v>
      </c>
      <c r="K2524" s="8">
        <v>21</v>
      </c>
      <c r="L2524" t="str">
        <f>_xlfn.XLOOKUP(F2524, Items!$A:$A, Items!$C:$C, "Check Item ID", 0)</f>
        <v>Service</v>
      </c>
    </row>
    <row r="2525" spans="1:12" x14ac:dyDescent="0.25">
      <c r="A2525" t="s">
        <v>3293</v>
      </c>
      <c r="B2525" s="1">
        <v>45800</v>
      </c>
      <c r="C2525" t="s">
        <v>135</v>
      </c>
      <c r="D2525" t="s">
        <v>31</v>
      </c>
      <c r="E2525" t="s">
        <v>246</v>
      </c>
      <c r="F2525" t="s">
        <v>482</v>
      </c>
      <c r="G2525" s="8">
        <v>26</v>
      </c>
      <c r="H2525" s="6">
        <v>137.28</v>
      </c>
      <c r="I2525" s="6">
        <v>3569.17</v>
      </c>
      <c r="J2525" t="s">
        <v>777</v>
      </c>
      <c r="K2525" s="8">
        <v>34</v>
      </c>
      <c r="L2525" t="str">
        <f>_xlfn.XLOOKUP(F2525, Items!$A:$A, Items!$C:$C, "Check Item ID", 0)</f>
        <v>Service</v>
      </c>
    </row>
    <row r="2526" spans="1:12" hidden="1" x14ac:dyDescent="0.25">
      <c r="A2526" t="s">
        <v>3294</v>
      </c>
      <c r="B2526" s="1">
        <v>45933</v>
      </c>
      <c r="C2526" t="s">
        <v>69</v>
      </c>
      <c r="D2526" t="s">
        <v>13</v>
      </c>
      <c r="E2526" t="s">
        <v>322</v>
      </c>
      <c r="F2526" t="s">
        <v>588</v>
      </c>
      <c r="G2526">
        <v>7</v>
      </c>
      <c r="H2526">
        <v>7206.3</v>
      </c>
      <c r="I2526">
        <v>50444.12</v>
      </c>
      <c r="J2526" t="s">
        <v>770</v>
      </c>
      <c r="K2526">
        <v>42</v>
      </c>
      <c r="L2526" t="str">
        <f>_xlfn.XLOOKUP(F2526, Items!$A:$A, Items!$C:$C, "Check Item ID", 0)</f>
        <v>Hardware</v>
      </c>
    </row>
    <row r="2527" spans="1:12" hidden="1" x14ac:dyDescent="0.25">
      <c r="A2527" t="s">
        <v>3295</v>
      </c>
      <c r="B2527" s="1">
        <v>45553</v>
      </c>
      <c r="C2527" t="s">
        <v>143</v>
      </c>
      <c r="D2527" t="s">
        <v>5</v>
      </c>
      <c r="E2527" t="s">
        <v>330</v>
      </c>
      <c r="F2527" t="s">
        <v>408</v>
      </c>
      <c r="G2527">
        <v>32</v>
      </c>
      <c r="H2527">
        <v>6265.22</v>
      </c>
      <c r="I2527">
        <v>200487.01</v>
      </c>
      <c r="J2527" t="s">
        <v>770</v>
      </c>
      <c r="K2527">
        <v>6</v>
      </c>
      <c r="L2527" t="str">
        <f>_xlfn.XLOOKUP(F2527, Items!$A:$A, Items!$C:$C, "Check Item ID", 0)</f>
        <v>Hardware</v>
      </c>
    </row>
    <row r="2528" spans="1:12" hidden="1" x14ac:dyDescent="0.25">
      <c r="A2528" t="s">
        <v>3296</v>
      </c>
      <c r="B2528" s="1">
        <v>45012</v>
      </c>
      <c r="C2528" t="s">
        <v>223</v>
      </c>
      <c r="D2528" t="s">
        <v>5</v>
      </c>
      <c r="E2528" t="s">
        <v>346</v>
      </c>
      <c r="F2528" t="s">
        <v>416</v>
      </c>
      <c r="G2528">
        <v>13</v>
      </c>
      <c r="H2528">
        <v>5802.85</v>
      </c>
      <c r="I2528">
        <v>75437.070000000007</v>
      </c>
      <c r="J2528" t="s">
        <v>770</v>
      </c>
      <c r="K2528">
        <v>40</v>
      </c>
      <c r="L2528" t="str">
        <f>_xlfn.XLOOKUP(F2528, Items!$A:$A, Items!$C:$C, "Check Item ID", 0)</f>
        <v>Service</v>
      </c>
    </row>
    <row r="2529" spans="1:12" x14ac:dyDescent="0.25">
      <c r="A2529" t="s">
        <v>3297</v>
      </c>
      <c r="B2529" s="1">
        <v>45282</v>
      </c>
      <c r="C2529" t="s">
        <v>48</v>
      </c>
      <c r="D2529" t="s">
        <v>21</v>
      </c>
      <c r="E2529" t="s">
        <v>350</v>
      </c>
      <c r="F2529" t="s">
        <v>462</v>
      </c>
      <c r="G2529" s="8">
        <v>42</v>
      </c>
      <c r="H2529" s="6">
        <v>4847.93</v>
      </c>
      <c r="I2529" s="6">
        <v>203613.2</v>
      </c>
      <c r="J2529" t="s">
        <v>777</v>
      </c>
      <c r="K2529" s="8">
        <v>37</v>
      </c>
      <c r="L2529" t="str">
        <f>_xlfn.XLOOKUP(F2529, Items!$A:$A, Items!$C:$C, "Check Item ID", 0)</f>
        <v>Service</v>
      </c>
    </row>
    <row r="2530" spans="1:12" hidden="1" x14ac:dyDescent="0.25">
      <c r="A2530" t="s">
        <v>3298</v>
      </c>
      <c r="B2530" s="1">
        <v>45023</v>
      </c>
      <c r="C2530" t="s">
        <v>71</v>
      </c>
      <c r="D2530" t="s">
        <v>15</v>
      </c>
      <c r="E2530" t="s">
        <v>250</v>
      </c>
      <c r="F2530" t="s">
        <v>728</v>
      </c>
      <c r="G2530">
        <v>20</v>
      </c>
      <c r="H2530">
        <v>6444.52</v>
      </c>
      <c r="I2530">
        <v>128890.3</v>
      </c>
      <c r="J2530" t="s">
        <v>770</v>
      </c>
      <c r="K2530">
        <v>37</v>
      </c>
      <c r="L2530" t="str">
        <f>_xlfn.XLOOKUP(F2530, Items!$A:$A, Items!$C:$C, "Check Item ID", 0)</f>
        <v>Hardware</v>
      </c>
    </row>
    <row r="2531" spans="1:12" x14ac:dyDescent="0.25">
      <c r="A2531" t="s">
        <v>3299</v>
      </c>
      <c r="B2531" s="1">
        <v>45815</v>
      </c>
      <c r="C2531" t="s">
        <v>231</v>
      </c>
      <c r="D2531" t="s">
        <v>7</v>
      </c>
      <c r="E2531" t="s">
        <v>334</v>
      </c>
      <c r="F2531" t="s">
        <v>422</v>
      </c>
      <c r="G2531" s="8">
        <v>48</v>
      </c>
      <c r="H2531" s="6">
        <v>4906.3</v>
      </c>
      <c r="I2531" s="6">
        <v>235502.2</v>
      </c>
      <c r="J2531" t="s">
        <v>777</v>
      </c>
      <c r="K2531" s="8">
        <v>35</v>
      </c>
      <c r="L2531" t="str">
        <f>_xlfn.XLOOKUP(F2531, Items!$A:$A, Items!$C:$C, "Check Item ID", 0)</f>
        <v>Service</v>
      </c>
    </row>
    <row r="2532" spans="1:12" x14ac:dyDescent="0.25">
      <c r="A2532" t="s">
        <v>3300</v>
      </c>
      <c r="B2532" s="1">
        <v>45018</v>
      </c>
      <c r="C2532" t="s">
        <v>75</v>
      </c>
      <c r="D2532" t="s">
        <v>11</v>
      </c>
      <c r="E2532" t="s">
        <v>338</v>
      </c>
      <c r="F2532" t="s">
        <v>460</v>
      </c>
      <c r="G2532" s="8">
        <v>14</v>
      </c>
      <c r="H2532" s="6">
        <v>3428.66</v>
      </c>
      <c r="I2532" s="6">
        <v>48001.27</v>
      </c>
      <c r="J2532" t="s">
        <v>777</v>
      </c>
      <c r="K2532" s="8">
        <v>17</v>
      </c>
      <c r="L2532" t="str">
        <f>_xlfn.XLOOKUP(F2532, Items!$A:$A, Items!$C:$C, "Check Item ID", 0)</f>
        <v>Hardware</v>
      </c>
    </row>
    <row r="2533" spans="1:12" hidden="1" x14ac:dyDescent="0.25">
      <c r="A2533" t="s">
        <v>3301</v>
      </c>
      <c r="B2533" s="1">
        <v>45582</v>
      </c>
      <c r="C2533" t="s">
        <v>105</v>
      </c>
      <c r="D2533" t="s">
        <v>23</v>
      </c>
      <c r="E2533" t="s">
        <v>254</v>
      </c>
      <c r="F2533" t="s">
        <v>598</v>
      </c>
      <c r="G2533">
        <v>5</v>
      </c>
      <c r="H2533">
        <v>6663.02</v>
      </c>
      <c r="I2533">
        <v>33315.11</v>
      </c>
      <c r="J2533" t="s">
        <v>770</v>
      </c>
      <c r="K2533">
        <v>16</v>
      </c>
      <c r="L2533" t="str">
        <f>_xlfn.XLOOKUP(F2533, Items!$A:$A, Items!$C:$C, "Check Item ID", 0)</f>
        <v>Software</v>
      </c>
    </row>
    <row r="2534" spans="1:12" x14ac:dyDescent="0.25">
      <c r="A2534" t="s">
        <v>3302</v>
      </c>
      <c r="B2534" s="1">
        <v>44958</v>
      </c>
      <c r="C2534" t="s">
        <v>229</v>
      </c>
      <c r="D2534" t="s">
        <v>17</v>
      </c>
      <c r="E2534" t="s">
        <v>254</v>
      </c>
      <c r="F2534" t="s">
        <v>530</v>
      </c>
      <c r="G2534" s="8">
        <v>3</v>
      </c>
      <c r="H2534" s="6">
        <v>2840.22</v>
      </c>
      <c r="I2534" s="6">
        <v>8520.67</v>
      </c>
      <c r="J2534" t="s">
        <v>777</v>
      </c>
      <c r="K2534" s="8">
        <v>10</v>
      </c>
      <c r="L2534" t="str">
        <f>_xlfn.XLOOKUP(F2534, Items!$A:$A, Items!$C:$C, "Check Item ID", 0)</f>
        <v>Hardware</v>
      </c>
    </row>
    <row r="2535" spans="1:12" hidden="1" x14ac:dyDescent="0.25">
      <c r="A2535" t="s">
        <v>3303</v>
      </c>
      <c r="B2535" s="1">
        <v>44936</v>
      </c>
      <c r="C2535" t="s">
        <v>89</v>
      </c>
      <c r="D2535" t="s">
        <v>23</v>
      </c>
      <c r="E2535" t="s">
        <v>330</v>
      </c>
      <c r="F2535" t="s">
        <v>414</v>
      </c>
      <c r="G2535">
        <v>16</v>
      </c>
      <c r="H2535">
        <v>5207.95</v>
      </c>
      <c r="I2535">
        <v>83327.28</v>
      </c>
      <c r="J2535" t="s">
        <v>770</v>
      </c>
      <c r="K2535">
        <v>14</v>
      </c>
      <c r="L2535" t="str">
        <f>_xlfn.XLOOKUP(F2535, Items!$A:$A, Items!$C:$C, "Check Item ID", 0)</f>
        <v>Service</v>
      </c>
    </row>
    <row r="2536" spans="1:12" hidden="1" x14ac:dyDescent="0.25">
      <c r="A2536" t="s">
        <v>3304</v>
      </c>
      <c r="B2536" s="1">
        <v>45394</v>
      </c>
      <c r="C2536" t="s">
        <v>203</v>
      </c>
      <c r="D2536" t="s">
        <v>31</v>
      </c>
      <c r="E2536" t="s">
        <v>332</v>
      </c>
      <c r="F2536" t="s">
        <v>534</v>
      </c>
      <c r="G2536">
        <v>24</v>
      </c>
      <c r="H2536">
        <v>2872.83</v>
      </c>
      <c r="I2536">
        <v>68947.86</v>
      </c>
      <c r="J2536" t="s">
        <v>770</v>
      </c>
      <c r="K2536">
        <v>5</v>
      </c>
      <c r="L2536" t="str">
        <f>_xlfn.XLOOKUP(F2536, Items!$A:$A, Items!$C:$C, "Check Item ID", 0)</f>
        <v>Service</v>
      </c>
    </row>
    <row r="2537" spans="1:12" hidden="1" x14ac:dyDescent="0.25">
      <c r="A2537" t="s">
        <v>3305</v>
      </c>
      <c r="B2537" s="1">
        <v>45217</v>
      </c>
      <c r="C2537" t="s">
        <v>229</v>
      </c>
      <c r="D2537" t="s">
        <v>17</v>
      </c>
      <c r="E2537" t="s">
        <v>302</v>
      </c>
      <c r="F2537" t="s">
        <v>534</v>
      </c>
      <c r="G2537">
        <v>39</v>
      </c>
      <c r="H2537">
        <v>2358.59</v>
      </c>
      <c r="I2537">
        <v>91985.17</v>
      </c>
      <c r="J2537" t="s">
        <v>768</v>
      </c>
      <c r="K2537">
        <v>19</v>
      </c>
      <c r="L2537" t="str">
        <f>_xlfn.XLOOKUP(F2537, Items!$A:$A, Items!$C:$C, "Check Item ID", 0)</f>
        <v>Service</v>
      </c>
    </row>
    <row r="2538" spans="1:12" hidden="1" x14ac:dyDescent="0.25">
      <c r="A2538" t="s">
        <v>3306</v>
      </c>
      <c r="B2538" s="1">
        <v>45561</v>
      </c>
      <c r="C2538" t="s">
        <v>219</v>
      </c>
      <c r="D2538" t="s">
        <v>21</v>
      </c>
      <c r="E2538" t="s">
        <v>254</v>
      </c>
      <c r="F2538" t="s">
        <v>408</v>
      </c>
      <c r="G2538">
        <v>14</v>
      </c>
      <c r="H2538">
        <v>6180.03</v>
      </c>
      <c r="I2538">
        <v>86520.49</v>
      </c>
      <c r="J2538" t="s">
        <v>768</v>
      </c>
      <c r="K2538">
        <v>20</v>
      </c>
      <c r="L2538" t="str">
        <f>_xlfn.XLOOKUP(F2538, Items!$A:$A, Items!$C:$C, "Check Item ID", 0)</f>
        <v>Hardware</v>
      </c>
    </row>
    <row r="2539" spans="1:12" hidden="1" x14ac:dyDescent="0.25">
      <c r="A2539" t="s">
        <v>3307</v>
      </c>
      <c r="B2539" s="1">
        <v>44947</v>
      </c>
      <c r="C2539" t="s">
        <v>45</v>
      </c>
      <c r="D2539" t="s">
        <v>5</v>
      </c>
      <c r="E2539" t="s">
        <v>250</v>
      </c>
      <c r="F2539" t="s">
        <v>694</v>
      </c>
      <c r="G2539">
        <v>27</v>
      </c>
      <c r="H2539">
        <v>6866.54</v>
      </c>
      <c r="I2539">
        <v>185396.56</v>
      </c>
      <c r="J2539" t="s">
        <v>770</v>
      </c>
      <c r="K2539">
        <v>20</v>
      </c>
      <c r="L2539" t="str">
        <f>_xlfn.XLOOKUP(F2539, Items!$A:$A, Items!$C:$C, "Check Item ID", 0)</f>
        <v>Service</v>
      </c>
    </row>
    <row r="2540" spans="1:12" hidden="1" x14ac:dyDescent="0.25">
      <c r="A2540" t="s">
        <v>3308</v>
      </c>
      <c r="B2540" s="1">
        <v>45926</v>
      </c>
      <c r="C2540" t="s">
        <v>113</v>
      </c>
      <c r="D2540" t="s">
        <v>23</v>
      </c>
      <c r="E2540" t="s">
        <v>352</v>
      </c>
      <c r="F2540" t="s">
        <v>510</v>
      </c>
      <c r="G2540">
        <v>17</v>
      </c>
      <c r="H2540">
        <v>8062.11</v>
      </c>
      <c r="I2540">
        <v>137055.94</v>
      </c>
      <c r="J2540" t="s">
        <v>768</v>
      </c>
      <c r="K2540">
        <v>28</v>
      </c>
      <c r="L2540" t="str">
        <f>_xlfn.XLOOKUP(F2540, Items!$A:$A, Items!$C:$C, "Check Item ID", 0)</f>
        <v>Service</v>
      </c>
    </row>
    <row r="2541" spans="1:12" x14ac:dyDescent="0.25">
      <c r="A2541" t="s">
        <v>3309</v>
      </c>
      <c r="B2541" s="1">
        <v>45846</v>
      </c>
      <c r="C2541" t="s">
        <v>229</v>
      </c>
      <c r="D2541" t="s">
        <v>17</v>
      </c>
      <c r="E2541" t="s">
        <v>314</v>
      </c>
      <c r="F2541" t="s">
        <v>740</v>
      </c>
      <c r="G2541" s="8">
        <v>9</v>
      </c>
      <c r="H2541" s="6">
        <v>9510.2800000000007</v>
      </c>
      <c r="I2541" s="6">
        <v>85592.48</v>
      </c>
      <c r="J2541" t="s">
        <v>777</v>
      </c>
      <c r="K2541" s="8">
        <v>7</v>
      </c>
      <c r="L2541" t="str">
        <f>_xlfn.XLOOKUP(F2541, Items!$A:$A, Items!$C:$C, "Check Item ID", 0)</f>
        <v>Service</v>
      </c>
    </row>
    <row r="2542" spans="1:12" hidden="1" x14ac:dyDescent="0.25">
      <c r="A2542" t="s">
        <v>3310</v>
      </c>
      <c r="B2542" s="1">
        <v>45161</v>
      </c>
      <c r="C2542" t="s">
        <v>143</v>
      </c>
      <c r="D2542" t="s">
        <v>5</v>
      </c>
      <c r="E2542" t="s">
        <v>265</v>
      </c>
      <c r="F2542" t="s">
        <v>590</v>
      </c>
      <c r="G2542">
        <v>8</v>
      </c>
      <c r="H2542">
        <v>783.67</v>
      </c>
      <c r="I2542">
        <v>6269.38</v>
      </c>
      <c r="J2542" t="s">
        <v>770</v>
      </c>
      <c r="K2542">
        <v>7</v>
      </c>
      <c r="L2542" t="str">
        <f>_xlfn.XLOOKUP(F2542, Items!$A:$A, Items!$C:$C, "Check Item ID", 0)</f>
        <v>Hardware</v>
      </c>
    </row>
    <row r="2543" spans="1:12" hidden="1" x14ac:dyDescent="0.25">
      <c r="A2543" t="s">
        <v>3311</v>
      </c>
      <c r="B2543" s="1">
        <v>45597</v>
      </c>
      <c r="C2543" t="s">
        <v>77</v>
      </c>
      <c r="D2543" t="s">
        <v>17</v>
      </c>
      <c r="E2543" t="s">
        <v>326</v>
      </c>
      <c r="F2543" t="s">
        <v>470</v>
      </c>
      <c r="G2543">
        <v>11</v>
      </c>
      <c r="H2543">
        <v>1408.38</v>
      </c>
      <c r="I2543">
        <v>15492.21</v>
      </c>
      <c r="J2543" t="s">
        <v>770</v>
      </c>
      <c r="K2543">
        <v>28</v>
      </c>
      <c r="L2543" t="str">
        <f>_xlfn.XLOOKUP(F2543, Items!$A:$A, Items!$C:$C, "Check Item ID", 0)</f>
        <v>Software</v>
      </c>
    </row>
    <row r="2544" spans="1:12" hidden="1" x14ac:dyDescent="0.25">
      <c r="A2544" t="s">
        <v>3312</v>
      </c>
      <c r="B2544" s="1">
        <v>45513</v>
      </c>
      <c r="C2544" t="s">
        <v>71</v>
      </c>
      <c r="D2544" t="s">
        <v>15</v>
      </c>
      <c r="E2544" t="s">
        <v>250</v>
      </c>
      <c r="F2544" t="s">
        <v>682</v>
      </c>
      <c r="G2544">
        <v>19</v>
      </c>
      <c r="H2544">
        <v>8483.6</v>
      </c>
      <c r="I2544">
        <v>161188.35</v>
      </c>
      <c r="J2544" t="s">
        <v>770</v>
      </c>
      <c r="K2544">
        <v>9</v>
      </c>
      <c r="L2544" t="str">
        <f>_xlfn.XLOOKUP(F2544, Items!$A:$A, Items!$C:$C, "Check Item ID", 0)</f>
        <v>Software</v>
      </c>
    </row>
    <row r="2545" spans="1:12" hidden="1" x14ac:dyDescent="0.25">
      <c r="A2545" t="s">
        <v>3313</v>
      </c>
      <c r="B2545" s="1">
        <v>45735</v>
      </c>
      <c r="C2545" t="s">
        <v>107</v>
      </c>
      <c r="D2545" t="s">
        <v>25</v>
      </c>
      <c r="E2545" t="s">
        <v>283</v>
      </c>
      <c r="F2545" t="s">
        <v>468</v>
      </c>
      <c r="G2545">
        <v>13</v>
      </c>
      <c r="H2545">
        <v>4609.49</v>
      </c>
      <c r="I2545">
        <v>59923.37</v>
      </c>
      <c r="J2545" t="s">
        <v>768</v>
      </c>
      <c r="K2545">
        <v>34</v>
      </c>
      <c r="L2545" t="str">
        <f>_xlfn.XLOOKUP(F2545, Items!$A:$A, Items!$C:$C, "Check Item ID", 0)</f>
        <v>Hardware</v>
      </c>
    </row>
    <row r="2546" spans="1:12" hidden="1" x14ac:dyDescent="0.25">
      <c r="A2546" t="s">
        <v>3314</v>
      </c>
      <c r="B2546" s="1">
        <v>45187</v>
      </c>
      <c r="C2546" t="s">
        <v>143</v>
      </c>
      <c r="D2546" t="s">
        <v>5</v>
      </c>
      <c r="E2546" t="s">
        <v>312</v>
      </c>
      <c r="F2546" t="s">
        <v>400</v>
      </c>
      <c r="G2546">
        <v>34</v>
      </c>
      <c r="H2546">
        <v>8263.51</v>
      </c>
      <c r="I2546">
        <v>280959.49</v>
      </c>
      <c r="J2546" t="s">
        <v>770</v>
      </c>
      <c r="K2546">
        <v>33</v>
      </c>
      <c r="L2546" t="str">
        <f>_xlfn.XLOOKUP(F2546, Items!$A:$A, Items!$C:$C, "Check Item ID", 0)</f>
        <v>Hardware</v>
      </c>
    </row>
    <row r="2547" spans="1:12" hidden="1" x14ac:dyDescent="0.25">
      <c r="A2547" t="s">
        <v>3315</v>
      </c>
      <c r="B2547" s="1">
        <v>45155</v>
      </c>
      <c r="C2547" t="s">
        <v>231</v>
      </c>
      <c r="D2547" t="s">
        <v>7</v>
      </c>
      <c r="E2547" t="s">
        <v>246</v>
      </c>
      <c r="F2547" t="s">
        <v>388</v>
      </c>
      <c r="G2547">
        <v>15</v>
      </c>
      <c r="H2547">
        <v>4921.2299999999996</v>
      </c>
      <c r="I2547">
        <v>73818.48</v>
      </c>
      <c r="J2547" t="s">
        <v>770</v>
      </c>
      <c r="K2547">
        <v>14</v>
      </c>
      <c r="L2547" t="str">
        <f>_xlfn.XLOOKUP(F2547, Items!$A:$A, Items!$C:$C, "Check Item ID", 0)</f>
        <v>Software</v>
      </c>
    </row>
    <row r="2548" spans="1:12" hidden="1" x14ac:dyDescent="0.25">
      <c r="A2548" t="s">
        <v>3316</v>
      </c>
      <c r="B2548" s="1">
        <v>45065</v>
      </c>
      <c r="C2548" t="s">
        <v>81</v>
      </c>
      <c r="D2548" t="s">
        <v>19</v>
      </c>
      <c r="E2548" t="s">
        <v>300</v>
      </c>
      <c r="F2548" t="s">
        <v>440</v>
      </c>
      <c r="G2548">
        <v>16</v>
      </c>
      <c r="H2548">
        <v>6956.71</v>
      </c>
      <c r="I2548">
        <v>111307.28</v>
      </c>
      <c r="J2548" t="s">
        <v>770</v>
      </c>
      <c r="K2548">
        <v>31</v>
      </c>
      <c r="L2548" t="str">
        <f>_xlfn.XLOOKUP(F2548, Items!$A:$A, Items!$C:$C, "Check Item ID", 0)</f>
        <v>Hardware</v>
      </c>
    </row>
    <row r="2549" spans="1:12" x14ac:dyDescent="0.25">
      <c r="A2549" t="s">
        <v>3317</v>
      </c>
      <c r="B2549" s="1">
        <v>45219</v>
      </c>
      <c r="C2549" t="s">
        <v>115</v>
      </c>
      <c r="D2549" t="s">
        <v>27</v>
      </c>
      <c r="E2549" t="s">
        <v>336</v>
      </c>
      <c r="F2549" t="s">
        <v>598</v>
      </c>
      <c r="G2549" s="8">
        <v>29</v>
      </c>
      <c r="H2549" s="6">
        <v>6443.2</v>
      </c>
      <c r="I2549" s="6">
        <v>186852.74</v>
      </c>
      <c r="J2549" t="s">
        <v>777</v>
      </c>
      <c r="K2549" s="8">
        <v>45</v>
      </c>
      <c r="L2549" t="str">
        <f>_xlfn.XLOOKUP(F2549, Items!$A:$A, Items!$C:$C, "Check Item ID", 0)</f>
        <v>Software</v>
      </c>
    </row>
    <row r="2550" spans="1:12" hidden="1" x14ac:dyDescent="0.25">
      <c r="A2550" t="s">
        <v>3318</v>
      </c>
      <c r="B2550" s="1">
        <v>45314</v>
      </c>
      <c r="C2550" t="s">
        <v>71</v>
      </c>
      <c r="D2550" t="s">
        <v>15</v>
      </c>
      <c r="E2550" t="s">
        <v>316</v>
      </c>
      <c r="F2550" t="s">
        <v>444</v>
      </c>
      <c r="G2550">
        <v>50</v>
      </c>
      <c r="H2550">
        <v>4866.07</v>
      </c>
      <c r="I2550">
        <v>243303.33</v>
      </c>
      <c r="J2550" t="s">
        <v>770</v>
      </c>
      <c r="K2550">
        <v>5</v>
      </c>
      <c r="L2550" t="str">
        <f>_xlfn.XLOOKUP(F2550, Items!$A:$A, Items!$C:$C, "Check Item ID", 0)</f>
        <v>Service</v>
      </c>
    </row>
    <row r="2551" spans="1:12" hidden="1" x14ac:dyDescent="0.25">
      <c r="A2551" t="s">
        <v>3319</v>
      </c>
      <c r="B2551" s="1">
        <v>44956</v>
      </c>
      <c r="C2551" t="s">
        <v>157</v>
      </c>
      <c r="D2551" t="s">
        <v>11</v>
      </c>
      <c r="E2551" t="s">
        <v>263</v>
      </c>
      <c r="F2551" t="s">
        <v>678</v>
      </c>
      <c r="G2551">
        <v>10</v>
      </c>
      <c r="H2551">
        <v>4262.01</v>
      </c>
      <c r="I2551">
        <v>42620.09</v>
      </c>
      <c r="J2551" t="s">
        <v>770</v>
      </c>
      <c r="K2551">
        <v>14</v>
      </c>
      <c r="L2551" t="str">
        <f>_xlfn.XLOOKUP(F2551, Items!$A:$A, Items!$C:$C, "Check Item ID", 0)</f>
        <v>Service</v>
      </c>
    </row>
    <row r="2552" spans="1:12" x14ac:dyDescent="0.25">
      <c r="A2552" t="s">
        <v>3320</v>
      </c>
      <c r="B2552" s="1">
        <v>45873</v>
      </c>
      <c r="C2552" t="s">
        <v>103</v>
      </c>
      <c r="D2552" t="s">
        <v>31</v>
      </c>
      <c r="E2552" t="s">
        <v>338</v>
      </c>
      <c r="F2552" t="s">
        <v>398</v>
      </c>
      <c r="G2552" s="8">
        <v>13</v>
      </c>
      <c r="H2552" s="6">
        <v>4731.74</v>
      </c>
      <c r="I2552" s="6">
        <v>61512.62</v>
      </c>
      <c r="J2552" t="s">
        <v>777</v>
      </c>
      <c r="K2552" s="8">
        <v>28</v>
      </c>
      <c r="L2552" t="str">
        <f>_xlfn.XLOOKUP(F2552, Items!$A:$A, Items!$C:$C, "Check Item ID", 0)</f>
        <v>Hardware</v>
      </c>
    </row>
    <row r="2553" spans="1:12" x14ac:dyDescent="0.25">
      <c r="A2553" t="s">
        <v>3321</v>
      </c>
      <c r="B2553" s="1">
        <v>45240</v>
      </c>
      <c r="C2553" t="s">
        <v>109</v>
      </c>
      <c r="D2553" t="s">
        <v>17</v>
      </c>
      <c r="E2553" t="s">
        <v>298</v>
      </c>
      <c r="F2553" t="s">
        <v>742</v>
      </c>
      <c r="G2553" s="8">
        <v>19</v>
      </c>
      <c r="H2553" s="6">
        <v>5823.76</v>
      </c>
      <c r="I2553" s="6">
        <v>110651.4</v>
      </c>
      <c r="J2553" t="s">
        <v>777</v>
      </c>
      <c r="K2553" s="8">
        <v>14</v>
      </c>
      <c r="L2553" t="str">
        <f>_xlfn.XLOOKUP(F2553, Items!$A:$A, Items!$C:$C, "Check Item ID", 0)</f>
        <v>Software</v>
      </c>
    </row>
    <row r="2554" spans="1:12" hidden="1" x14ac:dyDescent="0.25">
      <c r="A2554" t="s">
        <v>3322</v>
      </c>
      <c r="B2554" s="1">
        <v>45325</v>
      </c>
      <c r="C2554" t="s">
        <v>79</v>
      </c>
      <c r="D2554" t="s">
        <v>31</v>
      </c>
      <c r="E2554" t="s">
        <v>350</v>
      </c>
      <c r="F2554" t="s">
        <v>548</v>
      </c>
      <c r="G2554">
        <v>22</v>
      </c>
      <c r="H2554">
        <v>10074.98</v>
      </c>
      <c r="I2554">
        <v>221649.47</v>
      </c>
      <c r="J2554" t="s">
        <v>770</v>
      </c>
      <c r="K2554">
        <v>4</v>
      </c>
      <c r="L2554" t="str">
        <f>_xlfn.XLOOKUP(F2554, Items!$A:$A, Items!$C:$C, "Check Item ID", 0)</f>
        <v>Software</v>
      </c>
    </row>
    <row r="2555" spans="1:12" hidden="1" x14ac:dyDescent="0.25">
      <c r="A2555" t="s">
        <v>3323</v>
      </c>
      <c r="B2555" s="1">
        <v>45069</v>
      </c>
      <c r="C2555" t="s">
        <v>211</v>
      </c>
      <c r="D2555" t="s">
        <v>31</v>
      </c>
      <c r="E2555" t="s">
        <v>332</v>
      </c>
      <c r="F2555" t="s">
        <v>686</v>
      </c>
      <c r="G2555">
        <v>16</v>
      </c>
      <c r="H2555">
        <v>5492.55</v>
      </c>
      <c r="I2555">
        <v>87880.87</v>
      </c>
      <c r="J2555" t="s">
        <v>770</v>
      </c>
      <c r="K2555">
        <v>38</v>
      </c>
      <c r="L2555" t="str">
        <f>_xlfn.XLOOKUP(F2555, Items!$A:$A, Items!$C:$C, "Check Item ID", 0)</f>
        <v>Software</v>
      </c>
    </row>
    <row r="2556" spans="1:12" x14ac:dyDescent="0.25">
      <c r="A2556" t="s">
        <v>3324</v>
      </c>
      <c r="B2556" s="1">
        <v>45220</v>
      </c>
      <c r="C2556" t="s">
        <v>59</v>
      </c>
      <c r="D2556" t="s">
        <v>9</v>
      </c>
      <c r="E2556" t="s">
        <v>318</v>
      </c>
      <c r="F2556" t="s">
        <v>678</v>
      </c>
      <c r="G2556" s="8">
        <v>36</v>
      </c>
      <c r="H2556" s="6">
        <v>5098.16</v>
      </c>
      <c r="I2556" s="6">
        <v>183533.65</v>
      </c>
      <c r="J2556" t="s">
        <v>777</v>
      </c>
      <c r="K2556" s="8">
        <v>10</v>
      </c>
      <c r="L2556" t="str">
        <f>_xlfn.XLOOKUP(F2556, Items!$A:$A, Items!$C:$C, "Check Item ID", 0)</f>
        <v>Service</v>
      </c>
    </row>
    <row r="2557" spans="1:12" x14ac:dyDescent="0.25">
      <c r="A2557" t="s">
        <v>3325</v>
      </c>
      <c r="B2557" s="1">
        <v>45060</v>
      </c>
      <c r="C2557" t="s">
        <v>177</v>
      </c>
      <c r="D2557" t="s">
        <v>27</v>
      </c>
      <c r="E2557" t="s">
        <v>300</v>
      </c>
      <c r="F2557" t="s">
        <v>574</v>
      </c>
      <c r="G2557" s="8">
        <v>27</v>
      </c>
      <c r="H2557" s="6">
        <v>2768.91</v>
      </c>
      <c r="I2557" s="6">
        <v>74760.59</v>
      </c>
      <c r="J2557" t="s">
        <v>777</v>
      </c>
      <c r="K2557" s="8">
        <v>42</v>
      </c>
      <c r="L2557" t="str">
        <f>_xlfn.XLOOKUP(F2557, Items!$A:$A, Items!$C:$C, "Check Item ID", 0)</f>
        <v>Service</v>
      </c>
    </row>
    <row r="2558" spans="1:12" hidden="1" x14ac:dyDescent="0.25">
      <c r="A2558" t="s">
        <v>3326</v>
      </c>
      <c r="B2558" s="1">
        <v>45274</v>
      </c>
      <c r="C2558" t="s">
        <v>167</v>
      </c>
      <c r="D2558" t="s">
        <v>31</v>
      </c>
      <c r="E2558" t="s">
        <v>302</v>
      </c>
      <c r="F2558" t="s">
        <v>458</v>
      </c>
      <c r="G2558">
        <v>47</v>
      </c>
      <c r="H2558">
        <v>6260.44</v>
      </c>
      <c r="I2558">
        <v>294240.89</v>
      </c>
      <c r="J2558" t="s">
        <v>770</v>
      </c>
      <c r="K2558">
        <v>5</v>
      </c>
      <c r="L2558" t="str">
        <f>_xlfn.XLOOKUP(F2558, Items!$A:$A, Items!$C:$C, "Check Item ID", 0)</f>
        <v>Service</v>
      </c>
    </row>
    <row r="2559" spans="1:12" hidden="1" x14ac:dyDescent="0.25">
      <c r="A2559" t="s">
        <v>3327</v>
      </c>
      <c r="B2559" s="1">
        <v>45139</v>
      </c>
      <c r="C2559" t="s">
        <v>179</v>
      </c>
      <c r="D2559" t="s">
        <v>3</v>
      </c>
      <c r="E2559" t="s">
        <v>276</v>
      </c>
      <c r="F2559" t="s">
        <v>380</v>
      </c>
      <c r="G2559">
        <v>44</v>
      </c>
      <c r="H2559">
        <v>3983.11</v>
      </c>
      <c r="I2559">
        <v>175256.7</v>
      </c>
      <c r="J2559" t="s">
        <v>770</v>
      </c>
      <c r="K2559">
        <v>3</v>
      </c>
      <c r="L2559" t="str">
        <f>_xlfn.XLOOKUP(F2559, Items!$A:$A, Items!$C:$C, "Check Item ID", 0)</f>
        <v>Hardware</v>
      </c>
    </row>
    <row r="2560" spans="1:12" x14ac:dyDescent="0.25">
      <c r="A2560" t="s">
        <v>3328</v>
      </c>
      <c r="B2560" s="1">
        <v>45046</v>
      </c>
      <c r="C2560" t="s">
        <v>235</v>
      </c>
      <c r="D2560" t="s">
        <v>17</v>
      </c>
      <c r="E2560" t="s">
        <v>312</v>
      </c>
      <c r="F2560" t="s">
        <v>636</v>
      </c>
      <c r="G2560" s="8">
        <v>25</v>
      </c>
      <c r="H2560" s="6">
        <v>10299.280000000001</v>
      </c>
      <c r="I2560" s="6">
        <v>257482.02</v>
      </c>
      <c r="J2560" t="s">
        <v>777</v>
      </c>
      <c r="K2560" s="8">
        <v>17</v>
      </c>
      <c r="L2560" t="str">
        <f>_xlfn.XLOOKUP(F2560, Items!$A:$A, Items!$C:$C, "Check Item ID", 0)</f>
        <v>Hardware</v>
      </c>
    </row>
    <row r="2561" spans="1:12" x14ac:dyDescent="0.25">
      <c r="A2561" t="s">
        <v>3329</v>
      </c>
      <c r="B2561" s="1">
        <v>44999</v>
      </c>
      <c r="C2561" t="s">
        <v>197</v>
      </c>
      <c r="D2561" t="s">
        <v>17</v>
      </c>
      <c r="E2561" t="s">
        <v>316</v>
      </c>
      <c r="F2561" t="s">
        <v>608</v>
      </c>
      <c r="G2561" s="8">
        <v>37</v>
      </c>
      <c r="H2561" s="6">
        <v>5862.08</v>
      </c>
      <c r="I2561" s="6">
        <v>216897</v>
      </c>
      <c r="J2561" t="s">
        <v>777</v>
      </c>
      <c r="K2561" s="8">
        <v>44</v>
      </c>
      <c r="L2561" t="str">
        <f>_xlfn.XLOOKUP(F2561, Items!$A:$A, Items!$C:$C, "Check Item ID", 0)</f>
        <v>Hardware</v>
      </c>
    </row>
    <row r="2562" spans="1:12" hidden="1" x14ac:dyDescent="0.25">
      <c r="A2562" t="s">
        <v>3330</v>
      </c>
      <c r="B2562" s="1">
        <v>45717</v>
      </c>
      <c r="C2562" t="s">
        <v>129</v>
      </c>
      <c r="D2562" t="s">
        <v>11</v>
      </c>
      <c r="E2562" t="s">
        <v>270</v>
      </c>
      <c r="F2562" t="s">
        <v>578</v>
      </c>
      <c r="G2562">
        <v>19</v>
      </c>
      <c r="H2562">
        <v>9291.07</v>
      </c>
      <c r="I2562">
        <v>176530.25</v>
      </c>
      <c r="J2562" t="s">
        <v>770</v>
      </c>
      <c r="K2562">
        <v>31</v>
      </c>
      <c r="L2562" t="str">
        <f>_xlfn.XLOOKUP(F2562, Items!$A:$A, Items!$C:$C, "Check Item ID", 0)</f>
        <v>Service</v>
      </c>
    </row>
    <row r="2563" spans="1:12" hidden="1" x14ac:dyDescent="0.25">
      <c r="A2563" t="s">
        <v>3331</v>
      </c>
      <c r="B2563" s="1">
        <v>45413</v>
      </c>
      <c r="C2563" t="s">
        <v>215</v>
      </c>
      <c r="D2563" t="s">
        <v>5</v>
      </c>
      <c r="E2563" t="s">
        <v>292</v>
      </c>
      <c r="F2563" t="s">
        <v>454</v>
      </c>
      <c r="G2563">
        <v>44</v>
      </c>
      <c r="H2563">
        <v>1434.93</v>
      </c>
      <c r="I2563">
        <v>63136.73</v>
      </c>
      <c r="J2563" t="s">
        <v>770</v>
      </c>
      <c r="K2563">
        <v>25</v>
      </c>
      <c r="L2563" t="str">
        <f>_xlfn.XLOOKUP(F2563, Items!$A:$A, Items!$C:$C, "Check Item ID", 0)</f>
        <v>Service</v>
      </c>
    </row>
    <row r="2564" spans="1:12" x14ac:dyDescent="0.25">
      <c r="A2564" t="s">
        <v>3332</v>
      </c>
      <c r="B2564" s="1">
        <v>45858</v>
      </c>
      <c r="C2564" t="s">
        <v>203</v>
      </c>
      <c r="D2564" t="s">
        <v>31</v>
      </c>
      <c r="E2564" t="s">
        <v>283</v>
      </c>
      <c r="F2564" t="s">
        <v>550</v>
      </c>
      <c r="G2564" s="8">
        <v>31</v>
      </c>
      <c r="H2564" s="6">
        <v>416.56</v>
      </c>
      <c r="I2564" s="6">
        <v>12913.25</v>
      </c>
      <c r="J2564" t="s">
        <v>777</v>
      </c>
      <c r="K2564" s="8">
        <v>32</v>
      </c>
      <c r="L2564" t="str">
        <f>_xlfn.XLOOKUP(F2564, Items!$A:$A, Items!$C:$C, "Check Item ID", 0)</f>
        <v>Service</v>
      </c>
    </row>
    <row r="2565" spans="1:12" hidden="1" x14ac:dyDescent="0.25">
      <c r="A2565" t="s">
        <v>3333</v>
      </c>
      <c r="B2565" s="1">
        <v>45664</v>
      </c>
      <c r="C2565" t="s">
        <v>53</v>
      </c>
      <c r="D2565" t="s">
        <v>9</v>
      </c>
      <c r="E2565" t="s">
        <v>304</v>
      </c>
      <c r="F2565" t="s">
        <v>482</v>
      </c>
      <c r="G2565">
        <v>15</v>
      </c>
      <c r="H2565">
        <v>125.07</v>
      </c>
      <c r="I2565">
        <v>1875.98</v>
      </c>
      <c r="J2565" t="s">
        <v>768</v>
      </c>
      <c r="K2565">
        <v>14</v>
      </c>
      <c r="L2565" t="str">
        <f>_xlfn.XLOOKUP(F2565, Items!$A:$A, Items!$C:$C, "Check Item ID", 0)</f>
        <v>Service</v>
      </c>
    </row>
    <row r="2566" spans="1:12" x14ac:dyDescent="0.25">
      <c r="A2566" t="s">
        <v>3334</v>
      </c>
      <c r="B2566" s="1">
        <v>45453</v>
      </c>
      <c r="C2566" t="s">
        <v>177</v>
      </c>
      <c r="D2566" t="s">
        <v>27</v>
      </c>
      <c r="E2566" t="s">
        <v>320</v>
      </c>
      <c r="F2566" t="s">
        <v>610</v>
      </c>
      <c r="G2566" s="8">
        <v>11</v>
      </c>
      <c r="H2566" s="6">
        <v>1127.54</v>
      </c>
      <c r="I2566" s="6">
        <v>12402.91</v>
      </c>
      <c r="J2566" t="s">
        <v>777</v>
      </c>
      <c r="K2566" s="8">
        <v>30</v>
      </c>
      <c r="L2566" t="str">
        <f>_xlfn.XLOOKUP(F2566, Items!$A:$A, Items!$C:$C, "Check Item ID", 0)</f>
        <v>Hardware</v>
      </c>
    </row>
    <row r="2567" spans="1:12" hidden="1" x14ac:dyDescent="0.25">
      <c r="A2567" t="s">
        <v>3335</v>
      </c>
      <c r="B2567" s="1">
        <v>45221</v>
      </c>
      <c r="C2567" t="s">
        <v>87</v>
      </c>
      <c r="D2567" t="s">
        <v>9</v>
      </c>
      <c r="E2567" t="s">
        <v>338</v>
      </c>
      <c r="F2567" t="s">
        <v>462</v>
      </c>
      <c r="G2567">
        <v>3</v>
      </c>
      <c r="H2567">
        <v>5073.28</v>
      </c>
      <c r="I2567">
        <v>15219.83</v>
      </c>
      <c r="J2567" t="s">
        <v>768</v>
      </c>
      <c r="K2567">
        <v>37</v>
      </c>
      <c r="L2567" t="str">
        <f>_xlfn.XLOOKUP(F2567, Items!$A:$A, Items!$C:$C, "Check Item ID", 0)</f>
        <v>Service</v>
      </c>
    </row>
    <row r="2568" spans="1:12" hidden="1" x14ac:dyDescent="0.25">
      <c r="A2568" t="s">
        <v>3336</v>
      </c>
      <c r="B2568" s="1">
        <v>45750</v>
      </c>
      <c r="C2568" t="s">
        <v>185</v>
      </c>
      <c r="D2568" t="s">
        <v>29</v>
      </c>
      <c r="E2568" t="s">
        <v>350</v>
      </c>
      <c r="F2568" t="s">
        <v>640</v>
      </c>
      <c r="G2568">
        <v>9</v>
      </c>
      <c r="H2568">
        <v>6831.55</v>
      </c>
      <c r="I2568">
        <v>61483.95</v>
      </c>
      <c r="J2568" t="s">
        <v>770</v>
      </c>
      <c r="K2568">
        <v>16</v>
      </c>
      <c r="L2568" t="str">
        <f>_xlfn.XLOOKUP(F2568, Items!$A:$A, Items!$C:$C, "Check Item ID", 0)</f>
        <v>Service</v>
      </c>
    </row>
    <row r="2569" spans="1:12" hidden="1" x14ac:dyDescent="0.25">
      <c r="A2569" t="s">
        <v>3337</v>
      </c>
      <c r="B2569" s="1">
        <v>45789</v>
      </c>
      <c r="C2569" t="s">
        <v>36</v>
      </c>
      <c r="D2569" t="s">
        <v>23</v>
      </c>
      <c r="E2569" t="s">
        <v>302</v>
      </c>
      <c r="F2569" t="s">
        <v>378</v>
      </c>
      <c r="G2569">
        <v>27</v>
      </c>
      <c r="H2569">
        <v>496.06</v>
      </c>
      <c r="I2569">
        <v>13393.72</v>
      </c>
      <c r="J2569" t="s">
        <v>770</v>
      </c>
      <c r="K2569">
        <v>31</v>
      </c>
      <c r="L2569" t="str">
        <f>_xlfn.XLOOKUP(F2569, Items!$A:$A, Items!$C:$C, "Check Item ID", 0)</f>
        <v>Software</v>
      </c>
    </row>
    <row r="2570" spans="1:12" hidden="1" x14ac:dyDescent="0.25">
      <c r="A2570" t="s">
        <v>3338</v>
      </c>
      <c r="B2570" s="1">
        <v>45876</v>
      </c>
      <c r="C2570" t="s">
        <v>125</v>
      </c>
      <c r="D2570" t="s">
        <v>23</v>
      </c>
      <c r="E2570" t="s">
        <v>294</v>
      </c>
      <c r="F2570" t="s">
        <v>361</v>
      </c>
      <c r="G2570">
        <v>24</v>
      </c>
      <c r="H2570">
        <v>4804.2700000000004</v>
      </c>
      <c r="I2570">
        <v>115302.46</v>
      </c>
      <c r="J2570" t="s">
        <v>768</v>
      </c>
      <c r="K2570">
        <v>28</v>
      </c>
      <c r="L2570" t="str">
        <f>_xlfn.XLOOKUP(F2570, Items!$A:$A, Items!$C:$C, "Check Item ID", 0)</f>
        <v>Software</v>
      </c>
    </row>
    <row r="2571" spans="1:12" hidden="1" x14ac:dyDescent="0.25">
      <c r="A2571" t="s">
        <v>3339</v>
      </c>
      <c r="B2571" s="1">
        <v>46012</v>
      </c>
      <c r="C2571" t="s">
        <v>63</v>
      </c>
      <c r="D2571" t="s">
        <v>27</v>
      </c>
      <c r="E2571" t="s">
        <v>294</v>
      </c>
      <c r="F2571" t="s">
        <v>386</v>
      </c>
      <c r="G2571">
        <v>14</v>
      </c>
      <c r="H2571">
        <v>9075.43</v>
      </c>
      <c r="I2571">
        <v>127056.05</v>
      </c>
      <c r="J2571" t="s">
        <v>768</v>
      </c>
      <c r="K2571">
        <v>15</v>
      </c>
      <c r="L2571" t="str">
        <f>_xlfn.XLOOKUP(F2571, Items!$A:$A, Items!$C:$C, "Check Item ID", 0)</f>
        <v>Hardware</v>
      </c>
    </row>
    <row r="2572" spans="1:12" hidden="1" x14ac:dyDescent="0.25">
      <c r="A2572" t="s">
        <v>3340</v>
      </c>
      <c r="B2572" s="1">
        <v>45325</v>
      </c>
      <c r="C2572" t="s">
        <v>71</v>
      </c>
      <c r="D2572" t="s">
        <v>15</v>
      </c>
      <c r="E2572" t="s">
        <v>272</v>
      </c>
      <c r="F2572" t="s">
        <v>750</v>
      </c>
      <c r="G2572">
        <v>47</v>
      </c>
      <c r="H2572">
        <v>3358.19</v>
      </c>
      <c r="I2572">
        <v>157835.01999999999</v>
      </c>
      <c r="J2572" t="s">
        <v>768</v>
      </c>
      <c r="K2572">
        <v>26</v>
      </c>
      <c r="L2572" t="str">
        <f>_xlfn.XLOOKUP(F2572, Items!$A:$A, Items!$C:$C, "Check Item ID", 0)</f>
        <v>Hardware</v>
      </c>
    </row>
    <row r="2573" spans="1:12" x14ac:dyDescent="0.25">
      <c r="A2573" t="s">
        <v>3341</v>
      </c>
      <c r="B2573" s="1">
        <v>45763</v>
      </c>
      <c r="C2573" t="s">
        <v>73</v>
      </c>
      <c r="D2573" t="s">
        <v>29</v>
      </c>
      <c r="E2573" t="s">
        <v>340</v>
      </c>
      <c r="F2573" t="s">
        <v>552</v>
      </c>
      <c r="G2573" s="8">
        <v>24</v>
      </c>
      <c r="H2573" s="6">
        <v>6553.38</v>
      </c>
      <c r="I2573" s="6">
        <v>157281.18</v>
      </c>
      <c r="J2573" t="s">
        <v>777</v>
      </c>
      <c r="K2573" s="8">
        <v>28</v>
      </c>
      <c r="L2573" t="str">
        <f>_xlfn.XLOOKUP(F2573, Items!$A:$A, Items!$C:$C, "Check Item ID", 0)</f>
        <v>Service</v>
      </c>
    </row>
    <row r="2574" spans="1:12" hidden="1" x14ac:dyDescent="0.25">
      <c r="A2574" t="s">
        <v>3342</v>
      </c>
      <c r="B2574" s="1">
        <v>45890</v>
      </c>
      <c r="C2574" t="s">
        <v>235</v>
      </c>
      <c r="D2574" t="s">
        <v>17</v>
      </c>
      <c r="E2574" t="s">
        <v>254</v>
      </c>
      <c r="F2574" t="s">
        <v>752</v>
      </c>
      <c r="G2574">
        <v>7</v>
      </c>
      <c r="H2574">
        <v>2033.8</v>
      </c>
      <c r="I2574">
        <v>14236.6</v>
      </c>
      <c r="J2574" t="s">
        <v>770</v>
      </c>
      <c r="K2574">
        <v>22</v>
      </c>
      <c r="L2574" t="str">
        <f>_xlfn.XLOOKUP(F2574, Items!$A:$A, Items!$C:$C, "Check Item ID", 0)</f>
        <v>Software</v>
      </c>
    </row>
    <row r="2575" spans="1:12" hidden="1" x14ac:dyDescent="0.25">
      <c r="A2575" t="s">
        <v>3343</v>
      </c>
      <c r="B2575" s="1">
        <v>45771</v>
      </c>
      <c r="C2575" t="s">
        <v>135</v>
      </c>
      <c r="D2575" t="s">
        <v>31</v>
      </c>
      <c r="E2575" t="s">
        <v>300</v>
      </c>
      <c r="F2575" t="s">
        <v>506</v>
      </c>
      <c r="G2575">
        <v>4</v>
      </c>
      <c r="H2575">
        <v>8212.06</v>
      </c>
      <c r="I2575">
        <v>32848.25</v>
      </c>
      <c r="J2575" t="s">
        <v>770</v>
      </c>
      <c r="K2575">
        <v>38</v>
      </c>
      <c r="L2575" t="str">
        <f>_xlfn.XLOOKUP(F2575, Items!$A:$A, Items!$C:$C, "Check Item ID", 0)</f>
        <v>Software</v>
      </c>
    </row>
    <row r="2576" spans="1:12" hidden="1" x14ac:dyDescent="0.25">
      <c r="A2576" t="s">
        <v>3344</v>
      </c>
      <c r="B2576" s="1">
        <v>45714</v>
      </c>
      <c r="C2576" t="s">
        <v>155</v>
      </c>
      <c r="D2576" t="s">
        <v>31</v>
      </c>
      <c r="E2576" t="s">
        <v>338</v>
      </c>
      <c r="F2576" t="s">
        <v>710</v>
      </c>
      <c r="G2576">
        <v>34</v>
      </c>
      <c r="H2576">
        <v>211.58</v>
      </c>
      <c r="I2576">
        <v>7193.71</v>
      </c>
      <c r="J2576" t="s">
        <v>770</v>
      </c>
      <c r="K2576">
        <v>4</v>
      </c>
      <c r="L2576" t="str">
        <f>_xlfn.XLOOKUP(F2576, Items!$A:$A, Items!$C:$C, "Check Item ID", 0)</f>
        <v>Service</v>
      </c>
    </row>
    <row r="2577" spans="1:12" x14ac:dyDescent="0.25">
      <c r="A2577" t="s">
        <v>3345</v>
      </c>
      <c r="B2577" s="1">
        <v>45349</v>
      </c>
      <c r="C2577" t="s">
        <v>101</v>
      </c>
      <c r="D2577" t="s">
        <v>23</v>
      </c>
      <c r="E2577" t="s">
        <v>274</v>
      </c>
      <c r="F2577" t="s">
        <v>570</v>
      </c>
      <c r="G2577" s="8">
        <v>25</v>
      </c>
      <c r="H2577" s="6">
        <v>5669.35</v>
      </c>
      <c r="I2577" s="6">
        <v>141733.76999999999</v>
      </c>
      <c r="J2577" t="s">
        <v>777</v>
      </c>
      <c r="K2577" s="8">
        <v>20</v>
      </c>
      <c r="L2577" t="str">
        <f>_xlfn.XLOOKUP(F2577, Items!$A:$A, Items!$C:$C, "Check Item ID", 0)</f>
        <v>Software</v>
      </c>
    </row>
    <row r="2578" spans="1:12" x14ac:dyDescent="0.25">
      <c r="A2578" t="s">
        <v>3346</v>
      </c>
      <c r="B2578" s="1">
        <v>45246</v>
      </c>
      <c r="C2578" t="s">
        <v>59</v>
      </c>
      <c r="D2578" t="s">
        <v>9</v>
      </c>
      <c r="E2578" t="s">
        <v>338</v>
      </c>
      <c r="F2578" t="s">
        <v>582</v>
      </c>
      <c r="G2578" s="8">
        <v>42</v>
      </c>
      <c r="H2578" s="6">
        <v>9022.35</v>
      </c>
      <c r="I2578" s="6">
        <v>378938.83</v>
      </c>
      <c r="J2578" t="s">
        <v>777</v>
      </c>
      <c r="K2578" s="8">
        <v>12</v>
      </c>
      <c r="L2578" t="str">
        <f>_xlfn.XLOOKUP(F2578, Items!$A:$A, Items!$C:$C, "Check Item ID", 0)</f>
        <v>Service</v>
      </c>
    </row>
    <row r="2579" spans="1:12" hidden="1" x14ac:dyDescent="0.25">
      <c r="A2579" t="s">
        <v>3347</v>
      </c>
      <c r="B2579" s="1">
        <v>45575</v>
      </c>
      <c r="C2579" t="s">
        <v>75</v>
      </c>
      <c r="D2579" t="s">
        <v>11</v>
      </c>
      <c r="E2579" t="s">
        <v>278</v>
      </c>
      <c r="F2579" t="s">
        <v>614</v>
      </c>
      <c r="G2579">
        <v>30</v>
      </c>
      <c r="H2579">
        <v>3788.13</v>
      </c>
      <c r="I2579">
        <v>113643.99</v>
      </c>
      <c r="J2579" t="s">
        <v>768</v>
      </c>
      <c r="K2579">
        <v>11</v>
      </c>
      <c r="L2579" t="str">
        <f>_xlfn.XLOOKUP(F2579, Items!$A:$A, Items!$C:$C, "Check Item ID", 0)</f>
        <v>Hardware</v>
      </c>
    </row>
    <row r="2580" spans="1:12" hidden="1" x14ac:dyDescent="0.25">
      <c r="A2580" t="s">
        <v>3348</v>
      </c>
      <c r="B2580" s="1">
        <v>45574</v>
      </c>
      <c r="C2580" t="s">
        <v>189</v>
      </c>
      <c r="D2580" t="s">
        <v>21</v>
      </c>
      <c r="E2580" t="s">
        <v>326</v>
      </c>
      <c r="F2580" t="s">
        <v>714</v>
      </c>
      <c r="G2580">
        <v>40</v>
      </c>
      <c r="H2580">
        <v>4524.1400000000003</v>
      </c>
      <c r="I2580">
        <v>180965.76000000001</v>
      </c>
      <c r="J2580" t="s">
        <v>768</v>
      </c>
      <c r="K2580">
        <v>36</v>
      </c>
      <c r="L2580" t="str">
        <f>_xlfn.XLOOKUP(F2580, Items!$A:$A, Items!$C:$C, "Check Item ID", 0)</f>
        <v>Hardware</v>
      </c>
    </row>
    <row r="2581" spans="1:12" x14ac:dyDescent="0.25">
      <c r="A2581" t="s">
        <v>3349</v>
      </c>
      <c r="B2581" s="1">
        <v>44999</v>
      </c>
      <c r="C2581" t="s">
        <v>199</v>
      </c>
      <c r="D2581" t="s">
        <v>11</v>
      </c>
      <c r="E2581" t="s">
        <v>258</v>
      </c>
      <c r="F2581" t="s">
        <v>702</v>
      </c>
      <c r="G2581" s="8">
        <v>44</v>
      </c>
      <c r="H2581" s="6">
        <v>5154.28</v>
      </c>
      <c r="I2581" s="6">
        <v>226788.19</v>
      </c>
      <c r="J2581" t="s">
        <v>777</v>
      </c>
      <c r="K2581" s="8">
        <v>8</v>
      </c>
      <c r="L2581" t="str">
        <f>_xlfn.XLOOKUP(F2581, Items!$A:$A, Items!$C:$C, "Check Item ID", 0)</f>
        <v>Hardware</v>
      </c>
    </row>
    <row r="2582" spans="1:12" x14ac:dyDescent="0.25">
      <c r="A2582" t="s">
        <v>3350</v>
      </c>
      <c r="B2582" s="1">
        <v>44944</v>
      </c>
      <c r="C2582" t="s">
        <v>177</v>
      </c>
      <c r="D2582" t="s">
        <v>27</v>
      </c>
      <c r="E2582" t="s">
        <v>258</v>
      </c>
      <c r="F2582" t="s">
        <v>432</v>
      </c>
      <c r="G2582" s="8">
        <v>4</v>
      </c>
      <c r="H2582" s="6">
        <v>8900.17</v>
      </c>
      <c r="I2582" s="6">
        <v>35600.67</v>
      </c>
      <c r="J2582" t="s">
        <v>777</v>
      </c>
      <c r="K2582" s="8">
        <v>23</v>
      </c>
      <c r="L2582" t="str">
        <f>_xlfn.XLOOKUP(F2582, Items!$A:$A, Items!$C:$C, "Check Item ID", 0)</f>
        <v>Service</v>
      </c>
    </row>
    <row r="2583" spans="1:12" x14ac:dyDescent="0.25">
      <c r="A2583" t="s">
        <v>3351</v>
      </c>
      <c r="B2583" s="1">
        <v>45342</v>
      </c>
      <c r="C2583" t="s">
        <v>55</v>
      </c>
      <c r="D2583" t="s">
        <v>3</v>
      </c>
      <c r="E2583" t="s">
        <v>320</v>
      </c>
      <c r="F2583" t="s">
        <v>359</v>
      </c>
      <c r="G2583" s="8">
        <v>48</v>
      </c>
      <c r="H2583" s="6">
        <v>6795.32</v>
      </c>
      <c r="I2583" s="6">
        <v>326175.27</v>
      </c>
      <c r="J2583" t="s">
        <v>777</v>
      </c>
      <c r="K2583" s="8">
        <v>22</v>
      </c>
      <c r="L2583" t="str">
        <f>_xlfn.XLOOKUP(F2583, Items!$A:$A, Items!$C:$C, "Check Item ID", 0)</f>
        <v>Hardware</v>
      </c>
    </row>
    <row r="2584" spans="1:12" hidden="1" x14ac:dyDescent="0.25">
      <c r="A2584" t="s">
        <v>3352</v>
      </c>
      <c r="B2584" s="1">
        <v>45670</v>
      </c>
      <c r="C2584" t="s">
        <v>147</v>
      </c>
      <c r="D2584" t="s">
        <v>5</v>
      </c>
      <c r="E2584" t="s">
        <v>316</v>
      </c>
      <c r="F2584" t="s">
        <v>424</v>
      </c>
      <c r="G2584">
        <v>40</v>
      </c>
      <c r="H2584">
        <v>2397.12</v>
      </c>
      <c r="I2584">
        <v>95884.87</v>
      </c>
      <c r="J2584" t="s">
        <v>768</v>
      </c>
      <c r="K2584">
        <v>31</v>
      </c>
      <c r="L2584" t="str">
        <f>_xlfn.XLOOKUP(F2584, Items!$A:$A, Items!$C:$C, "Check Item ID", 0)</f>
        <v>Service</v>
      </c>
    </row>
    <row r="2585" spans="1:12" hidden="1" x14ac:dyDescent="0.25">
      <c r="A2585" t="s">
        <v>3353</v>
      </c>
      <c r="B2585" s="1">
        <v>45620</v>
      </c>
      <c r="C2585" t="s">
        <v>127</v>
      </c>
      <c r="D2585" t="s">
        <v>31</v>
      </c>
      <c r="E2585" t="s">
        <v>288</v>
      </c>
      <c r="F2585" t="s">
        <v>704</v>
      </c>
      <c r="G2585">
        <v>46</v>
      </c>
      <c r="H2585">
        <v>5077.83</v>
      </c>
      <c r="I2585">
        <v>233580.31</v>
      </c>
      <c r="J2585" t="s">
        <v>770</v>
      </c>
      <c r="K2585">
        <v>9</v>
      </c>
      <c r="L2585" t="str">
        <f>_xlfn.XLOOKUP(F2585, Items!$A:$A, Items!$C:$C, "Check Item ID", 0)</f>
        <v>Software</v>
      </c>
    </row>
    <row r="2586" spans="1:12" x14ac:dyDescent="0.25">
      <c r="A2586" t="s">
        <v>3354</v>
      </c>
      <c r="B2586" s="1">
        <v>45254</v>
      </c>
      <c r="C2586" t="s">
        <v>36</v>
      </c>
      <c r="D2586" t="s">
        <v>23</v>
      </c>
      <c r="E2586" t="s">
        <v>263</v>
      </c>
      <c r="F2586" t="s">
        <v>666</v>
      </c>
      <c r="G2586" s="8">
        <v>10</v>
      </c>
      <c r="H2586" s="6">
        <v>1599.28</v>
      </c>
      <c r="I2586" s="6">
        <v>15992.8</v>
      </c>
      <c r="J2586" t="s">
        <v>777</v>
      </c>
      <c r="K2586" s="8">
        <v>37</v>
      </c>
      <c r="L2586" t="str">
        <f>_xlfn.XLOOKUP(F2586, Items!$A:$A, Items!$C:$C, "Check Item ID", 0)</f>
        <v>Software</v>
      </c>
    </row>
    <row r="2587" spans="1:12" hidden="1" x14ac:dyDescent="0.25">
      <c r="A2587" t="s">
        <v>3355</v>
      </c>
      <c r="B2587" s="1">
        <v>45766</v>
      </c>
      <c r="C2587" t="s">
        <v>179</v>
      </c>
      <c r="D2587" t="s">
        <v>3</v>
      </c>
      <c r="E2587" t="s">
        <v>322</v>
      </c>
      <c r="F2587" t="s">
        <v>604</v>
      </c>
      <c r="G2587">
        <v>11</v>
      </c>
      <c r="H2587">
        <v>373.79</v>
      </c>
      <c r="I2587">
        <v>4111.68</v>
      </c>
      <c r="J2587" t="s">
        <v>768</v>
      </c>
      <c r="K2587">
        <v>33</v>
      </c>
      <c r="L2587" t="str">
        <f>_xlfn.XLOOKUP(F2587, Items!$A:$A, Items!$C:$C, "Check Item ID", 0)</f>
        <v>Software</v>
      </c>
    </row>
    <row r="2588" spans="1:12" x14ac:dyDescent="0.25">
      <c r="A2588" t="s">
        <v>3356</v>
      </c>
      <c r="B2588" s="1">
        <v>45502</v>
      </c>
      <c r="C2588" t="s">
        <v>149</v>
      </c>
      <c r="D2588" t="s">
        <v>21</v>
      </c>
      <c r="E2588" t="s">
        <v>274</v>
      </c>
      <c r="F2588" t="s">
        <v>504</v>
      </c>
      <c r="G2588" s="8">
        <v>45</v>
      </c>
      <c r="H2588" s="6">
        <v>9188.59</v>
      </c>
      <c r="I2588" s="6">
        <v>413486.77</v>
      </c>
      <c r="J2588" t="s">
        <v>777</v>
      </c>
      <c r="K2588" s="8">
        <v>10</v>
      </c>
      <c r="L2588" t="str">
        <f>_xlfn.XLOOKUP(F2588, Items!$A:$A, Items!$C:$C, "Check Item ID", 0)</f>
        <v>Service</v>
      </c>
    </row>
    <row r="2589" spans="1:12" x14ac:dyDescent="0.25">
      <c r="A2589" t="s">
        <v>3357</v>
      </c>
      <c r="B2589" s="1">
        <v>45227</v>
      </c>
      <c r="C2589" t="s">
        <v>71</v>
      </c>
      <c r="D2589" t="s">
        <v>15</v>
      </c>
      <c r="E2589" t="s">
        <v>276</v>
      </c>
      <c r="F2589" t="s">
        <v>562</v>
      </c>
      <c r="G2589" s="8">
        <v>29</v>
      </c>
      <c r="H2589" s="6">
        <v>3220.22</v>
      </c>
      <c r="I2589" s="6">
        <v>93386.35</v>
      </c>
      <c r="J2589" t="s">
        <v>777</v>
      </c>
      <c r="K2589" s="8">
        <v>11</v>
      </c>
      <c r="L2589" t="str">
        <f>_xlfn.XLOOKUP(F2589, Items!$A:$A, Items!$C:$C, "Check Item ID", 0)</f>
        <v>Service</v>
      </c>
    </row>
    <row r="2590" spans="1:12" x14ac:dyDescent="0.25">
      <c r="A2590" t="s">
        <v>3358</v>
      </c>
      <c r="B2590" s="1">
        <v>45895</v>
      </c>
      <c r="C2590" t="s">
        <v>83</v>
      </c>
      <c r="D2590" t="s">
        <v>23</v>
      </c>
      <c r="E2590" t="s">
        <v>281</v>
      </c>
      <c r="F2590" t="s">
        <v>726</v>
      </c>
      <c r="G2590" s="8">
        <v>25</v>
      </c>
      <c r="H2590" s="6">
        <v>4836.22</v>
      </c>
      <c r="I2590" s="6">
        <v>120905.54</v>
      </c>
      <c r="J2590" t="s">
        <v>777</v>
      </c>
      <c r="K2590" s="8">
        <v>40</v>
      </c>
      <c r="L2590" t="str">
        <f>_xlfn.XLOOKUP(F2590, Items!$A:$A, Items!$C:$C, "Check Item ID", 0)</f>
        <v>Hardware</v>
      </c>
    </row>
    <row r="2591" spans="1:12" x14ac:dyDescent="0.25">
      <c r="A2591" t="s">
        <v>3359</v>
      </c>
      <c r="B2591" s="1">
        <v>45669</v>
      </c>
      <c r="C2591" t="s">
        <v>159</v>
      </c>
      <c r="D2591" t="s">
        <v>11</v>
      </c>
      <c r="E2591" t="s">
        <v>294</v>
      </c>
      <c r="F2591" t="s">
        <v>424</v>
      </c>
      <c r="G2591" s="8">
        <v>29</v>
      </c>
      <c r="H2591" s="6">
        <v>2189.37</v>
      </c>
      <c r="I2591" s="6">
        <v>63491.81</v>
      </c>
      <c r="J2591" t="s">
        <v>777</v>
      </c>
      <c r="K2591" s="8">
        <v>31</v>
      </c>
      <c r="L2591" t="str">
        <f>_xlfn.XLOOKUP(F2591, Items!$A:$A, Items!$C:$C, "Check Item ID", 0)</f>
        <v>Service</v>
      </c>
    </row>
    <row r="2592" spans="1:12" hidden="1" x14ac:dyDescent="0.25">
      <c r="A2592" t="s">
        <v>3360</v>
      </c>
      <c r="B2592" s="1">
        <v>45934</v>
      </c>
      <c r="C2592" t="s">
        <v>36</v>
      </c>
      <c r="D2592" t="s">
        <v>23</v>
      </c>
      <c r="E2592" t="s">
        <v>292</v>
      </c>
      <c r="F2592" t="s">
        <v>462</v>
      </c>
      <c r="G2592">
        <v>43</v>
      </c>
      <c r="H2592">
        <v>5237.88</v>
      </c>
      <c r="I2592">
        <v>225228.81</v>
      </c>
      <c r="J2592" t="s">
        <v>770</v>
      </c>
      <c r="K2592">
        <v>8</v>
      </c>
      <c r="L2592" t="str">
        <f>_xlfn.XLOOKUP(F2592, Items!$A:$A, Items!$C:$C, "Check Item ID", 0)</f>
        <v>Service</v>
      </c>
    </row>
    <row r="2593" spans="1:12" hidden="1" x14ac:dyDescent="0.25">
      <c r="A2593" t="s">
        <v>3361</v>
      </c>
      <c r="B2593" s="1">
        <v>45068</v>
      </c>
      <c r="C2593" t="s">
        <v>167</v>
      </c>
      <c r="D2593" t="s">
        <v>31</v>
      </c>
      <c r="E2593" t="s">
        <v>276</v>
      </c>
      <c r="F2593" t="s">
        <v>554</v>
      </c>
      <c r="G2593">
        <v>12</v>
      </c>
      <c r="H2593">
        <v>130.01</v>
      </c>
      <c r="I2593">
        <v>1560.13</v>
      </c>
      <c r="J2593" t="s">
        <v>770</v>
      </c>
      <c r="K2593">
        <v>28</v>
      </c>
      <c r="L2593" t="str">
        <f>_xlfn.XLOOKUP(F2593, Items!$A:$A, Items!$C:$C, "Check Item ID", 0)</f>
        <v>Software</v>
      </c>
    </row>
    <row r="2594" spans="1:12" hidden="1" x14ac:dyDescent="0.25">
      <c r="A2594" t="s">
        <v>3362</v>
      </c>
      <c r="B2594" s="1">
        <v>45154</v>
      </c>
      <c r="C2594" t="s">
        <v>209</v>
      </c>
      <c r="D2594" t="s">
        <v>23</v>
      </c>
      <c r="E2594" t="s">
        <v>265</v>
      </c>
      <c r="F2594" t="s">
        <v>620</v>
      </c>
      <c r="G2594">
        <v>43</v>
      </c>
      <c r="H2594">
        <v>1925.56</v>
      </c>
      <c r="I2594">
        <v>82798.98</v>
      </c>
      <c r="J2594" t="s">
        <v>768</v>
      </c>
      <c r="K2594">
        <v>23</v>
      </c>
      <c r="L2594" t="str">
        <f>_xlfn.XLOOKUP(F2594, Items!$A:$A, Items!$C:$C, "Check Item ID", 0)</f>
        <v>Hardware</v>
      </c>
    </row>
    <row r="2595" spans="1:12" hidden="1" x14ac:dyDescent="0.25">
      <c r="A2595" t="s">
        <v>3363</v>
      </c>
      <c r="B2595" s="1">
        <v>45097</v>
      </c>
      <c r="C2595" t="s">
        <v>69</v>
      </c>
      <c r="D2595" t="s">
        <v>13</v>
      </c>
      <c r="E2595" t="s">
        <v>286</v>
      </c>
      <c r="F2595" t="s">
        <v>662</v>
      </c>
      <c r="G2595">
        <v>23</v>
      </c>
      <c r="H2595">
        <v>5813.96</v>
      </c>
      <c r="I2595">
        <v>133721.04999999999</v>
      </c>
      <c r="J2595" t="s">
        <v>770</v>
      </c>
      <c r="K2595">
        <v>4</v>
      </c>
      <c r="L2595" t="str">
        <f>_xlfn.XLOOKUP(F2595, Items!$A:$A, Items!$C:$C, "Check Item ID", 0)</f>
        <v>Service</v>
      </c>
    </row>
    <row r="2596" spans="1:12" hidden="1" x14ac:dyDescent="0.25">
      <c r="A2596" t="s">
        <v>3364</v>
      </c>
      <c r="B2596" s="1">
        <v>45782</v>
      </c>
      <c r="C2596" t="s">
        <v>57</v>
      </c>
      <c r="D2596" t="s">
        <v>25</v>
      </c>
      <c r="E2596" t="s">
        <v>316</v>
      </c>
      <c r="F2596" t="s">
        <v>696</v>
      </c>
      <c r="G2596">
        <v>11</v>
      </c>
      <c r="H2596">
        <v>498.97</v>
      </c>
      <c r="I2596">
        <v>5488.71</v>
      </c>
      <c r="J2596" t="s">
        <v>770</v>
      </c>
      <c r="K2596">
        <v>15</v>
      </c>
      <c r="L2596" t="str">
        <f>_xlfn.XLOOKUP(F2596, Items!$A:$A, Items!$C:$C, "Check Item ID", 0)</f>
        <v>Software</v>
      </c>
    </row>
    <row r="2597" spans="1:12" x14ac:dyDescent="0.25">
      <c r="A2597" t="s">
        <v>3365</v>
      </c>
      <c r="B2597" s="1">
        <v>45500</v>
      </c>
      <c r="C2597" t="s">
        <v>177</v>
      </c>
      <c r="D2597" t="s">
        <v>27</v>
      </c>
      <c r="E2597" t="s">
        <v>350</v>
      </c>
      <c r="F2597" t="s">
        <v>500</v>
      </c>
      <c r="G2597" s="8">
        <v>34</v>
      </c>
      <c r="H2597" s="6">
        <v>10994.19</v>
      </c>
      <c r="I2597" s="6">
        <v>373802.43</v>
      </c>
      <c r="J2597" t="s">
        <v>777</v>
      </c>
      <c r="K2597" s="8">
        <v>34</v>
      </c>
      <c r="L2597" t="str">
        <f>_xlfn.XLOOKUP(F2597, Items!$A:$A, Items!$C:$C, "Check Item ID", 0)</f>
        <v>Service</v>
      </c>
    </row>
    <row r="2598" spans="1:12" hidden="1" x14ac:dyDescent="0.25">
      <c r="A2598" t="s">
        <v>3366</v>
      </c>
      <c r="B2598" s="1">
        <v>45268</v>
      </c>
      <c r="C2598" t="s">
        <v>63</v>
      </c>
      <c r="D2598" t="s">
        <v>27</v>
      </c>
      <c r="E2598" t="s">
        <v>286</v>
      </c>
      <c r="F2598" t="s">
        <v>450</v>
      </c>
      <c r="G2598">
        <v>4</v>
      </c>
      <c r="H2598">
        <v>8151.7</v>
      </c>
      <c r="I2598">
        <v>32606.79</v>
      </c>
      <c r="J2598" t="s">
        <v>768</v>
      </c>
      <c r="K2598">
        <v>22</v>
      </c>
      <c r="L2598" t="str">
        <f>_xlfn.XLOOKUP(F2598, Items!$A:$A, Items!$C:$C, "Check Item ID", 0)</f>
        <v>Service</v>
      </c>
    </row>
    <row r="2599" spans="1:12" hidden="1" x14ac:dyDescent="0.25">
      <c r="A2599" t="s">
        <v>3367</v>
      </c>
      <c r="B2599" s="1">
        <v>45846</v>
      </c>
      <c r="C2599" t="s">
        <v>235</v>
      </c>
      <c r="D2599" t="s">
        <v>17</v>
      </c>
      <c r="E2599" t="s">
        <v>332</v>
      </c>
      <c r="F2599" t="s">
        <v>646</v>
      </c>
      <c r="G2599">
        <v>28</v>
      </c>
      <c r="H2599">
        <v>3831.66</v>
      </c>
      <c r="I2599">
        <v>107286.38</v>
      </c>
      <c r="J2599" t="s">
        <v>770</v>
      </c>
      <c r="K2599">
        <v>45</v>
      </c>
      <c r="L2599" t="str">
        <f>_xlfn.XLOOKUP(F2599, Items!$A:$A, Items!$C:$C, "Check Item ID", 0)</f>
        <v>Service</v>
      </c>
    </row>
    <row r="2600" spans="1:12" x14ac:dyDescent="0.25">
      <c r="A2600" t="s">
        <v>3368</v>
      </c>
      <c r="B2600" s="1">
        <v>45091</v>
      </c>
      <c r="C2600" t="s">
        <v>191</v>
      </c>
      <c r="D2600" t="s">
        <v>25</v>
      </c>
      <c r="E2600" t="s">
        <v>340</v>
      </c>
      <c r="F2600" t="s">
        <v>606</v>
      </c>
      <c r="G2600" s="8">
        <v>22</v>
      </c>
      <c r="H2600" s="6">
        <v>9023.7000000000007</v>
      </c>
      <c r="I2600" s="6">
        <v>198521.44</v>
      </c>
      <c r="J2600" t="s">
        <v>777</v>
      </c>
      <c r="K2600" s="8">
        <v>42</v>
      </c>
      <c r="L2600" t="str">
        <f>_xlfn.XLOOKUP(F2600, Items!$A:$A, Items!$C:$C, "Check Item ID", 0)</f>
        <v>Service</v>
      </c>
    </row>
    <row r="2601" spans="1:12" hidden="1" x14ac:dyDescent="0.25">
      <c r="A2601" t="s">
        <v>3369</v>
      </c>
      <c r="B2601" s="1">
        <v>44966</v>
      </c>
      <c r="C2601" t="s">
        <v>201</v>
      </c>
      <c r="D2601" t="s">
        <v>21</v>
      </c>
      <c r="E2601" t="s">
        <v>328</v>
      </c>
      <c r="F2601" t="s">
        <v>384</v>
      </c>
      <c r="G2601">
        <v>20</v>
      </c>
      <c r="H2601">
        <v>651.79999999999995</v>
      </c>
      <c r="I2601">
        <v>13036</v>
      </c>
      <c r="J2601" t="s">
        <v>770</v>
      </c>
      <c r="K2601">
        <v>27</v>
      </c>
      <c r="L2601" t="str">
        <f>_xlfn.XLOOKUP(F2601, Items!$A:$A, Items!$C:$C, "Check Item ID", 0)</f>
        <v>Software</v>
      </c>
    </row>
    <row r="2602" spans="1:12" hidden="1" x14ac:dyDescent="0.25">
      <c r="A2602" t="s">
        <v>3370</v>
      </c>
      <c r="B2602" s="1">
        <v>45000</v>
      </c>
      <c r="C2602" t="s">
        <v>153</v>
      </c>
      <c r="D2602" t="s">
        <v>3</v>
      </c>
      <c r="E2602" t="s">
        <v>346</v>
      </c>
      <c r="F2602" t="s">
        <v>698</v>
      </c>
      <c r="G2602">
        <v>45</v>
      </c>
      <c r="H2602">
        <v>5652.2</v>
      </c>
      <c r="I2602">
        <v>254348.78</v>
      </c>
      <c r="J2602" t="s">
        <v>768</v>
      </c>
      <c r="K2602">
        <v>27</v>
      </c>
      <c r="L2602" t="str">
        <f>_xlfn.XLOOKUP(F2602, Items!$A:$A, Items!$C:$C, "Check Item ID", 0)</f>
        <v>Software</v>
      </c>
    </row>
    <row r="2603" spans="1:12" hidden="1" x14ac:dyDescent="0.25">
      <c r="A2603" t="s">
        <v>3371</v>
      </c>
      <c r="B2603" s="1">
        <v>45678</v>
      </c>
      <c r="C2603" t="s">
        <v>231</v>
      </c>
      <c r="D2603" t="s">
        <v>7</v>
      </c>
      <c r="E2603" t="s">
        <v>334</v>
      </c>
      <c r="F2603" t="s">
        <v>482</v>
      </c>
      <c r="G2603">
        <v>33</v>
      </c>
      <c r="H2603">
        <v>154.85</v>
      </c>
      <c r="I2603">
        <v>5110.13</v>
      </c>
      <c r="J2603" t="s">
        <v>770</v>
      </c>
      <c r="K2603">
        <v>29</v>
      </c>
      <c r="L2603" t="str">
        <f>_xlfn.XLOOKUP(F2603, Items!$A:$A, Items!$C:$C, "Check Item ID", 0)</f>
        <v>Service</v>
      </c>
    </row>
    <row r="2604" spans="1:12" hidden="1" x14ac:dyDescent="0.25">
      <c r="A2604" t="s">
        <v>3372</v>
      </c>
      <c r="B2604" s="1">
        <v>45627</v>
      </c>
      <c r="C2604" t="s">
        <v>105</v>
      </c>
      <c r="D2604" t="s">
        <v>23</v>
      </c>
      <c r="E2604" t="s">
        <v>332</v>
      </c>
      <c r="F2604" t="s">
        <v>506</v>
      </c>
      <c r="G2604">
        <v>9</v>
      </c>
      <c r="H2604">
        <v>10225.299999999999</v>
      </c>
      <c r="I2604">
        <v>92027.71</v>
      </c>
      <c r="J2604" t="s">
        <v>768</v>
      </c>
      <c r="K2604">
        <v>19</v>
      </c>
      <c r="L2604" t="str">
        <f>_xlfn.XLOOKUP(F2604, Items!$A:$A, Items!$C:$C, "Check Item ID", 0)</f>
        <v>Software</v>
      </c>
    </row>
    <row r="2605" spans="1:12" x14ac:dyDescent="0.25">
      <c r="A2605" t="s">
        <v>3373</v>
      </c>
      <c r="B2605" s="1">
        <v>45322</v>
      </c>
      <c r="C2605" t="s">
        <v>199</v>
      </c>
      <c r="D2605" t="s">
        <v>11</v>
      </c>
      <c r="E2605" t="s">
        <v>270</v>
      </c>
      <c r="F2605" t="s">
        <v>728</v>
      </c>
      <c r="G2605" s="8">
        <v>32</v>
      </c>
      <c r="H2605" s="6">
        <v>6237.74</v>
      </c>
      <c r="I2605" s="6">
        <v>199607.56</v>
      </c>
      <c r="J2605" t="s">
        <v>777</v>
      </c>
      <c r="K2605" s="8">
        <v>31</v>
      </c>
      <c r="L2605" t="str">
        <f>_xlfn.XLOOKUP(F2605, Items!$A:$A, Items!$C:$C, "Check Item ID", 0)</f>
        <v>Hardware</v>
      </c>
    </row>
    <row r="2606" spans="1:12" hidden="1" x14ac:dyDescent="0.25">
      <c r="A2606" t="s">
        <v>3374</v>
      </c>
      <c r="B2606" s="1">
        <v>45100</v>
      </c>
      <c r="C2606" t="s">
        <v>93</v>
      </c>
      <c r="D2606" t="s">
        <v>9</v>
      </c>
      <c r="E2606" t="s">
        <v>334</v>
      </c>
      <c r="F2606" t="s">
        <v>660</v>
      </c>
      <c r="G2606">
        <v>43</v>
      </c>
      <c r="H2606">
        <v>9373.06</v>
      </c>
      <c r="I2606">
        <v>403041.45</v>
      </c>
      <c r="J2606" t="s">
        <v>768</v>
      </c>
      <c r="K2606">
        <v>10</v>
      </c>
      <c r="L2606" t="str">
        <f>_xlfn.XLOOKUP(F2606, Items!$A:$A, Items!$C:$C, "Check Item ID", 0)</f>
        <v>Hardware</v>
      </c>
    </row>
    <row r="2607" spans="1:12" x14ac:dyDescent="0.25">
      <c r="A2607" t="s">
        <v>3375</v>
      </c>
      <c r="B2607" s="1">
        <v>45190</v>
      </c>
      <c r="C2607" t="s">
        <v>95</v>
      </c>
      <c r="D2607" t="s">
        <v>11</v>
      </c>
      <c r="E2607" t="s">
        <v>274</v>
      </c>
      <c r="F2607" t="s">
        <v>592</v>
      </c>
      <c r="G2607" s="8">
        <v>49</v>
      </c>
      <c r="H2607" s="6">
        <v>5522.92</v>
      </c>
      <c r="I2607" s="6">
        <v>270623.14</v>
      </c>
      <c r="J2607" t="s">
        <v>777</v>
      </c>
      <c r="K2607" s="8">
        <v>14</v>
      </c>
      <c r="L2607" t="str">
        <f>_xlfn.XLOOKUP(F2607, Items!$A:$A, Items!$C:$C, "Check Item ID", 0)</f>
        <v>Software</v>
      </c>
    </row>
    <row r="2608" spans="1:12" x14ac:dyDescent="0.25">
      <c r="A2608" t="s">
        <v>3376</v>
      </c>
      <c r="B2608" s="1">
        <v>45060</v>
      </c>
      <c r="C2608" t="s">
        <v>161</v>
      </c>
      <c r="D2608" t="s">
        <v>17</v>
      </c>
      <c r="E2608" t="s">
        <v>322</v>
      </c>
      <c r="F2608" t="s">
        <v>738</v>
      </c>
      <c r="G2608" s="8">
        <v>10</v>
      </c>
      <c r="H2608" s="6">
        <v>7172.46</v>
      </c>
      <c r="I2608" s="6">
        <v>71724.62</v>
      </c>
      <c r="J2608" t="s">
        <v>777</v>
      </c>
      <c r="K2608" s="8">
        <v>8</v>
      </c>
      <c r="L2608" t="str">
        <f>_xlfn.XLOOKUP(F2608, Items!$A:$A, Items!$C:$C, "Check Item ID", 0)</f>
        <v>Software</v>
      </c>
    </row>
    <row r="2609" spans="1:12" hidden="1" x14ac:dyDescent="0.25">
      <c r="A2609" t="s">
        <v>3377</v>
      </c>
      <c r="B2609" s="1">
        <v>44946</v>
      </c>
      <c r="C2609" t="s">
        <v>163</v>
      </c>
      <c r="D2609" t="s">
        <v>31</v>
      </c>
      <c r="E2609" t="s">
        <v>334</v>
      </c>
      <c r="F2609" t="s">
        <v>754</v>
      </c>
      <c r="G2609">
        <v>47</v>
      </c>
      <c r="H2609">
        <v>7540.27</v>
      </c>
      <c r="I2609">
        <v>354392.58</v>
      </c>
      <c r="J2609" t="s">
        <v>770</v>
      </c>
      <c r="K2609">
        <v>42</v>
      </c>
      <c r="L2609" t="str">
        <f>_xlfn.XLOOKUP(F2609, Items!$A:$A, Items!$C:$C, "Check Item ID", 0)</f>
        <v>Service</v>
      </c>
    </row>
    <row r="2610" spans="1:12" hidden="1" x14ac:dyDescent="0.25">
      <c r="A2610" t="s">
        <v>3378</v>
      </c>
      <c r="B2610" s="1">
        <v>45246</v>
      </c>
      <c r="C2610" t="s">
        <v>135</v>
      </c>
      <c r="D2610" t="s">
        <v>31</v>
      </c>
      <c r="E2610" t="s">
        <v>270</v>
      </c>
      <c r="F2610" t="s">
        <v>674</v>
      </c>
      <c r="G2610">
        <v>38</v>
      </c>
      <c r="H2610">
        <v>3046.05</v>
      </c>
      <c r="I2610">
        <v>115750.06</v>
      </c>
      <c r="J2610" t="s">
        <v>770</v>
      </c>
      <c r="K2610">
        <v>43</v>
      </c>
      <c r="L2610" t="str">
        <f>_xlfn.XLOOKUP(F2610, Items!$A:$A, Items!$C:$C, "Check Item ID", 0)</f>
        <v>Software</v>
      </c>
    </row>
    <row r="2611" spans="1:12" hidden="1" x14ac:dyDescent="0.25">
      <c r="A2611" t="s">
        <v>3379</v>
      </c>
      <c r="B2611" s="1">
        <v>45143</v>
      </c>
      <c r="C2611" t="s">
        <v>219</v>
      </c>
      <c r="D2611" t="s">
        <v>21</v>
      </c>
      <c r="E2611" t="s">
        <v>296</v>
      </c>
      <c r="F2611" t="s">
        <v>454</v>
      </c>
      <c r="G2611">
        <v>40</v>
      </c>
      <c r="H2611">
        <v>1275.81</v>
      </c>
      <c r="I2611">
        <v>51032.32</v>
      </c>
      <c r="J2611" t="s">
        <v>768</v>
      </c>
      <c r="K2611">
        <v>11</v>
      </c>
      <c r="L2611" t="str">
        <f>_xlfn.XLOOKUP(F2611, Items!$A:$A, Items!$C:$C, "Check Item ID", 0)</f>
        <v>Service</v>
      </c>
    </row>
    <row r="2612" spans="1:12" x14ac:dyDescent="0.25">
      <c r="A2612" t="s">
        <v>3380</v>
      </c>
      <c r="B2612" s="1">
        <v>45093</v>
      </c>
      <c r="C2612" t="s">
        <v>121</v>
      </c>
      <c r="D2612" t="s">
        <v>5</v>
      </c>
      <c r="E2612" t="s">
        <v>348</v>
      </c>
      <c r="F2612" t="s">
        <v>562</v>
      </c>
      <c r="G2612" s="8">
        <v>12</v>
      </c>
      <c r="H2612" s="6">
        <v>3214.32</v>
      </c>
      <c r="I2612" s="6">
        <v>38571.879999999997</v>
      </c>
      <c r="J2612" t="s">
        <v>777</v>
      </c>
      <c r="K2612" s="8">
        <v>3</v>
      </c>
      <c r="L2612" t="str">
        <f>_xlfn.XLOOKUP(F2612, Items!$A:$A, Items!$C:$C, "Check Item ID", 0)</f>
        <v>Service</v>
      </c>
    </row>
    <row r="2613" spans="1:12" x14ac:dyDescent="0.25">
      <c r="A2613" t="s">
        <v>3381</v>
      </c>
      <c r="B2613" s="1">
        <v>45404</v>
      </c>
      <c r="C2613" t="s">
        <v>95</v>
      </c>
      <c r="D2613" t="s">
        <v>11</v>
      </c>
      <c r="E2613" t="s">
        <v>260</v>
      </c>
      <c r="F2613" t="s">
        <v>496</v>
      </c>
      <c r="G2613" s="8">
        <v>14</v>
      </c>
      <c r="H2613" s="6">
        <v>6627.63</v>
      </c>
      <c r="I2613" s="6">
        <v>92786.78</v>
      </c>
      <c r="J2613" t="s">
        <v>777</v>
      </c>
      <c r="K2613" s="8">
        <v>27</v>
      </c>
      <c r="L2613" t="str">
        <f>_xlfn.XLOOKUP(F2613, Items!$A:$A, Items!$C:$C, "Check Item ID", 0)</f>
        <v>Hardware</v>
      </c>
    </row>
    <row r="2614" spans="1:12" x14ac:dyDescent="0.25">
      <c r="A2614" t="s">
        <v>3382</v>
      </c>
      <c r="B2614" s="1">
        <v>46011</v>
      </c>
      <c r="C2614" t="s">
        <v>123</v>
      </c>
      <c r="D2614" t="s">
        <v>21</v>
      </c>
      <c r="E2614" t="s">
        <v>346</v>
      </c>
      <c r="F2614" t="s">
        <v>404</v>
      </c>
      <c r="G2614" s="8">
        <v>13</v>
      </c>
      <c r="H2614" s="6">
        <v>3254.44</v>
      </c>
      <c r="I2614" s="6">
        <v>42307.74</v>
      </c>
      <c r="J2614" t="s">
        <v>777</v>
      </c>
      <c r="K2614" s="8">
        <v>34</v>
      </c>
      <c r="L2614" t="str">
        <f>_xlfn.XLOOKUP(F2614, Items!$A:$A, Items!$C:$C, "Check Item ID", 0)</f>
        <v>Service</v>
      </c>
    </row>
    <row r="2615" spans="1:12" hidden="1" x14ac:dyDescent="0.25">
      <c r="A2615" t="s">
        <v>3383</v>
      </c>
      <c r="B2615" s="1">
        <v>45308</v>
      </c>
      <c r="C2615" t="s">
        <v>123</v>
      </c>
      <c r="D2615" t="s">
        <v>21</v>
      </c>
      <c r="E2615" t="s">
        <v>350</v>
      </c>
      <c r="F2615" t="s">
        <v>698</v>
      </c>
      <c r="G2615">
        <v>31</v>
      </c>
      <c r="H2615">
        <v>5033.25</v>
      </c>
      <c r="I2615">
        <v>156030.82</v>
      </c>
      <c r="J2615" t="s">
        <v>768</v>
      </c>
      <c r="K2615">
        <v>40</v>
      </c>
      <c r="L2615" t="str">
        <f>_xlfn.XLOOKUP(F2615, Items!$A:$A, Items!$C:$C, "Check Item ID", 0)</f>
        <v>Software</v>
      </c>
    </row>
    <row r="2616" spans="1:12" x14ac:dyDescent="0.25">
      <c r="A2616" t="s">
        <v>3384</v>
      </c>
      <c r="B2616" s="1">
        <v>45833</v>
      </c>
      <c r="C2616" t="s">
        <v>87</v>
      </c>
      <c r="D2616" t="s">
        <v>9</v>
      </c>
      <c r="E2616" t="s">
        <v>258</v>
      </c>
      <c r="F2616" t="s">
        <v>400</v>
      </c>
      <c r="G2616" s="8">
        <v>12</v>
      </c>
      <c r="H2616" s="6">
        <v>7210.37</v>
      </c>
      <c r="I2616" s="6">
        <v>86524.42</v>
      </c>
      <c r="J2616" t="s">
        <v>777</v>
      </c>
      <c r="K2616" s="8">
        <v>14</v>
      </c>
      <c r="L2616" t="str">
        <f>_xlfn.XLOOKUP(F2616, Items!$A:$A, Items!$C:$C, "Check Item ID", 0)</f>
        <v>Hardware</v>
      </c>
    </row>
    <row r="2617" spans="1:12" hidden="1" x14ac:dyDescent="0.25">
      <c r="A2617" t="s">
        <v>3385</v>
      </c>
      <c r="B2617" s="1">
        <v>45466</v>
      </c>
      <c r="C2617" t="s">
        <v>131</v>
      </c>
      <c r="D2617" t="s">
        <v>25</v>
      </c>
      <c r="E2617" t="s">
        <v>354</v>
      </c>
      <c r="F2617" t="s">
        <v>712</v>
      </c>
      <c r="G2617">
        <v>10</v>
      </c>
      <c r="H2617">
        <v>3540.78</v>
      </c>
      <c r="I2617">
        <v>35407.81</v>
      </c>
      <c r="J2617" t="s">
        <v>768</v>
      </c>
      <c r="K2617">
        <v>15</v>
      </c>
      <c r="L2617" t="str">
        <f>_xlfn.XLOOKUP(F2617, Items!$A:$A, Items!$C:$C, "Check Item ID", 0)</f>
        <v>Service</v>
      </c>
    </row>
    <row r="2618" spans="1:12" x14ac:dyDescent="0.25">
      <c r="A2618" t="s">
        <v>3386</v>
      </c>
      <c r="B2618" s="1">
        <v>45180</v>
      </c>
      <c r="C2618" t="s">
        <v>149</v>
      </c>
      <c r="D2618" t="s">
        <v>21</v>
      </c>
      <c r="E2618" t="s">
        <v>290</v>
      </c>
      <c r="F2618" t="s">
        <v>582</v>
      </c>
      <c r="G2618" s="8">
        <v>45</v>
      </c>
      <c r="H2618" s="6">
        <v>10025.74</v>
      </c>
      <c r="I2618" s="6">
        <v>451158.1</v>
      </c>
      <c r="J2618" t="s">
        <v>777</v>
      </c>
      <c r="K2618" s="8">
        <v>14</v>
      </c>
      <c r="L2618" t="str">
        <f>_xlfn.XLOOKUP(F2618, Items!$A:$A, Items!$C:$C, "Check Item ID", 0)</f>
        <v>Service</v>
      </c>
    </row>
    <row r="2619" spans="1:12" hidden="1" x14ac:dyDescent="0.25">
      <c r="A2619" t="s">
        <v>3387</v>
      </c>
      <c r="B2619" s="1">
        <v>45393</v>
      </c>
      <c r="C2619" t="s">
        <v>95</v>
      </c>
      <c r="D2619" t="s">
        <v>11</v>
      </c>
      <c r="E2619" t="s">
        <v>322</v>
      </c>
      <c r="F2619" t="s">
        <v>708</v>
      </c>
      <c r="G2619">
        <v>11</v>
      </c>
      <c r="H2619">
        <v>4431.3999999999996</v>
      </c>
      <c r="I2619">
        <v>48745.4</v>
      </c>
      <c r="J2619" t="s">
        <v>768</v>
      </c>
      <c r="K2619">
        <v>21</v>
      </c>
      <c r="L2619" t="str">
        <f>_xlfn.XLOOKUP(F2619, Items!$A:$A, Items!$C:$C, "Check Item ID", 0)</f>
        <v>Service</v>
      </c>
    </row>
    <row r="2620" spans="1:12" x14ac:dyDescent="0.25">
      <c r="A2620" t="s">
        <v>3388</v>
      </c>
      <c r="B2620" s="1">
        <v>45771</v>
      </c>
      <c r="C2620" t="s">
        <v>193</v>
      </c>
      <c r="D2620" t="s">
        <v>5</v>
      </c>
      <c r="E2620" t="s">
        <v>270</v>
      </c>
      <c r="F2620" t="s">
        <v>688</v>
      </c>
      <c r="G2620" s="8">
        <v>33</v>
      </c>
      <c r="H2620" s="6">
        <v>1530.96</v>
      </c>
      <c r="I2620" s="6">
        <v>50521.69</v>
      </c>
      <c r="J2620" t="s">
        <v>777</v>
      </c>
      <c r="K2620" s="8">
        <v>30</v>
      </c>
      <c r="L2620" t="str">
        <f>_xlfn.XLOOKUP(F2620, Items!$A:$A, Items!$C:$C, "Check Item ID", 0)</f>
        <v>Hardware</v>
      </c>
    </row>
    <row r="2621" spans="1:12" x14ac:dyDescent="0.25">
      <c r="A2621" t="s">
        <v>3389</v>
      </c>
      <c r="B2621" s="1">
        <v>45633</v>
      </c>
      <c r="C2621" t="s">
        <v>215</v>
      </c>
      <c r="D2621" t="s">
        <v>5</v>
      </c>
      <c r="E2621" t="s">
        <v>326</v>
      </c>
      <c r="F2621" t="s">
        <v>406</v>
      </c>
      <c r="G2621" s="8">
        <v>48</v>
      </c>
      <c r="H2621" s="6">
        <v>6562.6</v>
      </c>
      <c r="I2621" s="6">
        <v>315004.67</v>
      </c>
      <c r="J2621" t="s">
        <v>777</v>
      </c>
      <c r="K2621" s="8">
        <v>44</v>
      </c>
      <c r="L2621" t="str">
        <f>_xlfn.XLOOKUP(F2621, Items!$A:$A, Items!$C:$C, "Check Item ID", 0)</f>
        <v>Software</v>
      </c>
    </row>
    <row r="2622" spans="1:12" x14ac:dyDescent="0.25">
      <c r="A2622" t="s">
        <v>3390</v>
      </c>
      <c r="B2622" s="1">
        <v>45442</v>
      </c>
      <c r="C2622" t="s">
        <v>89</v>
      </c>
      <c r="D2622" t="s">
        <v>23</v>
      </c>
      <c r="E2622" t="s">
        <v>310</v>
      </c>
      <c r="F2622" t="s">
        <v>400</v>
      </c>
      <c r="G2622" s="8">
        <v>19</v>
      </c>
      <c r="H2622" s="6">
        <v>7742.82</v>
      </c>
      <c r="I2622" s="6">
        <v>147113.66</v>
      </c>
      <c r="J2622" t="s">
        <v>777</v>
      </c>
      <c r="K2622" s="8">
        <v>6</v>
      </c>
      <c r="L2622" t="str">
        <f>_xlfn.XLOOKUP(F2622, Items!$A:$A, Items!$C:$C, "Check Item ID", 0)</f>
        <v>Hardware</v>
      </c>
    </row>
    <row r="2623" spans="1:12" x14ac:dyDescent="0.25">
      <c r="A2623" t="s">
        <v>3391</v>
      </c>
      <c r="B2623" s="1">
        <v>45938</v>
      </c>
      <c r="C2623" t="s">
        <v>36</v>
      </c>
      <c r="D2623" t="s">
        <v>23</v>
      </c>
      <c r="E2623" t="s">
        <v>286</v>
      </c>
      <c r="F2623" t="s">
        <v>522</v>
      </c>
      <c r="G2623" s="8">
        <v>23</v>
      </c>
      <c r="H2623" s="6">
        <v>5302.54</v>
      </c>
      <c r="I2623" s="6">
        <v>121958.49</v>
      </c>
      <c r="J2623" t="s">
        <v>777</v>
      </c>
      <c r="K2623" s="8">
        <v>42</v>
      </c>
      <c r="L2623" t="str">
        <f>_xlfn.XLOOKUP(F2623, Items!$A:$A, Items!$C:$C, "Check Item ID", 0)</f>
        <v>Hardware</v>
      </c>
    </row>
    <row r="2624" spans="1:12" hidden="1" x14ac:dyDescent="0.25">
      <c r="A2624" t="s">
        <v>3392</v>
      </c>
      <c r="B2624" s="1">
        <v>45090</v>
      </c>
      <c r="C2624" t="s">
        <v>61</v>
      </c>
      <c r="D2624" t="s">
        <v>11</v>
      </c>
      <c r="E2624" t="s">
        <v>330</v>
      </c>
      <c r="F2624" t="s">
        <v>710</v>
      </c>
      <c r="G2624">
        <v>44</v>
      </c>
      <c r="H2624">
        <v>233.14</v>
      </c>
      <c r="I2624">
        <v>10257.950000000001</v>
      </c>
      <c r="J2624" t="s">
        <v>768</v>
      </c>
      <c r="K2624">
        <v>31</v>
      </c>
      <c r="L2624" t="str">
        <f>_xlfn.XLOOKUP(F2624, Items!$A:$A, Items!$C:$C, "Check Item ID", 0)</f>
        <v>Service</v>
      </c>
    </row>
    <row r="2625" spans="1:12" hidden="1" x14ac:dyDescent="0.25">
      <c r="A2625" t="s">
        <v>3393</v>
      </c>
      <c r="B2625" s="1">
        <v>45107</v>
      </c>
      <c r="C2625" t="s">
        <v>151</v>
      </c>
      <c r="D2625" t="s">
        <v>11</v>
      </c>
      <c r="E2625" t="s">
        <v>328</v>
      </c>
      <c r="F2625" t="s">
        <v>474</v>
      </c>
      <c r="G2625">
        <v>21</v>
      </c>
      <c r="H2625">
        <v>9731.69</v>
      </c>
      <c r="I2625">
        <v>204365.55</v>
      </c>
      <c r="J2625" t="s">
        <v>770</v>
      </c>
      <c r="K2625">
        <v>41</v>
      </c>
      <c r="L2625" t="str">
        <f>_xlfn.XLOOKUP(F2625, Items!$A:$A, Items!$C:$C, "Check Item ID", 0)</f>
        <v>Service</v>
      </c>
    </row>
    <row r="2626" spans="1:12" hidden="1" x14ac:dyDescent="0.25">
      <c r="A2626" t="s">
        <v>3394</v>
      </c>
      <c r="B2626" s="1">
        <v>45061</v>
      </c>
      <c r="C2626" t="s">
        <v>155</v>
      </c>
      <c r="D2626" t="s">
        <v>31</v>
      </c>
      <c r="E2626" t="s">
        <v>292</v>
      </c>
      <c r="F2626" t="s">
        <v>640</v>
      </c>
      <c r="G2626">
        <v>37</v>
      </c>
      <c r="H2626">
        <v>5757.2</v>
      </c>
      <c r="I2626">
        <v>213016.57</v>
      </c>
      <c r="J2626" t="s">
        <v>770</v>
      </c>
      <c r="K2626">
        <v>31</v>
      </c>
      <c r="L2626" t="str">
        <f>_xlfn.XLOOKUP(F2626, Items!$A:$A, Items!$C:$C, "Check Item ID", 0)</f>
        <v>Service</v>
      </c>
    </row>
    <row r="2627" spans="1:12" hidden="1" x14ac:dyDescent="0.25">
      <c r="A2627" t="s">
        <v>3395</v>
      </c>
      <c r="B2627" s="1">
        <v>45910</v>
      </c>
      <c r="C2627" t="s">
        <v>143</v>
      </c>
      <c r="D2627" t="s">
        <v>5</v>
      </c>
      <c r="E2627" t="s">
        <v>274</v>
      </c>
      <c r="F2627" t="s">
        <v>670</v>
      </c>
      <c r="G2627">
        <v>24</v>
      </c>
      <c r="H2627">
        <v>7581.31</v>
      </c>
      <c r="I2627">
        <v>181951.35</v>
      </c>
      <c r="J2627" t="s">
        <v>770</v>
      </c>
      <c r="K2627">
        <v>23</v>
      </c>
      <c r="L2627" t="str">
        <f>_xlfn.XLOOKUP(F2627, Items!$A:$A, Items!$C:$C, "Check Item ID", 0)</f>
        <v>Service</v>
      </c>
    </row>
    <row r="2628" spans="1:12" x14ac:dyDescent="0.25">
      <c r="A2628" t="s">
        <v>3396</v>
      </c>
      <c r="B2628" s="1">
        <v>45316</v>
      </c>
      <c r="C2628" t="s">
        <v>79</v>
      </c>
      <c r="D2628" t="s">
        <v>31</v>
      </c>
      <c r="E2628" t="s">
        <v>336</v>
      </c>
      <c r="F2628" t="s">
        <v>402</v>
      </c>
      <c r="G2628" s="8">
        <v>15</v>
      </c>
      <c r="H2628" s="6">
        <v>8792.2099999999991</v>
      </c>
      <c r="I2628" s="6">
        <v>131883.21</v>
      </c>
      <c r="J2628" t="s">
        <v>777</v>
      </c>
      <c r="K2628" s="8">
        <v>25</v>
      </c>
      <c r="L2628" t="str">
        <f>_xlfn.XLOOKUP(F2628, Items!$A:$A, Items!$C:$C, "Check Item ID", 0)</f>
        <v>Hardware</v>
      </c>
    </row>
    <row r="2629" spans="1:12" hidden="1" x14ac:dyDescent="0.25">
      <c r="A2629" t="s">
        <v>3397</v>
      </c>
      <c r="B2629" s="1">
        <v>45879</v>
      </c>
      <c r="C2629" t="s">
        <v>211</v>
      </c>
      <c r="D2629" t="s">
        <v>31</v>
      </c>
      <c r="E2629" t="s">
        <v>348</v>
      </c>
      <c r="F2629" t="s">
        <v>516</v>
      </c>
      <c r="G2629">
        <v>30</v>
      </c>
      <c r="H2629">
        <v>7568.06</v>
      </c>
      <c r="I2629">
        <v>227041.87</v>
      </c>
      <c r="J2629" t="s">
        <v>770</v>
      </c>
      <c r="K2629">
        <v>32</v>
      </c>
      <c r="L2629" t="str">
        <f>_xlfn.XLOOKUP(F2629, Items!$A:$A, Items!$C:$C, "Check Item ID", 0)</f>
        <v>Service</v>
      </c>
    </row>
    <row r="2630" spans="1:12" hidden="1" x14ac:dyDescent="0.25">
      <c r="A2630" t="s">
        <v>3398</v>
      </c>
      <c r="B2630" s="1">
        <v>45853</v>
      </c>
      <c r="C2630" t="s">
        <v>79</v>
      </c>
      <c r="D2630" t="s">
        <v>31</v>
      </c>
      <c r="E2630" t="s">
        <v>328</v>
      </c>
      <c r="F2630" t="s">
        <v>408</v>
      </c>
      <c r="G2630">
        <v>10</v>
      </c>
      <c r="H2630">
        <v>4872.84</v>
      </c>
      <c r="I2630">
        <v>48728.39</v>
      </c>
      <c r="J2630" t="s">
        <v>770</v>
      </c>
      <c r="K2630">
        <v>29</v>
      </c>
      <c r="L2630" t="str">
        <f>_xlfn.XLOOKUP(F2630, Items!$A:$A, Items!$C:$C, "Check Item ID", 0)</f>
        <v>Hardware</v>
      </c>
    </row>
    <row r="2631" spans="1:12" hidden="1" x14ac:dyDescent="0.25">
      <c r="A2631" t="s">
        <v>3399</v>
      </c>
      <c r="B2631" s="1">
        <v>45212</v>
      </c>
      <c r="C2631" t="s">
        <v>239</v>
      </c>
      <c r="D2631" t="s">
        <v>15</v>
      </c>
      <c r="E2631" t="s">
        <v>300</v>
      </c>
      <c r="F2631" t="s">
        <v>666</v>
      </c>
      <c r="G2631">
        <v>21</v>
      </c>
      <c r="H2631">
        <v>1715.73</v>
      </c>
      <c r="I2631">
        <v>36030.410000000003</v>
      </c>
      <c r="J2631" t="s">
        <v>768</v>
      </c>
      <c r="K2631">
        <v>12</v>
      </c>
      <c r="L2631" t="str">
        <f>_xlfn.XLOOKUP(F2631, Items!$A:$A, Items!$C:$C, "Check Item ID", 0)</f>
        <v>Software</v>
      </c>
    </row>
    <row r="2632" spans="1:12" hidden="1" x14ac:dyDescent="0.25">
      <c r="A2632" t="s">
        <v>3400</v>
      </c>
      <c r="B2632" s="1">
        <v>45675</v>
      </c>
      <c r="C2632" t="s">
        <v>157</v>
      </c>
      <c r="D2632" t="s">
        <v>11</v>
      </c>
      <c r="E2632" t="s">
        <v>326</v>
      </c>
      <c r="F2632" t="s">
        <v>652</v>
      </c>
      <c r="G2632">
        <v>1</v>
      </c>
      <c r="H2632">
        <v>9138.49</v>
      </c>
      <c r="I2632">
        <v>9138.49</v>
      </c>
      <c r="J2632" t="s">
        <v>768</v>
      </c>
      <c r="K2632">
        <v>14</v>
      </c>
      <c r="L2632" t="str">
        <f>_xlfn.XLOOKUP(F2632, Items!$A:$A, Items!$C:$C, "Check Item ID", 0)</f>
        <v>Hardware</v>
      </c>
    </row>
    <row r="2633" spans="1:12" hidden="1" x14ac:dyDescent="0.25">
      <c r="A2633" t="s">
        <v>3401</v>
      </c>
      <c r="B2633" s="1">
        <v>45303</v>
      </c>
      <c r="C2633" t="s">
        <v>93</v>
      </c>
      <c r="D2633" t="s">
        <v>9</v>
      </c>
      <c r="E2633" t="s">
        <v>263</v>
      </c>
      <c r="F2633" t="s">
        <v>398</v>
      </c>
      <c r="G2633">
        <v>14</v>
      </c>
      <c r="H2633">
        <v>3709.71</v>
      </c>
      <c r="I2633">
        <v>51935.95</v>
      </c>
      <c r="J2633" t="s">
        <v>770</v>
      </c>
      <c r="K2633">
        <v>33</v>
      </c>
      <c r="L2633" t="str">
        <f>_xlfn.XLOOKUP(F2633, Items!$A:$A, Items!$C:$C, "Check Item ID", 0)</f>
        <v>Hardware</v>
      </c>
    </row>
    <row r="2634" spans="1:12" hidden="1" x14ac:dyDescent="0.25">
      <c r="A2634" t="s">
        <v>3402</v>
      </c>
      <c r="B2634" s="1">
        <v>45481</v>
      </c>
      <c r="C2634" t="s">
        <v>221</v>
      </c>
      <c r="D2634" t="s">
        <v>5</v>
      </c>
      <c r="E2634" t="s">
        <v>292</v>
      </c>
      <c r="F2634" t="s">
        <v>634</v>
      </c>
      <c r="G2634">
        <v>22</v>
      </c>
      <c r="H2634">
        <v>4679.3999999999996</v>
      </c>
      <c r="I2634">
        <v>102946.72</v>
      </c>
      <c r="J2634" t="s">
        <v>770</v>
      </c>
      <c r="K2634">
        <v>28</v>
      </c>
      <c r="L2634" t="str">
        <f>_xlfn.XLOOKUP(F2634, Items!$A:$A, Items!$C:$C, "Check Item ID", 0)</f>
        <v>Hardware</v>
      </c>
    </row>
    <row r="2635" spans="1:12" x14ac:dyDescent="0.25">
      <c r="A2635" t="s">
        <v>3403</v>
      </c>
      <c r="B2635" s="1">
        <v>45548</v>
      </c>
      <c r="C2635" t="s">
        <v>97</v>
      </c>
      <c r="D2635" t="s">
        <v>29</v>
      </c>
      <c r="E2635" t="s">
        <v>316</v>
      </c>
      <c r="F2635" t="s">
        <v>550</v>
      </c>
      <c r="G2635" s="8">
        <v>36</v>
      </c>
      <c r="H2635" s="6">
        <v>345.32</v>
      </c>
      <c r="I2635" s="6">
        <v>12431.57</v>
      </c>
      <c r="J2635" t="s">
        <v>777</v>
      </c>
      <c r="K2635" s="8">
        <v>34</v>
      </c>
      <c r="L2635" t="str">
        <f>_xlfn.XLOOKUP(F2635, Items!$A:$A, Items!$C:$C, "Check Item ID", 0)</f>
        <v>Service</v>
      </c>
    </row>
    <row r="2636" spans="1:12" x14ac:dyDescent="0.25">
      <c r="A2636" t="s">
        <v>3404</v>
      </c>
      <c r="B2636" s="1">
        <v>45949</v>
      </c>
      <c r="C2636" t="s">
        <v>165</v>
      </c>
      <c r="D2636" t="s">
        <v>27</v>
      </c>
      <c r="E2636" t="s">
        <v>308</v>
      </c>
      <c r="F2636" t="s">
        <v>488</v>
      </c>
      <c r="G2636" s="8">
        <v>28</v>
      </c>
      <c r="H2636" s="6">
        <v>8369.82</v>
      </c>
      <c r="I2636" s="6">
        <v>234355.06</v>
      </c>
      <c r="J2636" t="s">
        <v>777</v>
      </c>
      <c r="K2636" s="8">
        <v>34</v>
      </c>
      <c r="L2636" t="str">
        <f>_xlfn.XLOOKUP(F2636, Items!$A:$A, Items!$C:$C, "Check Item ID", 0)</f>
        <v>Service</v>
      </c>
    </row>
    <row r="2637" spans="1:12" x14ac:dyDescent="0.25">
      <c r="A2637" t="s">
        <v>3405</v>
      </c>
      <c r="B2637" s="1">
        <v>45049</v>
      </c>
      <c r="C2637" t="s">
        <v>171</v>
      </c>
      <c r="D2637" t="s">
        <v>23</v>
      </c>
      <c r="E2637" t="s">
        <v>324</v>
      </c>
      <c r="F2637" t="s">
        <v>472</v>
      </c>
      <c r="G2637" s="8">
        <v>23</v>
      </c>
      <c r="H2637" s="6">
        <v>7786.87</v>
      </c>
      <c r="I2637" s="6">
        <v>179098.09</v>
      </c>
      <c r="J2637" t="s">
        <v>777</v>
      </c>
      <c r="K2637" s="8">
        <v>23</v>
      </c>
      <c r="L2637" t="str">
        <f>_xlfn.XLOOKUP(F2637, Items!$A:$A, Items!$C:$C, "Check Item ID", 0)</f>
        <v>Software</v>
      </c>
    </row>
    <row r="2638" spans="1:12" x14ac:dyDescent="0.25">
      <c r="A2638" t="s">
        <v>3406</v>
      </c>
      <c r="B2638" s="1">
        <v>45903</v>
      </c>
      <c r="C2638" t="s">
        <v>99</v>
      </c>
      <c r="D2638" t="s">
        <v>13</v>
      </c>
      <c r="E2638" t="s">
        <v>258</v>
      </c>
      <c r="F2638" t="s">
        <v>754</v>
      </c>
      <c r="G2638" s="8">
        <v>39</v>
      </c>
      <c r="H2638" s="6">
        <v>8270.98</v>
      </c>
      <c r="I2638" s="6">
        <v>322568.09999999998</v>
      </c>
      <c r="J2638" t="s">
        <v>777</v>
      </c>
      <c r="K2638" s="8">
        <v>36</v>
      </c>
      <c r="L2638" t="str">
        <f>_xlfn.XLOOKUP(F2638, Items!$A:$A, Items!$C:$C, "Check Item ID", 0)</f>
        <v>Service</v>
      </c>
    </row>
    <row r="2639" spans="1:12" hidden="1" x14ac:dyDescent="0.25">
      <c r="A2639" t="s">
        <v>3407</v>
      </c>
      <c r="B2639" s="1">
        <v>45370</v>
      </c>
      <c r="C2639" t="s">
        <v>89</v>
      </c>
      <c r="D2639" t="s">
        <v>23</v>
      </c>
      <c r="E2639" t="s">
        <v>276</v>
      </c>
      <c r="F2639" t="s">
        <v>730</v>
      </c>
      <c r="G2639">
        <v>27</v>
      </c>
      <c r="H2639">
        <v>4024.51</v>
      </c>
      <c r="I2639">
        <v>108661.65</v>
      </c>
      <c r="J2639" t="s">
        <v>770</v>
      </c>
      <c r="K2639">
        <v>43</v>
      </c>
      <c r="L2639" t="str">
        <f>_xlfn.XLOOKUP(F2639, Items!$A:$A, Items!$C:$C, "Check Item ID", 0)</f>
        <v>Service</v>
      </c>
    </row>
    <row r="2640" spans="1:12" hidden="1" x14ac:dyDescent="0.25">
      <c r="A2640" t="s">
        <v>3408</v>
      </c>
      <c r="B2640" s="1">
        <v>45620</v>
      </c>
      <c r="C2640" t="s">
        <v>123</v>
      </c>
      <c r="D2640" t="s">
        <v>21</v>
      </c>
      <c r="E2640" t="s">
        <v>272</v>
      </c>
      <c r="F2640" t="s">
        <v>558</v>
      </c>
      <c r="G2640">
        <v>41</v>
      </c>
      <c r="H2640">
        <v>6522.11</v>
      </c>
      <c r="I2640">
        <v>267406.69</v>
      </c>
      <c r="J2640" t="s">
        <v>768</v>
      </c>
      <c r="K2640">
        <v>30</v>
      </c>
      <c r="L2640" t="str">
        <f>_xlfn.XLOOKUP(F2640, Items!$A:$A, Items!$C:$C, "Check Item ID", 0)</f>
        <v>Software</v>
      </c>
    </row>
    <row r="2641" spans="1:12" hidden="1" x14ac:dyDescent="0.25">
      <c r="A2641" t="s">
        <v>3409</v>
      </c>
      <c r="B2641" s="1">
        <v>45176</v>
      </c>
      <c r="C2641" t="s">
        <v>117</v>
      </c>
      <c r="D2641" t="s">
        <v>29</v>
      </c>
      <c r="E2641" t="s">
        <v>265</v>
      </c>
      <c r="F2641" t="s">
        <v>376</v>
      </c>
      <c r="G2641">
        <v>39</v>
      </c>
      <c r="H2641">
        <v>7852.8</v>
      </c>
      <c r="I2641">
        <v>306259.17</v>
      </c>
      <c r="J2641" t="s">
        <v>770</v>
      </c>
      <c r="K2641">
        <v>24</v>
      </c>
      <c r="L2641" t="str">
        <f>_xlfn.XLOOKUP(F2641, Items!$A:$A, Items!$C:$C, "Check Item ID", 0)</f>
        <v>Software</v>
      </c>
    </row>
    <row r="2642" spans="1:12" hidden="1" x14ac:dyDescent="0.25">
      <c r="A2642" t="s">
        <v>3410</v>
      </c>
      <c r="B2642" s="1">
        <v>45691</v>
      </c>
      <c r="C2642" t="s">
        <v>95</v>
      </c>
      <c r="D2642" t="s">
        <v>11</v>
      </c>
      <c r="E2642" t="s">
        <v>254</v>
      </c>
      <c r="F2642" t="s">
        <v>700</v>
      </c>
      <c r="G2642">
        <v>45</v>
      </c>
      <c r="H2642">
        <v>8915.98</v>
      </c>
      <c r="I2642">
        <v>401219.32</v>
      </c>
      <c r="J2642" t="s">
        <v>770</v>
      </c>
      <c r="K2642">
        <v>39</v>
      </c>
      <c r="L2642" t="str">
        <f>_xlfn.XLOOKUP(F2642, Items!$A:$A, Items!$C:$C, "Check Item ID", 0)</f>
        <v>Hardware</v>
      </c>
    </row>
    <row r="2643" spans="1:12" hidden="1" x14ac:dyDescent="0.25">
      <c r="A2643" t="s">
        <v>3411</v>
      </c>
      <c r="B2643" s="1">
        <v>45056</v>
      </c>
      <c r="C2643" t="s">
        <v>165</v>
      </c>
      <c r="D2643" t="s">
        <v>27</v>
      </c>
      <c r="E2643" t="s">
        <v>250</v>
      </c>
      <c r="F2643" t="s">
        <v>660</v>
      </c>
      <c r="G2643">
        <v>2</v>
      </c>
      <c r="H2643">
        <v>8206.61</v>
      </c>
      <c r="I2643">
        <v>16413.21</v>
      </c>
      <c r="J2643" t="s">
        <v>770</v>
      </c>
      <c r="K2643">
        <v>18</v>
      </c>
      <c r="L2643" t="str">
        <f>_xlfn.XLOOKUP(F2643, Items!$A:$A, Items!$C:$C, "Check Item ID", 0)</f>
        <v>Hardware</v>
      </c>
    </row>
    <row r="2644" spans="1:12" hidden="1" x14ac:dyDescent="0.25">
      <c r="A2644" t="s">
        <v>3412</v>
      </c>
      <c r="B2644" s="1">
        <v>45595</v>
      </c>
      <c r="C2644" t="s">
        <v>175</v>
      </c>
      <c r="D2644" t="s">
        <v>27</v>
      </c>
      <c r="E2644" t="s">
        <v>302</v>
      </c>
      <c r="F2644" t="s">
        <v>378</v>
      </c>
      <c r="G2644">
        <v>45</v>
      </c>
      <c r="H2644">
        <v>461.86</v>
      </c>
      <c r="I2644">
        <v>20783.509999999998</v>
      </c>
      <c r="J2644" t="s">
        <v>770</v>
      </c>
      <c r="K2644">
        <v>43</v>
      </c>
      <c r="L2644" t="str">
        <f>_xlfn.XLOOKUP(F2644, Items!$A:$A, Items!$C:$C, "Check Item ID", 0)</f>
        <v>Software</v>
      </c>
    </row>
    <row r="2645" spans="1:12" hidden="1" x14ac:dyDescent="0.25">
      <c r="A2645" t="s">
        <v>3413</v>
      </c>
      <c r="B2645" s="1">
        <v>45501</v>
      </c>
      <c r="C2645" t="s">
        <v>209</v>
      </c>
      <c r="D2645" t="s">
        <v>23</v>
      </c>
      <c r="E2645" t="s">
        <v>320</v>
      </c>
      <c r="F2645" t="s">
        <v>650</v>
      </c>
      <c r="G2645">
        <v>36</v>
      </c>
      <c r="H2645">
        <v>9414.67</v>
      </c>
      <c r="I2645">
        <v>338928.13</v>
      </c>
      <c r="J2645" t="s">
        <v>770</v>
      </c>
      <c r="K2645">
        <v>15</v>
      </c>
      <c r="L2645" t="str">
        <f>_xlfn.XLOOKUP(F2645, Items!$A:$A, Items!$C:$C, "Check Item ID", 0)</f>
        <v>Service</v>
      </c>
    </row>
    <row r="2646" spans="1:12" x14ac:dyDescent="0.25">
      <c r="A2646" t="s">
        <v>3414</v>
      </c>
      <c r="B2646" s="1">
        <v>45586</v>
      </c>
      <c r="C2646" t="s">
        <v>229</v>
      </c>
      <c r="D2646" t="s">
        <v>17</v>
      </c>
      <c r="E2646" t="s">
        <v>304</v>
      </c>
      <c r="F2646" t="s">
        <v>424</v>
      </c>
      <c r="G2646" s="8">
        <v>41</v>
      </c>
      <c r="H2646" s="6">
        <v>2181.29</v>
      </c>
      <c r="I2646" s="6">
        <v>89432.98</v>
      </c>
      <c r="J2646" t="s">
        <v>777</v>
      </c>
      <c r="K2646" s="8">
        <v>40</v>
      </c>
      <c r="L2646" t="str">
        <f>_xlfn.XLOOKUP(F2646, Items!$A:$A, Items!$C:$C, "Check Item ID", 0)</f>
        <v>Service</v>
      </c>
    </row>
    <row r="2647" spans="1:12" hidden="1" x14ac:dyDescent="0.25">
      <c r="A2647" t="s">
        <v>3415</v>
      </c>
      <c r="B2647" s="1">
        <v>45412</v>
      </c>
      <c r="C2647" t="s">
        <v>173</v>
      </c>
      <c r="D2647" t="s">
        <v>9</v>
      </c>
      <c r="E2647" t="s">
        <v>298</v>
      </c>
      <c r="F2647" t="s">
        <v>382</v>
      </c>
      <c r="G2647">
        <v>16</v>
      </c>
      <c r="H2647">
        <v>9529.26</v>
      </c>
      <c r="I2647">
        <v>152468.21</v>
      </c>
      <c r="J2647" t="s">
        <v>770</v>
      </c>
      <c r="K2647">
        <v>4</v>
      </c>
      <c r="L2647" t="str">
        <f>_xlfn.XLOOKUP(F2647, Items!$A:$A, Items!$C:$C, "Check Item ID", 0)</f>
        <v>Hardware</v>
      </c>
    </row>
    <row r="2648" spans="1:12" x14ac:dyDescent="0.25">
      <c r="A2648" t="s">
        <v>3416</v>
      </c>
      <c r="B2648" s="1">
        <v>45973</v>
      </c>
      <c r="C2648" t="s">
        <v>209</v>
      </c>
      <c r="D2648" t="s">
        <v>23</v>
      </c>
      <c r="E2648" t="s">
        <v>265</v>
      </c>
      <c r="F2648" t="s">
        <v>520</v>
      </c>
      <c r="G2648" s="8">
        <v>7</v>
      </c>
      <c r="H2648" s="6">
        <v>7003.8</v>
      </c>
      <c r="I2648" s="6">
        <v>49026.62</v>
      </c>
      <c r="J2648" t="s">
        <v>777</v>
      </c>
      <c r="K2648" s="8">
        <v>42</v>
      </c>
      <c r="L2648" t="str">
        <f>_xlfn.XLOOKUP(F2648, Items!$A:$A, Items!$C:$C, "Check Item ID", 0)</f>
        <v>Software</v>
      </c>
    </row>
    <row r="2649" spans="1:12" hidden="1" x14ac:dyDescent="0.25">
      <c r="A2649" t="s">
        <v>3417</v>
      </c>
      <c r="B2649" s="1">
        <v>45093</v>
      </c>
      <c r="C2649" t="s">
        <v>48</v>
      </c>
      <c r="D2649" t="s">
        <v>21</v>
      </c>
      <c r="E2649" t="s">
        <v>281</v>
      </c>
      <c r="F2649" t="s">
        <v>438</v>
      </c>
      <c r="G2649">
        <v>34</v>
      </c>
      <c r="H2649">
        <v>4737.09</v>
      </c>
      <c r="I2649">
        <v>161061.07</v>
      </c>
      <c r="J2649" t="s">
        <v>768</v>
      </c>
      <c r="K2649">
        <v>20</v>
      </c>
      <c r="L2649" t="str">
        <f>_xlfn.XLOOKUP(F2649, Items!$A:$A, Items!$C:$C, "Check Item ID", 0)</f>
        <v>Software</v>
      </c>
    </row>
    <row r="2650" spans="1:12" hidden="1" x14ac:dyDescent="0.25">
      <c r="A2650" t="s">
        <v>3418</v>
      </c>
      <c r="B2650" s="1">
        <v>45847</v>
      </c>
      <c r="C2650" t="s">
        <v>219</v>
      </c>
      <c r="D2650" t="s">
        <v>21</v>
      </c>
      <c r="E2650" t="s">
        <v>306</v>
      </c>
      <c r="F2650" t="s">
        <v>684</v>
      </c>
      <c r="G2650">
        <v>25</v>
      </c>
      <c r="H2650">
        <v>10569.07</v>
      </c>
      <c r="I2650">
        <v>264226.87</v>
      </c>
      <c r="J2650" t="s">
        <v>770</v>
      </c>
      <c r="K2650">
        <v>12</v>
      </c>
      <c r="L2650" t="str">
        <f>_xlfn.XLOOKUP(F2650, Items!$A:$A, Items!$C:$C, "Check Item ID", 0)</f>
        <v>Software</v>
      </c>
    </row>
    <row r="2651" spans="1:12" hidden="1" x14ac:dyDescent="0.25">
      <c r="A2651" t="s">
        <v>3419</v>
      </c>
      <c r="B2651" s="1">
        <v>45047</v>
      </c>
      <c r="C2651" t="s">
        <v>97</v>
      </c>
      <c r="D2651" t="s">
        <v>29</v>
      </c>
      <c r="E2651" t="s">
        <v>250</v>
      </c>
      <c r="F2651" t="s">
        <v>738</v>
      </c>
      <c r="G2651">
        <v>31</v>
      </c>
      <c r="H2651">
        <v>6487.23</v>
      </c>
      <c r="I2651">
        <v>201104.23</v>
      </c>
      <c r="J2651" t="s">
        <v>768</v>
      </c>
      <c r="K2651">
        <v>3</v>
      </c>
      <c r="L2651" t="str">
        <f>_xlfn.XLOOKUP(F2651, Items!$A:$A, Items!$C:$C, "Check Item ID", 0)</f>
        <v>Software</v>
      </c>
    </row>
    <row r="2652" spans="1:12" x14ac:dyDescent="0.25">
      <c r="A2652" t="s">
        <v>3420</v>
      </c>
      <c r="B2652" s="1">
        <v>45656</v>
      </c>
      <c r="C2652" t="s">
        <v>167</v>
      </c>
      <c r="D2652" t="s">
        <v>31</v>
      </c>
      <c r="E2652" t="s">
        <v>346</v>
      </c>
      <c r="F2652" t="s">
        <v>672</v>
      </c>
      <c r="G2652" s="8">
        <v>40</v>
      </c>
      <c r="H2652" s="6">
        <v>2542.62</v>
      </c>
      <c r="I2652" s="6">
        <v>101704.87</v>
      </c>
      <c r="J2652" t="s">
        <v>777</v>
      </c>
      <c r="K2652" s="8">
        <v>20</v>
      </c>
      <c r="L2652" t="str">
        <f>_xlfn.XLOOKUP(F2652, Items!$A:$A, Items!$C:$C, "Check Item ID", 0)</f>
        <v>Service</v>
      </c>
    </row>
    <row r="2653" spans="1:12" hidden="1" x14ac:dyDescent="0.25">
      <c r="A2653" t="s">
        <v>3421</v>
      </c>
      <c r="B2653" s="1">
        <v>45919</v>
      </c>
      <c r="C2653" t="s">
        <v>181</v>
      </c>
      <c r="D2653" t="s">
        <v>17</v>
      </c>
      <c r="E2653" t="s">
        <v>270</v>
      </c>
      <c r="F2653" t="s">
        <v>452</v>
      </c>
      <c r="G2653">
        <v>21</v>
      </c>
      <c r="H2653">
        <v>2918.95</v>
      </c>
      <c r="I2653">
        <v>61297.96</v>
      </c>
      <c r="J2653" t="s">
        <v>768</v>
      </c>
      <c r="K2653">
        <v>15</v>
      </c>
      <c r="L2653" t="str">
        <f>_xlfn.XLOOKUP(F2653, Items!$A:$A, Items!$C:$C, "Check Item ID", 0)</f>
        <v>Service</v>
      </c>
    </row>
    <row r="2654" spans="1:12" hidden="1" x14ac:dyDescent="0.25">
      <c r="A2654" t="s">
        <v>3422</v>
      </c>
      <c r="B2654" s="1">
        <v>45312</v>
      </c>
      <c r="C2654" t="s">
        <v>111</v>
      </c>
      <c r="D2654" t="s">
        <v>31</v>
      </c>
      <c r="E2654" t="s">
        <v>352</v>
      </c>
      <c r="F2654" t="s">
        <v>582</v>
      </c>
      <c r="G2654">
        <v>39</v>
      </c>
      <c r="H2654">
        <v>9589.0499999999993</v>
      </c>
      <c r="I2654">
        <v>373972.99</v>
      </c>
      <c r="J2654" t="s">
        <v>770</v>
      </c>
      <c r="K2654">
        <v>6</v>
      </c>
      <c r="L2654" t="str">
        <f>_xlfn.XLOOKUP(F2654, Items!$A:$A, Items!$C:$C, "Check Item ID", 0)</f>
        <v>Service</v>
      </c>
    </row>
    <row r="2655" spans="1:12" hidden="1" x14ac:dyDescent="0.25">
      <c r="A2655" t="s">
        <v>3423</v>
      </c>
      <c r="B2655" s="1">
        <v>45326</v>
      </c>
      <c r="C2655" t="s">
        <v>51</v>
      </c>
      <c r="D2655" t="s">
        <v>3</v>
      </c>
      <c r="E2655" t="s">
        <v>288</v>
      </c>
      <c r="F2655" t="s">
        <v>462</v>
      </c>
      <c r="G2655">
        <v>34</v>
      </c>
      <c r="H2655">
        <v>5595.38</v>
      </c>
      <c r="I2655">
        <v>190242.79</v>
      </c>
      <c r="J2655" t="s">
        <v>770</v>
      </c>
      <c r="K2655">
        <v>18</v>
      </c>
      <c r="L2655" t="str">
        <f>_xlfn.XLOOKUP(F2655, Items!$A:$A, Items!$C:$C, "Check Item ID", 0)</f>
        <v>Service</v>
      </c>
    </row>
    <row r="2656" spans="1:12" x14ac:dyDescent="0.25">
      <c r="A2656" t="s">
        <v>3424</v>
      </c>
      <c r="B2656" s="1">
        <v>45793</v>
      </c>
      <c r="C2656" t="s">
        <v>217</v>
      </c>
      <c r="D2656" t="s">
        <v>21</v>
      </c>
      <c r="E2656" t="s">
        <v>274</v>
      </c>
      <c r="F2656" t="s">
        <v>382</v>
      </c>
      <c r="G2656" s="8">
        <v>45</v>
      </c>
      <c r="H2656" s="6">
        <v>10475.9</v>
      </c>
      <c r="I2656" s="6">
        <v>471415.38</v>
      </c>
      <c r="J2656" t="s">
        <v>777</v>
      </c>
      <c r="K2656" s="8">
        <v>22</v>
      </c>
      <c r="L2656" t="str">
        <f>_xlfn.XLOOKUP(F2656, Items!$A:$A, Items!$C:$C, "Check Item ID", 0)</f>
        <v>Hardware</v>
      </c>
    </row>
    <row r="2657" spans="1:12" x14ac:dyDescent="0.25">
      <c r="A2657" t="s">
        <v>3425</v>
      </c>
      <c r="B2657" s="1">
        <v>45345</v>
      </c>
      <c r="C2657" t="s">
        <v>42</v>
      </c>
      <c r="D2657" t="s">
        <v>9</v>
      </c>
      <c r="E2657" t="s">
        <v>322</v>
      </c>
      <c r="F2657" t="s">
        <v>408</v>
      </c>
      <c r="G2657" s="8">
        <v>10</v>
      </c>
      <c r="H2657" s="6">
        <v>5125.08</v>
      </c>
      <c r="I2657" s="6">
        <v>51250.78</v>
      </c>
      <c r="J2657" t="s">
        <v>777</v>
      </c>
      <c r="K2657" s="8">
        <v>44</v>
      </c>
      <c r="L2657" t="str">
        <f>_xlfn.XLOOKUP(F2657, Items!$A:$A, Items!$C:$C, "Check Item ID", 0)</f>
        <v>Hardware</v>
      </c>
    </row>
    <row r="2658" spans="1:12" x14ac:dyDescent="0.25">
      <c r="A2658" t="s">
        <v>3426</v>
      </c>
      <c r="B2658" s="1">
        <v>45790</v>
      </c>
      <c r="C2658" t="s">
        <v>85</v>
      </c>
      <c r="D2658" t="s">
        <v>29</v>
      </c>
      <c r="E2658" t="s">
        <v>250</v>
      </c>
      <c r="F2658" t="s">
        <v>642</v>
      </c>
      <c r="G2658" s="8">
        <v>6</v>
      </c>
      <c r="H2658" s="6">
        <v>3168.98</v>
      </c>
      <c r="I2658" s="6">
        <v>19013.91</v>
      </c>
      <c r="J2658" t="s">
        <v>777</v>
      </c>
      <c r="K2658" s="8">
        <v>31</v>
      </c>
      <c r="L2658" t="str">
        <f>_xlfn.XLOOKUP(F2658, Items!$A:$A, Items!$C:$C, "Check Item ID", 0)</f>
        <v>Software</v>
      </c>
    </row>
    <row r="2659" spans="1:12" hidden="1" x14ac:dyDescent="0.25">
      <c r="A2659" t="s">
        <v>3427</v>
      </c>
      <c r="B2659" s="1">
        <v>45709</v>
      </c>
      <c r="C2659" t="s">
        <v>71</v>
      </c>
      <c r="D2659" t="s">
        <v>15</v>
      </c>
      <c r="E2659" t="s">
        <v>304</v>
      </c>
      <c r="F2659" t="s">
        <v>560</v>
      </c>
      <c r="G2659">
        <v>36</v>
      </c>
      <c r="H2659">
        <v>8071.15</v>
      </c>
      <c r="I2659">
        <v>290561.42</v>
      </c>
      <c r="J2659" t="s">
        <v>770</v>
      </c>
      <c r="K2659">
        <v>23</v>
      </c>
      <c r="L2659" t="str">
        <f>_xlfn.XLOOKUP(F2659, Items!$A:$A, Items!$C:$C, "Check Item ID", 0)</f>
        <v>Service</v>
      </c>
    </row>
    <row r="2660" spans="1:12" hidden="1" x14ac:dyDescent="0.25">
      <c r="A2660" t="s">
        <v>3428</v>
      </c>
      <c r="B2660" s="1">
        <v>45487</v>
      </c>
      <c r="C2660" t="s">
        <v>133</v>
      </c>
      <c r="D2660" t="s">
        <v>11</v>
      </c>
      <c r="E2660" t="s">
        <v>310</v>
      </c>
      <c r="F2660" t="s">
        <v>538</v>
      </c>
      <c r="G2660">
        <v>30</v>
      </c>
      <c r="H2660">
        <v>6386.78</v>
      </c>
      <c r="I2660">
        <v>191603.33</v>
      </c>
      <c r="J2660" t="s">
        <v>768</v>
      </c>
      <c r="K2660">
        <v>41</v>
      </c>
      <c r="L2660" t="str">
        <f>_xlfn.XLOOKUP(F2660, Items!$A:$A, Items!$C:$C, "Check Item ID", 0)</f>
        <v>Hardware</v>
      </c>
    </row>
    <row r="2661" spans="1:12" hidden="1" x14ac:dyDescent="0.25">
      <c r="A2661" t="s">
        <v>3429</v>
      </c>
      <c r="B2661" s="1">
        <v>45510</v>
      </c>
      <c r="C2661" t="s">
        <v>135</v>
      </c>
      <c r="D2661" t="s">
        <v>31</v>
      </c>
      <c r="E2661" t="s">
        <v>354</v>
      </c>
      <c r="F2661" t="s">
        <v>636</v>
      </c>
      <c r="G2661">
        <v>11</v>
      </c>
      <c r="H2661">
        <v>9778.27</v>
      </c>
      <c r="I2661">
        <v>107561.01</v>
      </c>
      <c r="J2661" t="s">
        <v>770</v>
      </c>
      <c r="K2661">
        <v>4</v>
      </c>
      <c r="L2661" t="str">
        <f>_xlfn.XLOOKUP(F2661, Items!$A:$A, Items!$C:$C, "Check Item ID", 0)</f>
        <v>Hardware</v>
      </c>
    </row>
    <row r="2662" spans="1:12" hidden="1" x14ac:dyDescent="0.25">
      <c r="A2662" t="s">
        <v>3430</v>
      </c>
      <c r="B2662" s="1">
        <v>45034</v>
      </c>
      <c r="C2662" t="s">
        <v>187</v>
      </c>
      <c r="D2662" t="s">
        <v>3</v>
      </c>
      <c r="E2662" t="s">
        <v>332</v>
      </c>
      <c r="F2662" t="s">
        <v>508</v>
      </c>
      <c r="G2662">
        <v>21</v>
      </c>
      <c r="H2662">
        <v>2698.91</v>
      </c>
      <c r="I2662">
        <v>56677.06</v>
      </c>
      <c r="J2662" t="s">
        <v>770</v>
      </c>
      <c r="K2662">
        <v>12</v>
      </c>
      <c r="L2662" t="str">
        <f>_xlfn.XLOOKUP(F2662, Items!$A:$A, Items!$C:$C, "Check Item ID", 0)</f>
        <v>Software</v>
      </c>
    </row>
    <row r="2663" spans="1:12" hidden="1" x14ac:dyDescent="0.25">
      <c r="A2663" t="s">
        <v>3431</v>
      </c>
      <c r="B2663" s="1">
        <v>45695</v>
      </c>
      <c r="C2663" t="s">
        <v>139</v>
      </c>
      <c r="D2663" t="s">
        <v>19</v>
      </c>
      <c r="E2663" t="s">
        <v>276</v>
      </c>
      <c r="F2663" t="s">
        <v>630</v>
      </c>
      <c r="G2663">
        <v>36</v>
      </c>
      <c r="H2663">
        <v>8575.5400000000009</v>
      </c>
      <c r="I2663">
        <v>308719.37</v>
      </c>
      <c r="J2663" t="s">
        <v>770</v>
      </c>
      <c r="K2663">
        <v>44</v>
      </c>
      <c r="L2663" t="str">
        <f>_xlfn.XLOOKUP(F2663, Items!$A:$A, Items!$C:$C, "Check Item ID", 0)</f>
        <v>Service</v>
      </c>
    </row>
    <row r="2664" spans="1:12" x14ac:dyDescent="0.25">
      <c r="A2664" t="s">
        <v>3432</v>
      </c>
      <c r="B2664" s="1">
        <v>45737</v>
      </c>
      <c r="C2664" t="s">
        <v>113</v>
      </c>
      <c r="D2664" t="s">
        <v>23</v>
      </c>
      <c r="E2664" t="s">
        <v>296</v>
      </c>
      <c r="F2664" t="s">
        <v>668</v>
      </c>
      <c r="G2664" s="8">
        <v>12</v>
      </c>
      <c r="H2664" s="6">
        <v>5672.73</v>
      </c>
      <c r="I2664" s="6">
        <v>68072.77</v>
      </c>
      <c r="J2664" t="s">
        <v>777</v>
      </c>
      <c r="K2664" s="8">
        <v>44</v>
      </c>
      <c r="L2664" t="str">
        <f>_xlfn.XLOOKUP(F2664, Items!$A:$A, Items!$C:$C, "Check Item ID", 0)</f>
        <v>Software</v>
      </c>
    </row>
    <row r="2665" spans="1:12" x14ac:dyDescent="0.25">
      <c r="A2665" t="s">
        <v>3433</v>
      </c>
      <c r="B2665" s="1">
        <v>45590</v>
      </c>
      <c r="C2665" t="s">
        <v>123</v>
      </c>
      <c r="D2665" t="s">
        <v>21</v>
      </c>
      <c r="E2665" t="s">
        <v>270</v>
      </c>
      <c r="F2665" t="s">
        <v>678</v>
      </c>
      <c r="G2665" s="8">
        <v>37</v>
      </c>
      <c r="H2665" s="6">
        <v>4819.34</v>
      </c>
      <c r="I2665" s="6">
        <v>178315.57</v>
      </c>
      <c r="J2665" t="s">
        <v>777</v>
      </c>
      <c r="K2665" s="8">
        <v>35</v>
      </c>
      <c r="L2665" t="str">
        <f>_xlfn.XLOOKUP(F2665, Items!$A:$A, Items!$C:$C, "Check Item ID", 0)</f>
        <v>Service</v>
      </c>
    </row>
    <row r="2666" spans="1:12" x14ac:dyDescent="0.25">
      <c r="A2666" t="s">
        <v>3434</v>
      </c>
      <c r="B2666" s="1">
        <v>45197</v>
      </c>
      <c r="C2666" t="s">
        <v>93</v>
      </c>
      <c r="D2666" t="s">
        <v>9</v>
      </c>
      <c r="E2666" t="s">
        <v>274</v>
      </c>
      <c r="F2666" t="s">
        <v>562</v>
      </c>
      <c r="G2666" s="8">
        <v>32</v>
      </c>
      <c r="H2666" s="6">
        <v>3183.75</v>
      </c>
      <c r="I2666" s="6">
        <v>101879.85</v>
      </c>
      <c r="J2666" t="s">
        <v>777</v>
      </c>
      <c r="K2666" s="8">
        <v>11</v>
      </c>
      <c r="L2666" t="str">
        <f>_xlfn.XLOOKUP(F2666, Items!$A:$A, Items!$C:$C, "Check Item ID", 0)</f>
        <v>Service</v>
      </c>
    </row>
    <row r="2667" spans="1:12" hidden="1" x14ac:dyDescent="0.25">
      <c r="A2667" t="s">
        <v>3435</v>
      </c>
      <c r="B2667" s="1">
        <v>45136</v>
      </c>
      <c r="C2667" t="s">
        <v>111</v>
      </c>
      <c r="D2667" t="s">
        <v>31</v>
      </c>
      <c r="E2667" t="s">
        <v>354</v>
      </c>
      <c r="F2667" t="s">
        <v>608</v>
      </c>
      <c r="G2667">
        <v>34</v>
      </c>
      <c r="H2667">
        <v>5199</v>
      </c>
      <c r="I2667">
        <v>176766.03</v>
      </c>
      <c r="J2667" t="s">
        <v>768</v>
      </c>
      <c r="K2667">
        <v>18</v>
      </c>
      <c r="L2667" t="str">
        <f>_xlfn.XLOOKUP(F2667, Items!$A:$A, Items!$C:$C, "Check Item ID", 0)</f>
        <v>Hardware</v>
      </c>
    </row>
    <row r="2668" spans="1:12" hidden="1" x14ac:dyDescent="0.25">
      <c r="A2668" t="s">
        <v>3436</v>
      </c>
      <c r="B2668" s="1">
        <v>45664</v>
      </c>
      <c r="C2668" t="s">
        <v>147</v>
      </c>
      <c r="D2668" t="s">
        <v>5</v>
      </c>
      <c r="E2668" t="s">
        <v>318</v>
      </c>
      <c r="F2668" t="s">
        <v>432</v>
      </c>
      <c r="G2668">
        <v>23</v>
      </c>
      <c r="H2668">
        <v>8918.8700000000008</v>
      </c>
      <c r="I2668">
        <v>205133.97</v>
      </c>
      <c r="J2668" t="s">
        <v>770</v>
      </c>
      <c r="K2668">
        <v>24</v>
      </c>
      <c r="L2668" t="str">
        <f>_xlfn.XLOOKUP(F2668, Items!$A:$A, Items!$C:$C, "Check Item ID", 0)</f>
        <v>Service</v>
      </c>
    </row>
    <row r="2669" spans="1:12" hidden="1" x14ac:dyDescent="0.25">
      <c r="A2669" t="s">
        <v>3437</v>
      </c>
      <c r="B2669" s="1">
        <v>45935</v>
      </c>
      <c r="C2669" t="s">
        <v>201</v>
      </c>
      <c r="D2669" t="s">
        <v>21</v>
      </c>
      <c r="E2669" t="s">
        <v>352</v>
      </c>
      <c r="F2669" t="s">
        <v>498</v>
      </c>
      <c r="G2669">
        <v>26</v>
      </c>
      <c r="H2669">
        <v>8870.44</v>
      </c>
      <c r="I2669">
        <v>230631.56</v>
      </c>
      <c r="J2669" t="s">
        <v>768</v>
      </c>
      <c r="K2669">
        <v>29</v>
      </c>
      <c r="L2669" t="str">
        <f>_xlfn.XLOOKUP(F2669, Items!$A:$A, Items!$C:$C, "Check Item ID", 0)</f>
        <v>Service</v>
      </c>
    </row>
    <row r="2670" spans="1:12" x14ac:dyDescent="0.25">
      <c r="A2670" t="s">
        <v>3438</v>
      </c>
      <c r="B2670" s="1">
        <v>45737</v>
      </c>
      <c r="C2670" t="s">
        <v>77</v>
      </c>
      <c r="D2670" t="s">
        <v>17</v>
      </c>
      <c r="E2670" t="s">
        <v>328</v>
      </c>
      <c r="F2670" t="s">
        <v>526</v>
      </c>
      <c r="G2670" s="8">
        <v>45</v>
      </c>
      <c r="H2670" s="6">
        <v>4740.67</v>
      </c>
      <c r="I2670" s="6">
        <v>213330</v>
      </c>
      <c r="J2670" t="s">
        <v>777</v>
      </c>
      <c r="K2670" s="8">
        <v>16</v>
      </c>
      <c r="L2670" t="str">
        <f>_xlfn.XLOOKUP(F2670, Items!$A:$A, Items!$C:$C, "Check Item ID", 0)</f>
        <v>Software</v>
      </c>
    </row>
    <row r="2671" spans="1:12" hidden="1" x14ac:dyDescent="0.25">
      <c r="A2671" t="s">
        <v>3439</v>
      </c>
      <c r="B2671" s="1">
        <v>45252</v>
      </c>
      <c r="C2671" t="s">
        <v>169</v>
      </c>
      <c r="D2671" t="s">
        <v>23</v>
      </c>
      <c r="E2671" t="s">
        <v>316</v>
      </c>
      <c r="F2671" t="s">
        <v>532</v>
      </c>
      <c r="G2671">
        <v>8</v>
      </c>
      <c r="H2671">
        <v>6823.59</v>
      </c>
      <c r="I2671">
        <v>54588.76</v>
      </c>
      <c r="J2671" t="s">
        <v>770</v>
      </c>
      <c r="K2671">
        <v>17</v>
      </c>
      <c r="L2671" t="str">
        <f>_xlfn.XLOOKUP(F2671, Items!$A:$A, Items!$C:$C, "Check Item ID", 0)</f>
        <v>Hardware</v>
      </c>
    </row>
    <row r="2672" spans="1:12" x14ac:dyDescent="0.25">
      <c r="A2672" t="s">
        <v>3440</v>
      </c>
      <c r="B2672" s="1">
        <v>45042</v>
      </c>
      <c r="C2672" t="s">
        <v>233</v>
      </c>
      <c r="D2672" t="s">
        <v>17</v>
      </c>
      <c r="E2672" t="s">
        <v>314</v>
      </c>
      <c r="F2672" t="s">
        <v>500</v>
      </c>
      <c r="G2672" s="8">
        <v>42</v>
      </c>
      <c r="H2672" s="6">
        <v>10344.83</v>
      </c>
      <c r="I2672" s="6">
        <v>434482.85</v>
      </c>
      <c r="J2672" t="s">
        <v>777</v>
      </c>
      <c r="K2672" s="8">
        <v>6</v>
      </c>
      <c r="L2672" t="str">
        <f>_xlfn.XLOOKUP(F2672, Items!$A:$A, Items!$C:$C, "Check Item ID", 0)</f>
        <v>Service</v>
      </c>
    </row>
    <row r="2673" spans="1:12" x14ac:dyDescent="0.25">
      <c r="A2673" t="s">
        <v>3441</v>
      </c>
      <c r="B2673" s="1">
        <v>45388</v>
      </c>
      <c r="C2673" t="s">
        <v>175</v>
      </c>
      <c r="D2673" t="s">
        <v>27</v>
      </c>
      <c r="E2673" t="s">
        <v>276</v>
      </c>
      <c r="F2673" t="s">
        <v>662</v>
      </c>
      <c r="G2673" s="8">
        <v>31</v>
      </c>
      <c r="H2673" s="6">
        <v>4865.7299999999996</v>
      </c>
      <c r="I2673" s="6">
        <v>150837.69</v>
      </c>
      <c r="J2673" t="s">
        <v>777</v>
      </c>
      <c r="K2673" s="8">
        <v>17</v>
      </c>
      <c r="L2673" t="str">
        <f>_xlfn.XLOOKUP(F2673, Items!$A:$A, Items!$C:$C, "Check Item ID", 0)</f>
        <v>Service</v>
      </c>
    </row>
    <row r="2674" spans="1:12" hidden="1" x14ac:dyDescent="0.25">
      <c r="A2674" t="s">
        <v>3442</v>
      </c>
      <c r="B2674" s="1">
        <v>45208</v>
      </c>
      <c r="C2674" t="s">
        <v>203</v>
      </c>
      <c r="D2674" t="s">
        <v>31</v>
      </c>
      <c r="E2674" t="s">
        <v>326</v>
      </c>
      <c r="F2674" t="s">
        <v>622</v>
      </c>
      <c r="G2674">
        <v>33</v>
      </c>
      <c r="H2674">
        <v>1819.79</v>
      </c>
      <c r="I2674">
        <v>60053.13</v>
      </c>
      <c r="J2674" t="s">
        <v>770</v>
      </c>
      <c r="K2674">
        <v>43</v>
      </c>
      <c r="L2674" t="str">
        <f>_xlfn.XLOOKUP(F2674, Items!$A:$A, Items!$C:$C, "Check Item ID", 0)</f>
        <v>Software</v>
      </c>
    </row>
    <row r="2675" spans="1:12" hidden="1" x14ac:dyDescent="0.25">
      <c r="A2675" t="s">
        <v>3443</v>
      </c>
      <c r="B2675" s="1">
        <v>45737</v>
      </c>
      <c r="C2675" t="s">
        <v>113</v>
      </c>
      <c r="D2675" t="s">
        <v>23</v>
      </c>
      <c r="E2675" t="s">
        <v>281</v>
      </c>
      <c r="F2675" t="s">
        <v>666</v>
      </c>
      <c r="G2675">
        <v>2</v>
      </c>
      <c r="H2675">
        <v>1784.47</v>
      </c>
      <c r="I2675">
        <v>3568.94</v>
      </c>
      <c r="J2675" t="s">
        <v>770</v>
      </c>
      <c r="K2675">
        <v>34</v>
      </c>
      <c r="L2675" t="str">
        <f>_xlfn.XLOOKUP(F2675, Items!$A:$A, Items!$C:$C, "Check Item ID", 0)</f>
        <v>Software</v>
      </c>
    </row>
    <row r="2676" spans="1:12" x14ac:dyDescent="0.25">
      <c r="A2676" t="s">
        <v>3444</v>
      </c>
      <c r="B2676" s="1">
        <v>45776</v>
      </c>
      <c r="C2676" t="s">
        <v>137</v>
      </c>
      <c r="D2676" t="s">
        <v>13</v>
      </c>
      <c r="E2676" t="s">
        <v>274</v>
      </c>
      <c r="F2676" t="s">
        <v>668</v>
      </c>
      <c r="G2676" s="8">
        <v>36</v>
      </c>
      <c r="H2676" s="6">
        <v>5208.3999999999996</v>
      </c>
      <c r="I2676" s="6">
        <v>187502.56</v>
      </c>
      <c r="J2676" t="s">
        <v>777</v>
      </c>
      <c r="K2676" s="8">
        <v>40</v>
      </c>
      <c r="L2676" t="str">
        <f>_xlfn.XLOOKUP(F2676, Items!$A:$A, Items!$C:$C, "Check Item ID", 0)</f>
        <v>Software</v>
      </c>
    </row>
    <row r="2677" spans="1:12" x14ac:dyDescent="0.25">
      <c r="A2677" t="s">
        <v>3445</v>
      </c>
      <c r="B2677" s="1">
        <v>45354</v>
      </c>
      <c r="C2677" t="s">
        <v>87</v>
      </c>
      <c r="D2677" t="s">
        <v>9</v>
      </c>
      <c r="E2677" t="s">
        <v>324</v>
      </c>
      <c r="F2677" t="s">
        <v>404</v>
      </c>
      <c r="G2677" s="8">
        <v>15</v>
      </c>
      <c r="H2677" s="6">
        <v>3359.37</v>
      </c>
      <c r="I2677" s="6">
        <v>50390.49</v>
      </c>
      <c r="J2677" t="s">
        <v>777</v>
      </c>
      <c r="K2677" s="8">
        <v>25</v>
      </c>
      <c r="L2677" t="str">
        <f>_xlfn.XLOOKUP(F2677, Items!$A:$A, Items!$C:$C, "Check Item ID", 0)</f>
        <v>Service</v>
      </c>
    </row>
    <row r="2678" spans="1:12" hidden="1" x14ac:dyDescent="0.25">
      <c r="A2678" t="s">
        <v>3446</v>
      </c>
      <c r="B2678" s="1">
        <v>45092</v>
      </c>
      <c r="C2678" t="s">
        <v>93</v>
      </c>
      <c r="D2678" t="s">
        <v>9</v>
      </c>
      <c r="E2678" t="s">
        <v>342</v>
      </c>
      <c r="F2678" t="s">
        <v>714</v>
      </c>
      <c r="G2678">
        <v>38</v>
      </c>
      <c r="H2678">
        <v>4462.43</v>
      </c>
      <c r="I2678">
        <v>169572.5</v>
      </c>
      <c r="J2678" t="s">
        <v>768</v>
      </c>
      <c r="K2678">
        <v>13</v>
      </c>
      <c r="L2678" t="str">
        <f>_xlfn.XLOOKUP(F2678, Items!$A:$A, Items!$C:$C, "Check Item ID", 0)</f>
        <v>Hardware</v>
      </c>
    </row>
    <row r="2679" spans="1:12" hidden="1" x14ac:dyDescent="0.25">
      <c r="A2679" t="s">
        <v>3447</v>
      </c>
      <c r="B2679" s="1">
        <v>45362</v>
      </c>
      <c r="C2679" t="s">
        <v>147</v>
      </c>
      <c r="D2679" t="s">
        <v>5</v>
      </c>
      <c r="E2679" t="s">
        <v>288</v>
      </c>
      <c r="F2679" t="s">
        <v>680</v>
      </c>
      <c r="G2679">
        <v>10</v>
      </c>
      <c r="H2679">
        <v>8963.3799999999992</v>
      </c>
      <c r="I2679">
        <v>89633.75</v>
      </c>
      <c r="J2679" t="s">
        <v>768</v>
      </c>
      <c r="K2679">
        <v>42</v>
      </c>
      <c r="L2679" t="str">
        <f>_xlfn.XLOOKUP(F2679, Items!$A:$A, Items!$C:$C, "Check Item ID", 0)</f>
        <v>Service</v>
      </c>
    </row>
    <row r="2680" spans="1:12" hidden="1" x14ac:dyDescent="0.25">
      <c r="A2680" t="s">
        <v>3448</v>
      </c>
      <c r="B2680" s="1">
        <v>45471</v>
      </c>
      <c r="C2680" t="s">
        <v>36</v>
      </c>
      <c r="D2680" t="s">
        <v>23</v>
      </c>
      <c r="E2680" t="s">
        <v>342</v>
      </c>
      <c r="F2680" t="s">
        <v>706</v>
      </c>
      <c r="G2680">
        <v>36</v>
      </c>
      <c r="H2680">
        <v>9446.7999999999993</v>
      </c>
      <c r="I2680">
        <v>340084.9</v>
      </c>
      <c r="J2680" t="s">
        <v>770</v>
      </c>
      <c r="K2680">
        <v>13</v>
      </c>
      <c r="L2680" t="str">
        <f>_xlfn.XLOOKUP(F2680, Items!$A:$A, Items!$C:$C, "Check Item ID", 0)</f>
        <v>Software</v>
      </c>
    </row>
    <row r="2681" spans="1:12" hidden="1" x14ac:dyDescent="0.25">
      <c r="A2681" t="s">
        <v>3449</v>
      </c>
      <c r="B2681" s="1">
        <v>45451</v>
      </c>
      <c r="C2681" t="s">
        <v>239</v>
      </c>
      <c r="D2681" t="s">
        <v>15</v>
      </c>
      <c r="E2681" t="s">
        <v>346</v>
      </c>
      <c r="F2681" t="s">
        <v>550</v>
      </c>
      <c r="G2681">
        <v>22</v>
      </c>
      <c r="H2681">
        <v>336.23</v>
      </c>
      <c r="I2681">
        <v>7397.08</v>
      </c>
      <c r="J2681" t="s">
        <v>770</v>
      </c>
      <c r="K2681">
        <v>28</v>
      </c>
      <c r="L2681" t="str">
        <f>_xlfn.XLOOKUP(F2681, Items!$A:$A, Items!$C:$C, "Check Item ID", 0)</f>
        <v>Service</v>
      </c>
    </row>
    <row r="2682" spans="1:12" hidden="1" x14ac:dyDescent="0.25">
      <c r="A2682" t="s">
        <v>3450</v>
      </c>
      <c r="B2682" s="1">
        <v>45511</v>
      </c>
      <c r="C2682" t="s">
        <v>185</v>
      </c>
      <c r="D2682" t="s">
        <v>29</v>
      </c>
      <c r="E2682" t="s">
        <v>276</v>
      </c>
      <c r="F2682" t="s">
        <v>694</v>
      </c>
      <c r="G2682">
        <v>29</v>
      </c>
      <c r="H2682">
        <v>5374.26</v>
      </c>
      <c r="I2682">
        <v>155853.56</v>
      </c>
      <c r="J2682" t="s">
        <v>768</v>
      </c>
      <c r="K2682">
        <v>44</v>
      </c>
      <c r="L2682" t="str">
        <f>_xlfn.XLOOKUP(F2682, Items!$A:$A, Items!$C:$C, "Check Item ID", 0)</f>
        <v>Service</v>
      </c>
    </row>
    <row r="2683" spans="1:12" x14ac:dyDescent="0.25">
      <c r="A2683" t="s">
        <v>3451</v>
      </c>
      <c r="B2683" s="1">
        <v>45975</v>
      </c>
      <c r="C2683" t="s">
        <v>187</v>
      </c>
      <c r="D2683" t="s">
        <v>3</v>
      </c>
      <c r="E2683" t="s">
        <v>322</v>
      </c>
      <c r="F2683" t="s">
        <v>604</v>
      </c>
      <c r="G2683" s="8">
        <v>50</v>
      </c>
      <c r="H2683" s="6">
        <v>356.62</v>
      </c>
      <c r="I2683" s="6">
        <v>17830.830000000002</v>
      </c>
      <c r="J2683" t="s">
        <v>777</v>
      </c>
      <c r="K2683" s="8">
        <v>10</v>
      </c>
      <c r="L2683" t="str">
        <f>_xlfn.XLOOKUP(F2683, Items!$A:$A, Items!$C:$C, "Check Item ID", 0)</f>
        <v>Software</v>
      </c>
    </row>
    <row r="2684" spans="1:12" x14ac:dyDescent="0.25">
      <c r="A2684" t="s">
        <v>3452</v>
      </c>
      <c r="B2684" s="1">
        <v>45720</v>
      </c>
      <c r="C2684" t="s">
        <v>233</v>
      </c>
      <c r="D2684" t="s">
        <v>17</v>
      </c>
      <c r="E2684" t="s">
        <v>296</v>
      </c>
      <c r="F2684" t="s">
        <v>692</v>
      </c>
      <c r="G2684" s="8">
        <v>7</v>
      </c>
      <c r="H2684" s="6">
        <v>8221.2000000000007</v>
      </c>
      <c r="I2684" s="6">
        <v>57548.43</v>
      </c>
      <c r="J2684" t="s">
        <v>777</v>
      </c>
      <c r="K2684" s="8">
        <v>15</v>
      </c>
      <c r="L2684" t="str">
        <f>_xlfn.XLOOKUP(F2684, Items!$A:$A, Items!$C:$C, "Check Item ID", 0)</f>
        <v>Hardware</v>
      </c>
    </row>
    <row r="2685" spans="1:12" hidden="1" x14ac:dyDescent="0.25">
      <c r="A2685" t="s">
        <v>3453</v>
      </c>
      <c r="B2685" s="1">
        <v>45538</v>
      </c>
      <c r="C2685" t="s">
        <v>235</v>
      </c>
      <c r="D2685" t="s">
        <v>17</v>
      </c>
      <c r="E2685" t="s">
        <v>312</v>
      </c>
      <c r="F2685" t="s">
        <v>440</v>
      </c>
      <c r="G2685">
        <v>45</v>
      </c>
      <c r="H2685">
        <v>7463.69</v>
      </c>
      <c r="I2685">
        <v>335866.21</v>
      </c>
      <c r="J2685" t="s">
        <v>768</v>
      </c>
      <c r="K2685">
        <v>22</v>
      </c>
      <c r="L2685" t="str">
        <f>_xlfn.XLOOKUP(F2685, Items!$A:$A, Items!$C:$C, "Check Item ID", 0)</f>
        <v>Hardware</v>
      </c>
    </row>
    <row r="2686" spans="1:12" x14ac:dyDescent="0.25">
      <c r="A2686" t="s">
        <v>3454</v>
      </c>
      <c r="B2686" s="1">
        <v>45876</v>
      </c>
      <c r="C2686" t="s">
        <v>141</v>
      </c>
      <c r="D2686" t="s">
        <v>27</v>
      </c>
      <c r="E2686" t="s">
        <v>300</v>
      </c>
      <c r="F2686" t="s">
        <v>378</v>
      </c>
      <c r="G2686" s="8">
        <v>4</v>
      </c>
      <c r="H2686" s="6">
        <v>524.26</v>
      </c>
      <c r="I2686" s="6">
        <v>2097.0500000000002</v>
      </c>
      <c r="J2686" t="s">
        <v>777</v>
      </c>
      <c r="K2686" s="8">
        <v>39</v>
      </c>
      <c r="L2686" t="str">
        <f>_xlfn.XLOOKUP(F2686, Items!$A:$A, Items!$C:$C, "Check Item ID", 0)</f>
        <v>Software</v>
      </c>
    </row>
    <row r="2687" spans="1:12" x14ac:dyDescent="0.25">
      <c r="A2687" t="s">
        <v>3455</v>
      </c>
      <c r="B2687" s="1">
        <v>45371</v>
      </c>
      <c r="C2687" t="s">
        <v>209</v>
      </c>
      <c r="D2687" t="s">
        <v>23</v>
      </c>
      <c r="E2687" t="s">
        <v>308</v>
      </c>
      <c r="F2687" t="s">
        <v>678</v>
      </c>
      <c r="G2687" s="8">
        <v>33</v>
      </c>
      <c r="H2687" s="6">
        <v>3835.72</v>
      </c>
      <c r="I2687" s="6">
        <v>126578.7</v>
      </c>
      <c r="J2687" t="s">
        <v>777</v>
      </c>
      <c r="K2687" s="8">
        <v>16</v>
      </c>
      <c r="L2687" t="str">
        <f>_xlfn.XLOOKUP(F2687, Items!$A:$A, Items!$C:$C, "Check Item ID", 0)</f>
        <v>Service</v>
      </c>
    </row>
    <row r="2688" spans="1:12" hidden="1" x14ac:dyDescent="0.25">
      <c r="A2688" t="s">
        <v>3456</v>
      </c>
      <c r="B2688" s="1">
        <v>45610</v>
      </c>
      <c r="C2688" t="s">
        <v>103</v>
      </c>
      <c r="D2688" t="s">
        <v>31</v>
      </c>
      <c r="E2688" t="s">
        <v>272</v>
      </c>
      <c r="F2688" t="s">
        <v>734</v>
      </c>
      <c r="G2688">
        <v>14</v>
      </c>
      <c r="H2688">
        <v>7802.05</v>
      </c>
      <c r="I2688">
        <v>109228.65</v>
      </c>
      <c r="J2688" t="s">
        <v>768</v>
      </c>
      <c r="K2688">
        <v>27</v>
      </c>
      <c r="L2688" t="str">
        <f>_xlfn.XLOOKUP(F2688, Items!$A:$A, Items!$C:$C, "Check Item ID", 0)</f>
        <v>Software</v>
      </c>
    </row>
    <row r="2689" spans="1:12" hidden="1" x14ac:dyDescent="0.25">
      <c r="A2689" t="s">
        <v>3457</v>
      </c>
      <c r="B2689" s="1">
        <v>45597</v>
      </c>
      <c r="C2689" t="s">
        <v>203</v>
      </c>
      <c r="D2689" t="s">
        <v>31</v>
      </c>
      <c r="E2689" t="s">
        <v>302</v>
      </c>
      <c r="F2689" t="s">
        <v>544</v>
      </c>
      <c r="G2689">
        <v>30</v>
      </c>
      <c r="H2689">
        <v>1225.44</v>
      </c>
      <c r="I2689">
        <v>36763.129999999997</v>
      </c>
      <c r="J2689" t="s">
        <v>768</v>
      </c>
      <c r="K2689">
        <v>13</v>
      </c>
      <c r="L2689" t="str">
        <f>_xlfn.XLOOKUP(F2689, Items!$A:$A, Items!$C:$C, "Check Item ID", 0)</f>
        <v>Software</v>
      </c>
    </row>
    <row r="2690" spans="1:12" hidden="1" x14ac:dyDescent="0.25">
      <c r="A2690" t="s">
        <v>3458</v>
      </c>
      <c r="B2690" s="1">
        <v>45910</v>
      </c>
      <c r="C2690" t="s">
        <v>153</v>
      </c>
      <c r="D2690" t="s">
        <v>3</v>
      </c>
      <c r="E2690" t="s">
        <v>314</v>
      </c>
      <c r="F2690" t="s">
        <v>560</v>
      </c>
      <c r="G2690">
        <v>36</v>
      </c>
      <c r="H2690">
        <v>9258.11</v>
      </c>
      <c r="I2690">
        <v>333292.03000000003</v>
      </c>
      <c r="J2690" t="s">
        <v>768</v>
      </c>
      <c r="K2690">
        <v>18</v>
      </c>
      <c r="L2690" t="str">
        <f>_xlfn.XLOOKUP(F2690, Items!$A:$A, Items!$C:$C, "Check Item ID", 0)</f>
        <v>Service</v>
      </c>
    </row>
    <row r="2691" spans="1:12" hidden="1" x14ac:dyDescent="0.25">
      <c r="A2691" t="s">
        <v>3459</v>
      </c>
      <c r="B2691" s="1">
        <v>45146</v>
      </c>
      <c r="C2691" t="s">
        <v>221</v>
      </c>
      <c r="D2691" t="s">
        <v>5</v>
      </c>
      <c r="E2691" t="s">
        <v>342</v>
      </c>
      <c r="F2691" t="s">
        <v>718</v>
      </c>
      <c r="G2691">
        <v>1</v>
      </c>
      <c r="H2691">
        <v>10113.69</v>
      </c>
      <c r="I2691">
        <v>10113.69</v>
      </c>
      <c r="J2691" t="s">
        <v>768</v>
      </c>
      <c r="K2691">
        <v>6</v>
      </c>
      <c r="L2691" t="str">
        <f>_xlfn.XLOOKUP(F2691, Items!$A:$A, Items!$C:$C, "Check Item ID", 0)</f>
        <v>Software</v>
      </c>
    </row>
    <row r="2692" spans="1:12" hidden="1" x14ac:dyDescent="0.25">
      <c r="A2692" t="s">
        <v>3460</v>
      </c>
      <c r="B2692" s="1">
        <v>45488</v>
      </c>
      <c r="C2692" t="s">
        <v>79</v>
      </c>
      <c r="D2692" t="s">
        <v>31</v>
      </c>
      <c r="E2692" t="s">
        <v>350</v>
      </c>
      <c r="F2692" t="s">
        <v>554</v>
      </c>
      <c r="G2692">
        <v>1</v>
      </c>
      <c r="H2692">
        <v>137.38999999999999</v>
      </c>
      <c r="I2692">
        <v>137.38999999999999</v>
      </c>
      <c r="J2692" t="s">
        <v>770</v>
      </c>
      <c r="K2692">
        <v>39</v>
      </c>
      <c r="L2692" t="str">
        <f>_xlfn.XLOOKUP(F2692, Items!$A:$A, Items!$C:$C, "Check Item ID", 0)</f>
        <v>Software</v>
      </c>
    </row>
    <row r="2693" spans="1:12" hidden="1" x14ac:dyDescent="0.25">
      <c r="A2693" t="s">
        <v>3461</v>
      </c>
      <c r="B2693" s="1">
        <v>45126</v>
      </c>
      <c r="C2693" t="s">
        <v>133</v>
      </c>
      <c r="D2693" t="s">
        <v>11</v>
      </c>
      <c r="E2693" t="s">
        <v>250</v>
      </c>
      <c r="F2693" t="s">
        <v>692</v>
      </c>
      <c r="G2693">
        <v>4</v>
      </c>
      <c r="H2693">
        <v>7359.66</v>
      </c>
      <c r="I2693">
        <v>29438.639999999999</v>
      </c>
      <c r="J2693" t="s">
        <v>768</v>
      </c>
      <c r="K2693">
        <v>15</v>
      </c>
      <c r="L2693" t="str">
        <f>_xlfn.XLOOKUP(F2693, Items!$A:$A, Items!$C:$C, "Check Item ID", 0)</f>
        <v>Hardware</v>
      </c>
    </row>
    <row r="2694" spans="1:12" hidden="1" x14ac:dyDescent="0.25">
      <c r="A2694" t="s">
        <v>3462</v>
      </c>
      <c r="B2694" s="1">
        <v>45690</v>
      </c>
      <c r="C2694" t="s">
        <v>91</v>
      </c>
      <c r="D2694" t="s">
        <v>11</v>
      </c>
      <c r="E2694" t="s">
        <v>296</v>
      </c>
      <c r="F2694" t="s">
        <v>496</v>
      </c>
      <c r="G2694">
        <v>5</v>
      </c>
      <c r="H2694">
        <v>7156.26</v>
      </c>
      <c r="I2694">
        <v>35781.29</v>
      </c>
      <c r="J2694" t="s">
        <v>768</v>
      </c>
      <c r="K2694">
        <v>4</v>
      </c>
      <c r="L2694" t="str">
        <f>_xlfn.XLOOKUP(F2694, Items!$A:$A, Items!$C:$C, "Check Item ID", 0)</f>
        <v>Hardware</v>
      </c>
    </row>
    <row r="2695" spans="1:12" hidden="1" x14ac:dyDescent="0.25">
      <c r="A2695" t="s">
        <v>3463</v>
      </c>
      <c r="B2695" s="1">
        <v>44998</v>
      </c>
      <c r="C2695" t="s">
        <v>141</v>
      </c>
      <c r="D2695" t="s">
        <v>27</v>
      </c>
      <c r="E2695" t="s">
        <v>286</v>
      </c>
      <c r="F2695" t="s">
        <v>624</v>
      </c>
      <c r="G2695">
        <v>8</v>
      </c>
      <c r="H2695">
        <v>3405.97</v>
      </c>
      <c r="I2695">
        <v>27247.74</v>
      </c>
      <c r="J2695" t="s">
        <v>770</v>
      </c>
      <c r="K2695">
        <v>32</v>
      </c>
      <c r="L2695" t="str">
        <f>_xlfn.XLOOKUP(F2695, Items!$A:$A, Items!$C:$C, "Check Item ID", 0)</f>
        <v>Service</v>
      </c>
    </row>
    <row r="2696" spans="1:12" hidden="1" x14ac:dyDescent="0.25">
      <c r="A2696" t="s">
        <v>3464</v>
      </c>
      <c r="B2696" s="1">
        <v>45173</v>
      </c>
      <c r="C2696" t="s">
        <v>195</v>
      </c>
      <c r="D2696" t="s">
        <v>7</v>
      </c>
      <c r="E2696" t="s">
        <v>278</v>
      </c>
      <c r="F2696" t="s">
        <v>552</v>
      </c>
      <c r="G2696">
        <v>41</v>
      </c>
      <c r="H2696">
        <v>6742.33</v>
      </c>
      <c r="I2696">
        <v>276435.67</v>
      </c>
      <c r="J2696" t="s">
        <v>768</v>
      </c>
      <c r="K2696">
        <v>4</v>
      </c>
      <c r="L2696" t="str">
        <f>_xlfn.XLOOKUP(F2696, Items!$A:$A, Items!$C:$C, "Check Item ID", 0)</f>
        <v>Service</v>
      </c>
    </row>
    <row r="2697" spans="1:12" hidden="1" x14ac:dyDescent="0.25">
      <c r="A2697" t="s">
        <v>3465</v>
      </c>
      <c r="B2697" s="1">
        <v>45284</v>
      </c>
      <c r="C2697" t="s">
        <v>179</v>
      </c>
      <c r="D2697" t="s">
        <v>3</v>
      </c>
      <c r="E2697" t="s">
        <v>296</v>
      </c>
      <c r="F2697" t="s">
        <v>536</v>
      </c>
      <c r="G2697">
        <v>1</v>
      </c>
      <c r="H2697">
        <v>3141.82</v>
      </c>
      <c r="I2697">
        <v>3141.82</v>
      </c>
      <c r="J2697" t="s">
        <v>768</v>
      </c>
      <c r="K2697">
        <v>18</v>
      </c>
      <c r="L2697" t="str">
        <f>_xlfn.XLOOKUP(F2697, Items!$A:$A, Items!$C:$C, "Check Item ID", 0)</f>
        <v>Service</v>
      </c>
    </row>
    <row r="2698" spans="1:12" hidden="1" x14ac:dyDescent="0.25">
      <c r="A2698" t="s">
        <v>3466</v>
      </c>
      <c r="B2698" s="1">
        <v>45486</v>
      </c>
      <c r="C2698" t="s">
        <v>127</v>
      </c>
      <c r="D2698" t="s">
        <v>31</v>
      </c>
      <c r="E2698" t="s">
        <v>281</v>
      </c>
      <c r="F2698" t="s">
        <v>680</v>
      </c>
      <c r="G2698">
        <v>18</v>
      </c>
      <c r="H2698">
        <v>7596.96</v>
      </c>
      <c r="I2698">
        <v>136745.26</v>
      </c>
      <c r="J2698" t="s">
        <v>768</v>
      </c>
      <c r="K2698">
        <v>33</v>
      </c>
      <c r="L2698" t="str">
        <f>_xlfn.XLOOKUP(F2698, Items!$A:$A, Items!$C:$C, "Check Item ID", 0)</f>
        <v>Service</v>
      </c>
    </row>
    <row r="2699" spans="1:12" hidden="1" x14ac:dyDescent="0.25">
      <c r="A2699" t="s">
        <v>3467</v>
      </c>
      <c r="B2699" s="1">
        <v>45240</v>
      </c>
      <c r="C2699" t="s">
        <v>143</v>
      </c>
      <c r="D2699" t="s">
        <v>5</v>
      </c>
      <c r="E2699" t="s">
        <v>263</v>
      </c>
      <c r="F2699" t="s">
        <v>750</v>
      </c>
      <c r="G2699">
        <v>14</v>
      </c>
      <c r="H2699">
        <v>2786.9</v>
      </c>
      <c r="I2699">
        <v>39016.589999999997</v>
      </c>
      <c r="J2699" t="s">
        <v>768</v>
      </c>
      <c r="K2699">
        <v>27</v>
      </c>
      <c r="L2699" t="str">
        <f>_xlfn.XLOOKUP(F2699, Items!$A:$A, Items!$C:$C, "Check Item ID", 0)</f>
        <v>Hardware</v>
      </c>
    </row>
    <row r="2700" spans="1:12" hidden="1" x14ac:dyDescent="0.25">
      <c r="A2700" t="s">
        <v>3468</v>
      </c>
      <c r="B2700" s="1">
        <v>45003</v>
      </c>
      <c r="C2700" t="s">
        <v>53</v>
      </c>
      <c r="D2700" t="s">
        <v>9</v>
      </c>
      <c r="E2700" t="s">
        <v>336</v>
      </c>
      <c r="F2700" t="s">
        <v>363</v>
      </c>
      <c r="G2700">
        <v>32</v>
      </c>
      <c r="H2700">
        <v>3627.02</v>
      </c>
      <c r="I2700">
        <v>116064.66</v>
      </c>
      <c r="J2700" t="s">
        <v>770</v>
      </c>
      <c r="K2700">
        <v>29</v>
      </c>
      <c r="L2700" t="str">
        <f>_xlfn.XLOOKUP(F2700, Items!$A:$A, Items!$C:$C, "Check Item ID", 0)</f>
        <v>Hardware</v>
      </c>
    </row>
    <row r="2701" spans="1:12" hidden="1" x14ac:dyDescent="0.25">
      <c r="A2701" t="s">
        <v>3469</v>
      </c>
      <c r="B2701" s="1">
        <v>44954</v>
      </c>
      <c r="C2701" t="s">
        <v>151</v>
      </c>
      <c r="D2701" t="s">
        <v>11</v>
      </c>
      <c r="E2701" t="s">
        <v>310</v>
      </c>
      <c r="F2701" t="s">
        <v>402</v>
      </c>
      <c r="G2701">
        <v>37</v>
      </c>
      <c r="H2701">
        <v>9589.5</v>
      </c>
      <c r="I2701">
        <v>354811.42</v>
      </c>
      <c r="J2701" t="s">
        <v>768</v>
      </c>
      <c r="K2701">
        <v>7</v>
      </c>
      <c r="L2701" t="str">
        <f>_xlfn.XLOOKUP(F2701, Items!$A:$A, Items!$C:$C, "Check Item ID", 0)</f>
        <v>Hardware</v>
      </c>
    </row>
    <row r="2702" spans="1:12" hidden="1" x14ac:dyDescent="0.25">
      <c r="A2702" t="s">
        <v>3470</v>
      </c>
      <c r="B2702" s="1">
        <v>45503</v>
      </c>
      <c r="C2702" t="s">
        <v>235</v>
      </c>
      <c r="D2702" t="s">
        <v>17</v>
      </c>
      <c r="E2702" t="s">
        <v>332</v>
      </c>
      <c r="F2702" t="s">
        <v>556</v>
      </c>
      <c r="G2702">
        <v>47</v>
      </c>
      <c r="H2702">
        <v>4911.12</v>
      </c>
      <c r="I2702">
        <v>230822.6</v>
      </c>
      <c r="J2702" t="s">
        <v>770</v>
      </c>
      <c r="K2702">
        <v>4</v>
      </c>
      <c r="L2702" t="str">
        <f>_xlfn.XLOOKUP(F2702, Items!$A:$A, Items!$C:$C, "Check Item ID", 0)</f>
        <v>Software</v>
      </c>
    </row>
    <row r="2703" spans="1:12" hidden="1" x14ac:dyDescent="0.25">
      <c r="A2703" t="s">
        <v>3471</v>
      </c>
      <c r="B2703" s="1">
        <v>45483</v>
      </c>
      <c r="C2703" t="s">
        <v>119</v>
      </c>
      <c r="D2703" t="s">
        <v>13</v>
      </c>
      <c r="E2703" t="s">
        <v>290</v>
      </c>
      <c r="F2703" t="s">
        <v>578</v>
      </c>
      <c r="G2703">
        <v>13</v>
      </c>
      <c r="H2703">
        <v>8100.84</v>
      </c>
      <c r="I2703">
        <v>105310.94</v>
      </c>
      <c r="J2703" t="s">
        <v>770</v>
      </c>
      <c r="K2703">
        <v>3</v>
      </c>
      <c r="L2703" t="str">
        <f>_xlfn.XLOOKUP(F2703, Items!$A:$A, Items!$C:$C, "Check Item ID", 0)</f>
        <v>Service</v>
      </c>
    </row>
    <row r="2704" spans="1:12" hidden="1" x14ac:dyDescent="0.25">
      <c r="A2704" t="s">
        <v>3472</v>
      </c>
      <c r="B2704" s="1">
        <v>45017</v>
      </c>
      <c r="C2704" t="s">
        <v>179</v>
      </c>
      <c r="D2704" t="s">
        <v>3</v>
      </c>
      <c r="E2704" t="s">
        <v>348</v>
      </c>
      <c r="F2704" t="s">
        <v>470</v>
      </c>
      <c r="G2704">
        <v>37</v>
      </c>
      <c r="H2704">
        <v>1368.07</v>
      </c>
      <c r="I2704">
        <v>50618.51</v>
      </c>
      <c r="J2704" t="s">
        <v>770</v>
      </c>
      <c r="K2704">
        <v>38</v>
      </c>
      <c r="L2704" t="str">
        <f>_xlfn.XLOOKUP(F2704, Items!$A:$A, Items!$C:$C, "Check Item ID", 0)</f>
        <v>Software</v>
      </c>
    </row>
    <row r="2705" spans="1:12" hidden="1" x14ac:dyDescent="0.25">
      <c r="A2705" t="s">
        <v>3473</v>
      </c>
      <c r="B2705" s="1">
        <v>45927</v>
      </c>
      <c r="C2705" t="s">
        <v>205</v>
      </c>
      <c r="D2705" t="s">
        <v>25</v>
      </c>
      <c r="E2705" t="s">
        <v>350</v>
      </c>
      <c r="F2705" t="s">
        <v>746</v>
      </c>
      <c r="G2705">
        <v>15</v>
      </c>
      <c r="H2705">
        <v>5401.07</v>
      </c>
      <c r="I2705">
        <v>81016.12</v>
      </c>
      <c r="J2705" t="s">
        <v>768</v>
      </c>
      <c r="K2705">
        <v>6</v>
      </c>
      <c r="L2705" t="str">
        <f>_xlfn.XLOOKUP(F2705, Items!$A:$A, Items!$C:$C, "Check Item ID", 0)</f>
        <v>Software</v>
      </c>
    </row>
    <row r="2706" spans="1:12" hidden="1" x14ac:dyDescent="0.25">
      <c r="A2706" t="s">
        <v>3474</v>
      </c>
      <c r="B2706" s="1">
        <v>45672</v>
      </c>
      <c r="C2706" t="s">
        <v>57</v>
      </c>
      <c r="D2706" t="s">
        <v>25</v>
      </c>
      <c r="E2706" t="s">
        <v>274</v>
      </c>
      <c r="F2706" t="s">
        <v>710</v>
      </c>
      <c r="G2706">
        <v>6</v>
      </c>
      <c r="H2706">
        <v>222.35</v>
      </c>
      <c r="I2706">
        <v>1334.12</v>
      </c>
      <c r="J2706" t="s">
        <v>770</v>
      </c>
      <c r="K2706">
        <v>33</v>
      </c>
      <c r="L2706" t="str">
        <f>_xlfn.XLOOKUP(F2706, Items!$A:$A, Items!$C:$C, "Check Item ID", 0)</f>
        <v>Service</v>
      </c>
    </row>
    <row r="2707" spans="1:12" hidden="1" x14ac:dyDescent="0.25">
      <c r="A2707" t="s">
        <v>3475</v>
      </c>
      <c r="B2707" s="1">
        <v>45262</v>
      </c>
      <c r="C2707" t="s">
        <v>219</v>
      </c>
      <c r="D2707" t="s">
        <v>21</v>
      </c>
      <c r="E2707" t="s">
        <v>350</v>
      </c>
      <c r="F2707" t="s">
        <v>434</v>
      </c>
      <c r="G2707">
        <v>24</v>
      </c>
      <c r="H2707">
        <v>7021.93</v>
      </c>
      <c r="I2707">
        <v>168526.35</v>
      </c>
      <c r="J2707" t="s">
        <v>770</v>
      </c>
      <c r="K2707">
        <v>38</v>
      </c>
      <c r="L2707" t="str">
        <f>_xlfn.XLOOKUP(F2707, Items!$A:$A, Items!$C:$C, "Check Item ID", 0)</f>
        <v>Software</v>
      </c>
    </row>
    <row r="2708" spans="1:12" hidden="1" x14ac:dyDescent="0.25">
      <c r="A2708" t="s">
        <v>3476</v>
      </c>
      <c r="B2708" s="1">
        <v>45225</v>
      </c>
      <c r="C2708" t="s">
        <v>159</v>
      </c>
      <c r="D2708" t="s">
        <v>11</v>
      </c>
      <c r="E2708" t="s">
        <v>334</v>
      </c>
      <c r="F2708" t="s">
        <v>436</v>
      </c>
      <c r="G2708">
        <v>21</v>
      </c>
      <c r="H2708">
        <v>59.95</v>
      </c>
      <c r="I2708">
        <v>1258.98</v>
      </c>
      <c r="J2708" t="s">
        <v>770</v>
      </c>
      <c r="K2708">
        <v>29</v>
      </c>
      <c r="L2708" t="str">
        <f>_xlfn.XLOOKUP(F2708, Items!$A:$A, Items!$C:$C, "Check Item ID", 0)</f>
        <v>Service</v>
      </c>
    </row>
    <row r="2709" spans="1:12" hidden="1" x14ac:dyDescent="0.25">
      <c r="A2709" t="s">
        <v>3477</v>
      </c>
      <c r="B2709" s="1">
        <v>45749</v>
      </c>
      <c r="C2709" t="s">
        <v>193</v>
      </c>
      <c r="D2709" t="s">
        <v>5</v>
      </c>
      <c r="E2709" t="s">
        <v>304</v>
      </c>
      <c r="F2709" t="s">
        <v>498</v>
      </c>
      <c r="G2709">
        <v>24</v>
      </c>
      <c r="H2709">
        <v>8666.6299999999992</v>
      </c>
      <c r="I2709">
        <v>207999.03</v>
      </c>
      <c r="J2709" t="s">
        <v>770</v>
      </c>
      <c r="K2709">
        <v>21</v>
      </c>
      <c r="L2709" t="str">
        <f>_xlfn.XLOOKUP(F2709, Items!$A:$A, Items!$C:$C, "Check Item ID", 0)</f>
        <v>Service</v>
      </c>
    </row>
    <row r="2710" spans="1:12" hidden="1" x14ac:dyDescent="0.25">
      <c r="A2710" t="s">
        <v>3478</v>
      </c>
      <c r="B2710" s="1">
        <v>45939</v>
      </c>
      <c r="C2710" t="s">
        <v>177</v>
      </c>
      <c r="D2710" t="s">
        <v>27</v>
      </c>
      <c r="E2710" t="s">
        <v>265</v>
      </c>
      <c r="F2710" t="s">
        <v>564</v>
      </c>
      <c r="G2710">
        <v>44</v>
      </c>
      <c r="H2710">
        <v>3691.22</v>
      </c>
      <c r="I2710">
        <v>162413.71</v>
      </c>
      <c r="J2710" t="s">
        <v>770</v>
      </c>
      <c r="K2710">
        <v>30</v>
      </c>
      <c r="L2710" t="str">
        <f>_xlfn.XLOOKUP(F2710, Items!$A:$A, Items!$C:$C, "Check Item ID", 0)</f>
        <v>Software</v>
      </c>
    </row>
    <row r="2711" spans="1:12" hidden="1" x14ac:dyDescent="0.25">
      <c r="A2711" t="s">
        <v>3479</v>
      </c>
      <c r="B2711" s="1">
        <v>45445</v>
      </c>
      <c r="C2711" t="s">
        <v>101</v>
      </c>
      <c r="D2711" t="s">
        <v>23</v>
      </c>
      <c r="E2711" t="s">
        <v>350</v>
      </c>
      <c r="F2711" t="s">
        <v>742</v>
      </c>
      <c r="G2711">
        <v>9</v>
      </c>
      <c r="H2711">
        <v>5522.38</v>
      </c>
      <c r="I2711">
        <v>49701.39</v>
      </c>
      <c r="J2711" t="s">
        <v>770</v>
      </c>
      <c r="K2711">
        <v>44</v>
      </c>
      <c r="L2711" t="str">
        <f>_xlfn.XLOOKUP(F2711, Items!$A:$A, Items!$C:$C, "Check Item ID", 0)</f>
        <v>Software</v>
      </c>
    </row>
    <row r="2712" spans="1:12" hidden="1" x14ac:dyDescent="0.25">
      <c r="A2712" t="s">
        <v>3480</v>
      </c>
      <c r="B2712" s="1">
        <v>45850</v>
      </c>
      <c r="C2712" t="s">
        <v>189</v>
      </c>
      <c r="D2712" t="s">
        <v>21</v>
      </c>
      <c r="E2712" t="s">
        <v>354</v>
      </c>
      <c r="F2712" t="s">
        <v>408</v>
      </c>
      <c r="G2712">
        <v>49</v>
      </c>
      <c r="H2712">
        <v>5523.22</v>
      </c>
      <c r="I2712">
        <v>270637.64</v>
      </c>
      <c r="J2712" t="s">
        <v>768</v>
      </c>
      <c r="K2712">
        <v>13</v>
      </c>
      <c r="L2712" t="str">
        <f>_xlfn.XLOOKUP(F2712, Items!$A:$A, Items!$C:$C, "Check Item ID", 0)</f>
        <v>Hardware</v>
      </c>
    </row>
    <row r="2713" spans="1:12" hidden="1" x14ac:dyDescent="0.25">
      <c r="A2713" t="s">
        <v>3481</v>
      </c>
      <c r="B2713" s="1">
        <v>45630</v>
      </c>
      <c r="C2713" t="s">
        <v>135</v>
      </c>
      <c r="D2713" t="s">
        <v>31</v>
      </c>
      <c r="E2713" t="s">
        <v>350</v>
      </c>
      <c r="F2713" t="s">
        <v>594</v>
      </c>
      <c r="G2713">
        <v>33</v>
      </c>
      <c r="H2713">
        <v>3958.35</v>
      </c>
      <c r="I2713">
        <v>130625.45</v>
      </c>
      <c r="J2713" t="s">
        <v>768</v>
      </c>
      <c r="K2713">
        <v>12</v>
      </c>
      <c r="L2713" t="str">
        <f>_xlfn.XLOOKUP(F2713, Items!$A:$A, Items!$C:$C, "Check Item ID", 0)</f>
        <v>Software</v>
      </c>
    </row>
    <row r="2714" spans="1:12" hidden="1" x14ac:dyDescent="0.25">
      <c r="A2714" t="s">
        <v>3482</v>
      </c>
      <c r="B2714" s="1">
        <v>45626</v>
      </c>
      <c r="C2714" t="s">
        <v>165</v>
      </c>
      <c r="D2714" t="s">
        <v>27</v>
      </c>
      <c r="E2714" t="s">
        <v>330</v>
      </c>
      <c r="F2714" t="s">
        <v>526</v>
      </c>
      <c r="G2714">
        <v>35</v>
      </c>
      <c r="H2714">
        <v>5498.51</v>
      </c>
      <c r="I2714">
        <v>192447.89</v>
      </c>
      <c r="J2714" t="s">
        <v>768</v>
      </c>
      <c r="K2714">
        <v>13</v>
      </c>
      <c r="L2714" t="str">
        <f>_xlfn.XLOOKUP(F2714, Items!$A:$A, Items!$C:$C, "Check Item ID", 0)</f>
        <v>Software</v>
      </c>
    </row>
    <row r="2715" spans="1:12" hidden="1" x14ac:dyDescent="0.25">
      <c r="A2715" t="s">
        <v>3483</v>
      </c>
      <c r="B2715" s="1">
        <v>45212</v>
      </c>
      <c r="C2715" t="s">
        <v>197</v>
      </c>
      <c r="D2715" t="s">
        <v>17</v>
      </c>
      <c r="E2715" t="s">
        <v>318</v>
      </c>
      <c r="F2715" t="s">
        <v>626</v>
      </c>
      <c r="G2715">
        <v>14</v>
      </c>
      <c r="H2715">
        <v>4661.78</v>
      </c>
      <c r="I2715">
        <v>65264.91</v>
      </c>
      <c r="J2715" t="s">
        <v>770</v>
      </c>
      <c r="K2715">
        <v>8</v>
      </c>
      <c r="L2715" t="str">
        <f>_xlfn.XLOOKUP(F2715, Items!$A:$A, Items!$C:$C, "Check Item ID", 0)</f>
        <v>Software</v>
      </c>
    </row>
    <row r="2716" spans="1:12" hidden="1" x14ac:dyDescent="0.25">
      <c r="A2716" t="s">
        <v>3484</v>
      </c>
      <c r="B2716" s="1">
        <v>45156</v>
      </c>
      <c r="C2716" t="s">
        <v>161</v>
      </c>
      <c r="D2716" t="s">
        <v>17</v>
      </c>
      <c r="E2716" t="s">
        <v>322</v>
      </c>
      <c r="F2716" t="s">
        <v>676</v>
      </c>
      <c r="G2716">
        <v>33</v>
      </c>
      <c r="H2716">
        <v>8711.49</v>
      </c>
      <c r="I2716">
        <v>287479.01</v>
      </c>
      <c r="J2716" t="s">
        <v>768</v>
      </c>
      <c r="K2716">
        <v>9</v>
      </c>
      <c r="L2716" t="str">
        <f>_xlfn.XLOOKUP(F2716, Items!$A:$A, Items!$C:$C, "Check Item ID", 0)</f>
        <v>Service</v>
      </c>
    </row>
    <row r="2717" spans="1:12" hidden="1" x14ac:dyDescent="0.25">
      <c r="A2717" t="s">
        <v>3485</v>
      </c>
      <c r="B2717" s="1">
        <v>44935</v>
      </c>
      <c r="C2717" t="s">
        <v>223</v>
      </c>
      <c r="D2717" t="s">
        <v>5</v>
      </c>
      <c r="E2717" t="s">
        <v>274</v>
      </c>
      <c r="F2717" t="s">
        <v>488</v>
      </c>
      <c r="G2717">
        <v>17</v>
      </c>
      <c r="H2717">
        <v>9648.68</v>
      </c>
      <c r="I2717">
        <v>164027.57999999999</v>
      </c>
      <c r="J2717" t="s">
        <v>768</v>
      </c>
      <c r="K2717">
        <v>13</v>
      </c>
      <c r="L2717" t="str">
        <f>_xlfn.XLOOKUP(F2717, Items!$A:$A, Items!$C:$C, "Check Item ID", 0)</f>
        <v>Service</v>
      </c>
    </row>
    <row r="2718" spans="1:12" hidden="1" x14ac:dyDescent="0.25">
      <c r="A2718" t="s">
        <v>3486</v>
      </c>
      <c r="B2718" s="1">
        <v>45391</v>
      </c>
      <c r="C2718" t="s">
        <v>42</v>
      </c>
      <c r="D2718" t="s">
        <v>9</v>
      </c>
      <c r="E2718" t="s">
        <v>308</v>
      </c>
      <c r="F2718" t="s">
        <v>474</v>
      </c>
      <c r="G2718">
        <v>44</v>
      </c>
      <c r="H2718">
        <v>10077.6</v>
      </c>
      <c r="I2718">
        <v>443414.42</v>
      </c>
      <c r="J2718" t="s">
        <v>770</v>
      </c>
      <c r="K2718">
        <v>34</v>
      </c>
      <c r="L2718" t="str">
        <f>_xlfn.XLOOKUP(F2718, Items!$A:$A, Items!$C:$C, "Check Item ID", 0)</f>
        <v>Service</v>
      </c>
    </row>
    <row r="2719" spans="1:12" hidden="1" x14ac:dyDescent="0.25">
      <c r="A2719" t="s">
        <v>3487</v>
      </c>
      <c r="B2719" s="1">
        <v>45593</v>
      </c>
      <c r="C2719" t="s">
        <v>39</v>
      </c>
      <c r="D2719" t="s">
        <v>25</v>
      </c>
      <c r="E2719" t="s">
        <v>274</v>
      </c>
      <c r="F2719" t="s">
        <v>416</v>
      </c>
      <c r="G2719">
        <v>47</v>
      </c>
      <c r="H2719">
        <v>5633.51</v>
      </c>
      <c r="I2719">
        <v>264775.12</v>
      </c>
      <c r="J2719" t="s">
        <v>770</v>
      </c>
      <c r="K2719">
        <v>38</v>
      </c>
      <c r="L2719" t="str">
        <f>_xlfn.XLOOKUP(F2719, Items!$A:$A, Items!$C:$C, "Check Item ID", 0)</f>
        <v>Service</v>
      </c>
    </row>
    <row r="2720" spans="1:12" x14ac:dyDescent="0.25">
      <c r="A2720" t="s">
        <v>3488</v>
      </c>
      <c r="B2720" s="1">
        <v>45998</v>
      </c>
      <c r="C2720" t="s">
        <v>165</v>
      </c>
      <c r="D2720" t="s">
        <v>27</v>
      </c>
      <c r="E2720" t="s">
        <v>300</v>
      </c>
      <c r="F2720" t="s">
        <v>654</v>
      </c>
      <c r="G2720" s="8">
        <v>43</v>
      </c>
      <c r="H2720" s="6">
        <v>6287.75</v>
      </c>
      <c r="I2720" s="6">
        <v>270373.15999999997</v>
      </c>
      <c r="J2720" t="s">
        <v>777</v>
      </c>
      <c r="K2720" s="8">
        <v>39</v>
      </c>
      <c r="L2720" t="str">
        <f>_xlfn.XLOOKUP(F2720, Items!$A:$A, Items!$C:$C, "Check Item ID", 0)</f>
        <v>Hardware</v>
      </c>
    </row>
    <row r="2721" spans="1:12" x14ac:dyDescent="0.25">
      <c r="A2721" t="s">
        <v>3489</v>
      </c>
      <c r="B2721" s="1">
        <v>45762</v>
      </c>
      <c r="C2721" t="s">
        <v>111</v>
      </c>
      <c r="D2721" t="s">
        <v>31</v>
      </c>
      <c r="E2721" t="s">
        <v>304</v>
      </c>
      <c r="F2721" t="s">
        <v>612</v>
      </c>
      <c r="G2721" s="8">
        <v>45</v>
      </c>
      <c r="H2721" s="6">
        <v>762.51</v>
      </c>
      <c r="I2721" s="6">
        <v>34312.86</v>
      </c>
      <c r="J2721" t="s">
        <v>777</v>
      </c>
      <c r="K2721" s="8">
        <v>17</v>
      </c>
      <c r="L2721" t="str">
        <f>_xlfn.XLOOKUP(F2721, Items!$A:$A, Items!$C:$C, "Check Item ID", 0)</f>
        <v>Service</v>
      </c>
    </row>
    <row r="2722" spans="1:12" x14ac:dyDescent="0.25">
      <c r="A2722" t="s">
        <v>3490</v>
      </c>
      <c r="B2722" s="1">
        <v>45856</v>
      </c>
      <c r="C2722" t="s">
        <v>147</v>
      </c>
      <c r="D2722" t="s">
        <v>5</v>
      </c>
      <c r="E2722" t="s">
        <v>286</v>
      </c>
      <c r="F2722" t="s">
        <v>688</v>
      </c>
      <c r="G2722" s="8">
        <v>10</v>
      </c>
      <c r="H2722" s="6">
        <v>1616.35</v>
      </c>
      <c r="I2722" s="6">
        <v>16163.48</v>
      </c>
      <c r="J2722" t="s">
        <v>777</v>
      </c>
      <c r="K2722" s="8">
        <v>3</v>
      </c>
      <c r="L2722" t="str">
        <f>_xlfn.XLOOKUP(F2722, Items!$A:$A, Items!$C:$C, "Check Item ID", 0)</f>
        <v>Hardware</v>
      </c>
    </row>
    <row r="2723" spans="1:12" x14ac:dyDescent="0.25">
      <c r="A2723" t="s">
        <v>3491</v>
      </c>
      <c r="B2723" s="1">
        <v>45147</v>
      </c>
      <c r="C2723" t="s">
        <v>211</v>
      </c>
      <c r="D2723" t="s">
        <v>31</v>
      </c>
      <c r="E2723" t="s">
        <v>276</v>
      </c>
      <c r="F2723" t="s">
        <v>504</v>
      </c>
      <c r="G2723" s="8">
        <v>32</v>
      </c>
      <c r="H2723" s="6">
        <v>7432.31</v>
      </c>
      <c r="I2723" s="6">
        <v>237833.97</v>
      </c>
      <c r="J2723" t="s">
        <v>777</v>
      </c>
      <c r="K2723" s="8">
        <v>22</v>
      </c>
      <c r="L2723" t="str">
        <f>_xlfn.XLOOKUP(F2723, Items!$A:$A, Items!$C:$C, "Check Item ID", 0)</f>
        <v>Service</v>
      </c>
    </row>
    <row r="2724" spans="1:12" hidden="1" x14ac:dyDescent="0.25">
      <c r="A2724" t="s">
        <v>3492</v>
      </c>
      <c r="B2724" s="1">
        <v>45758</v>
      </c>
      <c r="C2724" t="s">
        <v>237</v>
      </c>
      <c r="D2724" t="s">
        <v>5</v>
      </c>
      <c r="E2724" t="s">
        <v>294</v>
      </c>
      <c r="F2724" t="s">
        <v>734</v>
      </c>
      <c r="G2724">
        <v>20</v>
      </c>
      <c r="H2724">
        <v>8564.34</v>
      </c>
      <c r="I2724">
        <v>171286.71</v>
      </c>
      <c r="J2724" t="s">
        <v>768</v>
      </c>
      <c r="K2724">
        <v>43</v>
      </c>
      <c r="L2724" t="str">
        <f>_xlfn.XLOOKUP(F2724, Items!$A:$A, Items!$C:$C, "Check Item ID", 0)</f>
        <v>Software</v>
      </c>
    </row>
    <row r="2725" spans="1:12" hidden="1" x14ac:dyDescent="0.25">
      <c r="A2725" t="s">
        <v>3493</v>
      </c>
      <c r="B2725" s="1">
        <v>45318</v>
      </c>
      <c r="C2725" t="s">
        <v>55</v>
      </c>
      <c r="D2725" t="s">
        <v>3</v>
      </c>
      <c r="E2725" t="s">
        <v>320</v>
      </c>
      <c r="F2725" t="s">
        <v>634</v>
      </c>
      <c r="G2725">
        <v>2</v>
      </c>
      <c r="H2725">
        <v>4399.1400000000003</v>
      </c>
      <c r="I2725">
        <v>8798.2800000000007</v>
      </c>
      <c r="J2725" t="s">
        <v>770</v>
      </c>
      <c r="K2725">
        <v>10</v>
      </c>
      <c r="L2725" t="str">
        <f>_xlfn.XLOOKUP(F2725, Items!$A:$A, Items!$C:$C, "Check Item ID", 0)</f>
        <v>Hardware</v>
      </c>
    </row>
    <row r="2726" spans="1:12" x14ac:dyDescent="0.25">
      <c r="A2726" t="s">
        <v>3494</v>
      </c>
      <c r="B2726" s="1">
        <v>45307</v>
      </c>
      <c r="C2726" t="s">
        <v>129</v>
      </c>
      <c r="D2726" t="s">
        <v>11</v>
      </c>
      <c r="E2726" t="s">
        <v>322</v>
      </c>
      <c r="F2726" t="s">
        <v>363</v>
      </c>
      <c r="G2726" s="8">
        <v>50</v>
      </c>
      <c r="H2726" s="6">
        <v>3902.44</v>
      </c>
      <c r="I2726" s="6">
        <v>195122.14</v>
      </c>
      <c r="J2726" t="s">
        <v>777</v>
      </c>
      <c r="K2726" s="8">
        <v>19</v>
      </c>
      <c r="L2726" t="str">
        <f>_xlfn.XLOOKUP(F2726, Items!$A:$A, Items!$C:$C, "Check Item ID", 0)</f>
        <v>Hardware</v>
      </c>
    </row>
    <row r="2727" spans="1:12" hidden="1" x14ac:dyDescent="0.25">
      <c r="A2727" t="s">
        <v>3495</v>
      </c>
      <c r="B2727" s="1">
        <v>45170</v>
      </c>
      <c r="C2727" t="s">
        <v>57</v>
      </c>
      <c r="D2727" t="s">
        <v>25</v>
      </c>
      <c r="E2727" t="s">
        <v>336</v>
      </c>
      <c r="F2727" t="s">
        <v>754</v>
      </c>
      <c r="G2727">
        <v>28</v>
      </c>
      <c r="H2727">
        <v>10007.34</v>
      </c>
      <c r="I2727">
        <v>280205.5</v>
      </c>
      <c r="J2727" t="s">
        <v>768</v>
      </c>
      <c r="K2727">
        <v>28</v>
      </c>
      <c r="L2727" t="str">
        <f>_xlfn.XLOOKUP(F2727, Items!$A:$A, Items!$C:$C, "Check Item ID", 0)</f>
        <v>Service</v>
      </c>
    </row>
    <row r="2728" spans="1:12" x14ac:dyDescent="0.25">
      <c r="A2728" t="s">
        <v>3496</v>
      </c>
      <c r="B2728" s="1">
        <v>45541</v>
      </c>
      <c r="C2728" t="s">
        <v>163</v>
      </c>
      <c r="D2728" t="s">
        <v>31</v>
      </c>
      <c r="E2728" t="s">
        <v>286</v>
      </c>
      <c r="F2728" t="s">
        <v>750</v>
      </c>
      <c r="G2728" s="8">
        <v>22</v>
      </c>
      <c r="H2728" s="6">
        <v>3097.07</v>
      </c>
      <c r="I2728" s="6">
        <v>68135.520000000004</v>
      </c>
      <c r="J2728" t="s">
        <v>777</v>
      </c>
      <c r="K2728" s="8">
        <v>22</v>
      </c>
      <c r="L2728" t="str">
        <f>_xlfn.XLOOKUP(F2728, Items!$A:$A, Items!$C:$C, "Check Item ID", 0)</f>
        <v>Hardware</v>
      </c>
    </row>
    <row r="2729" spans="1:12" x14ac:dyDescent="0.25">
      <c r="A2729" t="s">
        <v>3497</v>
      </c>
      <c r="B2729" s="1">
        <v>45906</v>
      </c>
      <c r="C2729" t="s">
        <v>205</v>
      </c>
      <c r="D2729" t="s">
        <v>25</v>
      </c>
      <c r="E2729" t="s">
        <v>350</v>
      </c>
      <c r="F2729" t="s">
        <v>382</v>
      </c>
      <c r="G2729" s="8">
        <v>41</v>
      </c>
      <c r="H2729" s="6">
        <v>9891.32</v>
      </c>
      <c r="I2729" s="6">
        <v>405544.3</v>
      </c>
      <c r="J2729" t="s">
        <v>777</v>
      </c>
      <c r="K2729" s="8">
        <v>34</v>
      </c>
      <c r="L2729" t="str">
        <f>_xlfn.XLOOKUP(F2729, Items!$A:$A, Items!$C:$C, "Check Item ID", 0)</f>
        <v>Hardware</v>
      </c>
    </row>
    <row r="2730" spans="1:12" hidden="1" x14ac:dyDescent="0.25">
      <c r="A2730" t="s">
        <v>3498</v>
      </c>
      <c r="B2730" s="1">
        <v>45950</v>
      </c>
      <c r="C2730" t="s">
        <v>211</v>
      </c>
      <c r="D2730" t="s">
        <v>31</v>
      </c>
      <c r="E2730" t="s">
        <v>328</v>
      </c>
      <c r="F2730" t="s">
        <v>638</v>
      </c>
      <c r="G2730">
        <v>21</v>
      </c>
      <c r="H2730">
        <v>4931.07</v>
      </c>
      <c r="I2730">
        <v>103552.53</v>
      </c>
      <c r="J2730" t="s">
        <v>770</v>
      </c>
      <c r="K2730">
        <v>33</v>
      </c>
      <c r="L2730" t="str">
        <f>_xlfn.XLOOKUP(F2730, Items!$A:$A, Items!$C:$C, "Check Item ID", 0)</f>
        <v>Hardware</v>
      </c>
    </row>
    <row r="2731" spans="1:12" hidden="1" x14ac:dyDescent="0.25">
      <c r="A2731" t="s">
        <v>3499</v>
      </c>
      <c r="B2731" s="1">
        <v>45127</v>
      </c>
      <c r="C2731" t="s">
        <v>125</v>
      </c>
      <c r="D2731" t="s">
        <v>23</v>
      </c>
      <c r="E2731" t="s">
        <v>250</v>
      </c>
      <c r="F2731" t="s">
        <v>548</v>
      </c>
      <c r="G2731">
        <v>28</v>
      </c>
      <c r="H2731">
        <v>10163.219999999999</v>
      </c>
      <c r="I2731">
        <v>284570.09000000003</v>
      </c>
      <c r="J2731" t="s">
        <v>768</v>
      </c>
      <c r="K2731">
        <v>25</v>
      </c>
      <c r="L2731" t="str">
        <f>_xlfn.XLOOKUP(F2731, Items!$A:$A, Items!$C:$C, "Check Item ID", 0)</f>
        <v>Software</v>
      </c>
    </row>
    <row r="2732" spans="1:12" hidden="1" x14ac:dyDescent="0.25">
      <c r="A2732" t="s">
        <v>3500</v>
      </c>
      <c r="B2732" s="1">
        <v>45931</v>
      </c>
      <c r="C2732" t="s">
        <v>239</v>
      </c>
      <c r="D2732" t="s">
        <v>15</v>
      </c>
      <c r="E2732" t="s">
        <v>288</v>
      </c>
      <c r="F2732" t="s">
        <v>754</v>
      </c>
      <c r="G2732">
        <v>2</v>
      </c>
      <c r="H2732">
        <v>8511.07</v>
      </c>
      <c r="I2732">
        <v>17022.14</v>
      </c>
      <c r="J2732" t="s">
        <v>770</v>
      </c>
      <c r="K2732">
        <v>8</v>
      </c>
      <c r="L2732" t="str">
        <f>_xlfn.XLOOKUP(F2732, Items!$A:$A, Items!$C:$C, "Check Item ID", 0)</f>
        <v>Service</v>
      </c>
    </row>
    <row r="2733" spans="1:12" x14ac:dyDescent="0.25">
      <c r="A2733" t="s">
        <v>3501</v>
      </c>
      <c r="B2733" s="1">
        <v>45443</v>
      </c>
      <c r="C2733" t="s">
        <v>187</v>
      </c>
      <c r="D2733" t="s">
        <v>3</v>
      </c>
      <c r="E2733" t="s">
        <v>298</v>
      </c>
      <c r="F2733" t="s">
        <v>734</v>
      </c>
      <c r="G2733" s="8">
        <v>35</v>
      </c>
      <c r="H2733" s="6">
        <v>6848.03</v>
      </c>
      <c r="I2733" s="6">
        <v>239680.95</v>
      </c>
      <c r="J2733" t="s">
        <v>777</v>
      </c>
      <c r="K2733" s="8">
        <v>43</v>
      </c>
      <c r="L2733" t="str">
        <f>_xlfn.XLOOKUP(F2733, Items!$A:$A, Items!$C:$C, "Check Item ID", 0)</f>
        <v>Software</v>
      </c>
    </row>
    <row r="2734" spans="1:12" x14ac:dyDescent="0.25">
      <c r="A2734" t="s">
        <v>3502</v>
      </c>
      <c r="B2734" s="1">
        <v>45858</v>
      </c>
      <c r="C2734" t="s">
        <v>83</v>
      </c>
      <c r="D2734" t="s">
        <v>23</v>
      </c>
      <c r="E2734" t="s">
        <v>260</v>
      </c>
      <c r="F2734" t="s">
        <v>482</v>
      </c>
      <c r="G2734" s="8">
        <v>25</v>
      </c>
      <c r="H2734" s="6">
        <v>150.46</v>
      </c>
      <c r="I2734" s="6">
        <v>3761.5</v>
      </c>
      <c r="J2734" t="s">
        <v>777</v>
      </c>
      <c r="K2734" s="8">
        <v>41</v>
      </c>
      <c r="L2734" t="str">
        <f>_xlfn.XLOOKUP(F2734, Items!$A:$A, Items!$C:$C, "Check Item ID", 0)</f>
        <v>Service</v>
      </c>
    </row>
    <row r="2735" spans="1:12" hidden="1" x14ac:dyDescent="0.25">
      <c r="A2735" t="s">
        <v>3503</v>
      </c>
      <c r="B2735" s="1">
        <v>44997</v>
      </c>
      <c r="C2735" t="s">
        <v>203</v>
      </c>
      <c r="D2735" t="s">
        <v>31</v>
      </c>
      <c r="E2735" t="s">
        <v>288</v>
      </c>
      <c r="F2735" t="s">
        <v>682</v>
      </c>
      <c r="G2735">
        <v>21</v>
      </c>
      <c r="H2735">
        <v>7228.61</v>
      </c>
      <c r="I2735">
        <v>151800.79</v>
      </c>
      <c r="J2735" t="s">
        <v>768</v>
      </c>
      <c r="K2735">
        <v>31</v>
      </c>
      <c r="L2735" t="str">
        <f>_xlfn.XLOOKUP(F2735, Items!$A:$A, Items!$C:$C, "Check Item ID", 0)</f>
        <v>Software</v>
      </c>
    </row>
    <row r="2736" spans="1:12" x14ac:dyDescent="0.25">
      <c r="A2736" t="s">
        <v>3504</v>
      </c>
      <c r="B2736" s="1">
        <v>45767</v>
      </c>
      <c r="C2736" t="s">
        <v>207</v>
      </c>
      <c r="D2736" t="s">
        <v>11</v>
      </c>
      <c r="E2736" t="s">
        <v>246</v>
      </c>
      <c r="F2736" t="s">
        <v>428</v>
      </c>
      <c r="G2736" s="8">
        <v>7</v>
      </c>
      <c r="H2736" s="6">
        <v>5341.19</v>
      </c>
      <c r="I2736" s="6">
        <v>37388.300000000003</v>
      </c>
      <c r="J2736" t="s">
        <v>777</v>
      </c>
      <c r="K2736" s="8">
        <v>40</v>
      </c>
      <c r="L2736" t="str">
        <f>_xlfn.XLOOKUP(F2736, Items!$A:$A, Items!$C:$C, "Check Item ID", 0)</f>
        <v>Service</v>
      </c>
    </row>
    <row r="2737" spans="1:12" hidden="1" x14ac:dyDescent="0.25">
      <c r="A2737" t="s">
        <v>3505</v>
      </c>
      <c r="B2737" s="1">
        <v>44984</v>
      </c>
      <c r="C2737" t="s">
        <v>87</v>
      </c>
      <c r="D2737" t="s">
        <v>9</v>
      </c>
      <c r="E2737" t="s">
        <v>288</v>
      </c>
      <c r="F2737" t="s">
        <v>576</v>
      </c>
      <c r="G2737">
        <v>33</v>
      </c>
      <c r="H2737">
        <v>2105.31</v>
      </c>
      <c r="I2737">
        <v>69475.14</v>
      </c>
      <c r="J2737" t="s">
        <v>768</v>
      </c>
      <c r="K2737">
        <v>14</v>
      </c>
      <c r="L2737" t="str">
        <f>_xlfn.XLOOKUP(F2737, Items!$A:$A, Items!$C:$C, "Check Item ID", 0)</f>
        <v>Software</v>
      </c>
    </row>
    <row r="2738" spans="1:12" hidden="1" x14ac:dyDescent="0.25">
      <c r="A2738" t="s">
        <v>3506</v>
      </c>
      <c r="B2738" s="1">
        <v>45489</v>
      </c>
      <c r="C2738" t="s">
        <v>213</v>
      </c>
      <c r="D2738" t="s">
        <v>5</v>
      </c>
      <c r="E2738" t="s">
        <v>342</v>
      </c>
      <c r="F2738" t="s">
        <v>582</v>
      </c>
      <c r="G2738">
        <v>45</v>
      </c>
      <c r="H2738">
        <v>9477.41</v>
      </c>
      <c r="I2738">
        <v>426483.51</v>
      </c>
      <c r="J2738" t="s">
        <v>768</v>
      </c>
      <c r="K2738">
        <v>44</v>
      </c>
      <c r="L2738" t="str">
        <f>_xlfn.XLOOKUP(F2738, Items!$A:$A, Items!$C:$C, "Check Item ID", 0)</f>
        <v>Service</v>
      </c>
    </row>
    <row r="2739" spans="1:12" hidden="1" x14ac:dyDescent="0.25">
      <c r="A2739" t="s">
        <v>3507</v>
      </c>
      <c r="B2739" s="1">
        <v>45026</v>
      </c>
      <c r="C2739" t="s">
        <v>209</v>
      </c>
      <c r="D2739" t="s">
        <v>23</v>
      </c>
      <c r="E2739" t="s">
        <v>276</v>
      </c>
      <c r="F2739" t="s">
        <v>754</v>
      </c>
      <c r="G2739">
        <v>17</v>
      </c>
      <c r="H2739">
        <v>9055.89</v>
      </c>
      <c r="I2739">
        <v>153950.14000000001</v>
      </c>
      <c r="J2739" t="s">
        <v>768</v>
      </c>
      <c r="K2739">
        <v>36</v>
      </c>
      <c r="L2739" t="str">
        <f>_xlfn.XLOOKUP(F2739, Items!$A:$A, Items!$C:$C, "Check Item ID", 0)</f>
        <v>Service</v>
      </c>
    </row>
    <row r="2740" spans="1:12" x14ac:dyDescent="0.25">
      <c r="A2740" t="s">
        <v>3508</v>
      </c>
      <c r="B2740" s="1">
        <v>45283</v>
      </c>
      <c r="C2740" t="s">
        <v>163</v>
      </c>
      <c r="D2740" t="s">
        <v>31</v>
      </c>
      <c r="E2740" t="s">
        <v>322</v>
      </c>
      <c r="F2740" t="s">
        <v>380</v>
      </c>
      <c r="G2740" s="8">
        <v>29</v>
      </c>
      <c r="H2740" s="6">
        <v>4060.67</v>
      </c>
      <c r="I2740" s="6">
        <v>117759.57</v>
      </c>
      <c r="J2740" t="s">
        <v>777</v>
      </c>
      <c r="K2740" s="8">
        <v>5</v>
      </c>
      <c r="L2740" t="str">
        <f>_xlfn.XLOOKUP(F2740, Items!$A:$A, Items!$C:$C, "Check Item ID", 0)</f>
        <v>Hardware</v>
      </c>
    </row>
    <row r="2741" spans="1:12" x14ac:dyDescent="0.25">
      <c r="A2741" t="s">
        <v>3509</v>
      </c>
      <c r="B2741" s="1">
        <v>45605</v>
      </c>
      <c r="C2741" t="s">
        <v>191</v>
      </c>
      <c r="D2741" t="s">
        <v>25</v>
      </c>
      <c r="E2741" t="s">
        <v>272</v>
      </c>
      <c r="F2741" t="s">
        <v>442</v>
      </c>
      <c r="G2741" s="8">
        <v>28</v>
      </c>
      <c r="H2741" s="6">
        <v>8819.31</v>
      </c>
      <c r="I2741" s="6">
        <v>246940.73</v>
      </c>
      <c r="J2741" t="s">
        <v>777</v>
      </c>
      <c r="K2741" s="8">
        <v>7</v>
      </c>
      <c r="L2741" t="str">
        <f>_xlfn.XLOOKUP(F2741, Items!$A:$A, Items!$C:$C, "Check Item ID", 0)</f>
        <v>Service</v>
      </c>
    </row>
    <row r="2742" spans="1:12" hidden="1" x14ac:dyDescent="0.25">
      <c r="A2742" t="s">
        <v>3510</v>
      </c>
      <c r="B2742" s="1">
        <v>45914</v>
      </c>
      <c r="C2742" t="s">
        <v>175</v>
      </c>
      <c r="D2742" t="s">
        <v>27</v>
      </c>
      <c r="E2742" t="s">
        <v>298</v>
      </c>
      <c r="F2742" t="s">
        <v>492</v>
      </c>
      <c r="G2742">
        <v>32</v>
      </c>
      <c r="H2742">
        <v>3820.91</v>
      </c>
      <c r="I2742">
        <v>122269.23</v>
      </c>
      <c r="J2742" t="s">
        <v>770</v>
      </c>
      <c r="K2742">
        <v>44</v>
      </c>
      <c r="L2742" t="str">
        <f>_xlfn.XLOOKUP(F2742, Items!$A:$A, Items!$C:$C, "Check Item ID", 0)</f>
        <v>Service</v>
      </c>
    </row>
    <row r="2743" spans="1:12" x14ac:dyDescent="0.25">
      <c r="A2743" t="s">
        <v>3511</v>
      </c>
      <c r="B2743" s="1">
        <v>45698</v>
      </c>
      <c r="C2743" t="s">
        <v>145</v>
      </c>
      <c r="D2743" t="s">
        <v>7</v>
      </c>
      <c r="E2743" t="s">
        <v>346</v>
      </c>
      <c r="F2743" t="s">
        <v>482</v>
      </c>
      <c r="G2743" s="8">
        <v>3</v>
      </c>
      <c r="H2743" s="6">
        <v>131.69999999999999</v>
      </c>
      <c r="I2743" s="6">
        <v>395.09</v>
      </c>
      <c r="J2743" t="s">
        <v>777</v>
      </c>
      <c r="K2743" s="8">
        <v>24</v>
      </c>
      <c r="L2743" t="str">
        <f>_xlfn.XLOOKUP(F2743, Items!$A:$A, Items!$C:$C, "Check Item ID", 0)</f>
        <v>Service</v>
      </c>
    </row>
    <row r="2744" spans="1:12" hidden="1" x14ac:dyDescent="0.25">
      <c r="A2744" t="s">
        <v>3512</v>
      </c>
      <c r="B2744" s="1">
        <v>45937</v>
      </c>
      <c r="C2744" t="s">
        <v>53</v>
      </c>
      <c r="D2744" t="s">
        <v>9</v>
      </c>
      <c r="E2744" t="s">
        <v>326</v>
      </c>
      <c r="F2744" t="s">
        <v>468</v>
      </c>
      <c r="G2744">
        <v>15</v>
      </c>
      <c r="H2744">
        <v>4321.51</v>
      </c>
      <c r="I2744">
        <v>64822.6</v>
      </c>
      <c r="J2744" t="s">
        <v>768</v>
      </c>
      <c r="K2744">
        <v>10</v>
      </c>
      <c r="L2744" t="str">
        <f>_xlfn.XLOOKUP(F2744, Items!$A:$A, Items!$C:$C, "Check Item ID", 0)</f>
        <v>Hardware</v>
      </c>
    </row>
    <row r="2745" spans="1:12" hidden="1" x14ac:dyDescent="0.25">
      <c r="A2745" t="s">
        <v>3513</v>
      </c>
      <c r="B2745" s="1">
        <v>45263</v>
      </c>
      <c r="C2745" t="s">
        <v>73</v>
      </c>
      <c r="D2745" t="s">
        <v>29</v>
      </c>
      <c r="E2745" t="s">
        <v>352</v>
      </c>
      <c r="F2745" t="s">
        <v>598</v>
      </c>
      <c r="G2745">
        <v>9</v>
      </c>
      <c r="H2745">
        <v>5569.78</v>
      </c>
      <c r="I2745">
        <v>50128.05</v>
      </c>
      <c r="J2745" t="s">
        <v>768</v>
      </c>
      <c r="K2745">
        <v>39</v>
      </c>
      <c r="L2745" t="str">
        <f>_xlfn.XLOOKUP(F2745, Items!$A:$A, Items!$C:$C, "Check Item ID", 0)</f>
        <v>Software</v>
      </c>
    </row>
    <row r="2746" spans="1:12" hidden="1" x14ac:dyDescent="0.25">
      <c r="A2746" t="s">
        <v>3514</v>
      </c>
      <c r="B2746" s="1">
        <v>45824</v>
      </c>
      <c r="C2746" t="s">
        <v>219</v>
      </c>
      <c r="D2746" t="s">
        <v>21</v>
      </c>
      <c r="E2746" t="s">
        <v>348</v>
      </c>
      <c r="F2746" t="s">
        <v>502</v>
      </c>
      <c r="G2746">
        <v>32</v>
      </c>
      <c r="H2746">
        <v>7008.98</v>
      </c>
      <c r="I2746">
        <v>224287.35</v>
      </c>
      <c r="J2746" t="s">
        <v>768</v>
      </c>
      <c r="K2746">
        <v>30</v>
      </c>
      <c r="L2746" t="str">
        <f>_xlfn.XLOOKUP(F2746, Items!$A:$A, Items!$C:$C, "Check Item ID", 0)</f>
        <v>Software</v>
      </c>
    </row>
    <row r="2747" spans="1:12" hidden="1" x14ac:dyDescent="0.25">
      <c r="A2747" t="s">
        <v>3515</v>
      </c>
      <c r="B2747" s="1">
        <v>46002</v>
      </c>
      <c r="C2747" t="s">
        <v>209</v>
      </c>
      <c r="D2747" t="s">
        <v>23</v>
      </c>
      <c r="E2747" t="s">
        <v>260</v>
      </c>
      <c r="F2747" t="s">
        <v>498</v>
      </c>
      <c r="G2747">
        <v>45</v>
      </c>
      <c r="H2747">
        <v>8406.18</v>
      </c>
      <c r="I2747">
        <v>378278</v>
      </c>
      <c r="J2747" t="s">
        <v>768</v>
      </c>
      <c r="K2747">
        <v>9</v>
      </c>
      <c r="L2747" t="str">
        <f>_xlfn.XLOOKUP(F2747, Items!$A:$A, Items!$C:$C, "Check Item ID", 0)</f>
        <v>Service</v>
      </c>
    </row>
    <row r="2748" spans="1:12" hidden="1" x14ac:dyDescent="0.25">
      <c r="A2748" t="s">
        <v>3516</v>
      </c>
      <c r="B2748" s="1">
        <v>45897</v>
      </c>
      <c r="C2748" t="s">
        <v>201</v>
      </c>
      <c r="D2748" t="s">
        <v>21</v>
      </c>
      <c r="E2748" t="s">
        <v>265</v>
      </c>
      <c r="F2748" t="s">
        <v>624</v>
      </c>
      <c r="G2748">
        <v>3</v>
      </c>
      <c r="H2748">
        <v>3380.82</v>
      </c>
      <c r="I2748">
        <v>10142.459999999999</v>
      </c>
      <c r="J2748" t="s">
        <v>768</v>
      </c>
      <c r="K2748">
        <v>30</v>
      </c>
      <c r="L2748" t="str">
        <f>_xlfn.XLOOKUP(F2748, Items!$A:$A, Items!$C:$C, "Check Item ID", 0)</f>
        <v>Service</v>
      </c>
    </row>
    <row r="2749" spans="1:12" hidden="1" x14ac:dyDescent="0.25">
      <c r="A2749" t="s">
        <v>3517</v>
      </c>
      <c r="B2749" s="1">
        <v>45060</v>
      </c>
      <c r="C2749" t="s">
        <v>55</v>
      </c>
      <c r="D2749" t="s">
        <v>3</v>
      </c>
      <c r="E2749" t="s">
        <v>308</v>
      </c>
      <c r="F2749" t="s">
        <v>486</v>
      </c>
      <c r="G2749">
        <v>6</v>
      </c>
      <c r="H2749">
        <v>2722.41</v>
      </c>
      <c r="I2749">
        <v>16334.45</v>
      </c>
      <c r="J2749" t="s">
        <v>768</v>
      </c>
      <c r="K2749">
        <v>25</v>
      </c>
      <c r="L2749" t="str">
        <f>_xlfn.XLOOKUP(F2749, Items!$A:$A, Items!$C:$C, "Check Item ID", 0)</f>
        <v>Hardware</v>
      </c>
    </row>
    <row r="2750" spans="1:12" x14ac:dyDescent="0.25">
      <c r="A2750" t="s">
        <v>3518</v>
      </c>
      <c r="B2750" s="1">
        <v>45748</v>
      </c>
      <c r="C2750" t="s">
        <v>151</v>
      </c>
      <c r="D2750" t="s">
        <v>11</v>
      </c>
      <c r="E2750" t="s">
        <v>302</v>
      </c>
      <c r="F2750" t="s">
        <v>586</v>
      </c>
      <c r="G2750" s="8">
        <v>33</v>
      </c>
      <c r="H2750" s="6">
        <v>7961.53</v>
      </c>
      <c r="I2750" s="6">
        <v>262730.58</v>
      </c>
      <c r="J2750" t="s">
        <v>777</v>
      </c>
      <c r="K2750" s="8">
        <v>10</v>
      </c>
      <c r="L2750" t="str">
        <f>_xlfn.XLOOKUP(F2750, Items!$A:$A, Items!$C:$C, "Check Item ID", 0)</f>
        <v>Hardware</v>
      </c>
    </row>
    <row r="2751" spans="1:12" hidden="1" x14ac:dyDescent="0.25">
      <c r="A2751" t="s">
        <v>3519</v>
      </c>
      <c r="B2751" s="1">
        <v>45258</v>
      </c>
      <c r="C2751" t="s">
        <v>169</v>
      </c>
      <c r="D2751" t="s">
        <v>23</v>
      </c>
      <c r="E2751" t="s">
        <v>330</v>
      </c>
      <c r="F2751" t="s">
        <v>384</v>
      </c>
      <c r="G2751">
        <v>6</v>
      </c>
      <c r="H2751">
        <v>690.28</v>
      </c>
      <c r="I2751">
        <v>4141.6899999999996</v>
      </c>
      <c r="J2751" t="s">
        <v>768</v>
      </c>
      <c r="K2751">
        <v>15</v>
      </c>
      <c r="L2751" t="str">
        <f>_xlfn.XLOOKUP(F2751, Items!$A:$A, Items!$C:$C, "Check Item ID", 0)</f>
        <v>Software</v>
      </c>
    </row>
    <row r="2752" spans="1:12" x14ac:dyDescent="0.25">
      <c r="A2752" t="s">
        <v>3520</v>
      </c>
      <c r="B2752" s="1">
        <v>45691</v>
      </c>
      <c r="C2752" t="s">
        <v>67</v>
      </c>
      <c r="D2752" t="s">
        <v>7</v>
      </c>
      <c r="E2752" t="s">
        <v>324</v>
      </c>
      <c r="F2752" t="s">
        <v>644</v>
      </c>
      <c r="G2752" s="8">
        <v>36</v>
      </c>
      <c r="H2752" s="6">
        <v>9056.7900000000009</v>
      </c>
      <c r="I2752" s="6">
        <v>326044.59999999998</v>
      </c>
      <c r="J2752" t="s">
        <v>777</v>
      </c>
      <c r="K2752" s="8">
        <v>45</v>
      </c>
      <c r="L2752" t="str">
        <f>_xlfn.XLOOKUP(F2752, Items!$A:$A, Items!$C:$C, "Check Item ID", 0)</f>
        <v>Hardware</v>
      </c>
    </row>
    <row r="2753" spans="1:12" x14ac:dyDescent="0.25">
      <c r="A2753" t="s">
        <v>3521</v>
      </c>
      <c r="B2753" s="1">
        <v>45773</v>
      </c>
      <c r="C2753" t="s">
        <v>105</v>
      </c>
      <c r="D2753" t="s">
        <v>23</v>
      </c>
      <c r="E2753" t="s">
        <v>265</v>
      </c>
      <c r="F2753" t="s">
        <v>556</v>
      </c>
      <c r="G2753" s="8">
        <v>8</v>
      </c>
      <c r="H2753" s="6">
        <v>5030.46</v>
      </c>
      <c r="I2753" s="6">
        <v>40243.69</v>
      </c>
      <c r="J2753" t="s">
        <v>777</v>
      </c>
      <c r="K2753" s="8">
        <v>15</v>
      </c>
      <c r="L2753" t="str">
        <f>_xlfn.XLOOKUP(F2753, Items!$A:$A, Items!$C:$C, "Check Item ID", 0)</f>
        <v>Software</v>
      </c>
    </row>
    <row r="2754" spans="1:12" hidden="1" x14ac:dyDescent="0.25">
      <c r="A2754" t="s">
        <v>3522</v>
      </c>
      <c r="B2754" s="1">
        <v>45542</v>
      </c>
      <c r="C2754" t="s">
        <v>109</v>
      </c>
      <c r="D2754" t="s">
        <v>17</v>
      </c>
      <c r="E2754" t="s">
        <v>332</v>
      </c>
      <c r="F2754" t="s">
        <v>502</v>
      </c>
      <c r="G2754">
        <v>9</v>
      </c>
      <c r="H2754">
        <v>7841.22</v>
      </c>
      <c r="I2754">
        <v>70570.98</v>
      </c>
      <c r="J2754" t="s">
        <v>770</v>
      </c>
      <c r="K2754">
        <v>3</v>
      </c>
      <c r="L2754" t="str">
        <f>_xlfn.XLOOKUP(F2754, Items!$A:$A, Items!$C:$C, "Check Item ID", 0)</f>
        <v>Software</v>
      </c>
    </row>
    <row r="2755" spans="1:12" x14ac:dyDescent="0.25">
      <c r="A2755" t="s">
        <v>3523</v>
      </c>
      <c r="B2755" s="1">
        <v>45049</v>
      </c>
      <c r="C2755" t="s">
        <v>191</v>
      </c>
      <c r="D2755" t="s">
        <v>25</v>
      </c>
      <c r="E2755" t="s">
        <v>288</v>
      </c>
      <c r="F2755" t="s">
        <v>392</v>
      </c>
      <c r="G2755" s="8">
        <v>33</v>
      </c>
      <c r="H2755" s="6">
        <v>10844.71</v>
      </c>
      <c r="I2755" s="6">
        <v>357875.29</v>
      </c>
      <c r="J2755" t="s">
        <v>777</v>
      </c>
      <c r="K2755" s="8">
        <v>36</v>
      </c>
      <c r="L2755" t="str">
        <f>_xlfn.XLOOKUP(F2755, Items!$A:$A, Items!$C:$C, "Check Item ID", 0)</f>
        <v>Software</v>
      </c>
    </row>
    <row r="2756" spans="1:12" hidden="1" x14ac:dyDescent="0.25">
      <c r="A2756" t="s">
        <v>3524</v>
      </c>
      <c r="B2756" s="1">
        <v>45471</v>
      </c>
      <c r="C2756" t="s">
        <v>125</v>
      </c>
      <c r="D2756" t="s">
        <v>23</v>
      </c>
      <c r="E2756" t="s">
        <v>258</v>
      </c>
      <c r="F2756" t="s">
        <v>528</v>
      </c>
      <c r="G2756">
        <v>38</v>
      </c>
      <c r="H2756">
        <v>1382.54</v>
      </c>
      <c r="I2756">
        <v>52536.65</v>
      </c>
      <c r="J2756" t="s">
        <v>770</v>
      </c>
      <c r="K2756">
        <v>11</v>
      </c>
      <c r="L2756" t="str">
        <f>_xlfn.XLOOKUP(F2756, Items!$A:$A, Items!$C:$C, "Check Item ID", 0)</f>
        <v>Service</v>
      </c>
    </row>
    <row r="2757" spans="1:12" x14ac:dyDescent="0.25">
      <c r="A2757" t="s">
        <v>3525</v>
      </c>
      <c r="B2757" s="1">
        <v>45426</v>
      </c>
      <c r="C2757" t="s">
        <v>71</v>
      </c>
      <c r="D2757" t="s">
        <v>15</v>
      </c>
      <c r="E2757" t="s">
        <v>281</v>
      </c>
      <c r="F2757" t="s">
        <v>371</v>
      </c>
      <c r="G2757" s="8">
        <v>31</v>
      </c>
      <c r="H2757" s="6">
        <v>6327.4</v>
      </c>
      <c r="I2757" s="6">
        <v>196149.5</v>
      </c>
      <c r="J2757" t="s">
        <v>777</v>
      </c>
      <c r="K2757" s="8">
        <v>45</v>
      </c>
      <c r="L2757" t="str">
        <f>_xlfn.XLOOKUP(F2757, Items!$A:$A, Items!$C:$C, "Check Item ID", 0)</f>
        <v>Software</v>
      </c>
    </row>
    <row r="2758" spans="1:12" x14ac:dyDescent="0.25">
      <c r="A2758" t="s">
        <v>3526</v>
      </c>
      <c r="B2758" s="1">
        <v>45906</v>
      </c>
      <c r="C2758" t="s">
        <v>123</v>
      </c>
      <c r="D2758" t="s">
        <v>21</v>
      </c>
      <c r="E2758" t="s">
        <v>270</v>
      </c>
      <c r="F2758" t="s">
        <v>678</v>
      </c>
      <c r="G2758" s="8">
        <v>31</v>
      </c>
      <c r="H2758" s="6">
        <v>4091.21</v>
      </c>
      <c r="I2758" s="6">
        <v>126827.49</v>
      </c>
      <c r="J2758" t="s">
        <v>777</v>
      </c>
      <c r="K2758" s="8">
        <v>27</v>
      </c>
      <c r="L2758" t="str">
        <f>_xlfn.XLOOKUP(F2758, Items!$A:$A, Items!$C:$C, "Check Item ID", 0)</f>
        <v>Service</v>
      </c>
    </row>
    <row r="2759" spans="1:12" hidden="1" x14ac:dyDescent="0.25">
      <c r="A2759" t="s">
        <v>3527</v>
      </c>
      <c r="B2759" s="1">
        <v>45072</v>
      </c>
      <c r="C2759" t="s">
        <v>129</v>
      </c>
      <c r="D2759" t="s">
        <v>11</v>
      </c>
      <c r="E2759" t="s">
        <v>324</v>
      </c>
      <c r="F2759" t="s">
        <v>566</v>
      </c>
      <c r="G2759">
        <v>10</v>
      </c>
      <c r="H2759">
        <v>7550.4</v>
      </c>
      <c r="I2759">
        <v>75503.97</v>
      </c>
      <c r="J2759" t="s">
        <v>768</v>
      </c>
      <c r="K2759">
        <v>12</v>
      </c>
      <c r="L2759" t="str">
        <f>_xlfn.XLOOKUP(F2759, Items!$A:$A, Items!$C:$C, "Check Item ID", 0)</f>
        <v>Software</v>
      </c>
    </row>
    <row r="2760" spans="1:12" x14ac:dyDescent="0.25">
      <c r="A2760" t="s">
        <v>3528</v>
      </c>
      <c r="B2760" s="1">
        <v>45905</v>
      </c>
      <c r="C2760" t="s">
        <v>223</v>
      </c>
      <c r="D2760" t="s">
        <v>5</v>
      </c>
      <c r="E2760" t="s">
        <v>290</v>
      </c>
      <c r="F2760" t="s">
        <v>722</v>
      </c>
      <c r="G2760" s="8">
        <v>33</v>
      </c>
      <c r="H2760" s="6">
        <v>9280.0499999999993</v>
      </c>
      <c r="I2760" s="6">
        <v>306241.78000000003</v>
      </c>
      <c r="J2760" t="s">
        <v>777</v>
      </c>
      <c r="K2760" s="8">
        <v>39</v>
      </c>
      <c r="L2760" t="str">
        <f>_xlfn.XLOOKUP(F2760, Items!$A:$A, Items!$C:$C, "Check Item ID", 0)</f>
        <v>Service</v>
      </c>
    </row>
    <row r="2761" spans="1:12" hidden="1" x14ac:dyDescent="0.25">
      <c r="A2761" t="s">
        <v>3529</v>
      </c>
      <c r="B2761" s="1">
        <v>45432</v>
      </c>
      <c r="C2761" t="s">
        <v>219</v>
      </c>
      <c r="D2761" t="s">
        <v>21</v>
      </c>
      <c r="E2761" t="s">
        <v>254</v>
      </c>
      <c r="F2761" t="s">
        <v>650</v>
      </c>
      <c r="G2761">
        <v>41</v>
      </c>
      <c r="H2761">
        <v>10638.65</v>
      </c>
      <c r="I2761">
        <v>436184.67</v>
      </c>
      <c r="J2761" t="s">
        <v>768</v>
      </c>
      <c r="K2761">
        <v>26</v>
      </c>
      <c r="L2761" t="str">
        <f>_xlfn.XLOOKUP(F2761, Items!$A:$A, Items!$C:$C, "Check Item ID", 0)</f>
        <v>Service</v>
      </c>
    </row>
    <row r="2762" spans="1:12" hidden="1" x14ac:dyDescent="0.25">
      <c r="A2762" t="s">
        <v>3530</v>
      </c>
      <c r="B2762" s="1">
        <v>45464</v>
      </c>
      <c r="C2762" t="s">
        <v>87</v>
      </c>
      <c r="D2762" t="s">
        <v>9</v>
      </c>
      <c r="E2762" t="s">
        <v>290</v>
      </c>
      <c r="F2762" t="s">
        <v>486</v>
      </c>
      <c r="G2762">
        <v>27</v>
      </c>
      <c r="H2762">
        <v>2543.8200000000002</v>
      </c>
      <c r="I2762">
        <v>68683.149999999994</v>
      </c>
      <c r="J2762" t="s">
        <v>770</v>
      </c>
      <c r="K2762">
        <v>5</v>
      </c>
      <c r="L2762" t="str">
        <f>_xlfn.XLOOKUP(F2762, Items!$A:$A, Items!$C:$C, "Check Item ID", 0)</f>
        <v>Hardware</v>
      </c>
    </row>
    <row r="2763" spans="1:12" hidden="1" x14ac:dyDescent="0.25">
      <c r="A2763" t="s">
        <v>3531</v>
      </c>
      <c r="B2763" s="1">
        <v>45735</v>
      </c>
      <c r="C2763" t="s">
        <v>133</v>
      </c>
      <c r="D2763" t="s">
        <v>11</v>
      </c>
      <c r="E2763" t="s">
        <v>340</v>
      </c>
      <c r="F2763" t="s">
        <v>670</v>
      </c>
      <c r="G2763">
        <v>2</v>
      </c>
      <c r="H2763">
        <v>6882.8</v>
      </c>
      <c r="I2763">
        <v>13765.6</v>
      </c>
      <c r="J2763" t="s">
        <v>768</v>
      </c>
      <c r="K2763">
        <v>26</v>
      </c>
      <c r="L2763" t="str">
        <f>_xlfn.XLOOKUP(F2763, Items!$A:$A, Items!$C:$C, "Check Item ID", 0)</f>
        <v>Service</v>
      </c>
    </row>
    <row r="2764" spans="1:12" x14ac:dyDescent="0.25">
      <c r="A2764" t="s">
        <v>3532</v>
      </c>
      <c r="B2764" s="1">
        <v>45848</v>
      </c>
      <c r="C2764" t="s">
        <v>165</v>
      </c>
      <c r="D2764" t="s">
        <v>27</v>
      </c>
      <c r="E2764" t="s">
        <v>267</v>
      </c>
      <c r="F2764" t="s">
        <v>428</v>
      </c>
      <c r="G2764" s="8">
        <v>39</v>
      </c>
      <c r="H2764" s="6">
        <v>6892.81</v>
      </c>
      <c r="I2764" s="6">
        <v>268819.53000000003</v>
      </c>
      <c r="J2764" t="s">
        <v>777</v>
      </c>
      <c r="K2764" s="8">
        <v>11</v>
      </c>
      <c r="L2764" t="str">
        <f>_xlfn.XLOOKUP(F2764, Items!$A:$A, Items!$C:$C, "Check Item ID", 0)</f>
        <v>Service</v>
      </c>
    </row>
    <row r="2765" spans="1:12" hidden="1" x14ac:dyDescent="0.25">
      <c r="A2765" t="s">
        <v>3533</v>
      </c>
      <c r="B2765" s="1">
        <v>45970</v>
      </c>
      <c r="C2765" t="s">
        <v>239</v>
      </c>
      <c r="D2765" t="s">
        <v>15</v>
      </c>
      <c r="E2765" t="s">
        <v>308</v>
      </c>
      <c r="F2765" t="s">
        <v>516</v>
      </c>
      <c r="G2765">
        <v>27</v>
      </c>
      <c r="H2765">
        <v>8339.02</v>
      </c>
      <c r="I2765">
        <v>225153.44</v>
      </c>
      <c r="J2765" t="s">
        <v>768</v>
      </c>
      <c r="K2765">
        <v>13</v>
      </c>
      <c r="L2765" t="str">
        <f>_xlfn.XLOOKUP(F2765, Items!$A:$A, Items!$C:$C, "Check Item ID", 0)</f>
        <v>Service</v>
      </c>
    </row>
    <row r="2766" spans="1:12" x14ac:dyDescent="0.25">
      <c r="A2766" t="s">
        <v>3534</v>
      </c>
      <c r="B2766" s="1">
        <v>45994</v>
      </c>
      <c r="C2766" t="s">
        <v>219</v>
      </c>
      <c r="D2766" t="s">
        <v>21</v>
      </c>
      <c r="E2766" t="s">
        <v>338</v>
      </c>
      <c r="F2766" t="s">
        <v>504</v>
      </c>
      <c r="G2766" s="8">
        <v>19</v>
      </c>
      <c r="H2766" s="6">
        <v>8312.85</v>
      </c>
      <c r="I2766" s="6">
        <v>157944.06</v>
      </c>
      <c r="J2766" t="s">
        <v>777</v>
      </c>
      <c r="K2766" s="8">
        <v>30</v>
      </c>
      <c r="L2766" t="str">
        <f>_xlfn.XLOOKUP(F2766, Items!$A:$A, Items!$C:$C, "Check Item ID", 0)</f>
        <v>Service</v>
      </c>
    </row>
    <row r="2767" spans="1:12" x14ac:dyDescent="0.25">
      <c r="A2767" t="s">
        <v>3535</v>
      </c>
      <c r="B2767" s="1">
        <v>44990</v>
      </c>
      <c r="C2767" t="s">
        <v>99</v>
      </c>
      <c r="D2767" t="s">
        <v>13</v>
      </c>
      <c r="E2767" t="s">
        <v>310</v>
      </c>
      <c r="F2767" t="s">
        <v>382</v>
      </c>
      <c r="G2767" s="8">
        <v>27</v>
      </c>
      <c r="H2767" s="6">
        <v>8317.99</v>
      </c>
      <c r="I2767" s="6">
        <v>224585.61</v>
      </c>
      <c r="J2767" t="s">
        <v>777</v>
      </c>
      <c r="K2767" s="8">
        <v>12</v>
      </c>
      <c r="L2767" t="str">
        <f>_xlfn.XLOOKUP(F2767, Items!$A:$A, Items!$C:$C, "Check Item ID", 0)</f>
        <v>Hardware</v>
      </c>
    </row>
    <row r="2768" spans="1:12" hidden="1" x14ac:dyDescent="0.25">
      <c r="A2768" t="s">
        <v>3536</v>
      </c>
      <c r="B2768" s="1">
        <v>45008</v>
      </c>
      <c r="C2768" t="s">
        <v>51</v>
      </c>
      <c r="D2768" t="s">
        <v>3</v>
      </c>
      <c r="E2768" t="s">
        <v>348</v>
      </c>
      <c r="F2768" t="s">
        <v>424</v>
      </c>
      <c r="G2768">
        <v>24</v>
      </c>
      <c r="H2768">
        <v>1992.42</v>
      </c>
      <c r="I2768">
        <v>47818.03</v>
      </c>
      <c r="J2768" t="s">
        <v>770</v>
      </c>
      <c r="K2768">
        <v>32</v>
      </c>
      <c r="L2768" t="str">
        <f>_xlfn.XLOOKUP(F2768, Items!$A:$A, Items!$C:$C, "Check Item ID", 0)</f>
        <v>Service</v>
      </c>
    </row>
    <row r="2769" spans="1:12" hidden="1" x14ac:dyDescent="0.25">
      <c r="A2769" t="s">
        <v>3537</v>
      </c>
      <c r="B2769" s="1">
        <v>45626</v>
      </c>
      <c r="C2769" t="s">
        <v>85</v>
      </c>
      <c r="D2769" t="s">
        <v>29</v>
      </c>
      <c r="E2769" t="s">
        <v>296</v>
      </c>
      <c r="F2769" t="s">
        <v>410</v>
      </c>
      <c r="G2769">
        <v>20</v>
      </c>
      <c r="H2769">
        <v>5716.96</v>
      </c>
      <c r="I2769">
        <v>114339.2</v>
      </c>
      <c r="J2769" t="s">
        <v>768</v>
      </c>
      <c r="K2769">
        <v>23</v>
      </c>
      <c r="L2769" t="str">
        <f>_xlfn.XLOOKUP(F2769, Items!$A:$A, Items!$C:$C, "Check Item ID", 0)</f>
        <v>Service</v>
      </c>
    </row>
    <row r="2770" spans="1:12" hidden="1" x14ac:dyDescent="0.25">
      <c r="A2770" t="s">
        <v>3538</v>
      </c>
      <c r="B2770" s="1">
        <v>45889</v>
      </c>
      <c r="C2770" t="s">
        <v>117</v>
      </c>
      <c r="D2770" t="s">
        <v>29</v>
      </c>
      <c r="E2770" t="s">
        <v>350</v>
      </c>
      <c r="F2770" t="s">
        <v>752</v>
      </c>
      <c r="G2770">
        <v>33</v>
      </c>
      <c r="H2770">
        <v>2000.64</v>
      </c>
      <c r="I2770">
        <v>66021.23</v>
      </c>
      <c r="J2770" t="s">
        <v>768</v>
      </c>
      <c r="K2770">
        <v>40</v>
      </c>
      <c r="L2770" t="str">
        <f>_xlfn.XLOOKUP(F2770, Items!$A:$A, Items!$C:$C, "Check Item ID", 0)</f>
        <v>Software</v>
      </c>
    </row>
    <row r="2771" spans="1:12" hidden="1" x14ac:dyDescent="0.25">
      <c r="A2771" t="s">
        <v>3539</v>
      </c>
      <c r="B2771" s="1">
        <v>45208</v>
      </c>
      <c r="C2771" t="s">
        <v>167</v>
      </c>
      <c r="D2771" t="s">
        <v>31</v>
      </c>
      <c r="E2771" t="s">
        <v>302</v>
      </c>
      <c r="F2771" t="s">
        <v>664</v>
      </c>
      <c r="G2771">
        <v>31</v>
      </c>
      <c r="H2771">
        <v>6593.18</v>
      </c>
      <c r="I2771">
        <v>204388.63</v>
      </c>
      <c r="J2771" t="s">
        <v>768</v>
      </c>
      <c r="K2771">
        <v>34</v>
      </c>
      <c r="L2771" t="str">
        <f>_xlfn.XLOOKUP(F2771, Items!$A:$A, Items!$C:$C, "Check Item ID", 0)</f>
        <v>Hardware</v>
      </c>
    </row>
    <row r="2772" spans="1:12" x14ac:dyDescent="0.25">
      <c r="A2772" t="s">
        <v>3540</v>
      </c>
      <c r="B2772" s="1">
        <v>46018</v>
      </c>
      <c r="C2772" t="s">
        <v>81</v>
      </c>
      <c r="D2772" t="s">
        <v>19</v>
      </c>
      <c r="E2772" t="s">
        <v>265</v>
      </c>
      <c r="F2772" t="s">
        <v>682</v>
      </c>
      <c r="G2772" s="8">
        <v>34</v>
      </c>
      <c r="H2772" s="6">
        <v>7933.62</v>
      </c>
      <c r="I2772" s="6">
        <v>269743.08</v>
      </c>
      <c r="J2772" t="s">
        <v>777</v>
      </c>
      <c r="K2772" s="8">
        <v>19</v>
      </c>
      <c r="L2772" t="str">
        <f>_xlfn.XLOOKUP(F2772, Items!$A:$A, Items!$C:$C, "Check Item ID", 0)</f>
        <v>Software</v>
      </c>
    </row>
    <row r="2773" spans="1:12" hidden="1" x14ac:dyDescent="0.25">
      <c r="A2773" t="s">
        <v>3541</v>
      </c>
      <c r="B2773" s="1">
        <v>45476</v>
      </c>
      <c r="C2773" t="s">
        <v>229</v>
      </c>
      <c r="D2773" t="s">
        <v>17</v>
      </c>
      <c r="E2773" t="s">
        <v>296</v>
      </c>
      <c r="F2773" t="s">
        <v>604</v>
      </c>
      <c r="G2773">
        <v>18</v>
      </c>
      <c r="H2773">
        <v>408.26</v>
      </c>
      <c r="I2773">
        <v>7348.68</v>
      </c>
      <c r="J2773" t="s">
        <v>768</v>
      </c>
      <c r="K2773">
        <v>35</v>
      </c>
      <c r="L2773" t="str">
        <f>_xlfn.XLOOKUP(F2773, Items!$A:$A, Items!$C:$C, "Check Item ID", 0)</f>
        <v>Software</v>
      </c>
    </row>
    <row r="2774" spans="1:12" hidden="1" x14ac:dyDescent="0.25">
      <c r="A2774" t="s">
        <v>3542</v>
      </c>
      <c r="B2774" s="1">
        <v>45568</v>
      </c>
      <c r="C2774" t="s">
        <v>107</v>
      </c>
      <c r="D2774" t="s">
        <v>25</v>
      </c>
      <c r="E2774" t="s">
        <v>346</v>
      </c>
      <c r="F2774" t="s">
        <v>662</v>
      </c>
      <c r="G2774">
        <v>21</v>
      </c>
      <c r="H2774">
        <v>6329.01</v>
      </c>
      <c r="I2774">
        <v>132909.26</v>
      </c>
      <c r="J2774" t="s">
        <v>768</v>
      </c>
      <c r="K2774">
        <v>15</v>
      </c>
      <c r="L2774" t="str">
        <f>_xlfn.XLOOKUP(F2774, Items!$A:$A, Items!$C:$C, "Check Item ID", 0)</f>
        <v>Service</v>
      </c>
    </row>
    <row r="2775" spans="1:12" hidden="1" x14ac:dyDescent="0.25">
      <c r="A2775" t="s">
        <v>3543</v>
      </c>
      <c r="B2775" s="1">
        <v>45554</v>
      </c>
      <c r="C2775" t="s">
        <v>45</v>
      </c>
      <c r="D2775" t="s">
        <v>5</v>
      </c>
      <c r="E2775" t="s">
        <v>283</v>
      </c>
      <c r="F2775" t="s">
        <v>502</v>
      </c>
      <c r="G2775">
        <v>13</v>
      </c>
      <c r="H2775">
        <v>8014.46</v>
      </c>
      <c r="I2775">
        <v>104187.95</v>
      </c>
      <c r="J2775" t="s">
        <v>768</v>
      </c>
      <c r="K2775">
        <v>29</v>
      </c>
      <c r="L2775" t="str">
        <f>_xlfn.XLOOKUP(F2775, Items!$A:$A, Items!$C:$C, "Check Item ID", 0)</f>
        <v>Software</v>
      </c>
    </row>
    <row r="2776" spans="1:12" hidden="1" x14ac:dyDescent="0.25">
      <c r="A2776" t="s">
        <v>3544</v>
      </c>
      <c r="B2776" s="1">
        <v>45467</v>
      </c>
      <c r="C2776" t="s">
        <v>99</v>
      </c>
      <c r="D2776" t="s">
        <v>13</v>
      </c>
      <c r="E2776" t="s">
        <v>344</v>
      </c>
      <c r="F2776" t="s">
        <v>596</v>
      </c>
      <c r="G2776">
        <v>39</v>
      </c>
      <c r="H2776">
        <v>5281.52</v>
      </c>
      <c r="I2776">
        <v>205979.27</v>
      </c>
      <c r="J2776" t="s">
        <v>768</v>
      </c>
      <c r="K2776">
        <v>15</v>
      </c>
      <c r="L2776" t="str">
        <f>_xlfn.XLOOKUP(F2776, Items!$A:$A, Items!$C:$C, "Check Item ID", 0)</f>
        <v>Software</v>
      </c>
    </row>
    <row r="2777" spans="1:12" x14ac:dyDescent="0.25">
      <c r="A2777" t="s">
        <v>3545</v>
      </c>
      <c r="B2777" s="1">
        <v>45212</v>
      </c>
      <c r="C2777" t="s">
        <v>123</v>
      </c>
      <c r="D2777" t="s">
        <v>21</v>
      </c>
      <c r="E2777" t="s">
        <v>316</v>
      </c>
      <c r="F2777" t="s">
        <v>436</v>
      </c>
      <c r="G2777" s="8">
        <v>50</v>
      </c>
      <c r="H2777" s="6">
        <v>59.16</v>
      </c>
      <c r="I2777" s="6">
        <v>2958.2</v>
      </c>
      <c r="J2777" t="s">
        <v>777</v>
      </c>
      <c r="K2777" s="8">
        <v>26</v>
      </c>
      <c r="L2777" t="str">
        <f>_xlfn.XLOOKUP(F2777, Items!$A:$A, Items!$C:$C, "Check Item ID", 0)</f>
        <v>Service</v>
      </c>
    </row>
    <row r="2778" spans="1:12" hidden="1" x14ac:dyDescent="0.25">
      <c r="A2778" t="s">
        <v>3546</v>
      </c>
      <c r="B2778" s="1">
        <v>45584</v>
      </c>
      <c r="C2778" t="s">
        <v>225</v>
      </c>
      <c r="D2778" t="s">
        <v>13</v>
      </c>
      <c r="E2778" t="s">
        <v>281</v>
      </c>
      <c r="F2778" t="s">
        <v>532</v>
      </c>
      <c r="G2778">
        <v>14</v>
      </c>
      <c r="H2778">
        <v>6890.51</v>
      </c>
      <c r="I2778">
        <v>96467.18</v>
      </c>
      <c r="J2778" t="s">
        <v>768</v>
      </c>
      <c r="K2778">
        <v>36</v>
      </c>
      <c r="L2778" t="str">
        <f>_xlfn.XLOOKUP(F2778, Items!$A:$A, Items!$C:$C, "Check Item ID", 0)</f>
        <v>Hardware</v>
      </c>
    </row>
    <row r="2779" spans="1:12" hidden="1" x14ac:dyDescent="0.25">
      <c r="A2779" t="s">
        <v>3547</v>
      </c>
      <c r="B2779" s="1">
        <v>45167</v>
      </c>
      <c r="C2779" t="s">
        <v>161</v>
      </c>
      <c r="D2779" t="s">
        <v>17</v>
      </c>
      <c r="E2779" t="s">
        <v>342</v>
      </c>
      <c r="F2779" t="s">
        <v>730</v>
      </c>
      <c r="G2779">
        <v>47</v>
      </c>
      <c r="H2779">
        <v>4305.7</v>
      </c>
      <c r="I2779">
        <v>202367.74</v>
      </c>
      <c r="J2779" t="s">
        <v>770</v>
      </c>
      <c r="K2779">
        <v>43</v>
      </c>
      <c r="L2779" t="str">
        <f>_xlfn.XLOOKUP(F2779, Items!$A:$A, Items!$C:$C, "Check Item ID", 0)</f>
        <v>Service</v>
      </c>
    </row>
    <row r="2780" spans="1:12" hidden="1" x14ac:dyDescent="0.25">
      <c r="A2780" t="s">
        <v>3548</v>
      </c>
      <c r="B2780" s="1">
        <v>45348</v>
      </c>
      <c r="C2780" t="s">
        <v>181</v>
      </c>
      <c r="D2780" t="s">
        <v>17</v>
      </c>
      <c r="E2780" t="s">
        <v>352</v>
      </c>
      <c r="F2780" t="s">
        <v>750</v>
      </c>
      <c r="G2780">
        <v>39</v>
      </c>
      <c r="H2780">
        <v>3483.78</v>
      </c>
      <c r="I2780">
        <v>135867.5</v>
      </c>
      <c r="J2780" t="s">
        <v>770</v>
      </c>
      <c r="K2780">
        <v>14</v>
      </c>
      <c r="L2780" t="str">
        <f>_xlfn.XLOOKUP(F2780, Items!$A:$A, Items!$C:$C, "Check Item ID", 0)</f>
        <v>Hardware</v>
      </c>
    </row>
    <row r="2781" spans="1:12" hidden="1" x14ac:dyDescent="0.25">
      <c r="A2781" t="s">
        <v>3549</v>
      </c>
      <c r="B2781" s="1">
        <v>45944</v>
      </c>
      <c r="C2781" t="s">
        <v>169</v>
      </c>
      <c r="D2781" t="s">
        <v>23</v>
      </c>
      <c r="E2781" t="s">
        <v>316</v>
      </c>
      <c r="F2781" t="s">
        <v>508</v>
      </c>
      <c r="G2781">
        <v>24</v>
      </c>
      <c r="H2781">
        <v>2454.2399999999998</v>
      </c>
      <c r="I2781">
        <v>58901.87</v>
      </c>
      <c r="J2781" t="s">
        <v>770</v>
      </c>
      <c r="K2781">
        <v>20</v>
      </c>
      <c r="L2781" t="str">
        <f>_xlfn.XLOOKUP(F2781, Items!$A:$A, Items!$C:$C, "Check Item ID", 0)</f>
        <v>Software</v>
      </c>
    </row>
    <row r="2782" spans="1:12" hidden="1" x14ac:dyDescent="0.25">
      <c r="A2782" t="s">
        <v>3550</v>
      </c>
      <c r="B2782" s="1">
        <v>45867</v>
      </c>
      <c r="C2782" t="s">
        <v>121</v>
      </c>
      <c r="D2782" t="s">
        <v>5</v>
      </c>
      <c r="E2782" t="s">
        <v>270</v>
      </c>
      <c r="F2782" t="s">
        <v>644</v>
      </c>
      <c r="G2782">
        <v>35</v>
      </c>
      <c r="H2782">
        <v>9286.09</v>
      </c>
      <c r="I2782">
        <v>325013.27</v>
      </c>
      <c r="J2782" t="s">
        <v>770</v>
      </c>
      <c r="K2782">
        <v>41</v>
      </c>
      <c r="L2782" t="str">
        <f>_xlfn.XLOOKUP(F2782, Items!$A:$A, Items!$C:$C, "Check Item ID", 0)</f>
        <v>Hardware</v>
      </c>
    </row>
    <row r="2783" spans="1:12" hidden="1" x14ac:dyDescent="0.25">
      <c r="A2783" t="s">
        <v>3551</v>
      </c>
      <c r="B2783" s="1">
        <v>45444</v>
      </c>
      <c r="C2783" t="s">
        <v>129</v>
      </c>
      <c r="D2783" t="s">
        <v>11</v>
      </c>
      <c r="E2783" t="s">
        <v>246</v>
      </c>
      <c r="F2783" t="s">
        <v>648</v>
      </c>
      <c r="G2783">
        <v>8</v>
      </c>
      <c r="H2783">
        <v>5689.51</v>
      </c>
      <c r="I2783">
        <v>45516.09</v>
      </c>
      <c r="J2783" t="s">
        <v>768</v>
      </c>
      <c r="K2783">
        <v>28</v>
      </c>
      <c r="L2783" t="str">
        <f>_xlfn.XLOOKUP(F2783, Items!$A:$A, Items!$C:$C, "Check Item ID", 0)</f>
        <v>Hardware</v>
      </c>
    </row>
    <row r="2784" spans="1:12" hidden="1" x14ac:dyDescent="0.25">
      <c r="A2784" t="s">
        <v>3552</v>
      </c>
      <c r="B2784" s="1">
        <v>45063</v>
      </c>
      <c r="C2784" t="s">
        <v>48</v>
      </c>
      <c r="D2784" t="s">
        <v>21</v>
      </c>
      <c r="E2784" t="s">
        <v>348</v>
      </c>
      <c r="F2784" t="s">
        <v>628</v>
      </c>
      <c r="G2784">
        <v>13</v>
      </c>
      <c r="H2784">
        <v>3060.98</v>
      </c>
      <c r="I2784">
        <v>39792.730000000003</v>
      </c>
      <c r="J2784" t="s">
        <v>770</v>
      </c>
      <c r="K2784">
        <v>34</v>
      </c>
      <c r="L2784" t="str">
        <f>_xlfn.XLOOKUP(F2784, Items!$A:$A, Items!$C:$C, "Check Item ID", 0)</f>
        <v>Software</v>
      </c>
    </row>
    <row r="2785" spans="1:12" x14ac:dyDescent="0.25">
      <c r="A2785" t="s">
        <v>3553</v>
      </c>
      <c r="B2785" s="1">
        <v>45494</v>
      </c>
      <c r="C2785" t="s">
        <v>75</v>
      </c>
      <c r="D2785" t="s">
        <v>11</v>
      </c>
      <c r="E2785" t="s">
        <v>302</v>
      </c>
      <c r="F2785" t="s">
        <v>500</v>
      </c>
      <c r="G2785" s="8">
        <v>33</v>
      </c>
      <c r="H2785" s="6">
        <v>10003.41</v>
      </c>
      <c r="I2785" s="6">
        <v>330112.69</v>
      </c>
      <c r="J2785" t="s">
        <v>777</v>
      </c>
      <c r="K2785" s="8">
        <v>20</v>
      </c>
      <c r="L2785" t="str">
        <f>_xlfn.XLOOKUP(F2785, Items!$A:$A, Items!$C:$C, "Check Item ID", 0)</f>
        <v>Service</v>
      </c>
    </row>
    <row r="2786" spans="1:12" hidden="1" x14ac:dyDescent="0.25">
      <c r="A2786" t="s">
        <v>3554</v>
      </c>
      <c r="B2786" s="1">
        <v>45802</v>
      </c>
      <c r="C2786" t="s">
        <v>85</v>
      </c>
      <c r="D2786" t="s">
        <v>29</v>
      </c>
      <c r="E2786" t="s">
        <v>310</v>
      </c>
      <c r="F2786" t="s">
        <v>622</v>
      </c>
      <c r="G2786">
        <v>41</v>
      </c>
      <c r="H2786">
        <v>2202.04</v>
      </c>
      <c r="I2786">
        <v>90283.45</v>
      </c>
      <c r="J2786" t="s">
        <v>768</v>
      </c>
      <c r="K2786">
        <v>9</v>
      </c>
      <c r="L2786" t="str">
        <f>_xlfn.XLOOKUP(F2786, Items!$A:$A, Items!$C:$C, "Check Item ID", 0)</f>
        <v>Software</v>
      </c>
    </row>
    <row r="2787" spans="1:12" x14ac:dyDescent="0.25">
      <c r="A2787" t="s">
        <v>3555</v>
      </c>
      <c r="B2787" s="1">
        <v>45822</v>
      </c>
      <c r="C2787" t="s">
        <v>42</v>
      </c>
      <c r="D2787" t="s">
        <v>9</v>
      </c>
      <c r="E2787" t="s">
        <v>342</v>
      </c>
      <c r="F2787" t="s">
        <v>596</v>
      </c>
      <c r="G2787" s="8">
        <v>25</v>
      </c>
      <c r="H2787" s="6">
        <v>5102.01</v>
      </c>
      <c r="I2787" s="6">
        <v>127550.24</v>
      </c>
      <c r="J2787" t="s">
        <v>777</v>
      </c>
      <c r="K2787" s="8">
        <v>14</v>
      </c>
      <c r="L2787" t="str">
        <f>_xlfn.XLOOKUP(F2787, Items!$A:$A, Items!$C:$C, "Check Item ID", 0)</f>
        <v>Software</v>
      </c>
    </row>
    <row r="2788" spans="1:12" x14ac:dyDescent="0.25">
      <c r="A2788" t="s">
        <v>3556</v>
      </c>
      <c r="B2788" s="1">
        <v>45667</v>
      </c>
      <c r="C2788" t="s">
        <v>59</v>
      </c>
      <c r="D2788" t="s">
        <v>9</v>
      </c>
      <c r="E2788" t="s">
        <v>320</v>
      </c>
      <c r="F2788" t="s">
        <v>628</v>
      </c>
      <c r="G2788" s="8">
        <v>49</v>
      </c>
      <c r="H2788" s="6">
        <v>3052</v>
      </c>
      <c r="I2788" s="6">
        <v>149548.07</v>
      </c>
      <c r="J2788" t="s">
        <v>777</v>
      </c>
      <c r="K2788" s="8">
        <v>5</v>
      </c>
      <c r="L2788" t="str">
        <f>_xlfn.XLOOKUP(F2788, Items!$A:$A, Items!$C:$C, "Check Item ID", 0)</f>
        <v>Software</v>
      </c>
    </row>
    <row r="2789" spans="1:12" hidden="1" x14ac:dyDescent="0.25">
      <c r="A2789" t="s">
        <v>3557</v>
      </c>
      <c r="B2789" s="1">
        <v>45495</v>
      </c>
      <c r="C2789" t="s">
        <v>175</v>
      </c>
      <c r="D2789" t="s">
        <v>27</v>
      </c>
      <c r="E2789" t="s">
        <v>298</v>
      </c>
      <c r="F2789" t="s">
        <v>369</v>
      </c>
      <c r="G2789">
        <v>7</v>
      </c>
      <c r="H2789">
        <v>1204.27</v>
      </c>
      <c r="I2789">
        <v>8429.8700000000008</v>
      </c>
      <c r="J2789" t="s">
        <v>770</v>
      </c>
      <c r="K2789">
        <v>11</v>
      </c>
      <c r="L2789" t="str">
        <f>_xlfn.XLOOKUP(F2789, Items!$A:$A, Items!$C:$C, "Check Item ID", 0)</f>
        <v>Software</v>
      </c>
    </row>
    <row r="2790" spans="1:12" hidden="1" x14ac:dyDescent="0.25">
      <c r="A2790" t="s">
        <v>3558</v>
      </c>
      <c r="B2790" s="1">
        <v>45793</v>
      </c>
      <c r="C2790" t="s">
        <v>159</v>
      </c>
      <c r="D2790" t="s">
        <v>11</v>
      </c>
      <c r="E2790" t="s">
        <v>246</v>
      </c>
      <c r="F2790" t="s">
        <v>676</v>
      </c>
      <c r="G2790">
        <v>14</v>
      </c>
      <c r="H2790">
        <v>7411.31</v>
      </c>
      <c r="I2790">
        <v>103758.39999999999</v>
      </c>
      <c r="J2790" t="s">
        <v>768</v>
      </c>
      <c r="K2790">
        <v>39</v>
      </c>
      <c r="L2790" t="str">
        <f>_xlfn.XLOOKUP(F2790, Items!$A:$A, Items!$C:$C, "Check Item ID", 0)</f>
        <v>Service</v>
      </c>
    </row>
    <row r="2791" spans="1:12" hidden="1" x14ac:dyDescent="0.25">
      <c r="A2791" t="s">
        <v>3559</v>
      </c>
      <c r="B2791" s="1">
        <v>44947</v>
      </c>
      <c r="C2791" t="s">
        <v>139</v>
      </c>
      <c r="D2791" t="s">
        <v>19</v>
      </c>
      <c r="E2791" t="s">
        <v>278</v>
      </c>
      <c r="F2791" t="s">
        <v>598</v>
      </c>
      <c r="G2791">
        <v>8</v>
      </c>
      <c r="H2791">
        <v>5955.98</v>
      </c>
      <c r="I2791">
        <v>47647.8</v>
      </c>
      <c r="J2791" t="s">
        <v>768</v>
      </c>
      <c r="K2791">
        <v>20</v>
      </c>
      <c r="L2791" t="str">
        <f>_xlfn.XLOOKUP(F2791, Items!$A:$A, Items!$C:$C, "Check Item ID", 0)</f>
        <v>Software</v>
      </c>
    </row>
    <row r="2792" spans="1:12" hidden="1" x14ac:dyDescent="0.25">
      <c r="A2792" t="s">
        <v>3560</v>
      </c>
      <c r="B2792" s="1">
        <v>45807</v>
      </c>
      <c r="C2792" t="s">
        <v>163</v>
      </c>
      <c r="D2792" t="s">
        <v>31</v>
      </c>
      <c r="E2792" t="s">
        <v>265</v>
      </c>
      <c r="F2792" t="s">
        <v>594</v>
      </c>
      <c r="G2792">
        <v>16</v>
      </c>
      <c r="H2792">
        <v>3232.64</v>
      </c>
      <c r="I2792">
        <v>51722.21</v>
      </c>
      <c r="J2792" t="s">
        <v>768</v>
      </c>
      <c r="K2792">
        <v>41</v>
      </c>
      <c r="L2792" t="str">
        <f>_xlfn.XLOOKUP(F2792, Items!$A:$A, Items!$C:$C, "Check Item ID", 0)</f>
        <v>Software</v>
      </c>
    </row>
    <row r="2793" spans="1:12" x14ac:dyDescent="0.25">
      <c r="A2793" t="s">
        <v>3561</v>
      </c>
      <c r="B2793" s="1">
        <v>45473</v>
      </c>
      <c r="C2793" t="s">
        <v>169</v>
      </c>
      <c r="D2793" t="s">
        <v>23</v>
      </c>
      <c r="E2793" t="s">
        <v>272</v>
      </c>
      <c r="F2793" t="s">
        <v>750</v>
      </c>
      <c r="G2793" s="8">
        <v>36</v>
      </c>
      <c r="H2793" s="6">
        <v>3064.19</v>
      </c>
      <c r="I2793" s="6">
        <v>110310.83</v>
      </c>
      <c r="J2793" t="s">
        <v>777</v>
      </c>
      <c r="K2793" s="8">
        <v>12</v>
      </c>
      <c r="L2793" t="str">
        <f>_xlfn.XLOOKUP(F2793, Items!$A:$A, Items!$C:$C, "Check Item ID", 0)</f>
        <v>Hardware</v>
      </c>
    </row>
    <row r="2794" spans="1:12" hidden="1" x14ac:dyDescent="0.25">
      <c r="A2794" t="s">
        <v>3562</v>
      </c>
      <c r="B2794" s="1">
        <v>45575</v>
      </c>
      <c r="C2794" t="s">
        <v>57</v>
      </c>
      <c r="D2794" t="s">
        <v>25</v>
      </c>
      <c r="E2794" t="s">
        <v>320</v>
      </c>
      <c r="F2794" t="s">
        <v>656</v>
      </c>
      <c r="G2794">
        <v>49</v>
      </c>
      <c r="H2794">
        <v>6474.02</v>
      </c>
      <c r="I2794">
        <v>317226.84000000003</v>
      </c>
      <c r="J2794" t="s">
        <v>770</v>
      </c>
      <c r="K2794">
        <v>16</v>
      </c>
      <c r="L2794" t="str">
        <f>_xlfn.XLOOKUP(F2794, Items!$A:$A, Items!$C:$C, "Check Item ID", 0)</f>
        <v>Service</v>
      </c>
    </row>
    <row r="2795" spans="1:12" hidden="1" x14ac:dyDescent="0.25">
      <c r="A2795" t="s">
        <v>3563</v>
      </c>
      <c r="B2795" s="1">
        <v>44962</v>
      </c>
      <c r="C2795" t="s">
        <v>95</v>
      </c>
      <c r="D2795" t="s">
        <v>11</v>
      </c>
      <c r="E2795" t="s">
        <v>348</v>
      </c>
      <c r="F2795" t="s">
        <v>506</v>
      </c>
      <c r="G2795">
        <v>11</v>
      </c>
      <c r="H2795">
        <v>7918.99</v>
      </c>
      <c r="I2795">
        <v>87108.9</v>
      </c>
      <c r="J2795" t="s">
        <v>768</v>
      </c>
      <c r="K2795">
        <v>42</v>
      </c>
      <c r="L2795" t="str">
        <f>_xlfn.XLOOKUP(F2795, Items!$A:$A, Items!$C:$C, "Check Item ID", 0)</f>
        <v>Software</v>
      </c>
    </row>
    <row r="2796" spans="1:12" hidden="1" x14ac:dyDescent="0.25">
      <c r="A2796" t="s">
        <v>3564</v>
      </c>
      <c r="B2796" s="1">
        <v>45922</v>
      </c>
      <c r="C2796" t="s">
        <v>143</v>
      </c>
      <c r="D2796" t="s">
        <v>5</v>
      </c>
      <c r="E2796" t="s">
        <v>274</v>
      </c>
      <c r="F2796" t="s">
        <v>518</v>
      </c>
      <c r="G2796">
        <v>8</v>
      </c>
      <c r="H2796">
        <v>3487.58</v>
      </c>
      <c r="I2796">
        <v>27900.639999999999</v>
      </c>
      <c r="J2796" t="s">
        <v>770</v>
      </c>
      <c r="K2796">
        <v>17</v>
      </c>
      <c r="L2796" t="str">
        <f>_xlfn.XLOOKUP(F2796, Items!$A:$A, Items!$C:$C, "Check Item ID", 0)</f>
        <v>Service</v>
      </c>
    </row>
    <row r="2797" spans="1:12" x14ac:dyDescent="0.25">
      <c r="A2797" t="s">
        <v>3565</v>
      </c>
      <c r="B2797" s="1">
        <v>45868</v>
      </c>
      <c r="C2797" t="s">
        <v>87</v>
      </c>
      <c r="D2797" t="s">
        <v>9</v>
      </c>
      <c r="E2797" t="s">
        <v>274</v>
      </c>
      <c r="F2797" t="s">
        <v>376</v>
      </c>
      <c r="G2797" s="8">
        <v>40</v>
      </c>
      <c r="H2797" s="6">
        <v>7948.79</v>
      </c>
      <c r="I2797" s="6">
        <v>317951.42</v>
      </c>
      <c r="J2797" t="s">
        <v>777</v>
      </c>
      <c r="K2797" s="8">
        <v>17</v>
      </c>
      <c r="L2797" t="str">
        <f>_xlfn.XLOOKUP(F2797, Items!$A:$A, Items!$C:$C, "Check Item ID", 0)</f>
        <v>Software</v>
      </c>
    </row>
    <row r="2798" spans="1:12" hidden="1" x14ac:dyDescent="0.25">
      <c r="A2798" t="s">
        <v>3566</v>
      </c>
      <c r="B2798" s="1">
        <v>45146</v>
      </c>
      <c r="C2798" t="s">
        <v>141</v>
      </c>
      <c r="D2798" t="s">
        <v>27</v>
      </c>
      <c r="E2798" t="s">
        <v>310</v>
      </c>
      <c r="F2798" t="s">
        <v>634</v>
      </c>
      <c r="G2798">
        <v>1</v>
      </c>
      <c r="H2798">
        <v>4742.71</v>
      </c>
      <c r="I2798">
        <v>4742.71</v>
      </c>
      <c r="J2798" t="s">
        <v>770</v>
      </c>
      <c r="K2798">
        <v>30</v>
      </c>
      <c r="L2798" t="str">
        <f>_xlfn.XLOOKUP(F2798, Items!$A:$A, Items!$C:$C, "Check Item ID", 0)</f>
        <v>Hardware</v>
      </c>
    </row>
    <row r="2799" spans="1:12" x14ac:dyDescent="0.25">
      <c r="A2799" t="s">
        <v>3567</v>
      </c>
      <c r="B2799" s="1">
        <v>45718</v>
      </c>
      <c r="C2799" t="s">
        <v>121</v>
      </c>
      <c r="D2799" t="s">
        <v>5</v>
      </c>
      <c r="E2799" t="s">
        <v>254</v>
      </c>
      <c r="F2799" t="s">
        <v>490</v>
      </c>
      <c r="G2799" s="8">
        <v>29</v>
      </c>
      <c r="H2799" s="6">
        <v>797.02</v>
      </c>
      <c r="I2799" s="6">
        <v>23113.65</v>
      </c>
      <c r="J2799" t="s">
        <v>777</v>
      </c>
      <c r="K2799" s="8">
        <v>8</v>
      </c>
      <c r="L2799" t="str">
        <f>_xlfn.XLOOKUP(F2799, Items!$A:$A, Items!$C:$C, "Check Item ID", 0)</f>
        <v>Software</v>
      </c>
    </row>
    <row r="2800" spans="1:12" hidden="1" x14ac:dyDescent="0.25">
      <c r="A2800" t="s">
        <v>3568</v>
      </c>
      <c r="B2800" s="1">
        <v>45836</v>
      </c>
      <c r="C2800" t="s">
        <v>171</v>
      </c>
      <c r="D2800" t="s">
        <v>23</v>
      </c>
      <c r="E2800" t="s">
        <v>306</v>
      </c>
      <c r="F2800" t="s">
        <v>606</v>
      </c>
      <c r="G2800">
        <v>29</v>
      </c>
      <c r="H2800">
        <v>7954.89</v>
      </c>
      <c r="I2800">
        <v>230691.89</v>
      </c>
      <c r="J2800" t="s">
        <v>770</v>
      </c>
      <c r="K2800">
        <v>42</v>
      </c>
      <c r="L2800" t="str">
        <f>_xlfn.XLOOKUP(F2800, Items!$A:$A, Items!$C:$C, "Check Item ID", 0)</f>
        <v>Service</v>
      </c>
    </row>
    <row r="2801" spans="1:12" x14ac:dyDescent="0.25">
      <c r="A2801" t="s">
        <v>3569</v>
      </c>
      <c r="B2801" s="1">
        <v>44974</v>
      </c>
      <c r="C2801" t="s">
        <v>163</v>
      </c>
      <c r="D2801" t="s">
        <v>31</v>
      </c>
      <c r="E2801" t="s">
        <v>352</v>
      </c>
      <c r="F2801" t="s">
        <v>734</v>
      </c>
      <c r="G2801" s="8">
        <v>35</v>
      </c>
      <c r="H2801" s="6">
        <v>8423.4699999999993</v>
      </c>
      <c r="I2801" s="6">
        <v>294821.42</v>
      </c>
      <c r="J2801" t="s">
        <v>777</v>
      </c>
      <c r="K2801" s="8">
        <v>34</v>
      </c>
      <c r="L2801" t="str">
        <f>_xlfn.XLOOKUP(F2801, Items!$A:$A, Items!$C:$C, "Check Item ID", 0)</f>
        <v>Software</v>
      </c>
    </row>
    <row r="2802" spans="1:12" hidden="1" x14ac:dyDescent="0.25">
      <c r="A2802" t="s">
        <v>3570</v>
      </c>
      <c r="B2802" s="1">
        <v>46000</v>
      </c>
      <c r="C2802" t="s">
        <v>209</v>
      </c>
      <c r="D2802" t="s">
        <v>23</v>
      </c>
      <c r="E2802" t="s">
        <v>314</v>
      </c>
      <c r="F2802" t="s">
        <v>388</v>
      </c>
      <c r="G2802">
        <v>22</v>
      </c>
      <c r="H2802">
        <v>5408.06</v>
      </c>
      <c r="I2802">
        <v>118977.38</v>
      </c>
      <c r="J2802" t="s">
        <v>770</v>
      </c>
      <c r="K2802">
        <v>35</v>
      </c>
      <c r="L2802" t="str">
        <f>_xlfn.XLOOKUP(F2802, Items!$A:$A, Items!$C:$C, "Check Item ID", 0)</f>
        <v>Software</v>
      </c>
    </row>
    <row r="2803" spans="1:12" hidden="1" x14ac:dyDescent="0.25">
      <c r="A2803" t="s">
        <v>3571</v>
      </c>
      <c r="B2803" s="1">
        <v>45721</v>
      </c>
      <c r="C2803" t="s">
        <v>89</v>
      </c>
      <c r="D2803" t="s">
        <v>23</v>
      </c>
      <c r="E2803" t="s">
        <v>267</v>
      </c>
      <c r="F2803" t="s">
        <v>538</v>
      </c>
      <c r="G2803">
        <v>29</v>
      </c>
      <c r="H2803">
        <v>7065.87</v>
      </c>
      <c r="I2803">
        <v>204910.3</v>
      </c>
      <c r="J2803" t="s">
        <v>770</v>
      </c>
      <c r="K2803">
        <v>12</v>
      </c>
      <c r="L2803" t="str">
        <f>_xlfn.XLOOKUP(F2803, Items!$A:$A, Items!$C:$C, "Check Item ID", 0)</f>
        <v>Hardware</v>
      </c>
    </row>
    <row r="2804" spans="1:12" hidden="1" x14ac:dyDescent="0.25">
      <c r="A2804" t="s">
        <v>3572</v>
      </c>
      <c r="B2804" s="1">
        <v>45085</v>
      </c>
      <c r="C2804" t="s">
        <v>155</v>
      </c>
      <c r="D2804" t="s">
        <v>31</v>
      </c>
      <c r="E2804" t="s">
        <v>352</v>
      </c>
      <c r="F2804" t="s">
        <v>436</v>
      </c>
      <c r="G2804">
        <v>39</v>
      </c>
      <c r="H2804">
        <v>61.66</v>
      </c>
      <c r="I2804">
        <v>2404.7600000000002</v>
      </c>
      <c r="J2804" t="s">
        <v>768</v>
      </c>
      <c r="K2804">
        <v>27</v>
      </c>
      <c r="L2804" t="str">
        <f>_xlfn.XLOOKUP(F2804, Items!$A:$A, Items!$C:$C, "Check Item ID", 0)</f>
        <v>Service</v>
      </c>
    </row>
    <row r="2805" spans="1:12" hidden="1" x14ac:dyDescent="0.25">
      <c r="A2805" t="s">
        <v>3573</v>
      </c>
      <c r="B2805" s="1">
        <v>45754</v>
      </c>
      <c r="C2805" t="s">
        <v>189</v>
      </c>
      <c r="D2805" t="s">
        <v>21</v>
      </c>
      <c r="E2805" t="s">
        <v>348</v>
      </c>
      <c r="F2805" t="s">
        <v>363</v>
      </c>
      <c r="G2805">
        <v>14</v>
      </c>
      <c r="H2805">
        <v>3388.73</v>
      </c>
      <c r="I2805">
        <v>47442.239999999998</v>
      </c>
      <c r="J2805" t="s">
        <v>770</v>
      </c>
      <c r="K2805">
        <v>28</v>
      </c>
      <c r="L2805" t="str">
        <f>_xlfn.XLOOKUP(F2805, Items!$A:$A, Items!$C:$C, "Check Item ID", 0)</f>
        <v>Hardware</v>
      </c>
    </row>
    <row r="2806" spans="1:12" x14ac:dyDescent="0.25">
      <c r="A2806" t="s">
        <v>3574</v>
      </c>
      <c r="B2806" s="1">
        <v>45436</v>
      </c>
      <c r="C2806" t="s">
        <v>117</v>
      </c>
      <c r="D2806" t="s">
        <v>29</v>
      </c>
      <c r="E2806" t="s">
        <v>338</v>
      </c>
      <c r="F2806" t="s">
        <v>590</v>
      </c>
      <c r="G2806" s="8">
        <v>46</v>
      </c>
      <c r="H2806" s="6">
        <v>818.18</v>
      </c>
      <c r="I2806" s="6">
        <v>37636.22</v>
      </c>
      <c r="J2806" t="s">
        <v>777</v>
      </c>
      <c r="K2806" s="8">
        <v>27</v>
      </c>
      <c r="L2806" t="str">
        <f>_xlfn.XLOOKUP(F2806, Items!$A:$A, Items!$C:$C, "Check Item ID", 0)</f>
        <v>Hardware</v>
      </c>
    </row>
    <row r="2807" spans="1:12" hidden="1" x14ac:dyDescent="0.25">
      <c r="A2807" t="s">
        <v>3575</v>
      </c>
      <c r="B2807" s="1">
        <v>45888</v>
      </c>
      <c r="C2807" t="s">
        <v>81</v>
      </c>
      <c r="D2807" t="s">
        <v>19</v>
      </c>
      <c r="E2807" t="s">
        <v>298</v>
      </c>
      <c r="F2807" t="s">
        <v>596</v>
      </c>
      <c r="G2807">
        <v>2</v>
      </c>
      <c r="H2807">
        <v>5707.4</v>
      </c>
      <c r="I2807">
        <v>11414.79</v>
      </c>
      <c r="J2807" t="s">
        <v>768</v>
      </c>
      <c r="K2807">
        <v>18</v>
      </c>
      <c r="L2807" t="str">
        <f>_xlfn.XLOOKUP(F2807, Items!$A:$A, Items!$C:$C, "Check Item ID", 0)</f>
        <v>Software</v>
      </c>
    </row>
    <row r="2808" spans="1:12" x14ac:dyDescent="0.25">
      <c r="A2808" t="s">
        <v>3576</v>
      </c>
      <c r="B2808" s="1">
        <v>45059</v>
      </c>
      <c r="C2808" t="s">
        <v>111</v>
      </c>
      <c r="D2808" t="s">
        <v>31</v>
      </c>
      <c r="E2808" t="s">
        <v>302</v>
      </c>
      <c r="F2808" t="s">
        <v>408</v>
      </c>
      <c r="G2808" s="8">
        <v>29</v>
      </c>
      <c r="H2808" s="6">
        <v>5807.94</v>
      </c>
      <c r="I2808" s="6">
        <v>168430.38</v>
      </c>
      <c r="J2808" t="s">
        <v>777</v>
      </c>
      <c r="K2808" s="8">
        <v>27</v>
      </c>
      <c r="L2808" t="str">
        <f>_xlfn.XLOOKUP(F2808, Items!$A:$A, Items!$C:$C, "Check Item ID", 0)</f>
        <v>Hardware</v>
      </c>
    </row>
    <row r="2809" spans="1:12" hidden="1" x14ac:dyDescent="0.25">
      <c r="A2809" t="s">
        <v>3577</v>
      </c>
      <c r="B2809" s="1">
        <v>45633</v>
      </c>
      <c r="C2809" t="s">
        <v>155</v>
      </c>
      <c r="D2809" t="s">
        <v>31</v>
      </c>
      <c r="E2809" t="s">
        <v>308</v>
      </c>
      <c r="F2809" t="s">
        <v>434</v>
      </c>
      <c r="G2809">
        <v>24</v>
      </c>
      <c r="H2809">
        <v>6463.64</v>
      </c>
      <c r="I2809">
        <v>155127.47</v>
      </c>
      <c r="J2809" t="s">
        <v>770</v>
      </c>
      <c r="K2809">
        <v>30</v>
      </c>
      <c r="L2809" t="str">
        <f>_xlfn.XLOOKUP(F2809, Items!$A:$A, Items!$C:$C, "Check Item ID", 0)</f>
        <v>Software</v>
      </c>
    </row>
    <row r="2810" spans="1:12" hidden="1" x14ac:dyDescent="0.25">
      <c r="A2810" t="s">
        <v>3578</v>
      </c>
      <c r="B2810" s="1">
        <v>45839</v>
      </c>
      <c r="C2810" t="s">
        <v>213</v>
      </c>
      <c r="D2810" t="s">
        <v>5</v>
      </c>
      <c r="E2810" t="s">
        <v>350</v>
      </c>
      <c r="F2810" t="s">
        <v>384</v>
      </c>
      <c r="G2810">
        <v>28</v>
      </c>
      <c r="H2810">
        <v>592.74</v>
      </c>
      <c r="I2810">
        <v>16596.79</v>
      </c>
      <c r="J2810" t="s">
        <v>770</v>
      </c>
      <c r="K2810">
        <v>25</v>
      </c>
      <c r="L2810" t="str">
        <f>_xlfn.XLOOKUP(F2810, Items!$A:$A, Items!$C:$C, "Check Item ID", 0)</f>
        <v>Software</v>
      </c>
    </row>
    <row r="2811" spans="1:12" hidden="1" x14ac:dyDescent="0.25">
      <c r="A2811" t="s">
        <v>3579</v>
      </c>
      <c r="B2811" s="1">
        <v>45478</v>
      </c>
      <c r="C2811" t="s">
        <v>215</v>
      </c>
      <c r="D2811" t="s">
        <v>5</v>
      </c>
      <c r="E2811" t="s">
        <v>298</v>
      </c>
      <c r="F2811" t="s">
        <v>482</v>
      </c>
      <c r="G2811">
        <v>24</v>
      </c>
      <c r="H2811">
        <v>157.29</v>
      </c>
      <c r="I2811">
        <v>3774.89</v>
      </c>
      <c r="J2811" t="s">
        <v>770</v>
      </c>
      <c r="K2811">
        <v>33</v>
      </c>
      <c r="L2811" t="str">
        <f>_xlfn.XLOOKUP(F2811, Items!$A:$A, Items!$C:$C, "Check Item ID", 0)</f>
        <v>Service</v>
      </c>
    </row>
    <row r="2812" spans="1:12" hidden="1" x14ac:dyDescent="0.25">
      <c r="A2812" t="s">
        <v>3580</v>
      </c>
      <c r="B2812" s="1">
        <v>45272</v>
      </c>
      <c r="C2812" t="s">
        <v>143</v>
      </c>
      <c r="D2812" t="s">
        <v>5</v>
      </c>
      <c r="E2812" t="s">
        <v>330</v>
      </c>
      <c r="F2812" t="s">
        <v>464</v>
      </c>
      <c r="G2812">
        <v>15</v>
      </c>
      <c r="H2812">
        <v>3663.38</v>
      </c>
      <c r="I2812">
        <v>54950.75</v>
      </c>
      <c r="J2812" t="s">
        <v>768</v>
      </c>
      <c r="K2812">
        <v>36</v>
      </c>
      <c r="L2812" t="str">
        <f>_xlfn.XLOOKUP(F2812, Items!$A:$A, Items!$C:$C, "Check Item ID", 0)</f>
        <v>Hardware</v>
      </c>
    </row>
    <row r="2813" spans="1:12" hidden="1" x14ac:dyDescent="0.25">
      <c r="A2813" t="s">
        <v>3581</v>
      </c>
      <c r="B2813" s="1">
        <v>46014</v>
      </c>
      <c r="C2813" t="s">
        <v>205</v>
      </c>
      <c r="D2813" t="s">
        <v>25</v>
      </c>
      <c r="E2813" t="s">
        <v>270</v>
      </c>
      <c r="F2813" t="s">
        <v>442</v>
      </c>
      <c r="G2813">
        <v>13</v>
      </c>
      <c r="H2813">
        <v>11025.57</v>
      </c>
      <c r="I2813">
        <v>143332.35999999999</v>
      </c>
      <c r="J2813" t="s">
        <v>770</v>
      </c>
      <c r="K2813">
        <v>26</v>
      </c>
      <c r="L2813" t="str">
        <f>_xlfn.XLOOKUP(F2813, Items!$A:$A, Items!$C:$C, "Check Item ID", 0)</f>
        <v>Service</v>
      </c>
    </row>
    <row r="2814" spans="1:12" x14ac:dyDescent="0.25">
      <c r="A2814" t="s">
        <v>3582</v>
      </c>
      <c r="B2814" s="1">
        <v>45395</v>
      </c>
      <c r="C2814" t="s">
        <v>53</v>
      </c>
      <c r="D2814" t="s">
        <v>9</v>
      </c>
      <c r="E2814" t="s">
        <v>320</v>
      </c>
      <c r="F2814" t="s">
        <v>432</v>
      </c>
      <c r="G2814" s="8">
        <v>6</v>
      </c>
      <c r="H2814" s="6">
        <v>9956.42</v>
      </c>
      <c r="I2814" s="6">
        <v>59738.52</v>
      </c>
      <c r="J2814" t="s">
        <v>777</v>
      </c>
      <c r="K2814" s="8">
        <v>8</v>
      </c>
      <c r="L2814" t="str">
        <f>_xlfn.XLOOKUP(F2814, Items!$A:$A, Items!$C:$C, "Check Item ID", 0)</f>
        <v>Service</v>
      </c>
    </row>
    <row r="2815" spans="1:12" hidden="1" x14ac:dyDescent="0.25">
      <c r="A2815" t="s">
        <v>3583</v>
      </c>
      <c r="B2815" s="1">
        <v>45029</v>
      </c>
      <c r="C2815" t="s">
        <v>101</v>
      </c>
      <c r="D2815" t="s">
        <v>23</v>
      </c>
      <c r="E2815" t="s">
        <v>246</v>
      </c>
      <c r="F2815" t="s">
        <v>460</v>
      </c>
      <c r="G2815">
        <v>17</v>
      </c>
      <c r="H2815">
        <v>3405.98</v>
      </c>
      <c r="I2815">
        <v>57901.68</v>
      </c>
      <c r="J2815" t="s">
        <v>770</v>
      </c>
      <c r="K2815">
        <v>31</v>
      </c>
      <c r="L2815" t="str">
        <f>_xlfn.XLOOKUP(F2815, Items!$A:$A, Items!$C:$C, "Check Item ID", 0)</f>
        <v>Hardware</v>
      </c>
    </row>
    <row r="2816" spans="1:12" hidden="1" x14ac:dyDescent="0.25">
      <c r="A2816" t="s">
        <v>3584</v>
      </c>
      <c r="B2816" s="1">
        <v>45527</v>
      </c>
      <c r="C2816" t="s">
        <v>57</v>
      </c>
      <c r="D2816" t="s">
        <v>25</v>
      </c>
      <c r="E2816" t="s">
        <v>276</v>
      </c>
      <c r="F2816" t="s">
        <v>652</v>
      </c>
      <c r="G2816">
        <v>10</v>
      </c>
      <c r="H2816">
        <v>10324.58</v>
      </c>
      <c r="I2816">
        <v>103245.82</v>
      </c>
      <c r="J2816" t="s">
        <v>770</v>
      </c>
      <c r="K2816">
        <v>14</v>
      </c>
      <c r="L2816" t="str">
        <f>_xlfn.XLOOKUP(F2816, Items!$A:$A, Items!$C:$C, "Check Item ID", 0)</f>
        <v>Hardware</v>
      </c>
    </row>
    <row r="2817" spans="1:12" x14ac:dyDescent="0.25">
      <c r="A2817" t="s">
        <v>3585</v>
      </c>
      <c r="B2817" s="1">
        <v>45765</v>
      </c>
      <c r="C2817" t="s">
        <v>151</v>
      </c>
      <c r="D2817" t="s">
        <v>11</v>
      </c>
      <c r="E2817" t="s">
        <v>322</v>
      </c>
      <c r="F2817" t="s">
        <v>598</v>
      </c>
      <c r="G2817" s="8">
        <v>20</v>
      </c>
      <c r="H2817" s="6">
        <v>5634.83</v>
      </c>
      <c r="I2817" s="6">
        <v>112696.58</v>
      </c>
      <c r="J2817" t="s">
        <v>777</v>
      </c>
      <c r="K2817" s="8">
        <v>17</v>
      </c>
      <c r="L2817" t="str">
        <f>_xlfn.XLOOKUP(F2817, Items!$A:$A, Items!$C:$C, "Check Item ID", 0)</f>
        <v>Software</v>
      </c>
    </row>
    <row r="2818" spans="1:12" hidden="1" x14ac:dyDescent="0.25">
      <c r="A2818" t="s">
        <v>3586</v>
      </c>
      <c r="B2818" s="1">
        <v>45033</v>
      </c>
      <c r="C2818" t="s">
        <v>61</v>
      </c>
      <c r="D2818" t="s">
        <v>11</v>
      </c>
      <c r="E2818" t="s">
        <v>326</v>
      </c>
      <c r="F2818" t="s">
        <v>367</v>
      </c>
      <c r="G2818">
        <v>37</v>
      </c>
      <c r="H2818">
        <v>5679.79</v>
      </c>
      <c r="I2818">
        <v>210152.09</v>
      </c>
      <c r="J2818" t="s">
        <v>768</v>
      </c>
      <c r="K2818">
        <v>14</v>
      </c>
      <c r="L2818" t="str">
        <f>_xlfn.XLOOKUP(F2818, Items!$A:$A, Items!$C:$C, "Check Item ID", 0)</f>
        <v>Software</v>
      </c>
    </row>
    <row r="2819" spans="1:12" x14ac:dyDescent="0.25">
      <c r="A2819" t="s">
        <v>3587</v>
      </c>
      <c r="B2819" s="1">
        <v>45890</v>
      </c>
      <c r="C2819" t="s">
        <v>151</v>
      </c>
      <c r="D2819" t="s">
        <v>11</v>
      </c>
      <c r="E2819" t="s">
        <v>354</v>
      </c>
      <c r="F2819" t="s">
        <v>698</v>
      </c>
      <c r="G2819" s="8">
        <v>28</v>
      </c>
      <c r="H2819" s="6">
        <v>6011.81</v>
      </c>
      <c r="I2819" s="6">
        <v>168330.73</v>
      </c>
      <c r="J2819" t="s">
        <v>777</v>
      </c>
      <c r="K2819" s="8">
        <v>4</v>
      </c>
      <c r="L2819" t="str">
        <f>_xlfn.XLOOKUP(F2819, Items!$A:$A, Items!$C:$C, "Check Item ID", 0)</f>
        <v>Software</v>
      </c>
    </row>
    <row r="2820" spans="1:12" hidden="1" x14ac:dyDescent="0.25">
      <c r="A2820" t="s">
        <v>3588</v>
      </c>
      <c r="B2820" s="1">
        <v>45084</v>
      </c>
      <c r="C2820" t="s">
        <v>141</v>
      </c>
      <c r="D2820" t="s">
        <v>27</v>
      </c>
      <c r="E2820" t="s">
        <v>332</v>
      </c>
      <c r="F2820" t="s">
        <v>420</v>
      </c>
      <c r="G2820">
        <v>5</v>
      </c>
      <c r="H2820">
        <v>7185.65</v>
      </c>
      <c r="I2820">
        <v>35928.269999999997</v>
      </c>
      <c r="J2820" t="s">
        <v>770</v>
      </c>
      <c r="K2820">
        <v>14</v>
      </c>
      <c r="L2820" t="str">
        <f>_xlfn.XLOOKUP(F2820, Items!$A:$A, Items!$C:$C, "Check Item ID", 0)</f>
        <v>Software</v>
      </c>
    </row>
    <row r="2821" spans="1:12" hidden="1" x14ac:dyDescent="0.25">
      <c r="A2821" t="s">
        <v>3589</v>
      </c>
      <c r="B2821" s="1">
        <v>45181</v>
      </c>
      <c r="C2821" t="s">
        <v>147</v>
      </c>
      <c r="D2821" t="s">
        <v>5</v>
      </c>
      <c r="E2821" t="s">
        <v>286</v>
      </c>
      <c r="F2821" t="s">
        <v>718</v>
      </c>
      <c r="G2821">
        <v>50</v>
      </c>
      <c r="H2821">
        <v>9043.2099999999991</v>
      </c>
      <c r="I2821">
        <v>452160.47</v>
      </c>
      <c r="J2821" t="s">
        <v>770</v>
      </c>
      <c r="K2821">
        <v>14</v>
      </c>
      <c r="L2821" t="str">
        <f>_xlfn.XLOOKUP(F2821, Items!$A:$A, Items!$C:$C, "Check Item ID", 0)</f>
        <v>Software</v>
      </c>
    </row>
    <row r="2822" spans="1:12" x14ac:dyDescent="0.25">
      <c r="A2822" t="s">
        <v>3590</v>
      </c>
      <c r="B2822" s="1">
        <v>46019</v>
      </c>
      <c r="C2822" t="s">
        <v>199</v>
      </c>
      <c r="D2822" t="s">
        <v>11</v>
      </c>
      <c r="E2822" t="s">
        <v>290</v>
      </c>
      <c r="F2822" t="s">
        <v>468</v>
      </c>
      <c r="G2822" s="8">
        <v>12</v>
      </c>
      <c r="H2822" s="6">
        <v>3751.12</v>
      </c>
      <c r="I2822" s="6">
        <v>45013.45</v>
      </c>
      <c r="J2822" t="s">
        <v>777</v>
      </c>
      <c r="K2822" s="8">
        <v>23</v>
      </c>
      <c r="L2822" t="str">
        <f>_xlfn.XLOOKUP(F2822, Items!$A:$A, Items!$C:$C, "Check Item ID", 0)</f>
        <v>Hardware</v>
      </c>
    </row>
    <row r="2823" spans="1:12" hidden="1" x14ac:dyDescent="0.25">
      <c r="A2823" t="s">
        <v>3591</v>
      </c>
      <c r="B2823" s="1">
        <v>45484</v>
      </c>
      <c r="C2823" t="s">
        <v>149</v>
      </c>
      <c r="D2823" t="s">
        <v>21</v>
      </c>
      <c r="E2823" t="s">
        <v>263</v>
      </c>
      <c r="F2823" t="s">
        <v>472</v>
      </c>
      <c r="G2823">
        <v>33</v>
      </c>
      <c r="H2823">
        <v>7482.9</v>
      </c>
      <c r="I2823">
        <v>246935.81</v>
      </c>
      <c r="J2823" t="s">
        <v>768</v>
      </c>
      <c r="K2823">
        <v>35</v>
      </c>
      <c r="L2823" t="str">
        <f>_xlfn.XLOOKUP(F2823, Items!$A:$A, Items!$C:$C, "Check Item ID", 0)</f>
        <v>Software</v>
      </c>
    </row>
    <row r="2824" spans="1:12" hidden="1" x14ac:dyDescent="0.25">
      <c r="A2824" t="s">
        <v>3592</v>
      </c>
      <c r="B2824" s="1">
        <v>45733</v>
      </c>
      <c r="C2824" t="s">
        <v>123</v>
      </c>
      <c r="D2824" t="s">
        <v>21</v>
      </c>
      <c r="E2824" t="s">
        <v>350</v>
      </c>
      <c r="F2824" t="s">
        <v>722</v>
      </c>
      <c r="G2824">
        <v>9</v>
      </c>
      <c r="H2824">
        <v>7282.71</v>
      </c>
      <c r="I2824">
        <v>65544.41</v>
      </c>
      <c r="J2824" t="s">
        <v>770</v>
      </c>
      <c r="K2824">
        <v>12</v>
      </c>
      <c r="L2824" t="str">
        <f>_xlfn.XLOOKUP(F2824, Items!$A:$A, Items!$C:$C, "Check Item ID", 0)</f>
        <v>Service</v>
      </c>
    </row>
    <row r="2825" spans="1:12" hidden="1" x14ac:dyDescent="0.25">
      <c r="A2825" t="s">
        <v>3593</v>
      </c>
      <c r="B2825" s="1">
        <v>45422</v>
      </c>
      <c r="C2825" t="s">
        <v>105</v>
      </c>
      <c r="D2825" t="s">
        <v>23</v>
      </c>
      <c r="E2825" t="s">
        <v>292</v>
      </c>
      <c r="F2825" t="s">
        <v>482</v>
      </c>
      <c r="G2825">
        <v>39</v>
      </c>
      <c r="H2825">
        <v>154.04</v>
      </c>
      <c r="I2825">
        <v>6007.55</v>
      </c>
      <c r="J2825" t="s">
        <v>768</v>
      </c>
      <c r="K2825">
        <v>20</v>
      </c>
      <c r="L2825" t="str">
        <f>_xlfn.XLOOKUP(F2825, Items!$A:$A, Items!$C:$C, "Check Item ID", 0)</f>
        <v>Service</v>
      </c>
    </row>
    <row r="2826" spans="1:12" x14ac:dyDescent="0.25">
      <c r="A2826" t="s">
        <v>3594</v>
      </c>
      <c r="B2826" s="1">
        <v>45430</v>
      </c>
      <c r="C2826" t="s">
        <v>141</v>
      </c>
      <c r="D2826" t="s">
        <v>27</v>
      </c>
      <c r="E2826" t="s">
        <v>286</v>
      </c>
      <c r="F2826" t="s">
        <v>462</v>
      </c>
      <c r="G2826" s="8">
        <v>30</v>
      </c>
      <c r="H2826" s="6">
        <v>4634.5600000000004</v>
      </c>
      <c r="I2826" s="6">
        <v>139036.82999999999</v>
      </c>
      <c r="J2826" t="s">
        <v>777</v>
      </c>
      <c r="K2826" s="8">
        <v>18</v>
      </c>
      <c r="L2826" t="str">
        <f>_xlfn.XLOOKUP(F2826, Items!$A:$A, Items!$C:$C, "Check Item ID", 0)</f>
        <v>Service</v>
      </c>
    </row>
    <row r="2827" spans="1:12" x14ac:dyDescent="0.25">
      <c r="A2827" t="s">
        <v>3595</v>
      </c>
      <c r="B2827" s="1">
        <v>45013</v>
      </c>
      <c r="C2827" t="s">
        <v>121</v>
      </c>
      <c r="D2827" t="s">
        <v>5</v>
      </c>
      <c r="E2827" t="s">
        <v>308</v>
      </c>
      <c r="F2827" t="s">
        <v>572</v>
      </c>
      <c r="G2827" s="8">
        <v>5</v>
      </c>
      <c r="H2827" s="6">
        <v>7640.77</v>
      </c>
      <c r="I2827" s="6">
        <v>38203.870000000003</v>
      </c>
      <c r="J2827" t="s">
        <v>777</v>
      </c>
      <c r="K2827" s="8">
        <v>3</v>
      </c>
      <c r="L2827" t="str">
        <f>_xlfn.XLOOKUP(F2827, Items!$A:$A, Items!$C:$C, "Check Item ID", 0)</f>
        <v>Service</v>
      </c>
    </row>
    <row r="2828" spans="1:12" hidden="1" x14ac:dyDescent="0.25">
      <c r="A2828" t="s">
        <v>3596</v>
      </c>
      <c r="B2828" s="1">
        <v>45870</v>
      </c>
      <c r="C2828" t="s">
        <v>67</v>
      </c>
      <c r="D2828" t="s">
        <v>7</v>
      </c>
      <c r="E2828" t="s">
        <v>332</v>
      </c>
      <c r="F2828" t="s">
        <v>506</v>
      </c>
      <c r="G2828">
        <v>34</v>
      </c>
      <c r="H2828">
        <v>9835.19</v>
      </c>
      <c r="I2828">
        <v>334396.59000000003</v>
      </c>
      <c r="J2828" t="s">
        <v>768</v>
      </c>
      <c r="K2828">
        <v>28</v>
      </c>
      <c r="L2828" t="str">
        <f>_xlfn.XLOOKUP(F2828, Items!$A:$A, Items!$C:$C, "Check Item ID", 0)</f>
        <v>Software</v>
      </c>
    </row>
    <row r="2829" spans="1:12" hidden="1" x14ac:dyDescent="0.25">
      <c r="A2829" t="s">
        <v>3597</v>
      </c>
      <c r="B2829" s="1">
        <v>45754</v>
      </c>
      <c r="C2829" t="s">
        <v>215</v>
      </c>
      <c r="D2829" t="s">
        <v>5</v>
      </c>
      <c r="E2829" t="s">
        <v>274</v>
      </c>
      <c r="F2829" t="s">
        <v>628</v>
      </c>
      <c r="G2829">
        <v>34</v>
      </c>
      <c r="H2829">
        <v>2770.97</v>
      </c>
      <c r="I2829">
        <v>94213.01</v>
      </c>
      <c r="J2829" t="s">
        <v>768</v>
      </c>
      <c r="K2829">
        <v>36</v>
      </c>
      <c r="L2829" t="str">
        <f>_xlfn.XLOOKUP(F2829, Items!$A:$A, Items!$C:$C, "Check Item ID", 0)</f>
        <v>Software</v>
      </c>
    </row>
    <row r="2830" spans="1:12" hidden="1" x14ac:dyDescent="0.25">
      <c r="A2830" t="s">
        <v>3598</v>
      </c>
      <c r="B2830" s="1">
        <v>45756</v>
      </c>
      <c r="C2830" t="s">
        <v>83</v>
      </c>
      <c r="D2830" t="s">
        <v>23</v>
      </c>
      <c r="E2830" t="s">
        <v>292</v>
      </c>
      <c r="F2830" t="s">
        <v>716</v>
      </c>
      <c r="G2830">
        <v>49</v>
      </c>
      <c r="H2830">
        <v>6207.78</v>
      </c>
      <c r="I2830">
        <v>304181.09000000003</v>
      </c>
      <c r="J2830" t="s">
        <v>770</v>
      </c>
      <c r="K2830">
        <v>13</v>
      </c>
      <c r="L2830" t="str">
        <f>_xlfn.XLOOKUP(F2830, Items!$A:$A, Items!$C:$C, "Check Item ID", 0)</f>
        <v>Service</v>
      </c>
    </row>
    <row r="2831" spans="1:12" x14ac:dyDescent="0.25">
      <c r="A2831" t="s">
        <v>3599</v>
      </c>
      <c r="B2831" s="1">
        <v>45950</v>
      </c>
      <c r="C2831" t="s">
        <v>193</v>
      </c>
      <c r="D2831" t="s">
        <v>5</v>
      </c>
      <c r="E2831" t="s">
        <v>265</v>
      </c>
      <c r="F2831" t="s">
        <v>730</v>
      </c>
      <c r="G2831" s="8">
        <v>9</v>
      </c>
      <c r="H2831" s="6">
        <v>4405.1000000000004</v>
      </c>
      <c r="I2831" s="6">
        <v>39645.89</v>
      </c>
      <c r="J2831" t="s">
        <v>777</v>
      </c>
      <c r="K2831" s="8">
        <v>7</v>
      </c>
      <c r="L2831" t="str">
        <f>_xlfn.XLOOKUP(F2831, Items!$A:$A, Items!$C:$C, "Check Item ID", 0)</f>
        <v>Service</v>
      </c>
    </row>
    <row r="2832" spans="1:12" hidden="1" x14ac:dyDescent="0.25">
      <c r="A2832" t="s">
        <v>3600</v>
      </c>
      <c r="B2832" s="1">
        <v>45679</v>
      </c>
      <c r="C2832" t="s">
        <v>181</v>
      </c>
      <c r="D2832" t="s">
        <v>17</v>
      </c>
      <c r="E2832" t="s">
        <v>260</v>
      </c>
      <c r="F2832" t="s">
        <v>624</v>
      </c>
      <c r="G2832">
        <v>20</v>
      </c>
      <c r="H2832">
        <v>3203.36</v>
      </c>
      <c r="I2832">
        <v>64067.14</v>
      </c>
      <c r="J2832" t="s">
        <v>770</v>
      </c>
      <c r="K2832">
        <v>27</v>
      </c>
      <c r="L2832" t="str">
        <f>_xlfn.XLOOKUP(F2832, Items!$A:$A, Items!$C:$C, "Check Item ID", 0)</f>
        <v>Service</v>
      </c>
    </row>
    <row r="2833" spans="1:12" hidden="1" x14ac:dyDescent="0.25">
      <c r="A2833" t="s">
        <v>3601</v>
      </c>
      <c r="B2833" s="1">
        <v>45540</v>
      </c>
      <c r="C2833" t="s">
        <v>195</v>
      </c>
      <c r="D2833" t="s">
        <v>7</v>
      </c>
      <c r="E2833" t="s">
        <v>294</v>
      </c>
      <c r="F2833" t="s">
        <v>440</v>
      </c>
      <c r="G2833">
        <v>24</v>
      </c>
      <c r="H2833">
        <v>6079.86</v>
      </c>
      <c r="I2833">
        <v>145916.53</v>
      </c>
      <c r="J2833" t="s">
        <v>770</v>
      </c>
      <c r="K2833">
        <v>15</v>
      </c>
      <c r="L2833" t="str">
        <f>_xlfn.XLOOKUP(F2833, Items!$A:$A, Items!$C:$C, "Check Item ID", 0)</f>
        <v>Hardware</v>
      </c>
    </row>
    <row r="2834" spans="1:12" x14ac:dyDescent="0.25">
      <c r="A2834" t="s">
        <v>3602</v>
      </c>
      <c r="B2834" s="1">
        <v>45368</v>
      </c>
      <c r="C2834" t="s">
        <v>185</v>
      </c>
      <c r="D2834" t="s">
        <v>29</v>
      </c>
      <c r="E2834" t="s">
        <v>316</v>
      </c>
      <c r="F2834" t="s">
        <v>410</v>
      </c>
      <c r="G2834" s="8">
        <v>28</v>
      </c>
      <c r="H2834" s="6">
        <v>5621.53</v>
      </c>
      <c r="I2834" s="6">
        <v>157402.97</v>
      </c>
      <c r="J2834" t="s">
        <v>777</v>
      </c>
      <c r="K2834" s="8">
        <v>31</v>
      </c>
      <c r="L2834" t="str">
        <f>_xlfn.XLOOKUP(F2834, Items!$A:$A, Items!$C:$C, "Check Item ID", 0)</f>
        <v>Service</v>
      </c>
    </row>
    <row r="2835" spans="1:12" hidden="1" x14ac:dyDescent="0.25">
      <c r="A2835" t="s">
        <v>3603</v>
      </c>
      <c r="B2835" s="1">
        <v>45213</v>
      </c>
      <c r="C2835" t="s">
        <v>231</v>
      </c>
      <c r="D2835" t="s">
        <v>7</v>
      </c>
      <c r="E2835" t="s">
        <v>302</v>
      </c>
      <c r="F2835" t="s">
        <v>448</v>
      </c>
      <c r="G2835">
        <v>42</v>
      </c>
      <c r="H2835">
        <v>3863.94</v>
      </c>
      <c r="I2835">
        <v>162285.60999999999</v>
      </c>
      <c r="J2835" t="s">
        <v>770</v>
      </c>
      <c r="K2835">
        <v>18</v>
      </c>
      <c r="L2835" t="str">
        <f>_xlfn.XLOOKUP(F2835, Items!$A:$A, Items!$C:$C, "Check Item ID", 0)</f>
        <v>Software</v>
      </c>
    </row>
    <row r="2836" spans="1:12" hidden="1" x14ac:dyDescent="0.25">
      <c r="A2836" t="s">
        <v>3604</v>
      </c>
      <c r="B2836" s="1">
        <v>44960</v>
      </c>
      <c r="C2836" t="s">
        <v>95</v>
      </c>
      <c r="D2836" t="s">
        <v>11</v>
      </c>
      <c r="E2836" t="s">
        <v>344</v>
      </c>
      <c r="F2836" t="s">
        <v>550</v>
      </c>
      <c r="G2836">
        <v>15</v>
      </c>
      <c r="H2836">
        <v>414.81</v>
      </c>
      <c r="I2836">
        <v>6222.1</v>
      </c>
      <c r="J2836" t="s">
        <v>770</v>
      </c>
      <c r="K2836">
        <v>34</v>
      </c>
      <c r="L2836" t="str">
        <f>_xlfn.XLOOKUP(F2836, Items!$A:$A, Items!$C:$C, "Check Item ID", 0)</f>
        <v>Service</v>
      </c>
    </row>
    <row r="2837" spans="1:12" x14ac:dyDescent="0.25">
      <c r="A2837" t="s">
        <v>3605</v>
      </c>
      <c r="B2837" s="1">
        <v>45882</v>
      </c>
      <c r="C2837" t="s">
        <v>103</v>
      </c>
      <c r="D2837" t="s">
        <v>31</v>
      </c>
      <c r="E2837" t="s">
        <v>272</v>
      </c>
      <c r="F2837" t="s">
        <v>706</v>
      </c>
      <c r="G2837" s="8">
        <v>46</v>
      </c>
      <c r="H2837" s="6">
        <v>9714.52</v>
      </c>
      <c r="I2837" s="6">
        <v>446868.12</v>
      </c>
      <c r="J2837" t="s">
        <v>777</v>
      </c>
      <c r="K2837" s="8">
        <v>32</v>
      </c>
      <c r="L2837" t="str">
        <f>_xlfn.XLOOKUP(F2837, Items!$A:$A, Items!$C:$C, "Check Item ID", 0)</f>
        <v>Software</v>
      </c>
    </row>
    <row r="2838" spans="1:12" x14ac:dyDescent="0.25">
      <c r="A2838" t="s">
        <v>3606</v>
      </c>
      <c r="B2838" s="1">
        <v>45778</v>
      </c>
      <c r="C2838" t="s">
        <v>157</v>
      </c>
      <c r="D2838" t="s">
        <v>11</v>
      </c>
      <c r="E2838" t="s">
        <v>267</v>
      </c>
      <c r="F2838" t="s">
        <v>730</v>
      </c>
      <c r="G2838" s="8">
        <v>4</v>
      </c>
      <c r="H2838" s="6">
        <v>3727.69</v>
      </c>
      <c r="I2838" s="6">
        <v>14910.76</v>
      </c>
      <c r="J2838" t="s">
        <v>777</v>
      </c>
      <c r="K2838" s="8">
        <v>43</v>
      </c>
      <c r="L2838" t="str">
        <f>_xlfn.XLOOKUP(F2838, Items!$A:$A, Items!$C:$C, "Check Item ID", 0)</f>
        <v>Service</v>
      </c>
    </row>
    <row r="2839" spans="1:12" hidden="1" x14ac:dyDescent="0.25">
      <c r="A2839" t="s">
        <v>3607</v>
      </c>
      <c r="B2839" s="1">
        <v>45532</v>
      </c>
      <c r="C2839" t="s">
        <v>173</v>
      </c>
      <c r="D2839" t="s">
        <v>9</v>
      </c>
      <c r="E2839" t="s">
        <v>292</v>
      </c>
      <c r="F2839" t="s">
        <v>432</v>
      </c>
      <c r="G2839">
        <v>24</v>
      </c>
      <c r="H2839">
        <v>8117.28</v>
      </c>
      <c r="I2839">
        <v>194814.77</v>
      </c>
      <c r="J2839" t="s">
        <v>770</v>
      </c>
      <c r="K2839">
        <v>27</v>
      </c>
      <c r="L2839" t="str">
        <f>_xlfn.XLOOKUP(F2839, Items!$A:$A, Items!$C:$C, "Check Item ID", 0)</f>
        <v>Service</v>
      </c>
    </row>
    <row r="2840" spans="1:12" hidden="1" x14ac:dyDescent="0.25">
      <c r="A2840" t="s">
        <v>3608</v>
      </c>
      <c r="B2840" s="1">
        <v>45814</v>
      </c>
      <c r="C2840" t="s">
        <v>121</v>
      </c>
      <c r="D2840" t="s">
        <v>5</v>
      </c>
      <c r="E2840" t="s">
        <v>318</v>
      </c>
      <c r="F2840" t="s">
        <v>746</v>
      </c>
      <c r="G2840">
        <v>5</v>
      </c>
      <c r="H2840">
        <v>5222.51</v>
      </c>
      <c r="I2840">
        <v>26112.53</v>
      </c>
      <c r="J2840" t="s">
        <v>770</v>
      </c>
      <c r="K2840">
        <v>35</v>
      </c>
      <c r="L2840" t="str">
        <f>_xlfn.XLOOKUP(F2840, Items!$A:$A, Items!$C:$C, "Check Item ID", 0)</f>
        <v>Software</v>
      </c>
    </row>
    <row r="2841" spans="1:12" hidden="1" x14ac:dyDescent="0.25">
      <c r="A2841" t="s">
        <v>3609</v>
      </c>
      <c r="B2841" s="1">
        <v>45904</v>
      </c>
      <c r="C2841" t="s">
        <v>121</v>
      </c>
      <c r="D2841" t="s">
        <v>5</v>
      </c>
      <c r="E2841" t="s">
        <v>322</v>
      </c>
      <c r="F2841" t="s">
        <v>606</v>
      </c>
      <c r="G2841">
        <v>3</v>
      </c>
      <c r="H2841">
        <v>10044.030000000001</v>
      </c>
      <c r="I2841">
        <v>30132.080000000002</v>
      </c>
      <c r="J2841" t="s">
        <v>770</v>
      </c>
      <c r="K2841">
        <v>7</v>
      </c>
      <c r="L2841" t="str">
        <f>_xlfn.XLOOKUP(F2841, Items!$A:$A, Items!$C:$C, "Check Item ID", 0)</f>
        <v>Service</v>
      </c>
    </row>
    <row r="2842" spans="1:12" hidden="1" x14ac:dyDescent="0.25">
      <c r="A2842" t="s">
        <v>3610</v>
      </c>
      <c r="B2842" s="1">
        <v>45605</v>
      </c>
      <c r="C2842" t="s">
        <v>145</v>
      </c>
      <c r="D2842" t="s">
        <v>7</v>
      </c>
      <c r="E2842" t="s">
        <v>250</v>
      </c>
      <c r="F2842" t="s">
        <v>752</v>
      </c>
      <c r="G2842">
        <v>13</v>
      </c>
      <c r="H2842">
        <v>1893.75</v>
      </c>
      <c r="I2842">
        <v>24618.75</v>
      </c>
      <c r="J2842" t="s">
        <v>768</v>
      </c>
      <c r="K2842">
        <v>13</v>
      </c>
      <c r="L2842" t="str">
        <f>_xlfn.XLOOKUP(F2842, Items!$A:$A, Items!$C:$C, "Check Item ID", 0)</f>
        <v>Software</v>
      </c>
    </row>
    <row r="2843" spans="1:12" hidden="1" x14ac:dyDescent="0.25">
      <c r="A2843" t="s">
        <v>3611</v>
      </c>
      <c r="B2843" s="1">
        <v>45134</v>
      </c>
      <c r="C2843" t="s">
        <v>165</v>
      </c>
      <c r="D2843" t="s">
        <v>27</v>
      </c>
      <c r="E2843" t="s">
        <v>324</v>
      </c>
      <c r="F2843" t="s">
        <v>498</v>
      </c>
      <c r="G2843">
        <v>10</v>
      </c>
      <c r="H2843">
        <v>9393.5300000000007</v>
      </c>
      <c r="I2843">
        <v>93935.33</v>
      </c>
      <c r="J2843" t="s">
        <v>768</v>
      </c>
      <c r="K2843">
        <v>20</v>
      </c>
      <c r="L2843" t="str">
        <f>_xlfn.XLOOKUP(F2843, Items!$A:$A, Items!$C:$C, "Check Item ID", 0)</f>
        <v>Service</v>
      </c>
    </row>
    <row r="2844" spans="1:12" hidden="1" x14ac:dyDescent="0.25">
      <c r="A2844" t="s">
        <v>3612</v>
      </c>
      <c r="B2844" s="1">
        <v>44977</v>
      </c>
      <c r="C2844" t="s">
        <v>137</v>
      </c>
      <c r="D2844" t="s">
        <v>13</v>
      </c>
      <c r="E2844" t="s">
        <v>334</v>
      </c>
      <c r="F2844" t="s">
        <v>728</v>
      </c>
      <c r="G2844">
        <v>33</v>
      </c>
      <c r="H2844">
        <v>6111.68</v>
      </c>
      <c r="I2844">
        <v>201685.58</v>
      </c>
      <c r="J2844" t="s">
        <v>768</v>
      </c>
      <c r="K2844">
        <v>26</v>
      </c>
      <c r="L2844" t="str">
        <f>_xlfn.XLOOKUP(F2844, Items!$A:$A, Items!$C:$C, "Check Item ID", 0)</f>
        <v>Hardware</v>
      </c>
    </row>
    <row r="2845" spans="1:12" hidden="1" x14ac:dyDescent="0.25">
      <c r="A2845" t="s">
        <v>3613</v>
      </c>
      <c r="B2845" s="1">
        <v>45845</v>
      </c>
      <c r="C2845" t="s">
        <v>133</v>
      </c>
      <c r="D2845" t="s">
        <v>11</v>
      </c>
      <c r="E2845" t="s">
        <v>328</v>
      </c>
      <c r="F2845" t="s">
        <v>592</v>
      </c>
      <c r="G2845">
        <v>26</v>
      </c>
      <c r="H2845">
        <v>5949.28</v>
      </c>
      <c r="I2845">
        <v>154681.26</v>
      </c>
      <c r="J2845" t="s">
        <v>768</v>
      </c>
      <c r="K2845">
        <v>32</v>
      </c>
      <c r="L2845" t="str">
        <f>_xlfn.XLOOKUP(F2845, Items!$A:$A, Items!$C:$C, "Check Item ID", 0)</f>
        <v>Software</v>
      </c>
    </row>
    <row r="2846" spans="1:12" hidden="1" x14ac:dyDescent="0.25">
      <c r="A2846" t="s">
        <v>3614</v>
      </c>
      <c r="B2846" s="1">
        <v>45595</v>
      </c>
      <c r="C2846" t="s">
        <v>227</v>
      </c>
      <c r="D2846" t="s">
        <v>9</v>
      </c>
      <c r="E2846" t="s">
        <v>348</v>
      </c>
      <c r="F2846" t="s">
        <v>422</v>
      </c>
      <c r="G2846">
        <v>19</v>
      </c>
      <c r="H2846">
        <v>4700.1499999999996</v>
      </c>
      <c r="I2846">
        <v>89302.85</v>
      </c>
      <c r="J2846" t="s">
        <v>768</v>
      </c>
      <c r="K2846">
        <v>40</v>
      </c>
      <c r="L2846" t="str">
        <f>_xlfn.XLOOKUP(F2846, Items!$A:$A, Items!$C:$C, "Check Item ID", 0)</f>
        <v>Service</v>
      </c>
    </row>
    <row r="2847" spans="1:12" hidden="1" x14ac:dyDescent="0.25">
      <c r="A2847" t="s">
        <v>3615</v>
      </c>
      <c r="B2847" s="1">
        <v>45824</v>
      </c>
      <c r="C2847" t="s">
        <v>87</v>
      </c>
      <c r="D2847" t="s">
        <v>9</v>
      </c>
      <c r="E2847" t="s">
        <v>314</v>
      </c>
      <c r="F2847" t="s">
        <v>638</v>
      </c>
      <c r="G2847">
        <v>49</v>
      </c>
      <c r="H2847">
        <v>5141.67</v>
      </c>
      <c r="I2847">
        <v>251941.94</v>
      </c>
      <c r="J2847" t="s">
        <v>768</v>
      </c>
      <c r="K2847">
        <v>5</v>
      </c>
      <c r="L2847" t="str">
        <f>_xlfn.XLOOKUP(F2847, Items!$A:$A, Items!$C:$C, "Check Item ID", 0)</f>
        <v>Hardware</v>
      </c>
    </row>
    <row r="2848" spans="1:12" x14ac:dyDescent="0.25">
      <c r="A2848" t="s">
        <v>3616</v>
      </c>
      <c r="B2848" s="1">
        <v>45963</v>
      </c>
      <c r="C2848" t="s">
        <v>167</v>
      </c>
      <c r="D2848" t="s">
        <v>31</v>
      </c>
      <c r="E2848" t="s">
        <v>270</v>
      </c>
      <c r="F2848" t="s">
        <v>750</v>
      </c>
      <c r="G2848" s="8">
        <v>5</v>
      </c>
      <c r="H2848" s="6">
        <v>3684.45</v>
      </c>
      <c r="I2848" s="6">
        <v>18422.23</v>
      </c>
      <c r="J2848" t="s">
        <v>777</v>
      </c>
      <c r="K2848" s="8">
        <v>27</v>
      </c>
      <c r="L2848" t="str">
        <f>_xlfn.XLOOKUP(F2848, Items!$A:$A, Items!$C:$C, "Check Item ID", 0)</f>
        <v>Hardware</v>
      </c>
    </row>
    <row r="2849" spans="1:12" hidden="1" x14ac:dyDescent="0.25">
      <c r="A2849" t="s">
        <v>3617</v>
      </c>
      <c r="B2849" s="1">
        <v>45827</v>
      </c>
      <c r="C2849" t="s">
        <v>89</v>
      </c>
      <c r="D2849" t="s">
        <v>23</v>
      </c>
      <c r="E2849" t="s">
        <v>298</v>
      </c>
      <c r="F2849" t="s">
        <v>596</v>
      </c>
      <c r="G2849">
        <v>47</v>
      </c>
      <c r="H2849">
        <v>5765.85</v>
      </c>
      <c r="I2849">
        <v>270995.15000000002</v>
      </c>
      <c r="J2849" t="s">
        <v>770</v>
      </c>
      <c r="K2849">
        <v>12</v>
      </c>
      <c r="L2849" t="str">
        <f>_xlfn.XLOOKUP(F2849, Items!$A:$A, Items!$C:$C, "Check Item ID", 0)</f>
        <v>Software</v>
      </c>
    </row>
    <row r="2850" spans="1:12" hidden="1" x14ac:dyDescent="0.25">
      <c r="A2850" t="s">
        <v>3618</v>
      </c>
      <c r="B2850" s="1">
        <v>45329</v>
      </c>
      <c r="C2850" t="s">
        <v>133</v>
      </c>
      <c r="D2850" t="s">
        <v>11</v>
      </c>
      <c r="E2850" t="s">
        <v>334</v>
      </c>
      <c r="F2850" t="s">
        <v>586</v>
      </c>
      <c r="G2850">
        <v>6</v>
      </c>
      <c r="H2850">
        <v>7319.96</v>
      </c>
      <c r="I2850">
        <v>43919.76</v>
      </c>
      <c r="J2850" t="s">
        <v>770</v>
      </c>
      <c r="K2850">
        <v>28</v>
      </c>
      <c r="L2850" t="str">
        <f>_xlfn.XLOOKUP(F2850, Items!$A:$A, Items!$C:$C, "Check Item ID", 0)</f>
        <v>Hardware</v>
      </c>
    </row>
    <row r="2851" spans="1:12" x14ac:dyDescent="0.25">
      <c r="A2851" t="s">
        <v>3619</v>
      </c>
      <c r="B2851" s="1">
        <v>45012</v>
      </c>
      <c r="C2851" t="s">
        <v>105</v>
      </c>
      <c r="D2851" t="s">
        <v>23</v>
      </c>
      <c r="E2851" t="s">
        <v>283</v>
      </c>
      <c r="F2851" t="s">
        <v>734</v>
      </c>
      <c r="G2851" s="8">
        <v>3</v>
      </c>
      <c r="H2851" s="6">
        <v>7341.63</v>
      </c>
      <c r="I2851" s="6">
        <v>22024.9</v>
      </c>
      <c r="J2851" t="s">
        <v>777</v>
      </c>
      <c r="K2851" s="8">
        <v>15</v>
      </c>
      <c r="L2851" t="str">
        <f>_xlfn.XLOOKUP(F2851, Items!$A:$A, Items!$C:$C, "Check Item ID", 0)</f>
        <v>Software</v>
      </c>
    </row>
    <row r="2852" spans="1:12" x14ac:dyDescent="0.25">
      <c r="A2852" t="s">
        <v>3620</v>
      </c>
      <c r="B2852" s="1">
        <v>45323</v>
      </c>
      <c r="C2852" t="s">
        <v>195</v>
      </c>
      <c r="D2852" t="s">
        <v>7</v>
      </c>
      <c r="E2852" t="s">
        <v>336</v>
      </c>
      <c r="F2852" t="s">
        <v>680</v>
      </c>
      <c r="G2852" s="8">
        <v>27</v>
      </c>
      <c r="H2852" s="6">
        <v>9663.6200000000008</v>
      </c>
      <c r="I2852" s="6">
        <v>260917.86</v>
      </c>
      <c r="J2852" t="s">
        <v>777</v>
      </c>
      <c r="K2852" s="8">
        <v>30</v>
      </c>
      <c r="L2852" t="str">
        <f>_xlfn.XLOOKUP(F2852, Items!$A:$A, Items!$C:$C, "Check Item ID", 0)</f>
        <v>Service</v>
      </c>
    </row>
    <row r="2853" spans="1:12" x14ac:dyDescent="0.25">
      <c r="A2853" t="s">
        <v>3621</v>
      </c>
      <c r="B2853" s="1">
        <v>45449</v>
      </c>
      <c r="C2853" t="s">
        <v>159</v>
      </c>
      <c r="D2853" t="s">
        <v>11</v>
      </c>
      <c r="E2853" t="s">
        <v>350</v>
      </c>
      <c r="F2853" t="s">
        <v>612</v>
      </c>
      <c r="G2853" s="8">
        <v>14</v>
      </c>
      <c r="H2853" s="6">
        <v>602.77</v>
      </c>
      <c r="I2853" s="6">
        <v>8438.7900000000009</v>
      </c>
      <c r="J2853" t="s">
        <v>777</v>
      </c>
      <c r="K2853" s="8">
        <v>13</v>
      </c>
      <c r="L2853" t="str">
        <f>_xlfn.XLOOKUP(F2853, Items!$A:$A, Items!$C:$C, "Check Item ID", 0)</f>
        <v>Service</v>
      </c>
    </row>
    <row r="2854" spans="1:12" x14ac:dyDescent="0.25">
      <c r="A2854" t="s">
        <v>3622</v>
      </c>
      <c r="B2854" s="1">
        <v>45470</v>
      </c>
      <c r="C2854" t="s">
        <v>217</v>
      </c>
      <c r="D2854" t="s">
        <v>21</v>
      </c>
      <c r="E2854" t="s">
        <v>312</v>
      </c>
      <c r="F2854" t="s">
        <v>369</v>
      </c>
      <c r="G2854" s="8">
        <v>47</v>
      </c>
      <c r="H2854" s="6">
        <v>1180.83</v>
      </c>
      <c r="I2854" s="6">
        <v>55498.86</v>
      </c>
      <c r="J2854" t="s">
        <v>777</v>
      </c>
      <c r="K2854" s="8">
        <v>17</v>
      </c>
      <c r="L2854" t="str">
        <f>_xlfn.XLOOKUP(F2854, Items!$A:$A, Items!$C:$C, "Check Item ID", 0)</f>
        <v>Software</v>
      </c>
    </row>
    <row r="2855" spans="1:12" x14ac:dyDescent="0.25">
      <c r="A2855" t="s">
        <v>3623</v>
      </c>
      <c r="B2855" s="1">
        <v>45266</v>
      </c>
      <c r="C2855" t="s">
        <v>161</v>
      </c>
      <c r="D2855" t="s">
        <v>17</v>
      </c>
      <c r="E2855" t="s">
        <v>330</v>
      </c>
      <c r="F2855" t="s">
        <v>674</v>
      </c>
      <c r="G2855" s="8">
        <v>44</v>
      </c>
      <c r="H2855" s="6">
        <v>2929.26</v>
      </c>
      <c r="I2855" s="6">
        <v>128887.49</v>
      </c>
      <c r="J2855" t="s">
        <v>777</v>
      </c>
      <c r="K2855" s="8">
        <v>45</v>
      </c>
      <c r="L2855" t="str">
        <f>_xlfn.XLOOKUP(F2855, Items!$A:$A, Items!$C:$C, "Check Item ID", 0)</f>
        <v>Software</v>
      </c>
    </row>
    <row r="2856" spans="1:12" hidden="1" x14ac:dyDescent="0.25">
      <c r="A2856" t="s">
        <v>3624</v>
      </c>
      <c r="B2856" s="1">
        <v>45628</v>
      </c>
      <c r="C2856" t="s">
        <v>183</v>
      </c>
      <c r="D2856" t="s">
        <v>31</v>
      </c>
      <c r="E2856" t="s">
        <v>274</v>
      </c>
      <c r="F2856" t="s">
        <v>420</v>
      </c>
      <c r="G2856">
        <v>40</v>
      </c>
      <c r="H2856">
        <v>7096.16</v>
      </c>
      <c r="I2856">
        <v>283846.28999999998</v>
      </c>
      <c r="J2856" t="s">
        <v>770</v>
      </c>
      <c r="K2856">
        <v>33</v>
      </c>
      <c r="L2856" t="str">
        <f>_xlfn.XLOOKUP(F2856, Items!$A:$A, Items!$C:$C, "Check Item ID", 0)</f>
        <v>Software</v>
      </c>
    </row>
    <row r="2857" spans="1:12" hidden="1" x14ac:dyDescent="0.25">
      <c r="A2857" t="s">
        <v>3625</v>
      </c>
      <c r="B2857" s="1">
        <v>45604</v>
      </c>
      <c r="C2857" t="s">
        <v>225</v>
      </c>
      <c r="D2857" t="s">
        <v>13</v>
      </c>
      <c r="E2857" t="s">
        <v>296</v>
      </c>
      <c r="F2857" t="s">
        <v>556</v>
      </c>
      <c r="G2857">
        <v>41</v>
      </c>
      <c r="H2857">
        <v>5186.54</v>
      </c>
      <c r="I2857">
        <v>212648.23</v>
      </c>
      <c r="J2857" t="s">
        <v>768</v>
      </c>
      <c r="K2857">
        <v>12</v>
      </c>
      <c r="L2857" t="str">
        <f>_xlfn.XLOOKUP(F2857, Items!$A:$A, Items!$C:$C, "Check Item ID", 0)</f>
        <v>Software</v>
      </c>
    </row>
    <row r="2858" spans="1:12" hidden="1" x14ac:dyDescent="0.25">
      <c r="A2858" t="s">
        <v>3626</v>
      </c>
      <c r="B2858" s="1">
        <v>45992</v>
      </c>
      <c r="C2858" t="s">
        <v>153</v>
      </c>
      <c r="D2858" t="s">
        <v>3</v>
      </c>
      <c r="E2858" t="s">
        <v>334</v>
      </c>
      <c r="F2858" t="s">
        <v>494</v>
      </c>
      <c r="G2858">
        <v>44</v>
      </c>
      <c r="H2858">
        <v>7028.81</v>
      </c>
      <c r="I2858">
        <v>309267.8</v>
      </c>
      <c r="J2858" t="s">
        <v>768</v>
      </c>
      <c r="K2858">
        <v>18</v>
      </c>
      <c r="L2858" t="str">
        <f>_xlfn.XLOOKUP(F2858, Items!$A:$A, Items!$C:$C, "Check Item ID", 0)</f>
        <v>Hardware</v>
      </c>
    </row>
    <row r="2859" spans="1:12" hidden="1" x14ac:dyDescent="0.25">
      <c r="A2859" t="s">
        <v>3627</v>
      </c>
      <c r="B2859" s="1">
        <v>44972</v>
      </c>
      <c r="C2859" t="s">
        <v>193</v>
      </c>
      <c r="D2859" t="s">
        <v>5</v>
      </c>
      <c r="E2859" t="s">
        <v>344</v>
      </c>
      <c r="F2859" t="s">
        <v>742</v>
      </c>
      <c r="G2859">
        <v>28</v>
      </c>
      <c r="H2859">
        <v>5785.04</v>
      </c>
      <c r="I2859">
        <v>161981.1</v>
      </c>
      <c r="J2859" t="s">
        <v>770</v>
      </c>
      <c r="K2859">
        <v>35</v>
      </c>
      <c r="L2859" t="str">
        <f>_xlfn.XLOOKUP(F2859, Items!$A:$A, Items!$C:$C, "Check Item ID", 0)</f>
        <v>Software</v>
      </c>
    </row>
    <row r="2860" spans="1:12" x14ac:dyDescent="0.25">
      <c r="A2860" t="s">
        <v>3628</v>
      </c>
      <c r="B2860" s="1">
        <v>45948</v>
      </c>
      <c r="C2860" t="s">
        <v>42</v>
      </c>
      <c r="D2860" t="s">
        <v>9</v>
      </c>
      <c r="E2860" t="s">
        <v>322</v>
      </c>
      <c r="F2860" t="s">
        <v>664</v>
      </c>
      <c r="G2860" s="8">
        <v>47</v>
      </c>
      <c r="H2860" s="6">
        <v>7953.73</v>
      </c>
      <c r="I2860" s="6">
        <v>373825.51</v>
      </c>
      <c r="J2860" t="s">
        <v>777</v>
      </c>
      <c r="K2860" s="8">
        <v>40</v>
      </c>
      <c r="L2860" t="str">
        <f>_xlfn.XLOOKUP(F2860, Items!$A:$A, Items!$C:$C, "Check Item ID", 0)</f>
        <v>Hardware</v>
      </c>
    </row>
    <row r="2861" spans="1:12" hidden="1" x14ac:dyDescent="0.25">
      <c r="A2861" t="s">
        <v>3629</v>
      </c>
      <c r="B2861" s="1">
        <v>45454</v>
      </c>
      <c r="C2861" t="s">
        <v>177</v>
      </c>
      <c r="D2861" t="s">
        <v>27</v>
      </c>
      <c r="E2861" t="s">
        <v>336</v>
      </c>
      <c r="F2861" t="s">
        <v>532</v>
      </c>
      <c r="G2861">
        <v>7</v>
      </c>
      <c r="H2861">
        <v>6939.92</v>
      </c>
      <c r="I2861">
        <v>48579.45</v>
      </c>
      <c r="J2861" t="s">
        <v>768</v>
      </c>
      <c r="K2861">
        <v>17</v>
      </c>
      <c r="L2861" t="str">
        <f>_xlfn.XLOOKUP(F2861, Items!$A:$A, Items!$C:$C, "Check Item ID", 0)</f>
        <v>Hardware</v>
      </c>
    </row>
    <row r="2862" spans="1:12" x14ac:dyDescent="0.25">
      <c r="A2862" t="s">
        <v>3630</v>
      </c>
      <c r="B2862" s="1">
        <v>45436</v>
      </c>
      <c r="C2862" t="s">
        <v>115</v>
      </c>
      <c r="D2862" t="s">
        <v>27</v>
      </c>
      <c r="E2862" t="s">
        <v>286</v>
      </c>
      <c r="F2862" t="s">
        <v>452</v>
      </c>
      <c r="G2862" s="8">
        <v>30</v>
      </c>
      <c r="H2862" s="6">
        <v>3173.99</v>
      </c>
      <c r="I2862" s="6">
        <v>95219.8</v>
      </c>
      <c r="J2862" t="s">
        <v>777</v>
      </c>
      <c r="K2862" s="8">
        <v>37</v>
      </c>
      <c r="L2862" t="str">
        <f>_xlfn.XLOOKUP(F2862, Items!$A:$A, Items!$C:$C, "Check Item ID", 0)</f>
        <v>Service</v>
      </c>
    </row>
    <row r="2863" spans="1:12" hidden="1" x14ac:dyDescent="0.25">
      <c r="A2863" t="s">
        <v>3631</v>
      </c>
      <c r="B2863" s="1">
        <v>45670</v>
      </c>
      <c r="C2863" t="s">
        <v>71</v>
      </c>
      <c r="D2863" t="s">
        <v>15</v>
      </c>
      <c r="E2863" t="s">
        <v>326</v>
      </c>
      <c r="F2863" t="s">
        <v>752</v>
      </c>
      <c r="G2863">
        <v>27</v>
      </c>
      <c r="H2863">
        <v>2154.1</v>
      </c>
      <c r="I2863">
        <v>58160.6</v>
      </c>
      <c r="J2863" t="s">
        <v>770</v>
      </c>
      <c r="K2863">
        <v>39</v>
      </c>
      <c r="L2863" t="str">
        <f>_xlfn.XLOOKUP(F2863, Items!$A:$A, Items!$C:$C, "Check Item ID", 0)</f>
        <v>Software</v>
      </c>
    </row>
    <row r="2864" spans="1:12" hidden="1" x14ac:dyDescent="0.25">
      <c r="A2864" t="s">
        <v>3632</v>
      </c>
      <c r="B2864" s="1">
        <v>45539</v>
      </c>
      <c r="C2864" t="s">
        <v>39</v>
      </c>
      <c r="D2864" t="s">
        <v>25</v>
      </c>
      <c r="E2864" t="s">
        <v>330</v>
      </c>
      <c r="F2864" t="s">
        <v>558</v>
      </c>
      <c r="G2864">
        <v>6</v>
      </c>
      <c r="H2864">
        <v>6380.8</v>
      </c>
      <c r="I2864">
        <v>38284.83</v>
      </c>
      <c r="J2864" t="s">
        <v>768</v>
      </c>
      <c r="K2864">
        <v>33</v>
      </c>
      <c r="L2864" t="str">
        <f>_xlfn.XLOOKUP(F2864, Items!$A:$A, Items!$C:$C, "Check Item ID", 0)</f>
        <v>Software</v>
      </c>
    </row>
    <row r="2865" spans="1:12" x14ac:dyDescent="0.25">
      <c r="A2865" t="s">
        <v>3633</v>
      </c>
      <c r="B2865" s="1">
        <v>45062</v>
      </c>
      <c r="C2865" t="s">
        <v>137</v>
      </c>
      <c r="D2865" t="s">
        <v>13</v>
      </c>
      <c r="E2865" t="s">
        <v>278</v>
      </c>
      <c r="F2865" t="s">
        <v>388</v>
      </c>
      <c r="G2865" s="8">
        <v>50</v>
      </c>
      <c r="H2865" s="6">
        <v>5394.14</v>
      </c>
      <c r="I2865" s="6">
        <v>269707.05</v>
      </c>
      <c r="J2865" t="s">
        <v>777</v>
      </c>
      <c r="K2865" s="8">
        <v>30</v>
      </c>
      <c r="L2865" t="str">
        <f>_xlfn.XLOOKUP(F2865, Items!$A:$A, Items!$C:$C, "Check Item ID", 0)</f>
        <v>Software</v>
      </c>
    </row>
    <row r="2866" spans="1:12" x14ac:dyDescent="0.25">
      <c r="A2866" t="s">
        <v>3634</v>
      </c>
      <c r="B2866" s="1">
        <v>45812</v>
      </c>
      <c r="C2866" t="s">
        <v>57</v>
      </c>
      <c r="D2866" t="s">
        <v>25</v>
      </c>
      <c r="E2866" t="s">
        <v>306</v>
      </c>
      <c r="F2866" t="s">
        <v>616</v>
      </c>
      <c r="G2866" s="8">
        <v>10</v>
      </c>
      <c r="H2866" s="6">
        <v>373.14</v>
      </c>
      <c r="I2866" s="6">
        <v>3731.44</v>
      </c>
      <c r="J2866" t="s">
        <v>777</v>
      </c>
      <c r="K2866" s="8">
        <v>24</v>
      </c>
      <c r="L2866" t="str">
        <f>_xlfn.XLOOKUP(F2866, Items!$A:$A, Items!$C:$C, "Check Item ID", 0)</f>
        <v>Hardware</v>
      </c>
    </row>
    <row r="2867" spans="1:12" hidden="1" x14ac:dyDescent="0.25">
      <c r="A2867" t="s">
        <v>3635</v>
      </c>
      <c r="B2867" s="1">
        <v>45169</v>
      </c>
      <c r="C2867" t="s">
        <v>85</v>
      </c>
      <c r="D2867" t="s">
        <v>29</v>
      </c>
      <c r="E2867" t="s">
        <v>324</v>
      </c>
      <c r="F2867" t="s">
        <v>380</v>
      </c>
      <c r="G2867">
        <v>20</v>
      </c>
      <c r="H2867">
        <v>3985.73</v>
      </c>
      <c r="I2867">
        <v>79714.61</v>
      </c>
      <c r="J2867" t="s">
        <v>770</v>
      </c>
      <c r="K2867">
        <v>28</v>
      </c>
      <c r="L2867" t="str">
        <f>_xlfn.XLOOKUP(F2867, Items!$A:$A, Items!$C:$C, "Check Item ID", 0)</f>
        <v>Hardware</v>
      </c>
    </row>
    <row r="2868" spans="1:12" x14ac:dyDescent="0.25">
      <c r="A2868" t="s">
        <v>3636</v>
      </c>
      <c r="B2868" s="1">
        <v>45365</v>
      </c>
      <c r="C2868" t="s">
        <v>127</v>
      </c>
      <c r="D2868" t="s">
        <v>31</v>
      </c>
      <c r="E2868" t="s">
        <v>250</v>
      </c>
      <c r="F2868" t="s">
        <v>732</v>
      </c>
      <c r="G2868" s="8">
        <v>26</v>
      </c>
      <c r="H2868" s="6">
        <v>9377.17</v>
      </c>
      <c r="I2868" s="6">
        <v>243806.3</v>
      </c>
      <c r="J2868" t="s">
        <v>777</v>
      </c>
      <c r="K2868" s="8">
        <v>21</v>
      </c>
      <c r="L2868" t="str">
        <f>_xlfn.XLOOKUP(F2868, Items!$A:$A, Items!$C:$C, "Check Item ID", 0)</f>
        <v>Software</v>
      </c>
    </row>
    <row r="2869" spans="1:12" hidden="1" x14ac:dyDescent="0.25">
      <c r="A2869" t="s">
        <v>3637</v>
      </c>
      <c r="B2869" s="1">
        <v>45264</v>
      </c>
      <c r="C2869" t="s">
        <v>69</v>
      </c>
      <c r="D2869" t="s">
        <v>13</v>
      </c>
      <c r="E2869" t="s">
        <v>258</v>
      </c>
      <c r="F2869" t="s">
        <v>384</v>
      </c>
      <c r="G2869">
        <v>22</v>
      </c>
      <c r="H2869">
        <v>606.88</v>
      </c>
      <c r="I2869">
        <v>13351.45</v>
      </c>
      <c r="J2869" t="s">
        <v>770</v>
      </c>
      <c r="K2869">
        <v>40</v>
      </c>
      <c r="L2869" t="str">
        <f>_xlfn.XLOOKUP(F2869, Items!$A:$A, Items!$C:$C, "Check Item ID", 0)</f>
        <v>Software</v>
      </c>
    </row>
    <row r="2870" spans="1:12" hidden="1" x14ac:dyDescent="0.25">
      <c r="A2870" t="s">
        <v>3638</v>
      </c>
      <c r="B2870" s="1">
        <v>45096</v>
      </c>
      <c r="C2870" t="s">
        <v>225</v>
      </c>
      <c r="D2870" t="s">
        <v>13</v>
      </c>
      <c r="E2870" t="s">
        <v>290</v>
      </c>
      <c r="F2870" t="s">
        <v>752</v>
      </c>
      <c r="G2870">
        <v>7</v>
      </c>
      <c r="H2870">
        <v>1756.25</v>
      </c>
      <c r="I2870">
        <v>12293.78</v>
      </c>
      <c r="J2870" t="s">
        <v>768</v>
      </c>
      <c r="K2870">
        <v>3</v>
      </c>
      <c r="L2870" t="str">
        <f>_xlfn.XLOOKUP(F2870, Items!$A:$A, Items!$C:$C, "Check Item ID", 0)</f>
        <v>Software</v>
      </c>
    </row>
    <row r="2871" spans="1:12" hidden="1" x14ac:dyDescent="0.25">
      <c r="A2871" t="s">
        <v>3639</v>
      </c>
      <c r="B2871" s="1">
        <v>45804</v>
      </c>
      <c r="C2871" t="s">
        <v>225</v>
      </c>
      <c r="D2871" t="s">
        <v>13</v>
      </c>
      <c r="E2871" t="s">
        <v>326</v>
      </c>
      <c r="F2871" t="s">
        <v>638</v>
      </c>
      <c r="G2871">
        <v>32</v>
      </c>
      <c r="H2871">
        <v>5775.03</v>
      </c>
      <c r="I2871">
        <v>184800.86</v>
      </c>
      <c r="J2871" t="s">
        <v>768</v>
      </c>
      <c r="K2871">
        <v>44</v>
      </c>
      <c r="L2871" t="str">
        <f>_xlfn.XLOOKUP(F2871, Items!$A:$A, Items!$C:$C, "Check Item ID", 0)</f>
        <v>Hardware</v>
      </c>
    </row>
    <row r="2872" spans="1:12" x14ac:dyDescent="0.25">
      <c r="A2872" t="s">
        <v>3640</v>
      </c>
      <c r="B2872" s="1">
        <v>45032</v>
      </c>
      <c r="C2872" t="s">
        <v>161</v>
      </c>
      <c r="D2872" t="s">
        <v>17</v>
      </c>
      <c r="E2872" t="s">
        <v>265</v>
      </c>
      <c r="F2872" t="s">
        <v>702</v>
      </c>
      <c r="G2872" s="8">
        <v>1</v>
      </c>
      <c r="H2872" s="6">
        <v>5812.36</v>
      </c>
      <c r="I2872" s="6">
        <v>5812.36</v>
      </c>
      <c r="J2872" t="s">
        <v>777</v>
      </c>
      <c r="K2872" s="8">
        <v>11</v>
      </c>
      <c r="L2872" t="str">
        <f>_xlfn.XLOOKUP(F2872, Items!$A:$A, Items!$C:$C, "Check Item ID", 0)</f>
        <v>Hardware</v>
      </c>
    </row>
    <row r="2873" spans="1:12" hidden="1" x14ac:dyDescent="0.25">
      <c r="A2873" t="s">
        <v>3641</v>
      </c>
      <c r="B2873" s="1">
        <v>45678</v>
      </c>
      <c r="C2873" t="s">
        <v>239</v>
      </c>
      <c r="D2873" t="s">
        <v>15</v>
      </c>
      <c r="E2873" t="s">
        <v>328</v>
      </c>
      <c r="F2873" t="s">
        <v>718</v>
      </c>
      <c r="G2873">
        <v>44</v>
      </c>
      <c r="H2873">
        <v>9655.42</v>
      </c>
      <c r="I2873">
        <v>424838.42</v>
      </c>
      <c r="J2873" t="s">
        <v>768</v>
      </c>
      <c r="K2873">
        <v>25</v>
      </c>
      <c r="L2873" t="str">
        <f>_xlfn.XLOOKUP(F2873, Items!$A:$A, Items!$C:$C, "Check Item ID", 0)</f>
        <v>Software</v>
      </c>
    </row>
    <row r="2874" spans="1:12" hidden="1" x14ac:dyDescent="0.25">
      <c r="A2874" t="s">
        <v>3642</v>
      </c>
      <c r="B2874" s="1">
        <v>45106</v>
      </c>
      <c r="C2874" t="s">
        <v>203</v>
      </c>
      <c r="D2874" t="s">
        <v>31</v>
      </c>
      <c r="E2874" t="s">
        <v>322</v>
      </c>
      <c r="F2874" t="s">
        <v>420</v>
      </c>
      <c r="G2874">
        <v>3</v>
      </c>
      <c r="H2874">
        <v>5974.92</v>
      </c>
      <c r="I2874">
        <v>17924.759999999998</v>
      </c>
      <c r="J2874" t="s">
        <v>770</v>
      </c>
      <c r="K2874">
        <v>24</v>
      </c>
      <c r="L2874" t="str">
        <f>_xlfn.XLOOKUP(F2874, Items!$A:$A, Items!$C:$C, "Check Item ID", 0)</f>
        <v>Software</v>
      </c>
    </row>
    <row r="2875" spans="1:12" x14ac:dyDescent="0.25">
      <c r="A2875" t="s">
        <v>3643</v>
      </c>
      <c r="B2875" s="1">
        <v>45006</v>
      </c>
      <c r="C2875" t="s">
        <v>179</v>
      </c>
      <c r="D2875" t="s">
        <v>3</v>
      </c>
      <c r="E2875" t="s">
        <v>265</v>
      </c>
      <c r="F2875" t="s">
        <v>394</v>
      </c>
      <c r="G2875" s="8">
        <v>38</v>
      </c>
      <c r="H2875" s="6">
        <v>1700.42</v>
      </c>
      <c r="I2875" s="6">
        <v>64616.11</v>
      </c>
      <c r="J2875" t="s">
        <v>777</v>
      </c>
      <c r="K2875" s="8">
        <v>42</v>
      </c>
      <c r="L2875" t="str">
        <f>_xlfn.XLOOKUP(F2875, Items!$A:$A, Items!$C:$C, "Check Item ID", 0)</f>
        <v>Service</v>
      </c>
    </row>
    <row r="2876" spans="1:12" hidden="1" x14ac:dyDescent="0.25">
      <c r="A2876" t="s">
        <v>3644</v>
      </c>
      <c r="B2876" s="1">
        <v>45320</v>
      </c>
      <c r="C2876" t="s">
        <v>177</v>
      </c>
      <c r="D2876" t="s">
        <v>27</v>
      </c>
      <c r="E2876" t="s">
        <v>283</v>
      </c>
      <c r="F2876" t="s">
        <v>698</v>
      </c>
      <c r="G2876">
        <v>11</v>
      </c>
      <c r="H2876">
        <v>6015.25</v>
      </c>
      <c r="I2876">
        <v>66167.78</v>
      </c>
      <c r="J2876" t="s">
        <v>770</v>
      </c>
      <c r="K2876">
        <v>9</v>
      </c>
      <c r="L2876" t="str">
        <f>_xlfn.XLOOKUP(F2876, Items!$A:$A, Items!$C:$C, "Check Item ID", 0)</f>
        <v>Software</v>
      </c>
    </row>
    <row r="2877" spans="1:12" x14ac:dyDescent="0.25">
      <c r="A2877" t="s">
        <v>3645</v>
      </c>
      <c r="B2877" s="1">
        <v>45523</v>
      </c>
      <c r="C2877" t="s">
        <v>85</v>
      </c>
      <c r="D2877" t="s">
        <v>29</v>
      </c>
      <c r="E2877" t="s">
        <v>276</v>
      </c>
      <c r="F2877" t="s">
        <v>632</v>
      </c>
      <c r="G2877" s="8">
        <v>40</v>
      </c>
      <c r="H2877" s="6">
        <v>2120.63</v>
      </c>
      <c r="I2877" s="6">
        <v>84825.27</v>
      </c>
      <c r="J2877" t="s">
        <v>777</v>
      </c>
      <c r="K2877" s="8">
        <v>42</v>
      </c>
      <c r="L2877" t="str">
        <f>_xlfn.XLOOKUP(F2877, Items!$A:$A, Items!$C:$C, "Check Item ID", 0)</f>
        <v>Service</v>
      </c>
    </row>
    <row r="2878" spans="1:12" hidden="1" x14ac:dyDescent="0.25">
      <c r="A2878" t="s">
        <v>3646</v>
      </c>
      <c r="B2878" s="1">
        <v>45210</v>
      </c>
      <c r="C2878" t="s">
        <v>153</v>
      </c>
      <c r="D2878" t="s">
        <v>3</v>
      </c>
      <c r="E2878" t="s">
        <v>352</v>
      </c>
      <c r="F2878" t="s">
        <v>688</v>
      </c>
      <c r="G2878">
        <v>5</v>
      </c>
      <c r="H2878">
        <v>1452.4</v>
      </c>
      <c r="I2878">
        <v>7262.01</v>
      </c>
      <c r="J2878" t="s">
        <v>770</v>
      </c>
      <c r="K2878">
        <v>13</v>
      </c>
      <c r="L2878" t="str">
        <f>_xlfn.XLOOKUP(F2878, Items!$A:$A, Items!$C:$C, "Check Item ID", 0)</f>
        <v>Hardware</v>
      </c>
    </row>
    <row r="2879" spans="1:12" x14ac:dyDescent="0.25">
      <c r="A2879" t="s">
        <v>3647</v>
      </c>
      <c r="B2879" s="1">
        <v>45981</v>
      </c>
      <c r="C2879" t="s">
        <v>39</v>
      </c>
      <c r="D2879" t="s">
        <v>25</v>
      </c>
      <c r="E2879" t="s">
        <v>278</v>
      </c>
      <c r="F2879" t="s">
        <v>602</v>
      </c>
      <c r="G2879" s="8">
        <v>7</v>
      </c>
      <c r="H2879" s="6">
        <v>1389.5</v>
      </c>
      <c r="I2879" s="6">
        <v>9726.5300000000007</v>
      </c>
      <c r="J2879" t="s">
        <v>777</v>
      </c>
      <c r="K2879" s="8">
        <v>21</v>
      </c>
      <c r="L2879" t="str">
        <f>_xlfn.XLOOKUP(F2879, Items!$A:$A, Items!$C:$C, "Check Item ID", 0)</f>
        <v>Software</v>
      </c>
    </row>
    <row r="2880" spans="1:12" hidden="1" x14ac:dyDescent="0.25">
      <c r="A2880" t="s">
        <v>3648</v>
      </c>
      <c r="B2880" s="1">
        <v>45732</v>
      </c>
      <c r="C2880" t="s">
        <v>231</v>
      </c>
      <c r="D2880" t="s">
        <v>7</v>
      </c>
      <c r="E2880" t="s">
        <v>250</v>
      </c>
      <c r="F2880" t="s">
        <v>466</v>
      </c>
      <c r="G2880">
        <v>22</v>
      </c>
      <c r="H2880">
        <v>472.28</v>
      </c>
      <c r="I2880">
        <v>10390.08</v>
      </c>
      <c r="J2880" t="s">
        <v>768</v>
      </c>
      <c r="K2880">
        <v>33</v>
      </c>
      <c r="L2880" t="str">
        <f>_xlfn.XLOOKUP(F2880, Items!$A:$A, Items!$C:$C, "Check Item ID", 0)</f>
        <v>Hardware</v>
      </c>
    </row>
    <row r="2881" spans="1:12" hidden="1" x14ac:dyDescent="0.25">
      <c r="A2881" t="s">
        <v>3649</v>
      </c>
      <c r="B2881" s="1">
        <v>45661</v>
      </c>
      <c r="C2881" t="s">
        <v>101</v>
      </c>
      <c r="D2881" t="s">
        <v>23</v>
      </c>
      <c r="E2881" t="s">
        <v>272</v>
      </c>
      <c r="F2881" t="s">
        <v>436</v>
      </c>
      <c r="G2881">
        <v>33</v>
      </c>
      <c r="H2881">
        <v>52.75</v>
      </c>
      <c r="I2881">
        <v>1740.67</v>
      </c>
      <c r="J2881" t="s">
        <v>768</v>
      </c>
      <c r="K2881">
        <v>28</v>
      </c>
      <c r="L2881" t="str">
        <f>_xlfn.XLOOKUP(F2881, Items!$A:$A, Items!$C:$C, "Check Item ID", 0)</f>
        <v>Service</v>
      </c>
    </row>
    <row r="2882" spans="1:12" x14ac:dyDescent="0.25">
      <c r="A2882" t="s">
        <v>3650</v>
      </c>
      <c r="B2882" s="1">
        <v>45408</v>
      </c>
      <c r="C2882" t="s">
        <v>51</v>
      </c>
      <c r="D2882" t="s">
        <v>3</v>
      </c>
      <c r="E2882" t="s">
        <v>302</v>
      </c>
      <c r="F2882" t="s">
        <v>580</v>
      </c>
      <c r="G2882" s="8">
        <v>20</v>
      </c>
      <c r="H2882" s="6">
        <v>6829.45</v>
      </c>
      <c r="I2882" s="6">
        <v>136588.95000000001</v>
      </c>
      <c r="J2882" t="s">
        <v>777</v>
      </c>
      <c r="K2882" s="8">
        <v>18</v>
      </c>
      <c r="L2882" t="str">
        <f>_xlfn.XLOOKUP(F2882, Items!$A:$A, Items!$C:$C, "Check Item ID", 0)</f>
        <v>Hardware</v>
      </c>
    </row>
    <row r="2883" spans="1:12" x14ac:dyDescent="0.25">
      <c r="A2883" t="s">
        <v>3651</v>
      </c>
      <c r="B2883" s="1">
        <v>45231</v>
      </c>
      <c r="C2883" t="s">
        <v>199</v>
      </c>
      <c r="D2883" t="s">
        <v>11</v>
      </c>
      <c r="E2883" t="s">
        <v>270</v>
      </c>
      <c r="F2883" t="s">
        <v>530</v>
      </c>
      <c r="G2883" s="8">
        <v>46</v>
      </c>
      <c r="H2883" s="6">
        <v>2260.2399999999998</v>
      </c>
      <c r="I2883" s="6">
        <v>103971.14</v>
      </c>
      <c r="J2883" t="s">
        <v>777</v>
      </c>
      <c r="K2883" s="8">
        <v>6</v>
      </c>
      <c r="L2883" t="str">
        <f>_xlfn.XLOOKUP(F2883, Items!$A:$A, Items!$C:$C, "Check Item ID", 0)</f>
        <v>Hardware</v>
      </c>
    </row>
    <row r="2884" spans="1:12" hidden="1" x14ac:dyDescent="0.25">
      <c r="A2884" t="s">
        <v>3652</v>
      </c>
      <c r="B2884" s="1">
        <v>45168</v>
      </c>
      <c r="C2884" t="s">
        <v>197</v>
      </c>
      <c r="D2884" t="s">
        <v>17</v>
      </c>
      <c r="E2884" t="s">
        <v>286</v>
      </c>
      <c r="F2884" t="s">
        <v>536</v>
      </c>
      <c r="G2884">
        <v>10</v>
      </c>
      <c r="H2884">
        <v>3136.58</v>
      </c>
      <c r="I2884">
        <v>31365.85</v>
      </c>
      <c r="J2884" t="s">
        <v>770</v>
      </c>
      <c r="K2884">
        <v>11</v>
      </c>
      <c r="L2884" t="str">
        <f>_xlfn.XLOOKUP(F2884, Items!$A:$A, Items!$C:$C, "Check Item ID", 0)</f>
        <v>Service</v>
      </c>
    </row>
    <row r="2885" spans="1:12" hidden="1" x14ac:dyDescent="0.25">
      <c r="A2885" t="s">
        <v>3653</v>
      </c>
      <c r="B2885" s="1">
        <v>45077</v>
      </c>
      <c r="C2885" t="s">
        <v>51</v>
      </c>
      <c r="D2885" t="s">
        <v>3</v>
      </c>
      <c r="E2885" t="s">
        <v>270</v>
      </c>
      <c r="F2885" t="s">
        <v>490</v>
      </c>
      <c r="G2885">
        <v>19</v>
      </c>
      <c r="H2885">
        <v>942.73</v>
      </c>
      <c r="I2885">
        <v>17911.830000000002</v>
      </c>
      <c r="J2885" t="s">
        <v>768</v>
      </c>
      <c r="K2885">
        <v>23</v>
      </c>
      <c r="L2885" t="str">
        <f>_xlfn.XLOOKUP(F2885, Items!$A:$A, Items!$C:$C, "Check Item ID", 0)</f>
        <v>Software</v>
      </c>
    </row>
    <row r="2886" spans="1:12" hidden="1" x14ac:dyDescent="0.25">
      <c r="A2886" t="s">
        <v>3654</v>
      </c>
      <c r="B2886" s="1">
        <v>45416</v>
      </c>
      <c r="C2886" t="s">
        <v>107</v>
      </c>
      <c r="D2886" t="s">
        <v>25</v>
      </c>
      <c r="E2886" t="s">
        <v>330</v>
      </c>
      <c r="F2886" t="s">
        <v>596</v>
      </c>
      <c r="G2886">
        <v>46</v>
      </c>
      <c r="H2886">
        <v>5375.16</v>
      </c>
      <c r="I2886">
        <v>247257.32</v>
      </c>
      <c r="J2886" t="s">
        <v>770</v>
      </c>
      <c r="K2886">
        <v>10</v>
      </c>
      <c r="L2886" t="str">
        <f>_xlfn.XLOOKUP(F2886, Items!$A:$A, Items!$C:$C, "Check Item ID", 0)</f>
        <v>Software</v>
      </c>
    </row>
    <row r="2887" spans="1:12" hidden="1" x14ac:dyDescent="0.25">
      <c r="A2887" t="s">
        <v>3655</v>
      </c>
      <c r="B2887" s="1">
        <v>45546</v>
      </c>
      <c r="C2887" t="s">
        <v>205</v>
      </c>
      <c r="D2887" t="s">
        <v>25</v>
      </c>
      <c r="E2887" t="s">
        <v>320</v>
      </c>
      <c r="F2887" t="s">
        <v>702</v>
      </c>
      <c r="G2887">
        <v>46</v>
      </c>
      <c r="H2887">
        <v>5352.52</v>
      </c>
      <c r="I2887">
        <v>246215.82</v>
      </c>
      <c r="J2887" t="s">
        <v>770</v>
      </c>
      <c r="K2887">
        <v>44</v>
      </c>
      <c r="L2887" t="str">
        <f>_xlfn.XLOOKUP(F2887, Items!$A:$A, Items!$C:$C, "Check Item ID", 0)</f>
        <v>Hardware</v>
      </c>
    </row>
    <row r="2888" spans="1:12" hidden="1" x14ac:dyDescent="0.25">
      <c r="A2888" t="s">
        <v>3656</v>
      </c>
      <c r="B2888" s="1">
        <v>45672</v>
      </c>
      <c r="C2888" t="s">
        <v>115</v>
      </c>
      <c r="D2888" t="s">
        <v>27</v>
      </c>
      <c r="E2888" t="s">
        <v>270</v>
      </c>
      <c r="F2888" t="s">
        <v>604</v>
      </c>
      <c r="G2888">
        <v>11</v>
      </c>
      <c r="H2888">
        <v>354.98</v>
      </c>
      <c r="I2888">
        <v>3904.74</v>
      </c>
      <c r="J2888" t="s">
        <v>770</v>
      </c>
      <c r="K2888">
        <v>7</v>
      </c>
      <c r="L2888" t="str">
        <f>_xlfn.XLOOKUP(F2888, Items!$A:$A, Items!$C:$C, "Check Item ID", 0)</f>
        <v>Software</v>
      </c>
    </row>
    <row r="2889" spans="1:12" hidden="1" x14ac:dyDescent="0.25">
      <c r="A2889" t="s">
        <v>3657</v>
      </c>
      <c r="B2889" s="1">
        <v>44991</v>
      </c>
      <c r="C2889" t="s">
        <v>85</v>
      </c>
      <c r="D2889" t="s">
        <v>29</v>
      </c>
      <c r="E2889" t="s">
        <v>263</v>
      </c>
      <c r="F2889" t="s">
        <v>568</v>
      </c>
      <c r="G2889">
        <v>17</v>
      </c>
      <c r="H2889">
        <v>507.61</v>
      </c>
      <c r="I2889">
        <v>8629.2900000000009</v>
      </c>
      <c r="J2889" t="s">
        <v>770</v>
      </c>
      <c r="K2889">
        <v>32</v>
      </c>
      <c r="L2889" t="str">
        <f>_xlfn.XLOOKUP(F2889, Items!$A:$A, Items!$C:$C, "Check Item ID", 0)</f>
        <v>Software</v>
      </c>
    </row>
    <row r="2890" spans="1:12" hidden="1" x14ac:dyDescent="0.25">
      <c r="A2890" t="s">
        <v>3658</v>
      </c>
      <c r="B2890" s="1">
        <v>45741</v>
      </c>
      <c r="C2890" t="s">
        <v>87</v>
      </c>
      <c r="D2890" t="s">
        <v>9</v>
      </c>
      <c r="E2890" t="s">
        <v>294</v>
      </c>
      <c r="F2890" t="s">
        <v>684</v>
      </c>
      <c r="G2890">
        <v>46</v>
      </c>
      <c r="H2890">
        <v>10818.29</v>
      </c>
      <c r="I2890">
        <v>497641.41</v>
      </c>
      <c r="J2890" t="s">
        <v>770</v>
      </c>
      <c r="K2890">
        <v>11</v>
      </c>
      <c r="L2890" t="str">
        <f>_xlfn.XLOOKUP(F2890, Items!$A:$A, Items!$C:$C, "Check Item ID", 0)</f>
        <v>Software</v>
      </c>
    </row>
    <row r="2891" spans="1:12" hidden="1" x14ac:dyDescent="0.25">
      <c r="A2891" t="s">
        <v>3659</v>
      </c>
      <c r="B2891" s="1">
        <v>45791</v>
      </c>
      <c r="C2891" t="s">
        <v>65</v>
      </c>
      <c r="D2891" t="s">
        <v>15</v>
      </c>
      <c r="E2891" t="s">
        <v>296</v>
      </c>
      <c r="F2891" t="s">
        <v>444</v>
      </c>
      <c r="G2891">
        <v>43</v>
      </c>
      <c r="H2891">
        <v>5032.8999999999996</v>
      </c>
      <c r="I2891">
        <v>216414.79</v>
      </c>
      <c r="J2891" t="s">
        <v>768</v>
      </c>
      <c r="K2891">
        <v>14</v>
      </c>
      <c r="L2891" t="str">
        <f>_xlfn.XLOOKUP(F2891, Items!$A:$A, Items!$C:$C, "Check Item ID", 0)</f>
        <v>Service</v>
      </c>
    </row>
    <row r="2892" spans="1:12" hidden="1" x14ac:dyDescent="0.25">
      <c r="A2892" t="s">
        <v>3660</v>
      </c>
      <c r="B2892" s="1">
        <v>45263</v>
      </c>
      <c r="C2892" t="s">
        <v>145</v>
      </c>
      <c r="D2892" t="s">
        <v>7</v>
      </c>
      <c r="E2892" t="s">
        <v>306</v>
      </c>
      <c r="F2892" t="s">
        <v>700</v>
      </c>
      <c r="G2892">
        <v>17</v>
      </c>
      <c r="H2892">
        <v>7834.96</v>
      </c>
      <c r="I2892">
        <v>133194.35999999999</v>
      </c>
      <c r="J2892" t="s">
        <v>770</v>
      </c>
      <c r="K2892">
        <v>24</v>
      </c>
      <c r="L2892" t="str">
        <f>_xlfn.XLOOKUP(F2892, Items!$A:$A, Items!$C:$C, "Check Item ID", 0)</f>
        <v>Hardware</v>
      </c>
    </row>
    <row r="2893" spans="1:12" hidden="1" x14ac:dyDescent="0.25">
      <c r="A2893" t="s">
        <v>3661</v>
      </c>
      <c r="B2893" s="1">
        <v>45013</v>
      </c>
      <c r="C2893" t="s">
        <v>105</v>
      </c>
      <c r="D2893" t="s">
        <v>23</v>
      </c>
      <c r="E2893" t="s">
        <v>274</v>
      </c>
      <c r="F2893" t="s">
        <v>544</v>
      </c>
      <c r="G2893">
        <v>9</v>
      </c>
      <c r="H2893">
        <v>986.55</v>
      </c>
      <c r="I2893">
        <v>8878.93</v>
      </c>
      <c r="J2893" t="s">
        <v>768</v>
      </c>
      <c r="K2893">
        <v>34</v>
      </c>
      <c r="L2893" t="str">
        <f>_xlfn.XLOOKUP(F2893, Items!$A:$A, Items!$C:$C, "Check Item ID", 0)</f>
        <v>Software</v>
      </c>
    </row>
    <row r="2894" spans="1:12" x14ac:dyDescent="0.25">
      <c r="A2894" t="s">
        <v>3662</v>
      </c>
      <c r="B2894" s="1">
        <v>45341</v>
      </c>
      <c r="C2894" t="s">
        <v>131</v>
      </c>
      <c r="D2894" t="s">
        <v>25</v>
      </c>
      <c r="E2894" t="s">
        <v>344</v>
      </c>
      <c r="F2894" t="s">
        <v>756</v>
      </c>
      <c r="G2894" s="8">
        <v>47</v>
      </c>
      <c r="H2894" s="6">
        <v>2787.51</v>
      </c>
      <c r="I2894" s="6">
        <v>131012.8</v>
      </c>
      <c r="J2894" t="s">
        <v>777</v>
      </c>
      <c r="K2894" s="8">
        <v>3</v>
      </c>
      <c r="L2894" t="str">
        <f>_xlfn.XLOOKUP(F2894, Items!$A:$A, Items!$C:$C, "Check Item ID", 0)</f>
        <v>Service</v>
      </c>
    </row>
    <row r="2895" spans="1:12" hidden="1" x14ac:dyDescent="0.25">
      <c r="A2895" t="s">
        <v>3663</v>
      </c>
      <c r="B2895" s="1">
        <v>45665</v>
      </c>
      <c r="C2895" t="s">
        <v>69</v>
      </c>
      <c r="D2895" t="s">
        <v>13</v>
      </c>
      <c r="E2895" t="s">
        <v>350</v>
      </c>
      <c r="F2895" t="s">
        <v>398</v>
      </c>
      <c r="G2895">
        <v>46</v>
      </c>
      <c r="H2895">
        <v>4024.05</v>
      </c>
      <c r="I2895">
        <v>185106.29</v>
      </c>
      <c r="J2895" t="s">
        <v>768</v>
      </c>
      <c r="K2895">
        <v>26</v>
      </c>
      <c r="L2895" t="str">
        <f>_xlfn.XLOOKUP(F2895, Items!$A:$A, Items!$C:$C, "Check Item ID", 0)</f>
        <v>Hardware</v>
      </c>
    </row>
    <row r="2896" spans="1:12" hidden="1" x14ac:dyDescent="0.25">
      <c r="A2896" t="s">
        <v>3664</v>
      </c>
      <c r="B2896" s="1">
        <v>44932</v>
      </c>
      <c r="C2896" t="s">
        <v>147</v>
      </c>
      <c r="D2896" t="s">
        <v>5</v>
      </c>
      <c r="E2896" t="s">
        <v>344</v>
      </c>
      <c r="F2896" t="s">
        <v>502</v>
      </c>
      <c r="G2896">
        <v>7</v>
      </c>
      <c r="H2896">
        <v>7263.32</v>
      </c>
      <c r="I2896">
        <v>50843.26</v>
      </c>
      <c r="J2896" t="s">
        <v>768</v>
      </c>
      <c r="K2896">
        <v>15</v>
      </c>
      <c r="L2896" t="str">
        <f>_xlfn.XLOOKUP(F2896, Items!$A:$A, Items!$C:$C, "Check Item ID", 0)</f>
        <v>Software</v>
      </c>
    </row>
    <row r="2897" spans="1:12" hidden="1" x14ac:dyDescent="0.25">
      <c r="A2897" t="s">
        <v>3665</v>
      </c>
      <c r="B2897" s="1">
        <v>45229</v>
      </c>
      <c r="C2897" t="s">
        <v>203</v>
      </c>
      <c r="D2897" t="s">
        <v>31</v>
      </c>
      <c r="E2897" t="s">
        <v>288</v>
      </c>
      <c r="F2897" t="s">
        <v>604</v>
      </c>
      <c r="G2897">
        <v>22</v>
      </c>
      <c r="H2897">
        <v>386.86</v>
      </c>
      <c r="I2897">
        <v>8510.86</v>
      </c>
      <c r="J2897" t="s">
        <v>768</v>
      </c>
      <c r="K2897">
        <v>35</v>
      </c>
      <c r="L2897" t="str">
        <f>_xlfn.XLOOKUP(F2897, Items!$A:$A, Items!$C:$C, "Check Item ID", 0)</f>
        <v>Software</v>
      </c>
    </row>
    <row r="2898" spans="1:12" hidden="1" x14ac:dyDescent="0.25">
      <c r="A2898" t="s">
        <v>3666</v>
      </c>
      <c r="B2898" s="1">
        <v>46014</v>
      </c>
      <c r="C2898" t="s">
        <v>121</v>
      </c>
      <c r="D2898" t="s">
        <v>5</v>
      </c>
      <c r="E2898" t="s">
        <v>274</v>
      </c>
      <c r="F2898" t="s">
        <v>486</v>
      </c>
      <c r="G2898">
        <v>26</v>
      </c>
      <c r="H2898">
        <v>3273.56</v>
      </c>
      <c r="I2898">
        <v>85112.65</v>
      </c>
      <c r="J2898" t="s">
        <v>768</v>
      </c>
      <c r="K2898">
        <v>42</v>
      </c>
      <c r="L2898" t="str">
        <f>_xlfn.XLOOKUP(F2898, Items!$A:$A, Items!$C:$C, "Check Item ID", 0)</f>
        <v>Hardware</v>
      </c>
    </row>
    <row r="2899" spans="1:12" hidden="1" x14ac:dyDescent="0.25">
      <c r="A2899" t="s">
        <v>3667</v>
      </c>
      <c r="B2899" s="1">
        <v>45329</v>
      </c>
      <c r="C2899" t="s">
        <v>193</v>
      </c>
      <c r="D2899" t="s">
        <v>5</v>
      </c>
      <c r="E2899" t="s">
        <v>320</v>
      </c>
      <c r="F2899" t="s">
        <v>500</v>
      </c>
      <c r="G2899">
        <v>28</v>
      </c>
      <c r="H2899">
        <v>10598.36</v>
      </c>
      <c r="I2899">
        <v>296754.01</v>
      </c>
      <c r="J2899" t="s">
        <v>768</v>
      </c>
      <c r="K2899">
        <v>5</v>
      </c>
      <c r="L2899" t="str">
        <f>_xlfn.XLOOKUP(F2899, Items!$A:$A, Items!$C:$C, "Check Item ID", 0)</f>
        <v>Service</v>
      </c>
    </row>
    <row r="2900" spans="1:12" hidden="1" x14ac:dyDescent="0.25">
      <c r="A2900" t="s">
        <v>3668</v>
      </c>
      <c r="B2900" s="1">
        <v>45521</v>
      </c>
      <c r="C2900" t="s">
        <v>223</v>
      </c>
      <c r="D2900" t="s">
        <v>5</v>
      </c>
      <c r="E2900" t="s">
        <v>281</v>
      </c>
      <c r="F2900" t="s">
        <v>720</v>
      </c>
      <c r="G2900">
        <v>35</v>
      </c>
      <c r="H2900">
        <v>9019.94</v>
      </c>
      <c r="I2900">
        <v>315697.93</v>
      </c>
      <c r="J2900" t="s">
        <v>770</v>
      </c>
      <c r="K2900">
        <v>5</v>
      </c>
      <c r="L2900" t="str">
        <f>_xlfn.XLOOKUP(F2900, Items!$A:$A, Items!$C:$C, "Check Item ID", 0)</f>
        <v>Hardware</v>
      </c>
    </row>
    <row r="2901" spans="1:12" hidden="1" x14ac:dyDescent="0.25">
      <c r="A2901" t="s">
        <v>3669</v>
      </c>
      <c r="B2901" s="1">
        <v>45608</v>
      </c>
      <c r="C2901" t="s">
        <v>179</v>
      </c>
      <c r="D2901" t="s">
        <v>3</v>
      </c>
      <c r="E2901" t="s">
        <v>286</v>
      </c>
      <c r="F2901" t="s">
        <v>650</v>
      </c>
      <c r="G2901">
        <v>2</v>
      </c>
      <c r="H2901">
        <v>9612.15</v>
      </c>
      <c r="I2901">
        <v>19224.3</v>
      </c>
      <c r="J2901" t="s">
        <v>768</v>
      </c>
      <c r="K2901">
        <v>7</v>
      </c>
      <c r="L2901" t="str">
        <f>_xlfn.XLOOKUP(F2901, Items!$A:$A, Items!$C:$C, "Check Item ID", 0)</f>
        <v>Service</v>
      </c>
    </row>
    <row r="2902" spans="1:12" hidden="1" x14ac:dyDescent="0.25">
      <c r="A2902" t="s">
        <v>3670</v>
      </c>
      <c r="B2902" s="1">
        <v>45781</v>
      </c>
      <c r="C2902" t="s">
        <v>131</v>
      </c>
      <c r="D2902" t="s">
        <v>25</v>
      </c>
      <c r="E2902" t="s">
        <v>326</v>
      </c>
      <c r="F2902" t="s">
        <v>706</v>
      </c>
      <c r="G2902">
        <v>30</v>
      </c>
      <c r="H2902">
        <v>11036.58</v>
      </c>
      <c r="I2902">
        <v>331097.44</v>
      </c>
      <c r="J2902" t="s">
        <v>768</v>
      </c>
      <c r="K2902">
        <v>39</v>
      </c>
      <c r="L2902" t="str">
        <f>_xlfn.XLOOKUP(F2902, Items!$A:$A, Items!$C:$C, "Check Item ID", 0)</f>
        <v>Software</v>
      </c>
    </row>
    <row r="2903" spans="1:12" hidden="1" x14ac:dyDescent="0.25">
      <c r="A2903" t="s">
        <v>3671</v>
      </c>
      <c r="B2903" s="1">
        <v>45572</v>
      </c>
      <c r="C2903" t="s">
        <v>177</v>
      </c>
      <c r="D2903" t="s">
        <v>27</v>
      </c>
      <c r="E2903" t="s">
        <v>340</v>
      </c>
      <c r="F2903" t="s">
        <v>470</v>
      </c>
      <c r="G2903">
        <v>38</v>
      </c>
      <c r="H2903">
        <v>1139.67</v>
      </c>
      <c r="I2903">
        <v>43307.43</v>
      </c>
      <c r="J2903" t="s">
        <v>770</v>
      </c>
      <c r="K2903">
        <v>22</v>
      </c>
      <c r="L2903" t="str">
        <f>_xlfn.XLOOKUP(F2903, Items!$A:$A, Items!$C:$C, "Check Item ID", 0)</f>
        <v>Software</v>
      </c>
    </row>
    <row r="2904" spans="1:12" hidden="1" x14ac:dyDescent="0.25">
      <c r="A2904" t="s">
        <v>3672</v>
      </c>
      <c r="B2904" s="1">
        <v>45006</v>
      </c>
      <c r="C2904" t="s">
        <v>187</v>
      </c>
      <c r="D2904" t="s">
        <v>3</v>
      </c>
      <c r="E2904" t="s">
        <v>324</v>
      </c>
      <c r="F2904" t="s">
        <v>406</v>
      </c>
      <c r="G2904">
        <v>15</v>
      </c>
      <c r="H2904">
        <v>7475.57</v>
      </c>
      <c r="I2904">
        <v>112133.54</v>
      </c>
      <c r="J2904" t="s">
        <v>768</v>
      </c>
      <c r="K2904">
        <v>19</v>
      </c>
      <c r="L2904" t="str">
        <f>_xlfn.XLOOKUP(F2904, Items!$A:$A, Items!$C:$C, "Check Item ID", 0)</f>
        <v>Software</v>
      </c>
    </row>
    <row r="2905" spans="1:12" x14ac:dyDescent="0.25">
      <c r="A2905" t="s">
        <v>3673</v>
      </c>
      <c r="B2905" s="1">
        <v>45470</v>
      </c>
      <c r="C2905" t="s">
        <v>113</v>
      </c>
      <c r="D2905" t="s">
        <v>23</v>
      </c>
      <c r="E2905" t="s">
        <v>326</v>
      </c>
      <c r="F2905" t="s">
        <v>369</v>
      </c>
      <c r="G2905" s="8">
        <v>1</v>
      </c>
      <c r="H2905" s="6">
        <v>1197.95</v>
      </c>
      <c r="I2905" s="6">
        <v>1197.95</v>
      </c>
      <c r="J2905" t="s">
        <v>777</v>
      </c>
      <c r="K2905" s="8">
        <v>17</v>
      </c>
      <c r="L2905" t="str">
        <f>_xlfn.XLOOKUP(F2905, Items!$A:$A, Items!$C:$C, "Check Item ID", 0)</f>
        <v>Software</v>
      </c>
    </row>
    <row r="2906" spans="1:12" x14ac:dyDescent="0.25">
      <c r="A2906" t="s">
        <v>3674</v>
      </c>
      <c r="B2906" s="1">
        <v>45416</v>
      </c>
      <c r="C2906" t="s">
        <v>69</v>
      </c>
      <c r="D2906" t="s">
        <v>13</v>
      </c>
      <c r="E2906" t="s">
        <v>294</v>
      </c>
      <c r="F2906" t="s">
        <v>444</v>
      </c>
      <c r="G2906" s="8">
        <v>26</v>
      </c>
      <c r="H2906" s="6">
        <v>4533.25</v>
      </c>
      <c r="I2906" s="6">
        <v>117864.44</v>
      </c>
      <c r="J2906" t="s">
        <v>777</v>
      </c>
      <c r="K2906" s="8">
        <v>7</v>
      </c>
      <c r="L2906" t="str">
        <f>_xlfn.XLOOKUP(F2906, Items!$A:$A, Items!$C:$C, "Check Item ID", 0)</f>
        <v>Service</v>
      </c>
    </row>
    <row r="2907" spans="1:12" hidden="1" x14ac:dyDescent="0.25">
      <c r="A2907" t="s">
        <v>3675</v>
      </c>
      <c r="B2907" s="1">
        <v>45780</v>
      </c>
      <c r="C2907" t="s">
        <v>165</v>
      </c>
      <c r="D2907" t="s">
        <v>27</v>
      </c>
      <c r="E2907" t="s">
        <v>304</v>
      </c>
      <c r="F2907" t="s">
        <v>426</v>
      </c>
      <c r="G2907">
        <v>2</v>
      </c>
      <c r="H2907">
        <v>6941.65</v>
      </c>
      <c r="I2907">
        <v>13883.29</v>
      </c>
      <c r="J2907" t="s">
        <v>768</v>
      </c>
      <c r="K2907">
        <v>43</v>
      </c>
      <c r="L2907" t="str">
        <f>_xlfn.XLOOKUP(F2907, Items!$A:$A, Items!$C:$C, "Check Item ID", 0)</f>
        <v>Hardware</v>
      </c>
    </row>
    <row r="2908" spans="1:12" x14ac:dyDescent="0.25">
      <c r="A2908" t="s">
        <v>3676</v>
      </c>
      <c r="B2908" s="1">
        <v>45031</v>
      </c>
      <c r="C2908" t="s">
        <v>53</v>
      </c>
      <c r="D2908" t="s">
        <v>9</v>
      </c>
      <c r="E2908" t="s">
        <v>290</v>
      </c>
      <c r="F2908" t="s">
        <v>510</v>
      </c>
      <c r="G2908" s="8">
        <v>32</v>
      </c>
      <c r="H2908" s="6">
        <v>8974.91</v>
      </c>
      <c r="I2908" s="6">
        <v>287197.18</v>
      </c>
      <c r="J2908" t="s">
        <v>777</v>
      </c>
      <c r="K2908" s="8">
        <v>37</v>
      </c>
      <c r="L2908" t="str">
        <f>_xlfn.XLOOKUP(F2908, Items!$A:$A, Items!$C:$C, "Check Item ID", 0)</f>
        <v>Service</v>
      </c>
    </row>
    <row r="2909" spans="1:12" x14ac:dyDescent="0.25">
      <c r="A2909" t="s">
        <v>3677</v>
      </c>
      <c r="B2909" s="1">
        <v>45515</v>
      </c>
      <c r="C2909" t="s">
        <v>73</v>
      </c>
      <c r="D2909" t="s">
        <v>29</v>
      </c>
      <c r="E2909" t="s">
        <v>276</v>
      </c>
      <c r="F2909" t="s">
        <v>464</v>
      </c>
      <c r="G2909" s="8">
        <v>50</v>
      </c>
      <c r="H2909" s="6">
        <v>2930.33</v>
      </c>
      <c r="I2909" s="6">
        <v>146516.5</v>
      </c>
      <c r="J2909" t="s">
        <v>777</v>
      </c>
      <c r="K2909" s="8">
        <v>27</v>
      </c>
      <c r="L2909" t="str">
        <f>_xlfn.XLOOKUP(F2909, Items!$A:$A, Items!$C:$C, "Check Item ID", 0)</f>
        <v>Hardware</v>
      </c>
    </row>
    <row r="2910" spans="1:12" x14ac:dyDescent="0.25">
      <c r="A2910" t="s">
        <v>3678</v>
      </c>
      <c r="B2910" s="1">
        <v>45599</v>
      </c>
      <c r="C2910" t="s">
        <v>53</v>
      </c>
      <c r="D2910" t="s">
        <v>9</v>
      </c>
      <c r="E2910" t="s">
        <v>344</v>
      </c>
      <c r="F2910" t="s">
        <v>365</v>
      </c>
      <c r="G2910" s="8">
        <v>12</v>
      </c>
      <c r="H2910" s="6">
        <v>3257.45</v>
      </c>
      <c r="I2910" s="6">
        <v>39089.4</v>
      </c>
      <c r="J2910" t="s">
        <v>777</v>
      </c>
      <c r="K2910" s="8">
        <v>3</v>
      </c>
      <c r="L2910" t="str">
        <f>_xlfn.XLOOKUP(F2910, Items!$A:$A, Items!$C:$C, "Check Item ID", 0)</f>
        <v>Hardware</v>
      </c>
    </row>
    <row r="2911" spans="1:12" x14ac:dyDescent="0.25">
      <c r="A2911" t="s">
        <v>3679</v>
      </c>
      <c r="B2911" s="1">
        <v>45806</v>
      </c>
      <c r="C2911" t="s">
        <v>85</v>
      </c>
      <c r="D2911" t="s">
        <v>29</v>
      </c>
      <c r="E2911" t="s">
        <v>302</v>
      </c>
      <c r="F2911" t="s">
        <v>694</v>
      </c>
      <c r="G2911" s="8">
        <v>6</v>
      </c>
      <c r="H2911" s="6">
        <v>5937.49</v>
      </c>
      <c r="I2911" s="6">
        <v>35624.94</v>
      </c>
      <c r="J2911" t="s">
        <v>777</v>
      </c>
      <c r="K2911" s="8">
        <v>33</v>
      </c>
      <c r="L2911" t="str">
        <f>_xlfn.XLOOKUP(F2911, Items!$A:$A, Items!$C:$C, "Check Item ID", 0)</f>
        <v>Service</v>
      </c>
    </row>
    <row r="2912" spans="1:12" hidden="1" x14ac:dyDescent="0.25">
      <c r="A2912" t="s">
        <v>3680</v>
      </c>
      <c r="B2912" s="1">
        <v>45130</v>
      </c>
      <c r="C2912" t="s">
        <v>171</v>
      </c>
      <c r="D2912" t="s">
        <v>23</v>
      </c>
      <c r="E2912" t="s">
        <v>320</v>
      </c>
      <c r="F2912" t="s">
        <v>440</v>
      </c>
      <c r="G2912">
        <v>9</v>
      </c>
      <c r="H2912">
        <v>8010.3</v>
      </c>
      <c r="I2912">
        <v>72092.69</v>
      </c>
      <c r="J2912" t="s">
        <v>768</v>
      </c>
      <c r="K2912">
        <v>19</v>
      </c>
      <c r="L2912" t="str">
        <f>_xlfn.XLOOKUP(F2912, Items!$A:$A, Items!$C:$C, "Check Item ID", 0)</f>
        <v>Hardware</v>
      </c>
    </row>
    <row r="2913" spans="1:12" x14ac:dyDescent="0.25">
      <c r="A2913" t="s">
        <v>3681</v>
      </c>
      <c r="B2913" s="1">
        <v>45525</v>
      </c>
      <c r="C2913" t="s">
        <v>217</v>
      </c>
      <c r="D2913" t="s">
        <v>21</v>
      </c>
      <c r="E2913" t="s">
        <v>246</v>
      </c>
      <c r="F2913" t="s">
        <v>574</v>
      </c>
      <c r="G2913" s="8">
        <v>43</v>
      </c>
      <c r="H2913" s="6">
        <v>2553.31</v>
      </c>
      <c r="I2913" s="6">
        <v>109792.32000000001</v>
      </c>
      <c r="J2913" t="s">
        <v>777</v>
      </c>
      <c r="K2913" s="8">
        <v>30</v>
      </c>
      <c r="L2913" t="str">
        <f>_xlfn.XLOOKUP(F2913, Items!$A:$A, Items!$C:$C, "Check Item ID", 0)</f>
        <v>Service</v>
      </c>
    </row>
    <row r="2914" spans="1:12" hidden="1" x14ac:dyDescent="0.25">
      <c r="A2914" t="s">
        <v>3682</v>
      </c>
      <c r="B2914" s="1">
        <v>45262</v>
      </c>
      <c r="C2914" t="s">
        <v>139</v>
      </c>
      <c r="D2914" t="s">
        <v>19</v>
      </c>
      <c r="E2914" t="s">
        <v>346</v>
      </c>
      <c r="F2914" t="s">
        <v>464</v>
      </c>
      <c r="G2914">
        <v>24</v>
      </c>
      <c r="H2914">
        <v>2912.18</v>
      </c>
      <c r="I2914">
        <v>69892.31</v>
      </c>
      <c r="J2914" t="s">
        <v>770</v>
      </c>
      <c r="K2914">
        <v>22</v>
      </c>
      <c r="L2914" t="str">
        <f>_xlfn.XLOOKUP(F2914, Items!$A:$A, Items!$C:$C, "Check Item ID", 0)</f>
        <v>Hardware</v>
      </c>
    </row>
    <row r="2915" spans="1:12" x14ac:dyDescent="0.25">
      <c r="A2915" t="s">
        <v>3683</v>
      </c>
      <c r="B2915" s="1">
        <v>45067</v>
      </c>
      <c r="C2915" t="s">
        <v>123</v>
      </c>
      <c r="D2915" t="s">
        <v>21</v>
      </c>
      <c r="E2915" t="s">
        <v>342</v>
      </c>
      <c r="F2915" t="s">
        <v>470</v>
      </c>
      <c r="G2915" s="8">
        <v>5</v>
      </c>
      <c r="H2915" s="6">
        <v>1423.04</v>
      </c>
      <c r="I2915" s="6">
        <v>7115.21</v>
      </c>
      <c r="J2915" t="s">
        <v>777</v>
      </c>
      <c r="K2915" s="8">
        <v>3</v>
      </c>
      <c r="L2915" t="str">
        <f>_xlfn.XLOOKUP(F2915, Items!$A:$A, Items!$C:$C, "Check Item ID", 0)</f>
        <v>Software</v>
      </c>
    </row>
    <row r="2916" spans="1:12" hidden="1" x14ac:dyDescent="0.25">
      <c r="A2916" t="s">
        <v>3684</v>
      </c>
      <c r="B2916" s="1">
        <v>45062</v>
      </c>
      <c r="C2916" t="s">
        <v>111</v>
      </c>
      <c r="D2916" t="s">
        <v>31</v>
      </c>
      <c r="E2916" t="s">
        <v>352</v>
      </c>
      <c r="F2916" t="s">
        <v>402</v>
      </c>
      <c r="G2916">
        <v>50</v>
      </c>
      <c r="H2916">
        <v>9262.8799999999992</v>
      </c>
      <c r="I2916">
        <v>463144.03</v>
      </c>
      <c r="J2916" t="s">
        <v>770</v>
      </c>
      <c r="K2916">
        <v>14</v>
      </c>
      <c r="L2916" t="str">
        <f>_xlfn.XLOOKUP(F2916, Items!$A:$A, Items!$C:$C, "Check Item ID", 0)</f>
        <v>Hardware</v>
      </c>
    </row>
    <row r="2917" spans="1:12" hidden="1" x14ac:dyDescent="0.25">
      <c r="A2917" t="s">
        <v>3685</v>
      </c>
      <c r="B2917" s="1">
        <v>45851</v>
      </c>
      <c r="C2917" t="s">
        <v>143</v>
      </c>
      <c r="D2917" t="s">
        <v>5</v>
      </c>
      <c r="E2917" t="s">
        <v>263</v>
      </c>
      <c r="F2917" t="s">
        <v>542</v>
      </c>
      <c r="G2917">
        <v>22</v>
      </c>
      <c r="H2917">
        <v>6810.45</v>
      </c>
      <c r="I2917">
        <v>149830.01</v>
      </c>
      <c r="J2917" t="s">
        <v>768</v>
      </c>
      <c r="K2917">
        <v>32</v>
      </c>
      <c r="L2917" t="str">
        <f>_xlfn.XLOOKUP(F2917, Items!$A:$A, Items!$C:$C, "Check Item ID", 0)</f>
        <v>Service</v>
      </c>
    </row>
    <row r="2918" spans="1:12" hidden="1" x14ac:dyDescent="0.25">
      <c r="A2918" t="s">
        <v>3686</v>
      </c>
      <c r="B2918" s="1">
        <v>45177</v>
      </c>
      <c r="C2918" t="s">
        <v>205</v>
      </c>
      <c r="D2918" t="s">
        <v>25</v>
      </c>
      <c r="E2918" t="s">
        <v>263</v>
      </c>
      <c r="F2918" t="s">
        <v>468</v>
      </c>
      <c r="G2918">
        <v>31</v>
      </c>
      <c r="H2918">
        <v>4265.67</v>
      </c>
      <c r="I2918">
        <v>132235.85</v>
      </c>
      <c r="J2918" t="s">
        <v>770</v>
      </c>
      <c r="K2918">
        <v>8</v>
      </c>
      <c r="L2918" t="str">
        <f>_xlfn.XLOOKUP(F2918, Items!$A:$A, Items!$C:$C, "Check Item ID", 0)</f>
        <v>Hardware</v>
      </c>
    </row>
    <row r="2919" spans="1:12" x14ac:dyDescent="0.25">
      <c r="A2919" t="s">
        <v>3687</v>
      </c>
      <c r="B2919" s="1">
        <v>45115</v>
      </c>
      <c r="C2919" t="s">
        <v>189</v>
      </c>
      <c r="D2919" t="s">
        <v>21</v>
      </c>
      <c r="E2919" t="s">
        <v>354</v>
      </c>
      <c r="F2919" t="s">
        <v>726</v>
      </c>
      <c r="G2919" s="8">
        <v>23</v>
      </c>
      <c r="H2919" s="6">
        <v>4397.22</v>
      </c>
      <c r="I2919" s="6">
        <v>101136.02</v>
      </c>
      <c r="J2919" t="s">
        <v>777</v>
      </c>
      <c r="K2919" s="8">
        <v>37</v>
      </c>
      <c r="L2919" t="str">
        <f>_xlfn.XLOOKUP(F2919, Items!$A:$A, Items!$C:$C, "Check Item ID", 0)</f>
        <v>Hardware</v>
      </c>
    </row>
    <row r="2920" spans="1:12" x14ac:dyDescent="0.25">
      <c r="A2920" t="s">
        <v>3688</v>
      </c>
      <c r="B2920" s="1">
        <v>44964</v>
      </c>
      <c r="C2920" t="s">
        <v>93</v>
      </c>
      <c r="D2920" t="s">
        <v>9</v>
      </c>
      <c r="E2920" t="s">
        <v>302</v>
      </c>
      <c r="F2920" t="s">
        <v>590</v>
      </c>
      <c r="G2920" s="8">
        <v>40</v>
      </c>
      <c r="H2920" s="6">
        <v>952.72</v>
      </c>
      <c r="I2920" s="6">
        <v>38108.639999999999</v>
      </c>
      <c r="J2920" t="s">
        <v>777</v>
      </c>
      <c r="K2920" s="8">
        <v>7</v>
      </c>
      <c r="L2920" t="str">
        <f>_xlfn.XLOOKUP(F2920, Items!$A:$A, Items!$C:$C, "Check Item ID", 0)</f>
        <v>Hardware</v>
      </c>
    </row>
    <row r="2921" spans="1:12" hidden="1" x14ac:dyDescent="0.25">
      <c r="A2921" t="s">
        <v>3689</v>
      </c>
      <c r="B2921" s="1">
        <v>45225</v>
      </c>
      <c r="C2921" t="s">
        <v>48</v>
      </c>
      <c r="D2921" t="s">
        <v>21</v>
      </c>
      <c r="E2921" t="s">
        <v>334</v>
      </c>
      <c r="F2921" t="s">
        <v>518</v>
      </c>
      <c r="G2921">
        <v>22</v>
      </c>
      <c r="H2921">
        <v>3564.57</v>
      </c>
      <c r="I2921">
        <v>78420.47</v>
      </c>
      <c r="J2921" t="s">
        <v>768</v>
      </c>
      <c r="K2921">
        <v>37</v>
      </c>
      <c r="L2921" t="str">
        <f>_xlfn.XLOOKUP(F2921, Items!$A:$A, Items!$C:$C, "Check Item ID", 0)</f>
        <v>Service</v>
      </c>
    </row>
    <row r="2922" spans="1:12" x14ac:dyDescent="0.25">
      <c r="A2922" t="s">
        <v>3690</v>
      </c>
      <c r="B2922" s="1">
        <v>45907</v>
      </c>
      <c r="C2922" t="s">
        <v>201</v>
      </c>
      <c r="D2922" t="s">
        <v>21</v>
      </c>
      <c r="E2922" t="s">
        <v>338</v>
      </c>
      <c r="F2922" t="s">
        <v>524</v>
      </c>
      <c r="G2922" s="8">
        <v>49</v>
      </c>
      <c r="H2922" s="6">
        <v>4678.66</v>
      </c>
      <c r="I2922" s="6">
        <v>229254.31</v>
      </c>
      <c r="J2922" t="s">
        <v>777</v>
      </c>
      <c r="K2922" s="8">
        <v>24</v>
      </c>
      <c r="L2922" t="str">
        <f>_xlfn.XLOOKUP(F2922, Items!$A:$A, Items!$C:$C, "Check Item ID", 0)</f>
        <v>Hardware</v>
      </c>
    </row>
    <row r="2923" spans="1:12" hidden="1" x14ac:dyDescent="0.25">
      <c r="A2923" t="s">
        <v>3691</v>
      </c>
      <c r="B2923" s="1">
        <v>45812</v>
      </c>
      <c r="C2923" t="s">
        <v>215</v>
      </c>
      <c r="D2923" t="s">
        <v>5</v>
      </c>
      <c r="E2923" t="s">
        <v>338</v>
      </c>
      <c r="F2923" t="s">
        <v>748</v>
      </c>
      <c r="G2923">
        <v>7</v>
      </c>
      <c r="H2923">
        <v>4179.78</v>
      </c>
      <c r="I2923">
        <v>29258.48</v>
      </c>
      <c r="J2923" t="s">
        <v>770</v>
      </c>
      <c r="K2923">
        <v>16</v>
      </c>
      <c r="L2923" t="str">
        <f>_xlfn.XLOOKUP(F2923, Items!$A:$A, Items!$C:$C, "Check Item ID", 0)</f>
        <v>Software</v>
      </c>
    </row>
    <row r="2924" spans="1:12" hidden="1" x14ac:dyDescent="0.25">
      <c r="A2924" t="s">
        <v>3692</v>
      </c>
      <c r="B2924" s="1">
        <v>45316</v>
      </c>
      <c r="C2924" t="s">
        <v>181</v>
      </c>
      <c r="D2924" t="s">
        <v>17</v>
      </c>
      <c r="E2924" t="s">
        <v>354</v>
      </c>
      <c r="F2924" t="s">
        <v>606</v>
      </c>
      <c r="G2924">
        <v>40</v>
      </c>
      <c r="H2924">
        <v>9253.56</v>
      </c>
      <c r="I2924">
        <v>370142.4</v>
      </c>
      <c r="J2924" t="s">
        <v>768</v>
      </c>
      <c r="K2924">
        <v>7</v>
      </c>
      <c r="L2924" t="str">
        <f>_xlfn.XLOOKUP(F2924, Items!$A:$A, Items!$C:$C, "Check Item ID", 0)</f>
        <v>Service</v>
      </c>
    </row>
    <row r="2925" spans="1:12" hidden="1" x14ac:dyDescent="0.25">
      <c r="A2925" t="s">
        <v>3693</v>
      </c>
      <c r="B2925" s="1">
        <v>45391</v>
      </c>
      <c r="C2925" t="s">
        <v>63</v>
      </c>
      <c r="D2925" t="s">
        <v>27</v>
      </c>
      <c r="E2925" t="s">
        <v>274</v>
      </c>
      <c r="F2925" t="s">
        <v>748</v>
      </c>
      <c r="G2925">
        <v>43</v>
      </c>
      <c r="H2925">
        <v>4325.04</v>
      </c>
      <c r="I2925">
        <v>185976.78</v>
      </c>
      <c r="J2925" t="s">
        <v>770</v>
      </c>
      <c r="K2925">
        <v>38</v>
      </c>
      <c r="L2925" t="str">
        <f>_xlfn.XLOOKUP(F2925, Items!$A:$A, Items!$C:$C, "Check Item ID", 0)</f>
        <v>Software</v>
      </c>
    </row>
    <row r="2926" spans="1:12" x14ac:dyDescent="0.25">
      <c r="A2926" t="s">
        <v>3694</v>
      </c>
      <c r="B2926" s="1">
        <v>45720</v>
      </c>
      <c r="C2926" t="s">
        <v>61</v>
      </c>
      <c r="D2926" t="s">
        <v>11</v>
      </c>
      <c r="E2926" t="s">
        <v>354</v>
      </c>
      <c r="F2926" t="s">
        <v>748</v>
      </c>
      <c r="G2926" s="8">
        <v>21</v>
      </c>
      <c r="H2926" s="6">
        <v>3990.64</v>
      </c>
      <c r="I2926" s="6">
        <v>83803.350000000006</v>
      </c>
      <c r="J2926" t="s">
        <v>777</v>
      </c>
      <c r="K2926" s="8">
        <v>5</v>
      </c>
      <c r="L2926" t="str">
        <f>_xlfn.XLOOKUP(F2926, Items!$A:$A, Items!$C:$C, "Check Item ID", 0)</f>
        <v>Software</v>
      </c>
    </row>
    <row r="2927" spans="1:12" hidden="1" x14ac:dyDescent="0.25">
      <c r="A2927" t="s">
        <v>3695</v>
      </c>
      <c r="B2927" s="1">
        <v>45854</v>
      </c>
      <c r="C2927" t="s">
        <v>157</v>
      </c>
      <c r="D2927" t="s">
        <v>11</v>
      </c>
      <c r="E2927" t="s">
        <v>250</v>
      </c>
      <c r="F2927" t="s">
        <v>578</v>
      </c>
      <c r="G2927">
        <v>13</v>
      </c>
      <c r="H2927">
        <v>7490.68</v>
      </c>
      <c r="I2927">
        <v>97378.79</v>
      </c>
      <c r="J2927" t="s">
        <v>770</v>
      </c>
      <c r="K2927">
        <v>4</v>
      </c>
      <c r="L2927" t="str">
        <f>_xlfn.XLOOKUP(F2927, Items!$A:$A, Items!$C:$C, "Check Item ID", 0)</f>
        <v>Service</v>
      </c>
    </row>
    <row r="2928" spans="1:12" hidden="1" x14ac:dyDescent="0.25">
      <c r="A2928" t="s">
        <v>3696</v>
      </c>
      <c r="B2928" s="1">
        <v>45689</v>
      </c>
      <c r="C2928" t="s">
        <v>233</v>
      </c>
      <c r="D2928" t="s">
        <v>17</v>
      </c>
      <c r="E2928" t="s">
        <v>278</v>
      </c>
      <c r="F2928" t="s">
        <v>460</v>
      </c>
      <c r="G2928">
        <v>42</v>
      </c>
      <c r="H2928">
        <v>3709.41</v>
      </c>
      <c r="I2928">
        <v>155795.04</v>
      </c>
      <c r="J2928" t="s">
        <v>768</v>
      </c>
      <c r="K2928">
        <v>3</v>
      </c>
      <c r="L2928" t="str">
        <f>_xlfn.XLOOKUP(F2928, Items!$A:$A, Items!$C:$C, "Check Item ID", 0)</f>
        <v>Hardware</v>
      </c>
    </row>
    <row r="2929" spans="1:12" x14ac:dyDescent="0.25">
      <c r="A2929" t="s">
        <v>3697</v>
      </c>
      <c r="B2929" s="1">
        <v>45876</v>
      </c>
      <c r="C2929" t="s">
        <v>173</v>
      </c>
      <c r="D2929" t="s">
        <v>9</v>
      </c>
      <c r="E2929" t="s">
        <v>278</v>
      </c>
      <c r="F2929" t="s">
        <v>696</v>
      </c>
      <c r="G2929" s="8">
        <v>6</v>
      </c>
      <c r="H2929" s="6">
        <v>462.92</v>
      </c>
      <c r="I2929" s="6">
        <v>2777.5</v>
      </c>
      <c r="J2929" t="s">
        <v>777</v>
      </c>
      <c r="K2929" s="8">
        <v>41</v>
      </c>
      <c r="L2929" t="str">
        <f>_xlfn.XLOOKUP(F2929, Items!$A:$A, Items!$C:$C, "Check Item ID", 0)</f>
        <v>Software</v>
      </c>
    </row>
    <row r="2930" spans="1:12" hidden="1" x14ac:dyDescent="0.25">
      <c r="A2930" t="s">
        <v>3698</v>
      </c>
      <c r="B2930" s="1">
        <v>45165</v>
      </c>
      <c r="C2930" t="s">
        <v>79</v>
      </c>
      <c r="D2930" t="s">
        <v>31</v>
      </c>
      <c r="E2930" t="s">
        <v>290</v>
      </c>
      <c r="F2930" t="s">
        <v>608</v>
      </c>
      <c r="G2930">
        <v>38</v>
      </c>
      <c r="H2930">
        <v>5151.1000000000004</v>
      </c>
      <c r="I2930">
        <v>195741.72</v>
      </c>
      <c r="J2930" t="s">
        <v>770</v>
      </c>
      <c r="K2930">
        <v>38</v>
      </c>
      <c r="L2930" t="str">
        <f>_xlfn.XLOOKUP(F2930, Items!$A:$A, Items!$C:$C, "Check Item ID", 0)</f>
        <v>Hardware</v>
      </c>
    </row>
    <row r="2931" spans="1:12" x14ac:dyDescent="0.25">
      <c r="A2931" t="s">
        <v>3699</v>
      </c>
      <c r="B2931" s="1">
        <v>45624</v>
      </c>
      <c r="C2931" t="s">
        <v>201</v>
      </c>
      <c r="D2931" t="s">
        <v>21</v>
      </c>
      <c r="E2931" t="s">
        <v>314</v>
      </c>
      <c r="F2931" t="s">
        <v>642</v>
      </c>
      <c r="G2931" s="8">
        <v>8</v>
      </c>
      <c r="H2931" s="6">
        <v>3422.66</v>
      </c>
      <c r="I2931" s="6">
        <v>27381.279999999999</v>
      </c>
      <c r="J2931" t="s">
        <v>777</v>
      </c>
      <c r="K2931" s="8">
        <v>43</v>
      </c>
      <c r="L2931" t="str">
        <f>_xlfn.XLOOKUP(F2931, Items!$A:$A, Items!$C:$C, "Check Item ID", 0)</f>
        <v>Software</v>
      </c>
    </row>
    <row r="2932" spans="1:12" hidden="1" x14ac:dyDescent="0.25">
      <c r="A2932" t="s">
        <v>3700</v>
      </c>
      <c r="B2932" s="1">
        <v>45430</v>
      </c>
      <c r="C2932" t="s">
        <v>193</v>
      </c>
      <c r="D2932" t="s">
        <v>5</v>
      </c>
      <c r="E2932" t="s">
        <v>278</v>
      </c>
      <c r="F2932" t="s">
        <v>614</v>
      </c>
      <c r="G2932">
        <v>20</v>
      </c>
      <c r="H2932">
        <v>4146.62</v>
      </c>
      <c r="I2932">
        <v>82932.429999999993</v>
      </c>
      <c r="J2932" t="s">
        <v>770</v>
      </c>
      <c r="K2932">
        <v>21</v>
      </c>
      <c r="L2932" t="str">
        <f>_xlfn.XLOOKUP(F2932, Items!$A:$A, Items!$C:$C, "Check Item ID", 0)</f>
        <v>Hardware</v>
      </c>
    </row>
    <row r="2933" spans="1:12" hidden="1" x14ac:dyDescent="0.25">
      <c r="A2933" t="s">
        <v>3701</v>
      </c>
      <c r="B2933" s="1">
        <v>45145</v>
      </c>
      <c r="C2933" t="s">
        <v>225</v>
      </c>
      <c r="D2933" t="s">
        <v>13</v>
      </c>
      <c r="E2933" t="s">
        <v>270</v>
      </c>
      <c r="F2933" t="s">
        <v>384</v>
      </c>
      <c r="G2933">
        <v>4</v>
      </c>
      <c r="H2933">
        <v>765.04</v>
      </c>
      <c r="I2933">
        <v>3060.16</v>
      </c>
      <c r="J2933" t="s">
        <v>768</v>
      </c>
      <c r="K2933">
        <v>11</v>
      </c>
      <c r="L2933" t="str">
        <f>_xlfn.XLOOKUP(F2933, Items!$A:$A, Items!$C:$C, "Check Item ID", 0)</f>
        <v>Software</v>
      </c>
    </row>
    <row r="2934" spans="1:12" hidden="1" x14ac:dyDescent="0.25">
      <c r="A2934" t="s">
        <v>3702</v>
      </c>
      <c r="B2934" s="1">
        <v>45455</v>
      </c>
      <c r="C2934" t="s">
        <v>227</v>
      </c>
      <c r="D2934" t="s">
        <v>9</v>
      </c>
      <c r="E2934" t="s">
        <v>288</v>
      </c>
      <c r="F2934" t="s">
        <v>658</v>
      </c>
      <c r="G2934">
        <v>25</v>
      </c>
      <c r="H2934">
        <v>7037.83</v>
      </c>
      <c r="I2934">
        <v>175945.73</v>
      </c>
      <c r="J2934" t="s">
        <v>770</v>
      </c>
      <c r="K2934">
        <v>24</v>
      </c>
      <c r="L2934" t="str">
        <f>_xlfn.XLOOKUP(F2934, Items!$A:$A, Items!$C:$C, "Check Item ID", 0)</f>
        <v>Service</v>
      </c>
    </row>
    <row r="2935" spans="1:12" hidden="1" x14ac:dyDescent="0.25">
      <c r="A2935" t="s">
        <v>3703</v>
      </c>
      <c r="B2935" s="1">
        <v>45079</v>
      </c>
      <c r="C2935" t="s">
        <v>97</v>
      </c>
      <c r="D2935" t="s">
        <v>29</v>
      </c>
      <c r="E2935" t="s">
        <v>272</v>
      </c>
      <c r="F2935" t="s">
        <v>694</v>
      </c>
      <c r="G2935">
        <v>34</v>
      </c>
      <c r="H2935">
        <v>6003.23</v>
      </c>
      <c r="I2935">
        <v>204109.8</v>
      </c>
      <c r="J2935" t="s">
        <v>770</v>
      </c>
      <c r="K2935">
        <v>22</v>
      </c>
      <c r="L2935" t="str">
        <f>_xlfn.XLOOKUP(F2935, Items!$A:$A, Items!$C:$C, "Check Item ID", 0)</f>
        <v>Service</v>
      </c>
    </row>
    <row r="2936" spans="1:12" hidden="1" x14ac:dyDescent="0.25">
      <c r="A2936" t="s">
        <v>3704</v>
      </c>
      <c r="B2936" s="1">
        <v>45541</v>
      </c>
      <c r="C2936" t="s">
        <v>57</v>
      </c>
      <c r="D2936" t="s">
        <v>25</v>
      </c>
      <c r="E2936" t="s">
        <v>283</v>
      </c>
      <c r="F2936" t="s">
        <v>442</v>
      </c>
      <c r="G2936">
        <v>27</v>
      </c>
      <c r="H2936">
        <v>8558.77</v>
      </c>
      <c r="I2936">
        <v>231086.84</v>
      </c>
      <c r="J2936" t="s">
        <v>770</v>
      </c>
      <c r="K2936">
        <v>23</v>
      </c>
      <c r="L2936" t="str">
        <f>_xlfn.XLOOKUP(F2936, Items!$A:$A, Items!$C:$C, "Check Item ID", 0)</f>
        <v>Service</v>
      </c>
    </row>
    <row r="2937" spans="1:12" hidden="1" x14ac:dyDescent="0.25">
      <c r="A2937" t="s">
        <v>3705</v>
      </c>
      <c r="B2937" s="1">
        <v>45117</v>
      </c>
      <c r="C2937" t="s">
        <v>101</v>
      </c>
      <c r="D2937" t="s">
        <v>23</v>
      </c>
      <c r="E2937" t="s">
        <v>270</v>
      </c>
      <c r="F2937" t="s">
        <v>456</v>
      </c>
      <c r="G2937">
        <v>9</v>
      </c>
      <c r="H2937">
        <v>9594.4500000000007</v>
      </c>
      <c r="I2937">
        <v>86350.04</v>
      </c>
      <c r="J2937" t="s">
        <v>768</v>
      </c>
      <c r="K2937">
        <v>41</v>
      </c>
      <c r="L2937" t="str">
        <f>_xlfn.XLOOKUP(F2937, Items!$A:$A, Items!$C:$C, "Check Item ID", 0)</f>
        <v>Software</v>
      </c>
    </row>
    <row r="2938" spans="1:12" hidden="1" x14ac:dyDescent="0.25">
      <c r="A2938" t="s">
        <v>3706</v>
      </c>
      <c r="B2938" s="1">
        <v>45669</v>
      </c>
      <c r="C2938" t="s">
        <v>155</v>
      </c>
      <c r="D2938" t="s">
        <v>31</v>
      </c>
      <c r="E2938" t="s">
        <v>328</v>
      </c>
      <c r="F2938" t="s">
        <v>444</v>
      </c>
      <c r="G2938">
        <v>8</v>
      </c>
      <c r="H2938">
        <v>4681.78</v>
      </c>
      <c r="I2938">
        <v>37454.22</v>
      </c>
      <c r="J2938" t="s">
        <v>770</v>
      </c>
      <c r="K2938">
        <v>24</v>
      </c>
      <c r="L2938" t="str">
        <f>_xlfn.XLOOKUP(F2938, Items!$A:$A, Items!$C:$C, "Check Item ID", 0)</f>
        <v>Service</v>
      </c>
    </row>
    <row r="2939" spans="1:12" hidden="1" x14ac:dyDescent="0.25">
      <c r="A2939" t="s">
        <v>3707</v>
      </c>
      <c r="B2939" s="1">
        <v>45180</v>
      </c>
      <c r="C2939" t="s">
        <v>87</v>
      </c>
      <c r="D2939" t="s">
        <v>9</v>
      </c>
      <c r="E2939" t="s">
        <v>267</v>
      </c>
      <c r="F2939" t="s">
        <v>468</v>
      </c>
      <c r="G2939">
        <v>12</v>
      </c>
      <c r="H2939">
        <v>4154.09</v>
      </c>
      <c r="I2939">
        <v>49849.1</v>
      </c>
      <c r="J2939" t="s">
        <v>768</v>
      </c>
      <c r="K2939">
        <v>8</v>
      </c>
      <c r="L2939" t="str">
        <f>_xlfn.XLOOKUP(F2939, Items!$A:$A, Items!$C:$C, "Check Item ID", 0)</f>
        <v>Hardware</v>
      </c>
    </row>
    <row r="2940" spans="1:12" hidden="1" x14ac:dyDescent="0.25">
      <c r="A2940" t="s">
        <v>3708</v>
      </c>
      <c r="B2940" s="1">
        <v>45027</v>
      </c>
      <c r="C2940" t="s">
        <v>87</v>
      </c>
      <c r="D2940" t="s">
        <v>9</v>
      </c>
      <c r="E2940" t="s">
        <v>246</v>
      </c>
      <c r="F2940" t="s">
        <v>498</v>
      </c>
      <c r="G2940">
        <v>18</v>
      </c>
      <c r="H2940">
        <v>8257.0400000000009</v>
      </c>
      <c r="I2940">
        <v>148626.79999999999</v>
      </c>
      <c r="J2940" t="s">
        <v>768</v>
      </c>
      <c r="K2940">
        <v>37</v>
      </c>
      <c r="L2940" t="str">
        <f>_xlfn.XLOOKUP(F2940, Items!$A:$A, Items!$C:$C, "Check Item ID", 0)</f>
        <v>Service</v>
      </c>
    </row>
    <row r="2941" spans="1:12" x14ac:dyDescent="0.25">
      <c r="A2941" t="s">
        <v>3709</v>
      </c>
      <c r="B2941" s="1">
        <v>45535</v>
      </c>
      <c r="C2941" t="s">
        <v>239</v>
      </c>
      <c r="D2941" t="s">
        <v>15</v>
      </c>
      <c r="E2941" t="s">
        <v>326</v>
      </c>
      <c r="F2941" t="s">
        <v>556</v>
      </c>
      <c r="G2941" s="8">
        <v>36</v>
      </c>
      <c r="H2941" s="6">
        <v>5176.1000000000004</v>
      </c>
      <c r="I2941" s="6">
        <v>186339.68</v>
      </c>
      <c r="J2941" t="s">
        <v>777</v>
      </c>
      <c r="K2941" s="8">
        <v>28</v>
      </c>
      <c r="L2941" t="str">
        <f>_xlfn.XLOOKUP(F2941, Items!$A:$A, Items!$C:$C, "Check Item ID", 0)</f>
        <v>Software</v>
      </c>
    </row>
    <row r="2942" spans="1:12" hidden="1" x14ac:dyDescent="0.25">
      <c r="A2942" t="s">
        <v>3710</v>
      </c>
      <c r="B2942" s="1">
        <v>45565</v>
      </c>
      <c r="C2942" t="s">
        <v>213</v>
      </c>
      <c r="D2942" t="s">
        <v>5</v>
      </c>
      <c r="E2942" t="s">
        <v>267</v>
      </c>
      <c r="F2942" t="s">
        <v>458</v>
      </c>
      <c r="G2942">
        <v>27</v>
      </c>
      <c r="H2942">
        <v>4864.3900000000003</v>
      </c>
      <c r="I2942">
        <v>131338.53</v>
      </c>
      <c r="J2942" t="s">
        <v>770</v>
      </c>
      <c r="K2942">
        <v>20</v>
      </c>
      <c r="L2942" t="str">
        <f>_xlfn.XLOOKUP(F2942, Items!$A:$A, Items!$C:$C, "Check Item ID", 0)</f>
        <v>Service</v>
      </c>
    </row>
    <row r="2943" spans="1:12" hidden="1" x14ac:dyDescent="0.25">
      <c r="A2943" t="s">
        <v>3711</v>
      </c>
      <c r="B2943" s="1">
        <v>45033</v>
      </c>
      <c r="C2943" t="s">
        <v>209</v>
      </c>
      <c r="D2943" t="s">
        <v>23</v>
      </c>
      <c r="E2943" t="s">
        <v>304</v>
      </c>
      <c r="F2943" t="s">
        <v>560</v>
      </c>
      <c r="G2943">
        <v>9</v>
      </c>
      <c r="H2943">
        <v>7833.01</v>
      </c>
      <c r="I2943">
        <v>70497.06</v>
      </c>
      <c r="J2943" t="s">
        <v>768</v>
      </c>
      <c r="K2943">
        <v>3</v>
      </c>
      <c r="L2943" t="str">
        <f>_xlfn.XLOOKUP(F2943, Items!$A:$A, Items!$C:$C, "Check Item ID", 0)</f>
        <v>Service</v>
      </c>
    </row>
    <row r="2944" spans="1:12" hidden="1" x14ac:dyDescent="0.25">
      <c r="A2944" t="s">
        <v>3712</v>
      </c>
      <c r="B2944" s="1">
        <v>45903</v>
      </c>
      <c r="C2944" t="s">
        <v>147</v>
      </c>
      <c r="D2944" t="s">
        <v>5</v>
      </c>
      <c r="E2944" t="s">
        <v>274</v>
      </c>
      <c r="F2944" t="s">
        <v>606</v>
      </c>
      <c r="G2944">
        <v>3</v>
      </c>
      <c r="H2944">
        <v>8804.9500000000007</v>
      </c>
      <c r="I2944">
        <v>26414.84</v>
      </c>
      <c r="J2944" t="s">
        <v>770</v>
      </c>
      <c r="K2944">
        <v>28</v>
      </c>
      <c r="L2944" t="str">
        <f>_xlfn.XLOOKUP(F2944, Items!$A:$A, Items!$C:$C, "Check Item ID", 0)</f>
        <v>Service</v>
      </c>
    </row>
    <row r="2945" spans="1:12" hidden="1" x14ac:dyDescent="0.25">
      <c r="A2945" t="s">
        <v>3713</v>
      </c>
      <c r="B2945" s="1">
        <v>45145</v>
      </c>
      <c r="C2945" t="s">
        <v>157</v>
      </c>
      <c r="D2945" t="s">
        <v>11</v>
      </c>
      <c r="E2945" t="s">
        <v>290</v>
      </c>
      <c r="F2945" t="s">
        <v>452</v>
      </c>
      <c r="G2945">
        <v>17</v>
      </c>
      <c r="H2945">
        <v>2540.33</v>
      </c>
      <c r="I2945">
        <v>43185.56</v>
      </c>
      <c r="J2945" t="s">
        <v>768</v>
      </c>
      <c r="K2945">
        <v>18</v>
      </c>
      <c r="L2945" t="str">
        <f>_xlfn.XLOOKUP(F2945, Items!$A:$A, Items!$C:$C, "Check Item ID", 0)</f>
        <v>Service</v>
      </c>
    </row>
    <row r="2946" spans="1:12" hidden="1" x14ac:dyDescent="0.25">
      <c r="A2946" t="s">
        <v>3714</v>
      </c>
      <c r="B2946" s="1">
        <v>45611</v>
      </c>
      <c r="C2946" t="s">
        <v>133</v>
      </c>
      <c r="D2946" t="s">
        <v>11</v>
      </c>
      <c r="E2946" t="s">
        <v>254</v>
      </c>
      <c r="F2946" t="s">
        <v>674</v>
      </c>
      <c r="G2946">
        <v>11</v>
      </c>
      <c r="H2946">
        <v>2657.76</v>
      </c>
      <c r="I2946">
        <v>29235.32</v>
      </c>
      <c r="J2946" t="s">
        <v>768</v>
      </c>
      <c r="K2946">
        <v>9</v>
      </c>
      <c r="L2946" t="str">
        <f>_xlfn.XLOOKUP(F2946, Items!$A:$A, Items!$C:$C, "Check Item ID", 0)</f>
        <v>Software</v>
      </c>
    </row>
    <row r="2947" spans="1:12" hidden="1" x14ac:dyDescent="0.25">
      <c r="A2947" t="s">
        <v>3715</v>
      </c>
      <c r="B2947" s="1">
        <v>44961</v>
      </c>
      <c r="C2947" t="s">
        <v>85</v>
      </c>
      <c r="D2947" t="s">
        <v>29</v>
      </c>
      <c r="E2947" t="s">
        <v>260</v>
      </c>
      <c r="F2947" t="s">
        <v>596</v>
      </c>
      <c r="G2947">
        <v>31</v>
      </c>
      <c r="H2947">
        <v>4948.41</v>
      </c>
      <c r="I2947">
        <v>153400.85</v>
      </c>
      <c r="J2947" t="s">
        <v>768</v>
      </c>
      <c r="K2947">
        <v>11</v>
      </c>
      <c r="L2947" t="str">
        <f>_xlfn.XLOOKUP(F2947, Items!$A:$A, Items!$C:$C, "Check Item ID", 0)</f>
        <v>Software</v>
      </c>
    </row>
    <row r="2948" spans="1:12" x14ac:dyDescent="0.25">
      <c r="A2948" t="s">
        <v>3716</v>
      </c>
      <c r="B2948" s="1">
        <v>45970</v>
      </c>
      <c r="C2948" t="s">
        <v>73</v>
      </c>
      <c r="D2948" t="s">
        <v>29</v>
      </c>
      <c r="E2948" t="s">
        <v>270</v>
      </c>
      <c r="F2948" t="s">
        <v>361</v>
      </c>
      <c r="G2948" s="8">
        <v>16</v>
      </c>
      <c r="H2948" s="6">
        <v>5791.81</v>
      </c>
      <c r="I2948" s="6">
        <v>92669.04</v>
      </c>
      <c r="J2948" t="s">
        <v>777</v>
      </c>
      <c r="K2948" s="8">
        <v>36</v>
      </c>
      <c r="L2948" t="str">
        <f>_xlfn.XLOOKUP(F2948, Items!$A:$A, Items!$C:$C, "Check Item ID", 0)</f>
        <v>Software</v>
      </c>
    </row>
    <row r="2949" spans="1:12" x14ac:dyDescent="0.25">
      <c r="A2949" t="s">
        <v>3717</v>
      </c>
      <c r="B2949" s="1">
        <v>45311</v>
      </c>
      <c r="C2949" t="s">
        <v>149</v>
      </c>
      <c r="D2949" t="s">
        <v>21</v>
      </c>
      <c r="E2949" t="s">
        <v>306</v>
      </c>
      <c r="F2949" t="s">
        <v>570</v>
      </c>
      <c r="G2949" s="8">
        <v>32</v>
      </c>
      <c r="H2949" s="6">
        <v>5636.29</v>
      </c>
      <c r="I2949" s="6">
        <v>180361.39</v>
      </c>
      <c r="J2949" t="s">
        <v>777</v>
      </c>
      <c r="K2949" s="8">
        <v>30</v>
      </c>
      <c r="L2949" t="str">
        <f>_xlfn.XLOOKUP(F2949, Items!$A:$A, Items!$C:$C, "Check Item ID", 0)</f>
        <v>Software</v>
      </c>
    </row>
    <row r="2950" spans="1:12" hidden="1" x14ac:dyDescent="0.25">
      <c r="A2950" t="s">
        <v>3718</v>
      </c>
      <c r="B2950" s="1">
        <v>45722</v>
      </c>
      <c r="C2950" t="s">
        <v>45</v>
      </c>
      <c r="D2950" t="s">
        <v>5</v>
      </c>
      <c r="E2950" t="s">
        <v>310</v>
      </c>
      <c r="F2950" t="s">
        <v>630</v>
      </c>
      <c r="G2950">
        <v>13</v>
      </c>
      <c r="H2950">
        <v>10973.98</v>
      </c>
      <c r="I2950">
        <v>142661.72</v>
      </c>
      <c r="J2950" t="s">
        <v>770</v>
      </c>
      <c r="K2950">
        <v>25</v>
      </c>
      <c r="L2950" t="str">
        <f>_xlfn.XLOOKUP(F2950, Items!$A:$A, Items!$C:$C, "Check Item ID", 0)</f>
        <v>Service</v>
      </c>
    </row>
    <row r="2951" spans="1:12" hidden="1" x14ac:dyDescent="0.25">
      <c r="A2951" t="s">
        <v>3719</v>
      </c>
      <c r="B2951" s="1">
        <v>45755</v>
      </c>
      <c r="C2951" t="s">
        <v>103</v>
      </c>
      <c r="D2951" t="s">
        <v>31</v>
      </c>
      <c r="E2951" t="s">
        <v>322</v>
      </c>
      <c r="F2951" t="s">
        <v>510</v>
      </c>
      <c r="G2951">
        <v>38</v>
      </c>
      <c r="H2951">
        <v>7619.29</v>
      </c>
      <c r="I2951">
        <v>289533.18</v>
      </c>
      <c r="J2951" t="s">
        <v>768</v>
      </c>
      <c r="K2951">
        <v>21</v>
      </c>
      <c r="L2951" t="str">
        <f>_xlfn.XLOOKUP(F2951, Items!$A:$A, Items!$C:$C, "Check Item ID", 0)</f>
        <v>Service</v>
      </c>
    </row>
    <row r="2952" spans="1:12" x14ac:dyDescent="0.25">
      <c r="A2952" t="s">
        <v>3720</v>
      </c>
      <c r="B2952" s="1">
        <v>45437</v>
      </c>
      <c r="C2952" t="s">
        <v>155</v>
      </c>
      <c r="D2952" t="s">
        <v>31</v>
      </c>
      <c r="E2952" t="s">
        <v>294</v>
      </c>
      <c r="F2952" t="s">
        <v>550</v>
      </c>
      <c r="G2952" s="8">
        <v>40</v>
      </c>
      <c r="H2952" s="6">
        <v>409.53</v>
      </c>
      <c r="I2952" s="6">
        <v>16381.26</v>
      </c>
      <c r="J2952" t="s">
        <v>777</v>
      </c>
      <c r="K2952" s="8">
        <v>29</v>
      </c>
      <c r="L2952" t="str">
        <f>_xlfn.XLOOKUP(F2952, Items!$A:$A, Items!$C:$C, "Check Item ID", 0)</f>
        <v>Service</v>
      </c>
    </row>
    <row r="2953" spans="1:12" hidden="1" x14ac:dyDescent="0.25">
      <c r="A2953" t="s">
        <v>3721</v>
      </c>
      <c r="B2953" s="1">
        <v>45946</v>
      </c>
      <c r="C2953" t="s">
        <v>53</v>
      </c>
      <c r="D2953" t="s">
        <v>9</v>
      </c>
      <c r="E2953" t="s">
        <v>336</v>
      </c>
      <c r="F2953" t="s">
        <v>564</v>
      </c>
      <c r="G2953">
        <v>1</v>
      </c>
      <c r="H2953">
        <v>4167.49</v>
      </c>
      <c r="I2953">
        <v>4167.49</v>
      </c>
      <c r="J2953" t="s">
        <v>770</v>
      </c>
      <c r="K2953">
        <v>40</v>
      </c>
      <c r="L2953" t="str">
        <f>_xlfn.XLOOKUP(F2953, Items!$A:$A, Items!$C:$C, "Check Item ID", 0)</f>
        <v>Software</v>
      </c>
    </row>
    <row r="2954" spans="1:12" x14ac:dyDescent="0.25">
      <c r="A2954" t="s">
        <v>3722</v>
      </c>
      <c r="B2954" s="1">
        <v>45445</v>
      </c>
      <c r="C2954" t="s">
        <v>95</v>
      </c>
      <c r="D2954" t="s">
        <v>11</v>
      </c>
      <c r="E2954" t="s">
        <v>294</v>
      </c>
      <c r="F2954" t="s">
        <v>390</v>
      </c>
      <c r="G2954" s="8">
        <v>45</v>
      </c>
      <c r="H2954" s="6">
        <v>4610.2</v>
      </c>
      <c r="I2954" s="6">
        <v>207459.22</v>
      </c>
      <c r="J2954" t="s">
        <v>777</v>
      </c>
      <c r="K2954" s="8">
        <v>44</v>
      </c>
      <c r="L2954" t="str">
        <f>_xlfn.XLOOKUP(F2954, Items!$A:$A, Items!$C:$C, "Check Item ID", 0)</f>
        <v>Service</v>
      </c>
    </row>
    <row r="2955" spans="1:12" hidden="1" x14ac:dyDescent="0.25">
      <c r="A2955" t="s">
        <v>3723</v>
      </c>
      <c r="B2955" s="1">
        <v>45172</v>
      </c>
      <c r="C2955" t="s">
        <v>53</v>
      </c>
      <c r="D2955" t="s">
        <v>9</v>
      </c>
      <c r="E2955" t="s">
        <v>246</v>
      </c>
      <c r="F2955" t="s">
        <v>566</v>
      </c>
      <c r="G2955">
        <v>43</v>
      </c>
      <c r="H2955">
        <v>6648.12</v>
      </c>
      <c r="I2955">
        <v>285869.11</v>
      </c>
      <c r="J2955" t="s">
        <v>768</v>
      </c>
      <c r="K2955">
        <v>5</v>
      </c>
      <c r="L2955" t="str">
        <f>_xlfn.XLOOKUP(F2955, Items!$A:$A, Items!$C:$C, "Check Item ID", 0)</f>
        <v>Software</v>
      </c>
    </row>
    <row r="2956" spans="1:12" x14ac:dyDescent="0.25">
      <c r="A2956" t="s">
        <v>3724</v>
      </c>
      <c r="B2956" s="1">
        <v>45438</v>
      </c>
      <c r="C2956" t="s">
        <v>235</v>
      </c>
      <c r="D2956" t="s">
        <v>17</v>
      </c>
      <c r="E2956" t="s">
        <v>320</v>
      </c>
      <c r="F2956" t="s">
        <v>434</v>
      </c>
      <c r="G2956" s="8">
        <v>48</v>
      </c>
      <c r="H2956" s="6">
        <v>5791.19</v>
      </c>
      <c r="I2956" s="6">
        <v>277976.93</v>
      </c>
      <c r="J2956" t="s">
        <v>777</v>
      </c>
      <c r="K2956" s="8">
        <v>28</v>
      </c>
      <c r="L2956" t="str">
        <f>_xlfn.XLOOKUP(F2956, Items!$A:$A, Items!$C:$C, "Check Item ID", 0)</f>
        <v>Software</v>
      </c>
    </row>
    <row r="2957" spans="1:12" hidden="1" x14ac:dyDescent="0.25">
      <c r="A2957" t="s">
        <v>3725</v>
      </c>
      <c r="B2957" s="1">
        <v>45373</v>
      </c>
      <c r="C2957" t="s">
        <v>115</v>
      </c>
      <c r="D2957" t="s">
        <v>27</v>
      </c>
      <c r="E2957" t="s">
        <v>265</v>
      </c>
      <c r="F2957" t="s">
        <v>644</v>
      </c>
      <c r="G2957">
        <v>18</v>
      </c>
      <c r="H2957">
        <v>11093.74</v>
      </c>
      <c r="I2957">
        <v>199687.4</v>
      </c>
      <c r="J2957" t="s">
        <v>768</v>
      </c>
      <c r="K2957">
        <v>3</v>
      </c>
      <c r="L2957" t="str">
        <f>_xlfn.XLOOKUP(F2957, Items!$A:$A, Items!$C:$C, "Check Item ID", 0)</f>
        <v>Hardware</v>
      </c>
    </row>
    <row r="2958" spans="1:12" hidden="1" x14ac:dyDescent="0.25">
      <c r="A2958" t="s">
        <v>3726</v>
      </c>
      <c r="B2958" s="1">
        <v>45357</v>
      </c>
      <c r="C2958" t="s">
        <v>207</v>
      </c>
      <c r="D2958" t="s">
        <v>11</v>
      </c>
      <c r="E2958" t="s">
        <v>283</v>
      </c>
      <c r="F2958" t="s">
        <v>742</v>
      </c>
      <c r="G2958">
        <v>46</v>
      </c>
      <c r="H2958">
        <v>5135.1099999999997</v>
      </c>
      <c r="I2958">
        <v>236215.18</v>
      </c>
      <c r="J2958" t="s">
        <v>768</v>
      </c>
      <c r="K2958">
        <v>3</v>
      </c>
      <c r="L2958" t="str">
        <f>_xlfn.XLOOKUP(F2958, Items!$A:$A, Items!$C:$C, "Check Item ID", 0)</f>
        <v>Software</v>
      </c>
    </row>
    <row r="2959" spans="1:12" x14ac:dyDescent="0.25">
      <c r="A2959" t="s">
        <v>3727</v>
      </c>
      <c r="B2959" s="1">
        <v>45146</v>
      </c>
      <c r="C2959" t="s">
        <v>145</v>
      </c>
      <c r="D2959" t="s">
        <v>7</v>
      </c>
      <c r="E2959" t="s">
        <v>302</v>
      </c>
      <c r="F2959" t="s">
        <v>718</v>
      </c>
      <c r="G2959" s="8">
        <v>22</v>
      </c>
      <c r="H2959" s="6">
        <v>8340.24</v>
      </c>
      <c r="I2959" s="6">
        <v>183485.23</v>
      </c>
      <c r="J2959" t="s">
        <v>777</v>
      </c>
      <c r="K2959" s="8">
        <v>12</v>
      </c>
      <c r="L2959" t="str">
        <f>_xlfn.XLOOKUP(F2959, Items!$A:$A, Items!$C:$C, "Check Item ID", 0)</f>
        <v>Software</v>
      </c>
    </row>
    <row r="2960" spans="1:12" hidden="1" x14ac:dyDescent="0.25">
      <c r="A2960" t="s">
        <v>3728</v>
      </c>
      <c r="B2960" s="1">
        <v>45179</v>
      </c>
      <c r="C2960" t="s">
        <v>123</v>
      </c>
      <c r="D2960" t="s">
        <v>21</v>
      </c>
      <c r="E2960" t="s">
        <v>263</v>
      </c>
      <c r="F2960" t="s">
        <v>390</v>
      </c>
      <c r="G2960">
        <v>24</v>
      </c>
      <c r="H2960">
        <v>4916.75</v>
      </c>
      <c r="I2960">
        <v>118002.03</v>
      </c>
      <c r="J2960" t="s">
        <v>770</v>
      </c>
      <c r="K2960">
        <v>27</v>
      </c>
      <c r="L2960" t="str">
        <f>_xlfn.XLOOKUP(F2960, Items!$A:$A, Items!$C:$C, "Check Item ID", 0)</f>
        <v>Service</v>
      </c>
    </row>
    <row r="2961" spans="1:12" hidden="1" x14ac:dyDescent="0.25">
      <c r="A2961" t="s">
        <v>3729</v>
      </c>
      <c r="B2961" s="1">
        <v>45989</v>
      </c>
      <c r="C2961" t="s">
        <v>133</v>
      </c>
      <c r="D2961" t="s">
        <v>11</v>
      </c>
      <c r="E2961" t="s">
        <v>283</v>
      </c>
      <c r="F2961" t="s">
        <v>684</v>
      </c>
      <c r="G2961">
        <v>44</v>
      </c>
      <c r="H2961">
        <v>9098.59</v>
      </c>
      <c r="I2961">
        <v>400338.03</v>
      </c>
      <c r="J2961" t="s">
        <v>768</v>
      </c>
      <c r="K2961">
        <v>15</v>
      </c>
      <c r="L2961" t="str">
        <f>_xlfn.XLOOKUP(F2961, Items!$A:$A, Items!$C:$C, "Check Item ID", 0)</f>
        <v>Software</v>
      </c>
    </row>
    <row r="2962" spans="1:12" x14ac:dyDescent="0.25">
      <c r="A2962" t="s">
        <v>3730</v>
      </c>
      <c r="B2962" s="1">
        <v>45225</v>
      </c>
      <c r="C2962" t="s">
        <v>77</v>
      </c>
      <c r="D2962" t="s">
        <v>17</v>
      </c>
      <c r="E2962" t="s">
        <v>318</v>
      </c>
      <c r="F2962" t="s">
        <v>602</v>
      </c>
      <c r="G2962" s="8">
        <v>14</v>
      </c>
      <c r="H2962" s="6">
        <v>1344.77</v>
      </c>
      <c r="I2962" s="6">
        <v>18826.75</v>
      </c>
      <c r="J2962" t="s">
        <v>777</v>
      </c>
      <c r="K2962" s="8">
        <v>45</v>
      </c>
      <c r="L2962" t="str">
        <f>_xlfn.XLOOKUP(F2962, Items!$A:$A, Items!$C:$C, "Check Item ID", 0)</f>
        <v>Software</v>
      </c>
    </row>
    <row r="2963" spans="1:12" hidden="1" x14ac:dyDescent="0.25">
      <c r="A2963" t="s">
        <v>3731</v>
      </c>
      <c r="B2963" s="1">
        <v>45424</v>
      </c>
      <c r="C2963" t="s">
        <v>89</v>
      </c>
      <c r="D2963" t="s">
        <v>23</v>
      </c>
      <c r="E2963" t="s">
        <v>330</v>
      </c>
      <c r="F2963" t="s">
        <v>550</v>
      </c>
      <c r="G2963">
        <v>32</v>
      </c>
      <c r="H2963">
        <v>368.77</v>
      </c>
      <c r="I2963">
        <v>11800.62</v>
      </c>
      <c r="J2963" t="s">
        <v>770</v>
      </c>
      <c r="K2963">
        <v>30</v>
      </c>
      <c r="L2963" t="str">
        <f>_xlfn.XLOOKUP(F2963, Items!$A:$A, Items!$C:$C, "Check Item ID", 0)</f>
        <v>Service</v>
      </c>
    </row>
    <row r="2964" spans="1:12" x14ac:dyDescent="0.25">
      <c r="A2964" t="s">
        <v>3732</v>
      </c>
      <c r="B2964" s="1">
        <v>45443</v>
      </c>
      <c r="C2964" t="s">
        <v>121</v>
      </c>
      <c r="D2964" t="s">
        <v>5</v>
      </c>
      <c r="E2964" t="s">
        <v>346</v>
      </c>
      <c r="F2964" t="s">
        <v>758</v>
      </c>
      <c r="G2964" s="8">
        <v>1</v>
      </c>
      <c r="H2964" s="6">
        <v>3523.06</v>
      </c>
      <c r="I2964" s="6">
        <v>3523.06</v>
      </c>
      <c r="J2964" t="s">
        <v>777</v>
      </c>
      <c r="K2964" s="8">
        <v>6</v>
      </c>
      <c r="L2964" t="str">
        <f>_xlfn.XLOOKUP(F2964, Items!$A:$A, Items!$C:$C, "Check Item ID", 0)</f>
        <v>Hardware</v>
      </c>
    </row>
    <row r="2965" spans="1:12" hidden="1" x14ac:dyDescent="0.25">
      <c r="A2965" t="s">
        <v>3733</v>
      </c>
      <c r="B2965" s="1">
        <v>45866</v>
      </c>
      <c r="C2965" t="s">
        <v>39</v>
      </c>
      <c r="D2965" t="s">
        <v>25</v>
      </c>
      <c r="E2965" t="s">
        <v>296</v>
      </c>
      <c r="F2965" t="s">
        <v>692</v>
      </c>
      <c r="G2965">
        <v>34</v>
      </c>
      <c r="H2965">
        <v>7178.1</v>
      </c>
      <c r="I2965">
        <v>244055.39</v>
      </c>
      <c r="J2965" t="s">
        <v>770</v>
      </c>
      <c r="K2965">
        <v>10</v>
      </c>
      <c r="L2965" t="str">
        <f>_xlfn.XLOOKUP(F2965, Items!$A:$A, Items!$C:$C, "Check Item ID", 0)</f>
        <v>Hardware</v>
      </c>
    </row>
    <row r="2966" spans="1:12" hidden="1" x14ac:dyDescent="0.25">
      <c r="A2966" t="s">
        <v>3734</v>
      </c>
      <c r="B2966" s="1">
        <v>45215</v>
      </c>
      <c r="C2966" t="s">
        <v>63</v>
      </c>
      <c r="D2966" t="s">
        <v>27</v>
      </c>
      <c r="E2966" t="s">
        <v>250</v>
      </c>
      <c r="F2966" t="s">
        <v>382</v>
      </c>
      <c r="G2966">
        <v>19</v>
      </c>
      <c r="H2966">
        <v>8928.98</v>
      </c>
      <c r="I2966">
        <v>169650.63</v>
      </c>
      <c r="J2966" t="s">
        <v>770</v>
      </c>
      <c r="K2966">
        <v>3</v>
      </c>
      <c r="L2966" t="str">
        <f>_xlfn.XLOOKUP(F2966, Items!$A:$A, Items!$C:$C, "Check Item ID", 0)</f>
        <v>Hardware</v>
      </c>
    </row>
    <row r="2967" spans="1:12" hidden="1" x14ac:dyDescent="0.25">
      <c r="A2967" t="s">
        <v>3735</v>
      </c>
      <c r="B2967" s="1">
        <v>46011</v>
      </c>
      <c r="C2967" t="s">
        <v>193</v>
      </c>
      <c r="D2967" t="s">
        <v>5</v>
      </c>
      <c r="E2967" t="s">
        <v>310</v>
      </c>
      <c r="F2967" t="s">
        <v>662</v>
      </c>
      <c r="G2967">
        <v>5</v>
      </c>
      <c r="H2967">
        <v>5786.33</v>
      </c>
      <c r="I2967">
        <v>28931.66</v>
      </c>
      <c r="J2967" t="s">
        <v>770</v>
      </c>
      <c r="K2967">
        <v>22</v>
      </c>
      <c r="L2967" t="str">
        <f>_xlfn.XLOOKUP(F2967, Items!$A:$A, Items!$C:$C, "Check Item ID", 0)</f>
        <v>Service</v>
      </c>
    </row>
    <row r="2968" spans="1:12" hidden="1" x14ac:dyDescent="0.25">
      <c r="A2968" t="s">
        <v>3736</v>
      </c>
      <c r="B2968" s="1">
        <v>45386</v>
      </c>
      <c r="C2968" t="s">
        <v>83</v>
      </c>
      <c r="D2968" t="s">
        <v>23</v>
      </c>
      <c r="E2968" t="s">
        <v>246</v>
      </c>
      <c r="F2968" t="s">
        <v>598</v>
      </c>
      <c r="G2968">
        <v>29</v>
      </c>
      <c r="H2968">
        <v>5699.25</v>
      </c>
      <c r="I2968">
        <v>165278.12</v>
      </c>
      <c r="J2968" t="s">
        <v>770</v>
      </c>
      <c r="K2968">
        <v>33</v>
      </c>
      <c r="L2968" t="str">
        <f>_xlfn.XLOOKUP(F2968, Items!$A:$A, Items!$C:$C, "Check Item ID", 0)</f>
        <v>Software</v>
      </c>
    </row>
    <row r="2969" spans="1:12" hidden="1" x14ac:dyDescent="0.25">
      <c r="A2969" t="s">
        <v>3737</v>
      </c>
      <c r="B2969" s="1">
        <v>45479</v>
      </c>
      <c r="C2969" t="s">
        <v>177</v>
      </c>
      <c r="D2969" t="s">
        <v>27</v>
      </c>
      <c r="E2969" t="s">
        <v>298</v>
      </c>
      <c r="F2969" t="s">
        <v>674</v>
      </c>
      <c r="G2969">
        <v>11</v>
      </c>
      <c r="H2969">
        <v>2917.7</v>
      </c>
      <c r="I2969">
        <v>32094.68</v>
      </c>
      <c r="J2969" t="s">
        <v>770</v>
      </c>
      <c r="K2969">
        <v>11</v>
      </c>
      <c r="L2969" t="str">
        <f>_xlfn.XLOOKUP(F2969, Items!$A:$A, Items!$C:$C, "Check Item ID", 0)</f>
        <v>Software</v>
      </c>
    </row>
    <row r="2970" spans="1:12" x14ac:dyDescent="0.25">
      <c r="A2970" t="s">
        <v>3738</v>
      </c>
      <c r="B2970" s="1">
        <v>45407</v>
      </c>
      <c r="C2970" t="s">
        <v>75</v>
      </c>
      <c r="D2970" t="s">
        <v>11</v>
      </c>
      <c r="E2970" t="s">
        <v>348</v>
      </c>
      <c r="F2970" t="s">
        <v>418</v>
      </c>
      <c r="G2970" s="8">
        <v>42</v>
      </c>
      <c r="H2970" s="6">
        <v>6712.49</v>
      </c>
      <c r="I2970" s="6">
        <v>281924.61</v>
      </c>
      <c r="J2970" t="s">
        <v>777</v>
      </c>
      <c r="K2970" s="8">
        <v>38</v>
      </c>
      <c r="L2970" t="str">
        <f>_xlfn.XLOOKUP(F2970, Items!$A:$A, Items!$C:$C, "Check Item ID", 0)</f>
        <v>Service</v>
      </c>
    </row>
    <row r="2971" spans="1:12" hidden="1" x14ac:dyDescent="0.25">
      <c r="A2971" t="s">
        <v>3739</v>
      </c>
      <c r="B2971" s="1">
        <v>45223</v>
      </c>
      <c r="C2971" t="s">
        <v>48</v>
      </c>
      <c r="D2971" t="s">
        <v>21</v>
      </c>
      <c r="E2971" t="s">
        <v>274</v>
      </c>
      <c r="F2971" t="s">
        <v>542</v>
      </c>
      <c r="G2971">
        <v>8</v>
      </c>
      <c r="H2971">
        <v>7147.52</v>
      </c>
      <c r="I2971">
        <v>57180.13</v>
      </c>
      <c r="J2971" t="s">
        <v>770</v>
      </c>
      <c r="K2971">
        <v>36</v>
      </c>
      <c r="L2971" t="str">
        <f>_xlfn.XLOOKUP(F2971, Items!$A:$A, Items!$C:$C, "Check Item ID", 0)</f>
        <v>Service</v>
      </c>
    </row>
    <row r="2972" spans="1:12" hidden="1" x14ac:dyDescent="0.25">
      <c r="A2972" t="s">
        <v>3740</v>
      </c>
      <c r="B2972" s="1">
        <v>45129</v>
      </c>
      <c r="C2972" t="s">
        <v>105</v>
      </c>
      <c r="D2972" t="s">
        <v>23</v>
      </c>
      <c r="E2972" t="s">
        <v>304</v>
      </c>
      <c r="F2972" t="s">
        <v>365</v>
      </c>
      <c r="G2972">
        <v>18</v>
      </c>
      <c r="H2972">
        <v>3563.04</v>
      </c>
      <c r="I2972">
        <v>64134.77</v>
      </c>
      <c r="J2972" t="s">
        <v>768</v>
      </c>
      <c r="K2972">
        <v>22</v>
      </c>
      <c r="L2972" t="str">
        <f>_xlfn.XLOOKUP(F2972, Items!$A:$A, Items!$C:$C, "Check Item ID", 0)</f>
        <v>Hardware</v>
      </c>
    </row>
    <row r="2973" spans="1:12" x14ac:dyDescent="0.25">
      <c r="A2973" t="s">
        <v>3741</v>
      </c>
      <c r="B2973" s="1">
        <v>45753</v>
      </c>
      <c r="C2973" t="s">
        <v>227</v>
      </c>
      <c r="D2973" t="s">
        <v>9</v>
      </c>
      <c r="E2973" t="s">
        <v>318</v>
      </c>
      <c r="F2973" t="s">
        <v>708</v>
      </c>
      <c r="G2973" s="8">
        <v>2</v>
      </c>
      <c r="H2973" s="6">
        <v>3976.04</v>
      </c>
      <c r="I2973" s="6">
        <v>7952.08</v>
      </c>
      <c r="J2973" t="s">
        <v>777</v>
      </c>
      <c r="K2973" s="8">
        <v>18</v>
      </c>
      <c r="L2973" t="str">
        <f>_xlfn.XLOOKUP(F2973, Items!$A:$A, Items!$C:$C, "Check Item ID", 0)</f>
        <v>Service</v>
      </c>
    </row>
    <row r="2974" spans="1:12" hidden="1" x14ac:dyDescent="0.25">
      <c r="A2974" t="s">
        <v>3742</v>
      </c>
      <c r="B2974" s="1">
        <v>45443</v>
      </c>
      <c r="C2974" t="s">
        <v>187</v>
      </c>
      <c r="D2974" t="s">
        <v>3</v>
      </c>
      <c r="E2974" t="s">
        <v>308</v>
      </c>
      <c r="F2974" t="s">
        <v>408</v>
      </c>
      <c r="G2974">
        <v>16</v>
      </c>
      <c r="H2974">
        <v>5881.1</v>
      </c>
      <c r="I2974">
        <v>94097.53</v>
      </c>
      <c r="J2974" t="s">
        <v>768</v>
      </c>
      <c r="K2974">
        <v>38</v>
      </c>
      <c r="L2974" t="str">
        <f>_xlfn.XLOOKUP(F2974, Items!$A:$A, Items!$C:$C, "Check Item ID", 0)</f>
        <v>Hardware</v>
      </c>
    </row>
    <row r="2975" spans="1:12" hidden="1" x14ac:dyDescent="0.25">
      <c r="A2975" t="s">
        <v>3743</v>
      </c>
      <c r="B2975" s="1">
        <v>46012</v>
      </c>
      <c r="C2975" t="s">
        <v>48</v>
      </c>
      <c r="D2975" t="s">
        <v>21</v>
      </c>
      <c r="E2975" t="s">
        <v>300</v>
      </c>
      <c r="F2975" t="s">
        <v>654</v>
      </c>
      <c r="G2975">
        <v>12</v>
      </c>
      <c r="H2975">
        <v>5957.51</v>
      </c>
      <c r="I2975">
        <v>71490.14</v>
      </c>
      <c r="J2975" t="s">
        <v>768</v>
      </c>
      <c r="K2975">
        <v>3</v>
      </c>
      <c r="L2975" t="str">
        <f>_xlfn.XLOOKUP(F2975, Items!$A:$A, Items!$C:$C, "Check Item ID", 0)</f>
        <v>Hardware</v>
      </c>
    </row>
    <row r="2976" spans="1:12" hidden="1" x14ac:dyDescent="0.25">
      <c r="A2976" t="s">
        <v>3744</v>
      </c>
      <c r="B2976" s="1">
        <v>44967</v>
      </c>
      <c r="C2976" t="s">
        <v>91</v>
      </c>
      <c r="D2976" t="s">
        <v>11</v>
      </c>
      <c r="E2976" t="s">
        <v>263</v>
      </c>
      <c r="F2976" t="s">
        <v>380</v>
      </c>
      <c r="G2976">
        <v>21</v>
      </c>
      <c r="H2976">
        <v>4677.6899999999996</v>
      </c>
      <c r="I2976">
        <v>98231.53</v>
      </c>
      <c r="J2976" t="s">
        <v>768</v>
      </c>
      <c r="K2976">
        <v>29</v>
      </c>
      <c r="L2976" t="str">
        <f>_xlfn.XLOOKUP(F2976, Items!$A:$A, Items!$C:$C, "Check Item ID", 0)</f>
        <v>Hardware</v>
      </c>
    </row>
    <row r="2977" spans="1:12" x14ac:dyDescent="0.25">
      <c r="A2977" t="s">
        <v>3745</v>
      </c>
      <c r="B2977" s="1">
        <v>45625</v>
      </c>
      <c r="C2977" t="s">
        <v>42</v>
      </c>
      <c r="D2977" t="s">
        <v>9</v>
      </c>
      <c r="E2977" t="s">
        <v>286</v>
      </c>
      <c r="F2977" t="s">
        <v>361</v>
      </c>
      <c r="G2977" s="8">
        <v>1</v>
      </c>
      <c r="H2977" s="6">
        <v>5021.24</v>
      </c>
      <c r="I2977" s="6">
        <v>5021.24</v>
      </c>
      <c r="J2977" t="s">
        <v>777</v>
      </c>
      <c r="K2977" s="8">
        <v>9</v>
      </c>
      <c r="L2977" t="str">
        <f>_xlfn.XLOOKUP(F2977, Items!$A:$A, Items!$C:$C, "Check Item ID", 0)</f>
        <v>Software</v>
      </c>
    </row>
    <row r="2978" spans="1:12" hidden="1" x14ac:dyDescent="0.25">
      <c r="A2978" t="s">
        <v>3746</v>
      </c>
      <c r="B2978" s="1">
        <v>45554</v>
      </c>
      <c r="C2978" t="s">
        <v>97</v>
      </c>
      <c r="D2978" t="s">
        <v>29</v>
      </c>
      <c r="E2978" t="s">
        <v>342</v>
      </c>
      <c r="F2978" t="s">
        <v>554</v>
      </c>
      <c r="G2978">
        <v>47</v>
      </c>
      <c r="H2978">
        <v>157.57</v>
      </c>
      <c r="I2978">
        <v>7405.8</v>
      </c>
      <c r="J2978" t="s">
        <v>770</v>
      </c>
      <c r="K2978">
        <v>20</v>
      </c>
      <c r="L2978" t="str">
        <f>_xlfn.XLOOKUP(F2978, Items!$A:$A, Items!$C:$C, "Check Item ID", 0)</f>
        <v>Software</v>
      </c>
    </row>
    <row r="2979" spans="1:12" hidden="1" x14ac:dyDescent="0.25">
      <c r="A2979" t="s">
        <v>3747</v>
      </c>
      <c r="B2979" s="1">
        <v>45335</v>
      </c>
      <c r="C2979" t="s">
        <v>181</v>
      </c>
      <c r="D2979" t="s">
        <v>17</v>
      </c>
      <c r="E2979" t="s">
        <v>298</v>
      </c>
      <c r="F2979" t="s">
        <v>756</v>
      </c>
      <c r="G2979">
        <v>41</v>
      </c>
      <c r="H2979">
        <v>2992.32</v>
      </c>
      <c r="I2979">
        <v>122685</v>
      </c>
      <c r="J2979" t="s">
        <v>768</v>
      </c>
      <c r="K2979">
        <v>39</v>
      </c>
      <c r="L2979" t="str">
        <f>_xlfn.XLOOKUP(F2979, Items!$A:$A, Items!$C:$C, "Check Item ID", 0)</f>
        <v>Service</v>
      </c>
    </row>
    <row r="2980" spans="1:12" hidden="1" x14ac:dyDescent="0.25">
      <c r="A2980" t="s">
        <v>3748</v>
      </c>
      <c r="B2980" s="1">
        <v>45657</v>
      </c>
      <c r="C2980" t="s">
        <v>169</v>
      </c>
      <c r="D2980" t="s">
        <v>23</v>
      </c>
      <c r="E2980" t="s">
        <v>312</v>
      </c>
      <c r="F2980" t="s">
        <v>396</v>
      </c>
      <c r="G2980">
        <v>7</v>
      </c>
      <c r="H2980">
        <v>9153.92</v>
      </c>
      <c r="I2980">
        <v>64077.440000000002</v>
      </c>
      <c r="J2980" t="s">
        <v>768</v>
      </c>
      <c r="K2980">
        <v>15</v>
      </c>
      <c r="L2980" t="str">
        <f>_xlfn.XLOOKUP(F2980, Items!$A:$A, Items!$C:$C, "Check Item ID", 0)</f>
        <v>Software</v>
      </c>
    </row>
    <row r="2981" spans="1:12" hidden="1" x14ac:dyDescent="0.25">
      <c r="A2981" t="s">
        <v>3749</v>
      </c>
      <c r="B2981" s="1">
        <v>45592</v>
      </c>
      <c r="C2981" t="s">
        <v>36</v>
      </c>
      <c r="D2981" t="s">
        <v>23</v>
      </c>
      <c r="E2981" t="s">
        <v>265</v>
      </c>
      <c r="F2981" t="s">
        <v>502</v>
      </c>
      <c r="G2981">
        <v>3</v>
      </c>
      <c r="H2981">
        <v>8084.68</v>
      </c>
      <c r="I2981">
        <v>24254.04</v>
      </c>
      <c r="J2981" t="s">
        <v>770</v>
      </c>
      <c r="K2981">
        <v>33</v>
      </c>
      <c r="L2981" t="str">
        <f>_xlfn.XLOOKUP(F2981, Items!$A:$A, Items!$C:$C, "Check Item ID", 0)</f>
        <v>Software</v>
      </c>
    </row>
    <row r="2982" spans="1:12" hidden="1" x14ac:dyDescent="0.25">
      <c r="A2982" t="s">
        <v>3750</v>
      </c>
      <c r="B2982" s="1">
        <v>46017</v>
      </c>
      <c r="C2982" t="s">
        <v>171</v>
      </c>
      <c r="D2982" t="s">
        <v>23</v>
      </c>
      <c r="E2982" t="s">
        <v>294</v>
      </c>
      <c r="F2982" t="s">
        <v>536</v>
      </c>
      <c r="G2982">
        <v>22</v>
      </c>
      <c r="H2982">
        <v>3547.7</v>
      </c>
      <c r="I2982">
        <v>78049.289999999994</v>
      </c>
      <c r="J2982" t="s">
        <v>770</v>
      </c>
      <c r="K2982">
        <v>38</v>
      </c>
      <c r="L2982" t="str">
        <f>_xlfn.XLOOKUP(F2982, Items!$A:$A, Items!$C:$C, "Check Item ID", 0)</f>
        <v>Service</v>
      </c>
    </row>
    <row r="2983" spans="1:12" x14ac:dyDescent="0.25">
      <c r="A2983" t="s">
        <v>3751</v>
      </c>
      <c r="B2983" s="1">
        <v>45083</v>
      </c>
      <c r="C2983" t="s">
        <v>115</v>
      </c>
      <c r="D2983" t="s">
        <v>27</v>
      </c>
      <c r="E2983" t="s">
        <v>352</v>
      </c>
      <c r="F2983" t="s">
        <v>734</v>
      </c>
      <c r="G2983" s="8">
        <v>7</v>
      </c>
      <c r="H2983" s="6">
        <v>7955.53</v>
      </c>
      <c r="I2983" s="6">
        <v>55688.71</v>
      </c>
      <c r="J2983" t="s">
        <v>777</v>
      </c>
      <c r="K2983" s="8">
        <v>17</v>
      </c>
      <c r="L2983" t="str">
        <f>_xlfn.XLOOKUP(F2983, Items!$A:$A, Items!$C:$C, "Check Item ID", 0)</f>
        <v>Software</v>
      </c>
    </row>
    <row r="2984" spans="1:12" hidden="1" x14ac:dyDescent="0.25">
      <c r="A2984" t="s">
        <v>3752</v>
      </c>
      <c r="B2984" s="1">
        <v>45016</v>
      </c>
      <c r="C2984" t="s">
        <v>115</v>
      </c>
      <c r="D2984" t="s">
        <v>27</v>
      </c>
      <c r="E2984" t="s">
        <v>332</v>
      </c>
      <c r="F2984" t="s">
        <v>534</v>
      </c>
      <c r="G2984">
        <v>14</v>
      </c>
      <c r="H2984">
        <v>2527.79</v>
      </c>
      <c r="I2984">
        <v>35389.040000000001</v>
      </c>
      <c r="J2984" t="s">
        <v>768</v>
      </c>
      <c r="K2984">
        <v>7</v>
      </c>
      <c r="L2984" t="str">
        <f>_xlfn.XLOOKUP(F2984, Items!$A:$A, Items!$C:$C, "Check Item ID", 0)</f>
        <v>Service</v>
      </c>
    </row>
    <row r="2985" spans="1:12" hidden="1" x14ac:dyDescent="0.25">
      <c r="A2985" t="s">
        <v>3753</v>
      </c>
      <c r="B2985" s="1">
        <v>45830</v>
      </c>
      <c r="C2985" t="s">
        <v>121</v>
      </c>
      <c r="D2985" t="s">
        <v>5</v>
      </c>
      <c r="E2985" t="s">
        <v>274</v>
      </c>
      <c r="F2985" t="s">
        <v>706</v>
      </c>
      <c r="G2985">
        <v>46</v>
      </c>
      <c r="H2985">
        <v>8744.16</v>
      </c>
      <c r="I2985">
        <v>402231.48</v>
      </c>
      <c r="J2985" t="s">
        <v>768</v>
      </c>
      <c r="K2985">
        <v>16</v>
      </c>
      <c r="L2985" t="str">
        <f>_xlfn.XLOOKUP(F2985, Items!$A:$A, Items!$C:$C, "Check Item ID", 0)</f>
        <v>Software</v>
      </c>
    </row>
    <row r="2986" spans="1:12" x14ac:dyDescent="0.25">
      <c r="A2986" t="s">
        <v>3754</v>
      </c>
      <c r="B2986" s="1">
        <v>45686</v>
      </c>
      <c r="C2986" t="s">
        <v>159</v>
      </c>
      <c r="D2986" t="s">
        <v>11</v>
      </c>
      <c r="E2986" t="s">
        <v>290</v>
      </c>
      <c r="F2986" t="s">
        <v>740</v>
      </c>
      <c r="G2986" s="8">
        <v>7</v>
      </c>
      <c r="H2986" s="6">
        <v>7806.55</v>
      </c>
      <c r="I2986" s="6">
        <v>54645.84</v>
      </c>
      <c r="J2986" t="s">
        <v>777</v>
      </c>
      <c r="K2986" s="8">
        <v>40</v>
      </c>
      <c r="L2986" t="str">
        <f>_xlfn.XLOOKUP(F2986, Items!$A:$A, Items!$C:$C, "Check Item ID", 0)</f>
        <v>Service</v>
      </c>
    </row>
    <row r="2987" spans="1:12" hidden="1" x14ac:dyDescent="0.25">
      <c r="A2987" t="s">
        <v>3755</v>
      </c>
      <c r="B2987" s="1">
        <v>45173</v>
      </c>
      <c r="C2987" t="s">
        <v>183</v>
      </c>
      <c r="D2987" t="s">
        <v>31</v>
      </c>
      <c r="E2987" t="s">
        <v>281</v>
      </c>
      <c r="F2987" t="s">
        <v>442</v>
      </c>
      <c r="G2987">
        <v>18</v>
      </c>
      <c r="H2987">
        <v>10417.59</v>
      </c>
      <c r="I2987">
        <v>187516.54</v>
      </c>
      <c r="J2987" t="s">
        <v>770</v>
      </c>
      <c r="K2987">
        <v>16</v>
      </c>
      <c r="L2987" t="str">
        <f>_xlfn.XLOOKUP(F2987, Items!$A:$A, Items!$C:$C, "Check Item ID", 0)</f>
        <v>Service</v>
      </c>
    </row>
    <row r="2988" spans="1:12" x14ac:dyDescent="0.25">
      <c r="A2988" t="s">
        <v>3756</v>
      </c>
      <c r="B2988" s="1">
        <v>45624</v>
      </c>
      <c r="C2988" t="s">
        <v>205</v>
      </c>
      <c r="D2988" t="s">
        <v>25</v>
      </c>
      <c r="E2988" t="s">
        <v>274</v>
      </c>
      <c r="F2988" t="s">
        <v>410</v>
      </c>
      <c r="G2988" s="8">
        <v>16</v>
      </c>
      <c r="H2988" s="6">
        <v>5367.13</v>
      </c>
      <c r="I2988" s="6">
        <v>85874.12</v>
      </c>
      <c r="J2988" t="s">
        <v>777</v>
      </c>
      <c r="K2988" s="8">
        <v>19</v>
      </c>
      <c r="L2988" t="str">
        <f>_xlfn.XLOOKUP(F2988, Items!$A:$A, Items!$C:$C, "Check Item ID", 0)</f>
        <v>Service</v>
      </c>
    </row>
    <row r="2989" spans="1:12" hidden="1" x14ac:dyDescent="0.25">
      <c r="A2989" t="s">
        <v>3757</v>
      </c>
      <c r="B2989" s="1">
        <v>45420</v>
      </c>
      <c r="C2989" t="s">
        <v>135</v>
      </c>
      <c r="D2989" t="s">
        <v>31</v>
      </c>
      <c r="E2989" t="s">
        <v>334</v>
      </c>
      <c r="F2989" t="s">
        <v>472</v>
      </c>
      <c r="G2989">
        <v>3</v>
      </c>
      <c r="H2989">
        <v>6790.78</v>
      </c>
      <c r="I2989">
        <v>20372.330000000002</v>
      </c>
      <c r="J2989" t="s">
        <v>770</v>
      </c>
      <c r="K2989">
        <v>37</v>
      </c>
      <c r="L2989" t="str">
        <f>_xlfn.XLOOKUP(F2989, Items!$A:$A, Items!$C:$C, "Check Item ID", 0)</f>
        <v>Software</v>
      </c>
    </row>
    <row r="2990" spans="1:12" x14ac:dyDescent="0.25">
      <c r="A2990" t="s">
        <v>3758</v>
      </c>
      <c r="B2990" s="1">
        <v>44940</v>
      </c>
      <c r="C2990" t="s">
        <v>183</v>
      </c>
      <c r="D2990" t="s">
        <v>31</v>
      </c>
      <c r="E2990" t="s">
        <v>344</v>
      </c>
      <c r="F2990" t="s">
        <v>522</v>
      </c>
      <c r="G2990" s="8">
        <v>32</v>
      </c>
      <c r="H2990" s="6">
        <v>5181.01</v>
      </c>
      <c r="I2990" s="6">
        <v>165792.35</v>
      </c>
      <c r="J2990" t="s">
        <v>777</v>
      </c>
      <c r="K2990" s="8">
        <v>29</v>
      </c>
      <c r="L2990" t="str">
        <f>_xlfn.XLOOKUP(F2990, Items!$A:$A, Items!$C:$C, "Check Item ID", 0)</f>
        <v>Hardware</v>
      </c>
    </row>
    <row r="2991" spans="1:12" x14ac:dyDescent="0.25">
      <c r="A2991" t="s">
        <v>3759</v>
      </c>
      <c r="B2991" s="1">
        <v>45131</v>
      </c>
      <c r="C2991" t="s">
        <v>87</v>
      </c>
      <c r="D2991" t="s">
        <v>9</v>
      </c>
      <c r="E2991" t="s">
        <v>332</v>
      </c>
      <c r="F2991" t="s">
        <v>594</v>
      </c>
      <c r="G2991" s="8">
        <v>6</v>
      </c>
      <c r="H2991" s="6">
        <v>3520.9</v>
      </c>
      <c r="I2991" s="6">
        <v>21125.43</v>
      </c>
      <c r="J2991" t="s">
        <v>777</v>
      </c>
      <c r="K2991" s="8">
        <v>39</v>
      </c>
      <c r="L2991" t="str">
        <f>_xlfn.XLOOKUP(F2991, Items!$A:$A, Items!$C:$C, "Check Item ID", 0)</f>
        <v>Software</v>
      </c>
    </row>
    <row r="2992" spans="1:12" hidden="1" x14ac:dyDescent="0.25">
      <c r="A2992" t="s">
        <v>3760</v>
      </c>
      <c r="B2992" s="1">
        <v>44927</v>
      </c>
      <c r="C2992" t="s">
        <v>65</v>
      </c>
      <c r="D2992" t="s">
        <v>15</v>
      </c>
      <c r="E2992" t="s">
        <v>330</v>
      </c>
      <c r="F2992" t="s">
        <v>450</v>
      </c>
      <c r="G2992">
        <v>28</v>
      </c>
      <c r="H2992">
        <v>8261.64</v>
      </c>
      <c r="I2992">
        <v>231326.06</v>
      </c>
      <c r="J2992" t="s">
        <v>770</v>
      </c>
      <c r="K2992">
        <v>31</v>
      </c>
      <c r="L2992" t="str">
        <f>_xlfn.XLOOKUP(F2992, Items!$A:$A, Items!$C:$C, "Check Item ID", 0)</f>
        <v>Service</v>
      </c>
    </row>
    <row r="2993" spans="1:12" hidden="1" x14ac:dyDescent="0.25">
      <c r="A2993" t="s">
        <v>3761</v>
      </c>
      <c r="B2993" s="1">
        <v>45263</v>
      </c>
      <c r="C2993" t="s">
        <v>75</v>
      </c>
      <c r="D2993" t="s">
        <v>11</v>
      </c>
      <c r="E2993" t="s">
        <v>332</v>
      </c>
      <c r="F2993" t="s">
        <v>512</v>
      </c>
      <c r="G2993">
        <v>2</v>
      </c>
      <c r="H2993">
        <v>4603.8999999999996</v>
      </c>
      <c r="I2993">
        <v>9207.7900000000009</v>
      </c>
      <c r="J2993" t="s">
        <v>768</v>
      </c>
      <c r="K2993">
        <v>39</v>
      </c>
      <c r="L2993" t="str">
        <f>_xlfn.XLOOKUP(F2993, Items!$A:$A, Items!$C:$C, "Check Item ID", 0)</f>
        <v>Software</v>
      </c>
    </row>
    <row r="2994" spans="1:12" x14ac:dyDescent="0.25">
      <c r="A2994" t="s">
        <v>3762</v>
      </c>
      <c r="B2994" s="1">
        <v>45490</v>
      </c>
      <c r="C2994" t="s">
        <v>177</v>
      </c>
      <c r="D2994" t="s">
        <v>27</v>
      </c>
      <c r="E2994" t="s">
        <v>348</v>
      </c>
      <c r="F2994" t="s">
        <v>718</v>
      </c>
      <c r="G2994" s="8">
        <v>13</v>
      </c>
      <c r="H2994" s="6">
        <v>8246.2199999999993</v>
      </c>
      <c r="I2994" s="6">
        <v>107200.87</v>
      </c>
      <c r="J2994" t="s">
        <v>777</v>
      </c>
      <c r="K2994" s="8">
        <v>17</v>
      </c>
      <c r="L2994" t="str">
        <f>_xlfn.XLOOKUP(F2994, Items!$A:$A, Items!$C:$C, "Check Item ID", 0)</f>
        <v>Software</v>
      </c>
    </row>
    <row r="2995" spans="1:12" x14ac:dyDescent="0.25">
      <c r="A2995" t="s">
        <v>3763</v>
      </c>
      <c r="B2995" s="1">
        <v>45019</v>
      </c>
      <c r="C2995" t="s">
        <v>89</v>
      </c>
      <c r="D2995" t="s">
        <v>23</v>
      </c>
      <c r="E2995" t="s">
        <v>322</v>
      </c>
      <c r="F2995" t="s">
        <v>718</v>
      </c>
      <c r="G2995" s="8">
        <v>47</v>
      </c>
      <c r="H2995" s="6">
        <v>8266.31</v>
      </c>
      <c r="I2995" s="6">
        <v>388516.78</v>
      </c>
      <c r="J2995" t="s">
        <v>777</v>
      </c>
      <c r="K2995" s="8">
        <v>15</v>
      </c>
      <c r="L2995" t="str">
        <f>_xlfn.XLOOKUP(F2995, Items!$A:$A, Items!$C:$C, "Check Item ID", 0)</f>
        <v>Software</v>
      </c>
    </row>
    <row r="2996" spans="1:12" hidden="1" x14ac:dyDescent="0.25">
      <c r="A2996" t="s">
        <v>3764</v>
      </c>
      <c r="B2996" s="1">
        <v>45531</v>
      </c>
      <c r="C2996" t="s">
        <v>75</v>
      </c>
      <c r="D2996" t="s">
        <v>11</v>
      </c>
      <c r="E2996" t="s">
        <v>314</v>
      </c>
      <c r="F2996" t="s">
        <v>630</v>
      </c>
      <c r="G2996">
        <v>30</v>
      </c>
      <c r="H2996">
        <v>8682.9599999999991</v>
      </c>
      <c r="I2996">
        <v>260488.71</v>
      </c>
      <c r="J2996" t="s">
        <v>770</v>
      </c>
      <c r="K2996">
        <v>17</v>
      </c>
      <c r="L2996" t="str">
        <f>_xlfn.XLOOKUP(F2996, Items!$A:$A, Items!$C:$C, "Check Item ID", 0)</f>
        <v>Service</v>
      </c>
    </row>
    <row r="2997" spans="1:12" hidden="1" x14ac:dyDescent="0.25">
      <c r="A2997" t="s">
        <v>3765</v>
      </c>
      <c r="B2997" s="1">
        <v>45202</v>
      </c>
      <c r="C2997" t="s">
        <v>53</v>
      </c>
      <c r="D2997" t="s">
        <v>9</v>
      </c>
      <c r="E2997" t="s">
        <v>310</v>
      </c>
      <c r="F2997" t="s">
        <v>672</v>
      </c>
      <c r="G2997">
        <v>3</v>
      </c>
      <c r="H2997">
        <v>2262.9899999999998</v>
      </c>
      <c r="I2997">
        <v>6788.96</v>
      </c>
      <c r="J2997" t="s">
        <v>768</v>
      </c>
      <c r="K2997">
        <v>16</v>
      </c>
      <c r="L2997" t="str">
        <f>_xlfn.XLOOKUP(F2997, Items!$A:$A, Items!$C:$C, "Check Item ID", 0)</f>
        <v>Service</v>
      </c>
    </row>
    <row r="2998" spans="1:12" hidden="1" x14ac:dyDescent="0.25">
      <c r="A2998" t="s">
        <v>3766</v>
      </c>
      <c r="B2998" s="1">
        <v>45540</v>
      </c>
      <c r="C2998" t="s">
        <v>119</v>
      </c>
      <c r="D2998" t="s">
        <v>13</v>
      </c>
      <c r="E2998" t="s">
        <v>246</v>
      </c>
      <c r="F2998" t="s">
        <v>359</v>
      </c>
      <c r="G2998">
        <v>44</v>
      </c>
      <c r="H2998">
        <v>7435.74</v>
      </c>
      <c r="I2998">
        <v>327172.53999999998</v>
      </c>
      <c r="J2998" t="s">
        <v>768</v>
      </c>
      <c r="K2998">
        <v>7</v>
      </c>
      <c r="L2998" t="str">
        <f>_xlfn.XLOOKUP(F2998, Items!$A:$A, Items!$C:$C, "Check Item ID", 0)</f>
        <v>Hardware</v>
      </c>
    </row>
    <row r="2999" spans="1:12" hidden="1" x14ac:dyDescent="0.25">
      <c r="A2999" t="s">
        <v>3767</v>
      </c>
      <c r="B2999" s="1">
        <v>45897</v>
      </c>
      <c r="C2999" t="s">
        <v>215</v>
      </c>
      <c r="D2999" t="s">
        <v>5</v>
      </c>
      <c r="E2999" t="s">
        <v>300</v>
      </c>
      <c r="F2999" t="s">
        <v>632</v>
      </c>
      <c r="G2999">
        <v>25</v>
      </c>
      <c r="H2999">
        <v>1641.5</v>
      </c>
      <c r="I2999">
        <v>41037.61</v>
      </c>
      <c r="J2999" t="s">
        <v>770</v>
      </c>
      <c r="K2999">
        <v>5</v>
      </c>
      <c r="L2999" t="str">
        <f>_xlfn.XLOOKUP(F2999, Items!$A:$A, Items!$C:$C, "Check Item ID", 0)</f>
        <v>Service</v>
      </c>
    </row>
    <row r="3000" spans="1:12" hidden="1" x14ac:dyDescent="0.25">
      <c r="A3000" t="s">
        <v>3768</v>
      </c>
      <c r="B3000" s="1">
        <v>45285</v>
      </c>
      <c r="C3000" t="s">
        <v>147</v>
      </c>
      <c r="D3000" t="s">
        <v>5</v>
      </c>
      <c r="E3000" t="s">
        <v>318</v>
      </c>
      <c r="F3000" t="s">
        <v>540</v>
      </c>
      <c r="G3000">
        <v>44</v>
      </c>
      <c r="H3000">
        <v>6033.81</v>
      </c>
      <c r="I3000">
        <v>265487.83</v>
      </c>
      <c r="J3000" t="s">
        <v>770</v>
      </c>
      <c r="K3000">
        <v>9</v>
      </c>
      <c r="L3000" t="str">
        <f>_xlfn.XLOOKUP(F3000, Items!$A:$A, Items!$C:$C, "Check Item ID", 0)</f>
        <v>Software</v>
      </c>
    </row>
    <row r="3001" spans="1:12" hidden="1" x14ac:dyDescent="0.25">
      <c r="A3001" t="s">
        <v>3769</v>
      </c>
      <c r="B3001" s="1">
        <v>45249</v>
      </c>
      <c r="C3001" t="s">
        <v>115</v>
      </c>
      <c r="D3001" t="s">
        <v>27</v>
      </c>
      <c r="E3001" t="s">
        <v>292</v>
      </c>
      <c r="F3001" t="s">
        <v>648</v>
      </c>
      <c r="G3001">
        <v>14</v>
      </c>
      <c r="H3001">
        <v>4351.97</v>
      </c>
      <c r="I3001">
        <v>60927.61</v>
      </c>
      <c r="J3001" t="s">
        <v>770</v>
      </c>
      <c r="K3001">
        <v>9</v>
      </c>
      <c r="L3001" t="str">
        <f>_xlfn.XLOOKUP(F3001, Items!$A:$A, Items!$C:$C, "Check Item ID", 0)</f>
        <v>Hardware</v>
      </c>
    </row>
    <row r="3002" spans="1:12" hidden="1" x14ac:dyDescent="0.25">
      <c r="A3002" t="s">
        <v>3770</v>
      </c>
      <c r="B3002" s="1">
        <v>45396</v>
      </c>
      <c r="C3002" t="s">
        <v>177</v>
      </c>
      <c r="D3002" t="s">
        <v>27</v>
      </c>
      <c r="E3002" t="s">
        <v>272</v>
      </c>
      <c r="F3002" t="s">
        <v>369</v>
      </c>
      <c r="G3002">
        <v>45</v>
      </c>
      <c r="H3002">
        <v>1298.32</v>
      </c>
      <c r="I3002">
        <v>58424.25</v>
      </c>
      <c r="J3002" t="s">
        <v>770</v>
      </c>
      <c r="K3002">
        <v>36</v>
      </c>
      <c r="L3002" t="str">
        <f>_xlfn.XLOOKUP(F3002, Items!$A:$A, Items!$C:$C, "Check Item ID", 0)</f>
        <v>Software</v>
      </c>
    </row>
    <row r="3003" spans="1:12" hidden="1" x14ac:dyDescent="0.25">
      <c r="A3003" t="s">
        <v>3771</v>
      </c>
      <c r="B3003" s="1">
        <v>46014</v>
      </c>
      <c r="C3003" t="s">
        <v>157</v>
      </c>
      <c r="D3003" t="s">
        <v>11</v>
      </c>
      <c r="E3003" t="s">
        <v>342</v>
      </c>
      <c r="F3003" t="s">
        <v>460</v>
      </c>
      <c r="G3003">
        <v>38</v>
      </c>
      <c r="H3003">
        <v>4364.5600000000004</v>
      </c>
      <c r="I3003">
        <v>165853.32999999999</v>
      </c>
      <c r="J3003" t="s">
        <v>768</v>
      </c>
      <c r="K3003">
        <v>24</v>
      </c>
      <c r="L3003" t="str">
        <f>_xlfn.XLOOKUP(F3003, Items!$A:$A, Items!$C:$C, "Check Item ID", 0)</f>
        <v>Hardware</v>
      </c>
    </row>
    <row r="3004" spans="1:12" hidden="1" x14ac:dyDescent="0.25">
      <c r="A3004" t="s">
        <v>3772</v>
      </c>
      <c r="B3004" s="1">
        <v>45249</v>
      </c>
      <c r="C3004" t="s">
        <v>105</v>
      </c>
      <c r="D3004" t="s">
        <v>23</v>
      </c>
      <c r="E3004" t="s">
        <v>250</v>
      </c>
      <c r="F3004" t="s">
        <v>390</v>
      </c>
      <c r="G3004">
        <v>39</v>
      </c>
      <c r="H3004">
        <v>5240.13</v>
      </c>
      <c r="I3004">
        <v>204365.23</v>
      </c>
      <c r="J3004" t="s">
        <v>768</v>
      </c>
      <c r="K3004">
        <v>16</v>
      </c>
      <c r="L3004" t="str">
        <f>_xlfn.XLOOKUP(F3004, Items!$A:$A, Items!$C:$C, "Check Item ID", 0)</f>
        <v>Service</v>
      </c>
    </row>
    <row r="3005" spans="1:12" hidden="1" x14ac:dyDescent="0.25">
      <c r="A3005" t="s">
        <v>3773</v>
      </c>
      <c r="B3005" s="1">
        <v>45797</v>
      </c>
      <c r="C3005" t="s">
        <v>187</v>
      </c>
      <c r="D3005" t="s">
        <v>3</v>
      </c>
      <c r="E3005" t="s">
        <v>260</v>
      </c>
      <c r="F3005" t="s">
        <v>424</v>
      </c>
      <c r="G3005">
        <v>12</v>
      </c>
      <c r="H3005">
        <v>2206.06</v>
      </c>
      <c r="I3005">
        <v>26472.75</v>
      </c>
      <c r="J3005" t="s">
        <v>770</v>
      </c>
      <c r="K3005">
        <v>20</v>
      </c>
      <c r="L3005" t="str">
        <f>_xlfn.XLOOKUP(F3005, Items!$A:$A, Items!$C:$C, "Check Item ID", 0)</f>
        <v>Service</v>
      </c>
    </row>
    <row r="3006" spans="1:12" hidden="1" x14ac:dyDescent="0.25">
      <c r="A3006" t="s">
        <v>3774</v>
      </c>
      <c r="B3006" s="1">
        <v>45459</v>
      </c>
      <c r="C3006" t="s">
        <v>145</v>
      </c>
      <c r="D3006" t="s">
        <v>7</v>
      </c>
      <c r="E3006" t="s">
        <v>318</v>
      </c>
      <c r="F3006" t="s">
        <v>484</v>
      </c>
      <c r="G3006">
        <v>39</v>
      </c>
      <c r="H3006">
        <v>6413.42</v>
      </c>
      <c r="I3006">
        <v>250123.48</v>
      </c>
      <c r="J3006" t="s">
        <v>768</v>
      </c>
      <c r="K3006">
        <v>4</v>
      </c>
      <c r="L3006" t="str">
        <f>_xlfn.XLOOKUP(F3006, Items!$A:$A, Items!$C:$C, "Check Item ID", 0)</f>
        <v>Hardware</v>
      </c>
    </row>
    <row r="3007" spans="1:12" hidden="1" x14ac:dyDescent="0.25">
      <c r="A3007" t="s">
        <v>3775</v>
      </c>
      <c r="B3007" s="1">
        <v>45758</v>
      </c>
      <c r="C3007" t="s">
        <v>36</v>
      </c>
      <c r="D3007" t="s">
        <v>23</v>
      </c>
      <c r="E3007" t="s">
        <v>274</v>
      </c>
      <c r="F3007" t="s">
        <v>640</v>
      </c>
      <c r="G3007">
        <v>19</v>
      </c>
      <c r="H3007">
        <v>5967.52</v>
      </c>
      <c r="I3007">
        <v>113382.8</v>
      </c>
      <c r="J3007" t="s">
        <v>768</v>
      </c>
      <c r="K3007">
        <v>32</v>
      </c>
      <c r="L3007" t="str">
        <f>_xlfn.XLOOKUP(F3007, Items!$A:$A, Items!$C:$C, "Check Item ID", 0)</f>
        <v>Service</v>
      </c>
    </row>
    <row r="3008" spans="1:12" x14ac:dyDescent="0.25">
      <c r="A3008" t="s">
        <v>3776</v>
      </c>
      <c r="B3008" s="1">
        <v>45163</v>
      </c>
      <c r="C3008" t="s">
        <v>135</v>
      </c>
      <c r="D3008" t="s">
        <v>31</v>
      </c>
      <c r="E3008" t="s">
        <v>292</v>
      </c>
      <c r="F3008" t="s">
        <v>538</v>
      </c>
      <c r="G3008" s="8">
        <v>45</v>
      </c>
      <c r="H3008" s="6">
        <v>6080.37</v>
      </c>
      <c r="I3008" s="6">
        <v>273616.5</v>
      </c>
      <c r="J3008" t="s">
        <v>777</v>
      </c>
      <c r="K3008" s="8">
        <v>17</v>
      </c>
      <c r="L3008" t="str">
        <f>_xlfn.XLOOKUP(F3008, Items!$A:$A, Items!$C:$C, "Check Item ID", 0)</f>
        <v>Hardware</v>
      </c>
    </row>
    <row r="3009" spans="1:12" hidden="1" x14ac:dyDescent="0.25">
      <c r="A3009" t="s">
        <v>3777</v>
      </c>
      <c r="B3009" s="1">
        <v>46019</v>
      </c>
      <c r="C3009" t="s">
        <v>53</v>
      </c>
      <c r="D3009" t="s">
        <v>9</v>
      </c>
      <c r="E3009" t="s">
        <v>278</v>
      </c>
      <c r="F3009" t="s">
        <v>520</v>
      </c>
      <c r="G3009">
        <v>8</v>
      </c>
      <c r="H3009">
        <v>7386.75</v>
      </c>
      <c r="I3009">
        <v>59093.99</v>
      </c>
      <c r="J3009" t="s">
        <v>770</v>
      </c>
      <c r="K3009">
        <v>44</v>
      </c>
      <c r="L3009" t="str">
        <f>_xlfn.XLOOKUP(F3009, Items!$A:$A, Items!$C:$C, "Check Item ID", 0)</f>
        <v>Software</v>
      </c>
    </row>
    <row r="3010" spans="1:12" hidden="1" x14ac:dyDescent="0.25">
      <c r="A3010" t="s">
        <v>3778</v>
      </c>
      <c r="B3010" s="1">
        <v>45203</v>
      </c>
      <c r="C3010" t="s">
        <v>177</v>
      </c>
      <c r="D3010" t="s">
        <v>27</v>
      </c>
      <c r="E3010" t="s">
        <v>296</v>
      </c>
      <c r="F3010" t="s">
        <v>722</v>
      </c>
      <c r="G3010">
        <v>4</v>
      </c>
      <c r="H3010">
        <v>8134.58</v>
      </c>
      <c r="I3010">
        <v>32538.32</v>
      </c>
      <c r="J3010" t="s">
        <v>768</v>
      </c>
      <c r="K3010">
        <v>17</v>
      </c>
      <c r="L3010" t="str">
        <f>_xlfn.XLOOKUP(F3010, Items!$A:$A, Items!$C:$C, "Check Item ID", 0)</f>
        <v>Service</v>
      </c>
    </row>
    <row r="3011" spans="1:12" hidden="1" x14ac:dyDescent="0.25">
      <c r="A3011" t="s">
        <v>3779</v>
      </c>
      <c r="B3011" s="1">
        <v>45419</v>
      </c>
      <c r="C3011" t="s">
        <v>183</v>
      </c>
      <c r="D3011" t="s">
        <v>31</v>
      </c>
      <c r="E3011" t="s">
        <v>322</v>
      </c>
      <c r="F3011" t="s">
        <v>568</v>
      </c>
      <c r="G3011">
        <v>4</v>
      </c>
      <c r="H3011">
        <v>526.33000000000004</v>
      </c>
      <c r="I3011">
        <v>2105.3000000000002</v>
      </c>
      <c r="J3011" t="s">
        <v>768</v>
      </c>
      <c r="K3011">
        <v>37</v>
      </c>
      <c r="L3011" t="str">
        <f>_xlfn.XLOOKUP(F3011, Items!$A:$A, Items!$C:$C, "Check Item ID", 0)</f>
        <v>Software</v>
      </c>
    </row>
    <row r="3012" spans="1:12" hidden="1" x14ac:dyDescent="0.25">
      <c r="A3012" t="s">
        <v>3780</v>
      </c>
      <c r="B3012" s="1">
        <v>45421</v>
      </c>
      <c r="C3012" t="s">
        <v>201</v>
      </c>
      <c r="D3012" t="s">
        <v>21</v>
      </c>
      <c r="E3012" t="s">
        <v>318</v>
      </c>
      <c r="F3012" t="s">
        <v>408</v>
      </c>
      <c r="G3012">
        <v>35</v>
      </c>
      <c r="H3012">
        <v>5544.61</v>
      </c>
      <c r="I3012">
        <v>194061.51</v>
      </c>
      <c r="J3012" t="s">
        <v>770</v>
      </c>
      <c r="K3012">
        <v>36</v>
      </c>
      <c r="L3012" t="str">
        <f>_xlfn.XLOOKUP(F3012, Items!$A:$A, Items!$C:$C, "Check Item ID", 0)</f>
        <v>Hardware</v>
      </c>
    </row>
    <row r="3013" spans="1:12" hidden="1" x14ac:dyDescent="0.25">
      <c r="A3013" t="s">
        <v>3781</v>
      </c>
      <c r="B3013" s="1">
        <v>45118</v>
      </c>
      <c r="C3013" t="s">
        <v>217</v>
      </c>
      <c r="D3013" t="s">
        <v>21</v>
      </c>
      <c r="E3013" t="s">
        <v>286</v>
      </c>
      <c r="F3013" t="s">
        <v>388</v>
      </c>
      <c r="G3013">
        <v>17</v>
      </c>
      <c r="H3013">
        <v>5303.62</v>
      </c>
      <c r="I3013">
        <v>90161.51</v>
      </c>
      <c r="J3013" t="s">
        <v>768</v>
      </c>
      <c r="K3013">
        <v>11</v>
      </c>
      <c r="L3013" t="str">
        <f>_xlfn.XLOOKUP(F3013, Items!$A:$A, Items!$C:$C, "Check Item ID", 0)</f>
        <v>Software</v>
      </c>
    </row>
    <row r="3014" spans="1:12" x14ac:dyDescent="0.25">
      <c r="A3014" t="s">
        <v>3782</v>
      </c>
      <c r="B3014" s="1">
        <v>45017</v>
      </c>
      <c r="C3014" t="s">
        <v>65</v>
      </c>
      <c r="D3014" t="s">
        <v>15</v>
      </c>
      <c r="E3014" t="s">
        <v>314</v>
      </c>
      <c r="F3014" t="s">
        <v>694</v>
      </c>
      <c r="G3014" s="8">
        <v>28</v>
      </c>
      <c r="H3014" s="6">
        <v>6241.18</v>
      </c>
      <c r="I3014" s="6">
        <v>174752.97</v>
      </c>
      <c r="J3014" t="s">
        <v>777</v>
      </c>
      <c r="K3014" s="8">
        <v>11</v>
      </c>
      <c r="L3014" t="str">
        <f>_xlfn.XLOOKUP(F3014, Items!$A:$A, Items!$C:$C, "Check Item ID", 0)</f>
        <v>Service</v>
      </c>
    </row>
    <row r="3015" spans="1:12" hidden="1" x14ac:dyDescent="0.25">
      <c r="A3015" t="s">
        <v>3783</v>
      </c>
      <c r="B3015" s="1">
        <v>45110</v>
      </c>
      <c r="C3015" t="s">
        <v>42</v>
      </c>
      <c r="D3015" t="s">
        <v>9</v>
      </c>
      <c r="E3015" t="s">
        <v>283</v>
      </c>
      <c r="F3015" t="s">
        <v>604</v>
      </c>
      <c r="G3015">
        <v>34</v>
      </c>
      <c r="H3015">
        <v>328.23</v>
      </c>
      <c r="I3015">
        <v>11159.66</v>
      </c>
      <c r="J3015" t="s">
        <v>770</v>
      </c>
      <c r="K3015">
        <v>7</v>
      </c>
      <c r="L3015" t="str">
        <f>_xlfn.XLOOKUP(F3015, Items!$A:$A, Items!$C:$C, "Check Item ID", 0)</f>
        <v>Software</v>
      </c>
    </row>
    <row r="3016" spans="1:12" hidden="1" x14ac:dyDescent="0.25">
      <c r="A3016" t="s">
        <v>3784</v>
      </c>
      <c r="B3016" s="1">
        <v>45091</v>
      </c>
      <c r="C3016" t="s">
        <v>133</v>
      </c>
      <c r="D3016" t="s">
        <v>11</v>
      </c>
      <c r="E3016" t="s">
        <v>281</v>
      </c>
      <c r="F3016" t="s">
        <v>534</v>
      </c>
      <c r="G3016">
        <v>48</v>
      </c>
      <c r="H3016">
        <v>2752.24</v>
      </c>
      <c r="I3016">
        <v>132107.56</v>
      </c>
      <c r="J3016" t="s">
        <v>770</v>
      </c>
      <c r="K3016">
        <v>13</v>
      </c>
      <c r="L3016" t="str">
        <f>_xlfn.XLOOKUP(F3016, Items!$A:$A, Items!$C:$C, "Check Item ID", 0)</f>
        <v>Service</v>
      </c>
    </row>
    <row r="3017" spans="1:12" x14ac:dyDescent="0.25">
      <c r="A3017" t="s">
        <v>3785</v>
      </c>
      <c r="B3017" s="1">
        <v>45492</v>
      </c>
      <c r="C3017" t="s">
        <v>95</v>
      </c>
      <c r="D3017" t="s">
        <v>11</v>
      </c>
      <c r="E3017" t="s">
        <v>276</v>
      </c>
      <c r="F3017" t="s">
        <v>398</v>
      </c>
      <c r="G3017" s="8">
        <v>22</v>
      </c>
      <c r="H3017" s="6">
        <v>3627.51</v>
      </c>
      <c r="I3017" s="6">
        <v>79805.14</v>
      </c>
      <c r="J3017" t="s">
        <v>777</v>
      </c>
      <c r="K3017" s="8">
        <v>4</v>
      </c>
      <c r="L3017" t="str">
        <f>_xlfn.XLOOKUP(F3017, Items!$A:$A, Items!$C:$C, "Check Item ID", 0)</f>
        <v>Hardware</v>
      </c>
    </row>
    <row r="3018" spans="1:12" hidden="1" x14ac:dyDescent="0.25">
      <c r="A3018" t="s">
        <v>3786</v>
      </c>
      <c r="B3018" s="1">
        <v>44976</v>
      </c>
      <c r="C3018" t="s">
        <v>73</v>
      </c>
      <c r="D3018" t="s">
        <v>29</v>
      </c>
      <c r="E3018" t="s">
        <v>294</v>
      </c>
      <c r="F3018" t="s">
        <v>440</v>
      </c>
      <c r="G3018">
        <v>47</v>
      </c>
      <c r="H3018">
        <v>6093.63</v>
      </c>
      <c r="I3018">
        <v>286400.43</v>
      </c>
      <c r="J3018" t="s">
        <v>770</v>
      </c>
      <c r="K3018">
        <v>13</v>
      </c>
      <c r="L3018" t="str">
        <f>_xlfn.XLOOKUP(F3018, Items!$A:$A, Items!$C:$C, "Check Item ID", 0)</f>
        <v>Hardware</v>
      </c>
    </row>
    <row r="3019" spans="1:12" hidden="1" x14ac:dyDescent="0.25">
      <c r="A3019" t="s">
        <v>3787</v>
      </c>
      <c r="B3019" s="1">
        <v>45093</v>
      </c>
      <c r="C3019" t="s">
        <v>95</v>
      </c>
      <c r="D3019" t="s">
        <v>11</v>
      </c>
      <c r="E3019" t="s">
        <v>267</v>
      </c>
      <c r="F3019" t="s">
        <v>668</v>
      </c>
      <c r="G3019">
        <v>6</v>
      </c>
      <c r="H3019">
        <v>6321.42</v>
      </c>
      <c r="I3019">
        <v>37928.519999999997</v>
      </c>
      <c r="J3019" t="s">
        <v>770</v>
      </c>
      <c r="K3019">
        <v>9</v>
      </c>
      <c r="L3019" t="str">
        <f>_xlfn.XLOOKUP(F3019, Items!$A:$A, Items!$C:$C, "Check Item ID", 0)</f>
        <v>Software</v>
      </c>
    </row>
    <row r="3020" spans="1:12" hidden="1" x14ac:dyDescent="0.25">
      <c r="A3020" t="s">
        <v>3788</v>
      </c>
      <c r="B3020" s="1">
        <v>45687</v>
      </c>
      <c r="C3020" t="s">
        <v>97</v>
      </c>
      <c r="D3020" t="s">
        <v>29</v>
      </c>
      <c r="E3020" t="s">
        <v>336</v>
      </c>
      <c r="F3020" t="s">
        <v>542</v>
      </c>
      <c r="G3020">
        <v>4</v>
      </c>
      <c r="H3020">
        <v>8345.58</v>
      </c>
      <c r="I3020">
        <v>33382.32</v>
      </c>
      <c r="J3020" t="s">
        <v>768</v>
      </c>
      <c r="K3020">
        <v>41</v>
      </c>
      <c r="L3020" t="str">
        <f>_xlfn.XLOOKUP(F3020, Items!$A:$A, Items!$C:$C, "Check Item ID", 0)</f>
        <v>Service</v>
      </c>
    </row>
    <row r="3021" spans="1:12" hidden="1" x14ac:dyDescent="0.25">
      <c r="A3021" t="s">
        <v>3789</v>
      </c>
      <c r="B3021" s="1">
        <v>45233</v>
      </c>
      <c r="C3021" t="s">
        <v>55</v>
      </c>
      <c r="D3021" t="s">
        <v>3</v>
      </c>
      <c r="E3021" t="s">
        <v>263</v>
      </c>
      <c r="F3021" t="s">
        <v>458</v>
      </c>
      <c r="G3021">
        <v>23</v>
      </c>
      <c r="H3021">
        <v>5229.8900000000003</v>
      </c>
      <c r="I3021">
        <v>120287.48</v>
      </c>
      <c r="J3021" t="s">
        <v>768</v>
      </c>
      <c r="K3021">
        <v>10</v>
      </c>
      <c r="L3021" t="str">
        <f>_xlfn.XLOOKUP(F3021, Items!$A:$A, Items!$C:$C, "Check Item ID", 0)</f>
        <v>Service</v>
      </c>
    </row>
    <row r="3022" spans="1:12" x14ac:dyDescent="0.25">
      <c r="A3022" t="s">
        <v>3790</v>
      </c>
      <c r="B3022" s="1">
        <v>45520</v>
      </c>
      <c r="C3022" t="s">
        <v>235</v>
      </c>
      <c r="D3022" t="s">
        <v>17</v>
      </c>
      <c r="E3022" t="s">
        <v>306</v>
      </c>
      <c r="F3022" t="s">
        <v>652</v>
      </c>
      <c r="G3022" s="8">
        <v>49</v>
      </c>
      <c r="H3022" s="6">
        <v>8740.69</v>
      </c>
      <c r="I3022" s="6">
        <v>428293.95</v>
      </c>
      <c r="J3022" t="s">
        <v>777</v>
      </c>
      <c r="K3022" s="8">
        <v>8</v>
      </c>
      <c r="L3022" t="str">
        <f>_xlfn.XLOOKUP(F3022, Items!$A:$A, Items!$C:$C, "Check Item ID", 0)</f>
        <v>Hardware</v>
      </c>
    </row>
    <row r="3023" spans="1:12" hidden="1" x14ac:dyDescent="0.25">
      <c r="A3023" t="s">
        <v>3791</v>
      </c>
      <c r="B3023" s="1">
        <v>45229</v>
      </c>
      <c r="C3023" t="s">
        <v>123</v>
      </c>
      <c r="D3023" t="s">
        <v>21</v>
      </c>
      <c r="E3023" t="s">
        <v>292</v>
      </c>
      <c r="F3023" t="s">
        <v>498</v>
      </c>
      <c r="G3023">
        <v>39</v>
      </c>
      <c r="H3023">
        <v>9193.48</v>
      </c>
      <c r="I3023">
        <v>358545.63</v>
      </c>
      <c r="J3023" t="s">
        <v>768</v>
      </c>
      <c r="K3023">
        <v>33</v>
      </c>
      <c r="L3023" t="str">
        <f>_xlfn.XLOOKUP(F3023, Items!$A:$A, Items!$C:$C, "Check Item ID", 0)</f>
        <v>Service</v>
      </c>
    </row>
    <row r="3024" spans="1:12" x14ac:dyDescent="0.25">
      <c r="A3024" t="s">
        <v>3792</v>
      </c>
      <c r="B3024" s="1">
        <v>45932</v>
      </c>
      <c r="C3024" t="s">
        <v>133</v>
      </c>
      <c r="D3024" t="s">
        <v>11</v>
      </c>
      <c r="E3024" t="s">
        <v>354</v>
      </c>
      <c r="F3024" t="s">
        <v>630</v>
      </c>
      <c r="G3024" s="8">
        <v>34</v>
      </c>
      <c r="H3024" s="6">
        <v>11229.64</v>
      </c>
      <c r="I3024" s="6">
        <v>381807.68</v>
      </c>
      <c r="J3024" t="s">
        <v>777</v>
      </c>
      <c r="K3024" s="8">
        <v>12</v>
      </c>
      <c r="L3024" t="str">
        <f>_xlfn.XLOOKUP(F3024, Items!$A:$A, Items!$C:$C, "Check Item ID", 0)</f>
        <v>Service</v>
      </c>
    </row>
    <row r="3025" spans="1:12" x14ac:dyDescent="0.25">
      <c r="A3025" t="s">
        <v>3793</v>
      </c>
      <c r="B3025" s="1">
        <v>45518</v>
      </c>
      <c r="C3025" t="s">
        <v>39</v>
      </c>
      <c r="D3025" t="s">
        <v>25</v>
      </c>
      <c r="E3025" t="s">
        <v>292</v>
      </c>
      <c r="F3025" t="s">
        <v>670</v>
      </c>
      <c r="G3025" s="8">
        <v>33</v>
      </c>
      <c r="H3025" s="6">
        <v>7858.72</v>
      </c>
      <c r="I3025" s="6">
        <v>259337.64</v>
      </c>
      <c r="J3025" t="s">
        <v>777</v>
      </c>
      <c r="K3025" s="8">
        <v>23</v>
      </c>
      <c r="L3025" t="str">
        <f>_xlfn.XLOOKUP(F3025, Items!$A:$A, Items!$C:$C, "Check Item ID", 0)</f>
        <v>Service</v>
      </c>
    </row>
    <row r="3026" spans="1:12" hidden="1" x14ac:dyDescent="0.25">
      <c r="A3026" t="s">
        <v>3794</v>
      </c>
      <c r="B3026" s="1">
        <v>45887</v>
      </c>
      <c r="C3026" t="s">
        <v>179</v>
      </c>
      <c r="D3026" t="s">
        <v>3</v>
      </c>
      <c r="E3026" t="s">
        <v>322</v>
      </c>
      <c r="F3026" t="s">
        <v>534</v>
      </c>
      <c r="G3026">
        <v>3</v>
      </c>
      <c r="H3026">
        <v>2558.4699999999998</v>
      </c>
      <c r="I3026">
        <v>7675.41</v>
      </c>
      <c r="J3026" t="s">
        <v>770</v>
      </c>
      <c r="K3026">
        <v>4</v>
      </c>
      <c r="L3026" t="str">
        <f>_xlfn.XLOOKUP(F3026, Items!$A:$A, Items!$C:$C, "Check Item ID", 0)</f>
        <v>Service</v>
      </c>
    </row>
    <row r="3027" spans="1:12" x14ac:dyDescent="0.25">
      <c r="A3027" t="s">
        <v>3795</v>
      </c>
      <c r="B3027" s="1">
        <v>45027</v>
      </c>
      <c r="C3027" t="s">
        <v>195</v>
      </c>
      <c r="D3027" t="s">
        <v>7</v>
      </c>
      <c r="E3027" t="s">
        <v>290</v>
      </c>
      <c r="F3027" t="s">
        <v>568</v>
      </c>
      <c r="G3027" s="8">
        <v>1</v>
      </c>
      <c r="H3027" s="6">
        <v>550.52</v>
      </c>
      <c r="I3027" s="6">
        <v>550.52</v>
      </c>
      <c r="J3027" t="s">
        <v>777</v>
      </c>
      <c r="K3027" s="8">
        <v>27</v>
      </c>
      <c r="L3027" t="str">
        <f>_xlfn.XLOOKUP(F3027, Items!$A:$A, Items!$C:$C, "Check Item ID", 0)</f>
        <v>Software</v>
      </c>
    </row>
    <row r="3028" spans="1:12" hidden="1" x14ac:dyDescent="0.25">
      <c r="A3028" t="s">
        <v>3796</v>
      </c>
      <c r="B3028" s="1">
        <v>45626</v>
      </c>
      <c r="C3028" t="s">
        <v>207</v>
      </c>
      <c r="D3028" t="s">
        <v>11</v>
      </c>
      <c r="E3028" t="s">
        <v>308</v>
      </c>
      <c r="F3028" t="s">
        <v>550</v>
      </c>
      <c r="G3028">
        <v>6</v>
      </c>
      <c r="H3028">
        <v>354.62</v>
      </c>
      <c r="I3028">
        <v>2127.7399999999998</v>
      </c>
      <c r="J3028" t="s">
        <v>768</v>
      </c>
      <c r="K3028">
        <v>20</v>
      </c>
      <c r="L3028" t="str">
        <f>_xlfn.XLOOKUP(F3028, Items!$A:$A, Items!$C:$C, "Check Item ID", 0)</f>
        <v>Service</v>
      </c>
    </row>
    <row r="3029" spans="1:12" x14ac:dyDescent="0.25">
      <c r="A3029" t="s">
        <v>3797</v>
      </c>
      <c r="B3029" s="1">
        <v>45234</v>
      </c>
      <c r="C3029" t="s">
        <v>207</v>
      </c>
      <c r="D3029" t="s">
        <v>11</v>
      </c>
      <c r="E3029" t="s">
        <v>320</v>
      </c>
      <c r="F3029" t="s">
        <v>530</v>
      </c>
      <c r="G3029" s="8">
        <v>26</v>
      </c>
      <c r="H3029" s="6">
        <v>2428.52</v>
      </c>
      <c r="I3029" s="6">
        <v>63141.53</v>
      </c>
      <c r="J3029" t="s">
        <v>777</v>
      </c>
      <c r="K3029" s="8">
        <v>18</v>
      </c>
      <c r="L3029" t="str">
        <f>_xlfn.XLOOKUP(F3029, Items!$A:$A, Items!$C:$C, "Check Item ID", 0)</f>
        <v>Hardware</v>
      </c>
    </row>
    <row r="3030" spans="1:12" hidden="1" x14ac:dyDescent="0.25">
      <c r="A3030" t="s">
        <v>3798</v>
      </c>
      <c r="B3030" s="1">
        <v>45232</v>
      </c>
      <c r="C3030" t="s">
        <v>139</v>
      </c>
      <c r="D3030" t="s">
        <v>19</v>
      </c>
      <c r="E3030" t="s">
        <v>286</v>
      </c>
      <c r="F3030" t="s">
        <v>373</v>
      </c>
      <c r="G3030">
        <v>18</v>
      </c>
      <c r="H3030">
        <v>8425.43</v>
      </c>
      <c r="I3030">
        <v>151657.67000000001</v>
      </c>
      <c r="J3030" t="s">
        <v>770</v>
      </c>
      <c r="K3030">
        <v>26</v>
      </c>
      <c r="L3030" t="str">
        <f>_xlfn.XLOOKUP(F3030, Items!$A:$A, Items!$C:$C, "Check Item ID", 0)</f>
        <v>Service</v>
      </c>
    </row>
    <row r="3031" spans="1:12" x14ac:dyDescent="0.25">
      <c r="A3031" t="s">
        <v>3799</v>
      </c>
      <c r="B3031" s="1">
        <v>45027</v>
      </c>
      <c r="C3031" t="s">
        <v>157</v>
      </c>
      <c r="D3031" t="s">
        <v>11</v>
      </c>
      <c r="E3031" t="s">
        <v>354</v>
      </c>
      <c r="F3031" t="s">
        <v>462</v>
      </c>
      <c r="G3031" s="8">
        <v>24</v>
      </c>
      <c r="H3031" s="6">
        <v>4842.5</v>
      </c>
      <c r="I3031" s="6">
        <v>116219.99</v>
      </c>
      <c r="J3031" t="s">
        <v>777</v>
      </c>
      <c r="K3031" s="8">
        <v>39</v>
      </c>
      <c r="L3031" t="str">
        <f>_xlfn.XLOOKUP(F3031, Items!$A:$A, Items!$C:$C, "Check Item ID", 0)</f>
        <v>Service</v>
      </c>
    </row>
    <row r="3032" spans="1:12" hidden="1" x14ac:dyDescent="0.25">
      <c r="A3032" t="s">
        <v>3800</v>
      </c>
      <c r="B3032" s="1">
        <v>45012</v>
      </c>
      <c r="C3032" t="s">
        <v>141</v>
      </c>
      <c r="D3032" t="s">
        <v>27</v>
      </c>
      <c r="E3032" t="s">
        <v>260</v>
      </c>
      <c r="F3032" t="s">
        <v>378</v>
      </c>
      <c r="G3032">
        <v>36</v>
      </c>
      <c r="H3032">
        <v>534.27</v>
      </c>
      <c r="I3032">
        <v>19233.78</v>
      </c>
      <c r="J3032" t="s">
        <v>768</v>
      </c>
      <c r="K3032">
        <v>33</v>
      </c>
      <c r="L3032" t="str">
        <f>_xlfn.XLOOKUP(F3032, Items!$A:$A, Items!$C:$C, "Check Item ID", 0)</f>
        <v>Software</v>
      </c>
    </row>
    <row r="3033" spans="1:12" hidden="1" x14ac:dyDescent="0.25">
      <c r="A3033" t="s">
        <v>3801</v>
      </c>
      <c r="B3033" s="1">
        <v>45759</v>
      </c>
      <c r="C3033" t="s">
        <v>199</v>
      </c>
      <c r="D3033" t="s">
        <v>11</v>
      </c>
      <c r="E3033" t="s">
        <v>342</v>
      </c>
      <c r="F3033" t="s">
        <v>582</v>
      </c>
      <c r="G3033">
        <v>14</v>
      </c>
      <c r="H3033">
        <v>8572</v>
      </c>
      <c r="I3033">
        <v>120007.99</v>
      </c>
      <c r="J3033" t="s">
        <v>768</v>
      </c>
      <c r="K3033">
        <v>42</v>
      </c>
      <c r="L3033" t="str">
        <f>_xlfn.XLOOKUP(F3033, Items!$A:$A, Items!$C:$C, "Check Item ID", 0)</f>
        <v>Service</v>
      </c>
    </row>
    <row r="3034" spans="1:12" x14ac:dyDescent="0.25">
      <c r="A3034" t="s">
        <v>3802</v>
      </c>
      <c r="B3034" s="1">
        <v>45869</v>
      </c>
      <c r="C3034" t="s">
        <v>127</v>
      </c>
      <c r="D3034" t="s">
        <v>31</v>
      </c>
      <c r="E3034" t="s">
        <v>312</v>
      </c>
      <c r="F3034" t="s">
        <v>698</v>
      </c>
      <c r="G3034" s="8">
        <v>40</v>
      </c>
      <c r="H3034" s="6">
        <v>5141.3100000000004</v>
      </c>
      <c r="I3034" s="6">
        <v>205652.47</v>
      </c>
      <c r="J3034" t="s">
        <v>777</v>
      </c>
      <c r="K3034" s="8">
        <v>42</v>
      </c>
      <c r="L3034" t="str">
        <f>_xlfn.XLOOKUP(F3034, Items!$A:$A, Items!$C:$C, "Check Item ID", 0)</f>
        <v>Software</v>
      </c>
    </row>
    <row r="3035" spans="1:12" x14ac:dyDescent="0.25">
      <c r="A3035" t="s">
        <v>3803</v>
      </c>
      <c r="B3035" s="1">
        <v>46003</v>
      </c>
      <c r="C3035" t="s">
        <v>85</v>
      </c>
      <c r="D3035" t="s">
        <v>29</v>
      </c>
      <c r="E3035" t="s">
        <v>265</v>
      </c>
      <c r="F3035" t="s">
        <v>380</v>
      </c>
      <c r="G3035" s="8">
        <v>12</v>
      </c>
      <c r="H3035" s="6">
        <v>3842.98</v>
      </c>
      <c r="I3035" s="6">
        <v>46115.8</v>
      </c>
      <c r="J3035" t="s">
        <v>777</v>
      </c>
      <c r="K3035" s="8">
        <v>20</v>
      </c>
      <c r="L3035" t="str">
        <f>_xlfn.XLOOKUP(F3035, Items!$A:$A, Items!$C:$C, "Check Item ID", 0)</f>
        <v>Hardware</v>
      </c>
    </row>
    <row r="3036" spans="1:12" hidden="1" x14ac:dyDescent="0.25">
      <c r="A3036" t="s">
        <v>3804</v>
      </c>
      <c r="B3036" s="1">
        <v>45177</v>
      </c>
      <c r="C3036" t="s">
        <v>143</v>
      </c>
      <c r="D3036" t="s">
        <v>5</v>
      </c>
      <c r="E3036" t="s">
        <v>336</v>
      </c>
      <c r="F3036" t="s">
        <v>498</v>
      </c>
      <c r="G3036">
        <v>26</v>
      </c>
      <c r="H3036">
        <v>8102.99</v>
      </c>
      <c r="I3036">
        <v>210677.78</v>
      </c>
      <c r="J3036" t="s">
        <v>768</v>
      </c>
      <c r="K3036">
        <v>10</v>
      </c>
      <c r="L3036" t="str">
        <f>_xlfn.XLOOKUP(F3036, Items!$A:$A, Items!$C:$C, "Check Item ID", 0)</f>
        <v>Service</v>
      </c>
    </row>
    <row r="3037" spans="1:12" hidden="1" x14ac:dyDescent="0.25">
      <c r="A3037" t="s">
        <v>3805</v>
      </c>
      <c r="B3037" s="1">
        <v>46010</v>
      </c>
      <c r="C3037" t="s">
        <v>199</v>
      </c>
      <c r="D3037" t="s">
        <v>11</v>
      </c>
      <c r="E3037" t="s">
        <v>318</v>
      </c>
      <c r="F3037" t="s">
        <v>660</v>
      </c>
      <c r="G3037">
        <v>48</v>
      </c>
      <c r="H3037">
        <v>7100.59</v>
      </c>
      <c r="I3037">
        <v>340828.21</v>
      </c>
      <c r="J3037" t="s">
        <v>768</v>
      </c>
      <c r="K3037">
        <v>19</v>
      </c>
      <c r="L3037" t="str">
        <f>_xlfn.XLOOKUP(F3037, Items!$A:$A, Items!$C:$C, "Check Item ID", 0)</f>
        <v>Hardware</v>
      </c>
    </row>
    <row r="3038" spans="1:12" hidden="1" x14ac:dyDescent="0.25">
      <c r="A3038" t="s">
        <v>3806</v>
      </c>
      <c r="B3038" s="1">
        <v>45290</v>
      </c>
      <c r="C3038" t="s">
        <v>93</v>
      </c>
      <c r="D3038" t="s">
        <v>9</v>
      </c>
      <c r="E3038" t="s">
        <v>283</v>
      </c>
      <c r="F3038" t="s">
        <v>654</v>
      </c>
      <c r="G3038">
        <v>36</v>
      </c>
      <c r="H3038">
        <v>6509.95</v>
      </c>
      <c r="I3038">
        <v>234358.33</v>
      </c>
      <c r="J3038" t="s">
        <v>770</v>
      </c>
      <c r="K3038">
        <v>18</v>
      </c>
      <c r="L3038" t="str">
        <f>_xlfn.XLOOKUP(F3038, Items!$A:$A, Items!$C:$C, "Check Item ID", 0)</f>
        <v>Hardware</v>
      </c>
    </row>
    <row r="3039" spans="1:12" x14ac:dyDescent="0.25">
      <c r="A3039" t="s">
        <v>3807</v>
      </c>
      <c r="B3039" s="1">
        <v>45324</v>
      </c>
      <c r="C3039" t="s">
        <v>99</v>
      </c>
      <c r="D3039" t="s">
        <v>13</v>
      </c>
      <c r="E3039" t="s">
        <v>258</v>
      </c>
      <c r="F3039" t="s">
        <v>698</v>
      </c>
      <c r="G3039" s="8">
        <v>25</v>
      </c>
      <c r="H3039" s="6">
        <v>5726.82</v>
      </c>
      <c r="I3039" s="6">
        <v>143170.44</v>
      </c>
      <c r="J3039" t="s">
        <v>777</v>
      </c>
      <c r="K3039" s="8">
        <v>36</v>
      </c>
      <c r="L3039" t="str">
        <f>_xlfn.XLOOKUP(F3039, Items!$A:$A, Items!$C:$C, "Check Item ID", 0)</f>
        <v>Software</v>
      </c>
    </row>
    <row r="3040" spans="1:12" x14ac:dyDescent="0.25">
      <c r="A3040" t="s">
        <v>3808</v>
      </c>
      <c r="B3040" s="1">
        <v>45058</v>
      </c>
      <c r="C3040" t="s">
        <v>205</v>
      </c>
      <c r="D3040" t="s">
        <v>25</v>
      </c>
      <c r="E3040" t="s">
        <v>267</v>
      </c>
      <c r="F3040" t="s">
        <v>418</v>
      </c>
      <c r="G3040" s="8">
        <v>26</v>
      </c>
      <c r="H3040" s="6">
        <v>6271.42</v>
      </c>
      <c r="I3040" s="6">
        <v>163056.94</v>
      </c>
      <c r="J3040" t="s">
        <v>777</v>
      </c>
      <c r="K3040" s="8">
        <v>7</v>
      </c>
      <c r="L3040" t="str">
        <f>_xlfn.XLOOKUP(F3040, Items!$A:$A, Items!$C:$C, "Check Item ID", 0)</f>
        <v>Service</v>
      </c>
    </row>
    <row r="3041" spans="1:12" hidden="1" x14ac:dyDescent="0.25">
      <c r="A3041" t="s">
        <v>3809</v>
      </c>
      <c r="B3041" s="1">
        <v>45746</v>
      </c>
      <c r="C3041" t="s">
        <v>145</v>
      </c>
      <c r="D3041" t="s">
        <v>7</v>
      </c>
      <c r="E3041" t="s">
        <v>342</v>
      </c>
      <c r="F3041" t="s">
        <v>724</v>
      </c>
      <c r="G3041">
        <v>40</v>
      </c>
      <c r="H3041">
        <v>349.72</v>
      </c>
      <c r="I3041">
        <v>13988.77</v>
      </c>
      <c r="J3041" t="s">
        <v>768</v>
      </c>
      <c r="K3041">
        <v>13</v>
      </c>
      <c r="L3041" t="str">
        <f>_xlfn.XLOOKUP(F3041, Items!$A:$A, Items!$C:$C, "Check Item ID", 0)</f>
        <v>Software</v>
      </c>
    </row>
    <row r="3042" spans="1:12" x14ac:dyDescent="0.25">
      <c r="A3042" t="s">
        <v>3810</v>
      </c>
      <c r="B3042" s="1">
        <v>45556</v>
      </c>
      <c r="C3042" t="s">
        <v>131</v>
      </c>
      <c r="D3042" t="s">
        <v>25</v>
      </c>
      <c r="E3042" t="s">
        <v>318</v>
      </c>
      <c r="F3042" t="s">
        <v>686</v>
      </c>
      <c r="G3042" s="8">
        <v>27</v>
      </c>
      <c r="H3042" s="6">
        <v>5006.34</v>
      </c>
      <c r="I3042" s="6">
        <v>135171.21</v>
      </c>
      <c r="J3042" t="s">
        <v>777</v>
      </c>
      <c r="K3042" s="8">
        <v>18</v>
      </c>
      <c r="L3042" t="str">
        <f>_xlfn.XLOOKUP(F3042, Items!$A:$A, Items!$C:$C, "Check Item ID", 0)</f>
        <v>Software</v>
      </c>
    </row>
    <row r="3043" spans="1:12" hidden="1" x14ac:dyDescent="0.25">
      <c r="A3043" t="s">
        <v>3811</v>
      </c>
      <c r="B3043" s="1">
        <v>45194</v>
      </c>
      <c r="C3043" t="s">
        <v>201</v>
      </c>
      <c r="D3043" t="s">
        <v>21</v>
      </c>
      <c r="E3043" t="s">
        <v>304</v>
      </c>
      <c r="F3043" t="s">
        <v>740</v>
      </c>
      <c r="G3043">
        <v>24</v>
      </c>
      <c r="H3043">
        <v>9671.5400000000009</v>
      </c>
      <c r="I3043">
        <v>232116.98</v>
      </c>
      <c r="J3043" t="s">
        <v>768</v>
      </c>
      <c r="K3043">
        <v>30</v>
      </c>
      <c r="L3043" t="str">
        <f>_xlfn.XLOOKUP(F3043, Items!$A:$A, Items!$C:$C, "Check Item ID", 0)</f>
        <v>Service</v>
      </c>
    </row>
    <row r="3044" spans="1:12" hidden="1" x14ac:dyDescent="0.25">
      <c r="A3044" t="s">
        <v>3812</v>
      </c>
      <c r="B3044" s="1">
        <v>45140</v>
      </c>
      <c r="C3044" t="s">
        <v>217</v>
      </c>
      <c r="D3044" t="s">
        <v>21</v>
      </c>
      <c r="E3044" t="s">
        <v>296</v>
      </c>
      <c r="F3044" t="s">
        <v>526</v>
      </c>
      <c r="G3044">
        <v>20</v>
      </c>
      <c r="H3044">
        <v>6018.97</v>
      </c>
      <c r="I3044">
        <v>120379.43</v>
      </c>
      <c r="J3044" t="s">
        <v>770</v>
      </c>
      <c r="K3044">
        <v>8</v>
      </c>
      <c r="L3044" t="str">
        <f>_xlfn.XLOOKUP(F3044, Items!$A:$A, Items!$C:$C, "Check Item ID", 0)</f>
        <v>Software</v>
      </c>
    </row>
    <row r="3045" spans="1:12" hidden="1" x14ac:dyDescent="0.25">
      <c r="A3045" t="s">
        <v>3813</v>
      </c>
      <c r="B3045" s="1">
        <v>45010</v>
      </c>
      <c r="C3045" t="s">
        <v>81</v>
      </c>
      <c r="D3045" t="s">
        <v>19</v>
      </c>
      <c r="E3045" t="s">
        <v>320</v>
      </c>
      <c r="F3045" t="s">
        <v>678</v>
      </c>
      <c r="G3045">
        <v>25</v>
      </c>
      <c r="H3045">
        <v>4195.26</v>
      </c>
      <c r="I3045">
        <v>104881.42</v>
      </c>
      <c r="J3045" t="s">
        <v>768</v>
      </c>
      <c r="K3045">
        <v>27</v>
      </c>
      <c r="L3045" t="str">
        <f>_xlfn.XLOOKUP(F3045, Items!$A:$A, Items!$C:$C, "Check Item ID", 0)</f>
        <v>Service</v>
      </c>
    </row>
    <row r="3046" spans="1:12" hidden="1" x14ac:dyDescent="0.25">
      <c r="A3046" t="s">
        <v>3814</v>
      </c>
      <c r="B3046" s="1">
        <v>45653</v>
      </c>
      <c r="C3046" t="s">
        <v>42</v>
      </c>
      <c r="D3046" t="s">
        <v>9</v>
      </c>
      <c r="E3046" t="s">
        <v>294</v>
      </c>
      <c r="F3046" t="s">
        <v>748</v>
      </c>
      <c r="G3046">
        <v>49</v>
      </c>
      <c r="H3046">
        <v>3681.95</v>
      </c>
      <c r="I3046">
        <v>180415.78</v>
      </c>
      <c r="J3046" t="s">
        <v>770</v>
      </c>
      <c r="K3046">
        <v>5</v>
      </c>
      <c r="L3046" t="str">
        <f>_xlfn.XLOOKUP(F3046, Items!$A:$A, Items!$C:$C, "Check Item ID", 0)</f>
        <v>Software</v>
      </c>
    </row>
    <row r="3047" spans="1:12" hidden="1" x14ac:dyDescent="0.25">
      <c r="A3047" t="s">
        <v>3815</v>
      </c>
      <c r="B3047" s="1">
        <v>45752</v>
      </c>
      <c r="C3047" t="s">
        <v>211</v>
      </c>
      <c r="D3047" t="s">
        <v>31</v>
      </c>
      <c r="E3047" t="s">
        <v>322</v>
      </c>
      <c r="F3047" t="s">
        <v>746</v>
      </c>
      <c r="G3047">
        <v>15</v>
      </c>
      <c r="H3047">
        <v>5409.53</v>
      </c>
      <c r="I3047">
        <v>81142.929999999993</v>
      </c>
      <c r="J3047" t="s">
        <v>770</v>
      </c>
      <c r="K3047">
        <v>24</v>
      </c>
      <c r="L3047" t="str">
        <f>_xlfn.XLOOKUP(F3047, Items!$A:$A, Items!$C:$C, "Check Item ID", 0)</f>
        <v>Software</v>
      </c>
    </row>
    <row r="3048" spans="1:12" hidden="1" x14ac:dyDescent="0.25">
      <c r="A3048" t="s">
        <v>3816</v>
      </c>
      <c r="B3048" s="1">
        <v>45309</v>
      </c>
      <c r="C3048" t="s">
        <v>48</v>
      </c>
      <c r="D3048" t="s">
        <v>21</v>
      </c>
      <c r="E3048" t="s">
        <v>304</v>
      </c>
      <c r="F3048" t="s">
        <v>359</v>
      </c>
      <c r="G3048">
        <v>19</v>
      </c>
      <c r="H3048">
        <v>6888.84</v>
      </c>
      <c r="I3048">
        <v>130888.05</v>
      </c>
      <c r="J3048" t="s">
        <v>768</v>
      </c>
      <c r="K3048">
        <v>4</v>
      </c>
      <c r="L3048" t="str">
        <f>_xlfn.XLOOKUP(F3048, Items!$A:$A, Items!$C:$C, "Check Item ID", 0)</f>
        <v>Hardware</v>
      </c>
    </row>
    <row r="3049" spans="1:12" hidden="1" x14ac:dyDescent="0.25">
      <c r="A3049" t="s">
        <v>3817</v>
      </c>
      <c r="B3049" s="1">
        <v>45100</v>
      </c>
      <c r="C3049" t="s">
        <v>81</v>
      </c>
      <c r="D3049" t="s">
        <v>19</v>
      </c>
      <c r="E3049" t="s">
        <v>326</v>
      </c>
      <c r="F3049" t="s">
        <v>472</v>
      </c>
      <c r="G3049">
        <v>31</v>
      </c>
      <c r="H3049">
        <v>6588.16</v>
      </c>
      <c r="I3049">
        <v>204232.97</v>
      </c>
      <c r="J3049" t="s">
        <v>770</v>
      </c>
      <c r="K3049">
        <v>20</v>
      </c>
      <c r="L3049" t="str">
        <f>_xlfn.XLOOKUP(F3049, Items!$A:$A, Items!$C:$C, "Check Item ID", 0)</f>
        <v>Software</v>
      </c>
    </row>
    <row r="3050" spans="1:12" hidden="1" x14ac:dyDescent="0.25">
      <c r="A3050" t="s">
        <v>3818</v>
      </c>
      <c r="B3050" s="1">
        <v>45977</v>
      </c>
      <c r="C3050" t="s">
        <v>223</v>
      </c>
      <c r="D3050" t="s">
        <v>5</v>
      </c>
      <c r="E3050" t="s">
        <v>250</v>
      </c>
      <c r="F3050" t="s">
        <v>754</v>
      </c>
      <c r="G3050">
        <v>37</v>
      </c>
      <c r="H3050">
        <v>10047.33</v>
      </c>
      <c r="I3050">
        <v>371751.1</v>
      </c>
      <c r="J3050" t="s">
        <v>768</v>
      </c>
      <c r="K3050">
        <v>35</v>
      </c>
      <c r="L3050" t="str">
        <f>_xlfn.XLOOKUP(F3050, Items!$A:$A, Items!$C:$C, "Check Item ID", 0)</f>
        <v>Service</v>
      </c>
    </row>
    <row r="3051" spans="1:12" x14ac:dyDescent="0.25">
      <c r="A3051" t="s">
        <v>3819</v>
      </c>
      <c r="B3051" s="1">
        <v>45389</v>
      </c>
      <c r="C3051" t="s">
        <v>211</v>
      </c>
      <c r="D3051" t="s">
        <v>31</v>
      </c>
      <c r="E3051" t="s">
        <v>326</v>
      </c>
      <c r="F3051" t="s">
        <v>584</v>
      </c>
      <c r="G3051" s="8">
        <v>47</v>
      </c>
      <c r="H3051" s="6">
        <v>436.05</v>
      </c>
      <c r="I3051" s="6">
        <v>20494.29</v>
      </c>
      <c r="J3051" t="s">
        <v>777</v>
      </c>
      <c r="K3051" s="8">
        <v>38</v>
      </c>
      <c r="L3051" t="str">
        <f>_xlfn.XLOOKUP(F3051, Items!$A:$A, Items!$C:$C, "Check Item ID", 0)</f>
        <v>Service</v>
      </c>
    </row>
    <row r="3052" spans="1:12" hidden="1" x14ac:dyDescent="0.25">
      <c r="A3052" t="s">
        <v>3820</v>
      </c>
      <c r="B3052" s="1">
        <v>45952</v>
      </c>
      <c r="C3052" t="s">
        <v>63</v>
      </c>
      <c r="D3052" t="s">
        <v>27</v>
      </c>
      <c r="E3052" t="s">
        <v>340</v>
      </c>
      <c r="F3052" t="s">
        <v>626</v>
      </c>
      <c r="G3052">
        <v>34</v>
      </c>
      <c r="H3052">
        <v>3838.22</v>
      </c>
      <c r="I3052">
        <v>130499.57</v>
      </c>
      <c r="J3052" t="s">
        <v>770</v>
      </c>
      <c r="K3052">
        <v>24</v>
      </c>
      <c r="L3052" t="str">
        <f>_xlfn.XLOOKUP(F3052, Items!$A:$A, Items!$C:$C, "Check Item ID", 0)</f>
        <v>Software</v>
      </c>
    </row>
    <row r="3053" spans="1:12" hidden="1" x14ac:dyDescent="0.25">
      <c r="A3053" t="s">
        <v>3821</v>
      </c>
      <c r="B3053" s="1">
        <v>45201</v>
      </c>
      <c r="C3053" t="s">
        <v>217</v>
      </c>
      <c r="D3053" t="s">
        <v>21</v>
      </c>
      <c r="E3053" t="s">
        <v>276</v>
      </c>
      <c r="F3053" t="s">
        <v>684</v>
      </c>
      <c r="G3053">
        <v>30</v>
      </c>
      <c r="H3053">
        <v>10079.26</v>
      </c>
      <c r="I3053">
        <v>302377.78999999998</v>
      </c>
      <c r="J3053" t="s">
        <v>768</v>
      </c>
      <c r="K3053">
        <v>6</v>
      </c>
      <c r="L3053" t="str">
        <f>_xlfn.XLOOKUP(F3053, Items!$A:$A, Items!$C:$C, "Check Item ID", 0)</f>
        <v>Software</v>
      </c>
    </row>
    <row r="3054" spans="1:12" hidden="1" x14ac:dyDescent="0.25">
      <c r="A3054" t="s">
        <v>3822</v>
      </c>
      <c r="B3054" s="1">
        <v>45623</v>
      </c>
      <c r="C3054" t="s">
        <v>83</v>
      </c>
      <c r="D3054" t="s">
        <v>23</v>
      </c>
      <c r="E3054" t="s">
        <v>265</v>
      </c>
      <c r="F3054" t="s">
        <v>540</v>
      </c>
      <c r="G3054">
        <v>3</v>
      </c>
      <c r="H3054">
        <v>5125.83</v>
      </c>
      <c r="I3054">
        <v>15377.49</v>
      </c>
      <c r="J3054" t="s">
        <v>768</v>
      </c>
      <c r="K3054">
        <v>6</v>
      </c>
      <c r="L3054" t="str">
        <f>_xlfn.XLOOKUP(F3054, Items!$A:$A, Items!$C:$C, "Check Item ID", 0)</f>
        <v>Software</v>
      </c>
    </row>
    <row r="3055" spans="1:12" x14ac:dyDescent="0.25">
      <c r="A3055" t="s">
        <v>3823</v>
      </c>
      <c r="B3055" s="1">
        <v>45416</v>
      </c>
      <c r="C3055" t="s">
        <v>187</v>
      </c>
      <c r="D3055" t="s">
        <v>3</v>
      </c>
      <c r="E3055" t="s">
        <v>281</v>
      </c>
      <c r="F3055" t="s">
        <v>632</v>
      </c>
      <c r="G3055" s="8">
        <v>14</v>
      </c>
      <c r="H3055" s="6">
        <v>2166.65</v>
      </c>
      <c r="I3055" s="6">
        <v>30333.040000000001</v>
      </c>
      <c r="J3055" t="s">
        <v>777</v>
      </c>
      <c r="K3055" s="8">
        <v>25</v>
      </c>
      <c r="L3055" t="str">
        <f>_xlfn.XLOOKUP(F3055, Items!$A:$A, Items!$C:$C, "Check Item ID", 0)</f>
        <v>Service</v>
      </c>
    </row>
    <row r="3056" spans="1:12" hidden="1" x14ac:dyDescent="0.25">
      <c r="A3056" t="s">
        <v>3824</v>
      </c>
      <c r="B3056" s="1">
        <v>46004</v>
      </c>
      <c r="C3056" t="s">
        <v>169</v>
      </c>
      <c r="D3056" t="s">
        <v>23</v>
      </c>
      <c r="E3056" t="s">
        <v>302</v>
      </c>
      <c r="F3056" t="s">
        <v>724</v>
      </c>
      <c r="G3056">
        <v>17</v>
      </c>
      <c r="H3056">
        <v>340.68</v>
      </c>
      <c r="I3056">
        <v>5791.51</v>
      </c>
      <c r="J3056" t="s">
        <v>768</v>
      </c>
      <c r="K3056">
        <v>10</v>
      </c>
      <c r="L3056" t="str">
        <f>_xlfn.XLOOKUP(F3056, Items!$A:$A, Items!$C:$C, "Check Item ID", 0)</f>
        <v>Software</v>
      </c>
    </row>
    <row r="3057" spans="1:12" x14ac:dyDescent="0.25">
      <c r="A3057" t="s">
        <v>3825</v>
      </c>
      <c r="B3057" s="1">
        <v>45381</v>
      </c>
      <c r="C3057" t="s">
        <v>171</v>
      </c>
      <c r="D3057" t="s">
        <v>23</v>
      </c>
      <c r="E3057" t="s">
        <v>294</v>
      </c>
      <c r="F3057" t="s">
        <v>652</v>
      </c>
      <c r="G3057" s="8">
        <v>10</v>
      </c>
      <c r="H3057" s="6">
        <v>10177.61</v>
      </c>
      <c r="I3057" s="6">
        <v>101776.14</v>
      </c>
      <c r="J3057" t="s">
        <v>777</v>
      </c>
      <c r="K3057" s="8">
        <v>9</v>
      </c>
      <c r="L3057" t="str">
        <f>_xlfn.XLOOKUP(F3057, Items!$A:$A, Items!$C:$C, "Check Item ID", 0)</f>
        <v>Hardware</v>
      </c>
    </row>
    <row r="3058" spans="1:12" x14ac:dyDescent="0.25">
      <c r="A3058" t="s">
        <v>3826</v>
      </c>
      <c r="B3058" s="1">
        <v>45858</v>
      </c>
      <c r="C3058" t="s">
        <v>197</v>
      </c>
      <c r="D3058" t="s">
        <v>17</v>
      </c>
      <c r="E3058" t="s">
        <v>322</v>
      </c>
      <c r="F3058" t="s">
        <v>359</v>
      </c>
      <c r="G3058" s="8">
        <v>34</v>
      </c>
      <c r="H3058" s="6">
        <v>7514.6</v>
      </c>
      <c r="I3058" s="6">
        <v>255496.29</v>
      </c>
      <c r="J3058" t="s">
        <v>777</v>
      </c>
      <c r="K3058" s="8">
        <v>37</v>
      </c>
      <c r="L3058" t="str">
        <f>_xlfn.XLOOKUP(F3058, Items!$A:$A, Items!$C:$C, "Check Item ID", 0)</f>
        <v>Hardware</v>
      </c>
    </row>
    <row r="3059" spans="1:12" hidden="1" x14ac:dyDescent="0.25">
      <c r="A3059" t="s">
        <v>3827</v>
      </c>
      <c r="B3059" s="1">
        <v>45333</v>
      </c>
      <c r="C3059" t="s">
        <v>51</v>
      </c>
      <c r="D3059" t="s">
        <v>3</v>
      </c>
      <c r="E3059" t="s">
        <v>254</v>
      </c>
      <c r="F3059" t="s">
        <v>384</v>
      </c>
      <c r="G3059">
        <v>16</v>
      </c>
      <c r="H3059">
        <v>694.92</v>
      </c>
      <c r="I3059">
        <v>11118.8</v>
      </c>
      <c r="J3059" t="s">
        <v>768</v>
      </c>
      <c r="K3059">
        <v>15</v>
      </c>
      <c r="L3059" t="str">
        <f>_xlfn.XLOOKUP(F3059, Items!$A:$A, Items!$C:$C, "Check Item ID", 0)</f>
        <v>Software</v>
      </c>
    </row>
    <row r="3060" spans="1:12" hidden="1" x14ac:dyDescent="0.25">
      <c r="A3060" t="s">
        <v>3828</v>
      </c>
      <c r="B3060" s="1">
        <v>45370</v>
      </c>
      <c r="C3060" t="s">
        <v>131</v>
      </c>
      <c r="D3060" t="s">
        <v>25</v>
      </c>
      <c r="E3060" t="s">
        <v>336</v>
      </c>
      <c r="F3060" t="s">
        <v>654</v>
      </c>
      <c r="G3060">
        <v>9</v>
      </c>
      <c r="H3060">
        <v>5574.46</v>
      </c>
      <c r="I3060">
        <v>50170.12</v>
      </c>
      <c r="J3060" t="s">
        <v>770</v>
      </c>
      <c r="K3060">
        <v>17</v>
      </c>
      <c r="L3060" t="str">
        <f>_xlfn.XLOOKUP(F3060, Items!$A:$A, Items!$C:$C, "Check Item ID", 0)</f>
        <v>Hardware</v>
      </c>
    </row>
    <row r="3061" spans="1:12" x14ac:dyDescent="0.25">
      <c r="A3061" t="s">
        <v>3829</v>
      </c>
      <c r="B3061" s="1">
        <v>45759</v>
      </c>
      <c r="C3061" t="s">
        <v>151</v>
      </c>
      <c r="D3061" t="s">
        <v>11</v>
      </c>
      <c r="E3061" t="s">
        <v>324</v>
      </c>
      <c r="F3061" t="s">
        <v>750</v>
      </c>
      <c r="G3061" s="8">
        <v>3</v>
      </c>
      <c r="H3061" s="6">
        <v>3419.76</v>
      </c>
      <c r="I3061" s="6">
        <v>10259.280000000001</v>
      </c>
      <c r="J3061" t="s">
        <v>777</v>
      </c>
      <c r="K3061" s="8">
        <v>42</v>
      </c>
      <c r="L3061" t="str">
        <f>_xlfn.XLOOKUP(F3061, Items!$A:$A, Items!$C:$C, "Check Item ID", 0)</f>
        <v>Hardware</v>
      </c>
    </row>
    <row r="3062" spans="1:12" hidden="1" x14ac:dyDescent="0.25">
      <c r="A3062" t="s">
        <v>3830</v>
      </c>
      <c r="B3062" s="1">
        <v>45944</v>
      </c>
      <c r="C3062" t="s">
        <v>55</v>
      </c>
      <c r="D3062" t="s">
        <v>3</v>
      </c>
      <c r="E3062" t="s">
        <v>350</v>
      </c>
      <c r="F3062" t="s">
        <v>422</v>
      </c>
      <c r="G3062">
        <v>49</v>
      </c>
      <c r="H3062">
        <v>5571.87</v>
      </c>
      <c r="I3062">
        <v>273021.59999999998</v>
      </c>
      <c r="J3062" t="s">
        <v>770</v>
      </c>
      <c r="K3062">
        <v>9</v>
      </c>
      <c r="L3062" t="str">
        <f>_xlfn.XLOOKUP(F3062, Items!$A:$A, Items!$C:$C, "Check Item ID", 0)</f>
        <v>Service</v>
      </c>
    </row>
    <row r="3063" spans="1:12" hidden="1" x14ac:dyDescent="0.25">
      <c r="A3063" t="s">
        <v>3831</v>
      </c>
      <c r="B3063" s="1">
        <v>45952</v>
      </c>
      <c r="C3063" t="s">
        <v>57</v>
      </c>
      <c r="D3063" t="s">
        <v>25</v>
      </c>
      <c r="E3063" t="s">
        <v>254</v>
      </c>
      <c r="F3063" t="s">
        <v>620</v>
      </c>
      <c r="G3063">
        <v>27</v>
      </c>
      <c r="H3063">
        <v>2295.2199999999998</v>
      </c>
      <c r="I3063">
        <v>61970.98</v>
      </c>
      <c r="J3063" t="s">
        <v>768</v>
      </c>
      <c r="K3063">
        <v>36</v>
      </c>
      <c r="L3063" t="str">
        <f>_xlfn.XLOOKUP(F3063, Items!$A:$A, Items!$C:$C, "Check Item ID", 0)</f>
        <v>Hardware</v>
      </c>
    </row>
    <row r="3064" spans="1:12" x14ac:dyDescent="0.25">
      <c r="A3064" t="s">
        <v>3832</v>
      </c>
      <c r="B3064" s="1">
        <v>44948</v>
      </c>
      <c r="C3064" t="s">
        <v>145</v>
      </c>
      <c r="D3064" t="s">
        <v>7</v>
      </c>
      <c r="E3064" t="s">
        <v>348</v>
      </c>
      <c r="F3064" t="s">
        <v>746</v>
      </c>
      <c r="G3064" s="8">
        <v>12</v>
      </c>
      <c r="H3064" s="6">
        <v>4629.68</v>
      </c>
      <c r="I3064" s="6">
        <v>55556.11</v>
      </c>
      <c r="J3064" t="s">
        <v>777</v>
      </c>
      <c r="K3064" s="8">
        <v>4</v>
      </c>
      <c r="L3064" t="str">
        <f>_xlfn.XLOOKUP(F3064, Items!$A:$A, Items!$C:$C, "Check Item ID", 0)</f>
        <v>Software</v>
      </c>
    </row>
    <row r="3065" spans="1:12" x14ac:dyDescent="0.25">
      <c r="A3065" t="s">
        <v>3833</v>
      </c>
      <c r="B3065" s="1">
        <v>45145</v>
      </c>
      <c r="C3065" t="s">
        <v>155</v>
      </c>
      <c r="D3065" t="s">
        <v>31</v>
      </c>
      <c r="E3065" t="s">
        <v>340</v>
      </c>
      <c r="F3065" t="s">
        <v>678</v>
      </c>
      <c r="G3065" s="8">
        <v>22</v>
      </c>
      <c r="H3065" s="6">
        <v>4849.0600000000004</v>
      </c>
      <c r="I3065" s="6">
        <v>106679.43</v>
      </c>
      <c r="J3065" t="s">
        <v>777</v>
      </c>
      <c r="K3065" s="8">
        <v>38</v>
      </c>
      <c r="L3065" t="str">
        <f>_xlfn.XLOOKUP(F3065, Items!$A:$A, Items!$C:$C, "Check Item ID", 0)</f>
        <v>Service</v>
      </c>
    </row>
    <row r="3066" spans="1:12" hidden="1" x14ac:dyDescent="0.25">
      <c r="A3066" t="s">
        <v>3834</v>
      </c>
      <c r="B3066" s="1">
        <v>45999</v>
      </c>
      <c r="C3066" t="s">
        <v>61</v>
      </c>
      <c r="D3066" t="s">
        <v>11</v>
      </c>
      <c r="E3066" t="s">
        <v>304</v>
      </c>
      <c r="F3066" t="s">
        <v>572</v>
      </c>
      <c r="G3066">
        <v>1</v>
      </c>
      <c r="H3066">
        <v>6162.21</v>
      </c>
      <c r="I3066">
        <v>6162.21</v>
      </c>
      <c r="J3066" t="s">
        <v>770</v>
      </c>
      <c r="K3066">
        <v>24</v>
      </c>
      <c r="L3066" t="str">
        <f>_xlfn.XLOOKUP(F3066, Items!$A:$A, Items!$C:$C, "Check Item ID", 0)</f>
        <v>Service</v>
      </c>
    </row>
    <row r="3067" spans="1:12" hidden="1" x14ac:dyDescent="0.25">
      <c r="A3067" t="s">
        <v>3835</v>
      </c>
      <c r="B3067" s="1">
        <v>45945</v>
      </c>
      <c r="C3067" t="s">
        <v>57</v>
      </c>
      <c r="D3067" t="s">
        <v>25</v>
      </c>
      <c r="E3067" t="s">
        <v>292</v>
      </c>
      <c r="F3067" t="s">
        <v>388</v>
      </c>
      <c r="G3067">
        <v>17</v>
      </c>
      <c r="H3067">
        <v>6105.93</v>
      </c>
      <c r="I3067">
        <v>103800.82</v>
      </c>
      <c r="J3067" t="s">
        <v>768</v>
      </c>
      <c r="K3067">
        <v>10</v>
      </c>
      <c r="L3067" t="str">
        <f>_xlfn.XLOOKUP(F3067, Items!$A:$A, Items!$C:$C, "Check Item ID", 0)</f>
        <v>Software</v>
      </c>
    </row>
    <row r="3068" spans="1:12" hidden="1" x14ac:dyDescent="0.25">
      <c r="A3068" t="s">
        <v>3836</v>
      </c>
      <c r="B3068" s="1">
        <v>45777</v>
      </c>
      <c r="C3068" t="s">
        <v>85</v>
      </c>
      <c r="D3068" t="s">
        <v>29</v>
      </c>
      <c r="E3068" t="s">
        <v>276</v>
      </c>
      <c r="F3068" t="s">
        <v>361</v>
      </c>
      <c r="G3068">
        <v>1</v>
      </c>
      <c r="H3068">
        <v>5629.16</v>
      </c>
      <c r="I3068">
        <v>5629.16</v>
      </c>
      <c r="J3068" t="s">
        <v>768</v>
      </c>
      <c r="K3068">
        <v>16</v>
      </c>
      <c r="L3068" t="str">
        <f>_xlfn.XLOOKUP(F3068, Items!$A:$A, Items!$C:$C, "Check Item ID", 0)</f>
        <v>Software</v>
      </c>
    </row>
    <row r="3069" spans="1:12" x14ac:dyDescent="0.25">
      <c r="A3069" t="s">
        <v>3837</v>
      </c>
      <c r="B3069" s="1">
        <v>45680</v>
      </c>
      <c r="C3069" t="s">
        <v>211</v>
      </c>
      <c r="D3069" t="s">
        <v>31</v>
      </c>
      <c r="E3069" t="s">
        <v>267</v>
      </c>
      <c r="F3069" t="s">
        <v>498</v>
      </c>
      <c r="G3069" s="8">
        <v>40</v>
      </c>
      <c r="H3069" s="6">
        <v>9518.89</v>
      </c>
      <c r="I3069" s="6">
        <v>380755.68</v>
      </c>
      <c r="J3069" t="s">
        <v>777</v>
      </c>
      <c r="K3069" s="8">
        <v>6</v>
      </c>
      <c r="L3069" t="str">
        <f>_xlfn.XLOOKUP(F3069, Items!$A:$A, Items!$C:$C, "Check Item ID", 0)</f>
        <v>Service</v>
      </c>
    </row>
    <row r="3070" spans="1:12" x14ac:dyDescent="0.25">
      <c r="A3070" t="s">
        <v>3838</v>
      </c>
      <c r="B3070" s="1">
        <v>45564</v>
      </c>
      <c r="C3070" t="s">
        <v>111</v>
      </c>
      <c r="D3070" t="s">
        <v>31</v>
      </c>
      <c r="E3070" t="s">
        <v>250</v>
      </c>
      <c r="F3070" t="s">
        <v>532</v>
      </c>
      <c r="G3070" s="8">
        <v>39</v>
      </c>
      <c r="H3070" s="6">
        <v>5510.81</v>
      </c>
      <c r="I3070" s="6">
        <v>214921.47</v>
      </c>
      <c r="J3070" t="s">
        <v>777</v>
      </c>
      <c r="K3070" s="8">
        <v>36</v>
      </c>
      <c r="L3070" t="str">
        <f>_xlfn.XLOOKUP(F3070, Items!$A:$A, Items!$C:$C, "Check Item ID", 0)</f>
        <v>Hardware</v>
      </c>
    </row>
    <row r="3071" spans="1:12" x14ac:dyDescent="0.25">
      <c r="A3071" t="s">
        <v>3839</v>
      </c>
      <c r="B3071" s="1">
        <v>45514</v>
      </c>
      <c r="C3071" t="s">
        <v>239</v>
      </c>
      <c r="D3071" t="s">
        <v>15</v>
      </c>
      <c r="E3071" t="s">
        <v>267</v>
      </c>
      <c r="F3071" t="s">
        <v>536</v>
      </c>
      <c r="G3071" s="8">
        <v>7</v>
      </c>
      <c r="H3071" s="6">
        <v>3596.84</v>
      </c>
      <c r="I3071" s="6">
        <v>25177.87</v>
      </c>
      <c r="J3071" t="s">
        <v>777</v>
      </c>
      <c r="K3071" s="8">
        <v>17</v>
      </c>
      <c r="L3071" t="str">
        <f>_xlfn.XLOOKUP(F3071, Items!$A:$A, Items!$C:$C, "Check Item ID", 0)</f>
        <v>Service</v>
      </c>
    </row>
    <row r="3072" spans="1:12" x14ac:dyDescent="0.25">
      <c r="A3072" t="s">
        <v>3840</v>
      </c>
      <c r="B3072" s="1">
        <v>46012</v>
      </c>
      <c r="C3072" t="s">
        <v>121</v>
      </c>
      <c r="D3072" t="s">
        <v>5</v>
      </c>
      <c r="E3072" t="s">
        <v>344</v>
      </c>
      <c r="F3072" t="s">
        <v>544</v>
      </c>
      <c r="G3072" s="8">
        <v>31</v>
      </c>
      <c r="H3072" s="6">
        <v>1019.59</v>
      </c>
      <c r="I3072" s="6">
        <v>31607.200000000001</v>
      </c>
      <c r="J3072" t="s">
        <v>777</v>
      </c>
      <c r="K3072" s="8">
        <v>40</v>
      </c>
      <c r="L3072" t="str">
        <f>_xlfn.XLOOKUP(F3072, Items!$A:$A, Items!$C:$C, "Check Item ID", 0)</f>
        <v>Software</v>
      </c>
    </row>
    <row r="3073" spans="1:12" hidden="1" x14ac:dyDescent="0.25">
      <c r="A3073" t="s">
        <v>3841</v>
      </c>
      <c r="B3073" s="1">
        <v>45761</v>
      </c>
      <c r="C3073" t="s">
        <v>163</v>
      </c>
      <c r="D3073" t="s">
        <v>31</v>
      </c>
      <c r="E3073" t="s">
        <v>352</v>
      </c>
      <c r="F3073" t="s">
        <v>758</v>
      </c>
      <c r="G3073">
        <v>13</v>
      </c>
      <c r="H3073">
        <v>3239.74</v>
      </c>
      <c r="I3073">
        <v>42116.66</v>
      </c>
      <c r="J3073" t="s">
        <v>768</v>
      </c>
      <c r="K3073">
        <v>13</v>
      </c>
      <c r="L3073" t="str">
        <f>_xlfn.XLOOKUP(F3073, Items!$A:$A, Items!$C:$C, "Check Item ID", 0)</f>
        <v>Hardware</v>
      </c>
    </row>
    <row r="3074" spans="1:12" hidden="1" x14ac:dyDescent="0.25">
      <c r="A3074" t="s">
        <v>3842</v>
      </c>
      <c r="B3074" s="1">
        <v>45962</v>
      </c>
      <c r="C3074" t="s">
        <v>177</v>
      </c>
      <c r="D3074" t="s">
        <v>27</v>
      </c>
      <c r="E3074" t="s">
        <v>330</v>
      </c>
      <c r="F3074" t="s">
        <v>378</v>
      </c>
      <c r="G3074">
        <v>10</v>
      </c>
      <c r="H3074">
        <v>437.77</v>
      </c>
      <c r="I3074">
        <v>4377.6899999999996</v>
      </c>
      <c r="J3074" t="s">
        <v>770</v>
      </c>
      <c r="K3074">
        <v>20</v>
      </c>
      <c r="L3074" t="str">
        <f>_xlfn.XLOOKUP(F3074, Items!$A:$A, Items!$C:$C, "Check Item ID", 0)</f>
        <v>Software</v>
      </c>
    </row>
    <row r="3075" spans="1:12" hidden="1" x14ac:dyDescent="0.25">
      <c r="A3075" t="s">
        <v>3843</v>
      </c>
      <c r="B3075" s="1">
        <v>45618</v>
      </c>
      <c r="C3075" t="s">
        <v>165</v>
      </c>
      <c r="D3075" t="s">
        <v>27</v>
      </c>
      <c r="E3075" t="s">
        <v>302</v>
      </c>
      <c r="F3075" t="s">
        <v>622</v>
      </c>
      <c r="G3075">
        <v>27</v>
      </c>
      <c r="H3075">
        <v>1679.7</v>
      </c>
      <c r="I3075">
        <v>45351.82</v>
      </c>
      <c r="J3075" t="s">
        <v>770</v>
      </c>
      <c r="K3075">
        <v>5</v>
      </c>
      <c r="L3075" t="str">
        <f>_xlfn.XLOOKUP(F3075, Items!$A:$A, Items!$C:$C, "Check Item ID", 0)</f>
        <v>Software</v>
      </c>
    </row>
    <row r="3076" spans="1:12" hidden="1" x14ac:dyDescent="0.25">
      <c r="A3076" t="s">
        <v>3844</v>
      </c>
      <c r="B3076" s="1">
        <v>45529</v>
      </c>
      <c r="C3076" t="s">
        <v>125</v>
      </c>
      <c r="D3076" t="s">
        <v>23</v>
      </c>
      <c r="E3076" t="s">
        <v>318</v>
      </c>
      <c r="F3076" t="s">
        <v>738</v>
      </c>
      <c r="G3076">
        <v>9</v>
      </c>
      <c r="H3076">
        <v>7062.45</v>
      </c>
      <c r="I3076">
        <v>63562.07</v>
      </c>
      <c r="J3076" t="s">
        <v>770</v>
      </c>
      <c r="K3076">
        <v>5</v>
      </c>
      <c r="L3076" t="str">
        <f>_xlfn.XLOOKUP(F3076, Items!$A:$A, Items!$C:$C, "Check Item ID", 0)</f>
        <v>Software</v>
      </c>
    </row>
    <row r="3077" spans="1:12" x14ac:dyDescent="0.25">
      <c r="A3077" t="s">
        <v>3845</v>
      </c>
      <c r="B3077" s="1">
        <v>44970</v>
      </c>
      <c r="C3077" t="s">
        <v>85</v>
      </c>
      <c r="D3077" t="s">
        <v>29</v>
      </c>
      <c r="E3077" t="s">
        <v>342</v>
      </c>
      <c r="F3077" t="s">
        <v>728</v>
      </c>
      <c r="G3077" s="8">
        <v>50</v>
      </c>
      <c r="H3077" s="6">
        <v>7259.79</v>
      </c>
      <c r="I3077" s="6">
        <v>362989.72</v>
      </c>
      <c r="J3077" t="s">
        <v>777</v>
      </c>
      <c r="K3077" s="8">
        <v>34</v>
      </c>
      <c r="L3077" t="str">
        <f>_xlfn.XLOOKUP(F3077, Items!$A:$A, Items!$C:$C, "Check Item ID", 0)</f>
        <v>Hardware</v>
      </c>
    </row>
    <row r="3078" spans="1:12" hidden="1" x14ac:dyDescent="0.25">
      <c r="A3078" t="s">
        <v>3846</v>
      </c>
      <c r="B3078" s="1">
        <v>45804</v>
      </c>
      <c r="C3078" t="s">
        <v>175</v>
      </c>
      <c r="D3078" t="s">
        <v>27</v>
      </c>
      <c r="E3078" t="s">
        <v>324</v>
      </c>
      <c r="F3078" t="s">
        <v>602</v>
      </c>
      <c r="G3078">
        <v>28</v>
      </c>
      <c r="H3078">
        <v>1585.58</v>
      </c>
      <c r="I3078">
        <v>44396.29</v>
      </c>
      <c r="J3078" t="s">
        <v>768</v>
      </c>
      <c r="K3078">
        <v>5</v>
      </c>
      <c r="L3078" t="str">
        <f>_xlfn.XLOOKUP(F3078, Items!$A:$A, Items!$C:$C, "Check Item ID", 0)</f>
        <v>Software</v>
      </c>
    </row>
    <row r="3079" spans="1:12" hidden="1" x14ac:dyDescent="0.25">
      <c r="A3079" t="s">
        <v>3847</v>
      </c>
      <c r="B3079" s="1">
        <v>45123</v>
      </c>
      <c r="C3079" t="s">
        <v>119</v>
      </c>
      <c r="D3079" t="s">
        <v>13</v>
      </c>
      <c r="E3079" t="s">
        <v>330</v>
      </c>
      <c r="F3079" t="s">
        <v>498</v>
      </c>
      <c r="G3079">
        <v>8</v>
      </c>
      <c r="H3079">
        <v>9398.7999999999993</v>
      </c>
      <c r="I3079">
        <v>75190.38</v>
      </c>
      <c r="J3079" t="s">
        <v>770</v>
      </c>
      <c r="K3079">
        <v>4</v>
      </c>
      <c r="L3079" t="str">
        <f>_xlfn.XLOOKUP(F3079, Items!$A:$A, Items!$C:$C, "Check Item ID", 0)</f>
        <v>Service</v>
      </c>
    </row>
    <row r="3080" spans="1:12" x14ac:dyDescent="0.25">
      <c r="A3080" t="s">
        <v>3848</v>
      </c>
      <c r="B3080" s="1">
        <v>45322</v>
      </c>
      <c r="C3080" t="s">
        <v>165</v>
      </c>
      <c r="D3080" t="s">
        <v>27</v>
      </c>
      <c r="E3080" t="s">
        <v>348</v>
      </c>
      <c r="F3080" t="s">
        <v>690</v>
      </c>
      <c r="G3080" s="8">
        <v>4</v>
      </c>
      <c r="H3080" s="6">
        <v>7480.18</v>
      </c>
      <c r="I3080" s="6">
        <v>29920.73</v>
      </c>
      <c r="J3080" t="s">
        <v>777</v>
      </c>
      <c r="K3080" s="8">
        <v>26</v>
      </c>
      <c r="L3080" t="str">
        <f>_xlfn.XLOOKUP(F3080, Items!$A:$A, Items!$C:$C, "Check Item ID", 0)</f>
        <v>Software</v>
      </c>
    </row>
    <row r="3081" spans="1:12" x14ac:dyDescent="0.25">
      <c r="A3081" t="s">
        <v>3849</v>
      </c>
      <c r="B3081" s="1">
        <v>45741</v>
      </c>
      <c r="C3081" t="s">
        <v>169</v>
      </c>
      <c r="D3081" t="s">
        <v>23</v>
      </c>
      <c r="E3081" t="s">
        <v>326</v>
      </c>
      <c r="F3081" t="s">
        <v>530</v>
      </c>
      <c r="G3081" s="8">
        <v>39</v>
      </c>
      <c r="H3081" s="6">
        <v>2209.69</v>
      </c>
      <c r="I3081" s="6">
        <v>86177.97</v>
      </c>
      <c r="J3081" t="s">
        <v>777</v>
      </c>
      <c r="K3081" s="8">
        <v>27</v>
      </c>
      <c r="L3081" t="str">
        <f>_xlfn.XLOOKUP(F3081, Items!$A:$A, Items!$C:$C, "Check Item ID", 0)</f>
        <v>Hardware</v>
      </c>
    </row>
    <row r="3082" spans="1:12" hidden="1" x14ac:dyDescent="0.25">
      <c r="A3082" t="s">
        <v>3850</v>
      </c>
      <c r="B3082" s="1">
        <v>45860</v>
      </c>
      <c r="C3082" t="s">
        <v>53</v>
      </c>
      <c r="D3082" t="s">
        <v>9</v>
      </c>
      <c r="E3082" t="s">
        <v>292</v>
      </c>
      <c r="F3082" t="s">
        <v>418</v>
      </c>
      <c r="G3082">
        <v>5</v>
      </c>
      <c r="H3082">
        <v>6377.75</v>
      </c>
      <c r="I3082">
        <v>31888.75</v>
      </c>
      <c r="J3082" t="s">
        <v>768</v>
      </c>
      <c r="K3082">
        <v>16</v>
      </c>
      <c r="L3082" t="str">
        <f>_xlfn.XLOOKUP(F3082, Items!$A:$A, Items!$C:$C, "Check Item ID", 0)</f>
        <v>Service</v>
      </c>
    </row>
    <row r="3083" spans="1:12" hidden="1" x14ac:dyDescent="0.25">
      <c r="A3083" t="s">
        <v>3851</v>
      </c>
      <c r="B3083" s="1">
        <v>45286</v>
      </c>
      <c r="C3083" t="s">
        <v>143</v>
      </c>
      <c r="D3083" t="s">
        <v>5</v>
      </c>
      <c r="E3083" t="s">
        <v>288</v>
      </c>
      <c r="F3083" t="s">
        <v>742</v>
      </c>
      <c r="G3083">
        <v>50</v>
      </c>
      <c r="H3083">
        <v>5323.19</v>
      </c>
      <c r="I3083">
        <v>266159.46000000002</v>
      </c>
      <c r="J3083" t="s">
        <v>770</v>
      </c>
      <c r="K3083">
        <v>25</v>
      </c>
      <c r="L3083" t="str">
        <f>_xlfn.XLOOKUP(F3083, Items!$A:$A, Items!$C:$C, "Check Item ID", 0)</f>
        <v>Software</v>
      </c>
    </row>
    <row r="3084" spans="1:12" hidden="1" x14ac:dyDescent="0.25">
      <c r="A3084" t="s">
        <v>3852</v>
      </c>
      <c r="B3084" s="1">
        <v>45807</v>
      </c>
      <c r="C3084" t="s">
        <v>87</v>
      </c>
      <c r="D3084" t="s">
        <v>9</v>
      </c>
      <c r="E3084" t="s">
        <v>332</v>
      </c>
      <c r="F3084" t="s">
        <v>496</v>
      </c>
      <c r="G3084">
        <v>33</v>
      </c>
      <c r="H3084">
        <v>7777.6</v>
      </c>
      <c r="I3084">
        <v>256660.79</v>
      </c>
      <c r="J3084" t="s">
        <v>770</v>
      </c>
      <c r="K3084">
        <v>39</v>
      </c>
      <c r="L3084" t="str">
        <f>_xlfn.XLOOKUP(F3084, Items!$A:$A, Items!$C:$C, "Check Item ID", 0)</f>
        <v>Hardware</v>
      </c>
    </row>
    <row r="3085" spans="1:12" hidden="1" x14ac:dyDescent="0.25">
      <c r="A3085" t="s">
        <v>3853</v>
      </c>
      <c r="B3085" s="1">
        <v>45921</v>
      </c>
      <c r="C3085" t="s">
        <v>195</v>
      </c>
      <c r="D3085" t="s">
        <v>7</v>
      </c>
      <c r="E3085" t="s">
        <v>260</v>
      </c>
      <c r="F3085" t="s">
        <v>618</v>
      </c>
      <c r="G3085">
        <v>41</v>
      </c>
      <c r="H3085">
        <v>2811.37</v>
      </c>
      <c r="I3085">
        <v>115266.1</v>
      </c>
      <c r="J3085" t="s">
        <v>770</v>
      </c>
      <c r="K3085">
        <v>38</v>
      </c>
      <c r="L3085" t="str">
        <f>_xlfn.XLOOKUP(F3085, Items!$A:$A, Items!$C:$C, "Check Item ID", 0)</f>
        <v>Service</v>
      </c>
    </row>
    <row r="3086" spans="1:12" hidden="1" x14ac:dyDescent="0.25">
      <c r="A3086" t="s">
        <v>3854</v>
      </c>
      <c r="B3086" s="1">
        <v>45219</v>
      </c>
      <c r="C3086" t="s">
        <v>59</v>
      </c>
      <c r="D3086" t="s">
        <v>9</v>
      </c>
      <c r="E3086" t="s">
        <v>294</v>
      </c>
      <c r="F3086" t="s">
        <v>388</v>
      </c>
      <c r="G3086">
        <v>40</v>
      </c>
      <c r="H3086">
        <v>5217.4399999999996</v>
      </c>
      <c r="I3086">
        <v>208697.62</v>
      </c>
      <c r="J3086" t="s">
        <v>768</v>
      </c>
      <c r="K3086">
        <v>19</v>
      </c>
      <c r="L3086" t="str">
        <f>_xlfn.XLOOKUP(F3086, Items!$A:$A, Items!$C:$C, "Check Item ID", 0)</f>
        <v>Software</v>
      </c>
    </row>
    <row r="3087" spans="1:12" hidden="1" x14ac:dyDescent="0.25">
      <c r="A3087" t="s">
        <v>3855</v>
      </c>
      <c r="B3087" s="1">
        <v>45009</v>
      </c>
      <c r="C3087" t="s">
        <v>111</v>
      </c>
      <c r="D3087" t="s">
        <v>31</v>
      </c>
      <c r="E3087" t="s">
        <v>250</v>
      </c>
      <c r="F3087" t="s">
        <v>642</v>
      </c>
      <c r="G3087">
        <v>8</v>
      </c>
      <c r="H3087">
        <v>3043.76</v>
      </c>
      <c r="I3087">
        <v>24350.05</v>
      </c>
      <c r="J3087" t="s">
        <v>768</v>
      </c>
      <c r="K3087">
        <v>3</v>
      </c>
      <c r="L3087" t="str">
        <f>_xlfn.XLOOKUP(F3087, Items!$A:$A, Items!$C:$C, "Check Item ID", 0)</f>
        <v>Software</v>
      </c>
    </row>
    <row r="3088" spans="1:12" hidden="1" x14ac:dyDescent="0.25">
      <c r="A3088" t="s">
        <v>3856</v>
      </c>
      <c r="B3088" s="1">
        <v>45843</v>
      </c>
      <c r="C3088" t="s">
        <v>131</v>
      </c>
      <c r="D3088" t="s">
        <v>25</v>
      </c>
      <c r="E3088" t="s">
        <v>346</v>
      </c>
      <c r="F3088" t="s">
        <v>498</v>
      </c>
      <c r="G3088">
        <v>50</v>
      </c>
      <c r="H3088">
        <v>7948.75</v>
      </c>
      <c r="I3088">
        <v>397437.4</v>
      </c>
      <c r="J3088" t="s">
        <v>770</v>
      </c>
      <c r="K3088">
        <v>18</v>
      </c>
      <c r="L3088" t="str">
        <f>_xlfn.XLOOKUP(F3088, Items!$A:$A, Items!$C:$C, "Check Item ID", 0)</f>
        <v>Service</v>
      </c>
    </row>
    <row r="3089" spans="1:12" x14ac:dyDescent="0.25">
      <c r="A3089" t="s">
        <v>3857</v>
      </c>
      <c r="B3089" s="1">
        <v>46009</v>
      </c>
      <c r="C3089" t="s">
        <v>221</v>
      </c>
      <c r="D3089" t="s">
        <v>5</v>
      </c>
      <c r="E3089" t="s">
        <v>292</v>
      </c>
      <c r="F3089" t="s">
        <v>722</v>
      </c>
      <c r="G3089" s="8">
        <v>9</v>
      </c>
      <c r="H3089" s="6">
        <v>7866.37</v>
      </c>
      <c r="I3089" s="6">
        <v>70797.34</v>
      </c>
      <c r="J3089" t="s">
        <v>777</v>
      </c>
      <c r="K3089" s="8">
        <v>17</v>
      </c>
      <c r="L3089" t="str">
        <f>_xlfn.XLOOKUP(F3089, Items!$A:$A, Items!$C:$C, "Check Item ID", 0)</f>
        <v>Service</v>
      </c>
    </row>
    <row r="3090" spans="1:12" x14ac:dyDescent="0.25">
      <c r="A3090" t="s">
        <v>3858</v>
      </c>
      <c r="B3090" s="1">
        <v>45693</v>
      </c>
      <c r="C3090" t="s">
        <v>211</v>
      </c>
      <c r="D3090" t="s">
        <v>31</v>
      </c>
      <c r="E3090" t="s">
        <v>290</v>
      </c>
      <c r="F3090" t="s">
        <v>492</v>
      </c>
      <c r="G3090" s="8">
        <v>40</v>
      </c>
      <c r="H3090" s="6">
        <v>4409.49</v>
      </c>
      <c r="I3090" s="6">
        <v>176379.74</v>
      </c>
      <c r="J3090" t="s">
        <v>777</v>
      </c>
      <c r="K3090" s="8">
        <v>9</v>
      </c>
      <c r="L3090" t="str">
        <f>_xlfn.XLOOKUP(F3090, Items!$A:$A, Items!$C:$C, "Check Item ID", 0)</f>
        <v>Service</v>
      </c>
    </row>
    <row r="3091" spans="1:12" x14ac:dyDescent="0.25">
      <c r="A3091" t="s">
        <v>3859</v>
      </c>
      <c r="B3091" s="1">
        <v>45685</v>
      </c>
      <c r="C3091" t="s">
        <v>42</v>
      </c>
      <c r="D3091" t="s">
        <v>9</v>
      </c>
      <c r="E3091" t="s">
        <v>326</v>
      </c>
      <c r="F3091" t="s">
        <v>570</v>
      </c>
      <c r="G3091" s="8">
        <v>29</v>
      </c>
      <c r="H3091" s="6">
        <v>5875.6</v>
      </c>
      <c r="I3091" s="6">
        <v>170392.28</v>
      </c>
      <c r="J3091" t="s">
        <v>777</v>
      </c>
      <c r="K3091" s="8">
        <v>41</v>
      </c>
      <c r="L3091" t="str">
        <f>_xlfn.XLOOKUP(F3091, Items!$A:$A, Items!$C:$C, "Check Item ID", 0)</f>
        <v>Software</v>
      </c>
    </row>
    <row r="3092" spans="1:12" hidden="1" x14ac:dyDescent="0.25">
      <c r="A3092" t="s">
        <v>3860</v>
      </c>
      <c r="B3092" s="1">
        <v>45966</v>
      </c>
      <c r="C3092" t="s">
        <v>45</v>
      </c>
      <c r="D3092" t="s">
        <v>5</v>
      </c>
      <c r="E3092" t="s">
        <v>340</v>
      </c>
      <c r="F3092" t="s">
        <v>696</v>
      </c>
      <c r="G3092">
        <v>24</v>
      </c>
      <c r="H3092">
        <v>596.94000000000005</v>
      </c>
      <c r="I3092">
        <v>14326.51</v>
      </c>
      <c r="J3092" t="s">
        <v>768</v>
      </c>
      <c r="K3092">
        <v>7</v>
      </c>
      <c r="L3092" t="str">
        <f>_xlfn.XLOOKUP(F3092, Items!$A:$A, Items!$C:$C, "Check Item ID", 0)</f>
        <v>Software</v>
      </c>
    </row>
    <row r="3093" spans="1:12" x14ac:dyDescent="0.25">
      <c r="A3093" t="s">
        <v>3861</v>
      </c>
      <c r="B3093" s="1">
        <v>45512</v>
      </c>
      <c r="C3093" t="s">
        <v>213</v>
      </c>
      <c r="D3093" t="s">
        <v>5</v>
      </c>
      <c r="E3093" t="s">
        <v>260</v>
      </c>
      <c r="F3093" t="s">
        <v>359</v>
      </c>
      <c r="G3093" s="8">
        <v>37</v>
      </c>
      <c r="H3093" s="6">
        <v>6866.31</v>
      </c>
      <c r="I3093" s="6">
        <v>254053.59</v>
      </c>
      <c r="J3093" t="s">
        <v>777</v>
      </c>
      <c r="K3093" s="8">
        <v>31</v>
      </c>
      <c r="L3093" t="str">
        <f>_xlfn.XLOOKUP(F3093, Items!$A:$A, Items!$C:$C, "Check Item ID", 0)</f>
        <v>Hardware</v>
      </c>
    </row>
    <row r="3094" spans="1:12" hidden="1" x14ac:dyDescent="0.25">
      <c r="A3094" t="s">
        <v>3862</v>
      </c>
      <c r="B3094" s="1">
        <v>45266</v>
      </c>
      <c r="C3094" t="s">
        <v>127</v>
      </c>
      <c r="D3094" t="s">
        <v>31</v>
      </c>
      <c r="E3094" t="s">
        <v>314</v>
      </c>
      <c r="F3094" t="s">
        <v>412</v>
      </c>
      <c r="G3094">
        <v>26</v>
      </c>
      <c r="H3094">
        <v>2251.73</v>
      </c>
      <c r="I3094">
        <v>58544.88</v>
      </c>
      <c r="J3094" t="s">
        <v>768</v>
      </c>
      <c r="K3094">
        <v>39</v>
      </c>
      <c r="L3094" t="str">
        <f>_xlfn.XLOOKUP(F3094, Items!$A:$A, Items!$C:$C, "Check Item ID", 0)</f>
        <v>Service</v>
      </c>
    </row>
    <row r="3095" spans="1:12" hidden="1" x14ac:dyDescent="0.25">
      <c r="A3095" t="s">
        <v>3863</v>
      </c>
      <c r="B3095" s="1">
        <v>45788</v>
      </c>
      <c r="C3095" t="s">
        <v>119</v>
      </c>
      <c r="D3095" t="s">
        <v>13</v>
      </c>
      <c r="E3095" t="s">
        <v>263</v>
      </c>
      <c r="F3095" t="s">
        <v>596</v>
      </c>
      <c r="G3095">
        <v>50</v>
      </c>
      <c r="H3095">
        <v>5606.85</v>
      </c>
      <c r="I3095">
        <v>280342.53000000003</v>
      </c>
      <c r="J3095" t="s">
        <v>770</v>
      </c>
      <c r="K3095">
        <v>45</v>
      </c>
      <c r="L3095" t="str">
        <f>_xlfn.XLOOKUP(F3095, Items!$A:$A, Items!$C:$C, "Check Item ID", 0)</f>
        <v>Software</v>
      </c>
    </row>
    <row r="3096" spans="1:12" hidden="1" x14ac:dyDescent="0.25">
      <c r="A3096" t="s">
        <v>3864</v>
      </c>
      <c r="B3096" s="1">
        <v>45861</v>
      </c>
      <c r="C3096" t="s">
        <v>215</v>
      </c>
      <c r="D3096" t="s">
        <v>5</v>
      </c>
      <c r="E3096" t="s">
        <v>246</v>
      </c>
      <c r="F3096" t="s">
        <v>484</v>
      </c>
      <c r="G3096">
        <v>6</v>
      </c>
      <c r="H3096">
        <v>7833.97</v>
      </c>
      <c r="I3096">
        <v>47003.81</v>
      </c>
      <c r="J3096" t="s">
        <v>770</v>
      </c>
      <c r="K3096">
        <v>12</v>
      </c>
      <c r="L3096" t="str">
        <f>_xlfn.XLOOKUP(F3096, Items!$A:$A, Items!$C:$C, "Check Item ID", 0)</f>
        <v>Hardware</v>
      </c>
    </row>
    <row r="3097" spans="1:12" hidden="1" x14ac:dyDescent="0.25">
      <c r="A3097" t="s">
        <v>3865</v>
      </c>
      <c r="B3097" s="1">
        <v>45676</v>
      </c>
      <c r="C3097" t="s">
        <v>95</v>
      </c>
      <c r="D3097" t="s">
        <v>11</v>
      </c>
      <c r="E3097" t="s">
        <v>290</v>
      </c>
      <c r="F3097" t="s">
        <v>662</v>
      </c>
      <c r="G3097">
        <v>38</v>
      </c>
      <c r="H3097">
        <v>5443.9</v>
      </c>
      <c r="I3097">
        <v>206868.02</v>
      </c>
      <c r="J3097" t="s">
        <v>768</v>
      </c>
      <c r="K3097">
        <v>18</v>
      </c>
      <c r="L3097" t="str">
        <f>_xlfn.XLOOKUP(F3097, Items!$A:$A, Items!$C:$C, "Check Item ID", 0)</f>
        <v>Service</v>
      </c>
    </row>
    <row r="3098" spans="1:12" x14ac:dyDescent="0.25">
      <c r="A3098" t="s">
        <v>3866</v>
      </c>
      <c r="B3098" s="1">
        <v>45603</v>
      </c>
      <c r="C3098" t="s">
        <v>169</v>
      </c>
      <c r="D3098" t="s">
        <v>23</v>
      </c>
      <c r="E3098" t="s">
        <v>298</v>
      </c>
      <c r="F3098" t="s">
        <v>428</v>
      </c>
      <c r="G3098" s="8">
        <v>37</v>
      </c>
      <c r="H3098" s="6">
        <v>5515.21</v>
      </c>
      <c r="I3098" s="6">
        <v>204062.76</v>
      </c>
      <c r="J3098" t="s">
        <v>777</v>
      </c>
      <c r="K3098" s="8">
        <v>35</v>
      </c>
      <c r="L3098" t="str">
        <f>_xlfn.XLOOKUP(F3098, Items!$A:$A, Items!$C:$C, "Check Item ID", 0)</f>
        <v>Service</v>
      </c>
    </row>
    <row r="3099" spans="1:12" x14ac:dyDescent="0.25">
      <c r="A3099" t="s">
        <v>3867</v>
      </c>
      <c r="B3099" s="1">
        <v>45325</v>
      </c>
      <c r="C3099" t="s">
        <v>45</v>
      </c>
      <c r="D3099" t="s">
        <v>5</v>
      </c>
      <c r="E3099" t="s">
        <v>332</v>
      </c>
      <c r="F3099" t="s">
        <v>588</v>
      </c>
      <c r="G3099" s="8">
        <v>12</v>
      </c>
      <c r="H3099" s="6">
        <v>8506.07</v>
      </c>
      <c r="I3099" s="6">
        <v>102072.85</v>
      </c>
      <c r="J3099" t="s">
        <v>777</v>
      </c>
      <c r="K3099" s="8">
        <v>14</v>
      </c>
      <c r="L3099" t="str">
        <f>_xlfn.XLOOKUP(F3099, Items!$A:$A, Items!$C:$C, "Check Item ID", 0)</f>
        <v>Hardware</v>
      </c>
    </row>
    <row r="3100" spans="1:12" hidden="1" x14ac:dyDescent="0.25">
      <c r="A3100" t="s">
        <v>3868</v>
      </c>
      <c r="B3100" s="1">
        <v>45529</v>
      </c>
      <c r="C3100" t="s">
        <v>99</v>
      </c>
      <c r="D3100" t="s">
        <v>13</v>
      </c>
      <c r="E3100" t="s">
        <v>258</v>
      </c>
      <c r="F3100" t="s">
        <v>612</v>
      </c>
      <c r="G3100">
        <v>50</v>
      </c>
      <c r="H3100">
        <v>632.70000000000005</v>
      </c>
      <c r="I3100">
        <v>31635.14</v>
      </c>
      <c r="J3100" t="s">
        <v>770</v>
      </c>
      <c r="K3100">
        <v>28</v>
      </c>
      <c r="L3100" t="str">
        <f>_xlfn.XLOOKUP(F3100, Items!$A:$A, Items!$C:$C, "Check Item ID", 0)</f>
        <v>Service</v>
      </c>
    </row>
    <row r="3101" spans="1:12" x14ac:dyDescent="0.25">
      <c r="A3101" t="s">
        <v>3869</v>
      </c>
      <c r="B3101" s="1">
        <v>45039</v>
      </c>
      <c r="C3101" t="s">
        <v>99</v>
      </c>
      <c r="D3101" t="s">
        <v>13</v>
      </c>
      <c r="E3101" t="s">
        <v>318</v>
      </c>
      <c r="F3101" t="s">
        <v>480</v>
      </c>
      <c r="G3101" s="8">
        <v>27</v>
      </c>
      <c r="H3101" s="6">
        <v>2557.4499999999998</v>
      </c>
      <c r="I3101" s="6">
        <v>69051.240000000005</v>
      </c>
      <c r="J3101" t="s">
        <v>777</v>
      </c>
      <c r="K3101" s="8">
        <v>38</v>
      </c>
      <c r="L3101" t="str">
        <f>_xlfn.XLOOKUP(F3101, Items!$A:$A, Items!$C:$C, "Check Item ID", 0)</f>
        <v>Hardware</v>
      </c>
    </row>
    <row r="3102" spans="1:12" hidden="1" x14ac:dyDescent="0.25">
      <c r="A3102" t="s">
        <v>3870</v>
      </c>
      <c r="B3102" s="1">
        <v>45244</v>
      </c>
      <c r="C3102" t="s">
        <v>101</v>
      </c>
      <c r="D3102" t="s">
        <v>23</v>
      </c>
      <c r="E3102" t="s">
        <v>348</v>
      </c>
      <c r="F3102" t="s">
        <v>756</v>
      </c>
      <c r="G3102">
        <v>26</v>
      </c>
      <c r="H3102">
        <v>3212.71</v>
      </c>
      <c r="I3102">
        <v>83530.39</v>
      </c>
      <c r="J3102" t="s">
        <v>770</v>
      </c>
      <c r="K3102">
        <v>29</v>
      </c>
      <c r="L3102" t="str">
        <f>_xlfn.XLOOKUP(F3102, Items!$A:$A, Items!$C:$C, "Check Item ID", 0)</f>
        <v>Service</v>
      </c>
    </row>
    <row r="3103" spans="1:12" hidden="1" x14ac:dyDescent="0.25">
      <c r="A3103" t="s">
        <v>3871</v>
      </c>
      <c r="B3103" s="1">
        <v>45832</v>
      </c>
      <c r="C3103" t="s">
        <v>95</v>
      </c>
      <c r="D3103" t="s">
        <v>11</v>
      </c>
      <c r="E3103" t="s">
        <v>274</v>
      </c>
      <c r="F3103" t="s">
        <v>684</v>
      </c>
      <c r="G3103">
        <v>12</v>
      </c>
      <c r="H3103">
        <v>10486.66</v>
      </c>
      <c r="I3103">
        <v>125839.89</v>
      </c>
      <c r="J3103" t="s">
        <v>770</v>
      </c>
      <c r="K3103">
        <v>38</v>
      </c>
      <c r="L3103" t="str">
        <f>_xlfn.XLOOKUP(F3103, Items!$A:$A, Items!$C:$C, "Check Item ID", 0)</f>
        <v>Software</v>
      </c>
    </row>
    <row r="3104" spans="1:12" hidden="1" x14ac:dyDescent="0.25">
      <c r="A3104" t="s">
        <v>3872</v>
      </c>
      <c r="B3104" s="1">
        <v>45394</v>
      </c>
      <c r="C3104" t="s">
        <v>119</v>
      </c>
      <c r="D3104" t="s">
        <v>13</v>
      </c>
      <c r="E3104" t="s">
        <v>288</v>
      </c>
      <c r="F3104" t="s">
        <v>520</v>
      </c>
      <c r="G3104">
        <v>34</v>
      </c>
      <c r="H3104">
        <v>7488.33</v>
      </c>
      <c r="I3104">
        <v>254603.29</v>
      </c>
      <c r="J3104" t="s">
        <v>770</v>
      </c>
      <c r="K3104">
        <v>45</v>
      </c>
      <c r="L3104" t="str">
        <f>_xlfn.XLOOKUP(F3104, Items!$A:$A, Items!$C:$C, "Check Item ID", 0)</f>
        <v>Software</v>
      </c>
    </row>
    <row r="3105" spans="1:12" hidden="1" x14ac:dyDescent="0.25">
      <c r="A3105" t="s">
        <v>3873</v>
      </c>
      <c r="B3105" s="1">
        <v>45667</v>
      </c>
      <c r="C3105" t="s">
        <v>135</v>
      </c>
      <c r="D3105" t="s">
        <v>31</v>
      </c>
      <c r="E3105" t="s">
        <v>342</v>
      </c>
      <c r="F3105" t="s">
        <v>550</v>
      </c>
      <c r="G3105">
        <v>42</v>
      </c>
      <c r="H3105">
        <v>341.58</v>
      </c>
      <c r="I3105">
        <v>14346.35</v>
      </c>
      <c r="J3105" t="s">
        <v>768</v>
      </c>
      <c r="K3105">
        <v>11</v>
      </c>
      <c r="L3105" t="str">
        <f>_xlfn.XLOOKUP(F3105, Items!$A:$A, Items!$C:$C, "Check Item ID", 0)</f>
        <v>Service</v>
      </c>
    </row>
    <row r="3106" spans="1:12" hidden="1" x14ac:dyDescent="0.25">
      <c r="A3106" t="s">
        <v>3874</v>
      </c>
      <c r="B3106" s="1">
        <v>44962</v>
      </c>
      <c r="C3106" t="s">
        <v>225</v>
      </c>
      <c r="D3106" t="s">
        <v>13</v>
      </c>
      <c r="E3106" t="s">
        <v>314</v>
      </c>
      <c r="F3106" t="s">
        <v>424</v>
      </c>
      <c r="G3106">
        <v>19</v>
      </c>
      <c r="H3106">
        <v>2345.09</v>
      </c>
      <c r="I3106">
        <v>44556.76</v>
      </c>
      <c r="J3106" t="s">
        <v>770</v>
      </c>
      <c r="K3106">
        <v>29</v>
      </c>
      <c r="L3106" t="str">
        <f>_xlfn.XLOOKUP(F3106, Items!$A:$A, Items!$C:$C, "Check Item ID", 0)</f>
        <v>Service</v>
      </c>
    </row>
    <row r="3107" spans="1:12" hidden="1" x14ac:dyDescent="0.25">
      <c r="A3107" t="s">
        <v>3875</v>
      </c>
      <c r="B3107" s="1">
        <v>45168</v>
      </c>
      <c r="C3107" t="s">
        <v>111</v>
      </c>
      <c r="D3107" t="s">
        <v>31</v>
      </c>
      <c r="E3107" t="s">
        <v>283</v>
      </c>
      <c r="F3107" t="s">
        <v>652</v>
      </c>
      <c r="G3107">
        <v>10</v>
      </c>
      <c r="H3107">
        <v>10446.93</v>
      </c>
      <c r="I3107">
        <v>104469.28</v>
      </c>
      <c r="J3107" t="s">
        <v>768</v>
      </c>
      <c r="K3107">
        <v>42</v>
      </c>
      <c r="L3107" t="str">
        <f>_xlfn.XLOOKUP(F3107, Items!$A:$A, Items!$C:$C, "Check Item ID", 0)</f>
        <v>Hardware</v>
      </c>
    </row>
    <row r="3108" spans="1:12" x14ac:dyDescent="0.25">
      <c r="A3108" t="s">
        <v>3876</v>
      </c>
      <c r="B3108" s="1">
        <v>45626</v>
      </c>
      <c r="C3108" t="s">
        <v>191</v>
      </c>
      <c r="D3108" t="s">
        <v>25</v>
      </c>
      <c r="E3108" t="s">
        <v>292</v>
      </c>
      <c r="F3108" t="s">
        <v>678</v>
      </c>
      <c r="G3108" s="8">
        <v>2</v>
      </c>
      <c r="H3108" s="6">
        <v>4541.12</v>
      </c>
      <c r="I3108" s="6">
        <v>9082.24</v>
      </c>
      <c r="J3108" t="s">
        <v>777</v>
      </c>
      <c r="K3108" s="8">
        <v>28</v>
      </c>
      <c r="L3108" t="str">
        <f>_xlfn.XLOOKUP(F3108, Items!$A:$A, Items!$C:$C, "Check Item ID", 0)</f>
        <v>Service</v>
      </c>
    </row>
    <row r="3109" spans="1:12" hidden="1" x14ac:dyDescent="0.25">
      <c r="A3109" t="s">
        <v>3877</v>
      </c>
      <c r="B3109" s="1">
        <v>45661</v>
      </c>
      <c r="C3109" t="s">
        <v>163</v>
      </c>
      <c r="D3109" t="s">
        <v>31</v>
      </c>
      <c r="E3109" t="s">
        <v>342</v>
      </c>
      <c r="F3109" t="s">
        <v>658</v>
      </c>
      <c r="G3109">
        <v>35</v>
      </c>
      <c r="H3109">
        <v>6445.21</v>
      </c>
      <c r="I3109">
        <v>225582.23</v>
      </c>
      <c r="J3109" t="s">
        <v>770</v>
      </c>
      <c r="K3109">
        <v>45</v>
      </c>
      <c r="L3109" t="str">
        <f>_xlfn.XLOOKUP(F3109, Items!$A:$A, Items!$C:$C, "Check Item ID", 0)</f>
        <v>Service</v>
      </c>
    </row>
    <row r="3110" spans="1:12" hidden="1" x14ac:dyDescent="0.25">
      <c r="A3110" t="s">
        <v>3878</v>
      </c>
      <c r="B3110" s="1">
        <v>45118</v>
      </c>
      <c r="C3110" t="s">
        <v>87</v>
      </c>
      <c r="D3110" t="s">
        <v>9</v>
      </c>
      <c r="E3110" t="s">
        <v>344</v>
      </c>
      <c r="F3110" t="s">
        <v>440</v>
      </c>
      <c r="G3110">
        <v>36</v>
      </c>
      <c r="H3110">
        <v>6842.83</v>
      </c>
      <c r="I3110">
        <v>246341.92</v>
      </c>
      <c r="J3110" t="s">
        <v>770</v>
      </c>
      <c r="K3110">
        <v>25</v>
      </c>
      <c r="L3110" t="str">
        <f>_xlfn.XLOOKUP(F3110, Items!$A:$A, Items!$C:$C, "Check Item ID", 0)</f>
        <v>Hardware</v>
      </c>
    </row>
    <row r="3111" spans="1:12" hidden="1" x14ac:dyDescent="0.25">
      <c r="A3111" t="s">
        <v>3879</v>
      </c>
      <c r="B3111" s="1">
        <v>45076</v>
      </c>
      <c r="C3111" t="s">
        <v>105</v>
      </c>
      <c r="D3111" t="s">
        <v>23</v>
      </c>
      <c r="E3111" t="s">
        <v>340</v>
      </c>
      <c r="F3111" t="s">
        <v>556</v>
      </c>
      <c r="G3111">
        <v>14</v>
      </c>
      <c r="H3111">
        <v>4222.84</v>
      </c>
      <c r="I3111">
        <v>59119.76</v>
      </c>
      <c r="J3111" t="s">
        <v>770</v>
      </c>
      <c r="K3111">
        <v>30</v>
      </c>
      <c r="L3111" t="str">
        <f>_xlfn.XLOOKUP(F3111, Items!$A:$A, Items!$C:$C, "Check Item ID", 0)</f>
        <v>Software</v>
      </c>
    </row>
    <row r="3112" spans="1:12" hidden="1" x14ac:dyDescent="0.25">
      <c r="A3112" t="s">
        <v>3880</v>
      </c>
      <c r="B3112" s="1">
        <v>45225</v>
      </c>
      <c r="C3112" t="s">
        <v>189</v>
      </c>
      <c r="D3112" t="s">
        <v>21</v>
      </c>
      <c r="E3112" t="s">
        <v>265</v>
      </c>
      <c r="F3112" t="s">
        <v>420</v>
      </c>
      <c r="G3112">
        <v>50</v>
      </c>
      <c r="H3112">
        <v>6024.87</v>
      </c>
      <c r="I3112">
        <v>301243.26</v>
      </c>
      <c r="J3112" t="s">
        <v>768</v>
      </c>
      <c r="K3112">
        <v>23</v>
      </c>
      <c r="L3112" t="str">
        <f>_xlfn.XLOOKUP(F3112, Items!$A:$A, Items!$C:$C, "Check Item ID", 0)</f>
        <v>Software</v>
      </c>
    </row>
    <row r="3113" spans="1:12" x14ac:dyDescent="0.25">
      <c r="A3113" t="s">
        <v>3881</v>
      </c>
      <c r="B3113" s="1">
        <v>45616</v>
      </c>
      <c r="C3113" t="s">
        <v>149</v>
      </c>
      <c r="D3113" t="s">
        <v>21</v>
      </c>
      <c r="E3113" t="s">
        <v>330</v>
      </c>
      <c r="F3113" t="s">
        <v>648</v>
      </c>
      <c r="G3113" s="8">
        <v>49</v>
      </c>
      <c r="H3113" s="6">
        <v>4422.3</v>
      </c>
      <c r="I3113" s="6">
        <v>216692.92</v>
      </c>
      <c r="J3113" t="s">
        <v>777</v>
      </c>
      <c r="K3113" s="8">
        <v>20</v>
      </c>
      <c r="L3113" t="str">
        <f>_xlfn.XLOOKUP(F3113, Items!$A:$A, Items!$C:$C, "Check Item ID", 0)</f>
        <v>Hardware</v>
      </c>
    </row>
    <row r="3114" spans="1:12" hidden="1" x14ac:dyDescent="0.25">
      <c r="A3114" t="s">
        <v>3882</v>
      </c>
      <c r="B3114" s="1">
        <v>45232</v>
      </c>
      <c r="C3114" t="s">
        <v>95</v>
      </c>
      <c r="D3114" t="s">
        <v>11</v>
      </c>
      <c r="E3114" t="s">
        <v>320</v>
      </c>
      <c r="F3114" t="s">
        <v>532</v>
      </c>
      <c r="G3114">
        <v>16</v>
      </c>
      <c r="H3114">
        <v>6491.24</v>
      </c>
      <c r="I3114">
        <v>103859.88</v>
      </c>
      <c r="J3114" t="s">
        <v>770</v>
      </c>
      <c r="K3114">
        <v>35</v>
      </c>
      <c r="L3114" t="str">
        <f>_xlfn.XLOOKUP(F3114, Items!$A:$A, Items!$C:$C, "Check Item ID", 0)</f>
        <v>Hardware</v>
      </c>
    </row>
    <row r="3115" spans="1:12" x14ac:dyDescent="0.25">
      <c r="A3115" t="s">
        <v>3883</v>
      </c>
      <c r="B3115" s="1">
        <v>45010</v>
      </c>
      <c r="C3115" t="s">
        <v>131</v>
      </c>
      <c r="D3115" t="s">
        <v>25</v>
      </c>
      <c r="E3115" t="s">
        <v>278</v>
      </c>
      <c r="F3115" t="s">
        <v>678</v>
      </c>
      <c r="G3115" s="8">
        <v>2</v>
      </c>
      <c r="H3115" s="6">
        <v>4921.42</v>
      </c>
      <c r="I3115" s="6">
        <v>9842.84</v>
      </c>
      <c r="J3115" t="s">
        <v>777</v>
      </c>
      <c r="K3115" s="8">
        <v>33</v>
      </c>
      <c r="L3115" t="str">
        <f>_xlfn.XLOOKUP(F3115, Items!$A:$A, Items!$C:$C, "Check Item ID", 0)</f>
        <v>Service</v>
      </c>
    </row>
    <row r="3116" spans="1:12" hidden="1" x14ac:dyDescent="0.25">
      <c r="A3116" t="s">
        <v>3884</v>
      </c>
      <c r="B3116" s="1">
        <v>44929</v>
      </c>
      <c r="C3116" t="s">
        <v>117</v>
      </c>
      <c r="D3116" t="s">
        <v>29</v>
      </c>
      <c r="E3116" t="s">
        <v>283</v>
      </c>
      <c r="F3116" t="s">
        <v>726</v>
      </c>
      <c r="G3116">
        <v>1</v>
      </c>
      <c r="H3116">
        <v>5115.03</v>
      </c>
      <c r="I3116">
        <v>5115.03</v>
      </c>
      <c r="J3116" t="s">
        <v>768</v>
      </c>
      <c r="K3116">
        <v>30</v>
      </c>
      <c r="L3116" t="str">
        <f>_xlfn.XLOOKUP(F3116, Items!$A:$A, Items!$C:$C, "Check Item ID", 0)</f>
        <v>Hardware</v>
      </c>
    </row>
    <row r="3117" spans="1:12" x14ac:dyDescent="0.25">
      <c r="A3117" t="s">
        <v>3885</v>
      </c>
      <c r="B3117" s="1">
        <v>45727</v>
      </c>
      <c r="C3117" t="s">
        <v>183</v>
      </c>
      <c r="D3117" t="s">
        <v>31</v>
      </c>
      <c r="E3117" t="s">
        <v>250</v>
      </c>
      <c r="F3117" t="s">
        <v>396</v>
      </c>
      <c r="G3117" s="8">
        <v>25</v>
      </c>
      <c r="H3117" s="6">
        <v>8249.9500000000007</v>
      </c>
      <c r="I3117" s="6">
        <v>206248.73</v>
      </c>
      <c r="J3117" t="s">
        <v>777</v>
      </c>
      <c r="K3117" s="8">
        <v>10</v>
      </c>
      <c r="L3117" t="str">
        <f>_xlfn.XLOOKUP(F3117, Items!$A:$A, Items!$C:$C, "Check Item ID", 0)</f>
        <v>Software</v>
      </c>
    </row>
    <row r="3118" spans="1:12" hidden="1" x14ac:dyDescent="0.25">
      <c r="A3118" t="s">
        <v>3886</v>
      </c>
      <c r="B3118" s="1">
        <v>45958</v>
      </c>
      <c r="C3118" t="s">
        <v>227</v>
      </c>
      <c r="D3118" t="s">
        <v>9</v>
      </c>
      <c r="E3118" t="s">
        <v>298</v>
      </c>
      <c r="F3118" t="s">
        <v>426</v>
      </c>
      <c r="G3118">
        <v>13</v>
      </c>
      <c r="H3118">
        <v>6053.52</v>
      </c>
      <c r="I3118">
        <v>78695.8</v>
      </c>
      <c r="J3118" t="s">
        <v>768</v>
      </c>
      <c r="K3118">
        <v>15</v>
      </c>
      <c r="L3118" t="str">
        <f>_xlfn.XLOOKUP(F3118, Items!$A:$A, Items!$C:$C, "Check Item ID", 0)</f>
        <v>Hardware</v>
      </c>
    </row>
    <row r="3119" spans="1:12" x14ac:dyDescent="0.25">
      <c r="A3119" t="s">
        <v>3887</v>
      </c>
      <c r="B3119" s="1">
        <v>45612</v>
      </c>
      <c r="C3119" t="s">
        <v>193</v>
      </c>
      <c r="D3119" t="s">
        <v>5</v>
      </c>
      <c r="E3119" t="s">
        <v>334</v>
      </c>
      <c r="F3119" t="s">
        <v>696</v>
      </c>
      <c r="G3119" s="8">
        <v>2</v>
      </c>
      <c r="H3119" s="6">
        <v>449.47</v>
      </c>
      <c r="I3119" s="6">
        <v>898.95</v>
      </c>
      <c r="J3119" t="s">
        <v>777</v>
      </c>
      <c r="K3119" s="8">
        <v>27</v>
      </c>
      <c r="L3119" t="str">
        <f>_xlfn.XLOOKUP(F3119, Items!$A:$A, Items!$C:$C, "Check Item ID", 0)</f>
        <v>Software</v>
      </c>
    </row>
    <row r="3120" spans="1:12" x14ac:dyDescent="0.25">
      <c r="A3120" t="s">
        <v>3888</v>
      </c>
      <c r="B3120" s="1">
        <v>45041</v>
      </c>
      <c r="C3120" t="s">
        <v>111</v>
      </c>
      <c r="D3120" t="s">
        <v>31</v>
      </c>
      <c r="E3120" t="s">
        <v>300</v>
      </c>
      <c r="F3120" t="s">
        <v>704</v>
      </c>
      <c r="G3120" s="8">
        <v>40</v>
      </c>
      <c r="H3120" s="6">
        <v>5876.28</v>
      </c>
      <c r="I3120" s="6">
        <v>235051.03</v>
      </c>
      <c r="J3120" t="s">
        <v>777</v>
      </c>
      <c r="K3120" s="8">
        <v>21</v>
      </c>
      <c r="L3120" t="str">
        <f>_xlfn.XLOOKUP(F3120, Items!$A:$A, Items!$C:$C, "Check Item ID", 0)</f>
        <v>Software</v>
      </c>
    </row>
    <row r="3121" spans="1:12" hidden="1" x14ac:dyDescent="0.25">
      <c r="A3121" t="s">
        <v>3889</v>
      </c>
      <c r="B3121" s="1">
        <v>45076</v>
      </c>
      <c r="C3121" t="s">
        <v>227</v>
      </c>
      <c r="D3121" t="s">
        <v>9</v>
      </c>
      <c r="E3121" t="s">
        <v>300</v>
      </c>
      <c r="F3121" t="s">
        <v>638</v>
      </c>
      <c r="G3121">
        <v>48</v>
      </c>
      <c r="H3121">
        <v>4884.46</v>
      </c>
      <c r="I3121">
        <v>234454.2</v>
      </c>
      <c r="J3121" t="s">
        <v>770</v>
      </c>
      <c r="K3121">
        <v>29</v>
      </c>
      <c r="L3121" t="str">
        <f>_xlfn.XLOOKUP(F3121, Items!$A:$A, Items!$C:$C, "Check Item ID", 0)</f>
        <v>Hardware</v>
      </c>
    </row>
    <row r="3122" spans="1:12" hidden="1" x14ac:dyDescent="0.25">
      <c r="A3122" t="s">
        <v>3890</v>
      </c>
      <c r="B3122" s="1">
        <v>45995</v>
      </c>
      <c r="C3122" t="s">
        <v>191</v>
      </c>
      <c r="D3122" t="s">
        <v>25</v>
      </c>
      <c r="E3122" t="s">
        <v>320</v>
      </c>
      <c r="F3122" t="s">
        <v>654</v>
      </c>
      <c r="G3122">
        <v>13</v>
      </c>
      <c r="H3122">
        <v>6378.09</v>
      </c>
      <c r="I3122">
        <v>82915.12</v>
      </c>
      <c r="J3122" t="s">
        <v>770</v>
      </c>
      <c r="K3122">
        <v>44</v>
      </c>
      <c r="L3122" t="str">
        <f>_xlfn.XLOOKUP(F3122, Items!$A:$A, Items!$C:$C, "Check Item ID", 0)</f>
        <v>Hardware</v>
      </c>
    </row>
    <row r="3123" spans="1:12" x14ac:dyDescent="0.25">
      <c r="A3123" t="s">
        <v>3891</v>
      </c>
      <c r="B3123" s="1">
        <v>45221</v>
      </c>
      <c r="C3123" t="s">
        <v>199</v>
      </c>
      <c r="D3123" t="s">
        <v>11</v>
      </c>
      <c r="E3123" t="s">
        <v>246</v>
      </c>
      <c r="F3123" t="s">
        <v>486</v>
      </c>
      <c r="G3123" s="8">
        <v>4</v>
      </c>
      <c r="H3123" s="6">
        <v>3133.22</v>
      </c>
      <c r="I3123" s="6">
        <v>12532.87</v>
      </c>
      <c r="J3123" t="s">
        <v>777</v>
      </c>
      <c r="K3123" s="8">
        <v>43</v>
      </c>
      <c r="L3123" t="str">
        <f>_xlfn.XLOOKUP(F3123, Items!$A:$A, Items!$C:$C, "Check Item ID", 0)</f>
        <v>Hardware</v>
      </c>
    </row>
    <row r="3124" spans="1:12" hidden="1" x14ac:dyDescent="0.25">
      <c r="A3124" t="s">
        <v>3892</v>
      </c>
      <c r="B3124" s="1">
        <v>45480</v>
      </c>
      <c r="C3124" t="s">
        <v>109</v>
      </c>
      <c r="D3124" t="s">
        <v>17</v>
      </c>
      <c r="E3124" t="s">
        <v>324</v>
      </c>
      <c r="F3124" t="s">
        <v>384</v>
      </c>
      <c r="G3124">
        <v>2</v>
      </c>
      <c r="H3124">
        <v>756.25</v>
      </c>
      <c r="I3124">
        <v>1512.5</v>
      </c>
      <c r="J3124" t="s">
        <v>770</v>
      </c>
      <c r="K3124">
        <v>31</v>
      </c>
      <c r="L3124" t="str">
        <f>_xlfn.XLOOKUP(F3124, Items!$A:$A, Items!$C:$C, "Check Item ID", 0)</f>
        <v>Software</v>
      </c>
    </row>
    <row r="3125" spans="1:12" hidden="1" x14ac:dyDescent="0.25">
      <c r="A3125" t="s">
        <v>3893</v>
      </c>
      <c r="B3125" s="1">
        <v>45503</v>
      </c>
      <c r="C3125" t="s">
        <v>183</v>
      </c>
      <c r="D3125" t="s">
        <v>31</v>
      </c>
      <c r="E3125" t="s">
        <v>274</v>
      </c>
      <c r="F3125" t="s">
        <v>608</v>
      </c>
      <c r="G3125">
        <v>26</v>
      </c>
      <c r="H3125">
        <v>5197.1499999999996</v>
      </c>
      <c r="I3125">
        <v>135125.79</v>
      </c>
      <c r="J3125" t="s">
        <v>768</v>
      </c>
      <c r="K3125">
        <v>31</v>
      </c>
      <c r="L3125" t="str">
        <f>_xlfn.XLOOKUP(F3125, Items!$A:$A, Items!$C:$C, "Check Item ID", 0)</f>
        <v>Hardware</v>
      </c>
    </row>
    <row r="3126" spans="1:12" hidden="1" x14ac:dyDescent="0.25">
      <c r="A3126" t="s">
        <v>3894</v>
      </c>
      <c r="B3126" s="1">
        <v>45752</v>
      </c>
      <c r="C3126" t="s">
        <v>193</v>
      </c>
      <c r="D3126" t="s">
        <v>5</v>
      </c>
      <c r="E3126" t="s">
        <v>274</v>
      </c>
      <c r="F3126" t="s">
        <v>678</v>
      </c>
      <c r="G3126">
        <v>49</v>
      </c>
      <c r="H3126">
        <v>4962.3500000000004</v>
      </c>
      <c r="I3126">
        <v>243155.12</v>
      </c>
      <c r="J3126" t="s">
        <v>768</v>
      </c>
      <c r="K3126">
        <v>11</v>
      </c>
      <c r="L3126" t="str">
        <f>_xlfn.XLOOKUP(F3126, Items!$A:$A, Items!$C:$C, "Check Item ID", 0)</f>
        <v>Service</v>
      </c>
    </row>
    <row r="3127" spans="1:12" x14ac:dyDescent="0.25">
      <c r="A3127" t="s">
        <v>3895</v>
      </c>
      <c r="B3127" s="1">
        <v>45207</v>
      </c>
      <c r="C3127" t="s">
        <v>213</v>
      </c>
      <c r="D3127" t="s">
        <v>5</v>
      </c>
      <c r="E3127" t="s">
        <v>281</v>
      </c>
      <c r="F3127" t="s">
        <v>686</v>
      </c>
      <c r="G3127" s="8">
        <v>23</v>
      </c>
      <c r="H3127" s="6">
        <v>4561.62</v>
      </c>
      <c r="I3127" s="6">
        <v>104917.27</v>
      </c>
      <c r="J3127" t="s">
        <v>777</v>
      </c>
      <c r="K3127" s="8">
        <v>34</v>
      </c>
      <c r="L3127" t="str">
        <f>_xlfn.XLOOKUP(F3127, Items!$A:$A, Items!$C:$C, "Check Item ID", 0)</f>
        <v>Software</v>
      </c>
    </row>
    <row r="3128" spans="1:12" x14ac:dyDescent="0.25">
      <c r="A3128" t="s">
        <v>3896</v>
      </c>
      <c r="B3128" s="1">
        <v>45898</v>
      </c>
      <c r="C3128" t="s">
        <v>115</v>
      </c>
      <c r="D3128" t="s">
        <v>27</v>
      </c>
      <c r="E3128" t="s">
        <v>322</v>
      </c>
      <c r="F3128" t="s">
        <v>363</v>
      </c>
      <c r="G3128" s="8">
        <v>25</v>
      </c>
      <c r="H3128" s="6">
        <v>4171.88</v>
      </c>
      <c r="I3128" s="6">
        <v>104297.1</v>
      </c>
      <c r="J3128" t="s">
        <v>777</v>
      </c>
      <c r="K3128" s="8">
        <v>39</v>
      </c>
      <c r="L3128" t="str">
        <f>_xlfn.XLOOKUP(F3128, Items!$A:$A, Items!$C:$C, "Check Item ID", 0)</f>
        <v>Hardware</v>
      </c>
    </row>
    <row r="3129" spans="1:12" x14ac:dyDescent="0.25">
      <c r="A3129" t="s">
        <v>3897</v>
      </c>
      <c r="B3129" s="1">
        <v>45063</v>
      </c>
      <c r="C3129" t="s">
        <v>73</v>
      </c>
      <c r="D3129" t="s">
        <v>29</v>
      </c>
      <c r="E3129" t="s">
        <v>290</v>
      </c>
      <c r="F3129" t="s">
        <v>738</v>
      </c>
      <c r="G3129" s="8">
        <v>50</v>
      </c>
      <c r="H3129" s="6">
        <v>7606</v>
      </c>
      <c r="I3129" s="6">
        <v>380300.18</v>
      </c>
      <c r="J3129" t="s">
        <v>777</v>
      </c>
      <c r="K3129" s="8">
        <v>28</v>
      </c>
      <c r="L3129" t="str">
        <f>_xlfn.XLOOKUP(F3129, Items!$A:$A, Items!$C:$C, "Check Item ID", 0)</f>
        <v>Software</v>
      </c>
    </row>
    <row r="3130" spans="1:12" x14ac:dyDescent="0.25">
      <c r="A3130" t="s">
        <v>3898</v>
      </c>
      <c r="B3130" s="1">
        <v>46019</v>
      </c>
      <c r="C3130" t="s">
        <v>175</v>
      </c>
      <c r="D3130" t="s">
        <v>27</v>
      </c>
      <c r="E3130" t="s">
        <v>320</v>
      </c>
      <c r="F3130" t="s">
        <v>694</v>
      </c>
      <c r="G3130" s="8">
        <v>17</v>
      </c>
      <c r="H3130" s="6">
        <v>5446.25</v>
      </c>
      <c r="I3130" s="6">
        <v>92586.3</v>
      </c>
      <c r="J3130" t="s">
        <v>777</v>
      </c>
      <c r="K3130" s="8">
        <v>15</v>
      </c>
      <c r="L3130" t="str">
        <f>_xlfn.XLOOKUP(F3130, Items!$A:$A, Items!$C:$C, "Check Item ID", 0)</f>
        <v>Service</v>
      </c>
    </row>
    <row r="3131" spans="1:12" x14ac:dyDescent="0.25">
      <c r="A3131" t="s">
        <v>3899</v>
      </c>
      <c r="B3131" s="1">
        <v>45856</v>
      </c>
      <c r="C3131" t="s">
        <v>229</v>
      </c>
      <c r="D3131" t="s">
        <v>17</v>
      </c>
      <c r="E3131" t="s">
        <v>265</v>
      </c>
      <c r="F3131" t="s">
        <v>371</v>
      </c>
      <c r="G3131" s="8">
        <v>15</v>
      </c>
      <c r="H3131" s="6">
        <v>5087.82</v>
      </c>
      <c r="I3131" s="6">
        <v>76317.23</v>
      </c>
      <c r="J3131" t="s">
        <v>777</v>
      </c>
      <c r="K3131" s="8">
        <v>23</v>
      </c>
      <c r="L3131" t="str">
        <f>_xlfn.XLOOKUP(F3131, Items!$A:$A, Items!$C:$C, "Check Item ID", 0)</f>
        <v>Software</v>
      </c>
    </row>
    <row r="3132" spans="1:12" hidden="1" x14ac:dyDescent="0.25">
      <c r="A3132" t="s">
        <v>3900</v>
      </c>
      <c r="B3132" s="1">
        <v>45277</v>
      </c>
      <c r="C3132" t="s">
        <v>233</v>
      </c>
      <c r="D3132" t="s">
        <v>17</v>
      </c>
      <c r="E3132" t="s">
        <v>278</v>
      </c>
      <c r="F3132" t="s">
        <v>698</v>
      </c>
      <c r="G3132">
        <v>13</v>
      </c>
      <c r="H3132">
        <v>5124.6499999999996</v>
      </c>
      <c r="I3132">
        <v>66620.39</v>
      </c>
      <c r="J3132" t="s">
        <v>770</v>
      </c>
      <c r="K3132">
        <v>9</v>
      </c>
      <c r="L3132" t="str">
        <f>_xlfn.XLOOKUP(F3132, Items!$A:$A, Items!$C:$C, "Check Item ID", 0)</f>
        <v>Software</v>
      </c>
    </row>
    <row r="3133" spans="1:12" x14ac:dyDescent="0.25">
      <c r="A3133" t="s">
        <v>3901</v>
      </c>
      <c r="B3133" s="1">
        <v>45089</v>
      </c>
      <c r="C3133" t="s">
        <v>105</v>
      </c>
      <c r="D3133" t="s">
        <v>23</v>
      </c>
      <c r="E3133" t="s">
        <v>308</v>
      </c>
      <c r="F3133" t="s">
        <v>500</v>
      </c>
      <c r="G3133" s="8">
        <v>30</v>
      </c>
      <c r="H3133" s="6">
        <v>8365.5499999999993</v>
      </c>
      <c r="I3133" s="6">
        <v>250966.55</v>
      </c>
      <c r="J3133" t="s">
        <v>777</v>
      </c>
      <c r="K3133" s="8">
        <v>9</v>
      </c>
      <c r="L3133" t="str">
        <f>_xlfn.XLOOKUP(F3133, Items!$A:$A, Items!$C:$C, "Check Item ID", 0)</f>
        <v>Service</v>
      </c>
    </row>
    <row r="3134" spans="1:12" x14ac:dyDescent="0.25">
      <c r="A3134" t="s">
        <v>3902</v>
      </c>
      <c r="B3134" s="1">
        <v>45261</v>
      </c>
      <c r="C3134" t="s">
        <v>151</v>
      </c>
      <c r="D3134" t="s">
        <v>11</v>
      </c>
      <c r="E3134" t="s">
        <v>294</v>
      </c>
      <c r="F3134" t="s">
        <v>658</v>
      </c>
      <c r="G3134" s="8">
        <v>1</v>
      </c>
      <c r="H3134" s="6">
        <v>5900.33</v>
      </c>
      <c r="I3134" s="6">
        <v>5900.33</v>
      </c>
      <c r="J3134" t="s">
        <v>777</v>
      </c>
      <c r="K3134" s="8">
        <v>30</v>
      </c>
      <c r="L3134" t="str">
        <f>_xlfn.XLOOKUP(F3134, Items!$A:$A, Items!$C:$C, "Check Item ID", 0)</f>
        <v>Service</v>
      </c>
    </row>
    <row r="3135" spans="1:12" hidden="1" x14ac:dyDescent="0.25">
      <c r="A3135" t="s">
        <v>3903</v>
      </c>
      <c r="B3135" s="1">
        <v>45978</v>
      </c>
      <c r="C3135" t="s">
        <v>215</v>
      </c>
      <c r="D3135" t="s">
        <v>5</v>
      </c>
      <c r="E3135" t="s">
        <v>258</v>
      </c>
      <c r="F3135" t="s">
        <v>498</v>
      </c>
      <c r="G3135">
        <v>43</v>
      </c>
      <c r="H3135">
        <v>8273.5</v>
      </c>
      <c r="I3135">
        <v>355760.5</v>
      </c>
      <c r="J3135" t="s">
        <v>770</v>
      </c>
      <c r="K3135">
        <v>34</v>
      </c>
      <c r="L3135" t="str">
        <f>_xlfn.XLOOKUP(F3135, Items!$A:$A, Items!$C:$C, "Check Item ID", 0)</f>
        <v>Service</v>
      </c>
    </row>
    <row r="3136" spans="1:12" x14ac:dyDescent="0.25">
      <c r="A3136" t="s">
        <v>3904</v>
      </c>
      <c r="B3136" s="1">
        <v>45633</v>
      </c>
      <c r="C3136" t="s">
        <v>185</v>
      </c>
      <c r="D3136" t="s">
        <v>29</v>
      </c>
      <c r="E3136" t="s">
        <v>330</v>
      </c>
      <c r="F3136" t="s">
        <v>480</v>
      </c>
      <c r="G3136" s="8">
        <v>25</v>
      </c>
      <c r="H3136" s="6">
        <v>2186.6999999999998</v>
      </c>
      <c r="I3136" s="6">
        <v>54667.44</v>
      </c>
      <c r="J3136" t="s">
        <v>777</v>
      </c>
      <c r="K3136" s="8">
        <v>31</v>
      </c>
      <c r="L3136" t="str">
        <f>_xlfn.XLOOKUP(F3136, Items!$A:$A, Items!$C:$C, "Check Item ID", 0)</f>
        <v>Hardware</v>
      </c>
    </row>
    <row r="3137" spans="1:12" x14ac:dyDescent="0.25">
      <c r="A3137" t="s">
        <v>3905</v>
      </c>
      <c r="B3137" s="1">
        <v>45534</v>
      </c>
      <c r="C3137" t="s">
        <v>153</v>
      </c>
      <c r="D3137" t="s">
        <v>3</v>
      </c>
      <c r="E3137" t="s">
        <v>306</v>
      </c>
      <c r="F3137" t="s">
        <v>512</v>
      </c>
      <c r="G3137" s="8">
        <v>20</v>
      </c>
      <c r="H3137" s="6">
        <v>3992.61</v>
      </c>
      <c r="I3137" s="6">
        <v>79852.3</v>
      </c>
      <c r="J3137" t="s">
        <v>777</v>
      </c>
      <c r="K3137" s="8">
        <v>13</v>
      </c>
      <c r="L3137" t="str">
        <f>_xlfn.XLOOKUP(F3137, Items!$A:$A, Items!$C:$C, "Check Item ID", 0)</f>
        <v>Software</v>
      </c>
    </row>
    <row r="3138" spans="1:12" hidden="1" x14ac:dyDescent="0.25">
      <c r="A3138" t="s">
        <v>3906</v>
      </c>
      <c r="B3138" s="1">
        <v>45588</v>
      </c>
      <c r="C3138" t="s">
        <v>91</v>
      </c>
      <c r="D3138" t="s">
        <v>11</v>
      </c>
      <c r="E3138" t="s">
        <v>263</v>
      </c>
      <c r="F3138" t="s">
        <v>363</v>
      </c>
      <c r="G3138">
        <v>4</v>
      </c>
      <c r="H3138">
        <v>3303.13</v>
      </c>
      <c r="I3138">
        <v>13212.52</v>
      </c>
      <c r="J3138" t="s">
        <v>770</v>
      </c>
      <c r="K3138">
        <v>21</v>
      </c>
      <c r="L3138" t="str">
        <f>_xlfn.XLOOKUP(F3138, Items!$A:$A, Items!$C:$C, "Check Item ID", 0)</f>
        <v>Hardware</v>
      </c>
    </row>
    <row r="3139" spans="1:12" hidden="1" x14ac:dyDescent="0.25">
      <c r="A3139" t="s">
        <v>3907</v>
      </c>
      <c r="B3139" s="1">
        <v>45015</v>
      </c>
      <c r="C3139" t="s">
        <v>109</v>
      </c>
      <c r="D3139" t="s">
        <v>17</v>
      </c>
      <c r="E3139" t="s">
        <v>340</v>
      </c>
      <c r="F3139" t="s">
        <v>516</v>
      </c>
      <c r="G3139">
        <v>7</v>
      </c>
      <c r="H3139">
        <v>7824.01</v>
      </c>
      <c r="I3139">
        <v>54768.07</v>
      </c>
      <c r="J3139" t="s">
        <v>770</v>
      </c>
      <c r="K3139">
        <v>6</v>
      </c>
      <c r="L3139" t="str">
        <f>_xlfn.XLOOKUP(F3139, Items!$A:$A, Items!$C:$C, "Check Item ID", 0)</f>
        <v>Service</v>
      </c>
    </row>
    <row r="3140" spans="1:12" x14ac:dyDescent="0.25">
      <c r="A3140" t="s">
        <v>3908</v>
      </c>
      <c r="B3140" s="1">
        <v>45852</v>
      </c>
      <c r="C3140" t="s">
        <v>169</v>
      </c>
      <c r="D3140" t="s">
        <v>23</v>
      </c>
      <c r="E3140" t="s">
        <v>326</v>
      </c>
      <c r="F3140" t="s">
        <v>588</v>
      </c>
      <c r="G3140" s="8">
        <v>14</v>
      </c>
      <c r="H3140" s="6">
        <v>8029.84</v>
      </c>
      <c r="I3140" s="6">
        <v>112417.7</v>
      </c>
      <c r="J3140" t="s">
        <v>777</v>
      </c>
      <c r="K3140" s="8">
        <v>28</v>
      </c>
      <c r="L3140" t="str">
        <f>_xlfn.XLOOKUP(F3140, Items!$A:$A, Items!$C:$C, "Check Item ID", 0)</f>
        <v>Hardware</v>
      </c>
    </row>
    <row r="3141" spans="1:12" hidden="1" x14ac:dyDescent="0.25">
      <c r="A3141" t="s">
        <v>3909</v>
      </c>
      <c r="B3141" s="1">
        <v>46021</v>
      </c>
      <c r="C3141" t="s">
        <v>129</v>
      </c>
      <c r="D3141" t="s">
        <v>11</v>
      </c>
      <c r="E3141" t="s">
        <v>267</v>
      </c>
      <c r="F3141" t="s">
        <v>656</v>
      </c>
      <c r="G3141">
        <v>7</v>
      </c>
      <c r="H3141">
        <v>7974.86</v>
      </c>
      <c r="I3141">
        <v>55824.03</v>
      </c>
      <c r="J3141" t="s">
        <v>770</v>
      </c>
      <c r="K3141">
        <v>34</v>
      </c>
      <c r="L3141" t="str">
        <f>_xlfn.XLOOKUP(F3141, Items!$A:$A, Items!$C:$C, "Check Item ID", 0)</f>
        <v>Service</v>
      </c>
    </row>
    <row r="3142" spans="1:12" x14ac:dyDescent="0.25">
      <c r="A3142" t="s">
        <v>3910</v>
      </c>
      <c r="B3142" s="1">
        <v>45978</v>
      </c>
      <c r="C3142" t="s">
        <v>147</v>
      </c>
      <c r="D3142" t="s">
        <v>5</v>
      </c>
      <c r="E3142" t="s">
        <v>286</v>
      </c>
      <c r="F3142" t="s">
        <v>744</v>
      </c>
      <c r="G3142" s="8">
        <v>11</v>
      </c>
      <c r="H3142" s="6">
        <v>8416.14</v>
      </c>
      <c r="I3142" s="6">
        <v>92577.55</v>
      </c>
      <c r="J3142" t="s">
        <v>777</v>
      </c>
      <c r="K3142" s="8">
        <v>3</v>
      </c>
      <c r="L3142" t="str">
        <f>_xlfn.XLOOKUP(F3142, Items!$A:$A, Items!$C:$C, "Check Item ID", 0)</f>
        <v>Service</v>
      </c>
    </row>
    <row r="3143" spans="1:12" hidden="1" x14ac:dyDescent="0.25">
      <c r="A3143" t="s">
        <v>3911</v>
      </c>
      <c r="B3143" s="1">
        <v>45115</v>
      </c>
      <c r="C3143" t="s">
        <v>159</v>
      </c>
      <c r="D3143" t="s">
        <v>11</v>
      </c>
      <c r="E3143" t="s">
        <v>340</v>
      </c>
      <c r="F3143" t="s">
        <v>484</v>
      </c>
      <c r="G3143">
        <v>32</v>
      </c>
      <c r="H3143">
        <v>7844.73</v>
      </c>
      <c r="I3143">
        <v>251031.47</v>
      </c>
      <c r="J3143" t="s">
        <v>768</v>
      </c>
      <c r="K3143">
        <v>37</v>
      </c>
      <c r="L3143" t="str">
        <f>_xlfn.XLOOKUP(F3143, Items!$A:$A, Items!$C:$C, "Check Item ID", 0)</f>
        <v>Hardware</v>
      </c>
    </row>
    <row r="3144" spans="1:12" hidden="1" x14ac:dyDescent="0.25">
      <c r="A3144" t="s">
        <v>3912</v>
      </c>
      <c r="B3144" s="1">
        <v>45136</v>
      </c>
      <c r="C3144" t="s">
        <v>81</v>
      </c>
      <c r="D3144" t="s">
        <v>19</v>
      </c>
      <c r="E3144" t="s">
        <v>312</v>
      </c>
      <c r="F3144" t="s">
        <v>470</v>
      </c>
      <c r="G3144">
        <v>41</v>
      </c>
      <c r="H3144">
        <v>1128.6600000000001</v>
      </c>
      <c r="I3144">
        <v>46275.199999999997</v>
      </c>
      <c r="J3144" t="s">
        <v>768</v>
      </c>
      <c r="K3144">
        <v>29</v>
      </c>
      <c r="L3144" t="str">
        <f>_xlfn.XLOOKUP(F3144, Items!$A:$A, Items!$C:$C, "Check Item ID", 0)</f>
        <v>Software</v>
      </c>
    </row>
    <row r="3145" spans="1:12" hidden="1" x14ac:dyDescent="0.25">
      <c r="A3145" t="s">
        <v>3913</v>
      </c>
      <c r="B3145" s="1">
        <v>45623</v>
      </c>
      <c r="C3145" t="s">
        <v>211</v>
      </c>
      <c r="D3145" t="s">
        <v>31</v>
      </c>
      <c r="E3145" t="s">
        <v>276</v>
      </c>
      <c r="F3145" t="s">
        <v>640</v>
      </c>
      <c r="G3145">
        <v>48</v>
      </c>
      <c r="H3145">
        <v>6812.23</v>
      </c>
      <c r="I3145">
        <v>326987.09999999998</v>
      </c>
      <c r="J3145" t="s">
        <v>768</v>
      </c>
      <c r="K3145">
        <v>41</v>
      </c>
      <c r="L3145" t="str">
        <f>_xlfn.XLOOKUP(F3145, Items!$A:$A, Items!$C:$C, "Check Item ID", 0)</f>
        <v>Service</v>
      </c>
    </row>
    <row r="3146" spans="1:12" x14ac:dyDescent="0.25">
      <c r="A3146" t="s">
        <v>3914</v>
      </c>
      <c r="B3146" s="1">
        <v>45405</v>
      </c>
      <c r="C3146" t="s">
        <v>145</v>
      </c>
      <c r="D3146" t="s">
        <v>7</v>
      </c>
      <c r="E3146" t="s">
        <v>296</v>
      </c>
      <c r="F3146" t="s">
        <v>468</v>
      </c>
      <c r="G3146" s="8">
        <v>49</v>
      </c>
      <c r="H3146" s="6">
        <v>3970.87</v>
      </c>
      <c r="I3146" s="6">
        <v>194572.67</v>
      </c>
      <c r="J3146" t="s">
        <v>777</v>
      </c>
      <c r="K3146" s="8">
        <v>37</v>
      </c>
      <c r="L3146" t="str">
        <f>_xlfn.XLOOKUP(F3146, Items!$A:$A, Items!$C:$C, "Check Item ID", 0)</f>
        <v>Hardware</v>
      </c>
    </row>
    <row r="3147" spans="1:12" hidden="1" x14ac:dyDescent="0.25">
      <c r="A3147" t="s">
        <v>3915</v>
      </c>
      <c r="B3147" s="1">
        <v>45162</v>
      </c>
      <c r="C3147" t="s">
        <v>195</v>
      </c>
      <c r="D3147" t="s">
        <v>7</v>
      </c>
      <c r="E3147" t="s">
        <v>324</v>
      </c>
      <c r="F3147" t="s">
        <v>494</v>
      </c>
      <c r="G3147">
        <v>33</v>
      </c>
      <c r="H3147">
        <v>6799.03</v>
      </c>
      <c r="I3147">
        <v>224367.86</v>
      </c>
      <c r="J3147" t="s">
        <v>768</v>
      </c>
      <c r="K3147">
        <v>23</v>
      </c>
      <c r="L3147" t="str">
        <f>_xlfn.XLOOKUP(F3147, Items!$A:$A, Items!$C:$C, "Check Item ID", 0)</f>
        <v>Hardware</v>
      </c>
    </row>
    <row r="3148" spans="1:12" hidden="1" x14ac:dyDescent="0.25">
      <c r="A3148" t="s">
        <v>3916</v>
      </c>
      <c r="B3148" s="1">
        <v>44986</v>
      </c>
      <c r="C3148" t="s">
        <v>201</v>
      </c>
      <c r="D3148" t="s">
        <v>21</v>
      </c>
      <c r="E3148" t="s">
        <v>324</v>
      </c>
      <c r="F3148" t="s">
        <v>686</v>
      </c>
      <c r="G3148">
        <v>22</v>
      </c>
      <c r="H3148">
        <v>4896.5200000000004</v>
      </c>
      <c r="I3148">
        <v>107723.54</v>
      </c>
      <c r="J3148" t="s">
        <v>770</v>
      </c>
      <c r="K3148">
        <v>4</v>
      </c>
      <c r="L3148" t="str">
        <f>_xlfn.XLOOKUP(F3148, Items!$A:$A, Items!$C:$C, "Check Item ID", 0)</f>
        <v>Software</v>
      </c>
    </row>
    <row r="3149" spans="1:12" x14ac:dyDescent="0.25">
      <c r="A3149" t="s">
        <v>3917</v>
      </c>
      <c r="B3149" s="1">
        <v>45804</v>
      </c>
      <c r="C3149" t="s">
        <v>81</v>
      </c>
      <c r="D3149" t="s">
        <v>19</v>
      </c>
      <c r="E3149" t="s">
        <v>308</v>
      </c>
      <c r="F3149" t="s">
        <v>518</v>
      </c>
      <c r="G3149" s="8">
        <v>26</v>
      </c>
      <c r="H3149" s="6">
        <v>4184.21</v>
      </c>
      <c r="I3149" s="6">
        <v>108789.55</v>
      </c>
      <c r="J3149" t="s">
        <v>777</v>
      </c>
      <c r="K3149" s="8">
        <v>32</v>
      </c>
      <c r="L3149" t="str">
        <f>_xlfn.XLOOKUP(F3149, Items!$A:$A, Items!$C:$C, "Check Item ID", 0)</f>
        <v>Service</v>
      </c>
    </row>
    <row r="3150" spans="1:12" hidden="1" x14ac:dyDescent="0.25">
      <c r="A3150" t="s">
        <v>3918</v>
      </c>
      <c r="B3150" s="1">
        <v>45052</v>
      </c>
      <c r="C3150" t="s">
        <v>45</v>
      </c>
      <c r="D3150" t="s">
        <v>5</v>
      </c>
      <c r="E3150" t="s">
        <v>304</v>
      </c>
      <c r="F3150" t="s">
        <v>484</v>
      </c>
      <c r="G3150">
        <v>26</v>
      </c>
      <c r="H3150">
        <v>7774.52</v>
      </c>
      <c r="I3150">
        <v>202137.59</v>
      </c>
      <c r="J3150" t="s">
        <v>770</v>
      </c>
      <c r="K3150">
        <v>18</v>
      </c>
      <c r="L3150" t="str">
        <f>_xlfn.XLOOKUP(F3150, Items!$A:$A, Items!$C:$C, "Check Item ID", 0)</f>
        <v>Hardware</v>
      </c>
    </row>
    <row r="3151" spans="1:12" x14ac:dyDescent="0.25">
      <c r="A3151" t="s">
        <v>3919</v>
      </c>
      <c r="B3151" s="1">
        <v>45988</v>
      </c>
      <c r="C3151" t="s">
        <v>167</v>
      </c>
      <c r="D3151" t="s">
        <v>31</v>
      </c>
      <c r="E3151" t="s">
        <v>338</v>
      </c>
      <c r="F3151" t="s">
        <v>468</v>
      </c>
      <c r="G3151" s="8">
        <v>50</v>
      </c>
      <c r="H3151" s="6">
        <v>4435.76</v>
      </c>
      <c r="I3151" s="6">
        <v>221787.8</v>
      </c>
      <c r="J3151" t="s">
        <v>777</v>
      </c>
      <c r="K3151" s="8">
        <v>26</v>
      </c>
      <c r="L3151" t="str">
        <f>_xlfn.XLOOKUP(F3151, Items!$A:$A, Items!$C:$C, "Check Item ID", 0)</f>
        <v>Hardware</v>
      </c>
    </row>
    <row r="3152" spans="1:12" hidden="1" x14ac:dyDescent="0.25">
      <c r="A3152" t="s">
        <v>3920</v>
      </c>
      <c r="B3152" s="1">
        <v>45697</v>
      </c>
      <c r="C3152" t="s">
        <v>223</v>
      </c>
      <c r="D3152" t="s">
        <v>5</v>
      </c>
      <c r="E3152" t="s">
        <v>328</v>
      </c>
      <c r="F3152" t="s">
        <v>666</v>
      </c>
      <c r="G3152">
        <v>35</v>
      </c>
      <c r="H3152">
        <v>1588.81</v>
      </c>
      <c r="I3152">
        <v>55608.18</v>
      </c>
      <c r="J3152" t="s">
        <v>768</v>
      </c>
      <c r="K3152">
        <v>13</v>
      </c>
      <c r="L3152" t="str">
        <f>_xlfn.XLOOKUP(F3152, Items!$A:$A, Items!$C:$C, "Check Item ID", 0)</f>
        <v>Software</v>
      </c>
    </row>
    <row r="3153" spans="1:12" hidden="1" x14ac:dyDescent="0.25">
      <c r="A3153" t="s">
        <v>3921</v>
      </c>
      <c r="B3153" s="1">
        <v>45385</v>
      </c>
      <c r="C3153" t="s">
        <v>127</v>
      </c>
      <c r="D3153" t="s">
        <v>31</v>
      </c>
      <c r="E3153" t="s">
        <v>312</v>
      </c>
      <c r="F3153" t="s">
        <v>674</v>
      </c>
      <c r="G3153">
        <v>41</v>
      </c>
      <c r="H3153">
        <v>2802.31</v>
      </c>
      <c r="I3153">
        <v>114894.79</v>
      </c>
      <c r="J3153" t="s">
        <v>768</v>
      </c>
      <c r="K3153">
        <v>13</v>
      </c>
      <c r="L3153" t="str">
        <f>_xlfn.XLOOKUP(F3153, Items!$A:$A, Items!$C:$C, "Check Item ID", 0)</f>
        <v>Software</v>
      </c>
    </row>
    <row r="3154" spans="1:12" hidden="1" x14ac:dyDescent="0.25">
      <c r="A3154" t="s">
        <v>3922</v>
      </c>
      <c r="B3154" s="1">
        <v>45732</v>
      </c>
      <c r="C3154" t="s">
        <v>67</v>
      </c>
      <c r="D3154" t="s">
        <v>7</v>
      </c>
      <c r="E3154" t="s">
        <v>300</v>
      </c>
      <c r="F3154" t="s">
        <v>506</v>
      </c>
      <c r="G3154">
        <v>44</v>
      </c>
      <c r="H3154">
        <v>10037.23</v>
      </c>
      <c r="I3154">
        <v>441638.11</v>
      </c>
      <c r="J3154" t="s">
        <v>770</v>
      </c>
      <c r="K3154">
        <v>3</v>
      </c>
      <c r="L3154" t="str">
        <f>_xlfn.XLOOKUP(F3154, Items!$A:$A, Items!$C:$C, "Check Item ID", 0)</f>
        <v>Software</v>
      </c>
    </row>
    <row r="3155" spans="1:12" hidden="1" x14ac:dyDescent="0.25">
      <c r="A3155" t="s">
        <v>3923</v>
      </c>
      <c r="B3155" s="1">
        <v>45843</v>
      </c>
      <c r="C3155" t="s">
        <v>77</v>
      </c>
      <c r="D3155" t="s">
        <v>17</v>
      </c>
      <c r="E3155" t="s">
        <v>318</v>
      </c>
      <c r="F3155" t="s">
        <v>550</v>
      </c>
      <c r="G3155">
        <v>7</v>
      </c>
      <c r="H3155">
        <v>390.73</v>
      </c>
      <c r="I3155">
        <v>2735.1</v>
      </c>
      <c r="J3155" t="s">
        <v>770</v>
      </c>
      <c r="K3155">
        <v>39</v>
      </c>
      <c r="L3155" t="str">
        <f>_xlfn.XLOOKUP(F3155, Items!$A:$A, Items!$C:$C, "Check Item ID", 0)</f>
        <v>Service</v>
      </c>
    </row>
    <row r="3156" spans="1:12" x14ac:dyDescent="0.25">
      <c r="A3156" t="s">
        <v>3924</v>
      </c>
      <c r="B3156" s="1">
        <v>45076</v>
      </c>
      <c r="C3156" t="s">
        <v>71</v>
      </c>
      <c r="D3156" t="s">
        <v>15</v>
      </c>
      <c r="E3156" t="s">
        <v>265</v>
      </c>
      <c r="F3156" t="s">
        <v>486</v>
      </c>
      <c r="G3156" s="8">
        <v>34</v>
      </c>
      <c r="H3156" s="6">
        <v>3064.04</v>
      </c>
      <c r="I3156" s="6">
        <v>104177.35</v>
      </c>
      <c r="J3156" t="s">
        <v>777</v>
      </c>
      <c r="K3156" s="8">
        <v>7</v>
      </c>
      <c r="L3156" t="str">
        <f>_xlfn.XLOOKUP(F3156, Items!$A:$A, Items!$C:$C, "Check Item ID", 0)</f>
        <v>Hardware</v>
      </c>
    </row>
    <row r="3157" spans="1:12" hidden="1" x14ac:dyDescent="0.25">
      <c r="A3157" t="s">
        <v>3925</v>
      </c>
      <c r="B3157" s="1">
        <v>45211</v>
      </c>
      <c r="C3157" t="s">
        <v>173</v>
      </c>
      <c r="D3157" t="s">
        <v>9</v>
      </c>
      <c r="E3157" t="s">
        <v>292</v>
      </c>
      <c r="F3157" t="s">
        <v>371</v>
      </c>
      <c r="G3157">
        <v>21</v>
      </c>
      <c r="H3157">
        <v>5921.15</v>
      </c>
      <c r="I3157">
        <v>124344.14</v>
      </c>
      <c r="J3157" t="s">
        <v>770</v>
      </c>
      <c r="K3157">
        <v>41</v>
      </c>
      <c r="L3157" t="str">
        <f>_xlfn.XLOOKUP(F3157, Items!$A:$A, Items!$C:$C, "Check Item ID", 0)</f>
        <v>Software</v>
      </c>
    </row>
    <row r="3158" spans="1:12" x14ac:dyDescent="0.25">
      <c r="A3158" t="s">
        <v>3926</v>
      </c>
      <c r="B3158" s="1">
        <v>46021</v>
      </c>
      <c r="C3158" t="s">
        <v>161</v>
      </c>
      <c r="D3158" t="s">
        <v>17</v>
      </c>
      <c r="E3158" t="s">
        <v>322</v>
      </c>
      <c r="F3158" t="s">
        <v>732</v>
      </c>
      <c r="G3158" s="8">
        <v>50</v>
      </c>
      <c r="H3158" s="6">
        <v>10100.56</v>
      </c>
      <c r="I3158" s="6">
        <v>505028.11</v>
      </c>
      <c r="J3158" t="s">
        <v>777</v>
      </c>
      <c r="K3158" s="8">
        <v>30</v>
      </c>
      <c r="L3158" t="str">
        <f>_xlfn.XLOOKUP(F3158, Items!$A:$A, Items!$C:$C, "Check Item ID", 0)</f>
        <v>Software</v>
      </c>
    </row>
    <row r="3159" spans="1:12" x14ac:dyDescent="0.25">
      <c r="A3159" t="s">
        <v>3927</v>
      </c>
      <c r="B3159" s="1">
        <v>45518</v>
      </c>
      <c r="C3159" t="s">
        <v>209</v>
      </c>
      <c r="D3159" t="s">
        <v>23</v>
      </c>
      <c r="E3159" t="s">
        <v>346</v>
      </c>
      <c r="F3159" t="s">
        <v>478</v>
      </c>
      <c r="G3159" s="8">
        <v>35</v>
      </c>
      <c r="H3159" s="6">
        <v>7325.46</v>
      </c>
      <c r="I3159" s="6">
        <v>256391.19</v>
      </c>
      <c r="J3159" t="s">
        <v>777</v>
      </c>
      <c r="K3159" s="8">
        <v>11</v>
      </c>
      <c r="L3159" t="str">
        <f>_xlfn.XLOOKUP(F3159, Items!$A:$A, Items!$C:$C, "Check Item ID", 0)</f>
        <v>Software</v>
      </c>
    </row>
    <row r="3160" spans="1:12" hidden="1" x14ac:dyDescent="0.25">
      <c r="A3160" t="s">
        <v>3928</v>
      </c>
      <c r="B3160" s="1">
        <v>45604</v>
      </c>
      <c r="C3160" t="s">
        <v>107</v>
      </c>
      <c r="D3160" t="s">
        <v>25</v>
      </c>
      <c r="E3160" t="s">
        <v>322</v>
      </c>
      <c r="F3160" t="s">
        <v>624</v>
      </c>
      <c r="G3160">
        <v>3</v>
      </c>
      <c r="H3160">
        <v>4111.3599999999997</v>
      </c>
      <c r="I3160">
        <v>12334.07</v>
      </c>
      <c r="J3160" t="s">
        <v>768</v>
      </c>
      <c r="K3160">
        <v>17</v>
      </c>
      <c r="L3160" t="str">
        <f>_xlfn.XLOOKUP(F3160, Items!$A:$A, Items!$C:$C, "Check Item ID", 0)</f>
        <v>Service</v>
      </c>
    </row>
    <row r="3161" spans="1:12" hidden="1" x14ac:dyDescent="0.25">
      <c r="A3161" t="s">
        <v>3929</v>
      </c>
      <c r="B3161" s="1">
        <v>45814</v>
      </c>
      <c r="C3161" t="s">
        <v>195</v>
      </c>
      <c r="D3161" t="s">
        <v>7</v>
      </c>
      <c r="E3161" t="s">
        <v>348</v>
      </c>
      <c r="F3161" t="s">
        <v>584</v>
      </c>
      <c r="G3161">
        <v>47</v>
      </c>
      <c r="H3161">
        <v>508.56</v>
      </c>
      <c r="I3161">
        <v>23902.16</v>
      </c>
      <c r="J3161" t="s">
        <v>768</v>
      </c>
      <c r="K3161">
        <v>19</v>
      </c>
      <c r="L3161" t="str">
        <f>_xlfn.XLOOKUP(F3161, Items!$A:$A, Items!$C:$C, "Check Item ID", 0)</f>
        <v>Service</v>
      </c>
    </row>
    <row r="3162" spans="1:12" hidden="1" x14ac:dyDescent="0.25">
      <c r="A3162" t="s">
        <v>3930</v>
      </c>
      <c r="B3162" s="1">
        <v>45524</v>
      </c>
      <c r="C3162" t="s">
        <v>173</v>
      </c>
      <c r="D3162" t="s">
        <v>9</v>
      </c>
      <c r="E3162" t="s">
        <v>326</v>
      </c>
      <c r="F3162" t="s">
        <v>660</v>
      </c>
      <c r="G3162">
        <v>42</v>
      </c>
      <c r="H3162">
        <v>7413.34</v>
      </c>
      <c r="I3162">
        <v>311360.34000000003</v>
      </c>
      <c r="J3162" t="s">
        <v>768</v>
      </c>
      <c r="K3162">
        <v>24</v>
      </c>
      <c r="L3162" t="str">
        <f>_xlfn.XLOOKUP(F3162, Items!$A:$A, Items!$C:$C, "Check Item ID", 0)</f>
        <v>Hardware</v>
      </c>
    </row>
    <row r="3163" spans="1:12" hidden="1" x14ac:dyDescent="0.25">
      <c r="A3163" t="s">
        <v>3931</v>
      </c>
      <c r="B3163" s="1">
        <v>45975</v>
      </c>
      <c r="C3163" t="s">
        <v>103</v>
      </c>
      <c r="D3163" t="s">
        <v>31</v>
      </c>
      <c r="E3163" t="s">
        <v>286</v>
      </c>
      <c r="F3163" t="s">
        <v>418</v>
      </c>
      <c r="G3163">
        <v>36</v>
      </c>
      <c r="H3163">
        <v>7002.92</v>
      </c>
      <c r="I3163">
        <v>252105.13</v>
      </c>
      <c r="J3163" t="s">
        <v>768</v>
      </c>
      <c r="K3163">
        <v>8</v>
      </c>
      <c r="L3163" t="str">
        <f>_xlfn.XLOOKUP(F3163, Items!$A:$A, Items!$C:$C, "Check Item ID", 0)</f>
        <v>Service</v>
      </c>
    </row>
    <row r="3164" spans="1:12" hidden="1" x14ac:dyDescent="0.25">
      <c r="A3164" t="s">
        <v>3932</v>
      </c>
      <c r="B3164" s="1">
        <v>45637</v>
      </c>
      <c r="C3164" t="s">
        <v>205</v>
      </c>
      <c r="D3164" t="s">
        <v>25</v>
      </c>
      <c r="E3164" t="s">
        <v>310</v>
      </c>
      <c r="F3164" t="s">
        <v>674</v>
      </c>
      <c r="G3164">
        <v>29</v>
      </c>
      <c r="H3164">
        <v>3046</v>
      </c>
      <c r="I3164">
        <v>88334.03</v>
      </c>
      <c r="J3164" t="s">
        <v>768</v>
      </c>
      <c r="K3164">
        <v>32</v>
      </c>
      <c r="L3164" t="str">
        <f>_xlfn.XLOOKUP(F3164, Items!$A:$A, Items!$C:$C, "Check Item ID", 0)</f>
        <v>Software</v>
      </c>
    </row>
    <row r="3165" spans="1:12" x14ac:dyDescent="0.25">
      <c r="A3165" t="s">
        <v>3933</v>
      </c>
      <c r="B3165" s="1">
        <v>45830</v>
      </c>
      <c r="C3165" t="s">
        <v>85</v>
      </c>
      <c r="D3165" t="s">
        <v>29</v>
      </c>
      <c r="E3165" t="s">
        <v>290</v>
      </c>
      <c r="F3165" t="s">
        <v>732</v>
      </c>
      <c r="G3165" s="8">
        <v>6</v>
      </c>
      <c r="H3165" s="6">
        <v>9166.93</v>
      </c>
      <c r="I3165" s="6">
        <v>55001.55</v>
      </c>
      <c r="J3165" t="s">
        <v>777</v>
      </c>
      <c r="K3165" s="8">
        <v>18</v>
      </c>
      <c r="L3165" t="str">
        <f>_xlfn.XLOOKUP(F3165, Items!$A:$A, Items!$C:$C, "Check Item ID", 0)</f>
        <v>Software</v>
      </c>
    </row>
    <row r="3166" spans="1:12" x14ac:dyDescent="0.25">
      <c r="A3166" t="s">
        <v>3934</v>
      </c>
      <c r="B3166" s="1">
        <v>45749</v>
      </c>
      <c r="C3166" t="s">
        <v>45</v>
      </c>
      <c r="D3166" t="s">
        <v>5</v>
      </c>
      <c r="E3166" t="s">
        <v>326</v>
      </c>
      <c r="F3166" t="s">
        <v>590</v>
      </c>
      <c r="G3166" s="8">
        <v>29</v>
      </c>
      <c r="H3166" s="6">
        <v>844.32</v>
      </c>
      <c r="I3166" s="6">
        <v>24485.31</v>
      </c>
      <c r="J3166" t="s">
        <v>777</v>
      </c>
      <c r="K3166" s="8">
        <v>37</v>
      </c>
      <c r="L3166" t="str">
        <f>_xlfn.XLOOKUP(F3166, Items!$A:$A, Items!$C:$C, "Check Item ID", 0)</f>
        <v>Hardware</v>
      </c>
    </row>
    <row r="3167" spans="1:12" hidden="1" x14ac:dyDescent="0.25">
      <c r="A3167" t="s">
        <v>3935</v>
      </c>
      <c r="B3167" s="1">
        <v>45309</v>
      </c>
      <c r="C3167" t="s">
        <v>211</v>
      </c>
      <c r="D3167" t="s">
        <v>31</v>
      </c>
      <c r="E3167" t="s">
        <v>304</v>
      </c>
      <c r="F3167" t="s">
        <v>578</v>
      </c>
      <c r="G3167">
        <v>2</v>
      </c>
      <c r="H3167">
        <v>9946.64</v>
      </c>
      <c r="I3167">
        <v>19893.28</v>
      </c>
      <c r="J3167" t="s">
        <v>770</v>
      </c>
      <c r="K3167">
        <v>20</v>
      </c>
      <c r="L3167" t="str">
        <f>_xlfn.XLOOKUP(F3167, Items!$A:$A, Items!$C:$C, "Check Item ID", 0)</f>
        <v>Service</v>
      </c>
    </row>
    <row r="3168" spans="1:12" hidden="1" x14ac:dyDescent="0.25">
      <c r="A3168" t="s">
        <v>3936</v>
      </c>
      <c r="B3168" s="1">
        <v>45086</v>
      </c>
      <c r="C3168" t="s">
        <v>219</v>
      </c>
      <c r="D3168" t="s">
        <v>21</v>
      </c>
      <c r="E3168" t="s">
        <v>270</v>
      </c>
      <c r="F3168" t="s">
        <v>434</v>
      </c>
      <c r="G3168">
        <v>40</v>
      </c>
      <c r="H3168">
        <v>5825.2</v>
      </c>
      <c r="I3168">
        <v>233008.16</v>
      </c>
      <c r="J3168" t="s">
        <v>768</v>
      </c>
      <c r="K3168">
        <v>45</v>
      </c>
      <c r="L3168" t="str">
        <f>_xlfn.XLOOKUP(F3168, Items!$A:$A, Items!$C:$C, "Check Item ID", 0)</f>
        <v>Software</v>
      </c>
    </row>
    <row r="3169" spans="1:12" hidden="1" x14ac:dyDescent="0.25">
      <c r="A3169" t="s">
        <v>3937</v>
      </c>
      <c r="B3169" s="1">
        <v>45940</v>
      </c>
      <c r="C3169" t="s">
        <v>119</v>
      </c>
      <c r="D3169" t="s">
        <v>13</v>
      </c>
      <c r="E3169" t="s">
        <v>322</v>
      </c>
      <c r="F3169" t="s">
        <v>386</v>
      </c>
      <c r="G3169">
        <v>40</v>
      </c>
      <c r="H3169">
        <v>9918.89</v>
      </c>
      <c r="I3169">
        <v>396755.68</v>
      </c>
      <c r="J3169" t="s">
        <v>770</v>
      </c>
      <c r="K3169">
        <v>37</v>
      </c>
      <c r="L3169" t="str">
        <f>_xlfn.XLOOKUP(F3169, Items!$A:$A, Items!$C:$C, "Check Item ID", 0)</f>
        <v>Hardware</v>
      </c>
    </row>
    <row r="3170" spans="1:12" x14ac:dyDescent="0.25">
      <c r="A3170" t="s">
        <v>3938</v>
      </c>
      <c r="B3170" s="1">
        <v>45820</v>
      </c>
      <c r="C3170" t="s">
        <v>193</v>
      </c>
      <c r="D3170" t="s">
        <v>5</v>
      </c>
      <c r="E3170" t="s">
        <v>288</v>
      </c>
      <c r="F3170" t="s">
        <v>568</v>
      </c>
      <c r="G3170" s="8">
        <v>33</v>
      </c>
      <c r="H3170" s="6">
        <v>524.55999999999995</v>
      </c>
      <c r="I3170" s="6">
        <v>17310.580000000002</v>
      </c>
      <c r="J3170" t="s">
        <v>777</v>
      </c>
      <c r="K3170" s="8">
        <v>11</v>
      </c>
      <c r="L3170" t="str">
        <f>_xlfn.XLOOKUP(F3170, Items!$A:$A, Items!$C:$C, "Check Item ID", 0)</f>
        <v>Software</v>
      </c>
    </row>
    <row r="3171" spans="1:12" hidden="1" x14ac:dyDescent="0.25">
      <c r="A3171" t="s">
        <v>3939</v>
      </c>
      <c r="B3171" s="1">
        <v>45984</v>
      </c>
      <c r="C3171" t="s">
        <v>171</v>
      </c>
      <c r="D3171" t="s">
        <v>23</v>
      </c>
      <c r="E3171" t="s">
        <v>294</v>
      </c>
      <c r="F3171" t="s">
        <v>400</v>
      </c>
      <c r="G3171">
        <v>37</v>
      </c>
      <c r="H3171">
        <v>6538.24</v>
      </c>
      <c r="I3171">
        <v>241914.83</v>
      </c>
      <c r="J3171" t="s">
        <v>768</v>
      </c>
      <c r="K3171">
        <v>5</v>
      </c>
      <c r="L3171" t="str">
        <f>_xlfn.XLOOKUP(F3171, Items!$A:$A, Items!$C:$C, "Check Item ID", 0)</f>
        <v>Hardware</v>
      </c>
    </row>
    <row r="3172" spans="1:12" x14ac:dyDescent="0.25">
      <c r="A3172" t="s">
        <v>3940</v>
      </c>
      <c r="B3172" s="1">
        <v>46016</v>
      </c>
      <c r="C3172" t="s">
        <v>95</v>
      </c>
      <c r="D3172" t="s">
        <v>11</v>
      </c>
      <c r="E3172" t="s">
        <v>352</v>
      </c>
      <c r="F3172" t="s">
        <v>504</v>
      </c>
      <c r="G3172" s="8">
        <v>21</v>
      </c>
      <c r="H3172" s="6">
        <v>8773.18</v>
      </c>
      <c r="I3172" s="6">
        <v>184236.79</v>
      </c>
      <c r="J3172" t="s">
        <v>777</v>
      </c>
      <c r="K3172" s="8">
        <v>28</v>
      </c>
      <c r="L3172" t="str">
        <f>_xlfn.XLOOKUP(F3172, Items!$A:$A, Items!$C:$C, "Check Item ID", 0)</f>
        <v>Service</v>
      </c>
    </row>
    <row r="3173" spans="1:12" x14ac:dyDescent="0.25">
      <c r="A3173" t="s">
        <v>3941</v>
      </c>
      <c r="B3173" s="1">
        <v>45308</v>
      </c>
      <c r="C3173" t="s">
        <v>63</v>
      </c>
      <c r="D3173" t="s">
        <v>27</v>
      </c>
      <c r="E3173" t="s">
        <v>308</v>
      </c>
      <c r="F3173" t="s">
        <v>644</v>
      </c>
      <c r="G3173" s="8">
        <v>44</v>
      </c>
      <c r="H3173" s="6">
        <v>10116.209999999999</v>
      </c>
      <c r="I3173" s="6">
        <v>445113.26</v>
      </c>
      <c r="J3173" t="s">
        <v>777</v>
      </c>
      <c r="K3173" s="8">
        <v>26</v>
      </c>
      <c r="L3173" t="str">
        <f>_xlfn.XLOOKUP(F3173, Items!$A:$A, Items!$C:$C, "Check Item ID", 0)</f>
        <v>Hardware</v>
      </c>
    </row>
    <row r="3174" spans="1:12" hidden="1" x14ac:dyDescent="0.25">
      <c r="A3174" t="s">
        <v>3942</v>
      </c>
      <c r="B3174" s="1">
        <v>45478</v>
      </c>
      <c r="C3174" t="s">
        <v>199</v>
      </c>
      <c r="D3174" t="s">
        <v>11</v>
      </c>
      <c r="E3174" t="s">
        <v>258</v>
      </c>
      <c r="F3174" t="s">
        <v>696</v>
      </c>
      <c r="G3174">
        <v>2</v>
      </c>
      <c r="H3174">
        <v>545.52</v>
      </c>
      <c r="I3174">
        <v>1091.03</v>
      </c>
      <c r="J3174" t="s">
        <v>770</v>
      </c>
      <c r="K3174">
        <v>27</v>
      </c>
      <c r="L3174" t="str">
        <f>_xlfn.XLOOKUP(F3174, Items!$A:$A, Items!$C:$C, "Check Item ID", 0)</f>
        <v>Software</v>
      </c>
    </row>
    <row r="3175" spans="1:12" x14ac:dyDescent="0.25">
      <c r="A3175" t="s">
        <v>3943</v>
      </c>
      <c r="B3175" s="1">
        <v>45606</v>
      </c>
      <c r="C3175" t="s">
        <v>48</v>
      </c>
      <c r="D3175" t="s">
        <v>21</v>
      </c>
      <c r="E3175" t="s">
        <v>340</v>
      </c>
      <c r="F3175" t="s">
        <v>688</v>
      </c>
      <c r="G3175" s="8">
        <v>44</v>
      </c>
      <c r="H3175" s="6">
        <v>1449.89</v>
      </c>
      <c r="I3175" s="6">
        <v>63795.13</v>
      </c>
      <c r="J3175" t="s">
        <v>777</v>
      </c>
      <c r="K3175" s="8">
        <v>4</v>
      </c>
      <c r="L3175" t="str">
        <f>_xlfn.XLOOKUP(F3175, Items!$A:$A, Items!$C:$C, "Check Item ID", 0)</f>
        <v>Hardware</v>
      </c>
    </row>
    <row r="3176" spans="1:12" hidden="1" x14ac:dyDescent="0.25">
      <c r="A3176" t="s">
        <v>3944</v>
      </c>
      <c r="B3176" s="1">
        <v>45182</v>
      </c>
      <c r="C3176" t="s">
        <v>167</v>
      </c>
      <c r="D3176" t="s">
        <v>31</v>
      </c>
      <c r="E3176" t="s">
        <v>274</v>
      </c>
      <c r="F3176" t="s">
        <v>640</v>
      </c>
      <c r="G3176">
        <v>11</v>
      </c>
      <c r="H3176">
        <v>5789.12</v>
      </c>
      <c r="I3176">
        <v>63680.28</v>
      </c>
      <c r="J3176" t="s">
        <v>768</v>
      </c>
      <c r="K3176">
        <v>14</v>
      </c>
      <c r="L3176" t="str">
        <f>_xlfn.XLOOKUP(F3176, Items!$A:$A, Items!$C:$C, "Check Item ID", 0)</f>
        <v>Service</v>
      </c>
    </row>
    <row r="3177" spans="1:12" x14ac:dyDescent="0.25">
      <c r="A3177" t="s">
        <v>3945</v>
      </c>
      <c r="B3177" s="1">
        <v>45628</v>
      </c>
      <c r="C3177" t="s">
        <v>173</v>
      </c>
      <c r="D3177" t="s">
        <v>9</v>
      </c>
      <c r="E3177" t="s">
        <v>258</v>
      </c>
      <c r="F3177" t="s">
        <v>550</v>
      </c>
      <c r="G3177" s="8">
        <v>24</v>
      </c>
      <c r="H3177" s="6">
        <v>344.28</v>
      </c>
      <c r="I3177" s="6">
        <v>8262.81</v>
      </c>
      <c r="J3177" t="s">
        <v>777</v>
      </c>
      <c r="K3177" s="8">
        <v>36</v>
      </c>
      <c r="L3177" t="str">
        <f>_xlfn.XLOOKUP(F3177, Items!$A:$A, Items!$C:$C, "Check Item ID", 0)</f>
        <v>Service</v>
      </c>
    </row>
    <row r="3178" spans="1:12" x14ac:dyDescent="0.25">
      <c r="A3178" t="s">
        <v>3946</v>
      </c>
      <c r="B3178" s="1">
        <v>45870</v>
      </c>
      <c r="C3178" t="s">
        <v>235</v>
      </c>
      <c r="D3178" t="s">
        <v>17</v>
      </c>
      <c r="E3178" t="s">
        <v>288</v>
      </c>
      <c r="F3178" t="s">
        <v>388</v>
      </c>
      <c r="G3178" s="8">
        <v>38</v>
      </c>
      <c r="H3178" s="6">
        <v>5531.44</v>
      </c>
      <c r="I3178" s="6">
        <v>210194.77</v>
      </c>
      <c r="J3178" t="s">
        <v>777</v>
      </c>
      <c r="K3178" s="8">
        <v>25</v>
      </c>
      <c r="L3178" t="str">
        <f>_xlfn.XLOOKUP(F3178, Items!$A:$A, Items!$C:$C, "Check Item ID", 0)</f>
        <v>Software</v>
      </c>
    </row>
    <row r="3179" spans="1:12" hidden="1" x14ac:dyDescent="0.25">
      <c r="A3179" t="s">
        <v>3947</v>
      </c>
      <c r="B3179" s="1">
        <v>45529</v>
      </c>
      <c r="C3179" t="s">
        <v>48</v>
      </c>
      <c r="D3179" t="s">
        <v>21</v>
      </c>
      <c r="E3179" t="s">
        <v>294</v>
      </c>
      <c r="F3179" t="s">
        <v>472</v>
      </c>
      <c r="G3179">
        <v>12</v>
      </c>
      <c r="H3179">
        <v>7123.79</v>
      </c>
      <c r="I3179">
        <v>85485.53</v>
      </c>
      <c r="J3179" t="s">
        <v>768</v>
      </c>
      <c r="K3179">
        <v>11</v>
      </c>
      <c r="L3179" t="str">
        <f>_xlfn.XLOOKUP(F3179, Items!$A:$A, Items!$C:$C, "Check Item ID", 0)</f>
        <v>Software</v>
      </c>
    </row>
    <row r="3180" spans="1:12" hidden="1" x14ac:dyDescent="0.25">
      <c r="A3180" t="s">
        <v>3948</v>
      </c>
      <c r="B3180" s="1">
        <v>46017</v>
      </c>
      <c r="C3180" t="s">
        <v>177</v>
      </c>
      <c r="D3180" t="s">
        <v>27</v>
      </c>
      <c r="E3180" t="s">
        <v>288</v>
      </c>
      <c r="F3180" t="s">
        <v>758</v>
      </c>
      <c r="G3180">
        <v>48</v>
      </c>
      <c r="H3180">
        <v>3677.02</v>
      </c>
      <c r="I3180">
        <v>176497.12</v>
      </c>
      <c r="J3180" t="s">
        <v>770</v>
      </c>
      <c r="K3180">
        <v>28</v>
      </c>
      <c r="L3180" t="str">
        <f>_xlfn.XLOOKUP(F3180, Items!$A:$A, Items!$C:$C, "Check Item ID", 0)</f>
        <v>Hardware</v>
      </c>
    </row>
    <row r="3181" spans="1:12" hidden="1" x14ac:dyDescent="0.25">
      <c r="A3181" t="s">
        <v>3949</v>
      </c>
      <c r="B3181" s="1">
        <v>45325</v>
      </c>
      <c r="C3181" t="s">
        <v>125</v>
      </c>
      <c r="D3181" t="s">
        <v>23</v>
      </c>
      <c r="E3181" t="s">
        <v>270</v>
      </c>
      <c r="F3181" t="s">
        <v>458</v>
      </c>
      <c r="G3181">
        <v>35</v>
      </c>
      <c r="H3181">
        <v>6306.45</v>
      </c>
      <c r="I3181">
        <v>220725.65</v>
      </c>
      <c r="J3181" t="s">
        <v>768</v>
      </c>
      <c r="K3181">
        <v>9</v>
      </c>
      <c r="L3181" t="str">
        <f>_xlfn.XLOOKUP(F3181, Items!$A:$A, Items!$C:$C, "Check Item ID", 0)</f>
        <v>Service</v>
      </c>
    </row>
    <row r="3182" spans="1:12" hidden="1" x14ac:dyDescent="0.25">
      <c r="A3182" t="s">
        <v>3950</v>
      </c>
      <c r="B3182" s="1">
        <v>45756</v>
      </c>
      <c r="C3182" t="s">
        <v>117</v>
      </c>
      <c r="D3182" t="s">
        <v>29</v>
      </c>
      <c r="E3182" t="s">
        <v>306</v>
      </c>
      <c r="F3182" t="s">
        <v>574</v>
      </c>
      <c r="G3182">
        <v>11</v>
      </c>
      <c r="H3182">
        <v>2556.31</v>
      </c>
      <c r="I3182">
        <v>28119.45</v>
      </c>
      <c r="J3182" t="s">
        <v>768</v>
      </c>
      <c r="K3182">
        <v>23</v>
      </c>
      <c r="L3182" t="str">
        <f>_xlfn.XLOOKUP(F3182, Items!$A:$A, Items!$C:$C, "Check Item ID", 0)</f>
        <v>Service</v>
      </c>
    </row>
    <row r="3183" spans="1:12" hidden="1" x14ac:dyDescent="0.25">
      <c r="A3183" t="s">
        <v>3951</v>
      </c>
      <c r="B3183" s="1">
        <v>46018</v>
      </c>
      <c r="C3183" t="s">
        <v>159</v>
      </c>
      <c r="D3183" t="s">
        <v>11</v>
      </c>
      <c r="E3183" t="s">
        <v>302</v>
      </c>
      <c r="F3183" t="s">
        <v>520</v>
      </c>
      <c r="G3183">
        <v>49</v>
      </c>
      <c r="H3183">
        <v>6903.11</v>
      </c>
      <c r="I3183">
        <v>338252.61</v>
      </c>
      <c r="J3183" t="s">
        <v>770</v>
      </c>
      <c r="K3183">
        <v>14</v>
      </c>
      <c r="L3183" t="str">
        <f>_xlfn.XLOOKUP(F3183, Items!$A:$A, Items!$C:$C, "Check Item ID", 0)</f>
        <v>Software</v>
      </c>
    </row>
    <row r="3184" spans="1:12" x14ac:dyDescent="0.25">
      <c r="A3184" t="s">
        <v>3952</v>
      </c>
      <c r="B3184" s="1">
        <v>45723</v>
      </c>
      <c r="C3184" t="s">
        <v>147</v>
      </c>
      <c r="D3184" t="s">
        <v>5</v>
      </c>
      <c r="E3184" t="s">
        <v>328</v>
      </c>
      <c r="F3184" t="s">
        <v>388</v>
      </c>
      <c r="G3184" s="8">
        <v>11</v>
      </c>
      <c r="H3184" s="6">
        <v>6516.18</v>
      </c>
      <c r="I3184" s="6">
        <v>71678</v>
      </c>
      <c r="J3184" t="s">
        <v>777</v>
      </c>
      <c r="K3184" s="8">
        <v>28</v>
      </c>
      <c r="L3184" t="str">
        <f>_xlfn.XLOOKUP(F3184, Items!$A:$A, Items!$C:$C, "Check Item ID", 0)</f>
        <v>Software</v>
      </c>
    </row>
    <row r="3185" spans="1:12" hidden="1" x14ac:dyDescent="0.25">
      <c r="A3185" t="s">
        <v>3953</v>
      </c>
      <c r="B3185" s="1">
        <v>45380</v>
      </c>
      <c r="C3185" t="s">
        <v>48</v>
      </c>
      <c r="D3185" t="s">
        <v>21</v>
      </c>
      <c r="E3185" t="s">
        <v>276</v>
      </c>
      <c r="F3185" t="s">
        <v>390</v>
      </c>
      <c r="G3185">
        <v>45</v>
      </c>
      <c r="H3185">
        <v>4756.66</v>
      </c>
      <c r="I3185">
        <v>214049.63</v>
      </c>
      <c r="J3185" t="s">
        <v>768</v>
      </c>
      <c r="K3185">
        <v>41</v>
      </c>
      <c r="L3185" t="str">
        <f>_xlfn.XLOOKUP(F3185, Items!$A:$A, Items!$C:$C, "Check Item ID", 0)</f>
        <v>Service</v>
      </c>
    </row>
    <row r="3186" spans="1:12" hidden="1" x14ac:dyDescent="0.25">
      <c r="A3186" t="s">
        <v>3954</v>
      </c>
      <c r="B3186" s="1">
        <v>45684</v>
      </c>
      <c r="C3186" t="s">
        <v>173</v>
      </c>
      <c r="D3186" t="s">
        <v>9</v>
      </c>
      <c r="E3186" t="s">
        <v>260</v>
      </c>
      <c r="F3186" t="s">
        <v>664</v>
      </c>
      <c r="G3186">
        <v>7</v>
      </c>
      <c r="H3186">
        <v>6357.1</v>
      </c>
      <c r="I3186">
        <v>44499.72</v>
      </c>
      <c r="J3186" t="s">
        <v>768</v>
      </c>
      <c r="K3186">
        <v>9</v>
      </c>
      <c r="L3186" t="str">
        <f>_xlfn.XLOOKUP(F3186, Items!$A:$A, Items!$C:$C, "Check Item ID", 0)</f>
        <v>Hardware</v>
      </c>
    </row>
    <row r="3187" spans="1:12" hidden="1" x14ac:dyDescent="0.25">
      <c r="A3187" t="s">
        <v>3955</v>
      </c>
      <c r="B3187" s="1">
        <v>45728</v>
      </c>
      <c r="C3187" t="s">
        <v>95</v>
      </c>
      <c r="D3187" t="s">
        <v>11</v>
      </c>
      <c r="E3187" t="s">
        <v>246</v>
      </c>
      <c r="F3187" t="s">
        <v>518</v>
      </c>
      <c r="G3187">
        <v>24</v>
      </c>
      <c r="H3187">
        <v>3809.21</v>
      </c>
      <c r="I3187">
        <v>91421.11</v>
      </c>
      <c r="J3187" t="s">
        <v>768</v>
      </c>
      <c r="K3187">
        <v>34</v>
      </c>
      <c r="L3187" t="str">
        <f>_xlfn.XLOOKUP(F3187, Items!$A:$A, Items!$C:$C, "Check Item ID", 0)</f>
        <v>Service</v>
      </c>
    </row>
    <row r="3188" spans="1:12" hidden="1" x14ac:dyDescent="0.25">
      <c r="A3188" t="s">
        <v>3956</v>
      </c>
      <c r="B3188" s="1">
        <v>45465</v>
      </c>
      <c r="C3188" t="s">
        <v>111</v>
      </c>
      <c r="D3188" t="s">
        <v>31</v>
      </c>
      <c r="E3188" t="s">
        <v>274</v>
      </c>
      <c r="F3188" t="s">
        <v>710</v>
      </c>
      <c r="G3188">
        <v>25</v>
      </c>
      <c r="H3188">
        <v>245.13</v>
      </c>
      <c r="I3188">
        <v>6128.31</v>
      </c>
      <c r="J3188" t="s">
        <v>768</v>
      </c>
      <c r="K3188">
        <v>23</v>
      </c>
      <c r="L3188" t="str">
        <f>_xlfn.XLOOKUP(F3188, Items!$A:$A, Items!$C:$C, "Check Item ID", 0)</f>
        <v>Service</v>
      </c>
    </row>
    <row r="3189" spans="1:12" hidden="1" x14ac:dyDescent="0.25">
      <c r="A3189" t="s">
        <v>3957</v>
      </c>
      <c r="B3189" s="1">
        <v>45583</v>
      </c>
      <c r="C3189" t="s">
        <v>83</v>
      </c>
      <c r="D3189" t="s">
        <v>23</v>
      </c>
      <c r="E3189" t="s">
        <v>330</v>
      </c>
      <c r="F3189" t="s">
        <v>706</v>
      </c>
      <c r="G3189">
        <v>49</v>
      </c>
      <c r="H3189">
        <v>9780.98</v>
      </c>
      <c r="I3189">
        <v>479267.86</v>
      </c>
      <c r="J3189" t="s">
        <v>768</v>
      </c>
      <c r="K3189">
        <v>21</v>
      </c>
      <c r="L3189" t="str">
        <f>_xlfn.XLOOKUP(F3189, Items!$A:$A, Items!$C:$C, "Check Item ID", 0)</f>
        <v>Software</v>
      </c>
    </row>
    <row r="3190" spans="1:12" hidden="1" x14ac:dyDescent="0.25">
      <c r="A3190" t="s">
        <v>3958</v>
      </c>
      <c r="B3190" s="1">
        <v>45386</v>
      </c>
      <c r="C3190" t="s">
        <v>159</v>
      </c>
      <c r="D3190" t="s">
        <v>11</v>
      </c>
      <c r="E3190" t="s">
        <v>332</v>
      </c>
      <c r="F3190" t="s">
        <v>482</v>
      </c>
      <c r="G3190">
        <v>1</v>
      </c>
      <c r="H3190">
        <v>127.15</v>
      </c>
      <c r="I3190">
        <v>127.15</v>
      </c>
      <c r="J3190" t="s">
        <v>768</v>
      </c>
      <c r="K3190">
        <v>42</v>
      </c>
      <c r="L3190" t="str">
        <f>_xlfn.XLOOKUP(F3190, Items!$A:$A, Items!$C:$C, "Check Item ID", 0)</f>
        <v>Service</v>
      </c>
    </row>
    <row r="3191" spans="1:12" x14ac:dyDescent="0.25">
      <c r="A3191" t="s">
        <v>3959</v>
      </c>
      <c r="B3191" s="1">
        <v>45976</v>
      </c>
      <c r="C3191" t="s">
        <v>42</v>
      </c>
      <c r="D3191" t="s">
        <v>9</v>
      </c>
      <c r="E3191" t="s">
        <v>302</v>
      </c>
      <c r="F3191" t="s">
        <v>576</v>
      </c>
      <c r="G3191" s="8">
        <v>37</v>
      </c>
      <c r="H3191" s="6">
        <v>1867.71</v>
      </c>
      <c r="I3191" s="6">
        <v>69105.179999999993</v>
      </c>
      <c r="J3191" t="s">
        <v>777</v>
      </c>
      <c r="K3191" s="8">
        <v>33</v>
      </c>
      <c r="L3191" t="str">
        <f>_xlfn.XLOOKUP(F3191, Items!$A:$A, Items!$C:$C, "Check Item ID", 0)</f>
        <v>Software</v>
      </c>
    </row>
    <row r="3192" spans="1:12" hidden="1" x14ac:dyDescent="0.25">
      <c r="A3192" t="s">
        <v>3960</v>
      </c>
      <c r="B3192" s="1">
        <v>45918</v>
      </c>
      <c r="C3192" t="s">
        <v>75</v>
      </c>
      <c r="D3192" t="s">
        <v>11</v>
      </c>
      <c r="E3192" t="s">
        <v>265</v>
      </c>
      <c r="F3192" t="s">
        <v>546</v>
      </c>
      <c r="G3192">
        <v>11</v>
      </c>
      <c r="H3192">
        <v>5990.58</v>
      </c>
      <c r="I3192">
        <v>65896.34</v>
      </c>
      <c r="J3192" t="s">
        <v>768</v>
      </c>
      <c r="K3192">
        <v>24</v>
      </c>
      <c r="L3192" t="str">
        <f>_xlfn.XLOOKUP(F3192, Items!$A:$A, Items!$C:$C, "Check Item ID", 0)</f>
        <v>Hardware</v>
      </c>
    </row>
    <row r="3193" spans="1:12" x14ac:dyDescent="0.25">
      <c r="A3193" t="s">
        <v>3961</v>
      </c>
      <c r="B3193" s="1">
        <v>45410</v>
      </c>
      <c r="C3193" t="s">
        <v>133</v>
      </c>
      <c r="D3193" t="s">
        <v>11</v>
      </c>
      <c r="E3193" t="s">
        <v>314</v>
      </c>
      <c r="F3193" t="s">
        <v>363</v>
      </c>
      <c r="G3193" s="8">
        <v>18</v>
      </c>
      <c r="H3193" s="6">
        <v>4027.91</v>
      </c>
      <c r="I3193" s="6">
        <v>72502.33</v>
      </c>
      <c r="J3193" t="s">
        <v>777</v>
      </c>
      <c r="K3193" s="8">
        <v>26</v>
      </c>
      <c r="L3193" t="str">
        <f>_xlfn.XLOOKUP(F3193, Items!$A:$A, Items!$C:$C, "Check Item ID", 0)</f>
        <v>Hardware</v>
      </c>
    </row>
    <row r="3194" spans="1:12" hidden="1" x14ac:dyDescent="0.25">
      <c r="A3194" t="s">
        <v>3962</v>
      </c>
      <c r="B3194" s="1">
        <v>45734</v>
      </c>
      <c r="C3194" t="s">
        <v>91</v>
      </c>
      <c r="D3194" t="s">
        <v>11</v>
      </c>
      <c r="E3194" t="s">
        <v>302</v>
      </c>
      <c r="F3194" t="s">
        <v>682</v>
      </c>
      <c r="G3194">
        <v>20</v>
      </c>
      <c r="H3194">
        <v>6718.96</v>
      </c>
      <c r="I3194">
        <v>134379.18</v>
      </c>
      <c r="J3194" t="s">
        <v>770</v>
      </c>
      <c r="K3194">
        <v>32</v>
      </c>
      <c r="L3194" t="str">
        <f>_xlfn.XLOOKUP(F3194, Items!$A:$A, Items!$C:$C, "Check Item ID", 0)</f>
        <v>Software</v>
      </c>
    </row>
    <row r="3195" spans="1:12" x14ac:dyDescent="0.25">
      <c r="A3195" t="s">
        <v>3963</v>
      </c>
      <c r="B3195" s="1">
        <v>45596</v>
      </c>
      <c r="C3195" t="s">
        <v>161</v>
      </c>
      <c r="D3195" t="s">
        <v>17</v>
      </c>
      <c r="E3195" t="s">
        <v>250</v>
      </c>
      <c r="F3195" t="s">
        <v>460</v>
      </c>
      <c r="G3195" s="8">
        <v>21</v>
      </c>
      <c r="H3195" s="6">
        <v>3549.87</v>
      </c>
      <c r="I3195" s="6">
        <v>74547.19</v>
      </c>
      <c r="J3195" t="s">
        <v>777</v>
      </c>
      <c r="K3195" s="8">
        <v>14</v>
      </c>
      <c r="L3195" t="str">
        <f>_xlfn.XLOOKUP(F3195, Items!$A:$A, Items!$C:$C, "Check Item ID", 0)</f>
        <v>Hardware</v>
      </c>
    </row>
    <row r="3196" spans="1:12" hidden="1" x14ac:dyDescent="0.25">
      <c r="A3196" t="s">
        <v>3964</v>
      </c>
      <c r="B3196" s="1">
        <v>45366</v>
      </c>
      <c r="C3196" t="s">
        <v>181</v>
      </c>
      <c r="D3196" t="s">
        <v>17</v>
      </c>
      <c r="E3196" t="s">
        <v>290</v>
      </c>
      <c r="F3196" t="s">
        <v>734</v>
      </c>
      <c r="G3196">
        <v>27</v>
      </c>
      <c r="H3196">
        <v>7746.48</v>
      </c>
      <c r="I3196">
        <v>209154.97</v>
      </c>
      <c r="J3196" t="s">
        <v>768</v>
      </c>
      <c r="K3196">
        <v>9</v>
      </c>
      <c r="L3196" t="str">
        <f>_xlfn.XLOOKUP(F3196, Items!$A:$A, Items!$C:$C, "Check Item ID", 0)</f>
        <v>Software</v>
      </c>
    </row>
    <row r="3197" spans="1:12" x14ac:dyDescent="0.25">
      <c r="A3197" t="s">
        <v>3965</v>
      </c>
      <c r="B3197" s="1">
        <v>45799</v>
      </c>
      <c r="C3197" t="s">
        <v>231</v>
      </c>
      <c r="D3197" t="s">
        <v>7</v>
      </c>
      <c r="E3197" t="s">
        <v>342</v>
      </c>
      <c r="F3197" t="s">
        <v>538</v>
      </c>
      <c r="G3197" s="8">
        <v>29</v>
      </c>
      <c r="H3197" s="6">
        <v>7569.14</v>
      </c>
      <c r="I3197" s="6">
        <v>219505</v>
      </c>
      <c r="J3197" t="s">
        <v>777</v>
      </c>
      <c r="K3197" s="8">
        <v>4</v>
      </c>
      <c r="L3197" t="str">
        <f>_xlfn.XLOOKUP(F3197, Items!$A:$A, Items!$C:$C, "Check Item ID", 0)</f>
        <v>Hardware</v>
      </c>
    </row>
    <row r="3198" spans="1:12" hidden="1" x14ac:dyDescent="0.25">
      <c r="A3198" t="s">
        <v>3966</v>
      </c>
      <c r="B3198" s="1">
        <v>45471</v>
      </c>
      <c r="C3198" t="s">
        <v>129</v>
      </c>
      <c r="D3198" t="s">
        <v>11</v>
      </c>
      <c r="E3198" t="s">
        <v>354</v>
      </c>
      <c r="F3198" t="s">
        <v>526</v>
      </c>
      <c r="G3198">
        <v>10</v>
      </c>
      <c r="H3198">
        <v>5600.72</v>
      </c>
      <c r="I3198">
        <v>56007.21</v>
      </c>
      <c r="J3198" t="s">
        <v>768</v>
      </c>
      <c r="K3198">
        <v>9</v>
      </c>
      <c r="L3198" t="str">
        <f>_xlfn.XLOOKUP(F3198, Items!$A:$A, Items!$C:$C, "Check Item ID", 0)</f>
        <v>Software</v>
      </c>
    </row>
    <row r="3199" spans="1:12" x14ac:dyDescent="0.25">
      <c r="A3199" t="s">
        <v>3967</v>
      </c>
      <c r="B3199" s="1">
        <v>45105</v>
      </c>
      <c r="C3199" t="s">
        <v>71</v>
      </c>
      <c r="D3199" t="s">
        <v>15</v>
      </c>
      <c r="E3199" t="s">
        <v>346</v>
      </c>
      <c r="F3199" t="s">
        <v>708</v>
      </c>
      <c r="G3199" s="8">
        <v>3</v>
      </c>
      <c r="H3199" s="6">
        <v>4955.3500000000004</v>
      </c>
      <c r="I3199" s="6">
        <v>14866.05</v>
      </c>
      <c r="J3199" t="s">
        <v>777</v>
      </c>
      <c r="K3199" s="8">
        <v>32</v>
      </c>
      <c r="L3199" t="str">
        <f>_xlfn.XLOOKUP(F3199, Items!$A:$A, Items!$C:$C, "Check Item ID", 0)</f>
        <v>Service</v>
      </c>
    </row>
    <row r="3200" spans="1:12" hidden="1" x14ac:dyDescent="0.25">
      <c r="A3200" t="s">
        <v>3968</v>
      </c>
      <c r="B3200" s="1">
        <v>46010</v>
      </c>
      <c r="C3200" t="s">
        <v>155</v>
      </c>
      <c r="D3200" t="s">
        <v>31</v>
      </c>
      <c r="E3200" t="s">
        <v>308</v>
      </c>
      <c r="F3200" t="s">
        <v>416</v>
      </c>
      <c r="G3200">
        <v>8</v>
      </c>
      <c r="H3200">
        <v>5418</v>
      </c>
      <c r="I3200">
        <v>43344.01</v>
      </c>
      <c r="J3200" t="s">
        <v>768</v>
      </c>
      <c r="K3200">
        <v>33</v>
      </c>
      <c r="L3200" t="str">
        <f>_xlfn.XLOOKUP(F3200, Items!$A:$A, Items!$C:$C, "Check Item ID", 0)</f>
        <v>Service</v>
      </c>
    </row>
    <row r="3201" spans="1:12" x14ac:dyDescent="0.25">
      <c r="A3201" t="s">
        <v>3969</v>
      </c>
      <c r="B3201" s="1">
        <v>45050</v>
      </c>
      <c r="C3201" t="s">
        <v>157</v>
      </c>
      <c r="D3201" t="s">
        <v>11</v>
      </c>
      <c r="E3201" t="s">
        <v>283</v>
      </c>
      <c r="F3201" t="s">
        <v>732</v>
      </c>
      <c r="G3201" s="8">
        <v>39</v>
      </c>
      <c r="H3201" s="6">
        <v>10246.07</v>
      </c>
      <c r="I3201" s="6">
        <v>399596.75</v>
      </c>
      <c r="J3201" t="s">
        <v>777</v>
      </c>
      <c r="K3201" s="8">
        <v>33</v>
      </c>
      <c r="L3201" t="str">
        <f>_xlfn.XLOOKUP(F3201, Items!$A:$A, Items!$C:$C, "Check Item ID", 0)</f>
        <v>Software</v>
      </c>
    </row>
    <row r="3202" spans="1:12" hidden="1" x14ac:dyDescent="0.25">
      <c r="A3202" t="s">
        <v>3970</v>
      </c>
      <c r="B3202" s="1">
        <v>45483</v>
      </c>
      <c r="C3202" t="s">
        <v>59</v>
      </c>
      <c r="D3202" t="s">
        <v>9</v>
      </c>
      <c r="E3202" t="s">
        <v>260</v>
      </c>
      <c r="F3202" t="s">
        <v>544</v>
      </c>
      <c r="G3202">
        <v>24</v>
      </c>
      <c r="H3202">
        <v>951.16</v>
      </c>
      <c r="I3202">
        <v>22827.79</v>
      </c>
      <c r="J3202" t="s">
        <v>768</v>
      </c>
      <c r="K3202">
        <v>36</v>
      </c>
      <c r="L3202" t="str">
        <f>_xlfn.XLOOKUP(F3202, Items!$A:$A, Items!$C:$C, "Check Item ID", 0)</f>
        <v>Software</v>
      </c>
    </row>
    <row r="3203" spans="1:12" x14ac:dyDescent="0.25">
      <c r="A3203" t="s">
        <v>3971</v>
      </c>
      <c r="B3203" s="1">
        <v>45640</v>
      </c>
      <c r="C3203" t="s">
        <v>63</v>
      </c>
      <c r="D3203" t="s">
        <v>27</v>
      </c>
      <c r="E3203" t="s">
        <v>344</v>
      </c>
      <c r="F3203" t="s">
        <v>520</v>
      </c>
      <c r="G3203" s="8">
        <v>26</v>
      </c>
      <c r="H3203" s="6">
        <v>6521.96</v>
      </c>
      <c r="I3203" s="6">
        <v>169570.97</v>
      </c>
      <c r="J3203" t="s">
        <v>777</v>
      </c>
      <c r="K3203" s="8">
        <v>24</v>
      </c>
      <c r="L3203" t="str">
        <f>_xlfn.XLOOKUP(F3203, Items!$A:$A, Items!$C:$C, "Check Item ID", 0)</f>
        <v>Software</v>
      </c>
    </row>
    <row r="3204" spans="1:12" hidden="1" x14ac:dyDescent="0.25">
      <c r="A3204" t="s">
        <v>3972</v>
      </c>
      <c r="B3204" s="1">
        <v>45803</v>
      </c>
      <c r="C3204" t="s">
        <v>93</v>
      </c>
      <c r="D3204" t="s">
        <v>9</v>
      </c>
      <c r="E3204" t="s">
        <v>281</v>
      </c>
      <c r="F3204" t="s">
        <v>714</v>
      </c>
      <c r="G3204">
        <v>27</v>
      </c>
      <c r="H3204">
        <v>3473.51</v>
      </c>
      <c r="I3204">
        <v>93784.85</v>
      </c>
      <c r="J3204" t="s">
        <v>770</v>
      </c>
      <c r="K3204">
        <v>40</v>
      </c>
      <c r="L3204" t="str">
        <f>_xlfn.XLOOKUP(F3204, Items!$A:$A, Items!$C:$C, "Check Item ID", 0)</f>
        <v>Hardware</v>
      </c>
    </row>
    <row r="3205" spans="1:12" hidden="1" x14ac:dyDescent="0.25">
      <c r="A3205" t="s">
        <v>3973</v>
      </c>
      <c r="B3205" s="1">
        <v>45777</v>
      </c>
      <c r="C3205" t="s">
        <v>201</v>
      </c>
      <c r="D3205" t="s">
        <v>21</v>
      </c>
      <c r="E3205" t="s">
        <v>326</v>
      </c>
      <c r="F3205" t="s">
        <v>450</v>
      </c>
      <c r="G3205">
        <v>49</v>
      </c>
      <c r="H3205">
        <v>7684.45</v>
      </c>
      <c r="I3205">
        <v>376538.26</v>
      </c>
      <c r="J3205" t="s">
        <v>770</v>
      </c>
      <c r="K3205">
        <v>20</v>
      </c>
      <c r="L3205" t="str">
        <f>_xlfn.XLOOKUP(F3205, Items!$A:$A, Items!$C:$C, "Check Item ID", 0)</f>
        <v>Service</v>
      </c>
    </row>
    <row r="3206" spans="1:12" hidden="1" x14ac:dyDescent="0.25">
      <c r="A3206" t="s">
        <v>3974</v>
      </c>
      <c r="B3206" s="1">
        <v>45270</v>
      </c>
      <c r="C3206" t="s">
        <v>119</v>
      </c>
      <c r="D3206" t="s">
        <v>13</v>
      </c>
      <c r="E3206" t="s">
        <v>318</v>
      </c>
      <c r="F3206" t="s">
        <v>528</v>
      </c>
      <c r="G3206">
        <v>9</v>
      </c>
      <c r="H3206">
        <v>1367</v>
      </c>
      <c r="I3206">
        <v>12303.04</v>
      </c>
      <c r="J3206" t="s">
        <v>770</v>
      </c>
      <c r="K3206">
        <v>35</v>
      </c>
      <c r="L3206" t="str">
        <f>_xlfn.XLOOKUP(F3206, Items!$A:$A, Items!$C:$C, "Check Item ID", 0)</f>
        <v>Service</v>
      </c>
    </row>
    <row r="3207" spans="1:12" hidden="1" x14ac:dyDescent="0.25">
      <c r="A3207" t="s">
        <v>3975</v>
      </c>
      <c r="B3207" s="1">
        <v>45499</v>
      </c>
      <c r="C3207" t="s">
        <v>55</v>
      </c>
      <c r="D3207" t="s">
        <v>3</v>
      </c>
      <c r="E3207" t="s">
        <v>298</v>
      </c>
      <c r="F3207" t="s">
        <v>530</v>
      </c>
      <c r="G3207">
        <v>35</v>
      </c>
      <c r="H3207">
        <v>2620.96</v>
      </c>
      <c r="I3207">
        <v>91733.67</v>
      </c>
      <c r="J3207" t="s">
        <v>768</v>
      </c>
      <c r="K3207">
        <v>40</v>
      </c>
      <c r="L3207" t="str">
        <f>_xlfn.XLOOKUP(F3207, Items!$A:$A, Items!$C:$C, "Check Item ID", 0)</f>
        <v>Hardware</v>
      </c>
    </row>
    <row r="3208" spans="1:12" hidden="1" x14ac:dyDescent="0.25">
      <c r="A3208" t="s">
        <v>3976</v>
      </c>
      <c r="B3208" s="1">
        <v>45671</v>
      </c>
      <c r="C3208" t="s">
        <v>42</v>
      </c>
      <c r="D3208" t="s">
        <v>9</v>
      </c>
      <c r="E3208" t="s">
        <v>304</v>
      </c>
      <c r="F3208" t="s">
        <v>365</v>
      </c>
      <c r="G3208">
        <v>21</v>
      </c>
      <c r="H3208">
        <v>3491.31</v>
      </c>
      <c r="I3208">
        <v>73317.539999999994</v>
      </c>
      <c r="J3208" t="s">
        <v>768</v>
      </c>
      <c r="K3208">
        <v>21</v>
      </c>
      <c r="L3208" t="str">
        <f>_xlfn.XLOOKUP(F3208, Items!$A:$A, Items!$C:$C, "Check Item ID", 0)</f>
        <v>Hardware</v>
      </c>
    </row>
    <row r="3209" spans="1:12" hidden="1" x14ac:dyDescent="0.25">
      <c r="A3209" t="s">
        <v>3977</v>
      </c>
      <c r="B3209" s="1">
        <v>45955</v>
      </c>
      <c r="C3209" t="s">
        <v>121</v>
      </c>
      <c r="D3209" t="s">
        <v>5</v>
      </c>
      <c r="E3209" t="s">
        <v>348</v>
      </c>
      <c r="F3209" t="s">
        <v>656</v>
      </c>
      <c r="G3209">
        <v>9</v>
      </c>
      <c r="H3209">
        <v>6653.55</v>
      </c>
      <c r="I3209">
        <v>59881.95</v>
      </c>
      <c r="J3209" t="s">
        <v>768</v>
      </c>
      <c r="K3209">
        <v>10</v>
      </c>
      <c r="L3209" t="str">
        <f>_xlfn.XLOOKUP(F3209, Items!$A:$A, Items!$C:$C, "Check Item ID", 0)</f>
        <v>Service</v>
      </c>
    </row>
    <row r="3210" spans="1:12" x14ac:dyDescent="0.25">
      <c r="A3210" t="s">
        <v>3978</v>
      </c>
      <c r="B3210" s="1">
        <v>45803</v>
      </c>
      <c r="C3210" t="s">
        <v>205</v>
      </c>
      <c r="D3210" t="s">
        <v>25</v>
      </c>
      <c r="E3210" t="s">
        <v>320</v>
      </c>
      <c r="F3210" t="s">
        <v>560</v>
      </c>
      <c r="G3210" s="8">
        <v>22</v>
      </c>
      <c r="H3210" s="6">
        <v>7716</v>
      </c>
      <c r="I3210" s="6">
        <v>169751.9</v>
      </c>
      <c r="J3210" t="s">
        <v>777</v>
      </c>
      <c r="K3210" s="8">
        <v>5</v>
      </c>
      <c r="L3210" t="str">
        <f>_xlfn.XLOOKUP(F3210, Items!$A:$A, Items!$C:$C, "Check Item ID", 0)</f>
        <v>Service</v>
      </c>
    </row>
    <row r="3211" spans="1:12" x14ac:dyDescent="0.25">
      <c r="A3211" t="s">
        <v>3979</v>
      </c>
      <c r="B3211" s="1">
        <v>45246</v>
      </c>
      <c r="C3211" t="s">
        <v>187</v>
      </c>
      <c r="D3211" t="s">
        <v>3</v>
      </c>
      <c r="E3211" t="s">
        <v>294</v>
      </c>
      <c r="F3211" t="s">
        <v>746</v>
      </c>
      <c r="G3211" s="8">
        <v>20</v>
      </c>
      <c r="H3211" s="6">
        <v>4878.96</v>
      </c>
      <c r="I3211" s="6">
        <v>97579.26</v>
      </c>
      <c r="J3211" t="s">
        <v>777</v>
      </c>
      <c r="K3211" s="8">
        <v>40</v>
      </c>
      <c r="L3211" t="str">
        <f>_xlfn.XLOOKUP(F3211, Items!$A:$A, Items!$C:$C, "Check Item ID", 0)</f>
        <v>Software</v>
      </c>
    </row>
    <row r="3212" spans="1:12" x14ac:dyDescent="0.25">
      <c r="A3212" t="s">
        <v>3980</v>
      </c>
      <c r="B3212" s="1">
        <v>45402</v>
      </c>
      <c r="C3212" t="s">
        <v>69</v>
      </c>
      <c r="D3212" t="s">
        <v>13</v>
      </c>
      <c r="E3212" t="s">
        <v>336</v>
      </c>
      <c r="F3212" t="s">
        <v>624</v>
      </c>
      <c r="G3212" s="8">
        <v>5</v>
      </c>
      <c r="H3212" s="6">
        <v>4119.03</v>
      </c>
      <c r="I3212" s="6">
        <v>20595.13</v>
      </c>
      <c r="J3212" t="s">
        <v>777</v>
      </c>
      <c r="K3212" s="8">
        <v>44</v>
      </c>
      <c r="L3212" t="str">
        <f>_xlfn.XLOOKUP(F3212, Items!$A:$A, Items!$C:$C, "Check Item ID", 0)</f>
        <v>Service</v>
      </c>
    </row>
    <row r="3213" spans="1:12" x14ac:dyDescent="0.25">
      <c r="A3213" t="s">
        <v>3981</v>
      </c>
      <c r="B3213" s="1">
        <v>45594</v>
      </c>
      <c r="C3213" t="s">
        <v>137</v>
      </c>
      <c r="D3213" t="s">
        <v>13</v>
      </c>
      <c r="E3213" t="s">
        <v>288</v>
      </c>
      <c r="F3213" t="s">
        <v>518</v>
      </c>
      <c r="G3213" s="8">
        <v>21</v>
      </c>
      <c r="H3213" s="6">
        <v>3456.1</v>
      </c>
      <c r="I3213" s="6">
        <v>72578.039999999994</v>
      </c>
      <c r="J3213" t="s">
        <v>777</v>
      </c>
      <c r="K3213" s="8">
        <v>23</v>
      </c>
      <c r="L3213" t="str">
        <f>_xlfn.XLOOKUP(F3213, Items!$A:$A, Items!$C:$C, "Check Item ID", 0)</f>
        <v>Service</v>
      </c>
    </row>
    <row r="3214" spans="1:12" hidden="1" x14ac:dyDescent="0.25">
      <c r="A3214" t="s">
        <v>3982</v>
      </c>
      <c r="B3214" s="1">
        <v>45911</v>
      </c>
      <c r="C3214" t="s">
        <v>149</v>
      </c>
      <c r="D3214" t="s">
        <v>21</v>
      </c>
      <c r="E3214" t="s">
        <v>292</v>
      </c>
      <c r="F3214" t="s">
        <v>706</v>
      </c>
      <c r="G3214">
        <v>3</v>
      </c>
      <c r="H3214">
        <v>9881.16</v>
      </c>
      <c r="I3214">
        <v>29643.49</v>
      </c>
      <c r="J3214" t="s">
        <v>768</v>
      </c>
      <c r="K3214">
        <v>43</v>
      </c>
      <c r="L3214" t="str">
        <f>_xlfn.XLOOKUP(F3214, Items!$A:$A, Items!$C:$C, "Check Item ID", 0)</f>
        <v>Software</v>
      </c>
    </row>
    <row r="3215" spans="1:12" hidden="1" x14ac:dyDescent="0.25">
      <c r="A3215" t="s">
        <v>3983</v>
      </c>
      <c r="B3215" s="1">
        <v>45300</v>
      </c>
      <c r="C3215" t="s">
        <v>161</v>
      </c>
      <c r="D3215" t="s">
        <v>17</v>
      </c>
      <c r="E3215" t="s">
        <v>342</v>
      </c>
      <c r="F3215" t="s">
        <v>608</v>
      </c>
      <c r="G3215">
        <v>44</v>
      </c>
      <c r="H3215">
        <v>5089.68</v>
      </c>
      <c r="I3215">
        <v>223945.96</v>
      </c>
      <c r="J3215" t="s">
        <v>770</v>
      </c>
      <c r="K3215">
        <v>21</v>
      </c>
      <c r="L3215" t="str">
        <f>_xlfn.XLOOKUP(F3215, Items!$A:$A, Items!$C:$C, "Check Item ID", 0)</f>
        <v>Hardware</v>
      </c>
    </row>
    <row r="3216" spans="1:12" hidden="1" x14ac:dyDescent="0.25">
      <c r="A3216" t="s">
        <v>3984</v>
      </c>
      <c r="B3216" s="1">
        <v>46001</v>
      </c>
      <c r="C3216" t="s">
        <v>81</v>
      </c>
      <c r="D3216" t="s">
        <v>19</v>
      </c>
      <c r="E3216" t="s">
        <v>267</v>
      </c>
      <c r="F3216" t="s">
        <v>452</v>
      </c>
      <c r="G3216">
        <v>40</v>
      </c>
      <c r="H3216">
        <v>2730.72</v>
      </c>
      <c r="I3216">
        <v>109228.97</v>
      </c>
      <c r="J3216" t="s">
        <v>768</v>
      </c>
      <c r="K3216">
        <v>42</v>
      </c>
      <c r="L3216" t="str">
        <f>_xlfn.XLOOKUP(F3216, Items!$A:$A, Items!$C:$C, "Check Item ID", 0)</f>
        <v>Service</v>
      </c>
    </row>
    <row r="3217" spans="1:12" hidden="1" x14ac:dyDescent="0.25">
      <c r="A3217" t="s">
        <v>3985</v>
      </c>
      <c r="B3217" s="1">
        <v>45931</v>
      </c>
      <c r="C3217" t="s">
        <v>209</v>
      </c>
      <c r="D3217" t="s">
        <v>23</v>
      </c>
      <c r="E3217" t="s">
        <v>348</v>
      </c>
      <c r="F3217" t="s">
        <v>692</v>
      </c>
      <c r="G3217">
        <v>10</v>
      </c>
      <c r="H3217">
        <v>7662.04</v>
      </c>
      <c r="I3217">
        <v>76620.45</v>
      </c>
      <c r="J3217" t="s">
        <v>768</v>
      </c>
      <c r="K3217">
        <v>17</v>
      </c>
      <c r="L3217" t="str">
        <f>_xlfn.XLOOKUP(F3217, Items!$A:$A, Items!$C:$C, "Check Item ID", 0)</f>
        <v>Hardware</v>
      </c>
    </row>
    <row r="3218" spans="1:12" hidden="1" x14ac:dyDescent="0.25">
      <c r="A3218" t="s">
        <v>3986</v>
      </c>
      <c r="B3218" s="1">
        <v>45846</v>
      </c>
      <c r="C3218" t="s">
        <v>133</v>
      </c>
      <c r="D3218" t="s">
        <v>11</v>
      </c>
      <c r="E3218" t="s">
        <v>267</v>
      </c>
      <c r="F3218" t="s">
        <v>566</v>
      </c>
      <c r="G3218">
        <v>41</v>
      </c>
      <c r="H3218">
        <v>7813</v>
      </c>
      <c r="I3218">
        <v>320333.05</v>
      </c>
      <c r="J3218" t="s">
        <v>768</v>
      </c>
      <c r="K3218">
        <v>21</v>
      </c>
      <c r="L3218" t="str">
        <f>_xlfn.XLOOKUP(F3218, Items!$A:$A, Items!$C:$C, "Check Item ID", 0)</f>
        <v>Software</v>
      </c>
    </row>
    <row r="3219" spans="1:12" x14ac:dyDescent="0.25">
      <c r="A3219" t="s">
        <v>3987</v>
      </c>
      <c r="B3219" s="1">
        <v>45773</v>
      </c>
      <c r="C3219" t="s">
        <v>103</v>
      </c>
      <c r="D3219" t="s">
        <v>31</v>
      </c>
      <c r="E3219" t="s">
        <v>322</v>
      </c>
      <c r="F3219" t="s">
        <v>484</v>
      </c>
      <c r="G3219" s="8">
        <v>10</v>
      </c>
      <c r="H3219" s="6">
        <v>7534.6</v>
      </c>
      <c r="I3219" s="6">
        <v>75346.009999999995</v>
      </c>
      <c r="J3219" t="s">
        <v>777</v>
      </c>
      <c r="K3219" s="8">
        <v>26</v>
      </c>
      <c r="L3219" t="str">
        <f>_xlfn.XLOOKUP(F3219, Items!$A:$A, Items!$C:$C, "Check Item ID", 0)</f>
        <v>Hardware</v>
      </c>
    </row>
    <row r="3220" spans="1:12" x14ac:dyDescent="0.25">
      <c r="A3220" t="s">
        <v>3988</v>
      </c>
      <c r="B3220" s="1">
        <v>45270</v>
      </c>
      <c r="C3220" t="s">
        <v>201</v>
      </c>
      <c r="D3220" t="s">
        <v>21</v>
      </c>
      <c r="E3220" t="s">
        <v>332</v>
      </c>
      <c r="F3220" t="s">
        <v>576</v>
      </c>
      <c r="G3220" s="8">
        <v>24</v>
      </c>
      <c r="H3220" s="6">
        <v>2004.78</v>
      </c>
      <c r="I3220" s="6">
        <v>48114.64</v>
      </c>
      <c r="J3220" t="s">
        <v>777</v>
      </c>
      <c r="K3220" s="8">
        <v>36</v>
      </c>
      <c r="L3220" t="str">
        <f>_xlfn.XLOOKUP(F3220, Items!$A:$A, Items!$C:$C, "Check Item ID", 0)</f>
        <v>Software</v>
      </c>
    </row>
    <row r="3221" spans="1:12" x14ac:dyDescent="0.25">
      <c r="A3221" t="s">
        <v>3989</v>
      </c>
      <c r="B3221" s="1">
        <v>45281</v>
      </c>
      <c r="C3221" t="s">
        <v>36</v>
      </c>
      <c r="D3221" t="s">
        <v>23</v>
      </c>
      <c r="E3221" t="s">
        <v>290</v>
      </c>
      <c r="F3221" t="s">
        <v>562</v>
      </c>
      <c r="G3221" s="8">
        <v>46</v>
      </c>
      <c r="H3221" s="6">
        <v>3710.65</v>
      </c>
      <c r="I3221" s="6">
        <v>170690.06</v>
      </c>
      <c r="J3221" t="s">
        <v>777</v>
      </c>
      <c r="K3221" s="8">
        <v>11</v>
      </c>
      <c r="L3221" t="str">
        <f>_xlfn.XLOOKUP(F3221, Items!$A:$A, Items!$C:$C, "Check Item ID", 0)</f>
        <v>Service</v>
      </c>
    </row>
    <row r="3222" spans="1:12" x14ac:dyDescent="0.25">
      <c r="A3222" t="s">
        <v>3990</v>
      </c>
      <c r="B3222" s="1">
        <v>45055</v>
      </c>
      <c r="C3222" t="s">
        <v>229</v>
      </c>
      <c r="D3222" t="s">
        <v>17</v>
      </c>
      <c r="E3222" t="s">
        <v>246</v>
      </c>
      <c r="F3222" t="s">
        <v>664</v>
      </c>
      <c r="G3222" s="8">
        <v>9</v>
      </c>
      <c r="H3222" s="6">
        <v>6308.5</v>
      </c>
      <c r="I3222" s="6">
        <v>56776.47</v>
      </c>
      <c r="J3222" t="s">
        <v>777</v>
      </c>
      <c r="K3222" s="8">
        <v>44</v>
      </c>
      <c r="L3222" t="str">
        <f>_xlfn.XLOOKUP(F3222, Items!$A:$A, Items!$C:$C, "Check Item ID", 0)</f>
        <v>Hardware</v>
      </c>
    </row>
    <row r="3223" spans="1:12" hidden="1" x14ac:dyDescent="0.25">
      <c r="A3223" t="s">
        <v>3991</v>
      </c>
      <c r="B3223" s="1">
        <v>45551</v>
      </c>
      <c r="C3223" t="s">
        <v>225</v>
      </c>
      <c r="D3223" t="s">
        <v>13</v>
      </c>
      <c r="E3223" t="s">
        <v>316</v>
      </c>
      <c r="F3223" t="s">
        <v>600</v>
      </c>
      <c r="G3223">
        <v>40</v>
      </c>
      <c r="H3223">
        <v>6105.85</v>
      </c>
      <c r="I3223">
        <v>244233.85</v>
      </c>
      <c r="J3223" t="s">
        <v>770</v>
      </c>
      <c r="K3223">
        <v>3</v>
      </c>
      <c r="L3223" t="str">
        <f>_xlfn.XLOOKUP(F3223, Items!$A:$A, Items!$C:$C, "Check Item ID", 0)</f>
        <v>Software</v>
      </c>
    </row>
    <row r="3224" spans="1:12" hidden="1" x14ac:dyDescent="0.25">
      <c r="A3224" t="s">
        <v>3992</v>
      </c>
      <c r="B3224" s="1">
        <v>45991</v>
      </c>
      <c r="C3224" t="s">
        <v>121</v>
      </c>
      <c r="D3224" t="s">
        <v>5</v>
      </c>
      <c r="E3224" t="s">
        <v>316</v>
      </c>
      <c r="F3224" t="s">
        <v>756</v>
      </c>
      <c r="G3224">
        <v>16</v>
      </c>
      <c r="H3224">
        <v>3004.72</v>
      </c>
      <c r="I3224">
        <v>48075.58</v>
      </c>
      <c r="J3224" t="s">
        <v>770</v>
      </c>
      <c r="K3224">
        <v>13</v>
      </c>
      <c r="L3224" t="str">
        <f>_xlfn.XLOOKUP(F3224, Items!$A:$A, Items!$C:$C, "Check Item ID", 0)</f>
        <v>Service</v>
      </c>
    </row>
    <row r="3225" spans="1:12" x14ac:dyDescent="0.25">
      <c r="A3225" t="s">
        <v>3993</v>
      </c>
      <c r="B3225" s="1">
        <v>45875</v>
      </c>
      <c r="C3225" t="s">
        <v>165</v>
      </c>
      <c r="D3225" t="s">
        <v>27</v>
      </c>
      <c r="E3225" t="s">
        <v>296</v>
      </c>
      <c r="F3225" t="s">
        <v>546</v>
      </c>
      <c r="G3225" s="8">
        <v>23</v>
      </c>
      <c r="H3225" s="6">
        <v>5943.44</v>
      </c>
      <c r="I3225" s="6">
        <v>136699.04</v>
      </c>
      <c r="J3225" t="s">
        <v>777</v>
      </c>
      <c r="K3225" s="8">
        <v>33</v>
      </c>
      <c r="L3225" t="str">
        <f>_xlfn.XLOOKUP(F3225, Items!$A:$A, Items!$C:$C, "Check Item ID", 0)</f>
        <v>Hardware</v>
      </c>
    </row>
    <row r="3226" spans="1:12" hidden="1" x14ac:dyDescent="0.25">
      <c r="A3226" t="s">
        <v>3994</v>
      </c>
      <c r="B3226" s="1">
        <v>45989</v>
      </c>
      <c r="C3226" t="s">
        <v>36</v>
      </c>
      <c r="D3226" t="s">
        <v>23</v>
      </c>
      <c r="E3226" t="s">
        <v>346</v>
      </c>
      <c r="F3226" t="s">
        <v>620</v>
      </c>
      <c r="G3226">
        <v>46</v>
      </c>
      <c r="H3226">
        <v>1855.64</v>
      </c>
      <c r="I3226">
        <v>85359.360000000001</v>
      </c>
      <c r="J3226" t="s">
        <v>770</v>
      </c>
      <c r="K3226">
        <v>14</v>
      </c>
      <c r="L3226" t="str">
        <f>_xlfn.XLOOKUP(F3226, Items!$A:$A, Items!$C:$C, "Check Item ID", 0)</f>
        <v>Hardware</v>
      </c>
    </row>
    <row r="3227" spans="1:12" hidden="1" x14ac:dyDescent="0.25">
      <c r="A3227" t="s">
        <v>3995</v>
      </c>
      <c r="B3227" s="1">
        <v>45643</v>
      </c>
      <c r="C3227" t="s">
        <v>77</v>
      </c>
      <c r="D3227" t="s">
        <v>17</v>
      </c>
      <c r="E3227" t="s">
        <v>340</v>
      </c>
      <c r="F3227" t="s">
        <v>742</v>
      </c>
      <c r="G3227">
        <v>31</v>
      </c>
      <c r="H3227">
        <v>5751.66</v>
      </c>
      <c r="I3227">
        <v>178301.61</v>
      </c>
      <c r="J3227" t="s">
        <v>770</v>
      </c>
      <c r="K3227">
        <v>26</v>
      </c>
      <c r="L3227" t="str">
        <f>_xlfn.XLOOKUP(F3227, Items!$A:$A, Items!$C:$C, "Check Item ID", 0)</f>
        <v>Software</v>
      </c>
    </row>
    <row r="3228" spans="1:12" x14ac:dyDescent="0.25">
      <c r="A3228" t="s">
        <v>3996</v>
      </c>
      <c r="B3228" s="1">
        <v>45471</v>
      </c>
      <c r="C3228" t="s">
        <v>123</v>
      </c>
      <c r="D3228" t="s">
        <v>21</v>
      </c>
      <c r="E3228" t="s">
        <v>260</v>
      </c>
      <c r="F3228" t="s">
        <v>426</v>
      </c>
      <c r="G3228" s="8">
        <v>31</v>
      </c>
      <c r="H3228" s="6">
        <v>6179.68</v>
      </c>
      <c r="I3228" s="6">
        <v>191569.97</v>
      </c>
      <c r="J3228" t="s">
        <v>777</v>
      </c>
      <c r="K3228" s="8">
        <v>39</v>
      </c>
      <c r="L3228" t="str">
        <f>_xlfn.XLOOKUP(F3228, Items!$A:$A, Items!$C:$C, "Check Item ID", 0)</f>
        <v>Hardware</v>
      </c>
    </row>
    <row r="3229" spans="1:12" hidden="1" x14ac:dyDescent="0.25">
      <c r="A3229" t="s">
        <v>3997</v>
      </c>
      <c r="B3229" s="1">
        <v>45593</v>
      </c>
      <c r="C3229" t="s">
        <v>137</v>
      </c>
      <c r="D3229" t="s">
        <v>13</v>
      </c>
      <c r="E3229" t="s">
        <v>288</v>
      </c>
      <c r="F3229" t="s">
        <v>586</v>
      </c>
      <c r="G3229">
        <v>10</v>
      </c>
      <c r="H3229">
        <v>7323.65</v>
      </c>
      <c r="I3229">
        <v>73236.460000000006</v>
      </c>
      <c r="J3229" t="s">
        <v>768</v>
      </c>
      <c r="K3229">
        <v>45</v>
      </c>
      <c r="L3229" t="str">
        <f>_xlfn.XLOOKUP(F3229, Items!$A:$A, Items!$C:$C, "Check Item ID", 0)</f>
        <v>Hardware</v>
      </c>
    </row>
    <row r="3230" spans="1:12" hidden="1" x14ac:dyDescent="0.25">
      <c r="A3230" t="s">
        <v>3998</v>
      </c>
      <c r="B3230" s="1">
        <v>45855</v>
      </c>
      <c r="C3230" t="s">
        <v>63</v>
      </c>
      <c r="D3230" t="s">
        <v>27</v>
      </c>
      <c r="E3230" t="s">
        <v>314</v>
      </c>
      <c r="F3230" t="s">
        <v>436</v>
      </c>
      <c r="G3230">
        <v>25</v>
      </c>
      <c r="H3230">
        <v>62.71</v>
      </c>
      <c r="I3230">
        <v>1567.85</v>
      </c>
      <c r="J3230" t="s">
        <v>768</v>
      </c>
      <c r="K3230">
        <v>18</v>
      </c>
      <c r="L3230" t="str">
        <f>_xlfn.XLOOKUP(F3230, Items!$A:$A, Items!$C:$C, "Check Item ID", 0)</f>
        <v>Service</v>
      </c>
    </row>
    <row r="3231" spans="1:12" x14ac:dyDescent="0.25">
      <c r="A3231" t="s">
        <v>3999</v>
      </c>
      <c r="B3231" s="1">
        <v>45136</v>
      </c>
      <c r="C3231" t="s">
        <v>171</v>
      </c>
      <c r="D3231" t="s">
        <v>23</v>
      </c>
      <c r="E3231" t="s">
        <v>352</v>
      </c>
      <c r="F3231" t="s">
        <v>596</v>
      </c>
      <c r="G3231" s="8">
        <v>26</v>
      </c>
      <c r="H3231" s="6">
        <v>4680.3500000000004</v>
      </c>
      <c r="I3231" s="6">
        <v>121688.99</v>
      </c>
      <c r="J3231" t="s">
        <v>777</v>
      </c>
      <c r="K3231" s="8">
        <v>31</v>
      </c>
      <c r="L3231" t="str">
        <f>_xlfn.XLOOKUP(F3231, Items!$A:$A, Items!$C:$C, "Check Item ID", 0)</f>
        <v>Software</v>
      </c>
    </row>
    <row r="3232" spans="1:12" hidden="1" x14ac:dyDescent="0.25">
      <c r="A3232" t="s">
        <v>4000</v>
      </c>
      <c r="B3232" s="1">
        <v>45887</v>
      </c>
      <c r="C3232" t="s">
        <v>55</v>
      </c>
      <c r="D3232" t="s">
        <v>3</v>
      </c>
      <c r="E3232" t="s">
        <v>304</v>
      </c>
      <c r="F3232" t="s">
        <v>668</v>
      </c>
      <c r="G3232">
        <v>12</v>
      </c>
      <c r="H3232">
        <v>5200.08</v>
      </c>
      <c r="I3232">
        <v>62400.91</v>
      </c>
      <c r="J3232" t="s">
        <v>768</v>
      </c>
      <c r="K3232">
        <v>16</v>
      </c>
      <c r="L3232" t="str">
        <f>_xlfn.XLOOKUP(F3232, Items!$A:$A, Items!$C:$C, "Check Item ID", 0)</f>
        <v>Software</v>
      </c>
    </row>
    <row r="3233" spans="1:12" hidden="1" x14ac:dyDescent="0.25">
      <c r="A3233" t="s">
        <v>4001</v>
      </c>
      <c r="B3233" s="1">
        <v>45834</v>
      </c>
      <c r="C3233" t="s">
        <v>209</v>
      </c>
      <c r="D3233" t="s">
        <v>23</v>
      </c>
      <c r="E3233" t="s">
        <v>300</v>
      </c>
      <c r="F3233" t="s">
        <v>490</v>
      </c>
      <c r="G3233">
        <v>46</v>
      </c>
      <c r="H3233">
        <v>931.72</v>
      </c>
      <c r="I3233">
        <v>42859.31</v>
      </c>
      <c r="J3233" t="s">
        <v>768</v>
      </c>
      <c r="K3233">
        <v>44</v>
      </c>
      <c r="L3233" t="str">
        <f>_xlfn.XLOOKUP(F3233, Items!$A:$A, Items!$C:$C, "Check Item ID", 0)</f>
        <v>Software</v>
      </c>
    </row>
    <row r="3234" spans="1:12" x14ac:dyDescent="0.25">
      <c r="A3234" t="s">
        <v>4002</v>
      </c>
      <c r="B3234" s="1">
        <v>45308</v>
      </c>
      <c r="C3234" t="s">
        <v>205</v>
      </c>
      <c r="D3234" t="s">
        <v>25</v>
      </c>
      <c r="E3234" t="s">
        <v>354</v>
      </c>
      <c r="F3234" t="s">
        <v>386</v>
      </c>
      <c r="G3234" s="8">
        <v>2</v>
      </c>
      <c r="H3234" s="6">
        <v>9310.66</v>
      </c>
      <c r="I3234" s="6">
        <v>18621.330000000002</v>
      </c>
      <c r="J3234" t="s">
        <v>777</v>
      </c>
      <c r="K3234" s="8">
        <v>12</v>
      </c>
      <c r="L3234" t="str">
        <f>_xlfn.XLOOKUP(F3234, Items!$A:$A, Items!$C:$C, "Check Item ID", 0)</f>
        <v>Hardware</v>
      </c>
    </row>
    <row r="3235" spans="1:12" x14ac:dyDescent="0.25">
      <c r="A3235" t="s">
        <v>4003</v>
      </c>
      <c r="B3235" s="1">
        <v>45365</v>
      </c>
      <c r="C3235" t="s">
        <v>93</v>
      </c>
      <c r="D3235" t="s">
        <v>9</v>
      </c>
      <c r="E3235" t="s">
        <v>310</v>
      </c>
      <c r="F3235" t="s">
        <v>722</v>
      </c>
      <c r="G3235" s="8">
        <v>48</v>
      </c>
      <c r="H3235" s="6">
        <v>7877.25</v>
      </c>
      <c r="I3235" s="6">
        <v>378108.13</v>
      </c>
      <c r="J3235" t="s">
        <v>777</v>
      </c>
      <c r="K3235" s="8">
        <v>9</v>
      </c>
      <c r="L3235" t="str">
        <f>_xlfn.XLOOKUP(F3235, Items!$A:$A, Items!$C:$C, "Check Item ID", 0)</f>
        <v>Service</v>
      </c>
    </row>
    <row r="3236" spans="1:12" hidden="1" x14ac:dyDescent="0.25">
      <c r="A3236" t="s">
        <v>4004</v>
      </c>
      <c r="B3236" s="1">
        <v>45801</v>
      </c>
      <c r="C3236" t="s">
        <v>129</v>
      </c>
      <c r="D3236" t="s">
        <v>11</v>
      </c>
      <c r="E3236" t="s">
        <v>340</v>
      </c>
      <c r="F3236" t="s">
        <v>616</v>
      </c>
      <c r="G3236">
        <v>21</v>
      </c>
      <c r="H3236">
        <v>401.07</v>
      </c>
      <c r="I3236">
        <v>8422.42</v>
      </c>
      <c r="J3236" t="s">
        <v>768</v>
      </c>
      <c r="K3236">
        <v>7</v>
      </c>
      <c r="L3236" t="str">
        <f>_xlfn.XLOOKUP(F3236, Items!$A:$A, Items!$C:$C, "Check Item ID", 0)</f>
        <v>Hardware</v>
      </c>
    </row>
    <row r="3237" spans="1:12" x14ac:dyDescent="0.25">
      <c r="A3237" t="s">
        <v>4005</v>
      </c>
      <c r="B3237" s="1">
        <v>45547</v>
      </c>
      <c r="C3237" t="s">
        <v>139</v>
      </c>
      <c r="D3237" t="s">
        <v>19</v>
      </c>
      <c r="E3237" t="s">
        <v>332</v>
      </c>
      <c r="F3237" t="s">
        <v>594</v>
      </c>
      <c r="G3237" s="8">
        <v>16</v>
      </c>
      <c r="H3237" s="6">
        <v>3573.06</v>
      </c>
      <c r="I3237" s="6">
        <v>57169.03</v>
      </c>
      <c r="J3237" t="s">
        <v>777</v>
      </c>
      <c r="K3237" s="8">
        <v>18</v>
      </c>
      <c r="L3237" t="str">
        <f>_xlfn.XLOOKUP(F3237, Items!$A:$A, Items!$C:$C, "Check Item ID", 0)</f>
        <v>Software</v>
      </c>
    </row>
    <row r="3238" spans="1:12" x14ac:dyDescent="0.25">
      <c r="A3238" t="s">
        <v>4006</v>
      </c>
      <c r="B3238" s="1">
        <v>45592</v>
      </c>
      <c r="C3238" t="s">
        <v>135</v>
      </c>
      <c r="D3238" t="s">
        <v>31</v>
      </c>
      <c r="E3238" t="s">
        <v>322</v>
      </c>
      <c r="F3238" t="s">
        <v>365</v>
      </c>
      <c r="G3238" s="8">
        <v>42</v>
      </c>
      <c r="H3238" s="6">
        <v>3082.57</v>
      </c>
      <c r="I3238" s="6">
        <v>129468.03</v>
      </c>
      <c r="J3238" t="s">
        <v>777</v>
      </c>
      <c r="K3238" s="8">
        <v>39</v>
      </c>
      <c r="L3238" t="str">
        <f>_xlfn.XLOOKUP(F3238, Items!$A:$A, Items!$C:$C, "Check Item ID", 0)</f>
        <v>Hardware</v>
      </c>
    </row>
    <row r="3239" spans="1:12" hidden="1" x14ac:dyDescent="0.25">
      <c r="A3239" t="s">
        <v>4007</v>
      </c>
      <c r="B3239" s="1">
        <v>45343</v>
      </c>
      <c r="C3239" t="s">
        <v>161</v>
      </c>
      <c r="D3239" t="s">
        <v>17</v>
      </c>
      <c r="E3239" t="s">
        <v>316</v>
      </c>
      <c r="F3239" t="s">
        <v>502</v>
      </c>
      <c r="G3239">
        <v>21</v>
      </c>
      <c r="H3239">
        <v>7423.53</v>
      </c>
      <c r="I3239">
        <v>155894.22</v>
      </c>
      <c r="J3239" t="s">
        <v>770</v>
      </c>
      <c r="K3239">
        <v>20</v>
      </c>
      <c r="L3239" t="str">
        <f>_xlfn.XLOOKUP(F3239, Items!$A:$A, Items!$C:$C, "Check Item ID", 0)</f>
        <v>Software</v>
      </c>
    </row>
    <row r="3240" spans="1:12" hidden="1" x14ac:dyDescent="0.25">
      <c r="A3240" t="s">
        <v>4008</v>
      </c>
      <c r="B3240" s="1">
        <v>45177</v>
      </c>
      <c r="C3240" t="s">
        <v>159</v>
      </c>
      <c r="D3240" t="s">
        <v>11</v>
      </c>
      <c r="E3240" t="s">
        <v>265</v>
      </c>
      <c r="F3240" t="s">
        <v>390</v>
      </c>
      <c r="G3240">
        <v>32</v>
      </c>
      <c r="H3240">
        <v>5538.92</v>
      </c>
      <c r="I3240">
        <v>177245.58</v>
      </c>
      <c r="J3240" t="s">
        <v>770</v>
      </c>
      <c r="K3240">
        <v>34</v>
      </c>
      <c r="L3240" t="str">
        <f>_xlfn.XLOOKUP(F3240, Items!$A:$A, Items!$C:$C, "Check Item ID", 0)</f>
        <v>Service</v>
      </c>
    </row>
    <row r="3241" spans="1:12" x14ac:dyDescent="0.25">
      <c r="A3241" t="s">
        <v>4009</v>
      </c>
      <c r="B3241" s="1">
        <v>45257</v>
      </c>
      <c r="C3241" t="s">
        <v>69</v>
      </c>
      <c r="D3241" t="s">
        <v>13</v>
      </c>
      <c r="E3241" t="s">
        <v>322</v>
      </c>
      <c r="F3241" t="s">
        <v>602</v>
      </c>
      <c r="G3241" s="8">
        <v>26</v>
      </c>
      <c r="H3241" s="6">
        <v>1303.3</v>
      </c>
      <c r="I3241" s="6">
        <v>33885.839999999997</v>
      </c>
      <c r="J3241" t="s">
        <v>777</v>
      </c>
      <c r="K3241" s="8">
        <v>39</v>
      </c>
      <c r="L3241" t="str">
        <f>_xlfn.XLOOKUP(F3241, Items!$A:$A, Items!$C:$C, "Check Item ID", 0)</f>
        <v>Software</v>
      </c>
    </row>
    <row r="3242" spans="1:12" hidden="1" x14ac:dyDescent="0.25">
      <c r="A3242" t="s">
        <v>4010</v>
      </c>
      <c r="B3242" s="1">
        <v>45461</v>
      </c>
      <c r="C3242" t="s">
        <v>71</v>
      </c>
      <c r="D3242" t="s">
        <v>15</v>
      </c>
      <c r="E3242" t="s">
        <v>294</v>
      </c>
      <c r="F3242" t="s">
        <v>754</v>
      </c>
      <c r="G3242">
        <v>17</v>
      </c>
      <c r="H3242">
        <v>9034.56</v>
      </c>
      <c r="I3242">
        <v>153587.57</v>
      </c>
      <c r="J3242" t="s">
        <v>770</v>
      </c>
      <c r="K3242">
        <v>42</v>
      </c>
      <c r="L3242" t="str">
        <f>_xlfn.XLOOKUP(F3242, Items!$A:$A, Items!$C:$C, "Check Item ID", 0)</f>
        <v>Service</v>
      </c>
    </row>
    <row r="3243" spans="1:12" hidden="1" x14ac:dyDescent="0.25">
      <c r="A3243" t="s">
        <v>4011</v>
      </c>
      <c r="B3243" s="1">
        <v>45165</v>
      </c>
      <c r="C3243" t="s">
        <v>189</v>
      </c>
      <c r="D3243" t="s">
        <v>21</v>
      </c>
      <c r="E3243" t="s">
        <v>326</v>
      </c>
      <c r="F3243" t="s">
        <v>646</v>
      </c>
      <c r="G3243">
        <v>12</v>
      </c>
      <c r="H3243">
        <v>4503.2299999999996</v>
      </c>
      <c r="I3243">
        <v>54038.76</v>
      </c>
      <c r="J3243" t="s">
        <v>768</v>
      </c>
      <c r="K3243">
        <v>40</v>
      </c>
      <c r="L3243" t="str">
        <f>_xlfn.XLOOKUP(F3243, Items!$A:$A, Items!$C:$C, "Check Item ID", 0)</f>
        <v>Service</v>
      </c>
    </row>
    <row r="3244" spans="1:12" hidden="1" x14ac:dyDescent="0.25">
      <c r="A3244" t="s">
        <v>4012</v>
      </c>
      <c r="B3244" s="1">
        <v>44932</v>
      </c>
      <c r="C3244" t="s">
        <v>115</v>
      </c>
      <c r="D3244" t="s">
        <v>27</v>
      </c>
      <c r="E3244" t="s">
        <v>267</v>
      </c>
      <c r="F3244" t="s">
        <v>556</v>
      </c>
      <c r="G3244">
        <v>12</v>
      </c>
      <c r="H3244">
        <v>5047.33</v>
      </c>
      <c r="I3244">
        <v>60567.94</v>
      </c>
      <c r="J3244" t="s">
        <v>770</v>
      </c>
      <c r="K3244">
        <v>7</v>
      </c>
      <c r="L3244" t="str">
        <f>_xlfn.XLOOKUP(F3244, Items!$A:$A, Items!$C:$C, "Check Item ID", 0)</f>
        <v>Software</v>
      </c>
    </row>
    <row r="3245" spans="1:12" hidden="1" x14ac:dyDescent="0.25">
      <c r="A3245" t="s">
        <v>4013</v>
      </c>
      <c r="B3245" s="1">
        <v>45040</v>
      </c>
      <c r="C3245" t="s">
        <v>83</v>
      </c>
      <c r="D3245" t="s">
        <v>23</v>
      </c>
      <c r="E3245" t="s">
        <v>260</v>
      </c>
      <c r="F3245" t="s">
        <v>554</v>
      </c>
      <c r="G3245">
        <v>22</v>
      </c>
      <c r="H3245">
        <v>134.9</v>
      </c>
      <c r="I3245">
        <v>2967.72</v>
      </c>
      <c r="J3245" t="s">
        <v>768</v>
      </c>
      <c r="K3245">
        <v>32</v>
      </c>
      <c r="L3245" t="str">
        <f>_xlfn.XLOOKUP(F3245, Items!$A:$A, Items!$C:$C, "Check Item ID", 0)</f>
        <v>Software</v>
      </c>
    </row>
    <row r="3246" spans="1:12" hidden="1" x14ac:dyDescent="0.25">
      <c r="A3246" t="s">
        <v>4014</v>
      </c>
      <c r="B3246" s="1">
        <v>45946</v>
      </c>
      <c r="C3246" t="s">
        <v>219</v>
      </c>
      <c r="D3246" t="s">
        <v>21</v>
      </c>
      <c r="E3246" t="s">
        <v>296</v>
      </c>
      <c r="F3246" t="s">
        <v>542</v>
      </c>
      <c r="G3246">
        <v>47</v>
      </c>
      <c r="H3246">
        <v>6789.88</v>
      </c>
      <c r="I3246">
        <v>319124.43</v>
      </c>
      <c r="J3246" t="s">
        <v>770</v>
      </c>
      <c r="K3246">
        <v>23</v>
      </c>
      <c r="L3246" t="str">
        <f>_xlfn.XLOOKUP(F3246, Items!$A:$A, Items!$C:$C, "Check Item ID", 0)</f>
        <v>Service</v>
      </c>
    </row>
    <row r="3247" spans="1:12" x14ac:dyDescent="0.25">
      <c r="A3247" t="s">
        <v>4015</v>
      </c>
      <c r="B3247" s="1">
        <v>45989</v>
      </c>
      <c r="C3247" t="s">
        <v>195</v>
      </c>
      <c r="D3247" t="s">
        <v>7</v>
      </c>
      <c r="E3247" t="s">
        <v>294</v>
      </c>
      <c r="F3247" t="s">
        <v>718</v>
      </c>
      <c r="G3247" s="8">
        <v>16</v>
      </c>
      <c r="H3247" s="6">
        <v>8132.63</v>
      </c>
      <c r="I3247" s="6">
        <v>130122.04</v>
      </c>
      <c r="J3247" t="s">
        <v>777</v>
      </c>
      <c r="K3247" s="8">
        <v>9</v>
      </c>
      <c r="L3247" t="str">
        <f>_xlfn.XLOOKUP(F3247, Items!$A:$A, Items!$C:$C, "Check Item ID", 0)</f>
        <v>Software</v>
      </c>
    </row>
    <row r="3248" spans="1:12" hidden="1" x14ac:dyDescent="0.25">
      <c r="A3248" t="s">
        <v>4016</v>
      </c>
      <c r="B3248" s="1">
        <v>45673</v>
      </c>
      <c r="C3248" t="s">
        <v>85</v>
      </c>
      <c r="D3248" t="s">
        <v>29</v>
      </c>
      <c r="E3248" t="s">
        <v>318</v>
      </c>
      <c r="F3248" t="s">
        <v>732</v>
      </c>
      <c r="G3248">
        <v>26</v>
      </c>
      <c r="H3248">
        <v>10236.59</v>
      </c>
      <c r="I3248">
        <v>266151.40000000002</v>
      </c>
      <c r="J3248" t="s">
        <v>768</v>
      </c>
      <c r="K3248">
        <v>6</v>
      </c>
      <c r="L3248" t="str">
        <f>_xlfn.XLOOKUP(F3248, Items!$A:$A, Items!$C:$C, "Check Item ID", 0)</f>
        <v>Software</v>
      </c>
    </row>
    <row r="3249" spans="1:12" x14ac:dyDescent="0.25">
      <c r="A3249" t="s">
        <v>4017</v>
      </c>
      <c r="B3249" s="1">
        <v>45312</v>
      </c>
      <c r="C3249" t="s">
        <v>51</v>
      </c>
      <c r="D3249" t="s">
        <v>3</v>
      </c>
      <c r="E3249" t="s">
        <v>340</v>
      </c>
      <c r="F3249" t="s">
        <v>708</v>
      </c>
      <c r="G3249" s="8">
        <v>12</v>
      </c>
      <c r="H3249" s="6">
        <v>3941.3</v>
      </c>
      <c r="I3249" s="6">
        <v>47295.55</v>
      </c>
      <c r="J3249" t="s">
        <v>777</v>
      </c>
      <c r="K3249" s="8">
        <v>19</v>
      </c>
      <c r="L3249" t="str">
        <f>_xlfn.XLOOKUP(F3249, Items!$A:$A, Items!$C:$C, "Check Item ID", 0)</f>
        <v>Service</v>
      </c>
    </row>
    <row r="3250" spans="1:12" hidden="1" x14ac:dyDescent="0.25">
      <c r="A3250" t="s">
        <v>4018</v>
      </c>
      <c r="B3250" s="1">
        <v>45928</v>
      </c>
      <c r="C3250" t="s">
        <v>237</v>
      </c>
      <c r="D3250" t="s">
        <v>5</v>
      </c>
      <c r="E3250" t="s">
        <v>294</v>
      </c>
      <c r="F3250" t="s">
        <v>614</v>
      </c>
      <c r="G3250">
        <v>39</v>
      </c>
      <c r="H3250">
        <v>4483.42</v>
      </c>
      <c r="I3250">
        <v>174853.29</v>
      </c>
      <c r="J3250" t="s">
        <v>768</v>
      </c>
      <c r="K3250">
        <v>32</v>
      </c>
      <c r="L3250" t="str">
        <f>_xlfn.XLOOKUP(F3250, Items!$A:$A, Items!$C:$C, "Check Item ID", 0)</f>
        <v>Hardware</v>
      </c>
    </row>
    <row r="3251" spans="1:12" hidden="1" x14ac:dyDescent="0.25">
      <c r="A3251" t="s">
        <v>4019</v>
      </c>
      <c r="B3251" s="1">
        <v>45958</v>
      </c>
      <c r="C3251" t="s">
        <v>237</v>
      </c>
      <c r="D3251" t="s">
        <v>5</v>
      </c>
      <c r="E3251" t="s">
        <v>258</v>
      </c>
      <c r="F3251" t="s">
        <v>738</v>
      </c>
      <c r="G3251">
        <v>33</v>
      </c>
      <c r="H3251">
        <v>7786.9</v>
      </c>
      <c r="I3251">
        <v>256967.67</v>
      </c>
      <c r="J3251" t="s">
        <v>770</v>
      </c>
      <c r="K3251">
        <v>25</v>
      </c>
      <c r="L3251" t="str">
        <f>_xlfn.XLOOKUP(F3251, Items!$A:$A, Items!$C:$C, "Check Item ID", 0)</f>
        <v>Software</v>
      </c>
    </row>
    <row r="3252" spans="1:12" hidden="1" x14ac:dyDescent="0.25">
      <c r="A3252" t="s">
        <v>4020</v>
      </c>
      <c r="B3252" s="1">
        <v>45358</v>
      </c>
      <c r="C3252" t="s">
        <v>165</v>
      </c>
      <c r="D3252" t="s">
        <v>27</v>
      </c>
      <c r="E3252" t="s">
        <v>306</v>
      </c>
      <c r="F3252" t="s">
        <v>636</v>
      </c>
      <c r="G3252">
        <v>45</v>
      </c>
      <c r="H3252">
        <v>10217.18</v>
      </c>
      <c r="I3252">
        <v>459773.01</v>
      </c>
      <c r="J3252" t="s">
        <v>768</v>
      </c>
      <c r="K3252">
        <v>26</v>
      </c>
      <c r="L3252" t="str">
        <f>_xlfn.XLOOKUP(F3252, Items!$A:$A, Items!$C:$C, "Check Item ID", 0)</f>
        <v>Hardware</v>
      </c>
    </row>
    <row r="3253" spans="1:12" hidden="1" x14ac:dyDescent="0.25">
      <c r="A3253" t="s">
        <v>4021</v>
      </c>
      <c r="B3253" s="1">
        <v>45980</v>
      </c>
      <c r="C3253" t="s">
        <v>181</v>
      </c>
      <c r="D3253" t="s">
        <v>17</v>
      </c>
      <c r="E3253" t="s">
        <v>278</v>
      </c>
      <c r="F3253" t="s">
        <v>732</v>
      </c>
      <c r="G3253">
        <v>23</v>
      </c>
      <c r="H3253">
        <v>8671.89</v>
      </c>
      <c r="I3253">
        <v>199453.5</v>
      </c>
      <c r="J3253" t="s">
        <v>768</v>
      </c>
      <c r="K3253">
        <v>37</v>
      </c>
      <c r="L3253" t="str">
        <f>_xlfn.XLOOKUP(F3253, Items!$A:$A, Items!$C:$C, "Check Item ID", 0)</f>
        <v>Software</v>
      </c>
    </row>
    <row r="3254" spans="1:12" x14ac:dyDescent="0.25">
      <c r="A3254" t="s">
        <v>4022</v>
      </c>
      <c r="B3254" s="1">
        <v>45051</v>
      </c>
      <c r="C3254" t="s">
        <v>67</v>
      </c>
      <c r="D3254" t="s">
        <v>7</v>
      </c>
      <c r="E3254" t="s">
        <v>350</v>
      </c>
      <c r="F3254" t="s">
        <v>542</v>
      </c>
      <c r="G3254" s="8">
        <v>49</v>
      </c>
      <c r="H3254" s="6">
        <v>8352.2000000000007</v>
      </c>
      <c r="I3254" s="6">
        <v>409257.58</v>
      </c>
      <c r="J3254" t="s">
        <v>777</v>
      </c>
      <c r="K3254" s="8">
        <v>15</v>
      </c>
      <c r="L3254" t="str">
        <f>_xlfn.XLOOKUP(F3254, Items!$A:$A, Items!$C:$C, "Check Item ID", 0)</f>
        <v>Service</v>
      </c>
    </row>
    <row r="3255" spans="1:12" hidden="1" x14ac:dyDescent="0.25">
      <c r="A3255" t="s">
        <v>4023</v>
      </c>
      <c r="B3255" s="1">
        <v>45496</v>
      </c>
      <c r="C3255" t="s">
        <v>97</v>
      </c>
      <c r="D3255" t="s">
        <v>29</v>
      </c>
      <c r="E3255" t="s">
        <v>286</v>
      </c>
      <c r="F3255" t="s">
        <v>578</v>
      </c>
      <c r="G3255">
        <v>20</v>
      </c>
      <c r="H3255">
        <v>8104.72</v>
      </c>
      <c r="I3255">
        <v>162094.39000000001</v>
      </c>
      <c r="J3255" t="s">
        <v>770</v>
      </c>
      <c r="K3255">
        <v>44</v>
      </c>
      <c r="L3255" t="str">
        <f>_xlfn.XLOOKUP(F3255, Items!$A:$A, Items!$C:$C, "Check Item ID", 0)</f>
        <v>Service</v>
      </c>
    </row>
    <row r="3256" spans="1:12" hidden="1" x14ac:dyDescent="0.25">
      <c r="A3256" t="s">
        <v>4024</v>
      </c>
      <c r="B3256" s="1">
        <v>45583</v>
      </c>
      <c r="C3256" t="s">
        <v>225</v>
      </c>
      <c r="D3256" t="s">
        <v>13</v>
      </c>
      <c r="E3256" t="s">
        <v>254</v>
      </c>
      <c r="F3256" t="s">
        <v>670</v>
      </c>
      <c r="G3256">
        <v>8</v>
      </c>
      <c r="H3256">
        <v>7491.5</v>
      </c>
      <c r="I3256">
        <v>59932.04</v>
      </c>
      <c r="J3256" t="s">
        <v>770</v>
      </c>
      <c r="K3256">
        <v>13</v>
      </c>
      <c r="L3256" t="str">
        <f>_xlfn.XLOOKUP(F3256, Items!$A:$A, Items!$C:$C, "Check Item ID", 0)</f>
        <v>Service</v>
      </c>
    </row>
    <row r="3257" spans="1:12" hidden="1" x14ac:dyDescent="0.25">
      <c r="A3257" t="s">
        <v>4025</v>
      </c>
      <c r="B3257" s="1">
        <v>45118</v>
      </c>
      <c r="C3257" t="s">
        <v>85</v>
      </c>
      <c r="D3257" t="s">
        <v>29</v>
      </c>
      <c r="E3257" t="s">
        <v>281</v>
      </c>
      <c r="F3257" t="s">
        <v>388</v>
      </c>
      <c r="G3257">
        <v>2</v>
      </c>
      <c r="H3257">
        <v>6191.08</v>
      </c>
      <c r="I3257">
        <v>12382.17</v>
      </c>
      <c r="J3257" t="s">
        <v>768</v>
      </c>
      <c r="K3257">
        <v>39</v>
      </c>
      <c r="L3257" t="str">
        <f>_xlfn.XLOOKUP(F3257, Items!$A:$A, Items!$C:$C, "Check Item ID", 0)</f>
        <v>Software</v>
      </c>
    </row>
    <row r="3258" spans="1:12" hidden="1" x14ac:dyDescent="0.25">
      <c r="A3258" t="s">
        <v>4026</v>
      </c>
      <c r="B3258" s="1">
        <v>45640</v>
      </c>
      <c r="C3258" t="s">
        <v>197</v>
      </c>
      <c r="D3258" t="s">
        <v>17</v>
      </c>
      <c r="E3258" t="s">
        <v>352</v>
      </c>
      <c r="F3258" t="s">
        <v>458</v>
      </c>
      <c r="G3258">
        <v>43</v>
      </c>
      <c r="H3258">
        <v>4749.79</v>
      </c>
      <c r="I3258">
        <v>204241.18</v>
      </c>
      <c r="J3258" t="s">
        <v>770</v>
      </c>
      <c r="K3258">
        <v>15</v>
      </c>
      <c r="L3258" t="str">
        <f>_xlfn.XLOOKUP(F3258, Items!$A:$A, Items!$C:$C, "Check Item ID", 0)</f>
        <v>Service</v>
      </c>
    </row>
    <row r="3259" spans="1:12" hidden="1" x14ac:dyDescent="0.25">
      <c r="A3259" t="s">
        <v>4027</v>
      </c>
      <c r="B3259" s="1">
        <v>45494</v>
      </c>
      <c r="C3259" t="s">
        <v>137</v>
      </c>
      <c r="D3259" t="s">
        <v>13</v>
      </c>
      <c r="E3259" t="s">
        <v>308</v>
      </c>
      <c r="F3259" t="s">
        <v>388</v>
      </c>
      <c r="G3259">
        <v>42</v>
      </c>
      <c r="H3259">
        <v>6343.47</v>
      </c>
      <c r="I3259">
        <v>266425.74</v>
      </c>
      <c r="J3259" t="s">
        <v>768</v>
      </c>
      <c r="K3259">
        <v>15</v>
      </c>
      <c r="L3259" t="str">
        <f>_xlfn.XLOOKUP(F3259, Items!$A:$A, Items!$C:$C, "Check Item ID", 0)</f>
        <v>Software</v>
      </c>
    </row>
    <row r="3260" spans="1:12" hidden="1" x14ac:dyDescent="0.25">
      <c r="A3260" t="s">
        <v>4028</v>
      </c>
      <c r="B3260" s="1">
        <v>45329</v>
      </c>
      <c r="C3260" t="s">
        <v>83</v>
      </c>
      <c r="D3260" t="s">
        <v>23</v>
      </c>
      <c r="E3260" t="s">
        <v>274</v>
      </c>
      <c r="F3260" t="s">
        <v>578</v>
      </c>
      <c r="G3260">
        <v>1</v>
      </c>
      <c r="H3260">
        <v>9003.11</v>
      </c>
      <c r="I3260">
        <v>9003.11</v>
      </c>
      <c r="J3260" t="s">
        <v>770</v>
      </c>
      <c r="K3260">
        <v>8</v>
      </c>
      <c r="L3260" t="str">
        <f>_xlfn.XLOOKUP(F3260, Items!$A:$A, Items!$C:$C, "Check Item ID", 0)</f>
        <v>Service</v>
      </c>
    </row>
    <row r="3261" spans="1:12" x14ac:dyDescent="0.25">
      <c r="A3261" t="s">
        <v>4029</v>
      </c>
      <c r="B3261" s="1">
        <v>45950</v>
      </c>
      <c r="C3261" t="s">
        <v>143</v>
      </c>
      <c r="D3261" t="s">
        <v>5</v>
      </c>
      <c r="E3261" t="s">
        <v>346</v>
      </c>
      <c r="F3261" t="s">
        <v>488</v>
      </c>
      <c r="G3261" s="8">
        <v>6</v>
      </c>
      <c r="H3261" s="6">
        <v>8814.35</v>
      </c>
      <c r="I3261" s="6">
        <v>52886.11</v>
      </c>
      <c r="J3261" t="s">
        <v>777</v>
      </c>
      <c r="K3261" s="8">
        <v>12</v>
      </c>
      <c r="L3261" t="str">
        <f>_xlfn.XLOOKUP(F3261, Items!$A:$A, Items!$C:$C, "Check Item ID", 0)</f>
        <v>Service</v>
      </c>
    </row>
    <row r="3262" spans="1:12" x14ac:dyDescent="0.25">
      <c r="A3262" t="s">
        <v>4030</v>
      </c>
      <c r="B3262" s="1">
        <v>45026</v>
      </c>
      <c r="C3262" t="s">
        <v>171</v>
      </c>
      <c r="D3262" t="s">
        <v>23</v>
      </c>
      <c r="E3262" t="s">
        <v>320</v>
      </c>
      <c r="F3262" t="s">
        <v>676</v>
      </c>
      <c r="G3262" s="8">
        <v>41</v>
      </c>
      <c r="H3262" s="6">
        <v>7697.61</v>
      </c>
      <c r="I3262" s="6">
        <v>315602.14</v>
      </c>
      <c r="J3262" t="s">
        <v>777</v>
      </c>
      <c r="K3262" s="8">
        <v>10</v>
      </c>
      <c r="L3262" t="str">
        <f>_xlfn.XLOOKUP(F3262, Items!$A:$A, Items!$C:$C, "Check Item ID", 0)</f>
        <v>Service</v>
      </c>
    </row>
    <row r="3263" spans="1:12" hidden="1" x14ac:dyDescent="0.25">
      <c r="A3263" t="s">
        <v>4031</v>
      </c>
      <c r="B3263" s="1">
        <v>45249</v>
      </c>
      <c r="C3263" t="s">
        <v>55</v>
      </c>
      <c r="D3263" t="s">
        <v>3</v>
      </c>
      <c r="E3263" t="s">
        <v>265</v>
      </c>
      <c r="F3263" t="s">
        <v>578</v>
      </c>
      <c r="G3263">
        <v>8</v>
      </c>
      <c r="H3263">
        <v>9769.2800000000007</v>
      </c>
      <c r="I3263">
        <v>78154.240000000005</v>
      </c>
      <c r="J3263" t="s">
        <v>768</v>
      </c>
      <c r="K3263">
        <v>32</v>
      </c>
      <c r="L3263" t="str">
        <f>_xlfn.XLOOKUP(F3263, Items!$A:$A, Items!$C:$C, "Check Item ID", 0)</f>
        <v>Service</v>
      </c>
    </row>
    <row r="3264" spans="1:12" x14ac:dyDescent="0.25">
      <c r="A3264" t="s">
        <v>4032</v>
      </c>
      <c r="B3264" s="1">
        <v>45882</v>
      </c>
      <c r="C3264" t="s">
        <v>113</v>
      </c>
      <c r="D3264" t="s">
        <v>23</v>
      </c>
      <c r="E3264" t="s">
        <v>330</v>
      </c>
      <c r="F3264" t="s">
        <v>566</v>
      </c>
      <c r="G3264" s="8">
        <v>49</v>
      </c>
      <c r="H3264" s="6">
        <v>7535.51</v>
      </c>
      <c r="I3264" s="6">
        <v>369240.2</v>
      </c>
      <c r="J3264" t="s">
        <v>777</v>
      </c>
      <c r="K3264" s="8">
        <v>10</v>
      </c>
      <c r="L3264" t="str">
        <f>_xlfn.XLOOKUP(F3264, Items!$A:$A, Items!$C:$C, "Check Item ID", 0)</f>
        <v>Software</v>
      </c>
    </row>
    <row r="3265" spans="1:12" hidden="1" x14ac:dyDescent="0.25">
      <c r="A3265" t="s">
        <v>4033</v>
      </c>
      <c r="B3265" s="1">
        <v>45109</v>
      </c>
      <c r="C3265" t="s">
        <v>155</v>
      </c>
      <c r="D3265" t="s">
        <v>31</v>
      </c>
      <c r="E3265" t="s">
        <v>354</v>
      </c>
      <c r="F3265" t="s">
        <v>746</v>
      </c>
      <c r="G3265">
        <v>8</v>
      </c>
      <c r="H3265">
        <v>4483.58</v>
      </c>
      <c r="I3265">
        <v>35868.660000000003</v>
      </c>
      <c r="J3265" t="s">
        <v>770</v>
      </c>
      <c r="K3265">
        <v>9</v>
      </c>
      <c r="L3265" t="str">
        <f>_xlfn.XLOOKUP(F3265, Items!$A:$A, Items!$C:$C, "Check Item ID", 0)</f>
        <v>Software</v>
      </c>
    </row>
    <row r="3266" spans="1:12" hidden="1" x14ac:dyDescent="0.25">
      <c r="A3266" t="s">
        <v>4034</v>
      </c>
      <c r="B3266" s="1">
        <v>45297</v>
      </c>
      <c r="C3266" t="s">
        <v>227</v>
      </c>
      <c r="D3266" t="s">
        <v>9</v>
      </c>
      <c r="E3266" t="s">
        <v>272</v>
      </c>
      <c r="F3266" t="s">
        <v>596</v>
      </c>
      <c r="G3266">
        <v>3</v>
      </c>
      <c r="H3266">
        <v>4790.38</v>
      </c>
      <c r="I3266">
        <v>14371.14</v>
      </c>
      <c r="J3266" t="s">
        <v>768</v>
      </c>
      <c r="K3266">
        <v>5</v>
      </c>
      <c r="L3266" t="str">
        <f>_xlfn.XLOOKUP(F3266, Items!$A:$A, Items!$C:$C, "Check Item ID", 0)</f>
        <v>Software</v>
      </c>
    </row>
    <row r="3267" spans="1:12" hidden="1" x14ac:dyDescent="0.25">
      <c r="A3267" t="s">
        <v>4035</v>
      </c>
      <c r="B3267" s="1">
        <v>45205</v>
      </c>
      <c r="C3267" t="s">
        <v>101</v>
      </c>
      <c r="D3267" t="s">
        <v>23</v>
      </c>
      <c r="E3267" t="s">
        <v>354</v>
      </c>
      <c r="F3267" t="s">
        <v>672</v>
      </c>
      <c r="G3267">
        <v>47</v>
      </c>
      <c r="H3267">
        <v>2435.5700000000002</v>
      </c>
      <c r="I3267">
        <v>114471.58</v>
      </c>
      <c r="J3267" t="s">
        <v>768</v>
      </c>
      <c r="K3267">
        <v>36</v>
      </c>
      <c r="L3267" t="str">
        <f>_xlfn.XLOOKUP(F3267, Items!$A:$A, Items!$C:$C, "Check Item ID", 0)</f>
        <v>Service</v>
      </c>
    </row>
    <row r="3268" spans="1:12" hidden="1" x14ac:dyDescent="0.25">
      <c r="A3268" t="s">
        <v>4036</v>
      </c>
      <c r="B3268" s="1">
        <v>45436</v>
      </c>
      <c r="C3268" t="s">
        <v>36</v>
      </c>
      <c r="D3268" t="s">
        <v>23</v>
      </c>
      <c r="E3268" t="s">
        <v>292</v>
      </c>
      <c r="F3268" t="s">
        <v>390</v>
      </c>
      <c r="G3268">
        <v>13</v>
      </c>
      <c r="H3268">
        <v>5851.35</v>
      </c>
      <c r="I3268">
        <v>76067.539999999994</v>
      </c>
      <c r="J3268" t="s">
        <v>768</v>
      </c>
      <c r="K3268">
        <v>16</v>
      </c>
      <c r="L3268" t="str">
        <f>_xlfn.XLOOKUP(F3268, Items!$A:$A, Items!$C:$C, "Check Item ID", 0)</f>
        <v>Service</v>
      </c>
    </row>
    <row r="3269" spans="1:12" hidden="1" x14ac:dyDescent="0.25">
      <c r="A3269" t="s">
        <v>4037</v>
      </c>
      <c r="B3269" s="1">
        <v>45528</v>
      </c>
      <c r="C3269" t="s">
        <v>149</v>
      </c>
      <c r="D3269" t="s">
        <v>21</v>
      </c>
      <c r="E3269" t="s">
        <v>250</v>
      </c>
      <c r="F3269" t="s">
        <v>716</v>
      </c>
      <c r="G3269">
        <v>37</v>
      </c>
      <c r="H3269">
        <v>6089.08</v>
      </c>
      <c r="I3269">
        <v>225295.79</v>
      </c>
      <c r="J3269" t="s">
        <v>770</v>
      </c>
      <c r="K3269">
        <v>24</v>
      </c>
      <c r="L3269" t="str">
        <f>_xlfn.XLOOKUP(F3269, Items!$A:$A, Items!$C:$C, "Check Item ID", 0)</f>
        <v>Service</v>
      </c>
    </row>
    <row r="3270" spans="1:12" hidden="1" x14ac:dyDescent="0.25">
      <c r="A3270" t="s">
        <v>4038</v>
      </c>
      <c r="B3270" s="1">
        <v>44954</v>
      </c>
      <c r="C3270" t="s">
        <v>181</v>
      </c>
      <c r="D3270" t="s">
        <v>17</v>
      </c>
      <c r="E3270" t="s">
        <v>265</v>
      </c>
      <c r="F3270" t="s">
        <v>508</v>
      </c>
      <c r="G3270">
        <v>43</v>
      </c>
      <c r="H3270">
        <v>2401</v>
      </c>
      <c r="I3270">
        <v>103243.07</v>
      </c>
      <c r="J3270" t="s">
        <v>768</v>
      </c>
      <c r="K3270">
        <v>45</v>
      </c>
      <c r="L3270" t="str">
        <f>_xlfn.XLOOKUP(F3270, Items!$A:$A, Items!$C:$C, "Check Item ID", 0)</f>
        <v>Software</v>
      </c>
    </row>
    <row r="3271" spans="1:12" hidden="1" x14ac:dyDescent="0.25">
      <c r="A3271" t="s">
        <v>4039</v>
      </c>
      <c r="B3271" s="1">
        <v>45993</v>
      </c>
      <c r="C3271" t="s">
        <v>83</v>
      </c>
      <c r="D3271" t="s">
        <v>23</v>
      </c>
      <c r="E3271" t="s">
        <v>300</v>
      </c>
      <c r="F3271" t="s">
        <v>380</v>
      </c>
      <c r="G3271">
        <v>7</v>
      </c>
      <c r="H3271">
        <v>3873.98</v>
      </c>
      <c r="I3271">
        <v>27117.84</v>
      </c>
      <c r="J3271" t="s">
        <v>770</v>
      </c>
      <c r="K3271">
        <v>14</v>
      </c>
      <c r="L3271" t="str">
        <f>_xlfn.XLOOKUP(F3271, Items!$A:$A, Items!$C:$C, "Check Item ID", 0)</f>
        <v>Hardware</v>
      </c>
    </row>
    <row r="3272" spans="1:12" hidden="1" x14ac:dyDescent="0.25">
      <c r="A3272" t="s">
        <v>4040</v>
      </c>
      <c r="B3272" s="1">
        <v>45111</v>
      </c>
      <c r="C3272" t="s">
        <v>119</v>
      </c>
      <c r="D3272" t="s">
        <v>13</v>
      </c>
      <c r="E3272" t="s">
        <v>320</v>
      </c>
      <c r="F3272" t="s">
        <v>678</v>
      </c>
      <c r="G3272">
        <v>19</v>
      </c>
      <c r="H3272">
        <v>3834.24</v>
      </c>
      <c r="I3272">
        <v>72850.509999999995</v>
      </c>
      <c r="J3272" t="s">
        <v>768</v>
      </c>
      <c r="K3272">
        <v>28</v>
      </c>
      <c r="L3272" t="str">
        <f>_xlfn.XLOOKUP(F3272, Items!$A:$A, Items!$C:$C, "Check Item ID", 0)</f>
        <v>Service</v>
      </c>
    </row>
    <row r="3273" spans="1:12" x14ac:dyDescent="0.25">
      <c r="A3273" t="s">
        <v>4041</v>
      </c>
      <c r="B3273" s="1">
        <v>46001</v>
      </c>
      <c r="C3273" t="s">
        <v>163</v>
      </c>
      <c r="D3273" t="s">
        <v>31</v>
      </c>
      <c r="E3273" t="s">
        <v>300</v>
      </c>
      <c r="F3273" t="s">
        <v>458</v>
      </c>
      <c r="G3273" s="8">
        <v>9</v>
      </c>
      <c r="H3273" s="6">
        <v>6242.37</v>
      </c>
      <c r="I3273" s="6">
        <v>56181.35</v>
      </c>
      <c r="J3273" t="s">
        <v>777</v>
      </c>
      <c r="K3273" s="8">
        <v>39</v>
      </c>
      <c r="L3273" t="str">
        <f>_xlfn.XLOOKUP(F3273, Items!$A:$A, Items!$C:$C, "Check Item ID", 0)</f>
        <v>Service</v>
      </c>
    </row>
    <row r="3274" spans="1:12" hidden="1" x14ac:dyDescent="0.25">
      <c r="A3274" t="s">
        <v>4042</v>
      </c>
      <c r="B3274" s="1">
        <v>45595</v>
      </c>
      <c r="C3274" t="s">
        <v>139</v>
      </c>
      <c r="D3274" t="s">
        <v>19</v>
      </c>
      <c r="E3274" t="s">
        <v>281</v>
      </c>
      <c r="F3274" t="s">
        <v>502</v>
      </c>
      <c r="G3274">
        <v>9</v>
      </c>
      <c r="H3274">
        <v>6534.68</v>
      </c>
      <c r="I3274">
        <v>58812.08</v>
      </c>
      <c r="J3274" t="s">
        <v>770</v>
      </c>
      <c r="K3274">
        <v>27</v>
      </c>
      <c r="L3274" t="str">
        <f>_xlfn.XLOOKUP(F3274, Items!$A:$A, Items!$C:$C, "Check Item ID", 0)</f>
        <v>Software</v>
      </c>
    </row>
    <row r="3275" spans="1:12" hidden="1" x14ac:dyDescent="0.25">
      <c r="A3275" t="s">
        <v>4043</v>
      </c>
      <c r="B3275" s="1">
        <v>44962</v>
      </c>
      <c r="C3275" t="s">
        <v>115</v>
      </c>
      <c r="D3275" t="s">
        <v>27</v>
      </c>
      <c r="E3275" t="s">
        <v>294</v>
      </c>
      <c r="F3275" t="s">
        <v>548</v>
      </c>
      <c r="G3275">
        <v>38</v>
      </c>
      <c r="H3275">
        <v>8734.98</v>
      </c>
      <c r="I3275">
        <v>331929.13</v>
      </c>
      <c r="J3275" t="s">
        <v>770</v>
      </c>
      <c r="K3275">
        <v>25</v>
      </c>
      <c r="L3275" t="str">
        <f>_xlfn.XLOOKUP(F3275, Items!$A:$A, Items!$C:$C, "Check Item ID", 0)</f>
        <v>Software</v>
      </c>
    </row>
    <row r="3276" spans="1:12" hidden="1" x14ac:dyDescent="0.25">
      <c r="A3276" t="s">
        <v>4044</v>
      </c>
      <c r="B3276" s="1">
        <v>45706</v>
      </c>
      <c r="C3276" t="s">
        <v>71</v>
      </c>
      <c r="D3276" t="s">
        <v>15</v>
      </c>
      <c r="E3276" t="s">
        <v>283</v>
      </c>
      <c r="F3276" t="s">
        <v>678</v>
      </c>
      <c r="G3276">
        <v>5</v>
      </c>
      <c r="H3276">
        <v>4891.8</v>
      </c>
      <c r="I3276">
        <v>24458.99</v>
      </c>
      <c r="J3276" t="s">
        <v>768</v>
      </c>
      <c r="K3276">
        <v>44</v>
      </c>
      <c r="L3276" t="str">
        <f>_xlfn.XLOOKUP(F3276, Items!$A:$A, Items!$C:$C, "Check Item ID", 0)</f>
        <v>Service</v>
      </c>
    </row>
    <row r="3277" spans="1:12" hidden="1" x14ac:dyDescent="0.25">
      <c r="A3277" t="s">
        <v>4045</v>
      </c>
      <c r="B3277" s="1">
        <v>45366</v>
      </c>
      <c r="C3277" t="s">
        <v>85</v>
      </c>
      <c r="D3277" t="s">
        <v>29</v>
      </c>
      <c r="E3277" t="s">
        <v>344</v>
      </c>
      <c r="F3277" t="s">
        <v>510</v>
      </c>
      <c r="G3277">
        <v>46</v>
      </c>
      <c r="H3277">
        <v>8219.02</v>
      </c>
      <c r="I3277">
        <v>378074.76</v>
      </c>
      <c r="J3277" t="s">
        <v>768</v>
      </c>
      <c r="K3277">
        <v>25</v>
      </c>
      <c r="L3277" t="str">
        <f>_xlfn.XLOOKUP(F3277, Items!$A:$A, Items!$C:$C, "Check Item ID", 0)</f>
        <v>Service</v>
      </c>
    </row>
    <row r="3278" spans="1:12" x14ac:dyDescent="0.25">
      <c r="A3278" t="s">
        <v>4046</v>
      </c>
      <c r="B3278" s="1">
        <v>45943</v>
      </c>
      <c r="C3278" t="s">
        <v>71</v>
      </c>
      <c r="D3278" t="s">
        <v>15</v>
      </c>
      <c r="E3278" t="s">
        <v>348</v>
      </c>
      <c r="F3278" t="s">
        <v>361</v>
      </c>
      <c r="G3278" s="8">
        <v>2</v>
      </c>
      <c r="H3278" s="6">
        <v>5468.69</v>
      </c>
      <c r="I3278" s="6">
        <v>10937.38</v>
      </c>
      <c r="J3278" t="s">
        <v>777</v>
      </c>
      <c r="K3278" s="8">
        <v>32</v>
      </c>
      <c r="L3278" t="str">
        <f>_xlfn.XLOOKUP(F3278, Items!$A:$A, Items!$C:$C, "Check Item ID", 0)</f>
        <v>Software</v>
      </c>
    </row>
    <row r="3279" spans="1:12" hidden="1" x14ac:dyDescent="0.25">
      <c r="A3279" t="s">
        <v>4047</v>
      </c>
      <c r="B3279" s="1">
        <v>45217</v>
      </c>
      <c r="C3279" t="s">
        <v>221</v>
      </c>
      <c r="D3279" t="s">
        <v>5</v>
      </c>
      <c r="E3279" t="s">
        <v>316</v>
      </c>
      <c r="F3279" t="s">
        <v>630</v>
      </c>
      <c r="G3279">
        <v>18</v>
      </c>
      <c r="H3279">
        <v>9071.36</v>
      </c>
      <c r="I3279">
        <v>163284.51999999999</v>
      </c>
      <c r="J3279" t="s">
        <v>770</v>
      </c>
      <c r="K3279">
        <v>38</v>
      </c>
      <c r="L3279" t="str">
        <f>_xlfn.XLOOKUP(F3279, Items!$A:$A, Items!$C:$C, "Check Item ID", 0)</f>
        <v>Service</v>
      </c>
    </row>
    <row r="3280" spans="1:12" x14ac:dyDescent="0.25">
      <c r="A3280" t="s">
        <v>4048</v>
      </c>
      <c r="B3280" s="1">
        <v>45677</v>
      </c>
      <c r="C3280" t="s">
        <v>213</v>
      </c>
      <c r="D3280" t="s">
        <v>5</v>
      </c>
      <c r="E3280" t="s">
        <v>306</v>
      </c>
      <c r="F3280" t="s">
        <v>472</v>
      </c>
      <c r="G3280" s="8">
        <v>25</v>
      </c>
      <c r="H3280" s="6">
        <v>6443.85</v>
      </c>
      <c r="I3280" s="6">
        <v>161096.29</v>
      </c>
      <c r="J3280" t="s">
        <v>777</v>
      </c>
      <c r="K3280" s="8">
        <v>16</v>
      </c>
      <c r="L3280" t="str">
        <f>_xlfn.XLOOKUP(F3280, Items!$A:$A, Items!$C:$C, "Check Item ID", 0)</f>
        <v>Software</v>
      </c>
    </row>
    <row r="3281" spans="1:12" x14ac:dyDescent="0.25">
      <c r="A3281" t="s">
        <v>4049</v>
      </c>
      <c r="B3281" s="1">
        <v>45458</v>
      </c>
      <c r="C3281" t="s">
        <v>161</v>
      </c>
      <c r="D3281" t="s">
        <v>17</v>
      </c>
      <c r="E3281" t="s">
        <v>336</v>
      </c>
      <c r="F3281" t="s">
        <v>752</v>
      </c>
      <c r="G3281" s="8">
        <v>5</v>
      </c>
      <c r="H3281" s="6">
        <v>2241.79</v>
      </c>
      <c r="I3281" s="6">
        <v>11208.96</v>
      </c>
      <c r="J3281" t="s">
        <v>777</v>
      </c>
      <c r="K3281" s="8">
        <v>4</v>
      </c>
      <c r="L3281" t="str">
        <f>_xlfn.XLOOKUP(F3281, Items!$A:$A, Items!$C:$C, "Check Item ID", 0)</f>
        <v>Software</v>
      </c>
    </row>
    <row r="3282" spans="1:12" hidden="1" x14ac:dyDescent="0.25">
      <c r="A3282" t="s">
        <v>4050</v>
      </c>
      <c r="B3282" s="1">
        <v>45913</v>
      </c>
      <c r="C3282" t="s">
        <v>189</v>
      </c>
      <c r="D3282" t="s">
        <v>21</v>
      </c>
      <c r="E3282" t="s">
        <v>336</v>
      </c>
      <c r="F3282" t="s">
        <v>610</v>
      </c>
      <c r="G3282">
        <v>4</v>
      </c>
      <c r="H3282">
        <v>1146.69</v>
      </c>
      <c r="I3282">
        <v>4586.76</v>
      </c>
      <c r="J3282" t="s">
        <v>770</v>
      </c>
      <c r="K3282">
        <v>42</v>
      </c>
      <c r="L3282" t="str">
        <f>_xlfn.XLOOKUP(F3282, Items!$A:$A, Items!$C:$C, "Check Item ID", 0)</f>
        <v>Hardware</v>
      </c>
    </row>
    <row r="3283" spans="1:12" hidden="1" x14ac:dyDescent="0.25">
      <c r="A3283" t="s">
        <v>4051</v>
      </c>
      <c r="B3283" s="1">
        <v>45908</v>
      </c>
      <c r="C3283" t="s">
        <v>65</v>
      </c>
      <c r="D3283" t="s">
        <v>15</v>
      </c>
      <c r="E3283" t="s">
        <v>322</v>
      </c>
      <c r="F3283" t="s">
        <v>578</v>
      </c>
      <c r="G3283">
        <v>15</v>
      </c>
      <c r="H3283">
        <v>8952.89</v>
      </c>
      <c r="I3283">
        <v>134293.38</v>
      </c>
      <c r="J3283" t="s">
        <v>770</v>
      </c>
      <c r="K3283">
        <v>6</v>
      </c>
      <c r="L3283" t="str">
        <f>_xlfn.XLOOKUP(F3283, Items!$A:$A, Items!$C:$C, "Check Item ID", 0)</f>
        <v>Service</v>
      </c>
    </row>
    <row r="3284" spans="1:12" x14ac:dyDescent="0.25">
      <c r="A3284" t="s">
        <v>4052</v>
      </c>
      <c r="B3284" s="1">
        <v>45052</v>
      </c>
      <c r="C3284" t="s">
        <v>203</v>
      </c>
      <c r="D3284" t="s">
        <v>31</v>
      </c>
      <c r="E3284" t="s">
        <v>334</v>
      </c>
      <c r="F3284" t="s">
        <v>544</v>
      </c>
      <c r="G3284" s="8">
        <v>29</v>
      </c>
      <c r="H3284" s="6">
        <v>1140.25</v>
      </c>
      <c r="I3284" s="6">
        <v>33067.19</v>
      </c>
      <c r="J3284" t="s">
        <v>777</v>
      </c>
      <c r="K3284" s="8">
        <v>30</v>
      </c>
      <c r="L3284" t="str">
        <f>_xlfn.XLOOKUP(F3284, Items!$A:$A, Items!$C:$C, "Check Item ID", 0)</f>
        <v>Software</v>
      </c>
    </row>
    <row r="3285" spans="1:12" x14ac:dyDescent="0.25">
      <c r="A3285" t="s">
        <v>4053</v>
      </c>
      <c r="B3285" s="1">
        <v>44972</v>
      </c>
      <c r="C3285" t="s">
        <v>169</v>
      </c>
      <c r="D3285" t="s">
        <v>23</v>
      </c>
      <c r="E3285" t="s">
        <v>350</v>
      </c>
      <c r="F3285" t="s">
        <v>446</v>
      </c>
      <c r="G3285" s="8">
        <v>27</v>
      </c>
      <c r="H3285" s="6">
        <v>6693.74</v>
      </c>
      <c r="I3285" s="6">
        <v>180730.96</v>
      </c>
      <c r="J3285" t="s">
        <v>777</v>
      </c>
      <c r="K3285" s="8">
        <v>21</v>
      </c>
      <c r="L3285" t="str">
        <f>_xlfn.XLOOKUP(F3285, Items!$A:$A, Items!$C:$C, "Check Item ID", 0)</f>
        <v>Software</v>
      </c>
    </row>
    <row r="3286" spans="1:12" x14ac:dyDescent="0.25">
      <c r="A3286" t="s">
        <v>4054</v>
      </c>
      <c r="B3286" s="1">
        <v>45146</v>
      </c>
      <c r="C3286" t="s">
        <v>91</v>
      </c>
      <c r="D3286" t="s">
        <v>11</v>
      </c>
      <c r="E3286" t="s">
        <v>290</v>
      </c>
      <c r="F3286" t="s">
        <v>500</v>
      </c>
      <c r="G3286" s="8">
        <v>22</v>
      </c>
      <c r="H3286" s="6">
        <v>9273.8700000000008</v>
      </c>
      <c r="I3286" s="6">
        <v>204025.11</v>
      </c>
      <c r="J3286" t="s">
        <v>777</v>
      </c>
      <c r="K3286" s="8">
        <v>43</v>
      </c>
      <c r="L3286" t="str">
        <f>_xlfn.XLOOKUP(F3286, Items!$A:$A, Items!$C:$C, "Check Item ID", 0)</f>
        <v>Service</v>
      </c>
    </row>
    <row r="3287" spans="1:12" hidden="1" x14ac:dyDescent="0.25">
      <c r="A3287" t="s">
        <v>4055</v>
      </c>
      <c r="B3287" s="1">
        <v>44942</v>
      </c>
      <c r="C3287" t="s">
        <v>39</v>
      </c>
      <c r="D3287" t="s">
        <v>25</v>
      </c>
      <c r="E3287" t="s">
        <v>332</v>
      </c>
      <c r="F3287" t="s">
        <v>540</v>
      </c>
      <c r="G3287">
        <v>15</v>
      </c>
      <c r="H3287">
        <v>5801.23</v>
      </c>
      <c r="I3287">
        <v>87018.47</v>
      </c>
      <c r="J3287" t="s">
        <v>770</v>
      </c>
      <c r="K3287">
        <v>5</v>
      </c>
      <c r="L3287" t="str">
        <f>_xlfn.XLOOKUP(F3287, Items!$A:$A, Items!$C:$C, "Check Item ID", 0)</f>
        <v>Software</v>
      </c>
    </row>
    <row r="3288" spans="1:12" hidden="1" x14ac:dyDescent="0.25">
      <c r="A3288" t="s">
        <v>4056</v>
      </c>
      <c r="B3288" s="1">
        <v>45047</v>
      </c>
      <c r="C3288" t="s">
        <v>141</v>
      </c>
      <c r="D3288" t="s">
        <v>27</v>
      </c>
      <c r="E3288" t="s">
        <v>246</v>
      </c>
      <c r="F3288" t="s">
        <v>361</v>
      </c>
      <c r="G3288">
        <v>8</v>
      </c>
      <c r="H3288">
        <v>4318.04</v>
      </c>
      <c r="I3288">
        <v>34544.339999999997</v>
      </c>
      <c r="J3288" t="s">
        <v>770</v>
      </c>
      <c r="K3288">
        <v>28</v>
      </c>
      <c r="L3288" t="str">
        <f>_xlfn.XLOOKUP(F3288, Items!$A:$A, Items!$C:$C, "Check Item ID", 0)</f>
        <v>Software</v>
      </c>
    </row>
    <row r="3289" spans="1:12" hidden="1" x14ac:dyDescent="0.25">
      <c r="A3289" t="s">
        <v>4057</v>
      </c>
      <c r="B3289" s="1">
        <v>45851</v>
      </c>
      <c r="C3289" t="s">
        <v>73</v>
      </c>
      <c r="D3289" t="s">
        <v>29</v>
      </c>
      <c r="E3289" t="s">
        <v>336</v>
      </c>
      <c r="F3289" t="s">
        <v>464</v>
      </c>
      <c r="G3289">
        <v>24</v>
      </c>
      <c r="H3289">
        <v>3235.68</v>
      </c>
      <c r="I3289">
        <v>77656.34</v>
      </c>
      <c r="J3289" t="s">
        <v>770</v>
      </c>
      <c r="K3289">
        <v>42</v>
      </c>
      <c r="L3289" t="str">
        <f>_xlfn.XLOOKUP(F3289, Items!$A:$A, Items!$C:$C, "Check Item ID", 0)</f>
        <v>Hardware</v>
      </c>
    </row>
    <row r="3290" spans="1:12" hidden="1" x14ac:dyDescent="0.25">
      <c r="A3290" t="s">
        <v>4058</v>
      </c>
      <c r="B3290" s="1">
        <v>45686</v>
      </c>
      <c r="C3290" t="s">
        <v>89</v>
      </c>
      <c r="D3290" t="s">
        <v>23</v>
      </c>
      <c r="E3290" t="s">
        <v>330</v>
      </c>
      <c r="F3290" t="s">
        <v>424</v>
      </c>
      <c r="G3290">
        <v>29</v>
      </c>
      <c r="H3290">
        <v>2192.7199999999998</v>
      </c>
      <c r="I3290">
        <v>63588.99</v>
      </c>
      <c r="J3290" t="s">
        <v>770</v>
      </c>
      <c r="K3290">
        <v>26</v>
      </c>
      <c r="L3290" t="str">
        <f>_xlfn.XLOOKUP(F3290, Items!$A:$A, Items!$C:$C, "Check Item ID", 0)</f>
        <v>Service</v>
      </c>
    </row>
    <row r="3291" spans="1:12" hidden="1" x14ac:dyDescent="0.25">
      <c r="A3291" t="s">
        <v>4059</v>
      </c>
      <c r="B3291" s="1">
        <v>45797</v>
      </c>
      <c r="C3291" t="s">
        <v>87</v>
      </c>
      <c r="D3291" t="s">
        <v>9</v>
      </c>
      <c r="E3291" t="s">
        <v>270</v>
      </c>
      <c r="F3291" t="s">
        <v>506</v>
      </c>
      <c r="G3291">
        <v>12</v>
      </c>
      <c r="H3291">
        <v>10233.06</v>
      </c>
      <c r="I3291">
        <v>122796.68</v>
      </c>
      <c r="J3291" t="s">
        <v>770</v>
      </c>
      <c r="K3291">
        <v>33</v>
      </c>
      <c r="L3291" t="str">
        <f>_xlfn.XLOOKUP(F3291, Items!$A:$A, Items!$C:$C, "Check Item ID", 0)</f>
        <v>Software</v>
      </c>
    </row>
    <row r="3292" spans="1:12" x14ac:dyDescent="0.25">
      <c r="A3292" t="s">
        <v>4060</v>
      </c>
      <c r="B3292" s="1">
        <v>45207</v>
      </c>
      <c r="C3292" t="s">
        <v>73</v>
      </c>
      <c r="D3292" t="s">
        <v>29</v>
      </c>
      <c r="E3292" t="s">
        <v>288</v>
      </c>
      <c r="F3292" t="s">
        <v>566</v>
      </c>
      <c r="G3292" s="8">
        <v>17</v>
      </c>
      <c r="H3292" s="6">
        <v>7107.49</v>
      </c>
      <c r="I3292" s="6">
        <v>120827.26</v>
      </c>
      <c r="J3292" t="s">
        <v>777</v>
      </c>
      <c r="K3292" s="8">
        <v>10</v>
      </c>
      <c r="L3292" t="str">
        <f>_xlfn.XLOOKUP(F3292, Items!$A:$A, Items!$C:$C, "Check Item ID", 0)</f>
        <v>Software</v>
      </c>
    </row>
    <row r="3293" spans="1:12" hidden="1" x14ac:dyDescent="0.25">
      <c r="A3293" t="s">
        <v>4061</v>
      </c>
      <c r="B3293" s="1">
        <v>45048</v>
      </c>
      <c r="C3293" t="s">
        <v>183</v>
      </c>
      <c r="D3293" t="s">
        <v>31</v>
      </c>
      <c r="E3293" t="s">
        <v>316</v>
      </c>
      <c r="F3293" t="s">
        <v>496</v>
      </c>
      <c r="G3293">
        <v>50</v>
      </c>
      <c r="H3293">
        <v>6785.11</v>
      </c>
      <c r="I3293">
        <v>339255.31</v>
      </c>
      <c r="J3293" t="s">
        <v>768</v>
      </c>
      <c r="K3293">
        <v>10</v>
      </c>
      <c r="L3293" t="str">
        <f>_xlfn.XLOOKUP(F3293, Items!$A:$A, Items!$C:$C, "Check Item ID", 0)</f>
        <v>Hardware</v>
      </c>
    </row>
    <row r="3294" spans="1:12" hidden="1" x14ac:dyDescent="0.25">
      <c r="A3294" t="s">
        <v>4062</v>
      </c>
      <c r="B3294" s="1">
        <v>45351</v>
      </c>
      <c r="C3294" t="s">
        <v>119</v>
      </c>
      <c r="D3294" t="s">
        <v>13</v>
      </c>
      <c r="E3294" t="s">
        <v>336</v>
      </c>
      <c r="F3294" t="s">
        <v>492</v>
      </c>
      <c r="G3294">
        <v>2</v>
      </c>
      <c r="H3294">
        <v>4511.4399999999996</v>
      </c>
      <c r="I3294">
        <v>9022.8799999999992</v>
      </c>
      <c r="J3294" t="s">
        <v>768</v>
      </c>
      <c r="K3294">
        <v>29</v>
      </c>
      <c r="L3294" t="str">
        <f>_xlfn.XLOOKUP(F3294, Items!$A:$A, Items!$C:$C, "Check Item ID", 0)</f>
        <v>Service</v>
      </c>
    </row>
    <row r="3295" spans="1:12" hidden="1" x14ac:dyDescent="0.25">
      <c r="A3295" t="s">
        <v>4063</v>
      </c>
      <c r="B3295" s="1">
        <v>45397</v>
      </c>
      <c r="C3295" t="s">
        <v>111</v>
      </c>
      <c r="D3295" t="s">
        <v>31</v>
      </c>
      <c r="E3295" t="s">
        <v>258</v>
      </c>
      <c r="F3295" t="s">
        <v>546</v>
      </c>
      <c r="G3295">
        <v>7</v>
      </c>
      <c r="H3295">
        <v>6827.6</v>
      </c>
      <c r="I3295">
        <v>47793.22</v>
      </c>
      <c r="J3295" t="s">
        <v>770</v>
      </c>
      <c r="K3295">
        <v>8</v>
      </c>
      <c r="L3295" t="str">
        <f>_xlfn.XLOOKUP(F3295, Items!$A:$A, Items!$C:$C, "Check Item ID", 0)</f>
        <v>Hardware</v>
      </c>
    </row>
    <row r="3296" spans="1:12" hidden="1" x14ac:dyDescent="0.25">
      <c r="A3296" t="s">
        <v>4064</v>
      </c>
      <c r="B3296" s="1">
        <v>45258</v>
      </c>
      <c r="C3296" t="s">
        <v>109</v>
      </c>
      <c r="D3296" t="s">
        <v>17</v>
      </c>
      <c r="E3296" t="s">
        <v>338</v>
      </c>
      <c r="F3296" t="s">
        <v>520</v>
      </c>
      <c r="G3296">
        <v>28</v>
      </c>
      <c r="H3296">
        <v>7291.44</v>
      </c>
      <c r="I3296">
        <v>204160.27</v>
      </c>
      <c r="J3296" t="s">
        <v>768</v>
      </c>
      <c r="K3296">
        <v>3</v>
      </c>
      <c r="L3296" t="str">
        <f>_xlfn.XLOOKUP(F3296, Items!$A:$A, Items!$C:$C, "Check Item ID", 0)</f>
        <v>Software</v>
      </c>
    </row>
    <row r="3297" spans="1:12" hidden="1" x14ac:dyDescent="0.25">
      <c r="A3297" t="s">
        <v>4065</v>
      </c>
      <c r="B3297" s="1">
        <v>45126</v>
      </c>
      <c r="C3297" t="s">
        <v>163</v>
      </c>
      <c r="D3297" t="s">
        <v>31</v>
      </c>
      <c r="E3297" t="s">
        <v>316</v>
      </c>
      <c r="F3297" t="s">
        <v>758</v>
      </c>
      <c r="G3297">
        <v>47</v>
      </c>
      <c r="H3297">
        <v>3778.55</v>
      </c>
      <c r="I3297">
        <v>177592.07</v>
      </c>
      <c r="J3297" t="s">
        <v>770</v>
      </c>
      <c r="K3297">
        <v>9</v>
      </c>
      <c r="L3297" t="str">
        <f>_xlfn.XLOOKUP(F3297, Items!$A:$A, Items!$C:$C, "Check Item ID", 0)</f>
        <v>Hardware</v>
      </c>
    </row>
    <row r="3298" spans="1:12" hidden="1" x14ac:dyDescent="0.25">
      <c r="A3298" t="s">
        <v>4066</v>
      </c>
      <c r="B3298" s="1">
        <v>44989</v>
      </c>
      <c r="C3298" t="s">
        <v>121</v>
      </c>
      <c r="D3298" t="s">
        <v>5</v>
      </c>
      <c r="E3298" t="s">
        <v>281</v>
      </c>
      <c r="F3298" t="s">
        <v>464</v>
      </c>
      <c r="G3298">
        <v>47</v>
      </c>
      <c r="H3298">
        <v>2922.69</v>
      </c>
      <c r="I3298">
        <v>137366.39999999999</v>
      </c>
      <c r="J3298" t="s">
        <v>770</v>
      </c>
      <c r="K3298">
        <v>6</v>
      </c>
      <c r="L3298" t="str">
        <f>_xlfn.XLOOKUP(F3298, Items!$A:$A, Items!$C:$C, "Check Item ID", 0)</f>
        <v>Hardware</v>
      </c>
    </row>
    <row r="3299" spans="1:12" hidden="1" x14ac:dyDescent="0.25">
      <c r="A3299" t="s">
        <v>4067</v>
      </c>
      <c r="B3299" s="1">
        <v>45099</v>
      </c>
      <c r="C3299" t="s">
        <v>59</v>
      </c>
      <c r="D3299" t="s">
        <v>9</v>
      </c>
      <c r="E3299" t="s">
        <v>263</v>
      </c>
      <c r="F3299" t="s">
        <v>363</v>
      </c>
      <c r="G3299">
        <v>13</v>
      </c>
      <c r="H3299">
        <v>3711.29</v>
      </c>
      <c r="I3299">
        <v>48246.74</v>
      </c>
      <c r="J3299" t="s">
        <v>770</v>
      </c>
      <c r="K3299">
        <v>31</v>
      </c>
      <c r="L3299" t="str">
        <f>_xlfn.XLOOKUP(F3299, Items!$A:$A, Items!$C:$C, "Check Item ID", 0)</f>
        <v>Hardware</v>
      </c>
    </row>
    <row r="3300" spans="1:12" x14ac:dyDescent="0.25">
      <c r="A3300" t="s">
        <v>4068</v>
      </c>
      <c r="B3300" s="1">
        <v>45431</v>
      </c>
      <c r="C3300" t="s">
        <v>53</v>
      </c>
      <c r="D3300" t="s">
        <v>9</v>
      </c>
      <c r="E3300" t="s">
        <v>265</v>
      </c>
      <c r="F3300" t="s">
        <v>602</v>
      </c>
      <c r="G3300" s="8">
        <v>4</v>
      </c>
      <c r="H3300" s="6">
        <v>1375.12</v>
      </c>
      <c r="I3300" s="6">
        <v>5500.48</v>
      </c>
      <c r="J3300" t="s">
        <v>777</v>
      </c>
      <c r="K3300" s="8">
        <v>24</v>
      </c>
      <c r="L3300" t="str">
        <f>_xlfn.XLOOKUP(F3300, Items!$A:$A, Items!$C:$C, "Check Item ID", 0)</f>
        <v>Software</v>
      </c>
    </row>
    <row r="3301" spans="1:12" hidden="1" x14ac:dyDescent="0.25">
      <c r="A3301" t="s">
        <v>4069</v>
      </c>
      <c r="B3301" s="1">
        <v>45024</v>
      </c>
      <c r="C3301" t="s">
        <v>117</v>
      </c>
      <c r="D3301" t="s">
        <v>29</v>
      </c>
      <c r="E3301" t="s">
        <v>286</v>
      </c>
      <c r="F3301" t="s">
        <v>736</v>
      </c>
      <c r="G3301">
        <v>19</v>
      </c>
      <c r="H3301">
        <v>8383.5300000000007</v>
      </c>
      <c r="I3301">
        <v>159287</v>
      </c>
      <c r="J3301" t="s">
        <v>768</v>
      </c>
      <c r="K3301">
        <v>20</v>
      </c>
      <c r="L3301" t="str">
        <f>_xlfn.XLOOKUP(F3301, Items!$A:$A, Items!$C:$C, "Check Item ID", 0)</f>
        <v>Service</v>
      </c>
    </row>
    <row r="3302" spans="1:12" x14ac:dyDescent="0.25">
      <c r="A3302" t="s">
        <v>4070</v>
      </c>
      <c r="B3302" s="1">
        <v>45541</v>
      </c>
      <c r="C3302" t="s">
        <v>209</v>
      </c>
      <c r="D3302" t="s">
        <v>23</v>
      </c>
      <c r="E3302" t="s">
        <v>290</v>
      </c>
      <c r="F3302" t="s">
        <v>388</v>
      </c>
      <c r="G3302" s="8">
        <v>13</v>
      </c>
      <c r="H3302" s="6">
        <v>6228.93</v>
      </c>
      <c r="I3302" s="6">
        <v>80976.08</v>
      </c>
      <c r="J3302" t="s">
        <v>777</v>
      </c>
      <c r="K3302" s="8">
        <v>10</v>
      </c>
      <c r="L3302" t="str">
        <f>_xlfn.XLOOKUP(F3302, Items!$A:$A, Items!$C:$C, "Check Item ID", 0)</f>
        <v>Software</v>
      </c>
    </row>
    <row r="3303" spans="1:12" hidden="1" x14ac:dyDescent="0.25">
      <c r="A3303" t="s">
        <v>4071</v>
      </c>
      <c r="B3303" s="1">
        <v>45329</v>
      </c>
      <c r="C3303" t="s">
        <v>147</v>
      </c>
      <c r="D3303" t="s">
        <v>5</v>
      </c>
      <c r="E3303" t="s">
        <v>308</v>
      </c>
      <c r="F3303" t="s">
        <v>662</v>
      </c>
      <c r="G3303">
        <v>2</v>
      </c>
      <c r="H3303">
        <v>4823.49</v>
      </c>
      <c r="I3303">
        <v>9646.98</v>
      </c>
      <c r="J3303" t="s">
        <v>770</v>
      </c>
      <c r="K3303">
        <v>14</v>
      </c>
      <c r="L3303" t="str">
        <f>_xlfn.XLOOKUP(F3303, Items!$A:$A, Items!$C:$C, "Check Item ID", 0)</f>
        <v>Service</v>
      </c>
    </row>
    <row r="3304" spans="1:12" hidden="1" x14ac:dyDescent="0.25">
      <c r="A3304" t="s">
        <v>4072</v>
      </c>
      <c r="B3304" s="1">
        <v>46015</v>
      </c>
      <c r="C3304" t="s">
        <v>125</v>
      </c>
      <c r="D3304" t="s">
        <v>23</v>
      </c>
      <c r="E3304" t="s">
        <v>310</v>
      </c>
      <c r="F3304" t="s">
        <v>626</v>
      </c>
      <c r="G3304">
        <v>34</v>
      </c>
      <c r="H3304">
        <v>4472.76</v>
      </c>
      <c r="I3304">
        <v>152073.87</v>
      </c>
      <c r="J3304" t="s">
        <v>770</v>
      </c>
      <c r="K3304">
        <v>30</v>
      </c>
      <c r="L3304" t="str">
        <f>_xlfn.XLOOKUP(F3304, Items!$A:$A, Items!$C:$C, "Check Item ID", 0)</f>
        <v>Software</v>
      </c>
    </row>
    <row r="3305" spans="1:12" x14ac:dyDescent="0.25">
      <c r="A3305" t="s">
        <v>4073</v>
      </c>
      <c r="B3305" s="1">
        <v>45806</v>
      </c>
      <c r="C3305" t="s">
        <v>153</v>
      </c>
      <c r="D3305" t="s">
        <v>3</v>
      </c>
      <c r="E3305" t="s">
        <v>346</v>
      </c>
      <c r="F3305" t="s">
        <v>618</v>
      </c>
      <c r="G3305" s="8">
        <v>39</v>
      </c>
      <c r="H3305" s="6">
        <v>2357.92</v>
      </c>
      <c r="I3305" s="6">
        <v>91958.97</v>
      </c>
      <c r="J3305" t="s">
        <v>777</v>
      </c>
      <c r="K3305" s="8">
        <v>16</v>
      </c>
      <c r="L3305" t="str">
        <f>_xlfn.XLOOKUP(F3305, Items!$A:$A, Items!$C:$C, "Check Item ID", 0)</f>
        <v>Service</v>
      </c>
    </row>
    <row r="3306" spans="1:12" hidden="1" x14ac:dyDescent="0.25">
      <c r="A3306" t="s">
        <v>4074</v>
      </c>
      <c r="B3306" s="1">
        <v>44938</v>
      </c>
      <c r="C3306" t="s">
        <v>63</v>
      </c>
      <c r="D3306" t="s">
        <v>27</v>
      </c>
      <c r="E3306" t="s">
        <v>274</v>
      </c>
      <c r="F3306" t="s">
        <v>630</v>
      </c>
      <c r="G3306">
        <v>22</v>
      </c>
      <c r="H3306">
        <v>9095.98</v>
      </c>
      <c r="I3306">
        <v>200111.66</v>
      </c>
      <c r="J3306" t="s">
        <v>768</v>
      </c>
      <c r="K3306">
        <v>15</v>
      </c>
      <c r="L3306" t="str">
        <f>_xlfn.XLOOKUP(F3306, Items!$A:$A, Items!$C:$C, "Check Item ID", 0)</f>
        <v>Service</v>
      </c>
    </row>
    <row r="3307" spans="1:12" hidden="1" x14ac:dyDescent="0.25">
      <c r="A3307" t="s">
        <v>4075</v>
      </c>
      <c r="B3307" s="1">
        <v>45751</v>
      </c>
      <c r="C3307" t="s">
        <v>223</v>
      </c>
      <c r="D3307" t="s">
        <v>5</v>
      </c>
      <c r="E3307" t="s">
        <v>332</v>
      </c>
      <c r="F3307" t="s">
        <v>614</v>
      </c>
      <c r="G3307">
        <v>11</v>
      </c>
      <c r="H3307">
        <v>4497.88</v>
      </c>
      <c r="I3307">
        <v>49476.65</v>
      </c>
      <c r="J3307" t="s">
        <v>770</v>
      </c>
      <c r="K3307">
        <v>19</v>
      </c>
      <c r="L3307" t="str">
        <f>_xlfn.XLOOKUP(F3307, Items!$A:$A, Items!$C:$C, "Check Item ID", 0)</f>
        <v>Hardware</v>
      </c>
    </row>
    <row r="3308" spans="1:12" x14ac:dyDescent="0.25">
      <c r="A3308" t="s">
        <v>4076</v>
      </c>
      <c r="B3308" s="1">
        <v>45733</v>
      </c>
      <c r="C3308" t="s">
        <v>73</v>
      </c>
      <c r="D3308" t="s">
        <v>29</v>
      </c>
      <c r="E3308" t="s">
        <v>290</v>
      </c>
      <c r="F3308" t="s">
        <v>486</v>
      </c>
      <c r="G3308" s="8">
        <v>28</v>
      </c>
      <c r="H3308" s="6">
        <v>3215.18</v>
      </c>
      <c r="I3308" s="6">
        <v>90025.14</v>
      </c>
      <c r="J3308" t="s">
        <v>777</v>
      </c>
      <c r="K3308" s="8">
        <v>25</v>
      </c>
      <c r="L3308" t="str">
        <f>_xlfn.XLOOKUP(F3308, Items!$A:$A, Items!$C:$C, "Check Item ID", 0)</f>
        <v>Hardware</v>
      </c>
    </row>
    <row r="3309" spans="1:12" x14ac:dyDescent="0.25">
      <c r="A3309" t="s">
        <v>4077</v>
      </c>
      <c r="B3309" s="1">
        <v>45058</v>
      </c>
      <c r="C3309" t="s">
        <v>219</v>
      </c>
      <c r="D3309" t="s">
        <v>21</v>
      </c>
      <c r="E3309" t="s">
        <v>294</v>
      </c>
      <c r="F3309" t="s">
        <v>732</v>
      </c>
      <c r="G3309" s="8">
        <v>34</v>
      </c>
      <c r="H3309" s="6">
        <v>8832.49</v>
      </c>
      <c r="I3309" s="6">
        <v>300304.67</v>
      </c>
      <c r="J3309" t="s">
        <v>777</v>
      </c>
      <c r="K3309" s="8">
        <v>33</v>
      </c>
      <c r="L3309" t="str">
        <f>_xlfn.XLOOKUP(F3309, Items!$A:$A, Items!$C:$C, "Check Item ID", 0)</f>
        <v>Software</v>
      </c>
    </row>
    <row r="3310" spans="1:12" hidden="1" x14ac:dyDescent="0.25">
      <c r="A3310" t="s">
        <v>4078</v>
      </c>
      <c r="B3310" s="1">
        <v>44992</v>
      </c>
      <c r="C3310" t="s">
        <v>229</v>
      </c>
      <c r="D3310" t="s">
        <v>17</v>
      </c>
      <c r="E3310" t="s">
        <v>328</v>
      </c>
      <c r="F3310" t="s">
        <v>662</v>
      </c>
      <c r="G3310">
        <v>4</v>
      </c>
      <c r="H3310">
        <v>6451.86</v>
      </c>
      <c r="I3310">
        <v>25807.439999999999</v>
      </c>
      <c r="J3310" t="s">
        <v>770</v>
      </c>
      <c r="K3310">
        <v>29</v>
      </c>
      <c r="L3310" t="str">
        <f>_xlfn.XLOOKUP(F3310, Items!$A:$A, Items!$C:$C, "Check Item ID", 0)</f>
        <v>Service</v>
      </c>
    </row>
    <row r="3311" spans="1:12" hidden="1" x14ac:dyDescent="0.25">
      <c r="A3311" t="s">
        <v>4079</v>
      </c>
      <c r="B3311" s="1">
        <v>45132</v>
      </c>
      <c r="C3311" t="s">
        <v>127</v>
      </c>
      <c r="D3311" t="s">
        <v>31</v>
      </c>
      <c r="E3311" t="s">
        <v>324</v>
      </c>
      <c r="F3311" t="s">
        <v>532</v>
      </c>
      <c r="G3311">
        <v>20</v>
      </c>
      <c r="H3311">
        <v>7207.49</v>
      </c>
      <c r="I3311">
        <v>144149.82</v>
      </c>
      <c r="J3311" t="s">
        <v>768</v>
      </c>
      <c r="K3311">
        <v>40</v>
      </c>
      <c r="L3311" t="str">
        <f>_xlfn.XLOOKUP(F3311, Items!$A:$A, Items!$C:$C, "Check Item ID", 0)</f>
        <v>Hardware</v>
      </c>
    </row>
    <row r="3312" spans="1:12" hidden="1" x14ac:dyDescent="0.25">
      <c r="A3312" t="s">
        <v>4080</v>
      </c>
      <c r="B3312" s="1">
        <v>45065</v>
      </c>
      <c r="C3312" t="s">
        <v>181</v>
      </c>
      <c r="D3312" t="s">
        <v>17</v>
      </c>
      <c r="E3312" t="s">
        <v>281</v>
      </c>
      <c r="F3312" t="s">
        <v>361</v>
      </c>
      <c r="G3312">
        <v>8</v>
      </c>
      <c r="H3312">
        <v>4369.12</v>
      </c>
      <c r="I3312">
        <v>34953</v>
      </c>
      <c r="J3312" t="s">
        <v>768</v>
      </c>
      <c r="K3312">
        <v>34</v>
      </c>
      <c r="L3312" t="str">
        <f>_xlfn.XLOOKUP(F3312, Items!$A:$A, Items!$C:$C, "Check Item ID", 0)</f>
        <v>Software</v>
      </c>
    </row>
    <row r="3313" spans="1:12" x14ac:dyDescent="0.25">
      <c r="A3313" t="s">
        <v>4081</v>
      </c>
      <c r="B3313" s="1">
        <v>45884</v>
      </c>
      <c r="C3313" t="s">
        <v>137</v>
      </c>
      <c r="D3313" t="s">
        <v>13</v>
      </c>
      <c r="E3313" t="s">
        <v>320</v>
      </c>
      <c r="F3313" t="s">
        <v>378</v>
      </c>
      <c r="G3313" s="8">
        <v>8</v>
      </c>
      <c r="H3313" s="6">
        <v>564.34</v>
      </c>
      <c r="I3313" s="6">
        <v>4514.7</v>
      </c>
      <c r="J3313" t="s">
        <v>777</v>
      </c>
      <c r="K3313" s="8">
        <v>4</v>
      </c>
      <c r="L3313" t="str">
        <f>_xlfn.XLOOKUP(F3313, Items!$A:$A, Items!$C:$C, "Check Item ID", 0)</f>
        <v>Software</v>
      </c>
    </row>
    <row r="3314" spans="1:12" hidden="1" x14ac:dyDescent="0.25">
      <c r="A3314" t="s">
        <v>4082</v>
      </c>
      <c r="B3314" s="1">
        <v>45464</v>
      </c>
      <c r="C3314" t="s">
        <v>183</v>
      </c>
      <c r="D3314" t="s">
        <v>31</v>
      </c>
      <c r="E3314" t="s">
        <v>254</v>
      </c>
      <c r="F3314" t="s">
        <v>734</v>
      </c>
      <c r="G3314">
        <v>38</v>
      </c>
      <c r="H3314">
        <v>7184.89</v>
      </c>
      <c r="I3314">
        <v>273025.82</v>
      </c>
      <c r="J3314" t="s">
        <v>768</v>
      </c>
      <c r="K3314">
        <v>7</v>
      </c>
      <c r="L3314" t="str">
        <f>_xlfn.XLOOKUP(F3314, Items!$A:$A, Items!$C:$C, "Check Item ID", 0)</f>
        <v>Software</v>
      </c>
    </row>
    <row r="3315" spans="1:12" x14ac:dyDescent="0.25">
      <c r="A3315" t="s">
        <v>4083</v>
      </c>
      <c r="B3315" s="1">
        <v>45479</v>
      </c>
      <c r="C3315" t="s">
        <v>201</v>
      </c>
      <c r="D3315" t="s">
        <v>21</v>
      </c>
      <c r="E3315" t="s">
        <v>338</v>
      </c>
      <c r="F3315" t="s">
        <v>359</v>
      </c>
      <c r="G3315" s="8">
        <v>37</v>
      </c>
      <c r="H3315" s="6">
        <v>6459.24</v>
      </c>
      <c r="I3315" s="6">
        <v>238992</v>
      </c>
      <c r="J3315" t="s">
        <v>777</v>
      </c>
      <c r="K3315" s="8">
        <v>45</v>
      </c>
      <c r="L3315" t="str">
        <f>_xlfn.XLOOKUP(F3315, Items!$A:$A, Items!$C:$C, "Check Item ID", 0)</f>
        <v>Hardware</v>
      </c>
    </row>
    <row r="3316" spans="1:12" x14ac:dyDescent="0.25">
      <c r="A3316" t="s">
        <v>4084</v>
      </c>
      <c r="B3316" s="1">
        <v>45061</v>
      </c>
      <c r="C3316" t="s">
        <v>123</v>
      </c>
      <c r="D3316" t="s">
        <v>21</v>
      </c>
      <c r="E3316" t="s">
        <v>298</v>
      </c>
      <c r="F3316" t="s">
        <v>590</v>
      </c>
      <c r="G3316" s="8">
        <v>21</v>
      </c>
      <c r="H3316" s="6">
        <v>947.5</v>
      </c>
      <c r="I3316" s="6">
        <v>19897.490000000002</v>
      </c>
      <c r="J3316" t="s">
        <v>777</v>
      </c>
      <c r="K3316" s="8">
        <v>19</v>
      </c>
      <c r="L3316" t="str">
        <f>_xlfn.XLOOKUP(F3316, Items!$A:$A, Items!$C:$C, "Check Item ID", 0)</f>
        <v>Hardware</v>
      </c>
    </row>
    <row r="3317" spans="1:12" hidden="1" x14ac:dyDescent="0.25">
      <c r="A3317" t="s">
        <v>4085</v>
      </c>
      <c r="B3317" s="1">
        <v>45954</v>
      </c>
      <c r="C3317" t="s">
        <v>99</v>
      </c>
      <c r="D3317" t="s">
        <v>13</v>
      </c>
      <c r="E3317" t="s">
        <v>344</v>
      </c>
      <c r="F3317" t="s">
        <v>736</v>
      </c>
      <c r="G3317">
        <v>3</v>
      </c>
      <c r="H3317">
        <v>9555.8700000000008</v>
      </c>
      <c r="I3317">
        <v>28667.62</v>
      </c>
      <c r="J3317" t="s">
        <v>770</v>
      </c>
      <c r="K3317">
        <v>44</v>
      </c>
      <c r="L3317" t="str">
        <f>_xlfn.XLOOKUP(F3317, Items!$A:$A, Items!$C:$C, "Check Item ID", 0)</f>
        <v>Service</v>
      </c>
    </row>
    <row r="3318" spans="1:12" hidden="1" x14ac:dyDescent="0.25">
      <c r="A3318" t="s">
        <v>4086</v>
      </c>
      <c r="B3318" s="1">
        <v>45944</v>
      </c>
      <c r="C3318" t="s">
        <v>157</v>
      </c>
      <c r="D3318" t="s">
        <v>11</v>
      </c>
      <c r="E3318" t="s">
        <v>272</v>
      </c>
      <c r="F3318" t="s">
        <v>702</v>
      </c>
      <c r="G3318">
        <v>26</v>
      </c>
      <c r="H3318">
        <v>6361.34</v>
      </c>
      <c r="I3318">
        <v>165394.89000000001</v>
      </c>
      <c r="J3318" t="s">
        <v>768</v>
      </c>
      <c r="K3318">
        <v>34</v>
      </c>
      <c r="L3318" t="str">
        <f>_xlfn.XLOOKUP(F3318, Items!$A:$A, Items!$C:$C, "Check Item ID", 0)</f>
        <v>Hardware</v>
      </c>
    </row>
    <row r="3319" spans="1:12" hidden="1" x14ac:dyDescent="0.25">
      <c r="A3319" t="s">
        <v>4087</v>
      </c>
      <c r="B3319" s="1">
        <v>45385</v>
      </c>
      <c r="C3319" t="s">
        <v>237</v>
      </c>
      <c r="D3319" t="s">
        <v>5</v>
      </c>
      <c r="E3319" t="s">
        <v>294</v>
      </c>
      <c r="F3319" t="s">
        <v>738</v>
      </c>
      <c r="G3319">
        <v>42</v>
      </c>
      <c r="H3319">
        <v>6105.01</v>
      </c>
      <c r="I3319">
        <v>256410.4</v>
      </c>
      <c r="J3319" t="s">
        <v>770</v>
      </c>
      <c r="K3319">
        <v>40</v>
      </c>
      <c r="L3319" t="str">
        <f>_xlfn.XLOOKUP(F3319, Items!$A:$A, Items!$C:$C, "Check Item ID", 0)</f>
        <v>Software</v>
      </c>
    </row>
    <row r="3320" spans="1:12" hidden="1" x14ac:dyDescent="0.25">
      <c r="A3320" t="s">
        <v>4088</v>
      </c>
      <c r="B3320" s="1">
        <v>45173</v>
      </c>
      <c r="C3320" t="s">
        <v>233</v>
      </c>
      <c r="D3320" t="s">
        <v>17</v>
      </c>
      <c r="E3320" t="s">
        <v>314</v>
      </c>
      <c r="F3320" t="s">
        <v>482</v>
      </c>
      <c r="G3320">
        <v>27</v>
      </c>
      <c r="H3320">
        <v>135.05000000000001</v>
      </c>
      <c r="I3320">
        <v>3646.44</v>
      </c>
      <c r="J3320" t="s">
        <v>768</v>
      </c>
      <c r="K3320">
        <v>21</v>
      </c>
      <c r="L3320" t="str">
        <f>_xlfn.XLOOKUP(F3320, Items!$A:$A, Items!$C:$C, "Check Item ID", 0)</f>
        <v>Service</v>
      </c>
    </row>
    <row r="3321" spans="1:12" x14ac:dyDescent="0.25">
      <c r="A3321" t="s">
        <v>4089</v>
      </c>
      <c r="B3321" s="1">
        <v>45768</v>
      </c>
      <c r="C3321" t="s">
        <v>197</v>
      </c>
      <c r="D3321" t="s">
        <v>17</v>
      </c>
      <c r="E3321" t="s">
        <v>346</v>
      </c>
      <c r="F3321" t="s">
        <v>482</v>
      </c>
      <c r="G3321" s="8">
        <v>25</v>
      </c>
      <c r="H3321" s="6">
        <v>159.13</v>
      </c>
      <c r="I3321" s="6">
        <v>3978.22</v>
      </c>
      <c r="J3321" t="s">
        <v>777</v>
      </c>
      <c r="K3321" s="8">
        <v>16</v>
      </c>
      <c r="L3321" t="str">
        <f>_xlfn.XLOOKUP(F3321, Items!$A:$A, Items!$C:$C, "Check Item ID", 0)</f>
        <v>Service</v>
      </c>
    </row>
    <row r="3322" spans="1:12" hidden="1" x14ac:dyDescent="0.25">
      <c r="A3322" t="s">
        <v>4090</v>
      </c>
      <c r="B3322" s="1">
        <v>45514</v>
      </c>
      <c r="C3322" t="s">
        <v>42</v>
      </c>
      <c r="D3322" t="s">
        <v>9</v>
      </c>
      <c r="E3322" t="s">
        <v>304</v>
      </c>
      <c r="F3322" t="s">
        <v>652</v>
      </c>
      <c r="G3322">
        <v>4</v>
      </c>
      <c r="H3322">
        <v>9280.11</v>
      </c>
      <c r="I3322">
        <v>37120.44</v>
      </c>
      <c r="J3322" t="s">
        <v>768</v>
      </c>
      <c r="K3322">
        <v>20</v>
      </c>
      <c r="L3322" t="str">
        <f>_xlfn.XLOOKUP(F3322, Items!$A:$A, Items!$C:$C, "Check Item ID", 0)</f>
        <v>Hardware</v>
      </c>
    </row>
    <row r="3323" spans="1:12" hidden="1" x14ac:dyDescent="0.25">
      <c r="A3323" t="s">
        <v>4091</v>
      </c>
      <c r="B3323" s="1">
        <v>45404</v>
      </c>
      <c r="C3323" t="s">
        <v>135</v>
      </c>
      <c r="D3323" t="s">
        <v>31</v>
      </c>
      <c r="E3323" t="s">
        <v>316</v>
      </c>
      <c r="F3323" t="s">
        <v>494</v>
      </c>
      <c r="G3323">
        <v>12</v>
      </c>
      <c r="H3323">
        <v>8120.14</v>
      </c>
      <c r="I3323">
        <v>97441.7</v>
      </c>
      <c r="J3323" t="s">
        <v>770</v>
      </c>
      <c r="K3323">
        <v>14</v>
      </c>
      <c r="L3323" t="str">
        <f>_xlfn.XLOOKUP(F3323, Items!$A:$A, Items!$C:$C, "Check Item ID", 0)</f>
        <v>Hardware</v>
      </c>
    </row>
    <row r="3324" spans="1:12" hidden="1" x14ac:dyDescent="0.25">
      <c r="A3324" t="s">
        <v>4092</v>
      </c>
      <c r="B3324" s="1">
        <v>45982</v>
      </c>
      <c r="C3324" t="s">
        <v>67</v>
      </c>
      <c r="D3324" t="s">
        <v>7</v>
      </c>
      <c r="E3324" t="s">
        <v>296</v>
      </c>
      <c r="F3324" t="s">
        <v>688</v>
      </c>
      <c r="G3324">
        <v>43</v>
      </c>
      <c r="H3324">
        <v>1509.09</v>
      </c>
      <c r="I3324">
        <v>64890.99</v>
      </c>
      <c r="J3324" t="s">
        <v>770</v>
      </c>
      <c r="K3324">
        <v>40</v>
      </c>
      <c r="L3324" t="str">
        <f>_xlfn.XLOOKUP(F3324, Items!$A:$A, Items!$C:$C, "Check Item ID", 0)</f>
        <v>Hardware</v>
      </c>
    </row>
    <row r="3325" spans="1:12" x14ac:dyDescent="0.25">
      <c r="A3325" t="s">
        <v>4093</v>
      </c>
      <c r="B3325" s="1">
        <v>45160</v>
      </c>
      <c r="C3325" t="s">
        <v>149</v>
      </c>
      <c r="D3325" t="s">
        <v>21</v>
      </c>
      <c r="E3325" t="s">
        <v>328</v>
      </c>
      <c r="F3325" t="s">
        <v>694</v>
      </c>
      <c r="G3325" s="8">
        <v>40</v>
      </c>
      <c r="H3325" s="6">
        <v>6157.73</v>
      </c>
      <c r="I3325" s="6">
        <v>246309.27</v>
      </c>
      <c r="J3325" t="s">
        <v>777</v>
      </c>
      <c r="K3325" s="8">
        <v>7</v>
      </c>
      <c r="L3325" t="str">
        <f>_xlfn.XLOOKUP(F3325, Items!$A:$A, Items!$C:$C, "Check Item ID", 0)</f>
        <v>Service</v>
      </c>
    </row>
    <row r="3326" spans="1:12" hidden="1" x14ac:dyDescent="0.25">
      <c r="A3326" t="s">
        <v>4094</v>
      </c>
      <c r="B3326" s="1">
        <v>45467</v>
      </c>
      <c r="C3326" t="s">
        <v>167</v>
      </c>
      <c r="D3326" t="s">
        <v>31</v>
      </c>
      <c r="E3326" t="s">
        <v>346</v>
      </c>
      <c r="F3326" t="s">
        <v>373</v>
      </c>
      <c r="G3326">
        <v>11</v>
      </c>
      <c r="H3326">
        <v>9361.77</v>
      </c>
      <c r="I3326">
        <v>102979.48</v>
      </c>
      <c r="J3326" t="s">
        <v>768</v>
      </c>
      <c r="K3326">
        <v>11</v>
      </c>
      <c r="L3326" t="str">
        <f>_xlfn.XLOOKUP(F3326, Items!$A:$A, Items!$C:$C, "Check Item ID", 0)</f>
        <v>Service</v>
      </c>
    </row>
    <row r="3327" spans="1:12" hidden="1" x14ac:dyDescent="0.25">
      <c r="A3327" t="s">
        <v>4095</v>
      </c>
      <c r="B3327" s="1">
        <v>45365</v>
      </c>
      <c r="C3327" t="s">
        <v>93</v>
      </c>
      <c r="D3327" t="s">
        <v>9</v>
      </c>
      <c r="E3327" t="s">
        <v>330</v>
      </c>
      <c r="F3327" t="s">
        <v>736</v>
      </c>
      <c r="G3327">
        <v>30</v>
      </c>
      <c r="H3327">
        <v>7569.59</v>
      </c>
      <c r="I3327">
        <v>227087.82</v>
      </c>
      <c r="J3327" t="s">
        <v>770</v>
      </c>
      <c r="K3327">
        <v>37</v>
      </c>
      <c r="L3327" t="str">
        <f>_xlfn.XLOOKUP(F3327, Items!$A:$A, Items!$C:$C, "Check Item ID", 0)</f>
        <v>Service</v>
      </c>
    </row>
    <row r="3328" spans="1:12" x14ac:dyDescent="0.25">
      <c r="A3328" t="s">
        <v>4096</v>
      </c>
      <c r="B3328" s="1">
        <v>45143</v>
      </c>
      <c r="C3328" t="s">
        <v>167</v>
      </c>
      <c r="D3328" t="s">
        <v>31</v>
      </c>
      <c r="E3328" t="s">
        <v>281</v>
      </c>
      <c r="F3328" t="s">
        <v>502</v>
      </c>
      <c r="G3328" s="8">
        <v>6</v>
      </c>
      <c r="H3328" s="6">
        <v>7105.5</v>
      </c>
      <c r="I3328" s="6">
        <v>42632.99</v>
      </c>
      <c r="J3328" t="s">
        <v>777</v>
      </c>
      <c r="K3328" s="8">
        <v>45</v>
      </c>
      <c r="L3328" t="str">
        <f>_xlfn.XLOOKUP(F3328, Items!$A:$A, Items!$C:$C, "Check Item ID", 0)</f>
        <v>Software</v>
      </c>
    </row>
    <row r="3329" spans="1:12" hidden="1" x14ac:dyDescent="0.25">
      <c r="A3329" t="s">
        <v>4097</v>
      </c>
      <c r="B3329" s="1">
        <v>44983</v>
      </c>
      <c r="C3329" t="s">
        <v>125</v>
      </c>
      <c r="D3329" t="s">
        <v>23</v>
      </c>
      <c r="E3329" t="s">
        <v>281</v>
      </c>
      <c r="F3329" t="s">
        <v>458</v>
      </c>
      <c r="G3329">
        <v>41</v>
      </c>
      <c r="H3329">
        <v>6045.09</v>
      </c>
      <c r="I3329">
        <v>247848.76</v>
      </c>
      <c r="J3329" t="s">
        <v>768</v>
      </c>
      <c r="K3329">
        <v>19</v>
      </c>
      <c r="L3329" t="str">
        <f>_xlfn.XLOOKUP(F3329, Items!$A:$A, Items!$C:$C, "Check Item ID", 0)</f>
        <v>Service</v>
      </c>
    </row>
    <row r="3330" spans="1:12" hidden="1" x14ac:dyDescent="0.25">
      <c r="A3330" t="s">
        <v>4098</v>
      </c>
      <c r="B3330" s="1">
        <v>45098</v>
      </c>
      <c r="C3330" t="s">
        <v>39</v>
      </c>
      <c r="D3330" t="s">
        <v>25</v>
      </c>
      <c r="E3330" t="s">
        <v>246</v>
      </c>
      <c r="F3330" t="s">
        <v>534</v>
      </c>
      <c r="G3330">
        <v>16</v>
      </c>
      <c r="H3330">
        <v>2452.96</v>
      </c>
      <c r="I3330">
        <v>39247.29</v>
      </c>
      <c r="J3330" t="s">
        <v>768</v>
      </c>
      <c r="K3330">
        <v>42</v>
      </c>
      <c r="L3330" t="str">
        <f>_xlfn.XLOOKUP(F3330, Items!$A:$A, Items!$C:$C, "Check Item ID", 0)</f>
        <v>Service</v>
      </c>
    </row>
    <row r="3331" spans="1:12" hidden="1" x14ac:dyDescent="0.25">
      <c r="A3331" t="s">
        <v>4099</v>
      </c>
      <c r="B3331" s="1">
        <v>45977</v>
      </c>
      <c r="C3331" t="s">
        <v>175</v>
      </c>
      <c r="D3331" t="s">
        <v>27</v>
      </c>
      <c r="E3331" t="s">
        <v>294</v>
      </c>
      <c r="F3331" t="s">
        <v>682</v>
      </c>
      <c r="G3331">
        <v>39</v>
      </c>
      <c r="H3331">
        <v>7676.25</v>
      </c>
      <c r="I3331">
        <v>299373.74</v>
      </c>
      <c r="J3331" t="s">
        <v>768</v>
      </c>
      <c r="K3331">
        <v>31</v>
      </c>
      <c r="L3331" t="str">
        <f>_xlfn.XLOOKUP(F3331, Items!$A:$A, Items!$C:$C, "Check Item ID", 0)</f>
        <v>Software</v>
      </c>
    </row>
    <row r="3332" spans="1:12" x14ac:dyDescent="0.25">
      <c r="A3332" t="s">
        <v>4100</v>
      </c>
      <c r="B3332" s="1">
        <v>45156</v>
      </c>
      <c r="C3332" t="s">
        <v>225</v>
      </c>
      <c r="D3332" t="s">
        <v>13</v>
      </c>
      <c r="E3332" t="s">
        <v>288</v>
      </c>
      <c r="F3332" t="s">
        <v>428</v>
      </c>
      <c r="G3332" s="8">
        <v>6</v>
      </c>
      <c r="H3332" s="6">
        <v>7155.09</v>
      </c>
      <c r="I3332" s="6">
        <v>42930.55</v>
      </c>
      <c r="J3332" t="s">
        <v>777</v>
      </c>
      <c r="K3332" s="8">
        <v>37</v>
      </c>
      <c r="L3332" t="str">
        <f>_xlfn.XLOOKUP(F3332, Items!$A:$A, Items!$C:$C, "Check Item ID", 0)</f>
        <v>Service</v>
      </c>
    </row>
    <row r="3333" spans="1:12" x14ac:dyDescent="0.25">
      <c r="A3333" t="s">
        <v>4101</v>
      </c>
      <c r="B3333" s="1">
        <v>45520</v>
      </c>
      <c r="C3333" t="s">
        <v>127</v>
      </c>
      <c r="D3333" t="s">
        <v>31</v>
      </c>
      <c r="E3333" t="s">
        <v>316</v>
      </c>
      <c r="F3333" t="s">
        <v>692</v>
      </c>
      <c r="G3333" s="8">
        <v>43</v>
      </c>
      <c r="H3333" s="6">
        <v>7681.89</v>
      </c>
      <c r="I3333" s="6">
        <v>330321.32</v>
      </c>
      <c r="J3333" t="s">
        <v>777</v>
      </c>
      <c r="K3333" s="8">
        <v>37</v>
      </c>
      <c r="L3333" t="str">
        <f>_xlfn.XLOOKUP(F3333, Items!$A:$A, Items!$C:$C, "Check Item ID", 0)</f>
        <v>Hardware</v>
      </c>
    </row>
    <row r="3334" spans="1:12" x14ac:dyDescent="0.25">
      <c r="A3334" t="s">
        <v>4102</v>
      </c>
      <c r="B3334" s="1">
        <v>45459</v>
      </c>
      <c r="C3334" t="s">
        <v>89</v>
      </c>
      <c r="D3334" t="s">
        <v>23</v>
      </c>
      <c r="E3334" t="s">
        <v>304</v>
      </c>
      <c r="F3334" t="s">
        <v>692</v>
      </c>
      <c r="G3334" s="8">
        <v>20</v>
      </c>
      <c r="H3334" s="6">
        <v>7743.7</v>
      </c>
      <c r="I3334" s="6">
        <v>154874.01</v>
      </c>
      <c r="J3334" t="s">
        <v>777</v>
      </c>
      <c r="K3334" s="8">
        <v>10</v>
      </c>
      <c r="L3334" t="str">
        <f>_xlfn.XLOOKUP(F3334, Items!$A:$A, Items!$C:$C, "Check Item ID", 0)</f>
        <v>Hardware</v>
      </c>
    </row>
    <row r="3335" spans="1:12" x14ac:dyDescent="0.25">
      <c r="A3335" t="s">
        <v>4103</v>
      </c>
      <c r="B3335" s="1">
        <v>45656</v>
      </c>
      <c r="C3335" t="s">
        <v>81</v>
      </c>
      <c r="D3335" t="s">
        <v>19</v>
      </c>
      <c r="E3335" t="s">
        <v>322</v>
      </c>
      <c r="F3335" t="s">
        <v>562</v>
      </c>
      <c r="G3335" s="8">
        <v>34</v>
      </c>
      <c r="H3335" s="6">
        <v>3677.45</v>
      </c>
      <c r="I3335" s="6">
        <v>125033.14</v>
      </c>
      <c r="J3335" t="s">
        <v>777</v>
      </c>
      <c r="K3335" s="8">
        <v>39</v>
      </c>
      <c r="L3335" t="str">
        <f>_xlfn.XLOOKUP(F3335, Items!$A:$A, Items!$C:$C, "Check Item ID", 0)</f>
        <v>Service</v>
      </c>
    </row>
    <row r="3336" spans="1:12" x14ac:dyDescent="0.25">
      <c r="A3336" t="s">
        <v>4104</v>
      </c>
      <c r="B3336" s="1">
        <v>45965</v>
      </c>
      <c r="C3336" t="s">
        <v>129</v>
      </c>
      <c r="D3336" t="s">
        <v>11</v>
      </c>
      <c r="E3336" t="s">
        <v>322</v>
      </c>
      <c r="F3336" t="s">
        <v>610</v>
      </c>
      <c r="G3336" s="8">
        <v>24</v>
      </c>
      <c r="H3336" s="6">
        <v>1152.05</v>
      </c>
      <c r="I3336" s="6">
        <v>27649.119999999999</v>
      </c>
      <c r="J3336" t="s">
        <v>777</v>
      </c>
      <c r="K3336" s="8">
        <v>37</v>
      </c>
      <c r="L3336" t="str">
        <f>_xlfn.XLOOKUP(F3336, Items!$A:$A, Items!$C:$C, "Check Item ID", 0)</f>
        <v>Hardware</v>
      </c>
    </row>
    <row r="3337" spans="1:12" x14ac:dyDescent="0.25">
      <c r="A3337" t="s">
        <v>4105</v>
      </c>
      <c r="B3337" s="1">
        <v>45053</v>
      </c>
      <c r="C3337" t="s">
        <v>119</v>
      </c>
      <c r="D3337" t="s">
        <v>13</v>
      </c>
      <c r="E3337" t="s">
        <v>278</v>
      </c>
      <c r="F3337" t="s">
        <v>758</v>
      </c>
      <c r="G3337" s="8">
        <v>2</v>
      </c>
      <c r="H3337" s="6">
        <v>3335.62</v>
      </c>
      <c r="I3337" s="6">
        <v>6671.24</v>
      </c>
      <c r="J3337" t="s">
        <v>777</v>
      </c>
      <c r="K3337" s="8">
        <v>29</v>
      </c>
      <c r="L3337" t="str">
        <f>_xlfn.XLOOKUP(F3337, Items!$A:$A, Items!$C:$C, "Check Item ID", 0)</f>
        <v>Hardware</v>
      </c>
    </row>
    <row r="3338" spans="1:12" x14ac:dyDescent="0.25">
      <c r="A3338" t="s">
        <v>4106</v>
      </c>
      <c r="B3338" s="1">
        <v>45582</v>
      </c>
      <c r="C3338" t="s">
        <v>81</v>
      </c>
      <c r="D3338" t="s">
        <v>19</v>
      </c>
      <c r="E3338" t="s">
        <v>340</v>
      </c>
      <c r="F3338" t="s">
        <v>468</v>
      </c>
      <c r="G3338" s="8">
        <v>31</v>
      </c>
      <c r="H3338" s="6">
        <v>4263.95</v>
      </c>
      <c r="I3338" s="6">
        <v>132182.43</v>
      </c>
      <c r="J3338" t="s">
        <v>777</v>
      </c>
      <c r="K3338" s="8">
        <v>15</v>
      </c>
      <c r="L3338" t="str">
        <f>_xlfn.XLOOKUP(F3338, Items!$A:$A, Items!$C:$C, "Check Item ID", 0)</f>
        <v>Hardware</v>
      </c>
    </row>
    <row r="3339" spans="1:12" x14ac:dyDescent="0.25">
      <c r="A3339" t="s">
        <v>4107</v>
      </c>
      <c r="B3339" s="1">
        <v>45101</v>
      </c>
      <c r="C3339" t="s">
        <v>195</v>
      </c>
      <c r="D3339" t="s">
        <v>7</v>
      </c>
      <c r="E3339" t="s">
        <v>332</v>
      </c>
      <c r="F3339" t="s">
        <v>484</v>
      </c>
      <c r="G3339" s="8">
        <v>20</v>
      </c>
      <c r="H3339" s="6">
        <v>7216.36</v>
      </c>
      <c r="I3339" s="6">
        <v>144327.19</v>
      </c>
      <c r="J3339" t="s">
        <v>777</v>
      </c>
      <c r="K3339" s="8">
        <v>44</v>
      </c>
      <c r="L3339" t="str">
        <f>_xlfn.XLOOKUP(F3339, Items!$A:$A, Items!$C:$C, "Check Item ID", 0)</f>
        <v>Hardware</v>
      </c>
    </row>
    <row r="3340" spans="1:12" hidden="1" x14ac:dyDescent="0.25">
      <c r="A3340" t="s">
        <v>4108</v>
      </c>
      <c r="B3340" s="1">
        <v>45099</v>
      </c>
      <c r="C3340" t="s">
        <v>187</v>
      </c>
      <c r="D3340" t="s">
        <v>3</v>
      </c>
      <c r="E3340" t="s">
        <v>348</v>
      </c>
      <c r="F3340" t="s">
        <v>756</v>
      </c>
      <c r="G3340">
        <v>11</v>
      </c>
      <c r="H3340">
        <v>3093.08</v>
      </c>
      <c r="I3340">
        <v>34023.879999999997</v>
      </c>
      <c r="J3340" t="s">
        <v>770</v>
      </c>
      <c r="K3340">
        <v>40</v>
      </c>
      <c r="L3340" t="str">
        <f>_xlfn.XLOOKUP(F3340, Items!$A:$A, Items!$C:$C, "Check Item ID", 0)</f>
        <v>Service</v>
      </c>
    </row>
    <row r="3341" spans="1:12" hidden="1" x14ac:dyDescent="0.25">
      <c r="A3341" t="s">
        <v>4109</v>
      </c>
      <c r="B3341" s="1">
        <v>45265</v>
      </c>
      <c r="C3341" t="s">
        <v>123</v>
      </c>
      <c r="D3341" t="s">
        <v>21</v>
      </c>
      <c r="E3341" t="s">
        <v>274</v>
      </c>
      <c r="F3341" t="s">
        <v>552</v>
      </c>
      <c r="G3341">
        <v>39</v>
      </c>
      <c r="H3341">
        <v>6603.16</v>
      </c>
      <c r="I3341">
        <v>257523.20000000001</v>
      </c>
      <c r="J3341" t="s">
        <v>768</v>
      </c>
      <c r="K3341">
        <v>35</v>
      </c>
      <c r="L3341" t="str">
        <f>_xlfn.XLOOKUP(F3341, Items!$A:$A, Items!$C:$C, "Check Item ID", 0)</f>
        <v>Service</v>
      </c>
    </row>
    <row r="3342" spans="1:12" hidden="1" x14ac:dyDescent="0.25">
      <c r="A3342" t="s">
        <v>4110</v>
      </c>
      <c r="B3342" s="1">
        <v>45875</v>
      </c>
      <c r="C3342" t="s">
        <v>135</v>
      </c>
      <c r="D3342" t="s">
        <v>31</v>
      </c>
      <c r="E3342" t="s">
        <v>267</v>
      </c>
      <c r="F3342" t="s">
        <v>390</v>
      </c>
      <c r="G3342">
        <v>47</v>
      </c>
      <c r="H3342">
        <v>5581.53</v>
      </c>
      <c r="I3342">
        <v>262332.01</v>
      </c>
      <c r="J3342" t="s">
        <v>768</v>
      </c>
      <c r="K3342">
        <v>45</v>
      </c>
      <c r="L3342" t="str">
        <f>_xlfn.XLOOKUP(F3342, Items!$A:$A, Items!$C:$C, "Check Item ID", 0)</f>
        <v>Service</v>
      </c>
    </row>
    <row r="3343" spans="1:12" hidden="1" x14ac:dyDescent="0.25">
      <c r="A3343" t="s">
        <v>4111</v>
      </c>
      <c r="B3343" s="1">
        <v>45029</v>
      </c>
      <c r="C3343" t="s">
        <v>48</v>
      </c>
      <c r="D3343" t="s">
        <v>21</v>
      </c>
      <c r="E3343" t="s">
        <v>267</v>
      </c>
      <c r="F3343" t="s">
        <v>438</v>
      </c>
      <c r="G3343">
        <v>18</v>
      </c>
      <c r="H3343">
        <v>4098.97</v>
      </c>
      <c r="I3343">
        <v>73781.399999999994</v>
      </c>
      <c r="J3343" t="s">
        <v>770</v>
      </c>
      <c r="K3343">
        <v>17</v>
      </c>
      <c r="L3343" t="str">
        <f>_xlfn.XLOOKUP(F3343, Items!$A:$A, Items!$C:$C, "Check Item ID", 0)</f>
        <v>Software</v>
      </c>
    </row>
    <row r="3344" spans="1:12" x14ac:dyDescent="0.25">
      <c r="A3344" t="s">
        <v>4112</v>
      </c>
      <c r="B3344" s="1">
        <v>45168</v>
      </c>
      <c r="C3344" t="s">
        <v>239</v>
      </c>
      <c r="D3344" t="s">
        <v>15</v>
      </c>
      <c r="E3344" t="s">
        <v>330</v>
      </c>
      <c r="F3344" t="s">
        <v>552</v>
      </c>
      <c r="G3344" s="8">
        <v>17</v>
      </c>
      <c r="H3344" s="6">
        <v>7044.74</v>
      </c>
      <c r="I3344" s="6">
        <v>119760.55</v>
      </c>
      <c r="J3344" t="s">
        <v>777</v>
      </c>
      <c r="K3344" s="8">
        <v>40</v>
      </c>
      <c r="L3344" t="str">
        <f>_xlfn.XLOOKUP(F3344, Items!$A:$A, Items!$C:$C, "Check Item ID", 0)</f>
        <v>Service</v>
      </c>
    </row>
    <row r="3345" spans="1:12" hidden="1" x14ac:dyDescent="0.25">
      <c r="A3345" t="s">
        <v>4113</v>
      </c>
      <c r="B3345" s="1">
        <v>45157</v>
      </c>
      <c r="C3345" t="s">
        <v>77</v>
      </c>
      <c r="D3345" t="s">
        <v>17</v>
      </c>
      <c r="E3345" t="s">
        <v>352</v>
      </c>
      <c r="F3345" t="s">
        <v>636</v>
      </c>
      <c r="G3345">
        <v>23</v>
      </c>
      <c r="H3345">
        <v>9322.7000000000007</v>
      </c>
      <c r="I3345">
        <v>214422.08</v>
      </c>
      <c r="J3345" t="s">
        <v>770</v>
      </c>
      <c r="K3345">
        <v>38</v>
      </c>
      <c r="L3345" t="str">
        <f>_xlfn.XLOOKUP(F3345, Items!$A:$A, Items!$C:$C, "Check Item ID", 0)</f>
        <v>Hardware</v>
      </c>
    </row>
    <row r="3346" spans="1:12" hidden="1" x14ac:dyDescent="0.25">
      <c r="A3346" t="s">
        <v>4114</v>
      </c>
      <c r="B3346" s="1">
        <v>45435</v>
      </c>
      <c r="C3346" t="s">
        <v>237</v>
      </c>
      <c r="D3346" t="s">
        <v>5</v>
      </c>
      <c r="E3346" t="s">
        <v>336</v>
      </c>
      <c r="F3346" t="s">
        <v>588</v>
      </c>
      <c r="G3346">
        <v>12</v>
      </c>
      <c r="H3346">
        <v>7585.46</v>
      </c>
      <c r="I3346">
        <v>91025.56</v>
      </c>
      <c r="J3346" t="s">
        <v>768</v>
      </c>
      <c r="K3346">
        <v>38</v>
      </c>
      <c r="L3346" t="str">
        <f>_xlfn.XLOOKUP(F3346, Items!$A:$A, Items!$C:$C, "Check Item ID", 0)</f>
        <v>Hardware</v>
      </c>
    </row>
    <row r="3347" spans="1:12" hidden="1" x14ac:dyDescent="0.25">
      <c r="A3347" t="s">
        <v>4115</v>
      </c>
      <c r="B3347" s="1">
        <v>45386</v>
      </c>
      <c r="C3347" t="s">
        <v>59</v>
      </c>
      <c r="D3347" t="s">
        <v>9</v>
      </c>
      <c r="E3347" t="s">
        <v>288</v>
      </c>
      <c r="F3347" t="s">
        <v>718</v>
      </c>
      <c r="G3347">
        <v>22</v>
      </c>
      <c r="H3347">
        <v>9757.5</v>
      </c>
      <c r="I3347">
        <v>214664.95</v>
      </c>
      <c r="J3347" t="s">
        <v>770</v>
      </c>
      <c r="K3347">
        <v>9</v>
      </c>
      <c r="L3347" t="str">
        <f>_xlfn.XLOOKUP(F3347, Items!$A:$A, Items!$C:$C, "Check Item ID", 0)</f>
        <v>Software</v>
      </c>
    </row>
    <row r="3348" spans="1:12" x14ac:dyDescent="0.25">
      <c r="A3348" t="s">
        <v>4116</v>
      </c>
      <c r="B3348" s="1">
        <v>45742</v>
      </c>
      <c r="C3348" t="s">
        <v>75</v>
      </c>
      <c r="D3348" t="s">
        <v>11</v>
      </c>
      <c r="E3348" t="s">
        <v>281</v>
      </c>
      <c r="F3348" t="s">
        <v>654</v>
      </c>
      <c r="G3348" s="8">
        <v>12</v>
      </c>
      <c r="H3348" s="6">
        <v>5381.41</v>
      </c>
      <c r="I3348" s="6">
        <v>64576.94</v>
      </c>
      <c r="J3348" t="s">
        <v>777</v>
      </c>
      <c r="K3348" s="8">
        <v>41</v>
      </c>
      <c r="L3348" t="str">
        <f>_xlfn.XLOOKUP(F3348, Items!$A:$A, Items!$C:$C, "Check Item ID", 0)</f>
        <v>Hardware</v>
      </c>
    </row>
    <row r="3349" spans="1:12" hidden="1" x14ac:dyDescent="0.25">
      <c r="A3349" t="s">
        <v>4117</v>
      </c>
      <c r="B3349" s="1">
        <v>45506</v>
      </c>
      <c r="C3349" t="s">
        <v>169</v>
      </c>
      <c r="D3349" t="s">
        <v>23</v>
      </c>
      <c r="E3349" t="s">
        <v>267</v>
      </c>
      <c r="F3349" t="s">
        <v>436</v>
      </c>
      <c r="G3349">
        <v>40</v>
      </c>
      <c r="H3349">
        <v>53.92</v>
      </c>
      <c r="I3349">
        <v>2156.88</v>
      </c>
      <c r="J3349" t="s">
        <v>768</v>
      </c>
      <c r="K3349">
        <v>18</v>
      </c>
      <c r="L3349" t="str">
        <f>_xlfn.XLOOKUP(F3349, Items!$A:$A, Items!$C:$C, "Check Item ID", 0)</f>
        <v>Service</v>
      </c>
    </row>
    <row r="3350" spans="1:12" hidden="1" x14ac:dyDescent="0.25">
      <c r="A3350" t="s">
        <v>4118</v>
      </c>
      <c r="B3350" s="1">
        <v>45469</v>
      </c>
      <c r="C3350" t="s">
        <v>67</v>
      </c>
      <c r="D3350" t="s">
        <v>7</v>
      </c>
      <c r="E3350" t="s">
        <v>314</v>
      </c>
      <c r="F3350" t="s">
        <v>666</v>
      </c>
      <c r="G3350">
        <v>40</v>
      </c>
      <c r="H3350">
        <v>1741.27</v>
      </c>
      <c r="I3350">
        <v>69650.87</v>
      </c>
      <c r="J3350" t="s">
        <v>770</v>
      </c>
      <c r="K3350">
        <v>31</v>
      </c>
      <c r="L3350" t="str">
        <f>_xlfn.XLOOKUP(F3350, Items!$A:$A, Items!$C:$C, "Check Item ID", 0)</f>
        <v>Software</v>
      </c>
    </row>
    <row r="3351" spans="1:12" x14ac:dyDescent="0.25">
      <c r="A3351" t="s">
        <v>4119</v>
      </c>
      <c r="B3351" s="1">
        <v>45566</v>
      </c>
      <c r="C3351" t="s">
        <v>107</v>
      </c>
      <c r="D3351" t="s">
        <v>25</v>
      </c>
      <c r="E3351" t="s">
        <v>274</v>
      </c>
      <c r="F3351" t="s">
        <v>392</v>
      </c>
      <c r="G3351" s="8">
        <v>10</v>
      </c>
      <c r="H3351" s="6">
        <v>8678.6299999999992</v>
      </c>
      <c r="I3351" s="6">
        <v>86786.3</v>
      </c>
      <c r="J3351" t="s">
        <v>777</v>
      </c>
      <c r="K3351" s="8">
        <v>12</v>
      </c>
      <c r="L3351" t="str">
        <f>_xlfn.XLOOKUP(F3351, Items!$A:$A, Items!$C:$C, "Check Item ID", 0)</f>
        <v>Software</v>
      </c>
    </row>
    <row r="3352" spans="1:12" x14ac:dyDescent="0.25">
      <c r="A3352" t="s">
        <v>4120</v>
      </c>
      <c r="B3352" s="1">
        <v>45619</v>
      </c>
      <c r="C3352" t="s">
        <v>219</v>
      </c>
      <c r="D3352" t="s">
        <v>21</v>
      </c>
      <c r="E3352" t="s">
        <v>246</v>
      </c>
      <c r="F3352" t="s">
        <v>718</v>
      </c>
      <c r="G3352" s="8">
        <v>7</v>
      </c>
      <c r="H3352" s="6">
        <v>8833.0300000000007</v>
      </c>
      <c r="I3352" s="6">
        <v>61831.199999999997</v>
      </c>
      <c r="J3352" t="s">
        <v>777</v>
      </c>
      <c r="K3352" s="8">
        <v>25</v>
      </c>
      <c r="L3352" t="str">
        <f>_xlfn.XLOOKUP(F3352, Items!$A:$A, Items!$C:$C, "Check Item ID", 0)</f>
        <v>Software</v>
      </c>
    </row>
    <row r="3353" spans="1:12" hidden="1" x14ac:dyDescent="0.25">
      <c r="A3353" t="s">
        <v>4121</v>
      </c>
      <c r="B3353" s="1">
        <v>45424</v>
      </c>
      <c r="C3353" t="s">
        <v>48</v>
      </c>
      <c r="D3353" t="s">
        <v>21</v>
      </c>
      <c r="E3353" t="s">
        <v>352</v>
      </c>
      <c r="F3353" t="s">
        <v>736</v>
      </c>
      <c r="G3353">
        <v>41</v>
      </c>
      <c r="H3353">
        <v>8502.9599999999991</v>
      </c>
      <c r="I3353">
        <v>348621.45</v>
      </c>
      <c r="J3353" t="s">
        <v>768</v>
      </c>
      <c r="K3353">
        <v>37</v>
      </c>
      <c r="L3353" t="str">
        <f>_xlfn.XLOOKUP(F3353, Items!$A:$A, Items!$C:$C, "Check Item ID", 0)</f>
        <v>Service</v>
      </c>
    </row>
    <row r="3354" spans="1:12" x14ac:dyDescent="0.25">
      <c r="A3354" t="s">
        <v>4122</v>
      </c>
      <c r="B3354" s="1">
        <v>44927</v>
      </c>
      <c r="C3354" t="s">
        <v>42</v>
      </c>
      <c r="D3354" t="s">
        <v>9</v>
      </c>
      <c r="E3354" t="s">
        <v>354</v>
      </c>
      <c r="F3354" t="s">
        <v>664</v>
      </c>
      <c r="G3354" s="8">
        <v>33</v>
      </c>
      <c r="H3354" s="6">
        <v>7904.55</v>
      </c>
      <c r="I3354" s="6">
        <v>260850.1</v>
      </c>
      <c r="J3354" t="s">
        <v>777</v>
      </c>
      <c r="K3354" s="8">
        <v>20</v>
      </c>
      <c r="L3354" t="str">
        <f>_xlfn.XLOOKUP(F3354, Items!$A:$A, Items!$C:$C, "Check Item ID", 0)</f>
        <v>Hardware</v>
      </c>
    </row>
    <row r="3355" spans="1:12" x14ac:dyDescent="0.25">
      <c r="A3355" t="s">
        <v>4123</v>
      </c>
      <c r="B3355" s="1">
        <v>45746</v>
      </c>
      <c r="C3355" t="s">
        <v>207</v>
      </c>
      <c r="D3355" t="s">
        <v>11</v>
      </c>
      <c r="E3355" t="s">
        <v>254</v>
      </c>
      <c r="F3355" t="s">
        <v>752</v>
      </c>
      <c r="G3355" s="8">
        <v>35</v>
      </c>
      <c r="H3355" s="6">
        <v>2126.48</v>
      </c>
      <c r="I3355" s="6">
        <v>74426.97</v>
      </c>
      <c r="J3355" t="s">
        <v>777</v>
      </c>
      <c r="K3355" s="8">
        <v>42</v>
      </c>
      <c r="L3355" t="str">
        <f>_xlfn.XLOOKUP(F3355, Items!$A:$A, Items!$C:$C, "Check Item ID", 0)</f>
        <v>Software</v>
      </c>
    </row>
    <row r="3356" spans="1:12" hidden="1" x14ac:dyDescent="0.25">
      <c r="A3356" t="s">
        <v>4124</v>
      </c>
      <c r="B3356" s="1">
        <v>45819</v>
      </c>
      <c r="C3356" t="s">
        <v>193</v>
      </c>
      <c r="D3356" t="s">
        <v>5</v>
      </c>
      <c r="E3356" t="s">
        <v>304</v>
      </c>
      <c r="F3356" t="s">
        <v>412</v>
      </c>
      <c r="G3356">
        <v>9</v>
      </c>
      <c r="H3356">
        <v>2395.25</v>
      </c>
      <c r="I3356">
        <v>21557.23</v>
      </c>
      <c r="J3356" t="s">
        <v>770</v>
      </c>
      <c r="K3356">
        <v>33</v>
      </c>
      <c r="L3356" t="str">
        <f>_xlfn.XLOOKUP(F3356, Items!$A:$A, Items!$C:$C, "Check Item ID", 0)</f>
        <v>Service</v>
      </c>
    </row>
    <row r="3357" spans="1:12" x14ac:dyDescent="0.25">
      <c r="A3357" t="s">
        <v>4125</v>
      </c>
      <c r="B3357" s="1">
        <v>46006</v>
      </c>
      <c r="C3357" t="s">
        <v>213</v>
      </c>
      <c r="D3357" t="s">
        <v>5</v>
      </c>
      <c r="E3357" t="s">
        <v>312</v>
      </c>
      <c r="F3357" t="s">
        <v>424</v>
      </c>
      <c r="G3357" s="8">
        <v>29</v>
      </c>
      <c r="H3357" s="6">
        <v>2200.29</v>
      </c>
      <c r="I3357" s="6">
        <v>63808.53</v>
      </c>
      <c r="J3357" t="s">
        <v>777</v>
      </c>
      <c r="K3357" s="8">
        <v>30</v>
      </c>
      <c r="L3357" t="str">
        <f>_xlfn.XLOOKUP(F3357, Items!$A:$A, Items!$C:$C, "Check Item ID", 0)</f>
        <v>Service</v>
      </c>
    </row>
    <row r="3358" spans="1:12" x14ac:dyDescent="0.25">
      <c r="A3358" t="s">
        <v>4126</v>
      </c>
      <c r="B3358" s="1">
        <v>45056</v>
      </c>
      <c r="C3358" t="s">
        <v>197</v>
      </c>
      <c r="D3358" t="s">
        <v>17</v>
      </c>
      <c r="E3358" t="s">
        <v>254</v>
      </c>
      <c r="F3358" t="s">
        <v>367</v>
      </c>
      <c r="G3358" s="8">
        <v>6</v>
      </c>
      <c r="H3358" s="6">
        <v>5102.16</v>
      </c>
      <c r="I3358" s="6">
        <v>30612.94</v>
      </c>
      <c r="J3358" t="s">
        <v>777</v>
      </c>
      <c r="K3358" s="8">
        <v>10</v>
      </c>
      <c r="L3358" t="str">
        <f>_xlfn.XLOOKUP(F3358, Items!$A:$A, Items!$C:$C, "Check Item ID", 0)</f>
        <v>Software</v>
      </c>
    </row>
    <row r="3359" spans="1:12" hidden="1" x14ac:dyDescent="0.25">
      <c r="A3359" t="s">
        <v>4127</v>
      </c>
      <c r="B3359" s="1">
        <v>45435</v>
      </c>
      <c r="C3359" t="s">
        <v>217</v>
      </c>
      <c r="D3359" t="s">
        <v>21</v>
      </c>
      <c r="E3359" t="s">
        <v>302</v>
      </c>
      <c r="F3359" t="s">
        <v>672</v>
      </c>
      <c r="G3359">
        <v>23</v>
      </c>
      <c r="H3359">
        <v>2679.59</v>
      </c>
      <c r="I3359">
        <v>61630.65</v>
      </c>
      <c r="J3359" t="s">
        <v>768</v>
      </c>
      <c r="K3359">
        <v>43</v>
      </c>
      <c r="L3359" t="str">
        <f>_xlfn.XLOOKUP(F3359, Items!$A:$A, Items!$C:$C, "Check Item ID", 0)</f>
        <v>Service</v>
      </c>
    </row>
    <row r="3360" spans="1:12" x14ac:dyDescent="0.25">
      <c r="A3360" t="s">
        <v>4128</v>
      </c>
      <c r="B3360" s="1">
        <v>45345</v>
      </c>
      <c r="C3360" t="s">
        <v>105</v>
      </c>
      <c r="D3360" t="s">
        <v>23</v>
      </c>
      <c r="E3360" t="s">
        <v>312</v>
      </c>
      <c r="F3360" t="s">
        <v>418</v>
      </c>
      <c r="G3360" s="8">
        <v>46</v>
      </c>
      <c r="H3360" s="6">
        <v>6553.69</v>
      </c>
      <c r="I3360" s="6">
        <v>301469.90000000002</v>
      </c>
      <c r="J3360" t="s">
        <v>777</v>
      </c>
      <c r="K3360" s="8">
        <v>16</v>
      </c>
      <c r="L3360" t="str">
        <f>_xlfn.XLOOKUP(F3360, Items!$A:$A, Items!$C:$C, "Check Item ID", 0)</f>
        <v>Service</v>
      </c>
    </row>
    <row r="3361" spans="1:12" x14ac:dyDescent="0.25">
      <c r="A3361" t="s">
        <v>4129</v>
      </c>
      <c r="B3361" s="1">
        <v>45761</v>
      </c>
      <c r="C3361" t="s">
        <v>89</v>
      </c>
      <c r="D3361" t="s">
        <v>23</v>
      </c>
      <c r="E3361" t="s">
        <v>348</v>
      </c>
      <c r="F3361" t="s">
        <v>600</v>
      </c>
      <c r="G3361" s="8">
        <v>1</v>
      </c>
      <c r="H3361" s="6">
        <v>6625.72</v>
      </c>
      <c r="I3361" s="6">
        <v>6625.72</v>
      </c>
      <c r="J3361" t="s">
        <v>777</v>
      </c>
      <c r="K3361" s="8">
        <v>5</v>
      </c>
      <c r="L3361" t="str">
        <f>_xlfn.XLOOKUP(F3361, Items!$A:$A, Items!$C:$C, "Check Item ID", 0)</f>
        <v>Software</v>
      </c>
    </row>
    <row r="3362" spans="1:12" hidden="1" x14ac:dyDescent="0.25">
      <c r="A3362" t="s">
        <v>4130</v>
      </c>
      <c r="B3362" s="1">
        <v>45584</v>
      </c>
      <c r="C3362" t="s">
        <v>75</v>
      </c>
      <c r="D3362" t="s">
        <v>11</v>
      </c>
      <c r="E3362" t="s">
        <v>320</v>
      </c>
      <c r="F3362" t="s">
        <v>494</v>
      </c>
      <c r="G3362">
        <v>36</v>
      </c>
      <c r="H3362">
        <v>7552.94</v>
      </c>
      <c r="I3362">
        <v>271905.87</v>
      </c>
      <c r="J3362" t="s">
        <v>770</v>
      </c>
      <c r="K3362">
        <v>24</v>
      </c>
      <c r="L3362" t="str">
        <f>_xlfn.XLOOKUP(F3362, Items!$A:$A, Items!$C:$C, "Check Item ID", 0)</f>
        <v>Hardware</v>
      </c>
    </row>
    <row r="3363" spans="1:12" hidden="1" x14ac:dyDescent="0.25">
      <c r="A3363" t="s">
        <v>4131</v>
      </c>
      <c r="B3363" s="1">
        <v>44971</v>
      </c>
      <c r="C3363" t="s">
        <v>167</v>
      </c>
      <c r="D3363" t="s">
        <v>31</v>
      </c>
      <c r="E3363" t="s">
        <v>278</v>
      </c>
      <c r="F3363" t="s">
        <v>458</v>
      </c>
      <c r="G3363">
        <v>11</v>
      </c>
      <c r="H3363">
        <v>5308.8</v>
      </c>
      <c r="I3363">
        <v>58396.84</v>
      </c>
      <c r="J3363" t="s">
        <v>770</v>
      </c>
      <c r="K3363">
        <v>22</v>
      </c>
      <c r="L3363" t="str">
        <f>_xlfn.XLOOKUP(F3363, Items!$A:$A, Items!$C:$C, "Check Item ID", 0)</f>
        <v>Service</v>
      </c>
    </row>
    <row r="3364" spans="1:12" x14ac:dyDescent="0.25">
      <c r="A3364" t="s">
        <v>4132</v>
      </c>
      <c r="B3364" s="1">
        <v>45223</v>
      </c>
      <c r="C3364" t="s">
        <v>87</v>
      </c>
      <c r="D3364" t="s">
        <v>9</v>
      </c>
      <c r="E3364" t="s">
        <v>278</v>
      </c>
      <c r="F3364" t="s">
        <v>646</v>
      </c>
      <c r="G3364" s="8">
        <v>17</v>
      </c>
      <c r="H3364" s="6">
        <v>3574.33</v>
      </c>
      <c r="I3364" s="6">
        <v>60763.6</v>
      </c>
      <c r="J3364" t="s">
        <v>777</v>
      </c>
      <c r="K3364" s="8">
        <v>30</v>
      </c>
      <c r="L3364" t="str">
        <f>_xlfn.XLOOKUP(F3364, Items!$A:$A, Items!$C:$C, "Check Item ID", 0)</f>
        <v>Service</v>
      </c>
    </row>
    <row r="3365" spans="1:12" hidden="1" x14ac:dyDescent="0.25">
      <c r="A3365" t="s">
        <v>4133</v>
      </c>
      <c r="B3365" s="1">
        <v>44991</v>
      </c>
      <c r="C3365" t="s">
        <v>197</v>
      </c>
      <c r="D3365" t="s">
        <v>17</v>
      </c>
      <c r="E3365" t="s">
        <v>306</v>
      </c>
      <c r="F3365" t="s">
        <v>564</v>
      </c>
      <c r="G3365">
        <v>13</v>
      </c>
      <c r="H3365">
        <v>3860.44</v>
      </c>
      <c r="I3365">
        <v>50185.66</v>
      </c>
      <c r="J3365" t="s">
        <v>770</v>
      </c>
      <c r="K3365">
        <v>4</v>
      </c>
      <c r="L3365" t="str">
        <f>_xlfn.XLOOKUP(F3365, Items!$A:$A, Items!$C:$C, "Check Item ID", 0)</f>
        <v>Software</v>
      </c>
    </row>
    <row r="3366" spans="1:12" hidden="1" x14ac:dyDescent="0.25">
      <c r="A3366" t="s">
        <v>4134</v>
      </c>
      <c r="B3366" s="1">
        <v>45779</v>
      </c>
      <c r="C3366" t="s">
        <v>57</v>
      </c>
      <c r="D3366" t="s">
        <v>25</v>
      </c>
      <c r="E3366" t="s">
        <v>354</v>
      </c>
      <c r="F3366" t="s">
        <v>359</v>
      </c>
      <c r="G3366">
        <v>26</v>
      </c>
      <c r="H3366">
        <v>8376.9599999999991</v>
      </c>
      <c r="I3366">
        <v>217800.95999999999</v>
      </c>
      <c r="J3366" t="s">
        <v>770</v>
      </c>
      <c r="K3366">
        <v>33</v>
      </c>
      <c r="L3366" t="str">
        <f>_xlfn.XLOOKUP(F3366, Items!$A:$A, Items!$C:$C, "Check Item ID", 0)</f>
        <v>Hardware</v>
      </c>
    </row>
    <row r="3367" spans="1:12" hidden="1" x14ac:dyDescent="0.25">
      <c r="A3367" t="s">
        <v>4135</v>
      </c>
      <c r="B3367" s="1">
        <v>45060</v>
      </c>
      <c r="C3367" t="s">
        <v>65</v>
      </c>
      <c r="D3367" t="s">
        <v>15</v>
      </c>
      <c r="E3367" t="s">
        <v>346</v>
      </c>
      <c r="F3367" t="s">
        <v>434</v>
      </c>
      <c r="G3367">
        <v>50</v>
      </c>
      <c r="H3367">
        <v>6734.75</v>
      </c>
      <c r="I3367">
        <v>336737.33</v>
      </c>
      <c r="J3367" t="s">
        <v>768</v>
      </c>
      <c r="K3367">
        <v>19</v>
      </c>
      <c r="L3367" t="str">
        <f>_xlfn.XLOOKUP(F3367, Items!$A:$A, Items!$C:$C, "Check Item ID", 0)</f>
        <v>Software</v>
      </c>
    </row>
    <row r="3368" spans="1:12" hidden="1" x14ac:dyDescent="0.25">
      <c r="A3368" t="s">
        <v>4136</v>
      </c>
      <c r="B3368" s="1">
        <v>45012</v>
      </c>
      <c r="C3368" t="s">
        <v>169</v>
      </c>
      <c r="D3368" t="s">
        <v>23</v>
      </c>
      <c r="E3368" t="s">
        <v>298</v>
      </c>
      <c r="F3368" t="s">
        <v>616</v>
      </c>
      <c r="G3368">
        <v>35</v>
      </c>
      <c r="H3368">
        <v>387.72</v>
      </c>
      <c r="I3368">
        <v>13570.05</v>
      </c>
      <c r="J3368" t="s">
        <v>768</v>
      </c>
      <c r="K3368">
        <v>3</v>
      </c>
      <c r="L3368" t="str">
        <f>_xlfn.XLOOKUP(F3368, Items!$A:$A, Items!$C:$C, "Check Item ID", 0)</f>
        <v>Hardware</v>
      </c>
    </row>
    <row r="3369" spans="1:12" hidden="1" x14ac:dyDescent="0.25">
      <c r="A3369" t="s">
        <v>4137</v>
      </c>
      <c r="B3369" s="1">
        <v>45872</v>
      </c>
      <c r="C3369" t="s">
        <v>211</v>
      </c>
      <c r="D3369" t="s">
        <v>31</v>
      </c>
      <c r="E3369" t="s">
        <v>278</v>
      </c>
      <c r="F3369" t="s">
        <v>532</v>
      </c>
      <c r="G3369">
        <v>36</v>
      </c>
      <c r="H3369">
        <v>5652.26</v>
      </c>
      <c r="I3369">
        <v>203481.39</v>
      </c>
      <c r="J3369" t="s">
        <v>770</v>
      </c>
      <c r="K3369">
        <v>8</v>
      </c>
      <c r="L3369" t="str">
        <f>_xlfn.XLOOKUP(F3369, Items!$A:$A, Items!$C:$C, "Check Item ID", 0)</f>
        <v>Hardware</v>
      </c>
    </row>
    <row r="3370" spans="1:12" x14ac:dyDescent="0.25">
      <c r="A3370" t="s">
        <v>4138</v>
      </c>
      <c r="B3370" s="1">
        <v>45481</v>
      </c>
      <c r="C3370" t="s">
        <v>113</v>
      </c>
      <c r="D3370" t="s">
        <v>23</v>
      </c>
      <c r="E3370" t="s">
        <v>290</v>
      </c>
      <c r="F3370" t="s">
        <v>582</v>
      </c>
      <c r="G3370" s="8">
        <v>27</v>
      </c>
      <c r="H3370" s="6">
        <v>9343.33</v>
      </c>
      <c r="I3370" s="6">
        <v>252269.92</v>
      </c>
      <c r="J3370" t="s">
        <v>777</v>
      </c>
      <c r="K3370" s="8">
        <v>17</v>
      </c>
      <c r="L3370" t="str">
        <f>_xlfn.XLOOKUP(F3370, Items!$A:$A, Items!$C:$C, "Check Item ID", 0)</f>
        <v>Service</v>
      </c>
    </row>
    <row r="3371" spans="1:12" hidden="1" x14ac:dyDescent="0.25">
      <c r="A3371" t="s">
        <v>4139</v>
      </c>
      <c r="B3371" s="1">
        <v>45305</v>
      </c>
      <c r="C3371" t="s">
        <v>81</v>
      </c>
      <c r="D3371" t="s">
        <v>19</v>
      </c>
      <c r="E3371" t="s">
        <v>344</v>
      </c>
      <c r="F3371" t="s">
        <v>630</v>
      </c>
      <c r="G3371">
        <v>26</v>
      </c>
      <c r="H3371">
        <v>10378.73</v>
      </c>
      <c r="I3371">
        <v>269847.03999999998</v>
      </c>
      <c r="J3371" t="s">
        <v>770</v>
      </c>
      <c r="K3371">
        <v>37</v>
      </c>
      <c r="L3371" t="str">
        <f>_xlfn.XLOOKUP(F3371, Items!$A:$A, Items!$C:$C, "Check Item ID", 0)</f>
        <v>Service</v>
      </c>
    </row>
    <row r="3372" spans="1:12" hidden="1" x14ac:dyDescent="0.25">
      <c r="A3372" t="s">
        <v>4140</v>
      </c>
      <c r="B3372" s="1">
        <v>45436</v>
      </c>
      <c r="C3372" t="s">
        <v>149</v>
      </c>
      <c r="D3372" t="s">
        <v>21</v>
      </c>
      <c r="E3372" t="s">
        <v>348</v>
      </c>
      <c r="F3372" t="s">
        <v>566</v>
      </c>
      <c r="G3372">
        <v>45</v>
      </c>
      <c r="H3372">
        <v>8215.1299999999992</v>
      </c>
      <c r="I3372">
        <v>369680.71</v>
      </c>
      <c r="J3372" t="s">
        <v>770</v>
      </c>
      <c r="K3372">
        <v>42</v>
      </c>
      <c r="L3372" t="str">
        <f>_xlfn.XLOOKUP(F3372, Items!$A:$A, Items!$C:$C, "Check Item ID", 0)</f>
        <v>Software</v>
      </c>
    </row>
    <row r="3373" spans="1:12" hidden="1" x14ac:dyDescent="0.25">
      <c r="A3373" t="s">
        <v>4141</v>
      </c>
      <c r="B3373" s="1">
        <v>45828</v>
      </c>
      <c r="C3373" t="s">
        <v>139</v>
      </c>
      <c r="D3373" t="s">
        <v>19</v>
      </c>
      <c r="E3373" t="s">
        <v>344</v>
      </c>
      <c r="F3373" t="s">
        <v>718</v>
      </c>
      <c r="G3373">
        <v>20</v>
      </c>
      <c r="H3373">
        <v>10326.68</v>
      </c>
      <c r="I3373">
        <v>206533.68</v>
      </c>
      <c r="J3373" t="s">
        <v>770</v>
      </c>
      <c r="K3373">
        <v>39</v>
      </c>
      <c r="L3373" t="str">
        <f>_xlfn.XLOOKUP(F3373, Items!$A:$A, Items!$C:$C, "Check Item ID", 0)</f>
        <v>Software</v>
      </c>
    </row>
    <row r="3374" spans="1:12" hidden="1" x14ac:dyDescent="0.25">
      <c r="A3374" t="s">
        <v>4142</v>
      </c>
      <c r="B3374" s="1">
        <v>45111</v>
      </c>
      <c r="C3374" t="s">
        <v>63</v>
      </c>
      <c r="D3374" t="s">
        <v>27</v>
      </c>
      <c r="E3374" t="s">
        <v>283</v>
      </c>
      <c r="F3374" t="s">
        <v>394</v>
      </c>
      <c r="G3374">
        <v>21</v>
      </c>
      <c r="H3374">
        <v>1850.85</v>
      </c>
      <c r="I3374">
        <v>38867.94</v>
      </c>
      <c r="J3374" t="s">
        <v>770</v>
      </c>
      <c r="K3374">
        <v>23</v>
      </c>
      <c r="L3374" t="str">
        <f>_xlfn.XLOOKUP(F3374, Items!$A:$A, Items!$C:$C, "Check Item ID", 0)</f>
        <v>Service</v>
      </c>
    </row>
    <row r="3375" spans="1:12" x14ac:dyDescent="0.25">
      <c r="A3375" t="s">
        <v>4143</v>
      </c>
      <c r="B3375" s="1">
        <v>45027</v>
      </c>
      <c r="C3375" t="s">
        <v>151</v>
      </c>
      <c r="D3375" t="s">
        <v>11</v>
      </c>
      <c r="E3375" t="s">
        <v>298</v>
      </c>
      <c r="F3375" t="s">
        <v>736</v>
      </c>
      <c r="G3375" s="8">
        <v>8</v>
      </c>
      <c r="H3375" s="6">
        <v>7761.53</v>
      </c>
      <c r="I3375" s="6">
        <v>62092.26</v>
      </c>
      <c r="J3375" t="s">
        <v>777</v>
      </c>
      <c r="K3375" s="8">
        <v>41</v>
      </c>
      <c r="L3375" t="str">
        <f>_xlfn.XLOOKUP(F3375, Items!$A:$A, Items!$C:$C, "Check Item ID", 0)</f>
        <v>Service</v>
      </c>
    </row>
    <row r="3376" spans="1:12" hidden="1" x14ac:dyDescent="0.25">
      <c r="A3376" t="s">
        <v>4144</v>
      </c>
      <c r="B3376" s="1">
        <v>45296</v>
      </c>
      <c r="C3376" t="s">
        <v>217</v>
      </c>
      <c r="D3376" t="s">
        <v>21</v>
      </c>
      <c r="E3376" t="s">
        <v>276</v>
      </c>
      <c r="F3376" t="s">
        <v>361</v>
      </c>
      <c r="G3376">
        <v>4</v>
      </c>
      <c r="H3376">
        <v>5572.4</v>
      </c>
      <c r="I3376">
        <v>22289.599999999999</v>
      </c>
      <c r="J3376" t="s">
        <v>770</v>
      </c>
      <c r="K3376">
        <v>26</v>
      </c>
      <c r="L3376" t="str">
        <f>_xlfn.XLOOKUP(F3376, Items!$A:$A, Items!$C:$C, "Check Item ID", 0)</f>
        <v>Software</v>
      </c>
    </row>
    <row r="3377" spans="1:12" x14ac:dyDescent="0.25">
      <c r="A3377" t="s">
        <v>4145</v>
      </c>
      <c r="B3377" s="1">
        <v>45708</v>
      </c>
      <c r="C3377" t="s">
        <v>65</v>
      </c>
      <c r="D3377" t="s">
        <v>15</v>
      </c>
      <c r="E3377" t="s">
        <v>344</v>
      </c>
      <c r="F3377" t="s">
        <v>674</v>
      </c>
      <c r="G3377" s="8">
        <v>45</v>
      </c>
      <c r="H3377" s="6">
        <v>2533.92</v>
      </c>
      <c r="I3377" s="6">
        <v>114026.49</v>
      </c>
      <c r="J3377" t="s">
        <v>777</v>
      </c>
      <c r="K3377" s="8">
        <v>7</v>
      </c>
      <c r="L3377" t="str">
        <f>_xlfn.XLOOKUP(F3377, Items!$A:$A, Items!$C:$C, "Check Item ID", 0)</f>
        <v>Software</v>
      </c>
    </row>
    <row r="3378" spans="1:12" x14ac:dyDescent="0.25">
      <c r="A3378" t="s">
        <v>4146</v>
      </c>
      <c r="B3378" s="1">
        <v>45087</v>
      </c>
      <c r="C3378" t="s">
        <v>117</v>
      </c>
      <c r="D3378" t="s">
        <v>29</v>
      </c>
      <c r="E3378" t="s">
        <v>260</v>
      </c>
      <c r="F3378" t="s">
        <v>566</v>
      </c>
      <c r="G3378" s="8">
        <v>28</v>
      </c>
      <c r="H3378" s="6">
        <v>7584.23</v>
      </c>
      <c r="I3378" s="6">
        <v>212358.34</v>
      </c>
      <c r="J3378" t="s">
        <v>777</v>
      </c>
      <c r="K3378" s="8">
        <v>17</v>
      </c>
      <c r="L3378" t="str">
        <f>_xlfn.XLOOKUP(F3378, Items!$A:$A, Items!$C:$C, "Check Item ID", 0)</f>
        <v>Software</v>
      </c>
    </row>
    <row r="3379" spans="1:12" x14ac:dyDescent="0.25">
      <c r="A3379" t="s">
        <v>4147</v>
      </c>
      <c r="B3379" s="1">
        <v>45735</v>
      </c>
      <c r="C3379" t="s">
        <v>169</v>
      </c>
      <c r="D3379" t="s">
        <v>23</v>
      </c>
      <c r="E3379" t="s">
        <v>350</v>
      </c>
      <c r="F3379" t="s">
        <v>626</v>
      </c>
      <c r="G3379" s="8">
        <v>14</v>
      </c>
      <c r="H3379" s="6">
        <v>4147.6400000000003</v>
      </c>
      <c r="I3379" s="6">
        <v>58066.95</v>
      </c>
      <c r="J3379" t="s">
        <v>777</v>
      </c>
      <c r="K3379" s="8">
        <v>29</v>
      </c>
      <c r="L3379" t="str">
        <f>_xlfn.XLOOKUP(F3379, Items!$A:$A, Items!$C:$C, "Check Item ID", 0)</f>
        <v>Software</v>
      </c>
    </row>
    <row r="3380" spans="1:12" hidden="1" x14ac:dyDescent="0.25">
      <c r="A3380" t="s">
        <v>4148</v>
      </c>
      <c r="B3380" s="1">
        <v>45184</v>
      </c>
      <c r="C3380" t="s">
        <v>36</v>
      </c>
      <c r="D3380" t="s">
        <v>23</v>
      </c>
      <c r="E3380" t="s">
        <v>286</v>
      </c>
      <c r="F3380" t="s">
        <v>458</v>
      </c>
      <c r="G3380">
        <v>7</v>
      </c>
      <c r="H3380">
        <v>5565.38</v>
      </c>
      <c r="I3380">
        <v>38957.68</v>
      </c>
      <c r="J3380" t="s">
        <v>770</v>
      </c>
      <c r="K3380">
        <v>23</v>
      </c>
      <c r="L3380" t="str">
        <f>_xlfn.XLOOKUP(F3380, Items!$A:$A, Items!$C:$C, "Check Item ID", 0)</f>
        <v>Service</v>
      </c>
    </row>
    <row r="3381" spans="1:12" x14ac:dyDescent="0.25">
      <c r="A3381" t="s">
        <v>4149</v>
      </c>
      <c r="B3381" s="1">
        <v>45041</v>
      </c>
      <c r="C3381" t="s">
        <v>183</v>
      </c>
      <c r="D3381" t="s">
        <v>31</v>
      </c>
      <c r="E3381" t="s">
        <v>332</v>
      </c>
      <c r="F3381" t="s">
        <v>520</v>
      </c>
      <c r="G3381" s="8">
        <v>25</v>
      </c>
      <c r="H3381" s="6">
        <v>7224.45</v>
      </c>
      <c r="I3381" s="6">
        <v>180611.35</v>
      </c>
      <c r="J3381" t="s">
        <v>777</v>
      </c>
      <c r="K3381" s="8">
        <v>4</v>
      </c>
      <c r="L3381" t="str">
        <f>_xlfn.XLOOKUP(F3381, Items!$A:$A, Items!$C:$C, "Check Item ID", 0)</f>
        <v>Software</v>
      </c>
    </row>
    <row r="3382" spans="1:12" hidden="1" x14ac:dyDescent="0.25">
      <c r="A3382" t="s">
        <v>4150</v>
      </c>
      <c r="B3382" s="1">
        <v>45543</v>
      </c>
      <c r="C3382" t="s">
        <v>75</v>
      </c>
      <c r="D3382" t="s">
        <v>11</v>
      </c>
      <c r="E3382" t="s">
        <v>298</v>
      </c>
      <c r="F3382" t="s">
        <v>668</v>
      </c>
      <c r="G3382">
        <v>9</v>
      </c>
      <c r="H3382">
        <v>5622.65</v>
      </c>
      <c r="I3382">
        <v>50603.85</v>
      </c>
      <c r="J3382" t="s">
        <v>768</v>
      </c>
      <c r="K3382">
        <v>19</v>
      </c>
      <c r="L3382" t="str">
        <f>_xlfn.XLOOKUP(F3382, Items!$A:$A, Items!$C:$C, "Check Item ID", 0)</f>
        <v>Software</v>
      </c>
    </row>
    <row r="3383" spans="1:12" hidden="1" x14ac:dyDescent="0.25">
      <c r="A3383" t="s">
        <v>4151</v>
      </c>
      <c r="B3383" s="1">
        <v>45023</v>
      </c>
      <c r="C3383" t="s">
        <v>121</v>
      </c>
      <c r="D3383" t="s">
        <v>5</v>
      </c>
      <c r="E3383" t="s">
        <v>318</v>
      </c>
      <c r="F3383" t="s">
        <v>734</v>
      </c>
      <c r="G3383">
        <v>19</v>
      </c>
      <c r="H3383">
        <v>8787.3700000000008</v>
      </c>
      <c r="I3383">
        <v>166960</v>
      </c>
      <c r="J3383" t="s">
        <v>770</v>
      </c>
      <c r="K3383">
        <v>20</v>
      </c>
      <c r="L3383" t="str">
        <f>_xlfn.XLOOKUP(F3383, Items!$A:$A, Items!$C:$C, "Check Item ID", 0)</f>
        <v>Software</v>
      </c>
    </row>
    <row r="3384" spans="1:12" x14ac:dyDescent="0.25">
      <c r="A3384" t="s">
        <v>4152</v>
      </c>
      <c r="B3384" s="1">
        <v>45817</v>
      </c>
      <c r="C3384" t="s">
        <v>53</v>
      </c>
      <c r="D3384" t="s">
        <v>9</v>
      </c>
      <c r="E3384" t="s">
        <v>332</v>
      </c>
      <c r="F3384" t="s">
        <v>452</v>
      </c>
      <c r="G3384" s="8">
        <v>28</v>
      </c>
      <c r="H3384" s="6">
        <v>2827.88</v>
      </c>
      <c r="I3384" s="6">
        <v>79180.649999999994</v>
      </c>
      <c r="J3384" t="s">
        <v>777</v>
      </c>
      <c r="K3384" s="8">
        <v>23</v>
      </c>
      <c r="L3384" t="str">
        <f>_xlfn.XLOOKUP(F3384, Items!$A:$A, Items!$C:$C, "Check Item ID", 0)</f>
        <v>Service</v>
      </c>
    </row>
    <row r="3385" spans="1:12" hidden="1" x14ac:dyDescent="0.25">
      <c r="A3385" t="s">
        <v>4153</v>
      </c>
      <c r="B3385" s="1">
        <v>45463</v>
      </c>
      <c r="C3385" t="s">
        <v>51</v>
      </c>
      <c r="D3385" t="s">
        <v>3</v>
      </c>
      <c r="E3385" t="s">
        <v>314</v>
      </c>
      <c r="F3385" t="s">
        <v>582</v>
      </c>
      <c r="G3385">
        <v>11</v>
      </c>
      <c r="H3385">
        <v>7941.63</v>
      </c>
      <c r="I3385">
        <v>87357.97</v>
      </c>
      <c r="J3385" t="s">
        <v>770</v>
      </c>
      <c r="K3385">
        <v>23</v>
      </c>
      <c r="L3385" t="str">
        <f>_xlfn.XLOOKUP(F3385, Items!$A:$A, Items!$C:$C, "Check Item ID", 0)</f>
        <v>Service</v>
      </c>
    </row>
    <row r="3386" spans="1:12" hidden="1" x14ac:dyDescent="0.25">
      <c r="A3386" t="s">
        <v>4154</v>
      </c>
      <c r="B3386" s="1">
        <v>45672</v>
      </c>
      <c r="C3386" t="s">
        <v>87</v>
      </c>
      <c r="D3386" t="s">
        <v>9</v>
      </c>
      <c r="E3386" t="s">
        <v>274</v>
      </c>
      <c r="F3386" t="s">
        <v>582</v>
      </c>
      <c r="G3386">
        <v>32</v>
      </c>
      <c r="H3386">
        <v>10010.68</v>
      </c>
      <c r="I3386">
        <v>320341.61</v>
      </c>
      <c r="J3386" t="s">
        <v>770</v>
      </c>
      <c r="K3386">
        <v>37</v>
      </c>
      <c r="L3386" t="str">
        <f>_xlfn.XLOOKUP(F3386, Items!$A:$A, Items!$C:$C, "Check Item ID", 0)</f>
        <v>Service</v>
      </c>
    </row>
    <row r="3387" spans="1:12" x14ac:dyDescent="0.25">
      <c r="A3387" t="s">
        <v>4155</v>
      </c>
      <c r="B3387" s="1">
        <v>45849</v>
      </c>
      <c r="C3387" t="s">
        <v>143</v>
      </c>
      <c r="D3387" t="s">
        <v>5</v>
      </c>
      <c r="E3387" t="s">
        <v>310</v>
      </c>
      <c r="F3387" t="s">
        <v>654</v>
      </c>
      <c r="G3387" s="8">
        <v>20</v>
      </c>
      <c r="H3387" s="6">
        <v>6199.34</v>
      </c>
      <c r="I3387" s="6">
        <v>123986.89</v>
      </c>
      <c r="J3387" t="s">
        <v>777</v>
      </c>
      <c r="K3387" s="8">
        <v>15</v>
      </c>
      <c r="L3387" t="str">
        <f>_xlfn.XLOOKUP(F3387, Items!$A:$A, Items!$C:$C, "Check Item ID", 0)</f>
        <v>Hardware</v>
      </c>
    </row>
    <row r="3388" spans="1:12" hidden="1" x14ac:dyDescent="0.25">
      <c r="A3388" t="s">
        <v>4156</v>
      </c>
      <c r="B3388" s="1">
        <v>44986</v>
      </c>
      <c r="C3388" t="s">
        <v>161</v>
      </c>
      <c r="D3388" t="s">
        <v>17</v>
      </c>
      <c r="E3388" t="s">
        <v>314</v>
      </c>
      <c r="F3388" t="s">
        <v>530</v>
      </c>
      <c r="G3388">
        <v>28</v>
      </c>
      <c r="H3388">
        <v>2241.8200000000002</v>
      </c>
      <c r="I3388">
        <v>62770.86</v>
      </c>
      <c r="J3388" t="s">
        <v>770</v>
      </c>
      <c r="K3388">
        <v>19</v>
      </c>
      <c r="L3388" t="str">
        <f>_xlfn.XLOOKUP(F3388, Items!$A:$A, Items!$C:$C, "Check Item ID", 0)</f>
        <v>Hardware</v>
      </c>
    </row>
    <row r="3389" spans="1:12" x14ac:dyDescent="0.25">
      <c r="A3389" t="s">
        <v>4157</v>
      </c>
      <c r="B3389" s="1">
        <v>45707</v>
      </c>
      <c r="C3389" t="s">
        <v>193</v>
      </c>
      <c r="D3389" t="s">
        <v>5</v>
      </c>
      <c r="E3389" t="s">
        <v>344</v>
      </c>
      <c r="F3389" t="s">
        <v>365</v>
      </c>
      <c r="G3389" s="8">
        <v>9</v>
      </c>
      <c r="H3389" s="6">
        <v>3555.6</v>
      </c>
      <c r="I3389" s="6">
        <v>32000.44</v>
      </c>
      <c r="J3389" t="s">
        <v>777</v>
      </c>
      <c r="K3389" s="8">
        <v>29</v>
      </c>
      <c r="L3389" t="str">
        <f>_xlfn.XLOOKUP(F3389, Items!$A:$A, Items!$C:$C, "Check Item ID", 0)</f>
        <v>Hardware</v>
      </c>
    </row>
    <row r="3390" spans="1:12" hidden="1" x14ac:dyDescent="0.25">
      <c r="A3390" t="s">
        <v>4158</v>
      </c>
      <c r="B3390" s="1">
        <v>45519</v>
      </c>
      <c r="C3390" t="s">
        <v>103</v>
      </c>
      <c r="D3390" t="s">
        <v>31</v>
      </c>
      <c r="E3390" t="s">
        <v>332</v>
      </c>
      <c r="F3390" t="s">
        <v>620</v>
      </c>
      <c r="G3390">
        <v>4</v>
      </c>
      <c r="H3390">
        <v>1869.18</v>
      </c>
      <c r="I3390">
        <v>7476.71</v>
      </c>
      <c r="J3390" t="s">
        <v>768</v>
      </c>
      <c r="K3390">
        <v>24</v>
      </c>
      <c r="L3390" t="str">
        <f>_xlfn.XLOOKUP(F3390, Items!$A:$A, Items!$C:$C, "Check Item ID", 0)</f>
        <v>Hardware</v>
      </c>
    </row>
    <row r="3391" spans="1:12" x14ac:dyDescent="0.25">
      <c r="A3391" t="s">
        <v>4159</v>
      </c>
      <c r="B3391" s="1">
        <v>45637</v>
      </c>
      <c r="C3391" t="s">
        <v>159</v>
      </c>
      <c r="D3391" t="s">
        <v>11</v>
      </c>
      <c r="E3391" t="s">
        <v>306</v>
      </c>
      <c r="F3391" t="s">
        <v>722</v>
      </c>
      <c r="G3391" s="8">
        <v>15</v>
      </c>
      <c r="H3391" s="6">
        <v>9123.4599999999991</v>
      </c>
      <c r="I3391" s="6">
        <v>136851.85999999999</v>
      </c>
      <c r="J3391" t="s">
        <v>777</v>
      </c>
      <c r="K3391" s="8">
        <v>30</v>
      </c>
      <c r="L3391" t="str">
        <f>_xlfn.XLOOKUP(F3391, Items!$A:$A, Items!$C:$C, "Check Item ID", 0)</f>
        <v>Service</v>
      </c>
    </row>
    <row r="3392" spans="1:12" hidden="1" x14ac:dyDescent="0.25">
      <c r="A3392" t="s">
        <v>4160</v>
      </c>
      <c r="B3392" s="1">
        <v>45309</v>
      </c>
      <c r="C3392" t="s">
        <v>219</v>
      </c>
      <c r="D3392" t="s">
        <v>21</v>
      </c>
      <c r="E3392" t="s">
        <v>276</v>
      </c>
      <c r="F3392" t="s">
        <v>544</v>
      </c>
      <c r="G3392">
        <v>8</v>
      </c>
      <c r="H3392">
        <v>965.65</v>
      </c>
      <c r="I3392">
        <v>7725.16</v>
      </c>
      <c r="J3392" t="s">
        <v>770</v>
      </c>
      <c r="K3392">
        <v>14</v>
      </c>
      <c r="L3392" t="str">
        <f>_xlfn.XLOOKUP(F3392, Items!$A:$A, Items!$C:$C, "Check Item ID", 0)</f>
        <v>Software</v>
      </c>
    </row>
    <row r="3393" spans="1:12" hidden="1" x14ac:dyDescent="0.25">
      <c r="A3393" t="s">
        <v>4161</v>
      </c>
      <c r="B3393" s="1">
        <v>45803</v>
      </c>
      <c r="C3393" t="s">
        <v>155</v>
      </c>
      <c r="D3393" t="s">
        <v>31</v>
      </c>
      <c r="E3393" t="s">
        <v>270</v>
      </c>
      <c r="F3393" t="s">
        <v>618</v>
      </c>
      <c r="G3393">
        <v>31</v>
      </c>
      <c r="H3393">
        <v>2694.14</v>
      </c>
      <c r="I3393">
        <v>83518.3</v>
      </c>
      <c r="J3393" t="s">
        <v>770</v>
      </c>
      <c r="K3393">
        <v>22</v>
      </c>
      <c r="L3393" t="str">
        <f>_xlfn.XLOOKUP(F3393, Items!$A:$A, Items!$C:$C, "Check Item ID", 0)</f>
        <v>Service</v>
      </c>
    </row>
    <row r="3394" spans="1:12" x14ac:dyDescent="0.25">
      <c r="A3394" t="s">
        <v>4162</v>
      </c>
      <c r="B3394" s="1">
        <v>45202</v>
      </c>
      <c r="C3394" t="s">
        <v>107</v>
      </c>
      <c r="D3394" t="s">
        <v>25</v>
      </c>
      <c r="E3394" t="s">
        <v>352</v>
      </c>
      <c r="F3394" t="s">
        <v>492</v>
      </c>
      <c r="G3394" s="8">
        <v>49</v>
      </c>
      <c r="H3394" s="6">
        <v>3903.92</v>
      </c>
      <c r="I3394" s="6">
        <v>191292.08</v>
      </c>
      <c r="J3394" t="s">
        <v>777</v>
      </c>
      <c r="K3394" s="8">
        <v>27</v>
      </c>
      <c r="L3394" t="str">
        <f>_xlfn.XLOOKUP(F3394, Items!$A:$A, Items!$C:$C, "Check Item ID", 0)</f>
        <v>Service</v>
      </c>
    </row>
    <row r="3395" spans="1:12" hidden="1" x14ac:dyDescent="0.25">
      <c r="A3395" t="s">
        <v>4163</v>
      </c>
      <c r="B3395" s="1">
        <v>45139</v>
      </c>
      <c r="C3395" t="s">
        <v>87</v>
      </c>
      <c r="D3395" t="s">
        <v>9</v>
      </c>
      <c r="E3395" t="s">
        <v>263</v>
      </c>
      <c r="F3395" t="s">
        <v>640</v>
      </c>
      <c r="G3395">
        <v>6</v>
      </c>
      <c r="H3395">
        <v>5598.09</v>
      </c>
      <c r="I3395">
        <v>33588.53</v>
      </c>
      <c r="J3395" t="s">
        <v>768</v>
      </c>
      <c r="K3395">
        <v>9</v>
      </c>
      <c r="L3395" t="str">
        <f>_xlfn.XLOOKUP(F3395, Items!$A:$A, Items!$C:$C, "Check Item ID", 0)</f>
        <v>Service</v>
      </c>
    </row>
    <row r="3396" spans="1:12" hidden="1" x14ac:dyDescent="0.25">
      <c r="A3396" t="s">
        <v>4164</v>
      </c>
      <c r="B3396" s="1">
        <v>45689</v>
      </c>
      <c r="C3396" t="s">
        <v>121</v>
      </c>
      <c r="D3396" t="s">
        <v>5</v>
      </c>
      <c r="E3396" t="s">
        <v>336</v>
      </c>
      <c r="F3396" t="s">
        <v>462</v>
      </c>
      <c r="G3396">
        <v>33</v>
      </c>
      <c r="H3396">
        <v>5620.7</v>
      </c>
      <c r="I3396">
        <v>185483.01</v>
      </c>
      <c r="J3396" t="s">
        <v>770</v>
      </c>
      <c r="K3396">
        <v>37</v>
      </c>
      <c r="L3396" t="str">
        <f>_xlfn.XLOOKUP(F3396, Items!$A:$A, Items!$C:$C, "Check Item ID", 0)</f>
        <v>Service</v>
      </c>
    </row>
    <row r="3397" spans="1:12" hidden="1" x14ac:dyDescent="0.25">
      <c r="A3397" t="s">
        <v>4165</v>
      </c>
      <c r="B3397" s="1">
        <v>45722</v>
      </c>
      <c r="C3397" t="s">
        <v>61</v>
      </c>
      <c r="D3397" t="s">
        <v>11</v>
      </c>
      <c r="E3397" t="s">
        <v>344</v>
      </c>
      <c r="F3397" t="s">
        <v>714</v>
      </c>
      <c r="G3397">
        <v>4</v>
      </c>
      <c r="H3397">
        <v>3410.75</v>
      </c>
      <c r="I3397">
        <v>13643</v>
      </c>
      <c r="J3397" t="s">
        <v>768</v>
      </c>
      <c r="K3397">
        <v>3</v>
      </c>
      <c r="L3397" t="str">
        <f>_xlfn.XLOOKUP(F3397, Items!$A:$A, Items!$C:$C, "Check Item ID", 0)</f>
        <v>Hardware</v>
      </c>
    </row>
    <row r="3398" spans="1:12" hidden="1" x14ac:dyDescent="0.25">
      <c r="A3398" t="s">
        <v>4166</v>
      </c>
      <c r="B3398" s="1">
        <v>45898</v>
      </c>
      <c r="C3398" t="s">
        <v>161</v>
      </c>
      <c r="D3398" t="s">
        <v>17</v>
      </c>
      <c r="E3398" t="s">
        <v>330</v>
      </c>
      <c r="F3398" t="s">
        <v>718</v>
      </c>
      <c r="G3398">
        <v>38</v>
      </c>
      <c r="H3398">
        <v>9190.64</v>
      </c>
      <c r="I3398">
        <v>349244.42</v>
      </c>
      <c r="J3398" t="s">
        <v>770</v>
      </c>
      <c r="K3398">
        <v>33</v>
      </c>
      <c r="L3398" t="str">
        <f>_xlfn.XLOOKUP(F3398, Items!$A:$A, Items!$C:$C, "Check Item ID", 0)</f>
        <v>Software</v>
      </c>
    </row>
    <row r="3399" spans="1:12" x14ac:dyDescent="0.25">
      <c r="A3399" t="s">
        <v>4167</v>
      </c>
      <c r="B3399" s="1">
        <v>45939</v>
      </c>
      <c r="C3399" t="s">
        <v>57</v>
      </c>
      <c r="D3399" t="s">
        <v>25</v>
      </c>
      <c r="E3399" t="s">
        <v>336</v>
      </c>
      <c r="F3399" t="s">
        <v>566</v>
      </c>
      <c r="G3399" s="8">
        <v>36</v>
      </c>
      <c r="H3399" s="6">
        <v>6387.28</v>
      </c>
      <c r="I3399" s="6">
        <v>229941.98</v>
      </c>
      <c r="J3399" t="s">
        <v>777</v>
      </c>
      <c r="K3399" s="8">
        <v>14</v>
      </c>
      <c r="L3399" t="str">
        <f>_xlfn.XLOOKUP(F3399, Items!$A:$A, Items!$C:$C, "Check Item ID", 0)</f>
        <v>Software</v>
      </c>
    </row>
    <row r="3400" spans="1:12" x14ac:dyDescent="0.25">
      <c r="A3400" t="s">
        <v>4168</v>
      </c>
      <c r="B3400" s="1">
        <v>45660</v>
      </c>
      <c r="C3400" t="s">
        <v>117</v>
      </c>
      <c r="D3400" t="s">
        <v>29</v>
      </c>
      <c r="E3400" t="s">
        <v>288</v>
      </c>
      <c r="F3400" t="s">
        <v>363</v>
      </c>
      <c r="G3400" s="8">
        <v>29</v>
      </c>
      <c r="H3400" s="6">
        <v>4180.3599999999997</v>
      </c>
      <c r="I3400" s="6">
        <v>121230.54</v>
      </c>
      <c r="J3400" t="s">
        <v>777</v>
      </c>
      <c r="K3400" s="8">
        <v>20</v>
      </c>
      <c r="L3400" t="str">
        <f>_xlfn.XLOOKUP(F3400, Items!$A:$A, Items!$C:$C, "Check Item ID", 0)</f>
        <v>Hardware</v>
      </c>
    </row>
    <row r="3401" spans="1:12" hidden="1" x14ac:dyDescent="0.25">
      <c r="A3401" t="s">
        <v>4169</v>
      </c>
      <c r="B3401" s="1">
        <v>45203</v>
      </c>
      <c r="C3401" t="s">
        <v>207</v>
      </c>
      <c r="D3401" t="s">
        <v>11</v>
      </c>
      <c r="E3401" t="s">
        <v>294</v>
      </c>
      <c r="F3401" t="s">
        <v>396</v>
      </c>
      <c r="G3401">
        <v>46</v>
      </c>
      <c r="H3401">
        <v>9235.4699999999993</v>
      </c>
      <c r="I3401">
        <v>424831.78</v>
      </c>
      <c r="J3401" t="s">
        <v>770</v>
      </c>
      <c r="K3401">
        <v>13</v>
      </c>
      <c r="L3401" t="str">
        <f>_xlfn.XLOOKUP(F3401, Items!$A:$A, Items!$C:$C, "Check Item ID", 0)</f>
        <v>Software</v>
      </c>
    </row>
    <row r="3402" spans="1:12" x14ac:dyDescent="0.25">
      <c r="A3402" t="s">
        <v>4170</v>
      </c>
      <c r="B3402" s="1">
        <v>45797</v>
      </c>
      <c r="C3402" t="s">
        <v>159</v>
      </c>
      <c r="D3402" t="s">
        <v>11</v>
      </c>
      <c r="E3402" t="s">
        <v>310</v>
      </c>
      <c r="F3402" t="s">
        <v>420</v>
      </c>
      <c r="G3402" s="8">
        <v>5</v>
      </c>
      <c r="H3402" s="6">
        <v>5939.16</v>
      </c>
      <c r="I3402" s="6">
        <v>29695.8</v>
      </c>
      <c r="J3402" t="s">
        <v>777</v>
      </c>
      <c r="K3402" s="8">
        <v>13</v>
      </c>
      <c r="L3402" t="str">
        <f>_xlfn.XLOOKUP(F3402, Items!$A:$A, Items!$C:$C, "Check Item ID", 0)</f>
        <v>Software</v>
      </c>
    </row>
    <row r="3403" spans="1:12" hidden="1" x14ac:dyDescent="0.25">
      <c r="A3403" t="s">
        <v>4171</v>
      </c>
      <c r="B3403" s="1">
        <v>45344</v>
      </c>
      <c r="C3403" t="s">
        <v>59</v>
      </c>
      <c r="D3403" t="s">
        <v>9</v>
      </c>
      <c r="E3403" t="s">
        <v>346</v>
      </c>
      <c r="F3403" t="s">
        <v>418</v>
      </c>
      <c r="G3403">
        <v>34</v>
      </c>
      <c r="H3403">
        <v>6237.91</v>
      </c>
      <c r="I3403">
        <v>212088.92</v>
      </c>
      <c r="J3403" t="s">
        <v>768</v>
      </c>
      <c r="K3403">
        <v>33</v>
      </c>
      <c r="L3403" t="str">
        <f>_xlfn.XLOOKUP(F3403, Items!$A:$A, Items!$C:$C, "Check Item ID", 0)</f>
        <v>Service</v>
      </c>
    </row>
    <row r="3404" spans="1:12" hidden="1" x14ac:dyDescent="0.25">
      <c r="A3404" t="s">
        <v>4172</v>
      </c>
      <c r="B3404" s="1">
        <v>45393</v>
      </c>
      <c r="C3404" t="s">
        <v>173</v>
      </c>
      <c r="D3404" t="s">
        <v>9</v>
      </c>
      <c r="E3404" t="s">
        <v>292</v>
      </c>
      <c r="F3404" t="s">
        <v>758</v>
      </c>
      <c r="G3404">
        <v>28</v>
      </c>
      <c r="H3404">
        <v>3428.61</v>
      </c>
      <c r="I3404">
        <v>96001.03</v>
      </c>
      <c r="J3404" t="s">
        <v>768</v>
      </c>
      <c r="K3404">
        <v>27</v>
      </c>
      <c r="L3404" t="str">
        <f>_xlfn.XLOOKUP(F3404, Items!$A:$A, Items!$C:$C, "Check Item ID", 0)</f>
        <v>Hardware</v>
      </c>
    </row>
    <row r="3405" spans="1:12" hidden="1" x14ac:dyDescent="0.25">
      <c r="A3405" t="s">
        <v>4173</v>
      </c>
      <c r="B3405" s="1">
        <v>45025</v>
      </c>
      <c r="C3405" t="s">
        <v>105</v>
      </c>
      <c r="D3405" t="s">
        <v>23</v>
      </c>
      <c r="E3405" t="s">
        <v>352</v>
      </c>
      <c r="F3405" t="s">
        <v>694</v>
      </c>
      <c r="G3405">
        <v>30</v>
      </c>
      <c r="H3405">
        <v>6360.6</v>
      </c>
      <c r="I3405">
        <v>190817.94</v>
      </c>
      <c r="J3405" t="s">
        <v>768</v>
      </c>
      <c r="K3405">
        <v>13</v>
      </c>
      <c r="L3405" t="str">
        <f>_xlfn.XLOOKUP(F3405, Items!$A:$A, Items!$C:$C, "Check Item ID", 0)</f>
        <v>Service</v>
      </c>
    </row>
    <row r="3406" spans="1:12" x14ac:dyDescent="0.25">
      <c r="A3406" t="s">
        <v>4174</v>
      </c>
      <c r="B3406" s="1">
        <v>45469</v>
      </c>
      <c r="C3406" t="s">
        <v>219</v>
      </c>
      <c r="D3406" t="s">
        <v>21</v>
      </c>
      <c r="E3406" t="s">
        <v>274</v>
      </c>
      <c r="F3406" t="s">
        <v>736</v>
      </c>
      <c r="G3406" s="8">
        <v>33</v>
      </c>
      <c r="H3406" s="6">
        <v>7894.62</v>
      </c>
      <c r="I3406" s="6">
        <v>260522.45</v>
      </c>
      <c r="J3406" t="s">
        <v>777</v>
      </c>
      <c r="K3406" s="8">
        <v>10</v>
      </c>
      <c r="L3406" t="str">
        <f>_xlfn.XLOOKUP(F3406, Items!$A:$A, Items!$C:$C, "Check Item ID", 0)</f>
        <v>Service</v>
      </c>
    </row>
    <row r="3407" spans="1:12" hidden="1" x14ac:dyDescent="0.25">
      <c r="A3407" t="s">
        <v>4175</v>
      </c>
      <c r="B3407" s="1">
        <v>45403</v>
      </c>
      <c r="C3407" t="s">
        <v>163</v>
      </c>
      <c r="D3407" t="s">
        <v>31</v>
      </c>
      <c r="E3407" t="s">
        <v>304</v>
      </c>
      <c r="F3407" t="s">
        <v>652</v>
      </c>
      <c r="G3407">
        <v>33</v>
      </c>
      <c r="H3407">
        <v>8830.6299999999992</v>
      </c>
      <c r="I3407">
        <v>291410.93</v>
      </c>
      <c r="J3407" t="s">
        <v>770</v>
      </c>
      <c r="K3407">
        <v>26</v>
      </c>
      <c r="L3407" t="str">
        <f>_xlfn.XLOOKUP(F3407, Items!$A:$A, Items!$C:$C, "Check Item ID", 0)</f>
        <v>Hardware</v>
      </c>
    </row>
    <row r="3408" spans="1:12" hidden="1" x14ac:dyDescent="0.25">
      <c r="A3408" t="s">
        <v>4176</v>
      </c>
      <c r="B3408" s="1">
        <v>45023</v>
      </c>
      <c r="C3408" t="s">
        <v>135</v>
      </c>
      <c r="D3408" t="s">
        <v>31</v>
      </c>
      <c r="E3408" t="s">
        <v>340</v>
      </c>
      <c r="F3408" t="s">
        <v>638</v>
      </c>
      <c r="G3408">
        <v>3</v>
      </c>
      <c r="H3408">
        <v>5433.22</v>
      </c>
      <c r="I3408">
        <v>16299.67</v>
      </c>
      <c r="J3408" t="s">
        <v>770</v>
      </c>
      <c r="K3408">
        <v>19</v>
      </c>
      <c r="L3408" t="str">
        <f>_xlfn.XLOOKUP(F3408, Items!$A:$A, Items!$C:$C, "Check Item ID", 0)</f>
        <v>Hardware</v>
      </c>
    </row>
    <row r="3409" spans="1:12" hidden="1" x14ac:dyDescent="0.25">
      <c r="A3409" t="s">
        <v>4177</v>
      </c>
      <c r="B3409" s="1">
        <v>45679</v>
      </c>
      <c r="C3409" t="s">
        <v>169</v>
      </c>
      <c r="D3409" t="s">
        <v>23</v>
      </c>
      <c r="E3409" t="s">
        <v>286</v>
      </c>
      <c r="F3409" t="s">
        <v>726</v>
      </c>
      <c r="G3409">
        <v>19</v>
      </c>
      <c r="H3409">
        <v>5092.37</v>
      </c>
      <c r="I3409">
        <v>96755.12</v>
      </c>
      <c r="J3409" t="s">
        <v>770</v>
      </c>
      <c r="K3409">
        <v>12</v>
      </c>
      <c r="L3409" t="str">
        <f>_xlfn.XLOOKUP(F3409, Items!$A:$A, Items!$C:$C, "Check Item ID", 0)</f>
        <v>Hardware</v>
      </c>
    </row>
    <row r="3410" spans="1:12" x14ac:dyDescent="0.25">
      <c r="A3410" t="s">
        <v>4178</v>
      </c>
      <c r="B3410" s="1">
        <v>45084</v>
      </c>
      <c r="C3410" t="s">
        <v>211</v>
      </c>
      <c r="D3410" t="s">
        <v>31</v>
      </c>
      <c r="E3410" t="s">
        <v>300</v>
      </c>
      <c r="F3410" t="s">
        <v>420</v>
      </c>
      <c r="G3410" s="8">
        <v>8</v>
      </c>
      <c r="H3410" s="6">
        <v>5924.55</v>
      </c>
      <c r="I3410" s="6">
        <v>47396.41</v>
      </c>
      <c r="J3410" t="s">
        <v>777</v>
      </c>
      <c r="K3410" s="8">
        <v>12</v>
      </c>
      <c r="L3410" t="str">
        <f>_xlfn.XLOOKUP(F3410, Items!$A:$A, Items!$C:$C, "Check Item ID", 0)</f>
        <v>Software</v>
      </c>
    </row>
    <row r="3411" spans="1:12" hidden="1" x14ac:dyDescent="0.25">
      <c r="A3411" t="s">
        <v>4179</v>
      </c>
      <c r="B3411" s="1">
        <v>45843</v>
      </c>
      <c r="C3411" t="s">
        <v>91</v>
      </c>
      <c r="D3411" t="s">
        <v>11</v>
      </c>
      <c r="E3411" t="s">
        <v>246</v>
      </c>
      <c r="F3411" t="s">
        <v>480</v>
      </c>
      <c r="G3411">
        <v>19</v>
      </c>
      <c r="H3411">
        <v>2666.64</v>
      </c>
      <c r="I3411">
        <v>50666.21</v>
      </c>
      <c r="J3411" t="s">
        <v>768</v>
      </c>
      <c r="K3411">
        <v>34</v>
      </c>
      <c r="L3411" t="str">
        <f>_xlfn.XLOOKUP(F3411, Items!$A:$A, Items!$C:$C, "Check Item ID", 0)</f>
        <v>Hardware</v>
      </c>
    </row>
    <row r="3412" spans="1:12" hidden="1" x14ac:dyDescent="0.25">
      <c r="A3412" t="s">
        <v>4180</v>
      </c>
      <c r="B3412" s="1">
        <v>45100</v>
      </c>
      <c r="C3412" t="s">
        <v>197</v>
      </c>
      <c r="D3412" t="s">
        <v>17</v>
      </c>
      <c r="E3412" t="s">
        <v>330</v>
      </c>
      <c r="F3412" t="s">
        <v>514</v>
      </c>
      <c r="G3412">
        <v>29</v>
      </c>
      <c r="H3412">
        <v>4508.1099999999997</v>
      </c>
      <c r="I3412">
        <v>130735.05</v>
      </c>
      <c r="J3412" t="s">
        <v>770</v>
      </c>
      <c r="K3412">
        <v>16</v>
      </c>
      <c r="L3412" t="str">
        <f>_xlfn.XLOOKUP(F3412, Items!$A:$A, Items!$C:$C, "Check Item ID", 0)</f>
        <v>Hardware</v>
      </c>
    </row>
    <row r="3413" spans="1:12" hidden="1" x14ac:dyDescent="0.25">
      <c r="A3413" t="s">
        <v>4181</v>
      </c>
      <c r="B3413" s="1">
        <v>45528</v>
      </c>
      <c r="C3413" t="s">
        <v>183</v>
      </c>
      <c r="D3413" t="s">
        <v>31</v>
      </c>
      <c r="E3413" t="s">
        <v>336</v>
      </c>
      <c r="F3413" t="s">
        <v>418</v>
      </c>
      <c r="G3413">
        <v>42</v>
      </c>
      <c r="H3413">
        <v>7027.19</v>
      </c>
      <c r="I3413">
        <v>295141.86</v>
      </c>
      <c r="J3413" t="s">
        <v>768</v>
      </c>
      <c r="K3413">
        <v>13</v>
      </c>
      <c r="L3413" t="str">
        <f>_xlfn.XLOOKUP(F3413, Items!$A:$A, Items!$C:$C, "Check Item ID", 0)</f>
        <v>Service</v>
      </c>
    </row>
    <row r="3414" spans="1:12" hidden="1" x14ac:dyDescent="0.25">
      <c r="A3414" t="s">
        <v>4182</v>
      </c>
      <c r="B3414" s="1">
        <v>45274</v>
      </c>
      <c r="C3414" t="s">
        <v>225</v>
      </c>
      <c r="D3414" t="s">
        <v>13</v>
      </c>
      <c r="E3414" t="s">
        <v>298</v>
      </c>
      <c r="F3414" t="s">
        <v>386</v>
      </c>
      <c r="G3414">
        <v>2</v>
      </c>
      <c r="H3414">
        <v>8915.17</v>
      </c>
      <c r="I3414">
        <v>17830.330000000002</v>
      </c>
      <c r="J3414" t="s">
        <v>768</v>
      </c>
      <c r="K3414">
        <v>37</v>
      </c>
      <c r="L3414" t="str">
        <f>_xlfn.XLOOKUP(F3414, Items!$A:$A, Items!$C:$C, "Check Item ID", 0)</f>
        <v>Hardware</v>
      </c>
    </row>
    <row r="3415" spans="1:12" hidden="1" x14ac:dyDescent="0.25">
      <c r="A3415" t="s">
        <v>4183</v>
      </c>
      <c r="B3415" s="1">
        <v>45274</v>
      </c>
      <c r="C3415" t="s">
        <v>133</v>
      </c>
      <c r="D3415" t="s">
        <v>11</v>
      </c>
      <c r="E3415" t="s">
        <v>294</v>
      </c>
      <c r="F3415" t="s">
        <v>371</v>
      </c>
      <c r="G3415">
        <v>5</v>
      </c>
      <c r="H3415">
        <v>6495.42</v>
      </c>
      <c r="I3415">
        <v>32477.119999999999</v>
      </c>
      <c r="J3415" t="s">
        <v>770</v>
      </c>
      <c r="K3415">
        <v>3</v>
      </c>
      <c r="L3415" t="str">
        <f>_xlfn.XLOOKUP(F3415, Items!$A:$A, Items!$C:$C, "Check Item ID", 0)</f>
        <v>Software</v>
      </c>
    </row>
    <row r="3416" spans="1:12" hidden="1" x14ac:dyDescent="0.25">
      <c r="A3416" t="s">
        <v>4184</v>
      </c>
      <c r="B3416" s="1">
        <v>45051</v>
      </c>
      <c r="C3416" t="s">
        <v>57</v>
      </c>
      <c r="D3416" t="s">
        <v>25</v>
      </c>
      <c r="E3416" t="s">
        <v>296</v>
      </c>
      <c r="F3416" t="s">
        <v>494</v>
      </c>
      <c r="G3416">
        <v>5</v>
      </c>
      <c r="H3416">
        <v>7769.06</v>
      </c>
      <c r="I3416">
        <v>38845.31</v>
      </c>
      <c r="J3416" t="s">
        <v>770</v>
      </c>
      <c r="K3416">
        <v>18</v>
      </c>
      <c r="L3416" t="str">
        <f>_xlfn.XLOOKUP(F3416, Items!$A:$A, Items!$C:$C, "Check Item ID", 0)</f>
        <v>Hardware</v>
      </c>
    </row>
    <row r="3417" spans="1:12" x14ac:dyDescent="0.25">
      <c r="A3417" t="s">
        <v>4185</v>
      </c>
      <c r="B3417" s="1">
        <v>45449</v>
      </c>
      <c r="C3417" t="s">
        <v>137</v>
      </c>
      <c r="D3417" t="s">
        <v>13</v>
      </c>
      <c r="E3417" t="s">
        <v>258</v>
      </c>
      <c r="F3417" t="s">
        <v>744</v>
      </c>
      <c r="G3417" s="8">
        <v>22</v>
      </c>
      <c r="H3417" s="6">
        <v>7966.18</v>
      </c>
      <c r="I3417" s="6">
        <v>175255.85</v>
      </c>
      <c r="J3417" t="s">
        <v>777</v>
      </c>
      <c r="K3417" s="8">
        <v>5</v>
      </c>
      <c r="L3417" t="str">
        <f>_xlfn.XLOOKUP(F3417, Items!$A:$A, Items!$C:$C, "Check Item ID", 0)</f>
        <v>Service</v>
      </c>
    </row>
    <row r="3418" spans="1:12" hidden="1" x14ac:dyDescent="0.25">
      <c r="A3418" t="s">
        <v>4186</v>
      </c>
      <c r="B3418" s="1">
        <v>45397</v>
      </c>
      <c r="C3418" t="s">
        <v>233</v>
      </c>
      <c r="D3418" t="s">
        <v>17</v>
      </c>
      <c r="E3418" t="s">
        <v>332</v>
      </c>
      <c r="F3418" t="s">
        <v>430</v>
      </c>
      <c r="G3418">
        <v>21</v>
      </c>
      <c r="H3418">
        <v>3091.76</v>
      </c>
      <c r="I3418">
        <v>64926.92</v>
      </c>
      <c r="J3418" t="s">
        <v>768</v>
      </c>
      <c r="K3418">
        <v>12</v>
      </c>
      <c r="L3418" t="str">
        <f>_xlfn.XLOOKUP(F3418, Items!$A:$A, Items!$C:$C, "Check Item ID", 0)</f>
        <v>Service</v>
      </c>
    </row>
    <row r="3419" spans="1:12" hidden="1" x14ac:dyDescent="0.25">
      <c r="A3419" t="s">
        <v>4187</v>
      </c>
      <c r="B3419" s="1">
        <v>45396</v>
      </c>
      <c r="C3419" t="s">
        <v>125</v>
      </c>
      <c r="D3419" t="s">
        <v>23</v>
      </c>
      <c r="E3419" t="s">
        <v>278</v>
      </c>
      <c r="F3419" t="s">
        <v>662</v>
      </c>
      <c r="G3419">
        <v>22</v>
      </c>
      <c r="H3419">
        <v>6228.43</v>
      </c>
      <c r="I3419">
        <v>137025.41</v>
      </c>
      <c r="J3419" t="s">
        <v>770</v>
      </c>
      <c r="K3419">
        <v>3</v>
      </c>
      <c r="L3419" t="str">
        <f>_xlfn.XLOOKUP(F3419, Items!$A:$A, Items!$C:$C, "Check Item ID", 0)</f>
        <v>Service</v>
      </c>
    </row>
    <row r="3420" spans="1:12" hidden="1" x14ac:dyDescent="0.25">
      <c r="A3420" t="s">
        <v>4188</v>
      </c>
      <c r="B3420" s="1">
        <v>45139</v>
      </c>
      <c r="C3420" t="s">
        <v>77</v>
      </c>
      <c r="D3420" t="s">
        <v>17</v>
      </c>
      <c r="E3420" t="s">
        <v>292</v>
      </c>
      <c r="F3420" t="s">
        <v>390</v>
      </c>
      <c r="G3420">
        <v>33</v>
      </c>
      <c r="H3420">
        <v>4518.25</v>
      </c>
      <c r="I3420">
        <v>149102.39999999999</v>
      </c>
      <c r="J3420" t="s">
        <v>770</v>
      </c>
      <c r="K3420">
        <v>31</v>
      </c>
      <c r="L3420" t="str">
        <f>_xlfn.XLOOKUP(F3420, Items!$A:$A, Items!$C:$C, "Check Item ID", 0)</f>
        <v>Service</v>
      </c>
    </row>
    <row r="3421" spans="1:12" x14ac:dyDescent="0.25">
      <c r="A3421" t="s">
        <v>4189</v>
      </c>
      <c r="B3421" s="1">
        <v>45961</v>
      </c>
      <c r="C3421" t="s">
        <v>233</v>
      </c>
      <c r="D3421" t="s">
        <v>17</v>
      </c>
      <c r="E3421" t="s">
        <v>278</v>
      </c>
      <c r="F3421" t="s">
        <v>742</v>
      </c>
      <c r="G3421" s="8">
        <v>19</v>
      </c>
      <c r="H3421" s="6">
        <v>5838.75</v>
      </c>
      <c r="I3421" s="6">
        <v>110936.21</v>
      </c>
      <c r="J3421" t="s">
        <v>777</v>
      </c>
      <c r="K3421" s="8">
        <v>30</v>
      </c>
      <c r="L3421" t="str">
        <f>_xlfn.XLOOKUP(F3421, Items!$A:$A, Items!$C:$C, "Check Item ID", 0)</f>
        <v>Software</v>
      </c>
    </row>
    <row r="3422" spans="1:12" hidden="1" x14ac:dyDescent="0.25">
      <c r="A3422" t="s">
        <v>4190</v>
      </c>
      <c r="B3422" s="1">
        <v>45279</v>
      </c>
      <c r="C3422" t="s">
        <v>223</v>
      </c>
      <c r="D3422" t="s">
        <v>5</v>
      </c>
      <c r="E3422" t="s">
        <v>336</v>
      </c>
      <c r="F3422" t="s">
        <v>530</v>
      </c>
      <c r="G3422">
        <v>18</v>
      </c>
      <c r="H3422">
        <v>2335.0300000000002</v>
      </c>
      <c r="I3422">
        <v>42030.5</v>
      </c>
      <c r="J3422" t="s">
        <v>768</v>
      </c>
      <c r="K3422">
        <v>26</v>
      </c>
      <c r="L3422" t="str">
        <f>_xlfn.XLOOKUP(F3422, Items!$A:$A, Items!$C:$C, "Check Item ID", 0)</f>
        <v>Hardware</v>
      </c>
    </row>
    <row r="3423" spans="1:12" hidden="1" x14ac:dyDescent="0.25">
      <c r="A3423" t="s">
        <v>4191</v>
      </c>
      <c r="B3423" s="1">
        <v>45463</v>
      </c>
      <c r="C3423" t="s">
        <v>127</v>
      </c>
      <c r="D3423" t="s">
        <v>31</v>
      </c>
      <c r="E3423" t="s">
        <v>342</v>
      </c>
      <c r="F3423" t="s">
        <v>506</v>
      </c>
      <c r="G3423">
        <v>28</v>
      </c>
      <c r="H3423">
        <v>7816.93</v>
      </c>
      <c r="I3423">
        <v>218874.11</v>
      </c>
      <c r="J3423" t="s">
        <v>768</v>
      </c>
      <c r="K3423">
        <v>16</v>
      </c>
      <c r="L3423" t="str">
        <f>_xlfn.XLOOKUP(F3423, Items!$A:$A, Items!$C:$C, "Check Item ID", 0)</f>
        <v>Software</v>
      </c>
    </row>
    <row r="3424" spans="1:12" hidden="1" x14ac:dyDescent="0.25">
      <c r="A3424" t="s">
        <v>4192</v>
      </c>
      <c r="B3424" s="1">
        <v>45667</v>
      </c>
      <c r="C3424" t="s">
        <v>229</v>
      </c>
      <c r="D3424" t="s">
        <v>17</v>
      </c>
      <c r="E3424" t="s">
        <v>283</v>
      </c>
      <c r="F3424" t="s">
        <v>588</v>
      </c>
      <c r="G3424">
        <v>45</v>
      </c>
      <c r="H3424">
        <v>6622.56</v>
      </c>
      <c r="I3424">
        <v>298015.19</v>
      </c>
      <c r="J3424" t="s">
        <v>768</v>
      </c>
      <c r="K3424">
        <v>42</v>
      </c>
      <c r="L3424" t="str">
        <f>_xlfn.XLOOKUP(F3424, Items!$A:$A, Items!$C:$C, "Check Item ID", 0)</f>
        <v>Hardware</v>
      </c>
    </row>
    <row r="3425" spans="1:12" x14ac:dyDescent="0.25">
      <c r="A3425" t="s">
        <v>4193</v>
      </c>
      <c r="B3425" s="1">
        <v>45849</v>
      </c>
      <c r="C3425" t="s">
        <v>121</v>
      </c>
      <c r="D3425" t="s">
        <v>5</v>
      </c>
      <c r="E3425" t="s">
        <v>348</v>
      </c>
      <c r="F3425" t="s">
        <v>724</v>
      </c>
      <c r="G3425" s="8">
        <v>46</v>
      </c>
      <c r="H3425" s="6">
        <v>360.31</v>
      </c>
      <c r="I3425" s="6">
        <v>16574.45</v>
      </c>
      <c r="J3425" t="s">
        <v>777</v>
      </c>
      <c r="K3425" s="8">
        <v>3</v>
      </c>
      <c r="L3425" t="str">
        <f>_xlfn.XLOOKUP(F3425, Items!$A:$A, Items!$C:$C, "Check Item ID", 0)</f>
        <v>Software</v>
      </c>
    </row>
    <row r="3426" spans="1:12" x14ac:dyDescent="0.25">
      <c r="A3426" t="s">
        <v>4194</v>
      </c>
      <c r="B3426" s="1">
        <v>45583</v>
      </c>
      <c r="C3426" t="s">
        <v>59</v>
      </c>
      <c r="D3426" t="s">
        <v>9</v>
      </c>
      <c r="E3426" t="s">
        <v>306</v>
      </c>
      <c r="F3426" t="s">
        <v>518</v>
      </c>
      <c r="G3426" s="8">
        <v>16</v>
      </c>
      <c r="H3426" s="6">
        <v>4140.04</v>
      </c>
      <c r="I3426" s="6">
        <v>66240.69</v>
      </c>
      <c r="J3426" t="s">
        <v>777</v>
      </c>
      <c r="K3426" s="8">
        <v>12</v>
      </c>
      <c r="L3426" t="str">
        <f>_xlfn.XLOOKUP(F3426, Items!$A:$A, Items!$C:$C, "Check Item ID", 0)</f>
        <v>Service</v>
      </c>
    </row>
    <row r="3427" spans="1:12" hidden="1" x14ac:dyDescent="0.25">
      <c r="A3427" t="s">
        <v>4195</v>
      </c>
      <c r="B3427" s="1">
        <v>45861</v>
      </c>
      <c r="C3427" t="s">
        <v>111</v>
      </c>
      <c r="D3427" t="s">
        <v>31</v>
      </c>
      <c r="E3427" t="s">
        <v>314</v>
      </c>
      <c r="F3427" t="s">
        <v>616</v>
      </c>
      <c r="G3427">
        <v>33</v>
      </c>
      <c r="H3427">
        <v>384.44</v>
      </c>
      <c r="I3427">
        <v>12686.37</v>
      </c>
      <c r="J3427" t="s">
        <v>770</v>
      </c>
      <c r="K3427">
        <v>37</v>
      </c>
      <c r="L3427" t="str">
        <f>_xlfn.XLOOKUP(F3427, Items!$A:$A, Items!$C:$C, "Check Item ID", 0)</f>
        <v>Hardware</v>
      </c>
    </row>
    <row r="3428" spans="1:12" hidden="1" x14ac:dyDescent="0.25">
      <c r="A3428" t="s">
        <v>4196</v>
      </c>
      <c r="B3428" s="1">
        <v>45717</v>
      </c>
      <c r="C3428" t="s">
        <v>231</v>
      </c>
      <c r="D3428" t="s">
        <v>7</v>
      </c>
      <c r="E3428" t="s">
        <v>320</v>
      </c>
      <c r="F3428" t="s">
        <v>438</v>
      </c>
      <c r="G3428">
        <v>40</v>
      </c>
      <c r="H3428">
        <v>4846.76</v>
      </c>
      <c r="I3428">
        <v>193870.22</v>
      </c>
      <c r="J3428" t="s">
        <v>770</v>
      </c>
      <c r="K3428">
        <v>40</v>
      </c>
      <c r="L3428" t="str">
        <f>_xlfn.XLOOKUP(F3428, Items!$A:$A, Items!$C:$C, "Check Item ID", 0)</f>
        <v>Software</v>
      </c>
    </row>
    <row r="3429" spans="1:12" hidden="1" x14ac:dyDescent="0.25">
      <c r="A3429" t="s">
        <v>4197</v>
      </c>
      <c r="B3429" s="1">
        <v>45980</v>
      </c>
      <c r="C3429" t="s">
        <v>131</v>
      </c>
      <c r="D3429" t="s">
        <v>25</v>
      </c>
      <c r="E3429" t="s">
        <v>276</v>
      </c>
      <c r="F3429" t="s">
        <v>367</v>
      </c>
      <c r="G3429">
        <v>50</v>
      </c>
      <c r="H3429">
        <v>4866.21</v>
      </c>
      <c r="I3429">
        <v>243310.39</v>
      </c>
      <c r="J3429" t="s">
        <v>768</v>
      </c>
      <c r="K3429">
        <v>41</v>
      </c>
      <c r="L3429" t="str">
        <f>_xlfn.XLOOKUP(F3429, Items!$A:$A, Items!$C:$C, "Check Item ID", 0)</f>
        <v>Software</v>
      </c>
    </row>
    <row r="3430" spans="1:12" hidden="1" x14ac:dyDescent="0.25">
      <c r="A3430" t="s">
        <v>4198</v>
      </c>
      <c r="B3430" s="1">
        <v>45553</v>
      </c>
      <c r="C3430" t="s">
        <v>199</v>
      </c>
      <c r="D3430" t="s">
        <v>11</v>
      </c>
      <c r="E3430" t="s">
        <v>270</v>
      </c>
      <c r="F3430" t="s">
        <v>612</v>
      </c>
      <c r="G3430">
        <v>21</v>
      </c>
      <c r="H3430">
        <v>705.01</v>
      </c>
      <c r="I3430">
        <v>14805.21</v>
      </c>
      <c r="J3430" t="s">
        <v>768</v>
      </c>
      <c r="K3430">
        <v>11</v>
      </c>
      <c r="L3430" t="str">
        <f>_xlfn.XLOOKUP(F3430, Items!$A:$A, Items!$C:$C, "Check Item ID", 0)</f>
        <v>Service</v>
      </c>
    </row>
    <row r="3431" spans="1:12" hidden="1" x14ac:dyDescent="0.25">
      <c r="A3431" t="s">
        <v>4199</v>
      </c>
      <c r="B3431" s="1">
        <v>45141</v>
      </c>
      <c r="C3431" t="s">
        <v>81</v>
      </c>
      <c r="D3431" t="s">
        <v>19</v>
      </c>
      <c r="E3431" t="s">
        <v>288</v>
      </c>
      <c r="F3431" t="s">
        <v>514</v>
      </c>
      <c r="G3431">
        <v>18</v>
      </c>
      <c r="H3431">
        <v>5061.1400000000003</v>
      </c>
      <c r="I3431">
        <v>91100.44</v>
      </c>
      <c r="J3431" t="s">
        <v>768</v>
      </c>
      <c r="K3431">
        <v>11</v>
      </c>
      <c r="L3431" t="str">
        <f>_xlfn.XLOOKUP(F3431, Items!$A:$A, Items!$C:$C, "Check Item ID", 0)</f>
        <v>Hardware</v>
      </c>
    </row>
    <row r="3432" spans="1:12" x14ac:dyDescent="0.25">
      <c r="A3432" t="s">
        <v>4200</v>
      </c>
      <c r="B3432" s="1">
        <v>45698</v>
      </c>
      <c r="C3432" t="s">
        <v>193</v>
      </c>
      <c r="D3432" t="s">
        <v>5</v>
      </c>
      <c r="E3432" t="s">
        <v>326</v>
      </c>
      <c r="F3432" t="s">
        <v>373</v>
      </c>
      <c r="G3432" s="8">
        <v>15</v>
      </c>
      <c r="H3432" s="6">
        <v>7228.36</v>
      </c>
      <c r="I3432" s="6">
        <v>108425.37</v>
      </c>
      <c r="J3432" t="s">
        <v>777</v>
      </c>
      <c r="K3432" s="8">
        <v>41</v>
      </c>
      <c r="L3432" t="str">
        <f>_xlfn.XLOOKUP(F3432, Items!$A:$A, Items!$C:$C, "Check Item ID", 0)</f>
        <v>Service</v>
      </c>
    </row>
    <row r="3433" spans="1:12" hidden="1" x14ac:dyDescent="0.25">
      <c r="A3433" t="s">
        <v>4201</v>
      </c>
      <c r="B3433" s="1">
        <v>45707</v>
      </c>
      <c r="C3433" t="s">
        <v>195</v>
      </c>
      <c r="D3433" t="s">
        <v>7</v>
      </c>
      <c r="E3433" t="s">
        <v>332</v>
      </c>
      <c r="F3433" t="s">
        <v>732</v>
      </c>
      <c r="G3433">
        <v>46</v>
      </c>
      <c r="H3433">
        <v>8867.2199999999993</v>
      </c>
      <c r="I3433">
        <v>407891.95</v>
      </c>
      <c r="J3433" t="s">
        <v>770</v>
      </c>
      <c r="K3433">
        <v>11</v>
      </c>
      <c r="L3433" t="str">
        <f>_xlfn.XLOOKUP(F3433, Items!$A:$A, Items!$C:$C, "Check Item ID", 0)</f>
        <v>Software</v>
      </c>
    </row>
    <row r="3434" spans="1:12" hidden="1" x14ac:dyDescent="0.25">
      <c r="A3434" t="s">
        <v>4202</v>
      </c>
      <c r="B3434" s="1">
        <v>45390</v>
      </c>
      <c r="C3434" t="s">
        <v>221</v>
      </c>
      <c r="D3434" t="s">
        <v>5</v>
      </c>
      <c r="E3434" t="s">
        <v>316</v>
      </c>
      <c r="F3434" t="s">
        <v>610</v>
      </c>
      <c r="G3434">
        <v>38</v>
      </c>
      <c r="H3434">
        <v>1156.22</v>
      </c>
      <c r="I3434">
        <v>43936.54</v>
      </c>
      <c r="J3434" t="s">
        <v>768</v>
      </c>
      <c r="K3434">
        <v>18</v>
      </c>
      <c r="L3434" t="str">
        <f>_xlfn.XLOOKUP(F3434, Items!$A:$A, Items!$C:$C, "Check Item ID", 0)</f>
        <v>Hardware</v>
      </c>
    </row>
    <row r="3435" spans="1:12" hidden="1" x14ac:dyDescent="0.25">
      <c r="A3435" t="s">
        <v>4203</v>
      </c>
      <c r="B3435" s="1">
        <v>45138</v>
      </c>
      <c r="C3435" t="s">
        <v>161</v>
      </c>
      <c r="D3435" t="s">
        <v>17</v>
      </c>
      <c r="E3435" t="s">
        <v>296</v>
      </c>
      <c r="F3435" t="s">
        <v>369</v>
      </c>
      <c r="G3435">
        <v>10</v>
      </c>
      <c r="H3435">
        <v>1356.43</v>
      </c>
      <c r="I3435">
        <v>13564.27</v>
      </c>
      <c r="J3435" t="s">
        <v>768</v>
      </c>
      <c r="K3435">
        <v>45</v>
      </c>
      <c r="L3435" t="str">
        <f>_xlfn.XLOOKUP(F3435, Items!$A:$A, Items!$C:$C, "Check Item ID", 0)</f>
        <v>Software</v>
      </c>
    </row>
    <row r="3436" spans="1:12" x14ac:dyDescent="0.25">
      <c r="A3436" t="s">
        <v>4204</v>
      </c>
      <c r="B3436" s="1">
        <v>45950</v>
      </c>
      <c r="C3436" t="s">
        <v>211</v>
      </c>
      <c r="D3436" t="s">
        <v>31</v>
      </c>
      <c r="E3436" t="s">
        <v>322</v>
      </c>
      <c r="F3436" t="s">
        <v>596</v>
      </c>
      <c r="G3436" s="8">
        <v>2</v>
      </c>
      <c r="H3436" s="6">
        <v>5229.71</v>
      </c>
      <c r="I3436" s="6">
        <v>10459.42</v>
      </c>
      <c r="J3436" t="s">
        <v>777</v>
      </c>
      <c r="K3436" s="8">
        <v>39</v>
      </c>
      <c r="L3436" t="str">
        <f>_xlfn.XLOOKUP(F3436, Items!$A:$A, Items!$C:$C, "Check Item ID", 0)</f>
        <v>Software</v>
      </c>
    </row>
    <row r="3437" spans="1:12" x14ac:dyDescent="0.25">
      <c r="A3437" t="s">
        <v>4205</v>
      </c>
      <c r="B3437" s="1">
        <v>45280</v>
      </c>
      <c r="C3437" t="s">
        <v>173</v>
      </c>
      <c r="D3437" t="s">
        <v>9</v>
      </c>
      <c r="E3437" t="s">
        <v>336</v>
      </c>
      <c r="F3437" t="s">
        <v>371</v>
      </c>
      <c r="G3437" s="8">
        <v>34</v>
      </c>
      <c r="H3437" s="6">
        <v>6441.8</v>
      </c>
      <c r="I3437" s="6">
        <v>219021.05</v>
      </c>
      <c r="J3437" t="s">
        <v>777</v>
      </c>
      <c r="K3437" s="8">
        <v>39</v>
      </c>
      <c r="L3437" t="str">
        <f>_xlfn.XLOOKUP(F3437, Items!$A:$A, Items!$C:$C, "Check Item ID", 0)</f>
        <v>Software</v>
      </c>
    </row>
    <row r="3438" spans="1:12" x14ac:dyDescent="0.25">
      <c r="A3438" t="s">
        <v>4206</v>
      </c>
      <c r="B3438" s="1">
        <v>45361</v>
      </c>
      <c r="C3438" t="s">
        <v>95</v>
      </c>
      <c r="D3438" t="s">
        <v>11</v>
      </c>
      <c r="E3438" t="s">
        <v>286</v>
      </c>
      <c r="F3438" t="s">
        <v>468</v>
      </c>
      <c r="G3438" s="8">
        <v>11</v>
      </c>
      <c r="H3438" s="6">
        <v>3629.36</v>
      </c>
      <c r="I3438" s="6">
        <v>39923</v>
      </c>
      <c r="J3438" t="s">
        <v>777</v>
      </c>
      <c r="K3438" s="8">
        <v>10</v>
      </c>
      <c r="L3438" t="str">
        <f>_xlfn.XLOOKUP(F3438, Items!$A:$A, Items!$C:$C, "Check Item ID", 0)</f>
        <v>Hardware</v>
      </c>
    </row>
    <row r="3439" spans="1:12" x14ac:dyDescent="0.25">
      <c r="A3439" t="s">
        <v>4207</v>
      </c>
      <c r="B3439" s="1">
        <v>45306</v>
      </c>
      <c r="C3439" t="s">
        <v>225</v>
      </c>
      <c r="D3439" t="s">
        <v>13</v>
      </c>
      <c r="E3439" t="s">
        <v>344</v>
      </c>
      <c r="F3439" t="s">
        <v>620</v>
      </c>
      <c r="G3439" s="8">
        <v>15</v>
      </c>
      <c r="H3439" s="6">
        <v>1911.96</v>
      </c>
      <c r="I3439" s="6">
        <v>28679.37</v>
      </c>
      <c r="J3439" t="s">
        <v>777</v>
      </c>
      <c r="K3439" s="8">
        <v>4</v>
      </c>
      <c r="L3439" t="str">
        <f>_xlfn.XLOOKUP(F3439, Items!$A:$A, Items!$C:$C, "Check Item ID", 0)</f>
        <v>Hardware</v>
      </c>
    </row>
    <row r="3440" spans="1:12" hidden="1" x14ac:dyDescent="0.25">
      <c r="A3440" t="s">
        <v>4208</v>
      </c>
      <c r="B3440" s="1">
        <v>45996</v>
      </c>
      <c r="C3440" t="s">
        <v>45</v>
      </c>
      <c r="D3440" t="s">
        <v>5</v>
      </c>
      <c r="E3440" t="s">
        <v>342</v>
      </c>
      <c r="F3440" t="s">
        <v>622</v>
      </c>
      <c r="G3440">
        <v>25</v>
      </c>
      <c r="H3440">
        <v>1901.67</v>
      </c>
      <c r="I3440">
        <v>47541.69</v>
      </c>
      <c r="J3440" t="s">
        <v>770</v>
      </c>
      <c r="K3440">
        <v>10</v>
      </c>
      <c r="L3440" t="str">
        <f>_xlfn.XLOOKUP(F3440, Items!$A:$A, Items!$C:$C, "Check Item ID", 0)</f>
        <v>Software</v>
      </c>
    </row>
    <row r="3441" spans="1:12" hidden="1" x14ac:dyDescent="0.25">
      <c r="A3441" t="s">
        <v>4209</v>
      </c>
      <c r="B3441" s="1">
        <v>44988</v>
      </c>
      <c r="C3441" t="s">
        <v>183</v>
      </c>
      <c r="D3441" t="s">
        <v>31</v>
      </c>
      <c r="E3441" t="s">
        <v>332</v>
      </c>
      <c r="F3441" t="s">
        <v>732</v>
      </c>
      <c r="G3441">
        <v>33</v>
      </c>
      <c r="H3441">
        <v>10558.62</v>
      </c>
      <c r="I3441">
        <v>348434.45</v>
      </c>
      <c r="J3441" t="s">
        <v>768</v>
      </c>
      <c r="K3441">
        <v>45</v>
      </c>
      <c r="L3441" t="str">
        <f>_xlfn.XLOOKUP(F3441, Items!$A:$A, Items!$C:$C, "Check Item ID", 0)</f>
        <v>Software</v>
      </c>
    </row>
    <row r="3442" spans="1:12" x14ac:dyDescent="0.25">
      <c r="A3442" t="s">
        <v>4210</v>
      </c>
      <c r="B3442" s="1">
        <v>45911</v>
      </c>
      <c r="C3442" t="s">
        <v>139</v>
      </c>
      <c r="D3442" t="s">
        <v>19</v>
      </c>
      <c r="E3442" t="s">
        <v>302</v>
      </c>
      <c r="F3442" t="s">
        <v>598</v>
      </c>
      <c r="G3442" s="8">
        <v>46</v>
      </c>
      <c r="H3442" s="6">
        <v>6047.31</v>
      </c>
      <c r="I3442" s="6">
        <v>278176.40000000002</v>
      </c>
      <c r="J3442" t="s">
        <v>777</v>
      </c>
      <c r="K3442" s="8">
        <v>38</v>
      </c>
      <c r="L3442" t="str">
        <f>_xlfn.XLOOKUP(F3442, Items!$A:$A, Items!$C:$C, "Check Item ID", 0)</f>
        <v>Software</v>
      </c>
    </row>
    <row r="3443" spans="1:12" x14ac:dyDescent="0.25">
      <c r="A3443" t="s">
        <v>4211</v>
      </c>
      <c r="B3443" s="1">
        <v>45532</v>
      </c>
      <c r="C3443" t="s">
        <v>69</v>
      </c>
      <c r="D3443" t="s">
        <v>13</v>
      </c>
      <c r="E3443" t="s">
        <v>338</v>
      </c>
      <c r="F3443" t="s">
        <v>412</v>
      </c>
      <c r="G3443" s="8">
        <v>13</v>
      </c>
      <c r="H3443" s="6">
        <v>2011.13</v>
      </c>
      <c r="I3443" s="6">
        <v>26144.65</v>
      </c>
      <c r="J3443" t="s">
        <v>777</v>
      </c>
      <c r="K3443" s="8">
        <v>21</v>
      </c>
      <c r="L3443" t="str">
        <f>_xlfn.XLOOKUP(F3443, Items!$A:$A, Items!$C:$C, "Check Item ID", 0)</f>
        <v>Service</v>
      </c>
    </row>
    <row r="3444" spans="1:12" hidden="1" x14ac:dyDescent="0.25">
      <c r="A3444" t="s">
        <v>4212</v>
      </c>
      <c r="B3444" s="1">
        <v>45408</v>
      </c>
      <c r="C3444" t="s">
        <v>45</v>
      </c>
      <c r="D3444" t="s">
        <v>5</v>
      </c>
      <c r="E3444" t="s">
        <v>265</v>
      </c>
      <c r="F3444" t="s">
        <v>504</v>
      </c>
      <c r="G3444">
        <v>36</v>
      </c>
      <c r="H3444">
        <v>7794.25</v>
      </c>
      <c r="I3444">
        <v>280593</v>
      </c>
      <c r="J3444" t="s">
        <v>770</v>
      </c>
      <c r="K3444">
        <v>44</v>
      </c>
      <c r="L3444" t="str">
        <f>_xlfn.XLOOKUP(F3444, Items!$A:$A, Items!$C:$C, "Check Item ID", 0)</f>
        <v>Service</v>
      </c>
    </row>
    <row r="3445" spans="1:12" x14ac:dyDescent="0.25">
      <c r="A3445" t="s">
        <v>4213</v>
      </c>
      <c r="B3445" s="1">
        <v>45101</v>
      </c>
      <c r="C3445" t="s">
        <v>87</v>
      </c>
      <c r="D3445" t="s">
        <v>9</v>
      </c>
      <c r="E3445" t="s">
        <v>316</v>
      </c>
      <c r="F3445" t="s">
        <v>740</v>
      </c>
      <c r="G3445" s="8">
        <v>38</v>
      </c>
      <c r="H3445" s="6">
        <v>9095.11</v>
      </c>
      <c r="I3445" s="6">
        <v>345614.24</v>
      </c>
      <c r="J3445" t="s">
        <v>777</v>
      </c>
      <c r="K3445" s="8">
        <v>33</v>
      </c>
      <c r="L3445" t="str">
        <f>_xlfn.XLOOKUP(F3445, Items!$A:$A, Items!$C:$C, "Check Item ID", 0)</f>
        <v>Service</v>
      </c>
    </row>
    <row r="3446" spans="1:12" hidden="1" x14ac:dyDescent="0.25">
      <c r="A3446" t="s">
        <v>4214</v>
      </c>
      <c r="B3446" s="1">
        <v>45789</v>
      </c>
      <c r="C3446" t="s">
        <v>159</v>
      </c>
      <c r="D3446" t="s">
        <v>11</v>
      </c>
      <c r="E3446" t="s">
        <v>302</v>
      </c>
      <c r="F3446" t="s">
        <v>448</v>
      </c>
      <c r="G3446">
        <v>49</v>
      </c>
      <c r="H3446">
        <v>3834.83</v>
      </c>
      <c r="I3446">
        <v>187906.79</v>
      </c>
      <c r="J3446" t="s">
        <v>768</v>
      </c>
      <c r="K3446">
        <v>44</v>
      </c>
      <c r="L3446" t="str">
        <f>_xlfn.XLOOKUP(F3446, Items!$A:$A, Items!$C:$C, "Check Item ID", 0)</f>
        <v>Software</v>
      </c>
    </row>
    <row r="3447" spans="1:12" hidden="1" x14ac:dyDescent="0.25">
      <c r="A3447" t="s">
        <v>4215</v>
      </c>
      <c r="B3447" s="1">
        <v>45326</v>
      </c>
      <c r="C3447" t="s">
        <v>207</v>
      </c>
      <c r="D3447" t="s">
        <v>11</v>
      </c>
      <c r="E3447" t="s">
        <v>274</v>
      </c>
      <c r="F3447" t="s">
        <v>508</v>
      </c>
      <c r="G3447">
        <v>21</v>
      </c>
      <c r="H3447">
        <v>2505.02</v>
      </c>
      <c r="I3447">
        <v>52605.36</v>
      </c>
      <c r="J3447" t="s">
        <v>768</v>
      </c>
      <c r="K3447">
        <v>23</v>
      </c>
      <c r="L3447" t="str">
        <f>_xlfn.XLOOKUP(F3447, Items!$A:$A, Items!$C:$C, "Check Item ID", 0)</f>
        <v>Software</v>
      </c>
    </row>
    <row r="3448" spans="1:12" hidden="1" x14ac:dyDescent="0.25">
      <c r="A3448" t="s">
        <v>4216</v>
      </c>
      <c r="B3448" s="1">
        <v>45127</v>
      </c>
      <c r="C3448" t="s">
        <v>233</v>
      </c>
      <c r="D3448" t="s">
        <v>17</v>
      </c>
      <c r="E3448" t="s">
        <v>258</v>
      </c>
      <c r="F3448" t="s">
        <v>363</v>
      </c>
      <c r="G3448">
        <v>3</v>
      </c>
      <c r="H3448">
        <v>3150.75</v>
      </c>
      <c r="I3448">
        <v>9452.26</v>
      </c>
      <c r="J3448" t="s">
        <v>768</v>
      </c>
      <c r="K3448">
        <v>4</v>
      </c>
      <c r="L3448" t="str">
        <f>_xlfn.XLOOKUP(F3448, Items!$A:$A, Items!$C:$C, "Check Item ID", 0)</f>
        <v>Hardware</v>
      </c>
    </row>
    <row r="3449" spans="1:12" hidden="1" x14ac:dyDescent="0.25">
      <c r="A3449" t="s">
        <v>4217</v>
      </c>
      <c r="B3449" s="1">
        <v>45754</v>
      </c>
      <c r="C3449" t="s">
        <v>167</v>
      </c>
      <c r="D3449" t="s">
        <v>31</v>
      </c>
      <c r="E3449" t="s">
        <v>310</v>
      </c>
      <c r="F3449" t="s">
        <v>580</v>
      </c>
      <c r="G3449">
        <v>12</v>
      </c>
      <c r="H3449">
        <v>5536.1</v>
      </c>
      <c r="I3449">
        <v>66433.16</v>
      </c>
      <c r="J3449" t="s">
        <v>770</v>
      </c>
      <c r="K3449">
        <v>24</v>
      </c>
      <c r="L3449" t="str">
        <f>_xlfn.XLOOKUP(F3449, Items!$A:$A, Items!$C:$C, "Check Item ID", 0)</f>
        <v>Hardware</v>
      </c>
    </row>
    <row r="3450" spans="1:12" hidden="1" x14ac:dyDescent="0.25">
      <c r="A3450" t="s">
        <v>4218</v>
      </c>
      <c r="B3450" s="1">
        <v>45703</v>
      </c>
      <c r="C3450" t="s">
        <v>97</v>
      </c>
      <c r="D3450" t="s">
        <v>29</v>
      </c>
      <c r="E3450" t="s">
        <v>354</v>
      </c>
      <c r="F3450" t="s">
        <v>720</v>
      </c>
      <c r="G3450">
        <v>29</v>
      </c>
      <c r="H3450">
        <v>8636.7800000000007</v>
      </c>
      <c r="I3450">
        <v>250466.75</v>
      </c>
      <c r="J3450" t="s">
        <v>770</v>
      </c>
      <c r="K3450">
        <v>4</v>
      </c>
      <c r="L3450" t="str">
        <f>_xlfn.XLOOKUP(F3450, Items!$A:$A, Items!$C:$C, "Check Item ID", 0)</f>
        <v>Hardware</v>
      </c>
    </row>
    <row r="3451" spans="1:12" hidden="1" x14ac:dyDescent="0.25">
      <c r="A3451" t="s">
        <v>4219</v>
      </c>
      <c r="B3451" s="1">
        <v>45021</v>
      </c>
      <c r="C3451" t="s">
        <v>51</v>
      </c>
      <c r="D3451" t="s">
        <v>3</v>
      </c>
      <c r="E3451" t="s">
        <v>314</v>
      </c>
      <c r="F3451" t="s">
        <v>590</v>
      </c>
      <c r="G3451">
        <v>28</v>
      </c>
      <c r="H3451">
        <v>855.41</v>
      </c>
      <c r="I3451">
        <v>23951.58</v>
      </c>
      <c r="J3451" t="s">
        <v>768</v>
      </c>
      <c r="K3451">
        <v>27</v>
      </c>
      <c r="L3451" t="str">
        <f>_xlfn.XLOOKUP(F3451, Items!$A:$A, Items!$C:$C, "Check Item ID", 0)</f>
        <v>Hardware</v>
      </c>
    </row>
    <row r="3452" spans="1:12" hidden="1" x14ac:dyDescent="0.25">
      <c r="A3452" t="s">
        <v>4220</v>
      </c>
      <c r="B3452" s="1">
        <v>45477</v>
      </c>
      <c r="C3452" t="s">
        <v>213</v>
      </c>
      <c r="D3452" t="s">
        <v>5</v>
      </c>
      <c r="E3452" t="s">
        <v>322</v>
      </c>
      <c r="F3452" t="s">
        <v>702</v>
      </c>
      <c r="G3452">
        <v>6</v>
      </c>
      <c r="H3452">
        <v>5113.3999999999996</v>
      </c>
      <c r="I3452">
        <v>30680.41</v>
      </c>
      <c r="J3452" t="s">
        <v>768</v>
      </c>
      <c r="K3452">
        <v>28</v>
      </c>
      <c r="L3452" t="str">
        <f>_xlfn.XLOOKUP(F3452, Items!$A:$A, Items!$C:$C, "Check Item ID", 0)</f>
        <v>Hardware</v>
      </c>
    </row>
    <row r="3453" spans="1:12" hidden="1" x14ac:dyDescent="0.25">
      <c r="A3453" t="s">
        <v>4221</v>
      </c>
      <c r="B3453" s="1">
        <v>45539</v>
      </c>
      <c r="C3453" t="s">
        <v>123</v>
      </c>
      <c r="D3453" t="s">
        <v>21</v>
      </c>
      <c r="E3453" t="s">
        <v>263</v>
      </c>
      <c r="F3453" t="s">
        <v>384</v>
      </c>
      <c r="G3453">
        <v>6</v>
      </c>
      <c r="H3453">
        <v>718.38</v>
      </c>
      <c r="I3453">
        <v>4310.26</v>
      </c>
      <c r="J3453" t="s">
        <v>768</v>
      </c>
      <c r="K3453">
        <v>17</v>
      </c>
      <c r="L3453" t="str">
        <f>_xlfn.XLOOKUP(F3453, Items!$A:$A, Items!$C:$C, "Check Item ID", 0)</f>
        <v>Software</v>
      </c>
    </row>
    <row r="3454" spans="1:12" x14ac:dyDescent="0.25">
      <c r="A3454" t="s">
        <v>4222</v>
      </c>
      <c r="B3454" s="1">
        <v>44930</v>
      </c>
      <c r="C3454" t="s">
        <v>125</v>
      </c>
      <c r="D3454" t="s">
        <v>23</v>
      </c>
      <c r="E3454" t="s">
        <v>290</v>
      </c>
      <c r="F3454" t="s">
        <v>432</v>
      </c>
      <c r="G3454" s="8">
        <v>29</v>
      </c>
      <c r="H3454" s="6">
        <v>9491.14</v>
      </c>
      <c r="I3454" s="6">
        <v>275243.03000000003</v>
      </c>
      <c r="J3454" t="s">
        <v>777</v>
      </c>
      <c r="K3454" s="8">
        <v>28</v>
      </c>
      <c r="L3454" t="str">
        <f>_xlfn.XLOOKUP(F3454, Items!$A:$A, Items!$C:$C, "Check Item ID", 0)</f>
        <v>Service</v>
      </c>
    </row>
    <row r="3455" spans="1:12" x14ac:dyDescent="0.25">
      <c r="A3455" t="s">
        <v>4223</v>
      </c>
      <c r="B3455" s="1">
        <v>45477</v>
      </c>
      <c r="C3455" t="s">
        <v>55</v>
      </c>
      <c r="D3455" t="s">
        <v>3</v>
      </c>
      <c r="E3455" t="s">
        <v>290</v>
      </c>
      <c r="F3455" t="s">
        <v>394</v>
      </c>
      <c r="G3455" s="8">
        <v>50</v>
      </c>
      <c r="H3455" s="6">
        <v>2013.18</v>
      </c>
      <c r="I3455" s="6">
        <v>100658.78</v>
      </c>
      <c r="J3455" t="s">
        <v>777</v>
      </c>
      <c r="K3455" s="8">
        <v>36</v>
      </c>
      <c r="L3455" t="str">
        <f>_xlfn.XLOOKUP(F3455, Items!$A:$A, Items!$C:$C, "Check Item ID", 0)</f>
        <v>Service</v>
      </c>
    </row>
    <row r="3456" spans="1:12" x14ac:dyDescent="0.25">
      <c r="A3456" t="s">
        <v>4224</v>
      </c>
      <c r="B3456" s="1">
        <v>44957</v>
      </c>
      <c r="C3456" t="s">
        <v>39</v>
      </c>
      <c r="D3456" t="s">
        <v>25</v>
      </c>
      <c r="E3456" t="s">
        <v>326</v>
      </c>
      <c r="F3456" t="s">
        <v>486</v>
      </c>
      <c r="G3456" s="8">
        <v>24</v>
      </c>
      <c r="H3456" s="6">
        <v>3171.05</v>
      </c>
      <c r="I3456" s="6">
        <v>76105.289999999994</v>
      </c>
      <c r="J3456" t="s">
        <v>777</v>
      </c>
      <c r="K3456" s="8">
        <v>30</v>
      </c>
      <c r="L3456" t="str">
        <f>_xlfn.XLOOKUP(F3456, Items!$A:$A, Items!$C:$C, "Check Item ID", 0)</f>
        <v>Hardware</v>
      </c>
    </row>
    <row r="3457" spans="1:12" hidden="1" x14ac:dyDescent="0.25">
      <c r="A3457" t="s">
        <v>4225</v>
      </c>
      <c r="B3457" s="1">
        <v>45341</v>
      </c>
      <c r="C3457" t="s">
        <v>75</v>
      </c>
      <c r="D3457" t="s">
        <v>11</v>
      </c>
      <c r="E3457" t="s">
        <v>318</v>
      </c>
      <c r="F3457" t="s">
        <v>746</v>
      </c>
      <c r="G3457">
        <v>19</v>
      </c>
      <c r="H3457">
        <v>5155.12</v>
      </c>
      <c r="I3457">
        <v>97947.34</v>
      </c>
      <c r="J3457" t="s">
        <v>770</v>
      </c>
      <c r="K3457">
        <v>37</v>
      </c>
      <c r="L3457" t="str">
        <f>_xlfn.XLOOKUP(F3457, Items!$A:$A, Items!$C:$C, "Check Item ID", 0)</f>
        <v>Software</v>
      </c>
    </row>
    <row r="3458" spans="1:12" hidden="1" x14ac:dyDescent="0.25">
      <c r="A3458" t="s">
        <v>4226</v>
      </c>
      <c r="B3458" s="1">
        <v>45756</v>
      </c>
      <c r="C3458" t="s">
        <v>95</v>
      </c>
      <c r="D3458" t="s">
        <v>11</v>
      </c>
      <c r="E3458" t="s">
        <v>330</v>
      </c>
      <c r="F3458" t="s">
        <v>686</v>
      </c>
      <c r="G3458">
        <v>11</v>
      </c>
      <c r="H3458">
        <v>5151.57</v>
      </c>
      <c r="I3458">
        <v>56667.32</v>
      </c>
      <c r="J3458" t="s">
        <v>770</v>
      </c>
      <c r="K3458">
        <v>3</v>
      </c>
      <c r="L3458" t="str">
        <f>_xlfn.XLOOKUP(F3458, Items!$A:$A, Items!$C:$C, "Check Item ID", 0)</f>
        <v>Software</v>
      </c>
    </row>
    <row r="3459" spans="1:12" hidden="1" x14ac:dyDescent="0.25">
      <c r="A3459" t="s">
        <v>4227</v>
      </c>
      <c r="B3459" s="1">
        <v>45406</v>
      </c>
      <c r="C3459" t="s">
        <v>151</v>
      </c>
      <c r="D3459" t="s">
        <v>11</v>
      </c>
      <c r="E3459" t="s">
        <v>265</v>
      </c>
      <c r="F3459" t="s">
        <v>430</v>
      </c>
      <c r="G3459">
        <v>35</v>
      </c>
      <c r="H3459">
        <v>2843.08</v>
      </c>
      <c r="I3459">
        <v>99507.82</v>
      </c>
      <c r="J3459" t="s">
        <v>768</v>
      </c>
      <c r="K3459">
        <v>36</v>
      </c>
      <c r="L3459" t="str">
        <f>_xlfn.XLOOKUP(F3459, Items!$A:$A, Items!$C:$C, "Check Item ID", 0)</f>
        <v>Service</v>
      </c>
    </row>
    <row r="3460" spans="1:12" hidden="1" x14ac:dyDescent="0.25">
      <c r="A3460" t="s">
        <v>4228</v>
      </c>
      <c r="B3460" s="1">
        <v>45169</v>
      </c>
      <c r="C3460" t="s">
        <v>42</v>
      </c>
      <c r="D3460" t="s">
        <v>9</v>
      </c>
      <c r="E3460" t="s">
        <v>272</v>
      </c>
      <c r="F3460" t="s">
        <v>416</v>
      </c>
      <c r="G3460">
        <v>31</v>
      </c>
      <c r="H3460">
        <v>5161.7299999999996</v>
      </c>
      <c r="I3460">
        <v>160013.65</v>
      </c>
      <c r="J3460" t="s">
        <v>768</v>
      </c>
      <c r="K3460">
        <v>45</v>
      </c>
      <c r="L3460" t="str">
        <f>_xlfn.XLOOKUP(F3460, Items!$A:$A, Items!$C:$C, "Check Item ID", 0)</f>
        <v>Service</v>
      </c>
    </row>
    <row r="3461" spans="1:12" x14ac:dyDescent="0.25">
      <c r="A3461" t="s">
        <v>4229</v>
      </c>
      <c r="B3461" s="1">
        <v>45920</v>
      </c>
      <c r="C3461" t="s">
        <v>75</v>
      </c>
      <c r="D3461" t="s">
        <v>11</v>
      </c>
      <c r="E3461" t="s">
        <v>294</v>
      </c>
      <c r="F3461" t="s">
        <v>642</v>
      </c>
      <c r="G3461" s="8">
        <v>40</v>
      </c>
      <c r="H3461" s="6">
        <v>2876.05</v>
      </c>
      <c r="I3461" s="6">
        <v>115041.98</v>
      </c>
      <c r="J3461" t="s">
        <v>777</v>
      </c>
      <c r="K3461" s="8">
        <v>26</v>
      </c>
      <c r="L3461" t="str">
        <f>_xlfn.XLOOKUP(F3461, Items!$A:$A, Items!$C:$C, "Check Item ID", 0)</f>
        <v>Software</v>
      </c>
    </row>
    <row r="3462" spans="1:12" x14ac:dyDescent="0.25">
      <c r="A3462" t="s">
        <v>4230</v>
      </c>
      <c r="B3462" s="1">
        <v>45805</v>
      </c>
      <c r="C3462" t="s">
        <v>173</v>
      </c>
      <c r="D3462" t="s">
        <v>9</v>
      </c>
      <c r="E3462" t="s">
        <v>278</v>
      </c>
      <c r="F3462" t="s">
        <v>722</v>
      </c>
      <c r="G3462" s="8">
        <v>12</v>
      </c>
      <c r="H3462" s="6">
        <v>7758.51</v>
      </c>
      <c r="I3462" s="6">
        <v>93102.14</v>
      </c>
      <c r="J3462" t="s">
        <v>777</v>
      </c>
      <c r="K3462" s="8">
        <v>39</v>
      </c>
      <c r="L3462" t="str">
        <f>_xlfn.XLOOKUP(F3462, Items!$A:$A, Items!$C:$C, "Check Item ID", 0)</f>
        <v>Service</v>
      </c>
    </row>
    <row r="3463" spans="1:12" x14ac:dyDescent="0.25">
      <c r="A3463" t="s">
        <v>4231</v>
      </c>
      <c r="B3463" s="1">
        <v>45699</v>
      </c>
      <c r="C3463" t="s">
        <v>159</v>
      </c>
      <c r="D3463" t="s">
        <v>11</v>
      </c>
      <c r="E3463" t="s">
        <v>336</v>
      </c>
      <c r="F3463" t="s">
        <v>508</v>
      </c>
      <c r="G3463" s="8">
        <v>2</v>
      </c>
      <c r="H3463" s="6">
        <v>2811.01</v>
      </c>
      <c r="I3463" s="6">
        <v>5622.02</v>
      </c>
      <c r="J3463" t="s">
        <v>777</v>
      </c>
      <c r="K3463" s="8">
        <v>11</v>
      </c>
      <c r="L3463" t="str">
        <f>_xlfn.XLOOKUP(F3463, Items!$A:$A, Items!$C:$C, "Check Item ID", 0)</f>
        <v>Software</v>
      </c>
    </row>
    <row r="3464" spans="1:12" hidden="1" x14ac:dyDescent="0.25">
      <c r="A3464" t="s">
        <v>4232</v>
      </c>
      <c r="B3464" s="1">
        <v>45105</v>
      </c>
      <c r="C3464" t="s">
        <v>191</v>
      </c>
      <c r="D3464" t="s">
        <v>25</v>
      </c>
      <c r="E3464" t="s">
        <v>286</v>
      </c>
      <c r="F3464" t="s">
        <v>384</v>
      </c>
      <c r="G3464">
        <v>9</v>
      </c>
      <c r="H3464">
        <v>662.13</v>
      </c>
      <c r="I3464">
        <v>5959.18</v>
      </c>
      <c r="J3464" t="s">
        <v>768</v>
      </c>
      <c r="K3464">
        <v>25</v>
      </c>
      <c r="L3464" t="str">
        <f>_xlfn.XLOOKUP(F3464, Items!$A:$A, Items!$C:$C, "Check Item ID", 0)</f>
        <v>Software</v>
      </c>
    </row>
    <row r="3465" spans="1:12" x14ac:dyDescent="0.25">
      <c r="A3465" t="s">
        <v>4233</v>
      </c>
      <c r="B3465" s="1">
        <v>45996</v>
      </c>
      <c r="C3465" t="s">
        <v>93</v>
      </c>
      <c r="D3465" t="s">
        <v>9</v>
      </c>
      <c r="E3465" t="s">
        <v>278</v>
      </c>
      <c r="F3465" t="s">
        <v>498</v>
      </c>
      <c r="G3465" s="8">
        <v>37</v>
      </c>
      <c r="H3465" s="6">
        <v>8907.09</v>
      </c>
      <c r="I3465" s="6">
        <v>329562.27</v>
      </c>
      <c r="J3465" t="s">
        <v>777</v>
      </c>
      <c r="K3465" s="8">
        <v>27</v>
      </c>
      <c r="L3465" t="str">
        <f>_xlfn.XLOOKUP(F3465, Items!$A:$A, Items!$C:$C, "Check Item ID", 0)</f>
        <v>Service</v>
      </c>
    </row>
    <row r="3466" spans="1:12" x14ac:dyDescent="0.25">
      <c r="A3466" t="s">
        <v>4234</v>
      </c>
      <c r="B3466" s="1">
        <v>45546</v>
      </c>
      <c r="C3466" t="s">
        <v>57</v>
      </c>
      <c r="D3466" t="s">
        <v>25</v>
      </c>
      <c r="E3466" t="s">
        <v>318</v>
      </c>
      <c r="F3466" t="s">
        <v>736</v>
      </c>
      <c r="G3466" s="8">
        <v>6</v>
      </c>
      <c r="H3466" s="6">
        <v>8887.8700000000008</v>
      </c>
      <c r="I3466" s="6">
        <v>53327.22</v>
      </c>
      <c r="J3466" t="s">
        <v>777</v>
      </c>
      <c r="K3466" s="8">
        <v>39</v>
      </c>
      <c r="L3466" t="str">
        <f>_xlfn.XLOOKUP(F3466, Items!$A:$A, Items!$C:$C, "Check Item ID", 0)</f>
        <v>Service</v>
      </c>
    </row>
    <row r="3467" spans="1:12" hidden="1" x14ac:dyDescent="0.25">
      <c r="A3467" t="s">
        <v>4235</v>
      </c>
      <c r="B3467" s="1">
        <v>45212</v>
      </c>
      <c r="C3467" t="s">
        <v>115</v>
      </c>
      <c r="D3467" t="s">
        <v>27</v>
      </c>
      <c r="E3467" t="s">
        <v>272</v>
      </c>
      <c r="F3467" t="s">
        <v>748</v>
      </c>
      <c r="G3467">
        <v>5</v>
      </c>
      <c r="H3467">
        <v>4153.0200000000004</v>
      </c>
      <c r="I3467">
        <v>20765.099999999999</v>
      </c>
      <c r="J3467" t="s">
        <v>770</v>
      </c>
      <c r="K3467">
        <v>24</v>
      </c>
      <c r="L3467" t="str">
        <f>_xlfn.XLOOKUP(F3467, Items!$A:$A, Items!$C:$C, "Check Item ID", 0)</f>
        <v>Software</v>
      </c>
    </row>
    <row r="3468" spans="1:12" hidden="1" x14ac:dyDescent="0.25">
      <c r="A3468" t="s">
        <v>4236</v>
      </c>
      <c r="B3468" s="1">
        <v>45570</v>
      </c>
      <c r="C3468" t="s">
        <v>173</v>
      </c>
      <c r="D3468" t="s">
        <v>9</v>
      </c>
      <c r="E3468" t="s">
        <v>246</v>
      </c>
      <c r="F3468" t="s">
        <v>714</v>
      </c>
      <c r="G3468">
        <v>8</v>
      </c>
      <c r="H3468">
        <v>3956.64</v>
      </c>
      <c r="I3468">
        <v>31653.1</v>
      </c>
      <c r="J3468" t="s">
        <v>770</v>
      </c>
      <c r="K3468">
        <v>21</v>
      </c>
      <c r="L3468" t="str">
        <f>_xlfn.XLOOKUP(F3468, Items!$A:$A, Items!$C:$C, "Check Item ID", 0)</f>
        <v>Hardware</v>
      </c>
    </row>
    <row r="3469" spans="1:12" hidden="1" x14ac:dyDescent="0.25">
      <c r="A3469" t="s">
        <v>4237</v>
      </c>
      <c r="B3469" s="1">
        <v>45111</v>
      </c>
      <c r="C3469" t="s">
        <v>125</v>
      </c>
      <c r="D3469" t="s">
        <v>23</v>
      </c>
      <c r="E3469" t="s">
        <v>334</v>
      </c>
      <c r="F3469" t="s">
        <v>614</v>
      </c>
      <c r="G3469">
        <v>43</v>
      </c>
      <c r="H3469">
        <v>4406.0600000000004</v>
      </c>
      <c r="I3469">
        <v>189460.44</v>
      </c>
      <c r="J3469" t="s">
        <v>770</v>
      </c>
      <c r="K3469">
        <v>21</v>
      </c>
      <c r="L3469" t="str">
        <f>_xlfn.XLOOKUP(F3469, Items!$A:$A, Items!$C:$C, "Check Item ID", 0)</f>
        <v>Hardware</v>
      </c>
    </row>
    <row r="3470" spans="1:12" hidden="1" x14ac:dyDescent="0.25">
      <c r="A3470" t="s">
        <v>4238</v>
      </c>
      <c r="B3470" s="1">
        <v>45305</v>
      </c>
      <c r="C3470" t="s">
        <v>195</v>
      </c>
      <c r="D3470" t="s">
        <v>7</v>
      </c>
      <c r="E3470" t="s">
        <v>344</v>
      </c>
      <c r="F3470" t="s">
        <v>520</v>
      </c>
      <c r="G3470">
        <v>5</v>
      </c>
      <c r="H3470">
        <v>6377.82</v>
      </c>
      <c r="I3470">
        <v>31889.09</v>
      </c>
      <c r="J3470" t="s">
        <v>768</v>
      </c>
      <c r="K3470">
        <v>44</v>
      </c>
      <c r="L3470" t="str">
        <f>_xlfn.XLOOKUP(F3470, Items!$A:$A, Items!$C:$C, "Check Item ID", 0)</f>
        <v>Software</v>
      </c>
    </row>
    <row r="3471" spans="1:12" hidden="1" x14ac:dyDescent="0.25">
      <c r="A3471" t="s">
        <v>4239</v>
      </c>
      <c r="B3471" s="1">
        <v>45223</v>
      </c>
      <c r="C3471" t="s">
        <v>187</v>
      </c>
      <c r="D3471" t="s">
        <v>3</v>
      </c>
      <c r="E3471" t="s">
        <v>310</v>
      </c>
      <c r="F3471" t="s">
        <v>386</v>
      </c>
      <c r="G3471">
        <v>18</v>
      </c>
      <c r="H3471">
        <v>8621.25</v>
      </c>
      <c r="I3471">
        <v>155182.57</v>
      </c>
      <c r="J3471" t="s">
        <v>768</v>
      </c>
      <c r="K3471">
        <v>40</v>
      </c>
      <c r="L3471" t="str">
        <f>_xlfn.XLOOKUP(F3471, Items!$A:$A, Items!$C:$C, "Check Item ID", 0)</f>
        <v>Hardware</v>
      </c>
    </row>
    <row r="3472" spans="1:12" x14ac:dyDescent="0.25">
      <c r="A3472" t="s">
        <v>4240</v>
      </c>
      <c r="B3472" s="1">
        <v>45209</v>
      </c>
      <c r="C3472" t="s">
        <v>135</v>
      </c>
      <c r="D3472" t="s">
        <v>31</v>
      </c>
      <c r="E3472" t="s">
        <v>324</v>
      </c>
      <c r="F3472" t="s">
        <v>702</v>
      </c>
      <c r="G3472" s="8">
        <v>28</v>
      </c>
      <c r="H3472" s="6">
        <v>5451.89</v>
      </c>
      <c r="I3472" s="6">
        <v>152653.04</v>
      </c>
      <c r="J3472" t="s">
        <v>777</v>
      </c>
      <c r="K3472" s="8">
        <v>12</v>
      </c>
      <c r="L3472" t="str">
        <f>_xlfn.XLOOKUP(F3472, Items!$A:$A, Items!$C:$C, "Check Item ID", 0)</f>
        <v>Hardware</v>
      </c>
    </row>
    <row r="3473" spans="1:12" x14ac:dyDescent="0.25">
      <c r="A3473" t="s">
        <v>4241</v>
      </c>
      <c r="B3473" s="1">
        <v>45904</v>
      </c>
      <c r="C3473" t="s">
        <v>171</v>
      </c>
      <c r="D3473" t="s">
        <v>23</v>
      </c>
      <c r="E3473" t="s">
        <v>265</v>
      </c>
      <c r="F3473" t="s">
        <v>436</v>
      </c>
      <c r="G3473" s="8">
        <v>22</v>
      </c>
      <c r="H3473" s="6">
        <v>56.21</v>
      </c>
      <c r="I3473" s="6">
        <v>1236.52</v>
      </c>
      <c r="J3473" t="s">
        <v>777</v>
      </c>
      <c r="K3473" s="8">
        <v>31</v>
      </c>
      <c r="L3473" t="str">
        <f>_xlfn.XLOOKUP(F3473, Items!$A:$A, Items!$C:$C, "Check Item ID", 0)</f>
        <v>Service</v>
      </c>
    </row>
    <row r="3474" spans="1:12" hidden="1" x14ac:dyDescent="0.25">
      <c r="A3474" t="s">
        <v>4242</v>
      </c>
      <c r="B3474" s="1">
        <v>45468</v>
      </c>
      <c r="C3474" t="s">
        <v>165</v>
      </c>
      <c r="D3474" t="s">
        <v>27</v>
      </c>
      <c r="E3474" t="s">
        <v>310</v>
      </c>
      <c r="F3474" t="s">
        <v>394</v>
      </c>
      <c r="G3474">
        <v>47</v>
      </c>
      <c r="H3474">
        <v>2078.96</v>
      </c>
      <c r="I3474">
        <v>97711.08</v>
      </c>
      <c r="J3474" t="s">
        <v>770</v>
      </c>
      <c r="K3474">
        <v>11</v>
      </c>
      <c r="L3474" t="str">
        <f>_xlfn.XLOOKUP(F3474, Items!$A:$A, Items!$C:$C, "Check Item ID", 0)</f>
        <v>Service</v>
      </c>
    </row>
    <row r="3475" spans="1:12" hidden="1" x14ac:dyDescent="0.25">
      <c r="A3475" t="s">
        <v>4243</v>
      </c>
      <c r="B3475" s="1">
        <v>45636</v>
      </c>
      <c r="C3475" t="s">
        <v>227</v>
      </c>
      <c r="D3475" t="s">
        <v>9</v>
      </c>
      <c r="E3475" t="s">
        <v>342</v>
      </c>
      <c r="F3475" t="s">
        <v>678</v>
      </c>
      <c r="G3475">
        <v>44</v>
      </c>
      <c r="H3475">
        <v>4197.97</v>
      </c>
      <c r="I3475">
        <v>184710.82</v>
      </c>
      <c r="J3475" t="s">
        <v>770</v>
      </c>
      <c r="K3475">
        <v>5</v>
      </c>
      <c r="L3475" t="str">
        <f>_xlfn.XLOOKUP(F3475, Items!$A:$A, Items!$C:$C, "Check Item ID", 0)</f>
        <v>Service</v>
      </c>
    </row>
    <row r="3476" spans="1:12" x14ac:dyDescent="0.25">
      <c r="A3476" t="s">
        <v>4244</v>
      </c>
      <c r="B3476" s="1">
        <v>45818</v>
      </c>
      <c r="C3476" t="s">
        <v>187</v>
      </c>
      <c r="D3476" t="s">
        <v>3</v>
      </c>
      <c r="E3476" t="s">
        <v>246</v>
      </c>
      <c r="F3476" t="s">
        <v>558</v>
      </c>
      <c r="G3476" s="8">
        <v>50</v>
      </c>
      <c r="H3476" s="6">
        <v>6927.03</v>
      </c>
      <c r="I3476" s="6">
        <v>346351.35999999999</v>
      </c>
      <c r="J3476" t="s">
        <v>777</v>
      </c>
      <c r="K3476" s="8">
        <v>39</v>
      </c>
      <c r="L3476" t="str">
        <f>_xlfn.XLOOKUP(F3476, Items!$A:$A, Items!$C:$C, "Check Item ID", 0)</f>
        <v>Software</v>
      </c>
    </row>
    <row r="3477" spans="1:12" x14ac:dyDescent="0.25">
      <c r="A3477" t="s">
        <v>4245</v>
      </c>
      <c r="B3477" s="1">
        <v>45185</v>
      </c>
      <c r="C3477" t="s">
        <v>73</v>
      </c>
      <c r="D3477" t="s">
        <v>29</v>
      </c>
      <c r="E3477" t="s">
        <v>283</v>
      </c>
      <c r="F3477" t="s">
        <v>408</v>
      </c>
      <c r="G3477" s="8">
        <v>24</v>
      </c>
      <c r="H3477" s="6">
        <v>5454</v>
      </c>
      <c r="I3477" s="6">
        <v>130895.92</v>
      </c>
      <c r="J3477" t="s">
        <v>777</v>
      </c>
      <c r="K3477" s="8">
        <v>39</v>
      </c>
      <c r="L3477" t="str">
        <f>_xlfn.XLOOKUP(F3477, Items!$A:$A, Items!$C:$C, "Check Item ID", 0)</f>
        <v>Hardware</v>
      </c>
    </row>
    <row r="3478" spans="1:12" x14ac:dyDescent="0.25">
      <c r="A3478" t="s">
        <v>4246</v>
      </c>
      <c r="B3478" s="1">
        <v>45028</v>
      </c>
      <c r="C3478" t="s">
        <v>101</v>
      </c>
      <c r="D3478" t="s">
        <v>23</v>
      </c>
      <c r="E3478" t="s">
        <v>276</v>
      </c>
      <c r="F3478" t="s">
        <v>744</v>
      </c>
      <c r="G3478" s="8">
        <v>5</v>
      </c>
      <c r="H3478" s="6">
        <v>7780.63</v>
      </c>
      <c r="I3478" s="6">
        <v>38903.160000000003</v>
      </c>
      <c r="J3478" t="s">
        <v>777</v>
      </c>
      <c r="K3478" s="8">
        <v>24</v>
      </c>
      <c r="L3478" t="str">
        <f>_xlfn.XLOOKUP(F3478, Items!$A:$A, Items!$C:$C, "Check Item ID", 0)</f>
        <v>Service</v>
      </c>
    </row>
    <row r="3479" spans="1:12" x14ac:dyDescent="0.25">
      <c r="A3479" t="s">
        <v>4247</v>
      </c>
      <c r="B3479" s="1">
        <v>45490</v>
      </c>
      <c r="C3479" t="s">
        <v>177</v>
      </c>
      <c r="D3479" t="s">
        <v>27</v>
      </c>
      <c r="E3479" t="s">
        <v>281</v>
      </c>
      <c r="F3479" t="s">
        <v>716</v>
      </c>
      <c r="G3479" s="8">
        <v>4</v>
      </c>
      <c r="H3479" s="6">
        <v>6626.21</v>
      </c>
      <c r="I3479" s="6">
        <v>26504.85</v>
      </c>
      <c r="J3479" t="s">
        <v>777</v>
      </c>
      <c r="K3479" s="8">
        <v>11</v>
      </c>
      <c r="L3479" t="str">
        <f>_xlfn.XLOOKUP(F3479, Items!$A:$A, Items!$C:$C, "Check Item ID", 0)</f>
        <v>Service</v>
      </c>
    </row>
    <row r="3480" spans="1:12" hidden="1" x14ac:dyDescent="0.25">
      <c r="A3480" t="s">
        <v>4248</v>
      </c>
      <c r="B3480" s="1">
        <v>45889</v>
      </c>
      <c r="C3480" t="s">
        <v>39</v>
      </c>
      <c r="D3480" t="s">
        <v>25</v>
      </c>
      <c r="E3480" t="s">
        <v>348</v>
      </c>
      <c r="F3480" t="s">
        <v>398</v>
      </c>
      <c r="G3480">
        <v>12</v>
      </c>
      <c r="H3480">
        <v>4226.93</v>
      </c>
      <c r="I3480">
        <v>50723.11</v>
      </c>
      <c r="J3480" t="s">
        <v>768</v>
      </c>
      <c r="K3480">
        <v>42</v>
      </c>
      <c r="L3480" t="str">
        <f>_xlfn.XLOOKUP(F3480, Items!$A:$A, Items!$C:$C, "Check Item ID", 0)</f>
        <v>Hardware</v>
      </c>
    </row>
    <row r="3481" spans="1:12" hidden="1" x14ac:dyDescent="0.25">
      <c r="A3481" t="s">
        <v>4249</v>
      </c>
      <c r="B3481" s="1">
        <v>45500</v>
      </c>
      <c r="C3481" t="s">
        <v>93</v>
      </c>
      <c r="D3481" t="s">
        <v>9</v>
      </c>
      <c r="E3481" t="s">
        <v>298</v>
      </c>
      <c r="F3481" t="s">
        <v>514</v>
      </c>
      <c r="G3481">
        <v>1</v>
      </c>
      <c r="H3481">
        <v>3984.53</v>
      </c>
      <c r="I3481">
        <v>3984.53</v>
      </c>
      <c r="J3481" t="s">
        <v>770</v>
      </c>
      <c r="K3481">
        <v>36</v>
      </c>
      <c r="L3481" t="str">
        <f>_xlfn.XLOOKUP(F3481, Items!$A:$A, Items!$C:$C, "Check Item ID", 0)</f>
        <v>Hardware</v>
      </c>
    </row>
    <row r="3482" spans="1:12" hidden="1" x14ac:dyDescent="0.25">
      <c r="A3482" t="s">
        <v>4250</v>
      </c>
      <c r="B3482" s="1">
        <v>45985</v>
      </c>
      <c r="C3482" t="s">
        <v>171</v>
      </c>
      <c r="D3482" t="s">
        <v>23</v>
      </c>
      <c r="E3482" t="s">
        <v>278</v>
      </c>
      <c r="F3482" t="s">
        <v>448</v>
      </c>
      <c r="G3482">
        <v>12</v>
      </c>
      <c r="H3482">
        <v>3189.78</v>
      </c>
      <c r="I3482">
        <v>38277.31</v>
      </c>
      <c r="J3482" t="s">
        <v>770</v>
      </c>
      <c r="K3482">
        <v>31</v>
      </c>
      <c r="L3482" t="str">
        <f>_xlfn.XLOOKUP(F3482, Items!$A:$A, Items!$C:$C, "Check Item ID", 0)</f>
        <v>Software</v>
      </c>
    </row>
    <row r="3483" spans="1:12" x14ac:dyDescent="0.25">
      <c r="A3483" t="s">
        <v>4251</v>
      </c>
      <c r="B3483" s="1">
        <v>45111</v>
      </c>
      <c r="C3483" t="s">
        <v>53</v>
      </c>
      <c r="D3483" t="s">
        <v>9</v>
      </c>
      <c r="E3483" t="s">
        <v>314</v>
      </c>
      <c r="F3483" t="s">
        <v>359</v>
      </c>
      <c r="G3483" s="8">
        <v>9</v>
      </c>
      <c r="H3483" s="6">
        <v>8715.27</v>
      </c>
      <c r="I3483" s="6">
        <v>78437.440000000002</v>
      </c>
      <c r="J3483" t="s">
        <v>777</v>
      </c>
      <c r="K3483" s="8">
        <v>27</v>
      </c>
      <c r="L3483" t="str">
        <f>_xlfn.XLOOKUP(F3483, Items!$A:$A, Items!$C:$C, "Check Item ID", 0)</f>
        <v>Hardware</v>
      </c>
    </row>
    <row r="3484" spans="1:12" x14ac:dyDescent="0.25">
      <c r="A3484" t="s">
        <v>4252</v>
      </c>
      <c r="B3484" s="1">
        <v>45691</v>
      </c>
      <c r="C3484" t="s">
        <v>199</v>
      </c>
      <c r="D3484" t="s">
        <v>11</v>
      </c>
      <c r="E3484" t="s">
        <v>326</v>
      </c>
      <c r="F3484" t="s">
        <v>658</v>
      </c>
      <c r="G3484" s="8">
        <v>1</v>
      </c>
      <c r="H3484" s="6">
        <v>6086.97</v>
      </c>
      <c r="I3484" s="6">
        <v>6086.97</v>
      </c>
      <c r="J3484" t="s">
        <v>777</v>
      </c>
      <c r="K3484" s="8">
        <v>25</v>
      </c>
      <c r="L3484" t="str">
        <f>_xlfn.XLOOKUP(F3484, Items!$A:$A, Items!$C:$C, "Check Item ID", 0)</f>
        <v>Service</v>
      </c>
    </row>
    <row r="3485" spans="1:12" hidden="1" x14ac:dyDescent="0.25">
      <c r="A3485" t="s">
        <v>4253</v>
      </c>
      <c r="B3485" s="1">
        <v>45047</v>
      </c>
      <c r="C3485" t="s">
        <v>151</v>
      </c>
      <c r="D3485" t="s">
        <v>11</v>
      </c>
      <c r="E3485" t="s">
        <v>292</v>
      </c>
      <c r="F3485" t="s">
        <v>530</v>
      </c>
      <c r="G3485">
        <v>6</v>
      </c>
      <c r="H3485">
        <v>2230.71</v>
      </c>
      <c r="I3485">
        <v>13384.25</v>
      </c>
      <c r="J3485" t="s">
        <v>770</v>
      </c>
      <c r="K3485">
        <v>3</v>
      </c>
      <c r="L3485" t="str">
        <f>_xlfn.XLOOKUP(F3485, Items!$A:$A, Items!$C:$C, "Check Item ID", 0)</f>
        <v>Hardware</v>
      </c>
    </row>
    <row r="3486" spans="1:12" x14ac:dyDescent="0.25">
      <c r="A3486" t="s">
        <v>4254</v>
      </c>
      <c r="B3486" s="1">
        <v>45291</v>
      </c>
      <c r="C3486" t="s">
        <v>97</v>
      </c>
      <c r="D3486" t="s">
        <v>29</v>
      </c>
      <c r="E3486" t="s">
        <v>316</v>
      </c>
      <c r="F3486" t="s">
        <v>562</v>
      </c>
      <c r="G3486" s="8">
        <v>30</v>
      </c>
      <c r="H3486" s="6">
        <v>4087.07</v>
      </c>
      <c r="I3486" s="6">
        <v>122612.25</v>
      </c>
      <c r="J3486" t="s">
        <v>777</v>
      </c>
      <c r="K3486" s="8">
        <v>45</v>
      </c>
      <c r="L3486" t="str">
        <f>_xlfn.XLOOKUP(F3486, Items!$A:$A, Items!$C:$C, "Check Item ID", 0)</f>
        <v>Service</v>
      </c>
    </row>
    <row r="3487" spans="1:12" hidden="1" x14ac:dyDescent="0.25">
      <c r="A3487" t="s">
        <v>4255</v>
      </c>
      <c r="B3487" s="1">
        <v>45572</v>
      </c>
      <c r="C3487" t="s">
        <v>183</v>
      </c>
      <c r="D3487" t="s">
        <v>31</v>
      </c>
      <c r="E3487" t="s">
        <v>314</v>
      </c>
      <c r="F3487" t="s">
        <v>474</v>
      </c>
      <c r="G3487">
        <v>12</v>
      </c>
      <c r="H3487">
        <v>9274.51</v>
      </c>
      <c r="I3487">
        <v>111294.17</v>
      </c>
      <c r="J3487" t="s">
        <v>768</v>
      </c>
      <c r="K3487">
        <v>5</v>
      </c>
      <c r="L3487" t="str">
        <f>_xlfn.XLOOKUP(F3487, Items!$A:$A, Items!$C:$C, "Check Item ID", 0)</f>
        <v>Service</v>
      </c>
    </row>
    <row r="3488" spans="1:12" hidden="1" x14ac:dyDescent="0.25">
      <c r="A3488" t="s">
        <v>4256</v>
      </c>
      <c r="B3488" s="1">
        <v>45669</v>
      </c>
      <c r="C3488" t="s">
        <v>181</v>
      </c>
      <c r="D3488" t="s">
        <v>17</v>
      </c>
      <c r="E3488" t="s">
        <v>334</v>
      </c>
      <c r="F3488" t="s">
        <v>666</v>
      </c>
      <c r="G3488">
        <v>15</v>
      </c>
      <c r="H3488">
        <v>2017.57</v>
      </c>
      <c r="I3488">
        <v>30263.49</v>
      </c>
      <c r="J3488" t="s">
        <v>770</v>
      </c>
      <c r="K3488">
        <v>6</v>
      </c>
      <c r="L3488" t="str">
        <f>_xlfn.XLOOKUP(F3488, Items!$A:$A, Items!$C:$C, "Check Item ID", 0)</f>
        <v>Software</v>
      </c>
    </row>
    <row r="3489" spans="1:12" hidden="1" x14ac:dyDescent="0.25">
      <c r="A3489" t="s">
        <v>4257</v>
      </c>
      <c r="B3489" s="1">
        <v>45205</v>
      </c>
      <c r="C3489" t="s">
        <v>179</v>
      </c>
      <c r="D3489" t="s">
        <v>3</v>
      </c>
      <c r="E3489" t="s">
        <v>344</v>
      </c>
      <c r="F3489" t="s">
        <v>610</v>
      </c>
      <c r="G3489">
        <v>13</v>
      </c>
      <c r="H3489">
        <v>1013.34</v>
      </c>
      <c r="I3489">
        <v>13173.47</v>
      </c>
      <c r="J3489" t="s">
        <v>770</v>
      </c>
      <c r="K3489">
        <v>7</v>
      </c>
      <c r="L3489" t="str">
        <f>_xlfn.XLOOKUP(F3489, Items!$A:$A, Items!$C:$C, "Check Item ID", 0)</f>
        <v>Hardware</v>
      </c>
    </row>
    <row r="3490" spans="1:12" hidden="1" x14ac:dyDescent="0.25">
      <c r="A3490" t="s">
        <v>4258</v>
      </c>
      <c r="B3490" s="1">
        <v>45569</v>
      </c>
      <c r="C3490" t="s">
        <v>77</v>
      </c>
      <c r="D3490" t="s">
        <v>17</v>
      </c>
      <c r="E3490" t="s">
        <v>296</v>
      </c>
      <c r="F3490" t="s">
        <v>610</v>
      </c>
      <c r="G3490">
        <v>44</v>
      </c>
      <c r="H3490">
        <v>1003.08</v>
      </c>
      <c r="I3490">
        <v>44135.49</v>
      </c>
      <c r="J3490" t="s">
        <v>770</v>
      </c>
      <c r="K3490">
        <v>19</v>
      </c>
      <c r="L3490" t="str">
        <f>_xlfn.XLOOKUP(F3490, Items!$A:$A, Items!$C:$C, "Check Item ID", 0)</f>
        <v>Hardware</v>
      </c>
    </row>
    <row r="3491" spans="1:12" hidden="1" x14ac:dyDescent="0.25">
      <c r="A3491" t="s">
        <v>4259</v>
      </c>
      <c r="B3491" s="1">
        <v>45104</v>
      </c>
      <c r="C3491" t="s">
        <v>61</v>
      </c>
      <c r="D3491" t="s">
        <v>11</v>
      </c>
      <c r="E3491" t="s">
        <v>278</v>
      </c>
      <c r="F3491" t="s">
        <v>490</v>
      </c>
      <c r="G3491">
        <v>33</v>
      </c>
      <c r="H3491">
        <v>891.36</v>
      </c>
      <c r="I3491">
        <v>29414.85</v>
      </c>
      <c r="J3491" t="s">
        <v>770</v>
      </c>
      <c r="K3491">
        <v>38</v>
      </c>
      <c r="L3491" t="str">
        <f>_xlfn.XLOOKUP(F3491, Items!$A:$A, Items!$C:$C, "Check Item ID", 0)</f>
        <v>Software</v>
      </c>
    </row>
    <row r="3492" spans="1:12" hidden="1" x14ac:dyDescent="0.25">
      <c r="A3492" t="s">
        <v>4260</v>
      </c>
      <c r="B3492" s="1">
        <v>45597</v>
      </c>
      <c r="C3492" t="s">
        <v>75</v>
      </c>
      <c r="D3492" t="s">
        <v>11</v>
      </c>
      <c r="E3492" t="s">
        <v>338</v>
      </c>
      <c r="F3492" t="s">
        <v>498</v>
      </c>
      <c r="G3492">
        <v>45</v>
      </c>
      <c r="H3492">
        <v>8208.59</v>
      </c>
      <c r="I3492">
        <v>369386.74</v>
      </c>
      <c r="J3492" t="s">
        <v>768</v>
      </c>
      <c r="K3492">
        <v>12</v>
      </c>
      <c r="L3492" t="str">
        <f>_xlfn.XLOOKUP(F3492, Items!$A:$A, Items!$C:$C, "Check Item ID", 0)</f>
        <v>Service</v>
      </c>
    </row>
    <row r="3493" spans="1:12" hidden="1" x14ac:dyDescent="0.25">
      <c r="A3493" t="s">
        <v>4261</v>
      </c>
      <c r="B3493" s="1">
        <v>45995</v>
      </c>
      <c r="C3493" t="s">
        <v>85</v>
      </c>
      <c r="D3493" t="s">
        <v>29</v>
      </c>
      <c r="E3493" t="s">
        <v>260</v>
      </c>
      <c r="F3493" t="s">
        <v>418</v>
      </c>
      <c r="G3493">
        <v>30</v>
      </c>
      <c r="H3493">
        <v>6565.47</v>
      </c>
      <c r="I3493">
        <v>196964.2</v>
      </c>
      <c r="J3493" t="s">
        <v>768</v>
      </c>
      <c r="K3493">
        <v>39</v>
      </c>
      <c r="L3493" t="str">
        <f>_xlfn.XLOOKUP(F3493, Items!$A:$A, Items!$C:$C, "Check Item ID", 0)</f>
        <v>Service</v>
      </c>
    </row>
    <row r="3494" spans="1:12" hidden="1" x14ac:dyDescent="0.25">
      <c r="A3494" t="s">
        <v>4262</v>
      </c>
      <c r="B3494" s="1">
        <v>45771</v>
      </c>
      <c r="C3494" t="s">
        <v>105</v>
      </c>
      <c r="D3494" t="s">
        <v>23</v>
      </c>
      <c r="E3494" t="s">
        <v>350</v>
      </c>
      <c r="F3494" t="s">
        <v>404</v>
      </c>
      <c r="G3494">
        <v>23</v>
      </c>
      <c r="H3494">
        <v>2915.62</v>
      </c>
      <c r="I3494">
        <v>67059.31</v>
      </c>
      <c r="J3494" t="s">
        <v>770</v>
      </c>
      <c r="K3494">
        <v>20</v>
      </c>
      <c r="L3494" t="str">
        <f>_xlfn.XLOOKUP(F3494, Items!$A:$A, Items!$C:$C, "Check Item ID", 0)</f>
        <v>Service</v>
      </c>
    </row>
    <row r="3495" spans="1:12" x14ac:dyDescent="0.25">
      <c r="A3495" t="s">
        <v>4263</v>
      </c>
      <c r="B3495" s="1">
        <v>45163</v>
      </c>
      <c r="C3495" t="s">
        <v>159</v>
      </c>
      <c r="D3495" t="s">
        <v>11</v>
      </c>
      <c r="E3495" t="s">
        <v>298</v>
      </c>
      <c r="F3495" t="s">
        <v>644</v>
      </c>
      <c r="G3495" s="8">
        <v>27</v>
      </c>
      <c r="H3495" s="6">
        <v>10733.77</v>
      </c>
      <c r="I3495" s="6">
        <v>289811.84999999998</v>
      </c>
      <c r="J3495" t="s">
        <v>777</v>
      </c>
      <c r="K3495" s="8">
        <v>42</v>
      </c>
      <c r="L3495" t="str">
        <f>_xlfn.XLOOKUP(F3495, Items!$A:$A, Items!$C:$C, "Check Item ID", 0)</f>
        <v>Hardware</v>
      </c>
    </row>
    <row r="3496" spans="1:12" x14ac:dyDescent="0.25">
      <c r="A3496" t="s">
        <v>4264</v>
      </c>
      <c r="B3496" s="1">
        <v>45981</v>
      </c>
      <c r="C3496" t="s">
        <v>135</v>
      </c>
      <c r="D3496" t="s">
        <v>31</v>
      </c>
      <c r="E3496" t="s">
        <v>322</v>
      </c>
      <c r="F3496" t="s">
        <v>478</v>
      </c>
      <c r="G3496" s="8">
        <v>10</v>
      </c>
      <c r="H3496" s="6">
        <v>7541.83</v>
      </c>
      <c r="I3496" s="6">
        <v>75418.31</v>
      </c>
      <c r="J3496" t="s">
        <v>777</v>
      </c>
      <c r="K3496" s="8">
        <v>22</v>
      </c>
      <c r="L3496" t="str">
        <f>_xlfn.XLOOKUP(F3496, Items!$A:$A, Items!$C:$C, "Check Item ID", 0)</f>
        <v>Software</v>
      </c>
    </row>
    <row r="3497" spans="1:12" hidden="1" x14ac:dyDescent="0.25">
      <c r="A3497" t="s">
        <v>4265</v>
      </c>
      <c r="B3497" s="1">
        <v>45096</v>
      </c>
      <c r="C3497" t="s">
        <v>89</v>
      </c>
      <c r="D3497" t="s">
        <v>23</v>
      </c>
      <c r="E3497" t="s">
        <v>302</v>
      </c>
      <c r="F3497" t="s">
        <v>722</v>
      </c>
      <c r="G3497">
        <v>14</v>
      </c>
      <c r="H3497">
        <v>9066.0400000000009</v>
      </c>
      <c r="I3497">
        <v>126924.53</v>
      </c>
      <c r="J3497" t="s">
        <v>768</v>
      </c>
      <c r="K3497">
        <v>7</v>
      </c>
      <c r="L3497" t="str">
        <f>_xlfn.XLOOKUP(F3497, Items!$A:$A, Items!$C:$C, "Check Item ID", 0)</f>
        <v>Service</v>
      </c>
    </row>
    <row r="3498" spans="1:12" hidden="1" x14ac:dyDescent="0.25">
      <c r="A3498" t="s">
        <v>4266</v>
      </c>
      <c r="B3498" s="1">
        <v>45455</v>
      </c>
      <c r="C3498" t="s">
        <v>45</v>
      </c>
      <c r="D3498" t="s">
        <v>5</v>
      </c>
      <c r="E3498" t="s">
        <v>296</v>
      </c>
      <c r="F3498" t="s">
        <v>756</v>
      </c>
      <c r="G3498">
        <v>22</v>
      </c>
      <c r="H3498">
        <v>2662.54</v>
      </c>
      <c r="I3498">
        <v>58575.97</v>
      </c>
      <c r="J3498" t="s">
        <v>770</v>
      </c>
      <c r="K3498">
        <v>38</v>
      </c>
      <c r="L3498" t="str">
        <f>_xlfn.XLOOKUP(F3498, Items!$A:$A, Items!$C:$C, "Check Item ID", 0)</f>
        <v>Service</v>
      </c>
    </row>
    <row r="3499" spans="1:12" x14ac:dyDescent="0.25">
      <c r="A3499" t="s">
        <v>4267</v>
      </c>
      <c r="B3499" s="1">
        <v>45752</v>
      </c>
      <c r="C3499" t="s">
        <v>135</v>
      </c>
      <c r="D3499" t="s">
        <v>31</v>
      </c>
      <c r="E3499" t="s">
        <v>320</v>
      </c>
      <c r="F3499" t="s">
        <v>586</v>
      </c>
      <c r="G3499" s="8">
        <v>15</v>
      </c>
      <c r="H3499" s="6">
        <v>7463.65</v>
      </c>
      <c r="I3499" s="6">
        <v>111954.79</v>
      </c>
      <c r="J3499" t="s">
        <v>777</v>
      </c>
      <c r="K3499" s="8">
        <v>32</v>
      </c>
      <c r="L3499" t="str">
        <f>_xlfn.XLOOKUP(F3499, Items!$A:$A, Items!$C:$C, "Check Item ID", 0)</f>
        <v>Hardware</v>
      </c>
    </row>
    <row r="3500" spans="1:12" hidden="1" x14ac:dyDescent="0.25">
      <c r="A3500" t="s">
        <v>4268</v>
      </c>
      <c r="B3500" s="1">
        <v>45363</v>
      </c>
      <c r="C3500" t="s">
        <v>145</v>
      </c>
      <c r="D3500" t="s">
        <v>7</v>
      </c>
      <c r="E3500" t="s">
        <v>292</v>
      </c>
      <c r="F3500" t="s">
        <v>480</v>
      </c>
      <c r="G3500">
        <v>47</v>
      </c>
      <c r="H3500">
        <v>2363.34</v>
      </c>
      <c r="I3500">
        <v>111077.16</v>
      </c>
      <c r="J3500" t="s">
        <v>770</v>
      </c>
      <c r="K3500">
        <v>36</v>
      </c>
      <c r="L3500" t="str">
        <f>_xlfn.XLOOKUP(F3500, Items!$A:$A, Items!$C:$C, "Check Item ID", 0)</f>
        <v>Hardware</v>
      </c>
    </row>
    <row r="3501" spans="1:12" x14ac:dyDescent="0.25">
      <c r="A3501" t="s">
        <v>4269</v>
      </c>
      <c r="B3501" s="1">
        <v>45617</v>
      </c>
      <c r="C3501" t="s">
        <v>89</v>
      </c>
      <c r="D3501" t="s">
        <v>23</v>
      </c>
      <c r="E3501" t="s">
        <v>304</v>
      </c>
      <c r="F3501" t="s">
        <v>560</v>
      </c>
      <c r="G3501" s="8">
        <v>10</v>
      </c>
      <c r="H3501" s="6">
        <v>8782.9</v>
      </c>
      <c r="I3501" s="6">
        <v>87828.99</v>
      </c>
      <c r="J3501" t="s">
        <v>777</v>
      </c>
      <c r="K3501" s="8">
        <v>28</v>
      </c>
      <c r="L3501" t="str">
        <f>_xlfn.XLOOKUP(F3501, Items!$A:$A, Items!$C:$C, "Check Item ID", 0)</f>
        <v>Service</v>
      </c>
    </row>
    <row r="3502" spans="1:12" hidden="1" x14ac:dyDescent="0.25">
      <c r="A3502" t="s">
        <v>4270</v>
      </c>
      <c r="B3502" s="1">
        <v>45818</v>
      </c>
      <c r="C3502" t="s">
        <v>153</v>
      </c>
      <c r="D3502" t="s">
        <v>3</v>
      </c>
      <c r="E3502" t="s">
        <v>350</v>
      </c>
      <c r="F3502" t="s">
        <v>650</v>
      </c>
      <c r="G3502">
        <v>3</v>
      </c>
      <c r="H3502">
        <v>10614.68</v>
      </c>
      <c r="I3502">
        <v>31844.04</v>
      </c>
      <c r="J3502" t="s">
        <v>770</v>
      </c>
      <c r="K3502">
        <v>15</v>
      </c>
      <c r="L3502" t="str">
        <f>_xlfn.XLOOKUP(F3502, Items!$A:$A, Items!$C:$C, "Check Item ID", 0)</f>
        <v>Service</v>
      </c>
    </row>
    <row r="3503" spans="1:12" hidden="1" x14ac:dyDescent="0.25">
      <c r="A3503" t="s">
        <v>4271</v>
      </c>
      <c r="B3503" s="1">
        <v>45375</v>
      </c>
      <c r="C3503" t="s">
        <v>189</v>
      </c>
      <c r="D3503" t="s">
        <v>21</v>
      </c>
      <c r="E3503" t="s">
        <v>272</v>
      </c>
      <c r="F3503" t="s">
        <v>750</v>
      </c>
      <c r="G3503">
        <v>46</v>
      </c>
      <c r="H3503">
        <v>3682.34</v>
      </c>
      <c r="I3503">
        <v>169387.75</v>
      </c>
      <c r="J3503" t="s">
        <v>770</v>
      </c>
      <c r="K3503">
        <v>37</v>
      </c>
      <c r="L3503" t="str">
        <f>_xlfn.XLOOKUP(F3503, Items!$A:$A, Items!$C:$C, "Check Item ID", 0)</f>
        <v>Hardware</v>
      </c>
    </row>
    <row r="3504" spans="1:12" x14ac:dyDescent="0.25">
      <c r="A3504" t="s">
        <v>4272</v>
      </c>
      <c r="B3504" s="1">
        <v>45326</v>
      </c>
      <c r="C3504" t="s">
        <v>203</v>
      </c>
      <c r="D3504" t="s">
        <v>31</v>
      </c>
      <c r="E3504" t="s">
        <v>330</v>
      </c>
      <c r="F3504" t="s">
        <v>558</v>
      </c>
      <c r="G3504" s="8">
        <v>36</v>
      </c>
      <c r="H3504" s="6">
        <v>6507.65</v>
      </c>
      <c r="I3504" s="6">
        <v>234275.42</v>
      </c>
      <c r="J3504" t="s">
        <v>777</v>
      </c>
      <c r="K3504" s="8">
        <v>23</v>
      </c>
      <c r="L3504" t="str">
        <f>_xlfn.XLOOKUP(F3504, Items!$A:$A, Items!$C:$C, "Check Item ID", 0)</f>
        <v>Software</v>
      </c>
    </row>
    <row r="3505" spans="1:12" hidden="1" x14ac:dyDescent="0.25">
      <c r="A3505" t="s">
        <v>4273</v>
      </c>
      <c r="B3505" s="1">
        <v>45710</v>
      </c>
      <c r="C3505" t="s">
        <v>95</v>
      </c>
      <c r="D3505" t="s">
        <v>11</v>
      </c>
      <c r="E3505" t="s">
        <v>286</v>
      </c>
      <c r="F3505" t="s">
        <v>692</v>
      </c>
      <c r="G3505">
        <v>41</v>
      </c>
      <c r="H3505">
        <v>8741.2900000000009</v>
      </c>
      <c r="I3505">
        <v>358393</v>
      </c>
      <c r="J3505" t="s">
        <v>770</v>
      </c>
      <c r="K3505">
        <v>28</v>
      </c>
      <c r="L3505" t="str">
        <f>_xlfn.XLOOKUP(F3505, Items!$A:$A, Items!$C:$C, "Check Item ID", 0)</f>
        <v>Hardware</v>
      </c>
    </row>
    <row r="3506" spans="1:12" hidden="1" x14ac:dyDescent="0.25">
      <c r="A3506" t="s">
        <v>4274</v>
      </c>
      <c r="B3506" s="1">
        <v>45024</v>
      </c>
      <c r="C3506" t="s">
        <v>147</v>
      </c>
      <c r="D3506" t="s">
        <v>5</v>
      </c>
      <c r="E3506" t="s">
        <v>348</v>
      </c>
      <c r="F3506" t="s">
        <v>494</v>
      </c>
      <c r="G3506">
        <v>22</v>
      </c>
      <c r="H3506">
        <v>7153.09</v>
      </c>
      <c r="I3506">
        <v>157367.95000000001</v>
      </c>
      <c r="J3506" t="s">
        <v>770</v>
      </c>
      <c r="K3506">
        <v>31</v>
      </c>
      <c r="L3506" t="str">
        <f>_xlfn.XLOOKUP(F3506, Items!$A:$A, Items!$C:$C, "Check Item ID", 0)</f>
        <v>Hardware</v>
      </c>
    </row>
    <row r="3507" spans="1:12" hidden="1" x14ac:dyDescent="0.25">
      <c r="A3507" t="s">
        <v>4275</v>
      </c>
      <c r="B3507" s="1">
        <v>45029</v>
      </c>
      <c r="C3507" t="s">
        <v>231</v>
      </c>
      <c r="D3507" t="s">
        <v>7</v>
      </c>
      <c r="E3507" t="s">
        <v>296</v>
      </c>
      <c r="F3507" t="s">
        <v>754</v>
      </c>
      <c r="G3507">
        <v>26</v>
      </c>
      <c r="H3507">
        <v>8458.4599999999991</v>
      </c>
      <c r="I3507">
        <v>219920.04</v>
      </c>
      <c r="J3507" t="s">
        <v>768</v>
      </c>
      <c r="K3507">
        <v>24</v>
      </c>
      <c r="L3507" t="str">
        <f>_xlfn.XLOOKUP(F3507, Items!$A:$A, Items!$C:$C, "Check Item ID", 0)</f>
        <v>Service</v>
      </c>
    </row>
    <row r="3508" spans="1:12" x14ac:dyDescent="0.25">
      <c r="A3508" t="s">
        <v>4276</v>
      </c>
      <c r="B3508" s="1">
        <v>45090</v>
      </c>
      <c r="C3508" t="s">
        <v>57</v>
      </c>
      <c r="D3508" t="s">
        <v>25</v>
      </c>
      <c r="E3508" t="s">
        <v>352</v>
      </c>
      <c r="F3508" t="s">
        <v>388</v>
      </c>
      <c r="G3508" s="8">
        <v>24</v>
      </c>
      <c r="H3508" s="6">
        <v>6502.97</v>
      </c>
      <c r="I3508" s="6">
        <v>156071.34</v>
      </c>
      <c r="J3508" t="s">
        <v>777</v>
      </c>
      <c r="K3508" s="8">
        <v>16</v>
      </c>
      <c r="L3508" t="str">
        <f>_xlfn.XLOOKUP(F3508, Items!$A:$A, Items!$C:$C, "Check Item ID", 0)</f>
        <v>Software</v>
      </c>
    </row>
    <row r="3509" spans="1:12" hidden="1" x14ac:dyDescent="0.25">
      <c r="A3509" t="s">
        <v>4277</v>
      </c>
      <c r="B3509" s="1">
        <v>45301</v>
      </c>
      <c r="C3509" t="s">
        <v>215</v>
      </c>
      <c r="D3509" t="s">
        <v>5</v>
      </c>
      <c r="E3509" t="s">
        <v>354</v>
      </c>
      <c r="F3509" t="s">
        <v>680</v>
      </c>
      <c r="G3509">
        <v>47</v>
      </c>
      <c r="H3509">
        <v>9730.61</v>
      </c>
      <c r="I3509">
        <v>457338.51</v>
      </c>
      <c r="J3509" t="s">
        <v>768</v>
      </c>
      <c r="K3509">
        <v>5</v>
      </c>
      <c r="L3509" t="str">
        <f>_xlfn.XLOOKUP(F3509, Items!$A:$A, Items!$C:$C, "Check Item ID", 0)</f>
        <v>Service</v>
      </c>
    </row>
    <row r="3510" spans="1:12" x14ac:dyDescent="0.25">
      <c r="A3510" t="s">
        <v>4278</v>
      </c>
      <c r="B3510" s="1">
        <v>45609</v>
      </c>
      <c r="C3510" t="s">
        <v>193</v>
      </c>
      <c r="D3510" t="s">
        <v>5</v>
      </c>
      <c r="E3510" t="s">
        <v>298</v>
      </c>
      <c r="F3510" t="s">
        <v>432</v>
      </c>
      <c r="G3510" s="8">
        <v>50</v>
      </c>
      <c r="H3510" s="6">
        <v>8880.61</v>
      </c>
      <c r="I3510" s="6">
        <v>444030.32</v>
      </c>
      <c r="J3510" t="s">
        <v>777</v>
      </c>
      <c r="K3510" s="8">
        <v>34</v>
      </c>
      <c r="L3510" t="str">
        <f>_xlfn.XLOOKUP(F3510, Items!$A:$A, Items!$C:$C, "Check Item ID", 0)</f>
        <v>Service</v>
      </c>
    </row>
    <row r="3511" spans="1:12" hidden="1" x14ac:dyDescent="0.25">
      <c r="A3511" t="s">
        <v>4279</v>
      </c>
      <c r="B3511" s="1">
        <v>45560</v>
      </c>
      <c r="C3511" t="s">
        <v>201</v>
      </c>
      <c r="D3511" t="s">
        <v>21</v>
      </c>
      <c r="E3511" t="s">
        <v>332</v>
      </c>
      <c r="F3511" t="s">
        <v>694</v>
      </c>
      <c r="G3511">
        <v>47</v>
      </c>
      <c r="H3511">
        <v>5371.89</v>
      </c>
      <c r="I3511">
        <v>252478.95</v>
      </c>
      <c r="J3511" t="s">
        <v>768</v>
      </c>
      <c r="K3511">
        <v>9</v>
      </c>
      <c r="L3511" t="str">
        <f>_xlfn.XLOOKUP(F3511, Items!$A:$A, Items!$C:$C, "Check Item ID", 0)</f>
        <v>Service</v>
      </c>
    </row>
    <row r="3512" spans="1:12" hidden="1" x14ac:dyDescent="0.25">
      <c r="A3512" t="s">
        <v>4280</v>
      </c>
      <c r="B3512" s="1">
        <v>45131</v>
      </c>
      <c r="C3512" t="s">
        <v>211</v>
      </c>
      <c r="D3512" t="s">
        <v>31</v>
      </c>
      <c r="E3512" t="s">
        <v>265</v>
      </c>
      <c r="F3512" t="s">
        <v>402</v>
      </c>
      <c r="G3512">
        <v>6</v>
      </c>
      <c r="H3512">
        <v>9844.93</v>
      </c>
      <c r="I3512">
        <v>59069.56</v>
      </c>
      <c r="J3512" t="s">
        <v>770</v>
      </c>
      <c r="K3512">
        <v>35</v>
      </c>
      <c r="L3512" t="str">
        <f>_xlfn.XLOOKUP(F3512, Items!$A:$A, Items!$C:$C, "Check Item ID", 0)</f>
        <v>Hardware</v>
      </c>
    </row>
    <row r="3513" spans="1:12" x14ac:dyDescent="0.25">
      <c r="A3513" t="s">
        <v>4281</v>
      </c>
      <c r="B3513" s="1">
        <v>45121</v>
      </c>
      <c r="C3513" t="s">
        <v>183</v>
      </c>
      <c r="D3513" t="s">
        <v>31</v>
      </c>
      <c r="E3513" t="s">
        <v>260</v>
      </c>
      <c r="F3513" t="s">
        <v>574</v>
      </c>
      <c r="G3513" s="8">
        <v>39</v>
      </c>
      <c r="H3513" s="6">
        <v>3155.76</v>
      </c>
      <c r="I3513" s="6">
        <v>123074.82</v>
      </c>
      <c r="J3513" t="s">
        <v>777</v>
      </c>
      <c r="K3513" s="8">
        <v>12</v>
      </c>
      <c r="L3513" t="str">
        <f>_xlfn.XLOOKUP(F3513, Items!$A:$A, Items!$C:$C, "Check Item ID", 0)</f>
        <v>Service</v>
      </c>
    </row>
    <row r="3514" spans="1:12" hidden="1" x14ac:dyDescent="0.25">
      <c r="A3514" t="s">
        <v>4282</v>
      </c>
      <c r="B3514" s="1">
        <v>45531</v>
      </c>
      <c r="C3514" t="s">
        <v>221</v>
      </c>
      <c r="D3514" t="s">
        <v>5</v>
      </c>
      <c r="E3514" t="s">
        <v>320</v>
      </c>
      <c r="F3514" t="s">
        <v>620</v>
      </c>
      <c r="G3514">
        <v>46</v>
      </c>
      <c r="H3514">
        <v>2399.12</v>
      </c>
      <c r="I3514">
        <v>110359.51</v>
      </c>
      <c r="J3514" t="s">
        <v>768</v>
      </c>
      <c r="K3514">
        <v>27</v>
      </c>
      <c r="L3514" t="str">
        <f>_xlfn.XLOOKUP(F3514, Items!$A:$A, Items!$C:$C, "Check Item ID", 0)</f>
        <v>Hardware</v>
      </c>
    </row>
    <row r="3515" spans="1:12" hidden="1" x14ac:dyDescent="0.25">
      <c r="A3515" t="s">
        <v>4283</v>
      </c>
      <c r="B3515" s="1">
        <v>45289</v>
      </c>
      <c r="C3515" t="s">
        <v>175</v>
      </c>
      <c r="D3515" t="s">
        <v>27</v>
      </c>
      <c r="E3515" t="s">
        <v>260</v>
      </c>
      <c r="F3515" t="s">
        <v>628</v>
      </c>
      <c r="G3515">
        <v>11</v>
      </c>
      <c r="H3515">
        <v>2911.39</v>
      </c>
      <c r="I3515">
        <v>32025.29</v>
      </c>
      <c r="J3515" t="s">
        <v>770</v>
      </c>
      <c r="K3515">
        <v>42</v>
      </c>
      <c r="L3515" t="str">
        <f>_xlfn.XLOOKUP(F3515, Items!$A:$A, Items!$C:$C, "Check Item ID", 0)</f>
        <v>Software</v>
      </c>
    </row>
    <row r="3516" spans="1:12" hidden="1" x14ac:dyDescent="0.25">
      <c r="A3516" t="s">
        <v>4284</v>
      </c>
      <c r="B3516" s="1">
        <v>45405</v>
      </c>
      <c r="C3516" t="s">
        <v>217</v>
      </c>
      <c r="D3516" t="s">
        <v>21</v>
      </c>
      <c r="E3516" t="s">
        <v>342</v>
      </c>
      <c r="F3516" t="s">
        <v>462</v>
      </c>
      <c r="G3516">
        <v>21</v>
      </c>
      <c r="H3516">
        <v>5624.22</v>
      </c>
      <c r="I3516">
        <v>118108.63</v>
      </c>
      <c r="J3516" t="s">
        <v>770</v>
      </c>
      <c r="K3516">
        <v>8</v>
      </c>
      <c r="L3516" t="str">
        <f>_xlfn.XLOOKUP(F3516, Items!$A:$A, Items!$C:$C, "Check Item ID", 0)</f>
        <v>Service</v>
      </c>
    </row>
    <row r="3517" spans="1:12" hidden="1" x14ac:dyDescent="0.25">
      <c r="A3517" t="s">
        <v>4285</v>
      </c>
      <c r="B3517" s="1">
        <v>45289</v>
      </c>
      <c r="C3517" t="s">
        <v>73</v>
      </c>
      <c r="D3517" t="s">
        <v>29</v>
      </c>
      <c r="E3517" t="s">
        <v>320</v>
      </c>
      <c r="F3517" t="s">
        <v>522</v>
      </c>
      <c r="G3517">
        <v>1</v>
      </c>
      <c r="H3517">
        <v>5288.74</v>
      </c>
      <c r="I3517">
        <v>5288.74</v>
      </c>
      <c r="J3517" t="s">
        <v>768</v>
      </c>
      <c r="K3517">
        <v>11</v>
      </c>
      <c r="L3517" t="str">
        <f>_xlfn.XLOOKUP(F3517, Items!$A:$A, Items!$C:$C, "Check Item ID", 0)</f>
        <v>Hardware</v>
      </c>
    </row>
    <row r="3518" spans="1:12" hidden="1" x14ac:dyDescent="0.25">
      <c r="A3518" t="s">
        <v>4286</v>
      </c>
      <c r="B3518" s="1">
        <v>45823</v>
      </c>
      <c r="C3518" t="s">
        <v>105</v>
      </c>
      <c r="D3518" t="s">
        <v>23</v>
      </c>
      <c r="E3518" t="s">
        <v>298</v>
      </c>
      <c r="F3518" t="s">
        <v>700</v>
      </c>
      <c r="G3518">
        <v>21</v>
      </c>
      <c r="H3518">
        <v>8725.09</v>
      </c>
      <c r="I3518">
        <v>183226.87</v>
      </c>
      <c r="J3518" t="s">
        <v>768</v>
      </c>
      <c r="K3518">
        <v>25</v>
      </c>
      <c r="L3518" t="str">
        <f>_xlfn.XLOOKUP(F3518, Items!$A:$A, Items!$C:$C, "Check Item ID", 0)</f>
        <v>Hardware</v>
      </c>
    </row>
    <row r="3519" spans="1:12" hidden="1" x14ac:dyDescent="0.25">
      <c r="A3519" t="s">
        <v>4287</v>
      </c>
      <c r="B3519" s="1">
        <v>44948</v>
      </c>
      <c r="C3519" t="s">
        <v>83</v>
      </c>
      <c r="D3519" t="s">
        <v>23</v>
      </c>
      <c r="E3519" t="s">
        <v>290</v>
      </c>
      <c r="F3519" t="s">
        <v>740</v>
      </c>
      <c r="G3519">
        <v>11</v>
      </c>
      <c r="H3519">
        <v>10046.049999999999</v>
      </c>
      <c r="I3519">
        <v>110506.55</v>
      </c>
      <c r="J3519" t="s">
        <v>768</v>
      </c>
      <c r="K3519">
        <v>6</v>
      </c>
      <c r="L3519" t="str">
        <f>_xlfn.XLOOKUP(F3519, Items!$A:$A, Items!$C:$C, "Check Item ID", 0)</f>
        <v>Service</v>
      </c>
    </row>
    <row r="3520" spans="1:12" hidden="1" x14ac:dyDescent="0.25">
      <c r="A3520" t="s">
        <v>4288</v>
      </c>
      <c r="B3520" s="1">
        <v>45581</v>
      </c>
      <c r="C3520" t="s">
        <v>73</v>
      </c>
      <c r="D3520" t="s">
        <v>29</v>
      </c>
      <c r="E3520" t="s">
        <v>302</v>
      </c>
      <c r="F3520" t="s">
        <v>550</v>
      </c>
      <c r="G3520">
        <v>8</v>
      </c>
      <c r="H3520">
        <v>351.94</v>
      </c>
      <c r="I3520">
        <v>2815.49</v>
      </c>
      <c r="J3520" t="s">
        <v>768</v>
      </c>
      <c r="K3520">
        <v>14</v>
      </c>
      <c r="L3520" t="str">
        <f>_xlfn.XLOOKUP(F3520, Items!$A:$A, Items!$C:$C, "Check Item ID", 0)</f>
        <v>Service</v>
      </c>
    </row>
    <row r="3521" spans="1:12" hidden="1" x14ac:dyDescent="0.25">
      <c r="A3521" t="s">
        <v>4289</v>
      </c>
      <c r="B3521" s="1">
        <v>45458</v>
      </c>
      <c r="C3521" t="s">
        <v>235</v>
      </c>
      <c r="D3521" t="s">
        <v>17</v>
      </c>
      <c r="E3521" t="s">
        <v>332</v>
      </c>
      <c r="F3521" t="s">
        <v>480</v>
      </c>
      <c r="G3521">
        <v>29</v>
      </c>
      <c r="H3521">
        <v>2565.96</v>
      </c>
      <c r="I3521">
        <v>74412.94</v>
      </c>
      <c r="J3521" t="s">
        <v>768</v>
      </c>
      <c r="K3521">
        <v>24</v>
      </c>
      <c r="L3521" t="str">
        <f>_xlfn.XLOOKUP(F3521, Items!$A:$A, Items!$C:$C, "Check Item ID", 0)</f>
        <v>Hardware</v>
      </c>
    </row>
    <row r="3522" spans="1:12" hidden="1" x14ac:dyDescent="0.25">
      <c r="A3522" t="s">
        <v>4290</v>
      </c>
      <c r="B3522" s="1">
        <v>45824</v>
      </c>
      <c r="C3522" t="s">
        <v>137</v>
      </c>
      <c r="D3522" t="s">
        <v>13</v>
      </c>
      <c r="E3522" t="s">
        <v>352</v>
      </c>
      <c r="F3522" t="s">
        <v>363</v>
      </c>
      <c r="G3522">
        <v>19</v>
      </c>
      <c r="H3522">
        <v>3195.37</v>
      </c>
      <c r="I3522">
        <v>60712.09</v>
      </c>
      <c r="J3522" t="s">
        <v>770</v>
      </c>
      <c r="K3522">
        <v>9</v>
      </c>
      <c r="L3522" t="str">
        <f>_xlfn.XLOOKUP(F3522, Items!$A:$A, Items!$C:$C, "Check Item ID", 0)</f>
        <v>Hardware</v>
      </c>
    </row>
    <row r="3523" spans="1:12" hidden="1" x14ac:dyDescent="0.25">
      <c r="A3523" t="s">
        <v>4291</v>
      </c>
      <c r="B3523" s="1">
        <v>45318</v>
      </c>
      <c r="C3523" t="s">
        <v>239</v>
      </c>
      <c r="D3523" t="s">
        <v>15</v>
      </c>
      <c r="E3523" t="s">
        <v>260</v>
      </c>
      <c r="F3523" t="s">
        <v>552</v>
      </c>
      <c r="G3523">
        <v>9</v>
      </c>
      <c r="H3523">
        <v>6213.58</v>
      </c>
      <c r="I3523">
        <v>55922.23</v>
      </c>
      <c r="J3523" t="s">
        <v>768</v>
      </c>
      <c r="K3523">
        <v>6</v>
      </c>
      <c r="L3523" t="str">
        <f>_xlfn.XLOOKUP(F3523, Items!$A:$A, Items!$C:$C, "Check Item ID", 0)</f>
        <v>Service</v>
      </c>
    </row>
    <row r="3524" spans="1:12" x14ac:dyDescent="0.25">
      <c r="A3524" t="s">
        <v>4292</v>
      </c>
      <c r="B3524" s="1">
        <v>45676</v>
      </c>
      <c r="C3524" t="s">
        <v>239</v>
      </c>
      <c r="D3524" t="s">
        <v>15</v>
      </c>
      <c r="E3524" t="s">
        <v>258</v>
      </c>
      <c r="F3524" t="s">
        <v>756</v>
      </c>
      <c r="G3524" s="8">
        <v>42</v>
      </c>
      <c r="H3524" s="6">
        <v>2646.49</v>
      </c>
      <c r="I3524" s="6">
        <v>111152.74</v>
      </c>
      <c r="J3524" t="s">
        <v>777</v>
      </c>
      <c r="K3524" s="8">
        <v>45</v>
      </c>
      <c r="L3524" t="str">
        <f>_xlfn.XLOOKUP(F3524, Items!$A:$A, Items!$C:$C, "Check Item ID", 0)</f>
        <v>Service</v>
      </c>
    </row>
    <row r="3525" spans="1:12" hidden="1" x14ac:dyDescent="0.25">
      <c r="A3525" t="s">
        <v>4293</v>
      </c>
      <c r="B3525" s="1">
        <v>45025</v>
      </c>
      <c r="C3525" t="s">
        <v>157</v>
      </c>
      <c r="D3525" t="s">
        <v>11</v>
      </c>
      <c r="E3525" t="s">
        <v>332</v>
      </c>
      <c r="F3525" t="s">
        <v>758</v>
      </c>
      <c r="G3525">
        <v>1</v>
      </c>
      <c r="H3525">
        <v>4115.45</v>
      </c>
      <c r="I3525">
        <v>4115.45</v>
      </c>
      <c r="J3525" t="s">
        <v>770</v>
      </c>
      <c r="K3525">
        <v>42</v>
      </c>
      <c r="L3525" t="str">
        <f>_xlfn.XLOOKUP(F3525, Items!$A:$A, Items!$C:$C, "Check Item ID", 0)</f>
        <v>Hardware</v>
      </c>
    </row>
    <row r="3526" spans="1:12" x14ac:dyDescent="0.25">
      <c r="A3526" t="s">
        <v>4294</v>
      </c>
      <c r="B3526" s="1">
        <v>45549</v>
      </c>
      <c r="C3526" t="s">
        <v>221</v>
      </c>
      <c r="D3526" t="s">
        <v>5</v>
      </c>
      <c r="E3526" t="s">
        <v>250</v>
      </c>
      <c r="F3526" t="s">
        <v>650</v>
      </c>
      <c r="G3526" s="8">
        <v>50</v>
      </c>
      <c r="H3526" s="6">
        <v>10543.6</v>
      </c>
      <c r="I3526" s="6">
        <v>527179.93999999994</v>
      </c>
      <c r="J3526" t="s">
        <v>777</v>
      </c>
      <c r="K3526" s="8">
        <v>40</v>
      </c>
      <c r="L3526" t="str">
        <f>_xlfn.XLOOKUP(F3526, Items!$A:$A, Items!$C:$C, "Check Item ID", 0)</f>
        <v>Service</v>
      </c>
    </row>
    <row r="3527" spans="1:12" x14ac:dyDescent="0.25">
      <c r="A3527" t="s">
        <v>4295</v>
      </c>
      <c r="B3527" s="1">
        <v>44933</v>
      </c>
      <c r="C3527" t="s">
        <v>185</v>
      </c>
      <c r="D3527" t="s">
        <v>29</v>
      </c>
      <c r="E3527" t="s">
        <v>344</v>
      </c>
      <c r="F3527" t="s">
        <v>530</v>
      </c>
      <c r="G3527" s="8">
        <v>18</v>
      </c>
      <c r="H3527" s="6">
        <v>2406.1999999999998</v>
      </c>
      <c r="I3527" s="6">
        <v>43311.62</v>
      </c>
      <c r="J3527" t="s">
        <v>777</v>
      </c>
      <c r="K3527" s="8">
        <v>16</v>
      </c>
      <c r="L3527" t="str">
        <f>_xlfn.XLOOKUP(F3527, Items!$A:$A, Items!$C:$C, "Check Item ID", 0)</f>
        <v>Hardware</v>
      </c>
    </row>
    <row r="3528" spans="1:12" hidden="1" x14ac:dyDescent="0.25">
      <c r="A3528" t="s">
        <v>4296</v>
      </c>
      <c r="B3528" s="1">
        <v>45020</v>
      </c>
      <c r="C3528" t="s">
        <v>141</v>
      </c>
      <c r="D3528" t="s">
        <v>27</v>
      </c>
      <c r="E3528" t="s">
        <v>326</v>
      </c>
      <c r="F3528" t="s">
        <v>371</v>
      </c>
      <c r="G3528">
        <v>33</v>
      </c>
      <c r="H3528">
        <v>5997.24</v>
      </c>
      <c r="I3528">
        <v>197908.93</v>
      </c>
      <c r="J3528" t="s">
        <v>770</v>
      </c>
      <c r="K3528">
        <v>7</v>
      </c>
      <c r="L3528" t="str">
        <f>_xlfn.XLOOKUP(F3528, Items!$A:$A, Items!$C:$C, "Check Item ID", 0)</f>
        <v>Software</v>
      </c>
    </row>
    <row r="3529" spans="1:12" x14ac:dyDescent="0.25">
      <c r="A3529" t="s">
        <v>4297</v>
      </c>
      <c r="B3529" s="1">
        <v>45541</v>
      </c>
      <c r="C3529" t="s">
        <v>129</v>
      </c>
      <c r="D3529" t="s">
        <v>11</v>
      </c>
      <c r="E3529" t="s">
        <v>258</v>
      </c>
      <c r="F3529" t="s">
        <v>698</v>
      </c>
      <c r="G3529" s="8">
        <v>41</v>
      </c>
      <c r="H3529" s="6">
        <v>5557.91</v>
      </c>
      <c r="I3529" s="6">
        <v>227874.2</v>
      </c>
      <c r="J3529" t="s">
        <v>777</v>
      </c>
      <c r="K3529" s="8">
        <v>17</v>
      </c>
      <c r="L3529" t="str">
        <f>_xlfn.XLOOKUP(F3529, Items!$A:$A, Items!$C:$C, "Check Item ID", 0)</f>
        <v>Software</v>
      </c>
    </row>
    <row r="3530" spans="1:12" x14ac:dyDescent="0.25">
      <c r="A3530" t="s">
        <v>4298</v>
      </c>
      <c r="B3530" s="1">
        <v>45616</v>
      </c>
      <c r="C3530" t="s">
        <v>113</v>
      </c>
      <c r="D3530" t="s">
        <v>23</v>
      </c>
      <c r="E3530" t="s">
        <v>326</v>
      </c>
      <c r="F3530" t="s">
        <v>654</v>
      </c>
      <c r="G3530" s="8">
        <v>40</v>
      </c>
      <c r="H3530" s="6">
        <v>5938.71</v>
      </c>
      <c r="I3530" s="6">
        <v>237548.57</v>
      </c>
      <c r="J3530" t="s">
        <v>777</v>
      </c>
      <c r="K3530" s="8">
        <v>37</v>
      </c>
      <c r="L3530" t="str">
        <f>_xlfn.XLOOKUP(F3530, Items!$A:$A, Items!$C:$C, "Check Item ID", 0)</f>
        <v>Hardware</v>
      </c>
    </row>
    <row r="3531" spans="1:12" hidden="1" x14ac:dyDescent="0.25">
      <c r="A3531" t="s">
        <v>4299</v>
      </c>
      <c r="B3531" s="1">
        <v>45635</v>
      </c>
      <c r="C3531" t="s">
        <v>61</v>
      </c>
      <c r="D3531" t="s">
        <v>11</v>
      </c>
      <c r="E3531" t="s">
        <v>318</v>
      </c>
      <c r="F3531" t="s">
        <v>486</v>
      </c>
      <c r="G3531">
        <v>49</v>
      </c>
      <c r="H3531">
        <v>3150.86</v>
      </c>
      <c r="I3531">
        <v>154392.26999999999</v>
      </c>
      <c r="J3531" t="s">
        <v>770</v>
      </c>
      <c r="K3531">
        <v>39</v>
      </c>
      <c r="L3531" t="str">
        <f>_xlfn.XLOOKUP(F3531, Items!$A:$A, Items!$C:$C, "Check Item ID", 0)</f>
        <v>Hardware</v>
      </c>
    </row>
    <row r="3532" spans="1:12" x14ac:dyDescent="0.25">
      <c r="A3532" t="s">
        <v>4300</v>
      </c>
      <c r="B3532" s="1">
        <v>45227</v>
      </c>
      <c r="C3532" t="s">
        <v>63</v>
      </c>
      <c r="D3532" t="s">
        <v>27</v>
      </c>
      <c r="E3532" t="s">
        <v>288</v>
      </c>
      <c r="F3532" t="s">
        <v>544</v>
      </c>
      <c r="G3532" s="8">
        <v>3</v>
      </c>
      <c r="H3532" s="6">
        <v>1025.49</v>
      </c>
      <c r="I3532" s="6">
        <v>3076.48</v>
      </c>
      <c r="J3532" t="s">
        <v>777</v>
      </c>
      <c r="K3532" s="8">
        <v>5</v>
      </c>
      <c r="L3532" t="str">
        <f>_xlfn.XLOOKUP(F3532, Items!$A:$A, Items!$C:$C, "Check Item ID", 0)</f>
        <v>Software</v>
      </c>
    </row>
    <row r="3533" spans="1:12" hidden="1" x14ac:dyDescent="0.25">
      <c r="A3533" t="s">
        <v>4301</v>
      </c>
      <c r="B3533" s="1">
        <v>45761</v>
      </c>
      <c r="C3533" t="s">
        <v>137</v>
      </c>
      <c r="D3533" t="s">
        <v>13</v>
      </c>
      <c r="E3533" t="s">
        <v>312</v>
      </c>
      <c r="F3533" t="s">
        <v>622</v>
      </c>
      <c r="G3533">
        <v>32</v>
      </c>
      <c r="H3533">
        <v>1964.05</v>
      </c>
      <c r="I3533">
        <v>62849.74</v>
      </c>
      <c r="J3533" t="s">
        <v>768</v>
      </c>
      <c r="K3533">
        <v>3</v>
      </c>
      <c r="L3533" t="str">
        <f>_xlfn.XLOOKUP(F3533, Items!$A:$A, Items!$C:$C, "Check Item ID", 0)</f>
        <v>Software</v>
      </c>
    </row>
    <row r="3534" spans="1:12" hidden="1" x14ac:dyDescent="0.25">
      <c r="A3534" t="s">
        <v>4302</v>
      </c>
      <c r="B3534" s="1">
        <v>44966</v>
      </c>
      <c r="C3534" t="s">
        <v>123</v>
      </c>
      <c r="D3534" t="s">
        <v>21</v>
      </c>
      <c r="E3534" t="s">
        <v>292</v>
      </c>
      <c r="F3534" t="s">
        <v>458</v>
      </c>
      <c r="G3534">
        <v>26</v>
      </c>
      <c r="H3534">
        <v>5659.34</v>
      </c>
      <c r="I3534">
        <v>147142.95000000001</v>
      </c>
      <c r="J3534" t="s">
        <v>768</v>
      </c>
      <c r="K3534">
        <v>6</v>
      </c>
      <c r="L3534" t="str">
        <f>_xlfn.XLOOKUP(F3534, Items!$A:$A, Items!$C:$C, "Check Item ID", 0)</f>
        <v>Service</v>
      </c>
    </row>
    <row r="3535" spans="1:12" hidden="1" x14ac:dyDescent="0.25">
      <c r="A3535" t="s">
        <v>4303</v>
      </c>
      <c r="B3535" s="1">
        <v>45719</v>
      </c>
      <c r="C3535" t="s">
        <v>217</v>
      </c>
      <c r="D3535" t="s">
        <v>21</v>
      </c>
      <c r="E3535" t="s">
        <v>296</v>
      </c>
      <c r="F3535" t="s">
        <v>478</v>
      </c>
      <c r="G3535">
        <v>46</v>
      </c>
      <c r="H3535">
        <v>6476.73</v>
      </c>
      <c r="I3535">
        <v>297929.8</v>
      </c>
      <c r="J3535" t="s">
        <v>770</v>
      </c>
      <c r="K3535">
        <v>5</v>
      </c>
      <c r="L3535" t="str">
        <f>_xlfn.XLOOKUP(F3535, Items!$A:$A, Items!$C:$C, "Check Item ID", 0)</f>
        <v>Software</v>
      </c>
    </row>
    <row r="3536" spans="1:12" hidden="1" x14ac:dyDescent="0.25">
      <c r="A3536" t="s">
        <v>4304</v>
      </c>
      <c r="B3536" s="1">
        <v>45421</v>
      </c>
      <c r="C3536" t="s">
        <v>229</v>
      </c>
      <c r="D3536" t="s">
        <v>17</v>
      </c>
      <c r="E3536" t="s">
        <v>312</v>
      </c>
      <c r="F3536" t="s">
        <v>474</v>
      </c>
      <c r="G3536">
        <v>31</v>
      </c>
      <c r="H3536">
        <v>9483.7099999999991</v>
      </c>
      <c r="I3536">
        <v>293995.09999999998</v>
      </c>
      <c r="J3536" t="s">
        <v>768</v>
      </c>
      <c r="K3536">
        <v>11</v>
      </c>
      <c r="L3536" t="str">
        <f>_xlfn.XLOOKUP(F3536, Items!$A:$A, Items!$C:$C, "Check Item ID", 0)</f>
        <v>Service</v>
      </c>
    </row>
    <row r="3537" spans="1:12" hidden="1" x14ac:dyDescent="0.25">
      <c r="A3537" t="s">
        <v>4305</v>
      </c>
      <c r="B3537" s="1">
        <v>45373</v>
      </c>
      <c r="C3537" t="s">
        <v>117</v>
      </c>
      <c r="D3537" t="s">
        <v>29</v>
      </c>
      <c r="E3537" t="s">
        <v>254</v>
      </c>
      <c r="F3537" t="s">
        <v>656</v>
      </c>
      <c r="G3537">
        <v>43</v>
      </c>
      <c r="H3537">
        <v>6418.83</v>
      </c>
      <c r="I3537">
        <v>276009.68</v>
      </c>
      <c r="J3537" t="s">
        <v>770</v>
      </c>
      <c r="K3537">
        <v>22</v>
      </c>
      <c r="L3537" t="str">
        <f>_xlfn.XLOOKUP(F3537, Items!$A:$A, Items!$C:$C, "Check Item ID", 0)</f>
        <v>Service</v>
      </c>
    </row>
    <row r="3538" spans="1:12" hidden="1" x14ac:dyDescent="0.25">
      <c r="A3538" t="s">
        <v>4306</v>
      </c>
      <c r="B3538" s="1">
        <v>45694</v>
      </c>
      <c r="C3538" t="s">
        <v>127</v>
      </c>
      <c r="D3538" t="s">
        <v>31</v>
      </c>
      <c r="E3538" t="s">
        <v>304</v>
      </c>
      <c r="F3538" t="s">
        <v>365</v>
      </c>
      <c r="G3538">
        <v>15</v>
      </c>
      <c r="H3538">
        <v>2751.68</v>
      </c>
      <c r="I3538">
        <v>41275.15</v>
      </c>
      <c r="J3538" t="s">
        <v>770</v>
      </c>
      <c r="K3538">
        <v>34</v>
      </c>
      <c r="L3538" t="str">
        <f>_xlfn.XLOOKUP(F3538, Items!$A:$A, Items!$C:$C, "Check Item ID", 0)</f>
        <v>Hardware</v>
      </c>
    </row>
    <row r="3539" spans="1:12" x14ac:dyDescent="0.25">
      <c r="A3539" t="s">
        <v>4307</v>
      </c>
      <c r="B3539" s="1">
        <v>45699</v>
      </c>
      <c r="C3539" t="s">
        <v>45</v>
      </c>
      <c r="D3539" t="s">
        <v>5</v>
      </c>
      <c r="E3539" t="s">
        <v>281</v>
      </c>
      <c r="F3539" t="s">
        <v>382</v>
      </c>
      <c r="G3539" s="8">
        <v>49</v>
      </c>
      <c r="H3539" s="6">
        <v>10560.46</v>
      </c>
      <c r="I3539" s="6">
        <v>517462.68</v>
      </c>
      <c r="J3539" t="s">
        <v>777</v>
      </c>
      <c r="K3539" s="8">
        <v>24</v>
      </c>
      <c r="L3539" t="str">
        <f>_xlfn.XLOOKUP(F3539, Items!$A:$A, Items!$C:$C, "Check Item ID", 0)</f>
        <v>Hardware</v>
      </c>
    </row>
    <row r="3540" spans="1:12" hidden="1" x14ac:dyDescent="0.25">
      <c r="A3540" t="s">
        <v>4308</v>
      </c>
      <c r="B3540" s="1">
        <v>44943</v>
      </c>
      <c r="C3540" t="s">
        <v>42</v>
      </c>
      <c r="D3540" t="s">
        <v>9</v>
      </c>
      <c r="E3540" t="s">
        <v>270</v>
      </c>
      <c r="F3540" t="s">
        <v>634</v>
      </c>
      <c r="G3540">
        <v>14</v>
      </c>
      <c r="H3540">
        <v>4622.16</v>
      </c>
      <c r="I3540">
        <v>64710.21</v>
      </c>
      <c r="J3540" t="s">
        <v>770</v>
      </c>
      <c r="K3540">
        <v>3</v>
      </c>
      <c r="L3540" t="str">
        <f>_xlfn.XLOOKUP(F3540, Items!$A:$A, Items!$C:$C, "Check Item ID", 0)</f>
        <v>Hardware</v>
      </c>
    </row>
    <row r="3541" spans="1:12" hidden="1" x14ac:dyDescent="0.25">
      <c r="A3541" t="s">
        <v>4309</v>
      </c>
      <c r="B3541" s="1">
        <v>45937</v>
      </c>
      <c r="C3541" t="s">
        <v>127</v>
      </c>
      <c r="D3541" t="s">
        <v>31</v>
      </c>
      <c r="E3541" t="s">
        <v>304</v>
      </c>
      <c r="F3541" t="s">
        <v>402</v>
      </c>
      <c r="G3541">
        <v>14</v>
      </c>
      <c r="H3541">
        <v>9815.59</v>
      </c>
      <c r="I3541">
        <v>137418.26999999999</v>
      </c>
      <c r="J3541" t="s">
        <v>770</v>
      </c>
      <c r="K3541">
        <v>19</v>
      </c>
      <c r="L3541" t="str">
        <f>_xlfn.XLOOKUP(F3541, Items!$A:$A, Items!$C:$C, "Check Item ID", 0)</f>
        <v>Hardware</v>
      </c>
    </row>
    <row r="3542" spans="1:12" hidden="1" x14ac:dyDescent="0.25">
      <c r="A3542" t="s">
        <v>4310</v>
      </c>
      <c r="B3542" s="1">
        <v>45728</v>
      </c>
      <c r="C3542" t="s">
        <v>42</v>
      </c>
      <c r="D3542" t="s">
        <v>9</v>
      </c>
      <c r="E3542" t="s">
        <v>326</v>
      </c>
      <c r="F3542" t="s">
        <v>478</v>
      </c>
      <c r="G3542">
        <v>12</v>
      </c>
      <c r="H3542">
        <v>6173.21</v>
      </c>
      <c r="I3542">
        <v>74078.559999999998</v>
      </c>
      <c r="J3542" t="s">
        <v>770</v>
      </c>
      <c r="K3542">
        <v>37</v>
      </c>
      <c r="L3542" t="str">
        <f>_xlfn.XLOOKUP(F3542, Items!$A:$A, Items!$C:$C, "Check Item ID", 0)</f>
        <v>Software</v>
      </c>
    </row>
    <row r="3543" spans="1:12" x14ac:dyDescent="0.25">
      <c r="A3543" t="s">
        <v>4311</v>
      </c>
      <c r="B3543" s="1">
        <v>45303</v>
      </c>
      <c r="C3543" t="s">
        <v>119</v>
      </c>
      <c r="D3543" t="s">
        <v>13</v>
      </c>
      <c r="E3543" t="s">
        <v>246</v>
      </c>
      <c r="F3543" t="s">
        <v>430</v>
      </c>
      <c r="G3543" s="8">
        <v>38</v>
      </c>
      <c r="H3543" s="6">
        <v>2519.0700000000002</v>
      </c>
      <c r="I3543" s="6">
        <v>95724.56</v>
      </c>
      <c r="J3543" t="s">
        <v>777</v>
      </c>
      <c r="K3543" s="8">
        <v>45</v>
      </c>
      <c r="L3543" t="str">
        <f>_xlfn.XLOOKUP(F3543, Items!$A:$A, Items!$C:$C, "Check Item ID", 0)</f>
        <v>Service</v>
      </c>
    </row>
    <row r="3544" spans="1:12" hidden="1" x14ac:dyDescent="0.25">
      <c r="A3544" t="s">
        <v>4312</v>
      </c>
      <c r="B3544" s="1">
        <v>45233</v>
      </c>
      <c r="C3544" t="s">
        <v>115</v>
      </c>
      <c r="D3544" t="s">
        <v>27</v>
      </c>
      <c r="E3544" t="s">
        <v>338</v>
      </c>
      <c r="F3544" t="s">
        <v>592</v>
      </c>
      <c r="G3544">
        <v>15</v>
      </c>
      <c r="H3544">
        <v>6804.35</v>
      </c>
      <c r="I3544">
        <v>102065.23</v>
      </c>
      <c r="J3544" t="s">
        <v>770</v>
      </c>
      <c r="K3544">
        <v>24</v>
      </c>
      <c r="L3544" t="str">
        <f>_xlfn.XLOOKUP(F3544, Items!$A:$A, Items!$C:$C, "Check Item ID", 0)</f>
        <v>Software</v>
      </c>
    </row>
    <row r="3545" spans="1:12" x14ac:dyDescent="0.25">
      <c r="A3545" t="s">
        <v>4313</v>
      </c>
      <c r="B3545" s="1">
        <v>45069</v>
      </c>
      <c r="C3545" t="s">
        <v>197</v>
      </c>
      <c r="D3545" t="s">
        <v>17</v>
      </c>
      <c r="E3545" t="s">
        <v>283</v>
      </c>
      <c r="F3545" t="s">
        <v>367</v>
      </c>
      <c r="G3545" s="8">
        <v>1</v>
      </c>
      <c r="H3545" s="6">
        <v>5814.3</v>
      </c>
      <c r="I3545" s="6">
        <v>5814.3</v>
      </c>
      <c r="J3545" t="s">
        <v>777</v>
      </c>
      <c r="K3545" s="8">
        <v>39</v>
      </c>
      <c r="L3545" t="str">
        <f>_xlfn.XLOOKUP(F3545, Items!$A:$A, Items!$C:$C, "Check Item ID", 0)</f>
        <v>Software</v>
      </c>
    </row>
    <row r="3546" spans="1:12" x14ac:dyDescent="0.25">
      <c r="A3546" t="s">
        <v>4314</v>
      </c>
      <c r="B3546" s="1">
        <v>45790</v>
      </c>
      <c r="C3546" t="s">
        <v>231</v>
      </c>
      <c r="D3546" t="s">
        <v>7</v>
      </c>
      <c r="E3546" t="s">
        <v>258</v>
      </c>
      <c r="F3546" t="s">
        <v>722</v>
      </c>
      <c r="G3546" s="8">
        <v>44</v>
      </c>
      <c r="H3546" s="6">
        <v>6989.96</v>
      </c>
      <c r="I3546" s="6">
        <v>307558.43</v>
      </c>
      <c r="J3546" t="s">
        <v>777</v>
      </c>
      <c r="K3546" s="8">
        <v>3</v>
      </c>
      <c r="L3546" t="str">
        <f>_xlfn.XLOOKUP(F3546, Items!$A:$A, Items!$C:$C, "Check Item ID", 0)</f>
        <v>Service</v>
      </c>
    </row>
    <row r="3547" spans="1:12" x14ac:dyDescent="0.25">
      <c r="A3547" t="s">
        <v>4315</v>
      </c>
      <c r="B3547" s="1">
        <v>45774</v>
      </c>
      <c r="C3547" t="s">
        <v>199</v>
      </c>
      <c r="D3547" t="s">
        <v>11</v>
      </c>
      <c r="E3547" t="s">
        <v>354</v>
      </c>
      <c r="F3547" t="s">
        <v>432</v>
      </c>
      <c r="G3547" s="8">
        <v>33</v>
      </c>
      <c r="H3547" s="6">
        <v>8680.17</v>
      </c>
      <c r="I3547" s="6">
        <v>286445.45</v>
      </c>
      <c r="J3547" t="s">
        <v>777</v>
      </c>
      <c r="K3547" s="8">
        <v>12</v>
      </c>
      <c r="L3547" t="str">
        <f>_xlfn.XLOOKUP(F3547, Items!$A:$A, Items!$C:$C, "Check Item ID", 0)</f>
        <v>Service</v>
      </c>
    </row>
    <row r="3548" spans="1:12" x14ac:dyDescent="0.25">
      <c r="A3548" t="s">
        <v>4316</v>
      </c>
      <c r="B3548" s="1">
        <v>45108</v>
      </c>
      <c r="C3548" t="s">
        <v>213</v>
      </c>
      <c r="D3548" t="s">
        <v>5</v>
      </c>
      <c r="E3548" t="s">
        <v>274</v>
      </c>
      <c r="F3548" t="s">
        <v>378</v>
      </c>
      <c r="G3548" s="8">
        <v>25</v>
      </c>
      <c r="H3548" s="6">
        <v>485.82</v>
      </c>
      <c r="I3548" s="6">
        <v>12145.57</v>
      </c>
      <c r="J3548" t="s">
        <v>777</v>
      </c>
      <c r="K3548" s="8">
        <v>11</v>
      </c>
      <c r="L3548" t="str">
        <f>_xlfn.XLOOKUP(F3548, Items!$A:$A, Items!$C:$C, "Check Item ID", 0)</f>
        <v>Software</v>
      </c>
    </row>
    <row r="3549" spans="1:12" hidden="1" x14ac:dyDescent="0.25">
      <c r="A3549" t="s">
        <v>4317</v>
      </c>
      <c r="B3549" s="1">
        <v>44940</v>
      </c>
      <c r="C3549" t="s">
        <v>93</v>
      </c>
      <c r="D3549" t="s">
        <v>9</v>
      </c>
      <c r="E3549" t="s">
        <v>300</v>
      </c>
      <c r="F3549" t="s">
        <v>518</v>
      </c>
      <c r="G3549">
        <v>19</v>
      </c>
      <c r="H3549">
        <v>4440.9799999999996</v>
      </c>
      <c r="I3549">
        <v>84378.53</v>
      </c>
      <c r="J3549" t="s">
        <v>770</v>
      </c>
      <c r="K3549">
        <v>32</v>
      </c>
      <c r="L3549" t="str">
        <f>_xlfn.XLOOKUP(F3549, Items!$A:$A, Items!$C:$C, "Check Item ID", 0)</f>
        <v>Service</v>
      </c>
    </row>
    <row r="3550" spans="1:12" x14ac:dyDescent="0.25">
      <c r="A3550" t="s">
        <v>4318</v>
      </c>
      <c r="B3550" s="1">
        <v>45850</v>
      </c>
      <c r="C3550" t="s">
        <v>101</v>
      </c>
      <c r="D3550" t="s">
        <v>23</v>
      </c>
      <c r="E3550" t="s">
        <v>306</v>
      </c>
      <c r="F3550" t="s">
        <v>700</v>
      </c>
      <c r="G3550" s="8">
        <v>21</v>
      </c>
      <c r="H3550" s="6">
        <v>8899.3799999999992</v>
      </c>
      <c r="I3550" s="6">
        <v>186886.89</v>
      </c>
      <c r="J3550" t="s">
        <v>777</v>
      </c>
      <c r="K3550" s="8">
        <v>8</v>
      </c>
      <c r="L3550" t="str">
        <f>_xlfn.XLOOKUP(F3550, Items!$A:$A, Items!$C:$C, "Check Item ID", 0)</f>
        <v>Hardware</v>
      </c>
    </row>
    <row r="3551" spans="1:12" x14ac:dyDescent="0.25">
      <c r="A3551" t="s">
        <v>4319</v>
      </c>
      <c r="B3551" s="1">
        <v>45794</v>
      </c>
      <c r="C3551" t="s">
        <v>36</v>
      </c>
      <c r="D3551" t="s">
        <v>23</v>
      </c>
      <c r="E3551" t="s">
        <v>334</v>
      </c>
      <c r="F3551" t="s">
        <v>568</v>
      </c>
      <c r="G3551" s="8">
        <v>20</v>
      </c>
      <c r="H3551" s="6">
        <v>472.63</v>
      </c>
      <c r="I3551" s="6">
        <v>9452.58</v>
      </c>
      <c r="J3551" t="s">
        <v>777</v>
      </c>
      <c r="K3551" s="8">
        <v>17</v>
      </c>
      <c r="L3551" t="str">
        <f>_xlfn.XLOOKUP(F3551, Items!$A:$A, Items!$C:$C, "Check Item ID", 0)</f>
        <v>Software</v>
      </c>
    </row>
    <row r="3552" spans="1:12" x14ac:dyDescent="0.25">
      <c r="A3552" t="s">
        <v>4320</v>
      </c>
      <c r="B3552" s="1">
        <v>45785</v>
      </c>
      <c r="C3552" t="s">
        <v>181</v>
      </c>
      <c r="D3552" t="s">
        <v>17</v>
      </c>
      <c r="E3552" t="s">
        <v>265</v>
      </c>
      <c r="F3552" t="s">
        <v>710</v>
      </c>
      <c r="G3552" s="8">
        <v>43</v>
      </c>
      <c r="H3552" s="6">
        <v>235.71</v>
      </c>
      <c r="I3552" s="6">
        <v>10135.36</v>
      </c>
      <c r="J3552" t="s">
        <v>777</v>
      </c>
      <c r="K3552" s="8">
        <v>3</v>
      </c>
      <c r="L3552" t="str">
        <f>_xlfn.XLOOKUP(F3552, Items!$A:$A, Items!$C:$C, "Check Item ID", 0)</f>
        <v>Service</v>
      </c>
    </row>
    <row r="3553" spans="1:12" hidden="1" x14ac:dyDescent="0.25">
      <c r="A3553" t="s">
        <v>4321</v>
      </c>
      <c r="B3553" s="1">
        <v>45216</v>
      </c>
      <c r="C3553" t="s">
        <v>79</v>
      </c>
      <c r="D3553" t="s">
        <v>31</v>
      </c>
      <c r="E3553" t="s">
        <v>320</v>
      </c>
      <c r="F3553" t="s">
        <v>652</v>
      </c>
      <c r="G3553">
        <v>30</v>
      </c>
      <c r="H3553">
        <v>8958.57</v>
      </c>
      <c r="I3553">
        <v>268756.95</v>
      </c>
      <c r="J3553" t="s">
        <v>768</v>
      </c>
      <c r="K3553">
        <v>14</v>
      </c>
      <c r="L3553" t="str">
        <f>_xlfn.XLOOKUP(F3553, Items!$A:$A, Items!$C:$C, "Check Item ID", 0)</f>
        <v>Hardware</v>
      </c>
    </row>
    <row r="3554" spans="1:12" x14ac:dyDescent="0.25">
      <c r="A3554" t="s">
        <v>4322</v>
      </c>
      <c r="B3554" s="1">
        <v>45450</v>
      </c>
      <c r="C3554" t="s">
        <v>171</v>
      </c>
      <c r="D3554" t="s">
        <v>23</v>
      </c>
      <c r="E3554" t="s">
        <v>312</v>
      </c>
      <c r="F3554" t="s">
        <v>696</v>
      </c>
      <c r="G3554" s="8">
        <v>30</v>
      </c>
      <c r="H3554" s="6">
        <v>595.4</v>
      </c>
      <c r="I3554" s="6">
        <v>17861.86</v>
      </c>
      <c r="J3554" t="s">
        <v>777</v>
      </c>
      <c r="K3554" s="8">
        <v>41</v>
      </c>
      <c r="L3554" t="str">
        <f>_xlfn.XLOOKUP(F3554, Items!$A:$A, Items!$C:$C, "Check Item ID", 0)</f>
        <v>Software</v>
      </c>
    </row>
    <row r="3555" spans="1:12" hidden="1" x14ac:dyDescent="0.25">
      <c r="A3555" t="s">
        <v>4323</v>
      </c>
      <c r="B3555" s="1">
        <v>44929</v>
      </c>
      <c r="C3555" t="s">
        <v>187</v>
      </c>
      <c r="D3555" t="s">
        <v>3</v>
      </c>
      <c r="E3555" t="s">
        <v>328</v>
      </c>
      <c r="F3555" t="s">
        <v>363</v>
      </c>
      <c r="G3555">
        <v>29</v>
      </c>
      <c r="H3555">
        <v>3273.9</v>
      </c>
      <c r="I3555">
        <v>94943.16</v>
      </c>
      <c r="J3555" t="s">
        <v>770</v>
      </c>
      <c r="K3555">
        <v>13</v>
      </c>
      <c r="L3555" t="str">
        <f>_xlfn.XLOOKUP(F3555, Items!$A:$A, Items!$C:$C, "Check Item ID", 0)</f>
        <v>Hardware</v>
      </c>
    </row>
    <row r="3556" spans="1:12" hidden="1" x14ac:dyDescent="0.25">
      <c r="A3556" t="s">
        <v>4324</v>
      </c>
      <c r="B3556" s="1">
        <v>44939</v>
      </c>
      <c r="C3556" t="s">
        <v>61</v>
      </c>
      <c r="D3556" t="s">
        <v>11</v>
      </c>
      <c r="E3556" t="s">
        <v>300</v>
      </c>
      <c r="F3556" t="s">
        <v>736</v>
      </c>
      <c r="G3556">
        <v>12</v>
      </c>
      <c r="H3556">
        <v>7931.93</v>
      </c>
      <c r="I3556">
        <v>95183.16</v>
      </c>
      <c r="J3556" t="s">
        <v>768</v>
      </c>
      <c r="K3556">
        <v>13</v>
      </c>
      <c r="L3556" t="str">
        <f>_xlfn.XLOOKUP(F3556, Items!$A:$A, Items!$C:$C, "Check Item ID", 0)</f>
        <v>Service</v>
      </c>
    </row>
    <row r="3557" spans="1:12" hidden="1" x14ac:dyDescent="0.25">
      <c r="A3557" t="s">
        <v>4325</v>
      </c>
      <c r="B3557" s="1">
        <v>45277</v>
      </c>
      <c r="C3557" t="s">
        <v>81</v>
      </c>
      <c r="D3557" t="s">
        <v>19</v>
      </c>
      <c r="E3557" t="s">
        <v>306</v>
      </c>
      <c r="F3557" t="s">
        <v>612</v>
      </c>
      <c r="G3557">
        <v>5</v>
      </c>
      <c r="H3557">
        <v>677.64</v>
      </c>
      <c r="I3557">
        <v>3388.21</v>
      </c>
      <c r="J3557" t="s">
        <v>768</v>
      </c>
      <c r="K3557">
        <v>10</v>
      </c>
      <c r="L3557" t="str">
        <f>_xlfn.XLOOKUP(F3557, Items!$A:$A, Items!$C:$C, "Check Item ID", 0)</f>
        <v>Service</v>
      </c>
    </row>
    <row r="3558" spans="1:12" hidden="1" x14ac:dyDescent="0.25">
      <c r="A3558" t="s">
        <v>4326</v>
      </c>
      <c r="B3558" s="1">
        <v>45928</v>
      </c>
      <c r="C3558" t="s">
        <v>225</v>
      </c>
      <c r="D3558" t="s">
        <v>13</v>
      </c>
      <c r="E3558" t="s">
        <v>318</v>
      </c>
      <c r="F3558" t="s">
        <v>518</v>
      </c>
      <c r="G3558">
        <v>47</v>
      </c>
      <c r="H3558">
        <v>3378.74</v>
      </c>
      <c r="I3558">
        <v>158800.84</v>
      </c>
      <c r="J3558" t="s">
        <v>770</v>
      </c>
      <c r="K3558">
        <v>39</v>
      </c>
      <c r="L3558" t="str">
        <f>_xlfn.XLOOKUP(F3558, Items!$A:$A, Items!$C:$C, "Check Item ID", 0)</f>
        <v>Service</v>
      </c>
    </row>
    <row r="3559" spans="1:12" hidden="1" x14ac:dyDescent="0.25">
      <c r="A3559" t="s">
        <v>4327</v>
      </c>
      <c r="B3559" s="1">
        <v>45815</v>
      </c>
      <c r="C3559" t="s">
        <v>187</v>
      </c>
      <c r="D3559" t="s">
        <v>3</v>
      </c>
      <c r="E3559" t="s">
        <v>283</v>
      </c>
      <c r="F3559" t="s">
        <v>712</v>
      </c>
      <c r="G3559">
        <v>7</v>
      </c>
      <c r="H3559">
        <v>3440.25</v>
      </c>
      <c r="I3559">
        <v>24081.78</v>
      </c>
      <c r="J3559" t="s">
        <v>768</v>
      </c>
      <c r="K3559">
        <v>30</v>
      </c>
      <c r="L3559" t="str">
        <f>_xlfn.XLOOKUP(F3559, Items!$A:$A, Items!$C:$C, "Check Item ID", 0)</f>
        <v>Service</v>
      </c>
    </row>
    <row r="3560" spans="1:12" x14ac:dyDescent="0.25">
      <c r="A3560" t="s">
        <v>4328</v>
      </c>
      <c r="B3560" s="1">
        <v>45687</v>
      </c>
      <c r="C3560" t="s">
        <v>209</v>
      </c>
      <c r="D3560" t="s">
        <v>23</v>
      </c>
      <c r="E3560" t="s">
        <v>298</v>
      </c>
      <c r="F3560" t="s">
        <v>636</v>
      </c>
      <c r="G3560" s="8">
        <v>22</v>
      </c>
      <c r="H3560" s="6">
        <v>9674.65</v>
      </c>
      <c r="I3560" s="6">
        <v>212842.21</v>
      </c>
      <c r="J3560" t="s">
        <v>777</v>
      </c>
      <c r="K3560" s="8">
        <v>40</v>
      </c>
      <c r="L3560" t="str">
        <f>_xlfn.XLOOKUP(F3560, Items!$A:$A, Items!$C:$C, "Check Item ID", 0)</f>
        <v>Hardware</v>
      </c>
    </row>
    <row r="3561" spans="1:12" x14ac:dyDescent="0.25">
      <c r="A3561" t="s">
        <v>4329</v>
      </c>
      <c r="B3561" s="1">
        <v>45876</v>
      </c>
      <c r="C3561" t="s">
        <v>153</v>
      </c>
      <c r="D3561" t="s">
        <v>3</v>
      </c>
      <c r="E3561" t="s">
        <v>278</v>
      </c>
      <c r="F3561" t="s">
        <v>696</v>
      </c>
      <c r="G3561" s="8">
        <v>45</v>
      </c>
      <c r="H3561" s="6">
        <v>593.76</v>
      </c>
      <c r="I3561" s="6">
        <v>26719.14</v>
      </c>
      <c r="J3561" t="s">
        <v>777</v>
      </c>
      <c r="K3561" s="8">
        <v>9</v>
      </c>
      <c r="L3561" t="str">
        <f>_xlfn.XLOOKUP(F3561, Items!$A:$A, Items!$C:$C, "Check Item ID", 0)</f>
        <v>Software</v>
      </c>
    </row>
    <row r="3562" spans="1:12" hidden="1" x14ac:dyDescent="0.25">
      <c r="A3562" t="s">
        <v>4330</v>
      </c>
      <c r="B3562" s="1">
        <v>45985</v>
      </c>
      <c r="C3562" t="s">
        <v>65</v>
      </c>
      <c r="D3562" t="s">
        <v>15</v>
      </c>
      <c r="E3562" t="s">
        <v>270</v>
      </c>
      <c r="F3562" t="s">
        <v>474</v>
      </c>
      <c r="G3562">
        <v>3</v>
      </c>
      <c r="H3562">
        <v>10074.969999999999</v>
      </c>
      <c r="I3562">
        <v>30224.92</v>
      </c>
      <c r="J3562" t="s">
        <v>770</v>
      </c>
      <c r="K3562">
        <v>18</v>
      </c>
      <c r="L3562" t="str">
        <f>_xlfn.XLOOKUP(F3562, Items!$A:$A, Items!$C:$C, "Check Item ID", 0)</f>
        <v>Service</v>
      </c>
    </row>
    <row r="3563" spans="1:12" hidden="1" x14ac:dyDescent="0.25">
      <c r="A3563" t="s">
        <v>4331</v>
      </c>
      <c r="B3563" s="1">
        <v>46022</v>
      </c>
      <c r="C3563" t="s">
        <v>163</v>
      </c>
      <c r="D3563" t="s">
        <v>31</v>
      </c>
      <c r="E3563" t="s">
        <v>324</v>
      </c>
      <c r="F3563" t="s">
        <v>414</v>
      </c>
      <c r="G3563">
        <v>49</v>
      </c>
      <c r="H3563">
        <v>5429.67</v>
      </c>
      <c r="I3563">
        <v>266053.78999999998</v>
      </c>
      <c r="J3563" t="s">
        <v>768</v>
      </c>
      <c r="K3563">
        <v>16</v>
      </c>
      <c r="L3563" t="str">
        <f>_xlfn.XLOOKUP(F3563, Items!$A:$A, Items!$C:$C, "Check Item ID", 0)</f>
        <v>Service</v>
      </c>
    </row>
    <row r="3564" spans="1:12" hidden="1" x14ac:dyDescent="0.25">
      <c r="A3564" t="s">
        <v>4332</v>
      </c>
      <c r="B3564" s="1">
        <v>45695</v>
      </c>
      <c r="C3564" t="s">
        <v>215</v>
      </c>
      <c r="D3564" t="s">
        <v>5</v>
      </c>
      <c r="E3564" t="s">
        <v>326</v>
      </c>
      <c r="F3564" t="s">
        <v>732</v>
      </c>
      <c r="G3564">
        <v>39</v>
      </c>
      <c r="H3564">
        <v>10849.78</v>
      </c>
      <c r="I3564">
        <v>423141.45</v>
      </c>
      <c r="J3564" t="s">
        <v>768</v>
      </c>
      <c r="K3564">
        <v>40</v>
      </c>
      <c r="L3564" t="str">
        <f>_xlfn.XLOOKUP(F3564, Items!$A:$A, Items!$C:$C, "Check Item ID", 0)</f>
        <v>Software</v>
      </c>
    </row>
    <row r="3565" spans="1:12" hidden="1" x14ac:dyDescent="0.25">
      <c r="A3565" t="s">
        <v>4333</v>
      </c>
      <c r="B3565" s="1">
        <v>45280</v>
      </c>
      <c r="C3565" t="s">
        <v>161</v>
      </c>
      <c r="D3565" t="s">
        <v>17</v>
      </c>
      <c r="E3565" t="s">
        <v>328</v>
      </c>
      <c r="F3565" t="s">
        <v>406</v>
      </c>
      <c r="G3565">
        <v>33</v>
      </c>
      <c r="H3565">
        <v>6638.04</v>
      </c>
      <c r="I3565">
        <v>219055.38</v>
      </c>
      <c r="J3565" t="s">
        <v>770</v>
      </c>
      <c r="K3565">
        <v>6</v>
      </c>
      <c r="L3565" t="str">
        <f>_xlfn.XLOOKUP(F3565, Items!$A:$A, Items!$C:$C, "Check Item ID", 0)</f>
        <v>Software</v>
      </c>
    </row>
    <row r="3566" spans="1:12" hidden="1" x14ac:dyDescent="0.25">
      <c r="A3566" t="s">
        <v>4334</v>
      </c>
      <c r="B3566" s="1">
        <v>45123</v>
      </c>
      <c r="C3566" t="s">
        <v>109</v>
      </c>
      <c r="D3566" t="s">
        <v>17</v>
      </c>
      <c r="E3566" t="s">
        <v>265</v>
      </c>
      <c r="F3566" t="s">
        <v>692</v>
      </c>
      <c r="G3566">
        <v>33</v>
      </c>
      <c r="H3566">
        <v>6831.03</v>
      </c>
      <c r="I3566">
        <v>225424.09</v>
      </c>
      <c r="J3566" t="s">
        <v>768</v>
      </c>
      <c r="K3566">
        <v>33</v>
      </c>
      <c r="L3566" t="str">
        <f>_xlfn.XLOOKUP(F3566, Items!$A:$A, Items!$C:$C, "Check Item ID", 0)</f>
        <v>Hardware</v>
      </c>
    </row>
    <row r="3567" spans="1:12" x14ac:dyDescent="0.25">
      <c r="A3567" t="s">
        <v>4335</v>
      </c>
      <c r="B3567" s="1">
        <v>44929</v>
      </c>
      <c r="C3567" t="s">
        <v>127</v>
      </c>
      <c r="D3567" t="s">
        <v>31</v>
      </c>
      <c r="E3567" t="s">
        <v>332</v>
      </c>
      <c r="F3567" t="s">
        <v>464</v>
      </c>
      <c r="G3567" s="8">
        <v>4</v>
      </c>
      <c r="H3567" s="6">
        <v>2991.7</v>
      </c>
      <c r="I3567" s="6">
        <v>11966.78</v>
      </c>
      <c r="J3567" t="s">
        <v>777</v>
      </c>
      <c r="K3567" s="8">
        <v>42</v>
      </c>
      <c r="L3567" t="str">
        <f>_xlfn.XLOOKUP(F3567, Items!$A:$A, Items!$C:$C, "Check Item ID", 0)</f>
        <v>Hardware</v>
      </c>
    </row>
    <row r="3568" spans="1:12" x14ac:dyDescent="0.25">
      <c r="A3568" t="s">
        <v>4336</v>
      </c>
      <c r="B3568" s="1">
        <v>45188</v>
      </c>
      <c r="C3568" t="s">
        <v>145</v>
      </c>
      <c r="D3568" t="s">
        <v>7</v>
      </c>
      <c r="E3568" t="s">
        <v>263</v>
      </c>
      <c r="F3568" t="s">
        <v>624</v>
      </c>
      <c r="G3568" s="8">
        <v>41</v>
      </c>
      <c r="H3568" s="6">
        <v>4084.44</v>
      </c>
      <c r="I3568" s="6">
        <v>167461.98000000001</v>
      </c>
      <c r="J3568" t="s">
        <v>777</v>
      </c>
      <c r="K3568" s="8">
        <v>11</v>
      </c>
      <c r="L3568" t="str">
        <f>_xlfn.XLOOKUP(F3568, Items!$A:$A, Items!$C:$C, "Check Item ID", 0)</f>
        <v>Service</v>
      </c>
    </row>
    <row r="3569" spans="1:12" hidden="1" x14ac:dyDescent="0.25">
      <c r="A3569" t="s">
        <v>4337</v>
      </c>
      <c r="B3569" s="1">
        <v>45245</v>
      </c>
      <c r="C3569" t="s">
        <v>157</v>
      </c>
      <c r="D3569" t="s">
        <v>11</v>
      </c>
      <c r="E3569" t="s">
        <v>330</v>
      </c>
      <c r="F3569" t="s">
        <v>482</v>
      </c>
      <c r="G3569">
        <v>4</v>
      </c>
      <c r="H3569">
        <v>129.58000000000001</v>
      </c>
      <c r="I3569">
        <v>518.33000000000004</v>
      </c>
      <c r="J3569" t="s">
        <v>770</v>
      </c>
      <c r="K3569">
        <v>20</v>
      </c>
      <c r="L3569" t="str">
        <f>_xlfn.XLOOKUP(F3569, Items!$A:$A, Items!$C:$C, "Check Item ID", 0)</f>
        <v>Service</v>
      </c>
    </row>
    <row r="3570" spans="1:12" x14ac:dyDescent="0.25">
      <c r="A3570" t="s">
        <v>4338</v>
      </c>
      <c r="B3570" s="1">
        <v>45497</v>
      </c>
      <c r="C3570" t="s">
        <v>199</v>
      </c>
      <c r="D3570" t="s">
        <v>11</v>
      </c>
      <c r="E3570" t="s">
        <v>246</v>
      </c>
      <c r="F3570" t="s">
        <v>428</v>
      </c>
      <c r="G3570" s="8">
        <v>42</v>
      </c>
      <c r="H3570" s="6">
        <v>5718.96</v>
      </c>
      <c r="I3570" s="6">
        <v>240196.53</v>
      </c>
      <c r="J3570" t="s">
        <v>777</v>
      </c>
      <c r="K3570" s="8">
        <v>36</v>
      </c>
      <c r="L3570" t="str">
        <f>_xlfn.XLOOKUP(F3570, Items!$A:$A, Items!$C:$C, "Check Item ID", 0)</f>
        <v>Service</v>
      </c>
    </row>
    <row r="3571" spans="1:12" hidden="1" x14ac:dyDescent="0.25">
      <c r="A3571" t="s">
        <v>4339</v>
      </c>
      <c r="B3571" s="1">
        <v>45151</v>
      </c>
      <c r="C3571" t="s">
        <v>36</v>
      </c>
      <c r="D3571" t="s">
        <v>23</v>
      </c>
      <c r="E3571" t="s">
        <v>338</v>
      </c>
      <c r="F3571" t="s">
        <v>482</v>
      </c>
      <c r="G3571">
        <v>5</v>
      </c>
      <c r="H3571">
        <v>136.69999999999999</v>
      </c>
      <c r="I3571">
        <v>683.51</v>
      </c>
      <c r="J3571" t="s">
        <v>770</v>
      </c>
      <c r="K3571">
        <v>39</v>
      </c>
      <c r="L3571" t="str">
        <f>_xlfn.XLOOKUP(F3571, Items!$A:$A, Items!$C:$C, "Check Item ID", 0)</f>
        <v>Service</v>
      </c>
    </row>
    <row r="3572" spans="1:12" x14ac:dyDescent="0.25">
      <c r="A3572" t="s">
        <v>4340</v>
      </c>
      <c r="B3572" s="1">
        <v>45328</v>
      </c>
      <c r="C3572" t="s">
        <v>163</v>
      </c>
      <c r="D3572" t="s">
        <v>31</v>
      </c>
      <c r="E3572" t="s">
        <v>322</v>
      </c>
      <c r="F3572" t="s">
        <v>398</v>
      </c>
      <c r="G3572" s="8">
        <v>45</v>
      </c>
      <c r="H3572" s="6">
        <v>3602.48</v>
      </c>
      <c r="I3572" s="6">
        <v>162111.71</v>
      </c>
      <c r="J3572" t="s">
        <v>777</v>
      </c>
      <c r="K3572" s="8">
        <v>43</v>
      </c>
      <c r="L3572" t="str">
        <f>_xlfn.XLOOKUP(F3572, Items!$A:$A, Items!$C:$C, "Check Item ID", 0)</f>
        <v>Hardware</v>
      </c>
    </row>
    <row r="3573" spans="1:12" x14ac:dyDescent="0.25">
      <c r="A3573" t="s">
        <v>4341</v>
      </c>
      <c r="B3573" s="1">
        <v>44953</v>
      </c>
      <c r="C3573" t="s">
        <v>227</v>
      </c>
      <c r="D3573" t="s">
        <v>9</v>
      </c>
      <c r="E3573" t="s">
        <v>302</v>
      </c>
      <c r="F3573" t="s">
        <v>628</v>
      </c>
      <c r="G3573" s="8">
        <v>9</v>
      </c>
      <c r="H3573" s="6">
        <v>2409.48</v>
      </c>
      <c r="I3573" s="6">
        <v>21685.29</v>
      </c>
      <c r="J3573" t="s">
        <v>777</v>
      </c>
      <c r="K3573" s="8">
        <v>6</v>
      </c>
      <c r="L3573" t="str">
        <f>_xlfn.XLOOKUP(F3573, Items!$A:$A, Items!$C:$C, "Check Item ID", 0)</f>
        <v>Software</v>
      </c>
    </row>
    <row r="3574" spans="1:12" x14ac:dyDescent="0.25">
      <c r="A3574" t="s">
        <v>4342</v>
      </c>
      <c r="B3574" s="1">
        <v>45232</v>
      </c>
      <c r="C3574" t="s">
        <v>183</v>
      </c>
      <c r="D3574" t="s">
        <v>31</v>
      </c>
      <c r="E3574" t="s">
        <v>330</v>
      </c>
      <c r="F3574" t="s">
        <v>658</v>
      </c>
      <c r="G3574" s="8">
        <v>15</v>
      </c>
      <c r="H3574" s="6">
        <v>6768.07</v>
      </c>
      <c r="I3574" s="6">
        <v>101521</v>
      </c>
      <c r="J3574" t="s">
        <v>777</v>
      </c>
      <c r="K3574" s="8">
        <v>31</v>
      </c>
      <c r="L3574" t="str">
        <f>_xlfn.XLOOKUP(F3574, Items!$A:$A, Items!$C:$C, "Check Item ID", 0)</f>
        <v>Service</v>
      </c>
    </row>
    <row r="3575" spans="1:12" x14ac:dyDescent="0.25">
      <c r="A3575" t="s">
        <v>4343</v>
      </c>
      <c r="B3575" s="1">
        <v>45662</v>
      </c>
      <c r="C3575" t="s">
        <v>103</v>
      </c>
      <c r="D3575" t="s">
        <v>31</v>
      </c>
      <c r="E3575" t="s">
        <v>300</v>
      </c>
      <c r="F3575" t="s">
        <v>440</v>
      </c>
      <c r="G3575" s="8">
        <v>9</v>
      </c>
      <c r="H3575" s="6">
        <v>7508.9</v>
      </c>
      <c r="I3575" s="6">
        <v>67580.13</v>
      </c>
      <c r="J3575" t="s">
        <v>777</v>
      </c>
      <c r="K3575" s="8">
        <v>18</v>
      </c>
      <c r="L3575" t="str">
        <f>_xlfn.XLOOKUP(F3575, Items!$A:$A, Items!$C:$C, "Check Item ID", 0)</f>
        <v>Hardware</v>
      </c>
    </row>
    <row r="3576" spans="1:12" x14ac:dyDescent="0.25">
      <c r="A3576" t="s">
        <v>4344</v>
      </c>
      <c r="B3576" s="1">
        <v>45324</v>
      </c>
      <c r="C3576" t="s">
        <v>161</v>
      </c>
      <c r="D3576" t="s">
        <v>17</v>
      </c>
      <c r="E3576" t="s">
        <v>263</v>
      </c>
      <c r="F3576" t="s">
        <v>456</v>
      </c>
      <c r="G3576" s="8">
        <v>3</v>
      </c>
      <c r="H3576" s="6">
        <v>9510.61</v>
      </c>
      <c r="I3576" s="6">
        <v>28531.82</v>
      </c>
      <c r="J3576" t="s">
        <v>777</v>
      </c>
      <c r="K3576" s="8">
        <v>35</v>
      </c>
      <c r="L3576" t="str">
        <f>_xlfn.XLOOKUP(F3576, Items!$A:$A, Items!$C:$C, "Check Item ID", 0)</f>
        <v>Software</v>
      </c>
    </row>
    <row r="3577" spans="1:12" hidden="1" x14ac:dyDescent="0.25">
      <c r="A3577" t="s">
        <v>4345</v>
      </c>
      <c r="B3577" s="1">
        <v>45782</v>
      </c>
      <c r="C3577" t="s">
        <v>209</v>
      </c>
      <c r="D3577" t="s">
        <v>23</v>
      </c>
      <c r="E3577" t="s">
        <v>310</v>
      </c>
      <c r="F3577" t="s">
        <v>572</v>
      </c>
      <c r="G3577">
        <v>22</v>
      </c>
      <c r="H3577">
        <v>7447.52</v>
      </c>
      <c r="I3577">
        <v>163845.48000000001</v>
      </c>
      <c r="J3577" t="s">
        <v>770</v>
      </c>
      <c r="K3577">
        <v>19</v>
      </c>
      <c r="L3577" t="str">
        <f>_xlfn.XLOOKUP(F3577, Items!$A:$A, Items!$C:$C, "Check Item ID", 0)</f>
        <v>Service</v>
      </c>
    </row>
    <row r="3578" spans="1:12" x14ac:dyDescent="0.25">
      <c r="A3578" t="s">
        <v>4346</v>
      </c>
      <c r="B3578" s="1">
        <v>45330</v>
      </c>
      <c r="C3578" t="s">
        <v>45</v>
      </c>
      <c r="D3578" t="s">
        <v>5</v>
      </c>
      <c r="E3578" t="s">
        <v>336</v>
      </c>
      <c r="F3578" t="s">
        <v>512</v>
      </c>
      <c r="G3578" s="8">
        <v>1</v>
      </c>
      <c r="H3578" s="6">
        <v>4530.8</v>
      </c>
      <c r="I3578" s="6">
        <v>4530.8</v>
      </c>
      <c r="J3578" t="s">
        <v>777</v>
      </c>
      <c r="K3578" s="8">
        <v>25</v>
      </c>
      <c r="L3578" t="str">
        <f>_xlfn.XLOOKUP(F3578, Items!$A:$A, Items!$C:$C, "Check Item ID", 0)</f>
        <v>Software</v>
      </c>
    </row>
    <row r="3579" spans="1:12" hidden="1" x14ac:dyDescent="0.25">
      <c r="A3579" t="s">
        <v>4347</v>
      </c>
      <c r="B3579" s="1">
        <v>45399</v>
      </c>
      <c r="C3579" t="s">
        <v>131</v>
      </c>
      <c r="D3579" t="s">
        <v>25</v>
      </c>
      <c r="E3579" t="s">
        <v>352</v>
      </c>
      <c r="F3579" t="s">
        <v>602</v>
      </c>
      <c r="G3579">
        <v>29</v>
      </c>
      <c r="H3579">
        <v>1373.02</v>
      </c>
      <c r="I3579">
        <v>39817.64</v>
      </c>
      <c r="J3579" t="s">
        <v>770</v>
      </c>
      <c r="K3579">
        <v>28</v>
      </c>
      <c r="L3579" t="str">
        <f>_xlfn.XLOOKUP(F3579, Items!$A:$A, Items!$C:$C, "Check Item ID", 0)</f>
        <v>Software</v>
      </c>
    </row>
    <row r="3580" spans="1:12" x14ac:dyDescent="0.25">
      <c r="A3580" t="s">
        <v>4348</v>
      </c>
      <c r="B3580" s="1">
        <v>45123</v>
      </c>
      <c r="C3580" t="s">
        <v>229</v>
      </c>
      <c r="D3580" t="s">
        <v>17</v>
      </c>
      <c r="E3580" t="s">
        <v>310</v>
      </c>
      <c r="F3580" t="s">
        <v>552</v>
      </c>
      <c r="G3580" s="8">
        <v>40</v>
      </c>
      <c r="H3580" s="6">
        <v>6352.24</v>
      </c>
      <c r="I3580" s="6">
        <v>254089.49</v>
      </c>
      <c r="J3580" t="s">
        <v>777</v>
      </c>
      <c r="K3580" s="8">
        <v>7</v>
      </c>
      <c r="L3580" t="str">
        <f>_xlfn.XLOOKUP(F3580, Items!$A:$A, Items!$C:$C, "Check Item ID", 0)</f>
        <v>Service</v>
      </c>
    </row>
    <row r="3581" spans="1:12" hidden="1" x14ac:dyDescent="0.25">
      <c r="A3581" t="s">
        <v>4349</v>
      </c>
      <c r="B3581" s="1">
        <v>44973</v>
      </c>
      <c r="C3581" t="s">
        <v>155</v>
      </c>
      <c r="D3581" t="s">
        <v>31</v>
      </c>
      <c r="E3581" t="s">
        <v>320</v>
      </c>
      <c r="F3581" t="s">
        <v>588</v>
      </c>
      <c r="G3581">
        <v>42</v>
      </c>
      <c r="H3581">
        <v>6841.71</v>
      </c>
      <c r="I3581">
        <v>287351.82</v>
      </c>
      <c r="J3581" t="s">
        <v>768</v>
      </c>
      <c r="K3581">
        <v>8</v>
      </c>
      <c r="L3581" t="str">
        <f>_xlfn.XLOOKUP(F3581, Items!$A:$A, Items!$C:$C, "Check Item ID", 0)</f>
        <v>Hardware</v>
      </c>
    </row>
    <row r="3582" spans="1:12" hidden="1" x14ac:dyDescent="0.25">
      <c r="A3582" t="s">
        <v>4350</v>
      </c>
      <c r="B3582" s="1">
        <v>45078</v>
      </c>
      <c r="C3582" t="s">
        <v>55</v>
      </c>
      <c r="D3582" t="s">
        <v>3</v>
      </c>
      <c r="E3582" t="s">
        <v>260</v>
      </c>
      <c r="F3582" t="s">
        <v>752</v>
      </c>
      <c r="G3582">
        <v>31</v>
      </c>
      <c r="H3582">
        <v>1886.64</v>
      </c>
      <c r="I3582">
        <v>58485.82</v>
      </c>
      <c r="J3582" t="s">
        <v>768</v>
      </c>
      <c r="K3582">
        <v>5</v>
      </c>
      <c r="L3582" t="str">
        <f>_xlfn.XLOOKUP(F3582, Items!$A:$A, Items!$C:$C, "Check Item ID", 0)</f>
        <v>Software</v>
      </c>
    </row>
    <row r="3583" spans="1:12" x14ac:dyDescent="0.25">
      <c r="A3583" t="s">
        <v>4351</v>
      </c>
      <c r="B3583" s="1">
        <v>46014</v>
      </c>
      <c r="C3583" t="s">
        <v>36</v>
      </c>
      <c r="D3583" t="s">
        <v>23</v>
      </c>
      <c r="E3583" t="s">
        <v>326</v>
      </c>
      <c r="F3583" t="s">
        <v>466</v>
      </c>
      <c r="G3583" s="8">
        <v>14</v>
      </c>
      <c r="H3583" s="6">
        <v>398.61</v>
      </c>
      <c r="I3583" s="6">
        <v>5580.54</v>
      </c>
      <c r="J3583" t="s">
        <v>777</v>
      </c>
      <c r="K3583" s="8">
        <v>19</v>
      </c>
      <c r="L3583" t="str">
        <f>_xlfn.XLOOKUP(F3583, Items!$A:$A, Items!$C:$C, "Check Item ID", 0)</f>
        <v>Hardware</v>
      </c>
    </row>
    <row r="3584" spans="1:12" hidden="1" x14ac:dyDescent="0.25">
      <c r="A3584" t="s">
        <v>4352</v>
      </c>
      <c r="B3584" s="1">
        <v>45492</v>
      </c>
      <c r="C3584" t="s">
        <v>153</v>
      </c>
      <c r="D3584" t="s">
        <v>3</v>
      </c>
      <c r="E3584" t="s">
        <v>336</v>
      </c>
      <c r="F3584" t="s">
        <v>724</v>
      </c>
      <c r="G3584">
        <v>5</v>
      </c>
      <c r="H3584">
        <v>343.96</v>
      </c>
      <c r="I3584">
        <v>1719.8</v>
      </c>
      <c r="J3584" t="s">
        <v>770</v>
      </c>
      <c r="K3584">
        <v>13</v>
      </c>
      <c r="L3584" t="str">
        <f>_xlfn.XLOOKUP(F3584, Items!$A:$A, Items!$C:$C, "Check Item ID", 0)</f>
        <v>Software</v>
      </c>
    </row>
    <row r="3585" spans="1:12" hidden="1" x14ac:dyDescent="0.25">
      <c r="A3585" t="s">
        <v>4353</v>
      </c>
      <c r="B3585" s="1">
        <v>45093</v>
      </c>
      <c r="C3585" t="s">
        <v>231</v>
      </c>
      <c r="D3585" t="s">
        <v>7</v>
      </c>
      <c r="E3585" t="s">
        <v>306</v>
      </c>
      <c r="F3585" t="s">
        <v>510</v>
      </c>
      <c r="G3585">
        <v>13</v>
      </c>
      <c r="H3585">
        <v>8857.5499999999993</v>
      </c>
      <c r="I3585">
        <v>115148.13</v>
      </c>
      <c r="J3585" t="s">
        <v>770</v>
      </c>
      <c r="K3585">
        <v>34</v>
      </c>
      <c r="L3585" t="str">
        <f>_xlfn.XLOOKUP(F3585, Items!$A:$A, Items!$C:$C, "Check Item ID", 0)</f>
        <v>Service</v>
      </c>
    </row>
    <row r="3586" spans="1:12" hidden="1" x14ac:dyDescent="0.25">
      <c r="A3586" t="s">
        <v>4354</v>
      </c>
      <c r="B3586" s="1">
        <v>45953</v>
      </c>
      <c r="C3586" t="s">
        <v>219</v>
      </c>
      <c r="D3586" t="s">
        <v>21</v>
      </c>
      <c r="E3586" t="s">
        <v>318</v>
      </c>
      <c r="F3586" t="s">
        <v>584</v>
      </c>
      <c r="G3586">
        <v>4</v>
      </c>
      <c r="H3586">
        <v>474.27</v>
      </c>
      <c r="I3586">
        <v>1897.09</v>
      </c>
      <c r="J3586" t="s">
        <v>768</v>
      </c>
      <c r="K3586">
        <v>26</v>
      </c>
      <c r="L3586" t="str">
        <f>_xlfn.XLOOKUP(F3586, Items!$A:$A, Items!$C:$C, "Check Item ID", 0)</f>
        <v>Service</v>
      </c>
    </row>
    <row r="3587" spans="1:12" x14ac:dyDescent="0.25">
      <c r="A3587" t="s">
        <v>4355</v>
      </c>
      <c r="B3587" s="1">
        <v>45732</v>
      </c>
      <c r="C3587" t="s">
        <v>79</v>
      </c>
      <c r="D3587" t="s">
        <v>31</v>
      </c>
      <c r="E3587" t="s">
        <v>344</v>
      </c>
      <c r="F3587" t="s">
        <v>572</v>
      </c>
      <c r="G3587" s="8">
        <v>30</v>
      </c>
      <c r="H3587" s="6">
        <v>7583.09</v>
      </c>
      <c r="I3587" s="6">
        <v>227492.77</v>
      </c>
      <c r="J3587" t="s">
        <v>777</v>
      </c>
      <c r="K3587" s="8">
        <v>27</v>
      </c>
      <c r="L3587" t="str">
        <f>_xlfn.XLOOKUP(F3587, Items!$A:$A, Items!$C:$C, "Check Item ID", 0)</f>
        <v>Service</v>
      </c>
    </row>
    <row r="3588" spans="1:12" hidden="1" x14ac:dyDescent="0.25">
      <c r="A3588" t="s">
        <v>4356</v>
      </c>
      <c r="B3588" s="1">
        <v>45733</v>
      </c>
      <c r="C3588" t="s">
        <v>181</v>
      </c>
      <c r="D3588" t="s">
        <v>17</v>
      </c>
      <c r="E3588" t="s">
        <v>276</v>
      </c>
      <c r="F3588" t="s">
        <v>592</v>
      </c>
      <c r="G3588">
        <v>10</v>
      </c>
      <c r="H3588">
        <v>5479.84</v>
      </c>
      <c r="I3588">
        <v>54798.39</v>
      </c>
      <c r="J3588" t="s">
        <v>768</v>
      </c>
      <c r="K3588">
        <v>28</v>
      </c>
      <c r="L3588" t="str">
        <f>_xlfn.XLOOKUP(F3588, Items!$A:$A, Items!$C:$C, "Check Item ID", 0)</f>
        <v>Software</v>
      </c>
    </row>
    <row r="3589" spans="1:12" hidden="1" x14ac:dyDescent="0.25">
      <c r="A3589" t="s">
        <v>4357</v>
      </c>
      <c r="B3589" s="1">
        <v>45667</v>
      </c>
      <c r="C3589" t="s">
        <v>119</v>
      </c>
      <c r="D3589" t="s">
        <v>13</v>
      </c>
      <c r="E3589" t="s">
        <v>354</v>
      </c>
      <c r="F3589" t="s">
        <v>526</v>
      </c>
      <c r="G3589">
        <v>4</v>
      </c>
      <c r="H3589">
        <v>4975.79</v>
      </c>
      <c r="I3589">
        <v>19903.16</v>
      </c>
      <c r="J3589" t="s">
        <v>770</v>
      </c>
      <c r="K3589">
        <v>19</v>
      </c>
      <c r="L3589" t="str">
        <f>_xlfn.XLOOKUP(F3589, Items!$A:$A, Items!$C:$C, "Check Item ID", 0)</f>
        <v>Software</v>
      </c>
    </row>
    <row r="3590" spans="1:12" hidden="1" x14ac:dyDescent="0.25">
      <c r="A3590" t="s">
        <v>4358</v>
      </c>
      <c r="B3590" s="1">
        <v>45001</v>
      </c>
      <c r="C3590" t="s">
        <v>177</v>
      </c>
      <c r="D3590" t="s">
        <v>27</v>
      </c>
      <c r="E3590" t="s">
        <v>350</v>
      </c>
      <c r="F3590" t="s">
        <v>476</v>
      </c>
      <c r="G3590">
        <v>29</v>
      </c>
      <c r="H3590">
        <v>7226.16</v>
      </c>
      <c r="I3590">
        <v>209558.75</v>
      </c>
      <c r="J3590" t="s">
        <v>770</v>
      </c>
      <c r="K3590">
        <v>15</v>
      </c>
      <c r="L3590" t="str">
        <f>_xlfn.XLOOKUP(F3590, Items!$A:$A, Items!$C:$C, "Check Item ID", 0)</f>
        <v>Hardware</v>
      </c>
    </row>
    <row r="3591" spans="1:12" hidden="1" x14ac:dyDescent="0.25">
      <c r="A3591" t="s">
        <v>4359</v>
      </c>
      <c r="B3591" s="1">
        <v>45554</v>
      </c>
      <c r="C3591" t="s">
        <v>77</v>
      </c>
      <c r="D3591" t="s">
        <v>17</v>
      </c>
      <c r="E3591" t="s">
        <v>283</v>
      </c>
      <c r="F3591" t="s">
        <v>456</v>
      </c>
      <c r="G3591">
        <v>39</v>
      </c>
      <c r="H3591">
        <v>9183.6299999999992</v>
      </c>
      <c r="I3591">
        <v>358161.6</v>
      </c>
      <c r="J3591" t="s">
        <v>768</v>
      </c>
      <c r="K3591">
        <v>17</v>
      </c>
      <c r="L3591" t="str">
        <f>_xlfn.XLOOKUP(F3591, Items!$A:$A, Items!$C:$C, "Check Item ID", 0)</f>
        <v>Software</v>
      </c>
    </row>
    <row r="3592" spans="1:12" hidden="1" x14ac:dyDescent="0.25">
      <c r="A3592" t="s">
        <v>4360</v>
      </c>
      <c r="B3592" s="1">
        <v>45780</v>
      </c>
      <c r="C3592" t="s">
        <v>197</v>
      </c>
      <c r="D3592" t="s">
        <v>17</v>
      </c>
      <c r="E3592" t="s">
        <v>334</v>
      </c>
      <c r="F3592" t="s">
        <v>678</v>
      </c>
      <c r="G3592">
        <v>23</v>
      </c>
      <c r="H3592">
        <v>3815.21</v>
      </c>
      <c r="I3592">
        <v>87749.82</v>
      </c>
      <c r="J3592" t="s">
        <v>768</v>
      </c>
      <c r="K3592">
        <v>41</v>
      </c>
      <c r="L3592" t="str">
        <f>_xlfn.XLOOKUP(F3592, Items!$A:$A, Items!$C:$C, "Check Item ID", 0)</f>
        <v>Service</v>
      </c>
    </row>
    <row r="3593" spans="1:12" x14ac:dyDescent="0.25">
      <c r="A3593" t="s">
        <v>4361</v>
      </c>
      <c r="B3593" s="1">
        <v>45269</v>
      </c>
      <c r="C3593" t="s">
        <v>197</v>
      </c>
      <c r="D3593" t="s">
        <v>17</v>
      </c>
      <c r="E3593" t="s">
        <v>250</v>
      </c>
      <c r="F3593" t="s">
        <v>532</v>
      </c>
      <c r="G3593" s="8">
        <v>30</v>
      </c>
      <c r="H3593" s="6">
        <v>5736.34</v>
      </c>
      <c r="I3593" s="6">
        <v>172090.31</v>
      </c>
      <c r="J3593" t="s">
        <v>777</v>
      </c>
      <c r="K3593" s="8">
        <v>27</v>
      </c>
      <c r="L3593" t="str">
        <f>_xlfn.XLOOKUP(F3593, Items!$A:$A, Items!$C:$C, "Check Item ID", 0)</f>
        <v>Hardware</v>
      </c>
    </row>
    <row r="3594" spans="1:12" x14ac:dyDescent="0.25">
      <c r="A3594" t="s">
        <v>4362</v>
      </c>
      <c r="B3594" s="1">
        <v>45815</v>
      </c>
      <c r="C3594" t="s">
        <v>117</v>
      </c>
      <c r="D3594" t="s">
        <v>29</v>
      </c>
      <c r="E3594" t="s">
        <v>350</v>
      </c>
      <c r="F3594" t="s">
        <v>636</v>
      </c>
      <c r="G3594" s="8">
        <v>8</v>
      </c>
      <c r="H3594" s="6">
        <v>8354.2800000000007</v>
      </c>
      <c r="I3594" s="6">
        <v>66834.259999999995</v>
      </c>
      <c r="J3594" t="s">
        <v>777</v>
      </c>
      <c r="K3594" s="8">
        <v>19</v>
      </c>
      <c r="L3594" t="str">
        <f>_xlfn.XLOOKUP(F3594, Items!$A:$A, Items!$C:$C, "Check Item ID", 0)</f>
        <v>Hardware</v>
      </c>
    </row>
    <row r="3595" spans="1:12" hidden="1" x14ac:dyDescent="0.25">
      <c r="A3595" t="s">
        <v>4363</v>
      </c>
      <c r="B3595" s="1">
        <v>45768</v>
      </c>
      <c r="C3595" t="s">
        <v>161</v>
      </c>
      <c r="D3595" t="s">
        <v>17</v>
      </c>
      <c r="E3595" t="s">
        <v>258</v>
      </c>
      <c r="F3595" t="s">
        <v>422</v>
      </c>
      <c r="G3595">
        <v>43</v>
      </c>
      <c r="H3595">
        <v>4361.7</v>
      </c>
      <c r="I3595">
        <v>187552.99</v>
      </c>
      <c r="J3595" t="s">
        <v>768</v>
      </c>
      <c r="K3595">
        <v>24</v>
      </c>
      <c r="L3595" t="str">
        <f>_xlfn.XLOOKUP(F3595, Items!$A:$A, Items!$C:$C, "Check Item ID", 0)</f>
        <v>Service</v>
      </c>
    </row>
    <row r="3596" spans="1:12" x14ac:dyDescent="0.25">
      <c r="A3596" t="s">
        <v>4364</v>
      </c>
      <c r="B3596" s="1">
        <v>45583</v>
      </c>
      <c r="C3596" t="s">
        <v>97</v>
      </c>
      <c r="D3596" t="s">
        <v>29</v>
      </c>
      <c r="E3596" t="s">
        <v>306</v>
      </c>
      <c r="F3596" t="s">
        <v>540</v>
      </c>
      <c r="G3596" s="8">
        <v>18</v>
      </c>
      <c r="H3596" s="6">
        <v>5755.78</v>
      </c>
      <c r="I3596" s="6">
        <v>103603.96</v>
      </c>
      <c r="J3596" t="s">
        <v>777</v>
      </c>
      <c r="K3596" s="8">
        <v>35</v>
      </c>
      <c r="L3596" t="str">
        <f>_xlfn.XLOOKUP(F3596, Items!$A:$A, Items!$C:$C, "Check Item ID", 0)</f>
        <v>Software</v>
      </c>
    </row>
    <row r="3597" spans="1:12" hidden="1" x14ac:dyDescent="0.25">
      <c r="A3597" t="s">
        <v>4365</v>
      </c>
      <c r="B3597" s="1">
        <v>45007</v>
      </c>
      <c r="C3597" t="s">
        <v>53</v>
      </c>
      <c r="D3597" t="s">
        <v>9</v>
      </c>
      <c r="E3597" t="s">
        <v>302</v>
      </c>
      <c r="F3597" t="s">
        <v>650</v>
      </c>
      <c r="G3597">
        <v>35</v>
      </c>
      <c r="H3597">
        <v>10583.89</v>
      </c>
      <c r="I3597">
        <v>370436.21</v>
      </c>
      <c r="J3597" t="s">
        <v>768</v>
      </c>
      <c r="K3597">
        <v>42</v>
      </c>
      <c r="L3597" t="str">
        <f>_xlfn.XLOOKUP(F3597, Items!$A:$A, Items!$C:$C, "Check Item ID", 0)</f>
        <v>Service</v>
      </c>
    </row>
    <row r="3598" spans="1:12" hidden="1" x14ac:dyDescent="0.25">
      <c r="A3598" t="s">
        <v>4366</v>
      </c>
      <c r="B3598" s="1">
        <v>45761</v>
      </c>
      <c r="C3598" t="s">
        <v>239</v>
      </c>
      <c r="D3598" t="s">
        <v>15</v>
      </c>
      <c r="E3598" t="s">
        <v>292</v>
      </c>
      <c r="F3598" t="s">
        <v>418</v>
      </c>
      <c r="G3598">
        <v>10</v>
      </c>
      <c r="H3598">
        <v>7023.05</v>
      </c>
      <c r="I3598">
        <v>70230.5</v>
      </c>
      <c r="J3598" t="s">
        <v>768</v>
      </c>
      <c r="K3598">
        <v>22</v>
      </c>
      <c r="L3598" t="str">
        <f>_xlfn.XLOOKUP(F3598, Items!$A:$A, Items!$C:$C, "Check Item ID", 0)</f>
        <v>Service</v>
      </c>
    </row>
    <row r="3599" spans="1:12" hidden="1" x14ac:dyDescent="0.25">
      <c r="A3599" t="s">
        <v>4367</v>
      </c>
      <c r="B3599" s="1">
        <v>45100</v>
      </c>
      <c r="C3599" t="s">
        <v>95</v>
      </c>
      <c r="D3599" t="s">
        <v>11</v>
      </c>
      <c r="E3599" t="s">
        <v>298</v>
      </c>
      <c r="F3599" t="s">
        <v>434</v>
      </c>
      <c r="G3599">
        <v>43</v>
      </c>
      <c r="H3599">
        <v>6905.67</v>
      </c>
      <c r="I3599">
        <v>296943.76</v>
      </c>
      <c r="J3599" t="s">
        <v>768</v>
      </c>
      <c r="K3599">
        <v>27</v>
      </c>
      <c r="L3599" t="str">
        <f>_xlfn.XLOOKUP(F3599, Items!$A:$A, Items!$C:$C, "Check Item ID", 0)</f>
        <v>Software</v>
      </c>
    </row>
    <row r="3600" spans="1:12" x14ac:dyDescent="0.25">
      <c r="A3600" t="s">
        <v>4368</v>
      </c>
      <c r="B3600" s="1">
        <v>45378</v>
      </c>
      <c r="C3600" t="s">
        <v>97</v>
      </c>
      <c r="D3600" t="s">
        <v>29</v>
      </c>
      <c r="E3600" t="s">
        <v>274</v>
      </c>
      <c r="F3600" t="s">
        <v>378</v>
      </c>
      <c r="G3600" s="8">
        <v>13</v>
      </c>
      <c r="H3600" s="6">
        <v>510.99</v>
      </c>
      <c r="I3600" s="6">
        <v>6642.89</v>
      </c>
      <c r="J3600" t="s">
        <v>777</v>
      </c>
      <c r="K3600" s="8">
        <v>11</v>
      </c>
      <c r="L3600" t="str">
        <f>_xlfn.XLOOKUP(F3600, Items!$A:$A, Items!$C:$C, "Check Item ID", 0)</f>
        <v>Software</v>
      </c>
    </row>
    <row r="3601" spans="1:12" x14ac:dyDescent="0.25">
      <c r="A3601" t="s">
        <v>4369</v>
      </c>
      <c r="B3601" s="1">
        <v>45503</v>
      </c>
      <c r="C3601" t="s">
        <v>51</v>
      </c>
      <c r="D3601" t="s">
        <v>3</v>
      </c>
      <c r="E3601" t="s">
        <v>346</v>
      </c>
      <c r="F3601" t="s">
        <v>400</v>
      </c>
      <c r="G3601" s="8">
        <v>30</v>
      </c>
      <c r="H3601" s="6">
        <v>8217.2199999999993</v>
      </c>
      <c r="I3601" s="6">
        <v>246516.62</v>
      </c>
      <c r="J3601" t="s">
        <v>777</v>
      </c>
      <c r="K3601" s="8">
        <v>26</v>
      </c>
      <c r="L3601" t="str">
        <f>_xlfn.XLOOKUP(F3601, Items!$A:$A, Items!$C:$C, "Check Item ID", 0)</f>
        <v>Hardware</v>
      </c>
    </row>
    <row r="3602" spans="1:12" x14ac:dyDescent="0.25">
      <c r="A3602" t="s">
        <v>4370</v>
      </c>
      <c r="B3602" s="1">
        <v>45044</v>
      </c>
      <c r="C3602" t="s">
        <v>105</v>
      </c>
      <c r="D3602" t="s">
        <v>23</v>
      </c>
      <c r="E3602" t="s">
        <v>308</v>
      </c>
      <c r="F3602" t="s">
        <v>428</v>
      </c>
      <c r="G3602" s="8">
        <v>24</v>
      </c>
      <c r="H3602" s="6">
        <v>6320.41</v>
      </c>
      <c r="I3602" s="6">
        <v>151689.79999999999</v>
      </c>
      <c r="J3602" t="s">
        <v>777</v>
      </c>
      <c r="K3602" s="8">
        <v>18</v>
      </c>
      <c r="L3602" t="str">
        <f>_xlfn.XLOOKUP(F3602, Items!$A:$A, Items!$C:$C, "Check Item ID", 0)</f>
        <v>Service</v>
      </c>
    </row>
    <row r="3603" spans="1:12" x14ac:dyDescent="0.25">
      <c r="A3603" t="s">
        <v>4371</v>
      </c>
      <c r="B3603" s="1">
        <v>45341</v>
      </c>
      <c r="C3603" t="s">
        <v>48</v>
      </c>
      <c r="D3603" t="s">
        <v>21</v>
      </c>
      <c r="E3603" t="s">
        <v>326</v>
      </c>
      <c r="F3603" t="s">
        <v>502</v>
      </c>
      <c r="G3603" s="8">
        <v>3</v>
      </c>
      <c r="H3603" s="6">
        <v>7977.62</v>
      </c>
      <c r="I3603" s="6">
        <v>23932.86</v>
      </c>
      <c r="J3603" t="s">
        <v>777</v>
      </c>
      <c r="K3603" s="8">
        <v>7</v>
      </c>
      <c r="L3603" t="str">
        <f>_xlfn.XLOOKUP(F3603, Items!$A:$A, Items!$C:$C, "Check Item ID", 0)</f>
        <v>Software</v>
      </c>
    </row>
    <row r="3604" spans="1:12" hidden="1" x14ac:dyDescent="0.25">
      <c r="A3604" t="s">
        <v>4372</v>
      </c>
      <c r="B3604" s="1">
        <v>45676</v>
      </c>
      <c r="C3604" t="s">
        <v>215</v>
      </c>
      <c r="D3604" t="s">
        <v>5</v>
      </c>
      <c r="E3604" t="s">
        <v>304</v>
      </c>
      <c r="F3604" t="s">
        <v>361</v>
      </c>
      <c r="G3604">
        <v>43</v>
      </c>
      <c r="H3604">
        <v>5093.9399999999996</v>
      </c>
      <c r="I3604">
        <v>219039.34</v>
      </c>
      <c r="J3604" t="s">
        <v>770</v>
      </c>
      <c r="K3604">
        <v>4</v>
      </c>
      <c r="L3604" t="str">
        <f>_xlfn.XLOOKUP(F3604, Items!$A:$A, Items!$C:$C, "Check Item ID", 0)</f>
        <v>Software</v>
      </c>
    </row>
    <row r="3605" spans="1:12" hidden="1" x14ac:dyDescent="0.25">
      <c r="A3605" t="s">
        <v>4373</v>
      </c>
      <c r="B3605" s="1">
        <v>45473</v>
      </c>
      <c r="C3605" t="s">
        <v>165</v>
      </c>
      <c r="D3605" t="s">
        <v>27</v>
      </c>
      <c r="E3605" t="s">
        <v>298</v>
      </c>
      <c r="F3605" t="s">
        <v>520</v>
      </c>
      <c r="G3605">
        <v>24</v>
      </c>
      <c r="H3605">
        <v>8047.41</v>
      </c>
      <c r="I3605">
        <v>193137.91</v>
      </c>
      <c r="J3605" t="s">
        <v>768</v>
      </c>
      <c r="K3605">
        <v>27</v>
      </c>
      <c r="L3605" t="str">
        <f>_xlfn.XLOOKUP(F3605, Items!$A:$A, Items!$C:$C, "Check Item ID", 0)</f>
        <v>Software</v>
      </c>
    </row>
    <row r="3606" spans="1:12" hidden="1" x14ac:dyDescent="0.25">
      <c r="A3606" t="s">
        <v>4374</v>
      </c>
      <c r="B3606" s="1">
        <v>45477</v>
      </c>
      <c r="C3606" t="s">
        <v>75</v>
      </c>
      <c r="D3606" t="s">
        <v>11</v>
      </c>
      <c r="E3606" t="s">
        <v>288</v>
      </c>
      <c r="F3606" t="s">
        <v>622</v>
      </c>
      <c r="G3606">
        <v>32</v>
      </c>
      <c r="H3606">
        <v>1826.35</v>
      </c>
      <c r="I3606">
        <v>58443.27</v>
      </c>
      <c r="J3606" t="s">
        <v>770</v>
      </c>
      <c r="K3606">
        <v>28</v>
      </c>
      <c r="L3606" t="str">
        <f>_xlfn.XLOOKUP(F3606, Items!$A:$A, Items!$C:$C, "Check Item ID", 0)</f>
        <v>Software</v>
      </c>
    </row>
    <row r="3607" spans="1:12" hidden="1" x14ac:dyDescent="0.25">
      <c r="A3607" t="s">
        <v>4375</v>
      </c>
      <c r="B3607" s="1">
        <v>45476</v>
      </c>
      <c r="C3607" t="s">
        <v>99</v>
      </c>
      <c r="D3607" t="s">
        <v>13</v>
      </c>
      <c r="E3607" t="s">
        <v>328</v>
      </c>
      <c r="F3607" t="s">
        <v>660</v>
      </c>
      <c r="G3607">
        <v>47</v>
      </c>
      <c r="H3607">
        <v>9019.68</v>
      </c>
      <c r="I3607">
        <v>423925.16</v>
      </c>
      <c r="J3607" t="s">
        <v>768</v>
      </c>
      <c r="K3607">
        <v>24</v>
      </c>
      <c r="L3607" t="str">
        <f>_xlfn.XLOOKUP(F3607, Items!$A:$A, Items!$C:$C, "Check Item ID", 0)</f>
        <v>Hardware</v>
      </c>
    </row>
    <row r="3608" spans="1:12" hidden="1" x14ac:dyDescent="0.25">
      <c r="A3608" t="s">
        <v>4376</v>
      </c>
      <c r="B3608" s="1">
        <v>45665</v>
      </c>
      <c r="C3608" t="s">
        <v>171</v>
      </c>
      <c r="D3608" t="s">
        <v>23</v>
      </c>
      <c r="E3608" t="s">
        <v>318</v>
      </c>
      <c r="F3608" t="s">
        <v>588</v>
      </c>
      <c r="G3608">
        <v>16</v>
      </c>
      <c r="H3608">
        <v>7469.15</v>
      </c>
      <c r="I3608">
        <v>119506.4</v>
      </c>
      <c r="J3608" t="s">
        <v>768</v>
      </c>
      <c r="K3608">
        <v>33</v>
      </c>
      <c r="L3608" t="str">
        <f>_xlfn.XLOOKUP(F3608, Items!$A:$A, Items!$C:$C, "Check Item ID", 0)</f>
        <v>Hardware</v>
      </c>
    </row>
    <row r="3609" spans="1:12" hidden="1" x14ac:dyDescent="0.25">
      <c r="A3609" t="s">
        <v>4377</v>
      </c>
      <c r="B3609" s="1">
        <v>45731</v>
      </c>
      <c r="C3609" t="s">
        <v>53</v>
      </c>
      <c r="D3609" t="s">
        <v>9</v>
      </c>
      <c r="E3609" t="s">
        <v>344</v>
      </c>
      <c r="F3609" t="s">
        <v>658</v>
      </c>
      <c r="G3609">
        <v>25</v>
      </c>
      <c r="H3609">
        <v>6912.8</v>
      </c>
      <c r="I3609">
        <v>172820.01</v>
      </c>
      <c r="J3609" t="s">
        <v>768</v>
      </c>
      <c r="K3609">
        <v>35</v>
      </c>
      <c r="L3609" t="str">
        <f>_xlfn.XLOOKUP(F3609, Items!$A:$A, Items!$C:$C, "Check Item ID", 0)</f>
        <v>Service</v>
      </c>
    </row>
    <row r="3610" spans="1:12" hidden="1" x14ac:dyDescent="0.25">
      <c r="A3610" t="s">
        <v>4378</v>
      </c>
      <c r="B3610" s="1">
        <v>45057</v>
      </c>
      <c r="C3610" t="s">
        <v>163</v>
      </c>
      <c r="D3610" t="s">
        <v>31</v>
      </c>
      <c r="E3610" t="s">
        <v>332</v>
      </c>
      <c r="F3610" t="s">
        <v>646</v>
      </c>
      <c r="G3610">
        <v>28</v>
      </c>
      <c r="H3610">
        <v>3675.9</v>
      </c>
      <c r="I3610">
        <v>102925.16</v>
      </c>
      <c r="J3610" t="s">
        <v>770</v>
      </c>
      <c r="K3610">
        <v>11</v>
      </c>
      <c r="L3610" t="str">
        <f>_xlfn.XLOOKUP(F3610, Items!$A:$A, Items!$C:$C, "Check Item ID", 0)</f>
        <v>Service</v>
      </c>
    </row>
    <row r="3611" spans="1:12" x14ac:dyDescent="0.25">
      <c r="A3611" t="s">
        <v>4379</v>
      </c>
      <c r="B3611" s="1">
        <v>45289</v>
      </c>
      <c r="C3611" t="s">
        <v>42</v>
      </c>
      <c r="D3611" t="s">
        <v>9</v>
      </c>
      <c r="E3611" t="s">
        <v>350</v>
      </c>
      <c r="F3611" t="s">
        <v>492</v>
      </c>
      <c r="G3611" s="8">
        <v>22</v>
      </c>
      <c r="H3611" s="6">
        <v>3866.17</v>
      </c>
      <c r="I3611" s="6">
        <v>85055.71</v>
      </c>
      <c r="J3611" t="s">
        <v>777</v>
      </c>
      <c r="K3611" s="8">
        <v>37</v>
      </c>
      <c r="L3611" t="str">
        <f>_xlfn.XLOOKUP(F3611, Items!$A:$A, Items!$C:$C, "Check Item ID", 0)</f>
        <v>Service</v>
      </c>
    </row>
    <row r="3612" spans="1:12" hidden="1" x14ac:dyDescent="0.25">
      <c r="A3612" t="s">
        <v>4380</v>
      </c>
      <c r="B3612" s="1">
        <v>44943</v>
      </c>
      <c r="C3612" t="s">
        <v>36</v>
      </c>
      <c r="D3612" t="s">
        <v>23</v>
      </c>
      <c r="E3612" t="s">
        <v>258</v>
      </c>
      <c r="F3612" t="s">
        <v>382</v>
      </c>
      <c r="G3612">
        <v>37</v>
      </c>
      <c r="H3612">
        <v>9080.19</v>
      </c>
      <c r="I3612">
        <v>335967.07</v>
      </c>
      <c r="J3612" t="s">
        <v>768</v>
      </c>
      <c r="K3612">
        <v>22</v>
      </c>
      <c r="L3612" t="str">
        <f>_xlfn.XLOOKUP(F3612, Items!$A:$A, Items!$C:$C, "Check Item ID", 0)</f>
        <v>Hardware</v>
      </c>
    </row>
    <row r="3613" spans="1:12" hidden="1" x14ac:dyDescent="0.25">
      <c r="A3613" t="s">
        <v>4381</v>
      </c>
      <c r="B3613" s="1">
        <v>45106</v>
      </c>
      <c r="C3613" t="s">
        <v>137</v>
      </c>
      <c r="D3613" t="s">
        <v>13</v>
      </c>
      <c r="E3613" t="s">
        <v>340</v>
      </c>
      <c r="F3613" t="s">
        <v>658</v>
      </c>
      <c r="G3613">
        <v>22</v>
      </c>
      <c r="H3613">
        <v>5543.24</v>
      </c>
      <c r="I3613">
        <v>121951.18</v>
      </c>
      <c r="J3613" t="s">
        <v>770</v>
      </c>
      <c r="K3613">
        <v>41</v>
      </c>
      <c r="L3613" t="str">
        <f>_xlfn.XLOOKUP(F3613, Items!$A:$A, Items!$C:$C, "Check Item ID", 0)</f>
        <v>Service</v>
      </c>
    </row>
    <row r="3614" spans="1:12" hidden="1" x14ac:dyDescent="0.25">
      <c r="A3614" t="s">
        <v>4382</v>
      </c>
      <c r="B3614" s="1">
        <v>45588</v>
      </c>
      <c r="C3614" t="s">
        <v>125</v>
      </c>
      <c r="D3614" t="s">
        <v>23</v>
      </c>
      <c r="E3614" t="s">
        <v>292</v>
      </c>
      <c r="F3614" t="s">
        <v>474</v>
      </c>
      <c r="G3614">
        <v>24</v>
      </c>
      <c r="H3614">
        <v>9696.36</v>
      </c>
      <c r="I3614">
        <v>232712.66</v>
      </c>
      <c r="J3614" t="s">
        <v>770</v>
      </c>
      <c r="K3614">
        <v>22</v>
      </c>
      <c r="L3614" t="str">
        <f>_xlfn.XLOOKUP(F3614, Items!$A:$A, Items!$C:$C, "Check Item ID", 0)</f>
        <v>Service</v>
      </c>
    </row>
    <row r="3615" spans="1:12" x14ac:dyDescent="0.25">
      <c r="A3615" t="s">
        <v>4383</v>
      </c>
      <c r="B3615" s="1">
        <v>45299</v>
      </c>
      <c r="C3615" t="s">
        <v>97</v>
      </c>
      <c r="D3615" t="s">
        <v>29</v>
      </c>
      <c r="E3615" t="s">
        <v>274</v>
      </c>
      <c r="F3615" t="s">
        <v>650</v>
      </c>
      <c r="G3615" s="8">
        <v>8</v>
      </c>
      <c r="H3615" s="6">
        <v>10935.36</v>
      </c>
      <c r="I3615" s="6">
        <v>87482.91</v>
      </c>
      <c r="J3615" t="s">
        <v>777</v>
      </c>
      <c r="K3615" s="8">
        <v>3</v>
      </c>
      <c r="L3615" t="str">
        <f>_xlfn.XLOOKUP(F3615, Items!$A:$A, Items!$C:$C, "Check Item ID", 0)</f>
        <v>Service</v>
      </c>
    </row>
    <row r="3616" spans="1:12" hidden="1" x14ac:dyDescent="0.25">
      <c r="A3616" t="s">
        <v>4384</v>
      </c>
      <c r="B3616" s="1">
        <v>45492</v>
      </c>
      <c r="C3616" t="s">
        <v>81</v>
      </c>
      <c r="D3616" t="s">
        <v>19</v>
      </c>
      <c r="E3616" t="s">
        <v>354</v>
      </c>
      <c r="F3616" t="s">
        <v>404</v>
      </c>
      <c r="G3616">
        <v>9</v>
      </c>
      <c r="H3616">
        <v>3021.92</v>
      </c>
      <c r="I3616">
        <v>27197.279999999999</v>
      </c>
      <c r="J3616" t="s">
        <v>768</v>
      </c>
      <c r="K3616">
        <v>40</v>
      </c>
      <c r="L3616" t="str">
        <f>_xlfn.XLOOKUP(F3616, Items!$A:$A, Items!$C:$C, "Check Item ID", 0)</f>
        <v>Service</v>
      </c>
    </row>
    <row r="3617" spans="1:12" hidden="1" x14ac:dyDescent="0.25">
      <c r="A3617" t="s">
        <v>4385</v>
      </c>
      <c r="B3617" s="1">
        <v>45471</v>
      </c>
      <c r="C3617" t="s">
        <v>173</v>
      </c>
      <c r="D3617" t="s">
        <v>9</v>
      </c>
      <c r="E3617" t="s">
        <v>270</v>
      </c>
      <c r="F3617" t="s">
        <v>618</v>
      </c>
      <c r="G3617">
        <v>12</v>
      </c>
      <c r="H3617">
        <v>2458.0100000000002</v>
      </c>
      <c r="I3617">
        <v>29496.18</v>
      </c>
      <c r="J3617" t="s">
        <v>770</v>
      </c>
      <c r="K3617">
        <v>6</v>
      </c>
      <c r="L3617" t="str">
        <f>_xlfn.XLOOKUP(F3617, Items!$A:$A, Items!$C:$C, "Check Item ID", 0)</f>
        <v>Service</v>
      </c>
    </row>
    <row r="3618" spans="1:12" x14ac:dyDescent="0.25">
      <c r="A3618" t="s">
        <v>4386</v>
      </c>
      <c r="B3618" s="1">
        <v>45469</v>
      </c>
      <c r="C3618" t="s">
        <v>155</v>
      </c>
      <c r="D3618" t="s">
        <v>31</v>
      </c>
      <c r="E3618" t="s">
        <v>316</v>
      </c>
      <c r="F3618" t="s">
        <v>500</v>
      </c>
      <c r="G3618" s="8">
        <v>42</v>
      </c>
      <c r="H3618" s="6">
        <v>9935.7800000000007</v>
      </c>
      <c r="I3618" s="6">
        <v>417302.94</v>
      </c>
      <c r="J3618" t="s">
        <v>777</v>
      </c>
      <c r="K3618" s="8">
        <v>18</v>
      </c>
      <c r="L3618" t="str">
        <f>_xlfn.XLOOKUP(F3618, Items!$A:$A, Items!$C:$C, "Check Item ID", 0)</f>
        <v>Service</v>
      </c>
    </row>
    <row r="3619" spans="1:12" hidden="1" x14ac:dyDescent="0.25">
      <c r="A3619" t="s">
        <v>4387</v>
      </c>
      <c r="B3619" s="1">
        <v>45777</v>
      </c>
      <c r="C3619" t="s">
        <v>143</v>
      </c>
      <c r="D3619" t="s">
        <v>5</v>
      </c>
      <c r="E3619" t="s">
        <v>308</v>
      </c>
      <c r="F3619" t="s">
        <v>566</v>
      </c>
      <c r="G3619">
        <v>8</v>
      </c>
      <c r="H3619">
        <v>6760.75</v>
      </c>
      <c r="I3619">
        <v>54086.01</v>
      </c>
      <c r="J3619" t="s">
        <v>770</v>
      </c>
      <c r="K3619">
        <v>22</v>
      </c>
      <c r="L3619" t="str">
        <f>_xlfn.XLOOKUP(F3619, Items!$A:$A, Items!$C:$C, "Check Item ID", 0)</f>
        <v>Software</v>
      </c>
    </row>
    <row r="3620" spans="1:12" x14ac:dyDescent="0.25">
      <c r="A3620" t="s">
        <v>4388</v>
      </c>
      <c r="B3620" s="1">
        <v>45041</v>
      </c>
      <c r="C3620" t="s">
        <v>101</v>
      </c>
      <c r="D3620" t="s">
        <v>23</v>
      </c>
      <c r="E3620" t="s">
        <v>320</v>
      </c>
      <c r="F3620" t="s">
        <v>688</v>
      </c>
      <c r="G3620" s="8">
        <v>29</v>
      </c>
      <c r="H3620" s="6">
        <v>1498.34</v>
      </c>
      <c r="I3620" s="6">
        <v>43451.8</v>
      </c>
      <c r="J3620" t="s">
        <v>777</v>
      </c>
      <c r="K3620" s="8">
        <v>45</v>
      </c>
      <c r="L3620" t="str">
        <f>_xlfn.XLOOKUP(F3620, Items!$A:$A, Items!$C:$C, "Check Item ID", 0)</f>
        <v>Hardware</v>
      </c>
    </row>
    <row r="3621" spans="1:12" hidden="1" x14ac:dyDescent="0.25">
      <c r="A3621" t="s">
        <v>4389</v>
      </c>
      <c r="B3621" s="1">
        <v>45389</v>
      </c>
      <c r="C3621" t="s">
        <v>193</v>
      </c>
      <c r="D3621" t="s">
        <v>5</v>
      </c>
      <c r="E3621" t="s">
        <v>300</v>
      </c>
      <c r="F3621" t="s">
        <v>634</v>
      </c>
      <c r="G3621">
        <v>7</v>
      </c>
      <c r="H3621">
        <v>5857.77</v>
      </c>
      <c r="I3621">
        <v>41004.39</v>
      </c>
      <c r="J3621" t="s">
        <v>768</v>
      </c>
      <c r="K3621">
        <v>4</v>
      </c>
      <c r="L3621" t="str">
        <f>_xlfn.XLOOKUP(F3621, Items!$A:$A, Items!$C:$C, "Check Item ID", 0)</f>
        <v>Hardware</v>
      </c>
    </row>
    <row r="3622" spans="1:12" x14ac:dyDescent="0.25">
      <c r="A3622" t="s">
        <v>4390</v>
      </c>
      <c r="B3622" s="1">
        <v>46020</v>
      </c>
      <c r="C3622" t="s">
        <v>203</v>
      </c>
      <c r="D3622" t="s">
        <v>31</v>
      </c>
      <c r="E3622" t="s">
        <v>316</v>
      </c>
      <c r="F3622" t="s">
        <v>454</v>
      </c>
      <c r="G3622" s="8">
        <v>42</v>
      </c>
      <c r="H3622" s="6">
        <v>1519.41</v>
      </c>
      <c r="I3622" s="6">
        <v>63815.13</v>
      </c>
      <c r="J3622" t="s">
        <v>777</v>
      </c>
      <c r="K3622" s="8">
        <v>34</v>
      </c>
      <c r="L3622" t="str">
        <f>_xlfn.XLOOKUP(F3622, Items!$A:$A, Items!$C:$C, "Check Item ID", 0)</f>
        <v>Service</v>
      </c>
    </row>
    <row r="3623" spans="1:12" x14ac:dyDescent="0.25">
      <c r="A3623" t="s">
        <v>4391</v>
      </c>
      <c r="B3623" s="1">
        <v>45656</v>
      </c>
      <c r="C3623" t="s">
        <v>177</v>
      </c>
      <c r="D3623" t="s">
        <v>27</v>
      </c>
      <c r="E3623" t="s">
        <v>263</v>
      </c>
      <c r="F3623" t="s">
        <v>384</v>
      </c>
      <c r="G3623" s="8">
        <v>11</v>
      </c>
      <c r="H3623" s="6">
        <v>603.41999999999996</v>
      </c>
      <c r="I3623" s="6">
        <v>6637.57</v>
      </c>
      <c r="J3623" t="s">
        <v>777</v>
      </c>
      <c r="K3623" s="8">
        <v>8</v>
      </c>
      <c r="L3623" t="str">
        <f>_xlfn.XLOOKUP(F3623, Items!$A:$A, Items!$C:$C, "Check Item ID", 0)</f>
        <v>Software</v>
      </c>
    </row>
    <row r="3624" spans="1:12" hidden="1" x14ac:dyDescent="0.25">
      <c r="A3624" t="s">
        <v>4392</v>
      </c>
      <c r="B3624" s="1">
        <v>45841</v>
      </c>
      <c r="C3624" t="s">
        <v>48</v>
      </c>
      <c r="D3624" t="s">
        <v>21</v>
      </c>
      <c r="E3624" t="s">
        <v>314</v>
      </c>
      <c r="F3624" t="s">
        <v>484</v>
      </c>
      <c r="G3624">
        <v>6</v>
      </c>
      <c r="H3624">
        <v>7890.79</v>
      </c>
      <c r="I3624">
        <v>47344.73</v>
      </c>
      <c r="J3624" t="s">
        <v>768</v>
      </c>
      <c r="K3624">
        <v>20</v>
      </c>
      <c r="L3624" t="str">
        <f>_xlfn.XLOOKUP(F3624, Items!$A:$A, Items!$C:$C, "Check Item ID", 0)</f>
        <v>Hardware</v>
      </c>
    </row>
    <row r="3625" spans="1:12" hidden="1" x14ac:dyDescent="0.25">
      <c r="A3625" t="s">
        <v>4393</v>
      </c>
      <c r="B3625" s="1">
        <v>45247</v>
      </c>
      <c r="C3625" t="s">
        <v>75</v>
      </c>
      <c r="D3625" t="s">
        <v>11</v>
      </c>
      <c r="E3625" t="s">
        <v>246</v>
      </c>
      <c r="F3625" t="s">
        <v>602</v>
      </c>
      <c r="G3625">
        <v>14</v>
      </c>
      <c r="H3625">
        <v>1333.72</v>
      </c>
      <c r="I3625">
        <v>18672.150000000001</v>
      </c>
      <c r="J3625" t="s">
        <v>768</v>
      </c>
      <c r="K3625">
        <v>20</v>
      </c>
      <c r="L3625" t="str">
        <f>_xlfn.XLOOKUP(F3625, Items!$A:$A, Items!$C:$C, "Check Item ID", 0)</f>
        <v>Software</v>
      </c>
    </row>
    <row r="3626" spans="1:12" hidden="1" x14ac:dyDescent="0.25">
      <c r="A3626" t="s">
        <v>4394</v>
      </c>
      <c r="B3626" s="1">
        <v>45287</v>
      </c>
      <c r="C3626" t="s">
        <v>187</v>
      </c>
      <c r="D3626" t="s">
        <v>3</v>
      </c>
      <c r="E3626" t="s">
        <v>354</v>
      </c>
      <c r="F3626" t="s">
        <v>474</v>
      </c>
      <c r="G3626">
        <v>28</v>
      </c>
      <c r="H3626">
        <v>10587.95</v>
      </c>
      <c r="I3626">
        <v>296462.46000000002</v>
      </c>
      <c r="J3626" t="s">
        <v>768</v>
      </c>
      <c r="K3626">
        <v>32</v>
      </c>
      <c r="L3626" t="str">
        <f>_xlfn.XLOOKUP(F3626, Items!$A:$A, Items!$C:$C, "Check Item ID", 0)</f>
        <v>Service</v>
      </c>
    </row>
    <row r="3627" spans="1:12" hidden="1" x14ac:dyDescent="0.25">
      <c r="A3627" t="s">
        <v>4395</v>
      </c>
      <c r="B3627" s="1">
        <v>45473</v>
      </c>
      <c r="C3627" t="s">
        <v>221</v>
      </c>
      <c r="D3627" t="s">
        <v>5</v>
      </c>
      <c r="E3627" t="s">
        <v>316</v>
      </c>
      <c r="F3627" t="s">
        <v>442</v>
      </c>
      <c r="G3627">
        <v>44</v>
      </c>
      <c r="H3627">
        <v>10439.959999999999</v>
      </c>
      <c r="I3627">
        <v>459358.41</v>
      </c>
      <c r="J3627" t="s">
        <v>768</v>
      </c>
      <c r="K3627">
        <v>34</v>
      </c>
      <c r="L3627" t="str">
        <f>_xlfn.XLOOKUP(F3627, Items!$A:$A, Items!$C:$C, "Check Item ID", 0)</f>
        <v>Service</v>
      </c>
    </row>
    <row r="3628" spans="1:12" x14ac:dyDescent="0.25">
      <c r="A3628" t="s">
        <v>4396</v>
      </c>
      <c r="B3628" s="1">
        <v>45157</v>
      </c>
      <c r="C3628" t="s">
        <v>151</v>
      </c>
      <c r="D3628" t="s">
        <v>11</v>
      </c>
      <c r="E3628" t="s">
        <v>278</v>
      </c>
      <c r="F3628" t="s">
        <v>444</v>
      </c>
      <c r="G3628" s="8">
        <v>32</v>
      </c>
      <c r="H3628" s="6">
        <v>4839.79</v>
      </c>
      <c r="I3628" s="6">
        <v>154873.29999999999</v>
      </c>
      <c r="J3628" t="s">
        <v>777</v>
      </c>
      <c r="K3628" s="8">
        <v>44</v>
      </c>
      <c r="L3628" t="str">
        <f>_xlfn.XLOOKUP(F3628, Items!$A:$A, Items!$C:$C, "Check Item ID", 0)</f>
        <v>Service</v>
      </c>
    </row>
    <row r="3629" spans="1:12" hidden="1" x14ac:dyDescent="0.25">
      <c r="A3629" t="s">
        <v>4397</v>
      </c>
      <c r="B3629" s="1">
        <v>44978</v>
      </c>
      <c r="C3629" t="s">
        <v>141</v>
      </c>
      <c r="D3629" t="s">
        <v>27</v>
      </c>
      <c r="E3629" t="s">
        <v>324</v>
      </c>
      <c r="F3629" t="s">
        <v>518</v>
      </c>
      <c r="G3629">
        <v>45</v>
      </c>
      <c r="H3629">
        <v>4003.57</v>
      </c>
      <c r="I3629">
        <v>180160.83</v>
      </c>
      <c r="J3629" t="s">
        <v>770</v>
      </c>
      <c r="K3629">
        <v>12</v>
      </c>
      <c r="L3629" t="str">
        <f>_xlfn.XLOOKUP(F3629, Items!$A:$A, Items!$C:$C, "Check Item ID", 0)</f>
        <v>Service</v>
      </c>
    </row>
    <row r="3630" spans="1:12" hidden="1" x14ac:dyDescent="0.25">
      <c r="A3630" t="s">
        <v>4398</v>
      </c>
      <c r="B3630" s="1">
        <v>45837</v>
      </c>
      <c r="C3630" t="s">
        <v>153</v>
      </c>
      <c r="D3630" t="s">
        <v>3</v>
      </c>
      <c r="E3630" t="s">
        <v>346</v>
      </c>
      <c r="F3630" t="s">
        <v>672</v>
      </c>
      <c r="G3630">
        <v>30</v>
      </c>
      <c r="H3630">
        <v>2519.9299999999998</v>
      </c>
      <c r="I3630">
        <v>75598.039999999994</v>
      </c>
      <c r="J3630" t="s">
        <v>768</v>
      </c>
      <c r="K3630">
        <v>30</v>
      </c>
      <c r="L3630" t="str">
        <f>_xlfn.XLOOKUP(F3630, Items!$A:$A, Items!$C:$C, "Check Item ID", 0)</f>
        <v>Service</v>
      </c>
    </row>
    <row r="3631" spans="1:12" hidden="1" x14ac:dyDescent="0.25">
      <c r="A3631" t="s">
        <v>4399</v>
      </c>
      <c r="B3631" s="1">
        <v>45590</v>
      </c>
      <c r="C3631" t="s">
        <v>231</v>
      </c>
      <c r="D3631" t="s">
        <v>7</v>
      </c>
      <c r="E3631" t="s">
        <v>265</v>
      </c>
      <c r="F3631" t="s">
        <v>720</v>
      </c>
      <c r="G3631">
        <v>27</v>
      </c>
      <c r="H3631">
        <v>7115.95</v>
      </c>
      <c r="I3631">
        <v>192130.57</v>
      </c>
      <c r="J3631" t="s">
        <v>770</v>
      </c>
      <c r="K3631">
        <v>3</v>
      </c>
      <c r="L3631" t="str">
        <f>_xlfn.XLOOKUP(F3631, Items!$A:$A, Items!$C:$C, "Check Item ID", 0)</f>
        <v>Hardware</v>
      </c>
    </row>
    <row r="3632" spans="1:12" x14ac:dyDescent="0.25">
      <c r="A3632" t="s">
        <v>4400</v>
      </c>
      <c r="B3632" s="1">
        <v>45497</v>
      </c>
      <c r="C3632" t="s">
        <v>93</v>
      </c>
      <c r="D3632" t="s">
        <v>9</v>
      </c>
      <c r="E3632" t="s">
        <v>332</v>
      </c>
      <c r="F3632" t="s">
        <v>361</v>
      </c>
      <c r="G3632" s="8">
        <v>4</v>
      </c>
      <c r="H3632" s="6">
        <v>5270.74</v>
      </c>
      <c r="I3632" s="6">
        <v>21082.98</v>
      </c>
      <c r="J3632" t="s">
        <v>777</v>
      </c>
      <c r="K3632" s="8">
        <v>43</v>
      </c>
      <c r="L3632" t="str">
        <f>_xlfn.XLOOKUP(F3632, Items!$A:$A, Items!$C:$C, "Check Item ID", 0)</f>
        <v>Software</v>
      </c>
    </row>
    <row r="3633" spans="1:12" hidden="1" x14ac:dyDescent="0.25">
      <c r="A3633" t="s">
        <v>4401</v>
      </c>
      <c r="B3633" s="1">
        <v>45658</v>
      </c>
      <c r="C3633" t="s">
        <v>135</v>
      </c>
      <c r="D3633" t="s">
        <v>31</v>
      </c>
      <c r="E3633" t="s">
        <v>344</v>
      </c>
      <c r="F3633" t="s">
        <v>624</v>
      </c>
      <c r="G3633">
        <v>10</v>
      </c>
      <c r="H3633">
        <v>3961.74</v>
      </c>
      <c r="I3633">
        <v>39617.410000000003</v>
      </c>
      <c r="J3633" t="s">
        <v>768</v>
      </c>
      <c r="K3633">
        <v>7</v>
      </c>
      <c r="L3633" t="str">
        <f>_xlfn.XLOOKUP(F3633, Items!$A:$A, Items!$C:$C, "Check Item ID", 0)</f>
        <v>Service</v>
      </c>
    </row>
    <row r="3634" spans="1:12" hidden="1" x14ac:dyDescent="0.25">
      <c r="A3634" t="s">
        <v>4402</v>
      </c>
      <c r="B3634" s="1">
        <v>45679</v>
      </c>
      <c r="C3634" t="s">
        <v>73</v>
      </c>
      <c r="D3634" t="s">
        <v>29</v>
      </c>
      <c r="E3634" t="s">
        <v>308</v>
      </c>
      <c r="F3634" t="s">
        <v>716</v>
      </c>
      <c r="G3634">
        <v>21</v>
      </c>
      <c r="H3634">
        <v>7008</v>
      </c>
      <c r="I3634">
        <v>147168.06</v>
      </c>
      <c r="J3634" t="s">
        <v>768</v>
      </c>
      <c r="K3634">
        <v>5</v>
      </c>
      <c r="L3634" t="str">
        <f>_xlfn.XLOOKUP(F3634, Items!$A:$A, Items!$C:$C, "Check Item ID", 0)</f>
        <v>Service</v>
      </c>
    </row>
    <row r="3635" spans="1:12" hidden="1" x14ac:dyDescent="0.25">
      <c r="A3635" t="s">
        <v>4403</v>
      </c>
      <c r="B3635" s="1">
        <v>44978</v>
      </c>
      <c r="C3635" t="s">
        <v>125</v>
      </c>
      <c r="D3635" t="s">
        <v>23</v>
      </c>
      <c r="E3635" t="s">
        <v>324</v>
      </c>
      <c r="F3635" t="s">
        <v>720</v>
      </c>
      <c r="G3635">
        <v>10</v>
      </c>
      <c r="H3635">
        <v>7811.95</v>
      </c>
      <c r="I3635">
        <v>78119.55</v>
      </c>
      <c r="J3635" t="s">
        <v>768</v>
      </c>
      <c r="K3635">
        <v>14</v>
      </c>
      <c r="L3635" t="str">
        <f>_xlfn.XLOOKUP(F3635, Items!$A:$A, Items!$C:$C, "Check Item ID", 0)</f>
        <v>Hardware</v>
      </c>
    </row>
    <row r="3636" spans="1:12" hidden="1" x14ac:dyDescent="0.25">
      <c r="A3636" t="s">
        <v>4404</v>
      </c>
      <c r="B3636" s="1">
        <v>45189</v>
      </c>
      <c r="C3636" t="s">
        <v>71</v>
      </c>
      <c r="D3636" t="s">
        <v>15</v>
      </c>
      <c r="E3636" t="s">
        <v>292</v>
      </c>
      <c r="F3636" t="s">
        <v>468</v>
      </c>
      <c r="G3636">
        <v>5</v>
      </c>
      <c r="H3636">
        <v>3828.53</v>
      </c>
      <c r="I3636">
        <v>19142.669999999998</v>
      </c>
      <c r="J3636" t="s">
        <v>770</v>
      </c>
      <c r="K3636">
        <v>32</v>
      </c>
      <c r="L3636" t="str">
        <f>_xlfn.XLOOKUP(F3636, Items!$A:$A, Items!$C:$C, "Check Item ID", 0)</f>
        <v>Hardware</v>
      </c>
    </row>
    <row r="3637" spans="1:12" hidden="1" x14ac:dyDescent="0.25">
      <c r="A3637" t="s">
        <v>4405</v>
      </c>
      <c r="B3637" s="1">
        <v>45326</v>
      </c>
      <c r="C3637" t="s">
        <v>239</v>
      </c>
      <c r="D3637" t="s">
        <v>15</v>
      </c>
      <c r="E3637" t="s">
        <v>350</v>
      </c>
      <c r="F3637" t="s">
        <v>610</v>
      </c>
      <c r="G3637">
        <v>8</v>
      </c>
      <c r="H3637">
        <v>1147.73</v>
      </c>
      <c r="I3637">
        <v>9181.8700000000008</v>
      </c>
      <c r="J3637" t="s">
        <v>768</v>
      </c>
      <c r="K3637">
        <v>22</v>
      </c>
      <c r="L3637" t="str">
        <f>_xlfn.XLOOKUP(F3637, Items!$A:$A, Items!$C:$C, "Check Item ID", 0)</f>
        <v>Hardware</v>
      </c>
    </row>
    <row r="3638" spans="1:12" hidden="1" x14ac:dyDescent="0.25">
      <c r="A3638" t="s">
        <v>4406</v>
      </c>
      <c r="B3638" s="1">
        <v>45179</v>
      </c>
      <c r="C3638" t="s">
        <v>153</v>
      </c>
      <c r="D3638" t="s">
        <v>3</v>
      </c>
      <c r="E3638" t="s">
        <v>340</v>
      </c>
      <c r="F3638" t="s">
        <v>394</v>
      </c>
      <c r="G3638">
        <v>50</v>
      </c>
      <c r="H3638">
        <v>2188.0500000000002</v>
      </c>
      <c r="I3638">
        <v>109402.67</v>
      </c>
      <c r="J3638" t="s">
        <v>770</v>
      </c>
      <c r="K3638">
        <v>36</v>
      </c>
      <c r="L3638" t="str">
        <f>_xlfn.XLOOKUP(F3638, Items!$A:$A, Items!$C:$C, "Check Item ID", 0)</f>
        <v>Service</v>
      </c>
    </row>
    <row r="3639" spans="1:12" x14ac:dyDescent="0.25">
      <c r="A3639" t="s">
        <v>4407</v>
      </c>
      <c r="B3639" s="1">
        <v>45104</v>
      </c>
      <c r="C3639" t="s">
        <v>157</v>
      </c>
      <c r="D3639" t="s">
        <v>11</v>
      </c>
      <c r="E3639" t="s">
        <v>263</v>
      </c>
      <c r="F3639" t="s">
        <v>602</v>
      </c>
      <c r="G3639" s="8">
        <v>32</v>
      </c>
      <c r="H3639" s="6">
        <v>1596.92</v>
      </c>
      <c r="I3639" s="6">
        <v>51101.4</v>
      </c>
      <c r="J3639" t="s">
        <v>777</v>
      </c>
      <c r="K3639" s="8">
        <v>15</v>
      </c>
      <c r="L3639" t="str">
        <f>_xlfn.XLOOKUP(F3639, Items!$A:$A, Items!$C:$C, "Check Item ID", 0)</f>
        <v>Software</v>
      </c>
    </row>
    <row r="3640" spans="1:12" hidden="1" x14ac:dyDescent="0.25">
      <c r="A3640" t="s">
        <v>4408</v>
      </c>
      <c r="B3640" s="1">
        <v>45332</v>
      </c>
      <c r="C3640" t="s">
        <v>45</v>
      </c>
      <c r="D3640" t="s">
        <v>5</v>
      </c>
      <c r="E3640" t="s">
        <v>263</v>
      </c>
      <c r="F3640" t="s">
        <v>642</v>
      </c>
      <c r="G3640">
        <v>25</v>
      </c>
      <c r="H3640">
        <v>3420.17</v>
      </c>
      <c r="I3640">
        <v>85504.33</v>
      </c>
      <c r="J3640" t="s">
        <v>770</v>
      </c>
      <c r="K3640">
        <v>12</v>
      </c>
      <c r="L3640" t="str">
        <f>_xlfn.XLOOKUP(F3640, Items!$A:$A, Items!$C:$C, "Check Item ID", 0)</f>
        <v>Software</v>
      </c>
    </row>
    <row r="3641" spans="1:12" x14ac:dyDescent="0.25">
      <c r="A3641" t="s">
        <v>4409</v>
      </c>
      <c r="B3641" s="1">
        <v>45727</v>
      </c>
      <c r="C3641" t="s">
        <v>95</v>
      </c>
      <c r="D3641" t="s">
        <v>11</v>
      </c>
      <c r="E3641" t="s">
        <v>286</v>
      </c>
      <c r="F3641" t="s">
        <v>576</v>
      </c>
      <c r="G3641" s="8">
        <v>12</v>
      </c>
      <c r="H3641" s="6">
        <v>2402.08</v>
      </c>
      <c r="I3641" s="6">
        <v>28825.02</v>
      </c>
      <c r="J3641" t="s">
        <v>777</v>
      </c>
      <c r="K3641" s="8">
        <v>41</v>
      </c>
      <c r="L3641" t="str">
        <f>_xlfn.XLOOKUP(F3641, Items!$A:$A, Items!$C:$C, "Check Item ID", 0)</f>
        <v>Software</v>
      </c>
    </row>
    <row r="3642" spans="1:12" hidden="1" x14ac:dyDescent="0.25">
      <c r="A3642" t="s">
        <v>4410</v>
      </c>
      <c r="B3642" s="1">
        <v>45308</v>
      </c>
      <c r="C3642" t="s">
        <v>113</v>
      </c>
      <c r="D3642" t="s">
        <v>23</v>
      </c>
      <c r="E3642" t="s">
        <v>310</v>
      </c>
      <c r="F3642" t="s">
        <v>472</v>
      </c>
      <c r="G3642">
        <v>37</v>
      </c>
      <c r="H3642">
        <v>7304.27</v>
      </c>
      <c r="I3642">
        <v>270258.14</v>
      </c>
      <c r="J3642" t="s">
        <v>770</v>
      </c>
      <c r="K3642">
        <v>18</v>
      </c>
      <c r="L3642" t="str">
        <f>_xlfn.XLOOKUP(F3642, Items!$A:$A, Items!$C:$C, "Check Item ID", 0)</f>
        <v>Software</v>
      </c>
    </row>
    <row r="3643" spans="1:12" hidden="1" x14ac:dyDescent="0.25">
      <c r="A3643" t="s">
        <v>4411</v>
      </c>
      <c r="B3643" s="1">
        <v>45188</v>
      </c>
      <c r="C3643" t="s">
        <v>125</v>
      </c>
      <c r="D3643" t="s">
        <v>23</v>
      </c>
      <c r="E3643" t="s">
        <v>344</v>
      </c>
      <c r="F3643" t="s">
        <v>538</v>
      </c>
      <c r="G3643">
        <v>47</v>
      </c>
      <c r="H3643">
        <v>6587.22</v>
      </c>
      <c r="I3643">
        <v>309599.14</v>
      </c>
      <c r="J3643" t="s">
        <v>768</v>
      </c>
      <c r="K3643">
        <v>25</v>
      </c>
      <c r="L3643" t="str">
        <f>_xlfn.XLOOKUP(F3643, Items!$A:$A, Items!$C:$C, "Check Item ID", 0)</f>
        <v>Hardware</v>
      </c>
    </row>
    <row r="3644" spans="1:12" x14ac:dyDescent="0.25">
      <c r="A3644" t="s">
        <v>4412</v>
      </c>
      <c r="B3644" s="1">
        <v>45363</v>
      </c>
      <c r="C3644" t="s">
        <v>211</v>
      </c>
      <c r="D3644" t="s">
        <v>31</v>
      </c>
      <c r="E3644" t="s">
        <v>263</v>
      </c>
      <c r="F3644" t="s">
        <v>490</v>
      </c>
      <c r="G3644" s="8">
        <v>16</v>
      </c>
      <c r="H3644" s="6">
        <v>780.01</v>
      </c>
      <c r="I3644" s="6">
        <v>12480.17</v>
      </c>
      <c r="J3644" t="s">
        <v>777</v>
      </c>
      <c r="K3644" s="8">
        <v>43</v>
      </c>
      <c r="L3644" t="str">
        <f>_xlfn.XLOOKUP(F3644, Items!$A:$A, Items!$C:$C, "Check Item ID", 0)</f>
        <v>Software</v>
      </c>
    </row>
    <row r="3645" spans="1:12" x14ac:dyDescent="0.25">
      <c r="A3645" t="s">
        <v>4413</v>
      </c>
      <c r="B3645" s="1">
        <v>45833</v>
      </c>
      <c r="C3645" t="s">
        <v>103</v>
      </c>
      <c r="D3645" t="s">
        <v>31</v>
      </c>
      <c r="E3645" t="s">
        <v>328</v>
      </c>
      <c r="F3645" t="s">
        <v>494</v>
      </c>
      <c r="G3645" s="8">
        <v>15</v>
      </c>
      <c r="H3645" s="6">
        <v>7978.12</v>
      </c>
      <c r="I3645" s="6">
        <v>119671.84</v>
      </c>
      <c r="J3645" t="s">
        <v>777</v>
      </c>
      <c r="K3645" s="8">
        <v>36</v>
      </c>
      <c r="L3645" t="str">
        <f>_xlfn.XLOOKUP(F3645, Items!$A:$A, Items!$C:$C, "Check Item ID", 0)</f>
        <v>Hardware</v>
      </c>
    </row>
    <row r="3646" spans="1:12" hidden="1" x14ac:dyDescent="0.25">
      <c r="A3646" t="s">
        <v>4414</v>
      </c>
      <c r="B3646" s="1">
        <v>45283</v>
      </c>
      <c r="C3646" t="s">
        <v>89</v>
      </c>
      <c r="D3646" t="s">
        <v>23</v>
      </c>
      <c r="E3646" t="s">
        <v>334</v>
      </c>
      <c r="F3646" t="s">
        <v>404</v>
      </c>
      <c r="G3646">
        <v>1</v>
      </c>
      <c r="H3646">
        <v>3068.86</v>
      </c>
      <c r="I3646">
        <v>3068.86</v>
      </c>
      <c r="J3646" t="s">
        <v>770</v>
      </c>
      <c r="K3646">
        <v>17</v>
      </c>
      <c r="L3646" t="str">
        <f>_xlfn.XLOOKUP(F3646, Items!$A:$A, Items!$C:$C, "Check Item ID", 0)</f>
        <v>Service</v>
      </c>
    </row>
    <row r="3647" spans="1:12" hidden="1" x14ac:dyDescent="0.25">
      <c r="A3647" t="s">
        <v>4415</v>
      </c>
      <c r="B3647" s="1">
        <v>45388</v>
      </c>
      <c r="C3647" t="s">
        <v>53</v>
      </c>
      <c r="D3647" t="s">
        <v>9</v>
      </c>
      <c r="E3647" t="s">
        <v>276</v>
      </c>
      <c r="F3647" t="s">
        <v>398</v>
      </c>
      <c r="G3647">
        <v>9</v>
      </c>
      <c r="H3647">
        <v>3876.68</v>
      </c>
      <c r="I3647">
        <v>34890.089999999997</v>
      </c>
      <c r="J3647" t="s">
        <v>770</v>
      </c>
      <c r="K3647">
        <v>8</v>
      </c>
      <c r="L3647" t="str">
        <f>_xlfn.XLOOKUP(F3647, Items!$A:$A, Items!$C:$C, "Check Item ID", 0)</f>
        <v>Hardware</v>
      </c>
    </row>
    <row r="3648" spans="1:12" x14ac:dyDescent="0.25">
      <c r="A3648" t="s">
        <v>4416</v>
      </c>
      <c r="B3648" s="1">
        <v>45643</v>
      </c>
      <c r="C3648" t="s">
        <v>225</v>
      </c>
      <c r="D3648" t="s">
        <v>13</v>
      </c>
      <c r="E3648" t="s">
        <v>286</v>
      </c>
      <c r="F3648" t="s">
        <v>682</v>
      </c>
      <c r="G3648" s="8">
        <v>3</v>
      </c>
      <c r="H3648" s="6">
        <v>7595.95</v>
      </c>
      <c r="I3648" s="6">
        <v>22787.86</v>
      </c>
      <c r="J3648" t="s">
        <v>777</v>
      </c>
      <c r="K3648" s="8">
        <v>6</v>
      </c>
      <c r="L3648" t="str">
        <f>_xlfn.XLOOKUP(F3648, Items!$A:$A, Items!$C:$C, "Check Item ID", 0)</f>
        <v>Software</v>
      </c>
    </row>
    <row r="3649" spans="1:12" hidden="1" x14ac:dyDescent="0.25">
      <c r="A3649" t="s">
        <v>4417</v>
      </c>
      <c r="B3649" s="1">
        <v>45867</v>
      </c>
      <c r="C3649" t="s">
        <v>97</v>
      </c>
      <c r="D3649" t="s">
        <v>29</v>
      </c>
      <c r="E3649" t="s">
        <v>300</v>
      </c>
      <c r="F3649" t="s">
        <v>373</v>
      </c>
      <c r="G3649">
        <v>3</v>
      </c>
      <c r="H3649">
        <v>8424.84</v>
      </c>
      <c r="I3649">
        <v>25274.53</v>
      </c>
      <c r="J3649" t="s">
        <v>770</v>
      </c>
      <c r="K3649">
        <v>41</v>
      </c>
      <c r="L3649" t="str">
        <f>_xlfn.XLOOKUP(F3649, Items!$A:$A, Items!$C:$C, "Check Item ID", 0)</f>
        <v>Service</v>
      </c>
    </row>
    <row r="3650" spans="1:12" x14ac:dyDescent="0.25">
      <c r="A3650" t="s">
        <v>4418</v>
      </c>
      <c r="B3650" s="1">
        <v>45174</v>
      </c>
      <c r="C3650" t="s">
        <v>233</v>
      </c>
      <c r="D3650" t="s">
        <v>17</v>
      </c>
      <c r="E3650" t="s">
        <v>348</v>
      </c>
      <c r="F3650" t="s">
        <v>398</v>
      </c>
      <c r="G3650" s="8">
        <v>49</v>
      </c>
      <c r="H3650" s="6">
        <v>4230.18</v>
      </c>
      <c r="I3650" s="6">
        <v>207278.76</v>
      </c>
      <c r="J3650" t="s">
        <v>777</v>
      </c>
      <c r="K3650" s="8">
        <v>15</v>
      </c>
      <c r="L3650" t="str">
        <f>_xlfn.XLOOKUP(F3650, Items!$A:$A, Items!$C:$C, "Check Item ID", 0)</f>
        <v>Hardware</v>
      </c>
    </row>
    <row r="3651" spans="1:12" x14ac:dyDescent="0.25">
      <c r="A3651" t="s">
        <v>4419</v>
      </c>
      <c r="B3651" s="1">
        <v>45006</v>
      </c>
      <c r="C3651" t="s">
        <v>175</v>
      </c>
      <c r="D3651" t="s">
        <v>27</v>
      </c>
      <c r="E3651" t="s">
        <v>292</v>
      </c>
      <c r="F3651" t="s">
        <v>502</v>
      </c>
      <c r="G3651" s="8">
        <v>7</v>
      </c>
      <c r="H3651" s="6">
        <v>6236.86</v>
      </c>
      <c r="I3651" s="6">
        <v>43658.04</v>
      </c>
      <c r="J3651" t="s">
        <v>777</v>
      </c>
      <c r="K3651" s="8">
        <v>12</v>
      </c>
      <c r="L3651" t="str">
        <f>_xlfn.XLOOKUP(F3651, Items!$A:$A, Items!$C:$C, "Check Item ID", 0)</f>
        <v>Software</v>
      </c>
    </row>
    <row r="3652" spans="1:12" hidden="1" x14ac:dyDescent="0.25">
      <c r="A3652" t="s">
        <v>4420</v>
      </c>
      <c r="B3652" s="1">
        <v>45131</v>
      </c>
      <c r="C3652" t="s">
        <v>175</v>
      </c>
      <c r="D3652" t="s">
        <v>27</v>
      </c>
      <c r="E3652" t="s">
        <v>354</v>
      </c>
      <c r="F3652" t="s">
        <v>608</v>
      </c>
      <c r="G3652">
        <v>23</v>
      </c>
      <c r="H3652">
        <v>6034.22</v>
      </c>
      <c r="I3652">
        <v>138787.16</v>
      </c>
      <c r="J3652" t="s">
        <v>768</v>
      </c>
      <c r="K3652">
        <v>17</v>
      </c>
      <c r="L3652" t="str">
        <f>_xlfn.XLOOKUP(F3652, Items!$A:$A, Items!$C:$C, "Check Item ID", 0)</f>
        <v>Hardware</v>
      </c>
    </row>
    <row r="3653" spans="1:12" hidden="1" x14ac:dyDescent="0.25">
      <c r="A3653" t="s">
        <v>4421</v>
      </c>
      <c r="B3653" s="1">
        <v>45301</v>
      </c>
      <c r="C3653" t="s">
        <v>53</v>
      </c>
      <c r="D3653" t="s">
        <v>9</v>
      </c>
      <c r="E3653" t="s">
        <v>354</v>
      </c>
      <c r="F3653" t="s">
        <v>422</v>
      </c>
      <c r="G3653">
        <v>46</v>
      </c>
      <c r="H3653">
        <v>4291.51</v>
      </c>
      <c r="I3653">
        <v>197409.47</v>
      </c>
      <c r="J3653" t="s">
        <v>770</v>
      </c>
      <c r="K3653">
        <v>45</v>
      </c>
      <c r="L3653" t="str">
        <f>_xlfn.XLOOKUP(F3653, Items!$A:$A, Items!$C:$C, "Check Item ID", 0)</f>
        <v>Service</v>
      </c>
    </row>
    <row r="3654" spans="1:12" hidden="1" x14ac:dyDescent="0.25">
      <c r="A3654" t="s">
        <v>4422</v>
      </c>
      <c r="B3654" s="1">
        <v>45817</v>
      </c>
      <c r="C3654" t="s">
        <v>85</v>
      </c>
      <c r="D3654" t="s">
        <v>29</v>
      </c>
      <c r="E3654" t="s">
        <v>336</v>
      </c>
      <c r="F3654" t="s">
        <v>564</v>
      </c>
      <c r="G3654">
        <v>46</v>
      </c>
      <c r="H3654">
        <v>3931.55</v>
      </c>
      <c r="I3654">
        <v>180851.12</v>
      </c>
      <c r="J3654" t="s">
        <v>768</v>
      </c>
      <c r="K3654">
        <v>19</v>
      </c>
      <c r="L3654" t="str">
        <f>_xlfn.XLOOKUP(F3654, Items!$A:$A, Items!$C:$C, "Check Item ID", 0)</f>
        <v>Software</v>
      </c>
    </row>
    <row r="3655" spans="1:12" hidden="1" x14ac:dyDescent="0.25">
      <c r="A3655" t="s">
        <v>4423</v>
      </c>
      <c r="B3655" s="1">
        <v>45906</v>
      </c>
      <c r="C3655" t="s">
        <v>219</v>
      </c>
      <c r="D3655" t="s">
        <v>21</v>
      </c>
      <c r="E3655" t="s">
        <v>254</v>
      </c>
      <c r="F3655" t="s">
        <v>382</v>
      </c>
      <c r="G3655">
        <v>13</v>
      </c>
      <c r="H3655">
        <v>9058.02</v>
      </c>
      <c r="I3655">
        <v>117754.27</v>
      </c>
      <c r="J3655" t="s">
        <v>770</v>
      </c>
      <c r="K3655">
        <v>11</v>
      </c>
      <c r="L3655" t="str">
        <f>_xlfn.XLOOKUP(F3655, Items!$A:$A, Items!$C:$C, "Check Item ID", 0)</f>
        <v>Hardware</v>
      </c>
    </row>
    <row r="3656" spans="1:12" x14ac:dyDescent="0.25">
      <c r="A3656" t="s">
        <v>4424</v>
      </c>
      <c r="B3656" s="1">
        <v>45356</v>
      </c>
      <c r="C3656" t="s">
        <v>219</v>
      </c>
      <c r="D3656" t="s">
        <v>21</v>
      </c>
      <c r="E3656" t="s">
        <v>344</v>
      </c>
      <c r="F3656" t="s">
        <v>365</v>
      </c>
      <c r="G3656" s="8">
        <v>14</v>
      </c>
      <c r="H3656" s="6">
        <v>3678.89</v>
      </c>
      <c r="I3656" s="6">
        <v>51504.480000000003</v>
      </c>
      <c r="J3656" t="s">
        <v>777</v>
      </c>
      <c r="K3656" s="8">
        <v>12</v>
      </c>
      <c r="L3656" t="str">
        <f>_xlfn.XLOOKUP(F3656, Items!$A:$A, Items!$C:$C, "Check Item ID", 0)</f>
        <v>Hardware</v>
      </c>
    </row>
    <row r="3657" spans="1:12" hidden="1" x14ac:dyDescent="0.25">
      <c r="A3657" t="s">
        <v>4425</v>
      </c>
      <c r="B3657" s="1">
        <v>45968</v>
      </c>
      <c r="C3657" t="s">
        <v>55</v>
      </c>
      <c r="D3657" t="s">
        <v>3</v>
      </c>
      <c r="E3657" t="s">
        <v>342</v>
      </c>
      <c r="F3657" t="s">
        <v>478</v>
      </c>
      <c r="G3657">
        <v>2</v>
      </c>
      <c r="H3657">
        <v>6863.66</v>
      </c>
      <c r="I3657">
        <v>13727.33</v>
      </c>
      <c r="J3657" t="s">
        <v>768</v>
      </c>
      <c r="K3657">
        <v>21</v>
      </c>
      <c r="L3657" t="str">
        <f>_xlfn.XLOOKUP(F3657, Items!$A:$A, Items!$C:$C, "Check Item ID", 0)</f>
        <v>Software</v>
      </c>
    </row>
    <row r="3658" spans="1:12" hidden="1" x14ac:dyDescent="0.25">
      <c r="A3658" t="s">
        <v>4426</v>
      </c>
      <c r="B3658" s="1">
        <v>45242</v>
      </c>
      <c r="C3658" t="s">
        <v>65</v>
      </c>
      <c r="D3658" t="s">
        <v>15</v>
      </c>
      <c r="E3658" t="s">
        <v>298</v>
      </c>
      <c r="F3658" t="s">
        <v>750</v>
      </c>
      <c r="G3658">
        <v>23</v>
      </c>
      <c r="H3658">
        <v>3262.89</v>
      </c>
      <c r="I3658">
        <v>75046.58</v>
      </c>
      <c r="J3658" t="s">
        <v>768</v>
      </c>
      <c r="K3658">
        <v>39</v>
      </c>
      <c r="L3658" t="str">
        <f>_xlfn.XLOOKUP(F3658, Items!$A:$A, Items!$C:$C, "Check Item ID", 0)</f>
        <v>Hardware</v>
      </c>
    </row>
    <row r="3659" spans="1:12" hidden="1" x14ac:dyDescent="0.25">
      <c r="A3659" t="s">
        <v>4427</v>
      </c>
      <c r="B3659" s="1">
        <v>45304</v>
      </c>
      <c r="C3659" t="s">
        <v>147</v>
      </c>
      <c r="D3659" t="s">
        <v>5</v>
      </c>
      <c r="E3659" t="s">
        <v>308</v>
      </c>
      <c r="F3659" t="s">
        <v>400</v>
      </c>
      <c r="G3659">
        <v>12</v>
      </c>
      <c r="H3659">
        <v>7699.56</v>
      </c>
      <c r="I3659">
        <v>92394.76</v>
      </c>
      <c r="J3659" t="s">
        <v>770</v>
      </c>
      <c r="K3659">
        <v>28</v>
      </c>
      <c r="L3659" t="str">
        <f>_xlfn.XLOOKUP(F3659, Items!$A:$A, Items!$C:$C, "Check Item ID", 0)</f>
        <v>Hardware</v>
      </c>
    </row>
    <row r="3660" spans="1:12" hidden="1" x14ac:dyDescent="0.25">
      <c r="A3660" t="s">
        <v>4428</v>
      </c>
      <c r="B3660" s="1">
        <v>45699</v>
      </c>
      <c r="C3660" t="s">
        <v>151</v>
      </c>
      <c r="D3660" t="s">
        <v>11</v>
      </c>
      <c r="E3660" t="s">
        <v>302</v>
      </c>
      <c r="F3660" t="s">
        <v>464</v>
      </c>
      <c r="G3660">
        <v>12</v>
      </c>
      <c r="H3660">
        <v>3631</v>
      </c>
      <c r="I3660">
        <v>43571.98</v>
      </c>
      <c r="J3660" t="s">
        <v>768</v>
      </c>
      <c r="K3660">
        <v>24</v>
      </c>
      <c r="L3660" t="str">
        <f>_xlfn.XLOOKUP(F3660, Items!$A:$A, Items!$C:$C, "Check Item ID", 0)</f>
        <v>Hardware</v>
      </c>
    </row>
    <row r="3661" spans="1:12" hidden="1" x14ac:dyDescent="0.25">
      <c r="A3661" t="s">
        <v>4429</v>
      </c>
      <c r="B3661" s="1">
        <v>45688</v>
      </c>
      <c r="C3661" t="s">
        <v>223</v>
      </c>
      <c r="D3661" t="s">
        <v>5</v>
      </c>
      <c r="E3661" t="s">
        <v>332</v>
      </c>
      <c r="F3661" t="s">
        <v>470</v>
      </c>
      <c r="G3661">
        <v>42</v>
      </c>
      <c r="H3661">
        <v>1074.94</v>
      </c>
      <c r="I3661">
        <v>45147.37</v>
      </c>
      <c r="J3661" t="s">
        <v>770</v>
      </c>
      <c r="K3661">
        <v>18</v>
      </c>
      <c r="L3661" t="str">
        <f>_xlfn.XLOOKUP(F3661, Items!$A:$A, Items!$C:$C, "Check Item ID", 0)</f>
        <v>Software</v>
      </c>
    </row>
    <row r="3662" spans="1:12" hidden="1" x14ac:dyDescent="0.25">
      <c r="A3662" t="s">
        <v>4430</v>
      </c>
      <c r="B3662" s="1">
        <v>45907</v>
      </c>
      <c r="C3662" t="s">
        <v>221</v>
      </c>
      <c r="D3662" t="s">
        <v>5</v>
      </c>
      <c r="E3662" t="s">
        <v>296</v>
      </c>
      <c r="F3662" t="s">
        <v>698</v>
      </c>
      <c r="G3662">
        <v>16</v>
      </c>
      <c r="H3662">
        <v>4676.25</v>
      </c>
      <c r="I3662">
        <v>74820.06</v>
      </c>
      <c r="J3662" t="s">
        <v>768</v>
      </c>
      <c r="K3662">
        <v>10</v>
      </c>
      <c r="L3662" t="str">
        <f>_xlfn.XLOOKUP(F3662, Items!$A:$A, Items!$C:$C, "Check Item ID", 0)</f>
        <v>Software</v>
      </c>
    </row>
    <row r="3663" spans="1:12" hidden="1" x14ac:dyDescent="0.25">
      <c r="A3663" t="s">
        <v>4431</v>
      </c>
      <c r="B3663" s="1">
        <v>45040</v>
      </c>
      <c r="C3663" t="s">
        <v>195</v>
      </c>
      <c r="D3663" t="s">
        <v>7</v>
      </c>
      <c r="E3663" t="s">
        <v>312</v>
      </c>
      <c r="F3663" t="s">
        <v>494</v>
      </c>
      <c r="G3663">
        <v>18</v>
      </c>
      <c r="H3663">
        <v>7294.98</v>
      </c>
      <c r="I3663">
        <v>131309.6</v>
      </c>
      <c r="J3663" t="s">
        <v>770</v>
      </c>
      <c r="K3663">
        <v>20</v>
      </c>
      <c r="L3663" t="str">
        <f>_xlfn.XLOOKUP(F3663, Items!$A:$A, Items!$C:$C, "Check Item ID", 0)</f>
        <v>Hardware</v>
      </c>
    </row>
    <row r="3664" spans="1:12" hidden="1" x14ac:dyDescent="0.25">
      <c r="A3664" t="s">
        <v>4432</v>
      </c>
      <c r="B3664" s="1">
        <v>45410</v>
      </c>
      <c r="C3664" t="s">
        <v>139</v>
      </c>
      <c r="D3664" t="s">
        <v>19</v>
      </c>
      <c r="E3664" t="s">
        <v>281</v>
      </c>
      <c r="F3664" t="s">
        <v>696</v>
      </c>
      <c r="G3664">
        <v>1</v>
      </c>
      <c r="H3664">
        <v>517.75</v>
      </c>
      <c r="I3664">
        <v>517.75</v>
      </c>
      <c r="J3664" t="s">
        <v>770</v>
      </c>
      <c r="K3664">
        <v>17</v>
      </c>
      <c r="L3664" t="str">
        <f>_xlfn.XLOOKUP(F3664, Items!$A:$A, Items!$C:$C, "Check Item ID", 0)</f>
        <v>Software</v>
      </c>
    </row>
    <row r="3665" spans="1:12" hidden="1" x14ac:dyDescent="0.25">
      <c r="A3665" t="s">
        <v>4433</v>
      </c>
      <c r="B3665" s="1">
        <v>45551</v>
      </c>
      <c r="C3665" t="s">
        <v>57</v>
      </c>
      <c r="D3665" t="s">
        <v>25</v>
      </c>
      <c r="E3665" t="s">
        <v>274</v>
      </c>
      <c r="F3665" t="s">
        <v>614</v>
      </c>
      <c r="G3665">
        <v>50</v>
      </c>
      <c r="H3665">
        <v>3635.98</v>
      </c>
      <c r="I3665">
        <v>181798.85</v>
      </c>
      <c r="J3665" t="s">
        <v>768</v>
      </c>
      <c r="K3665">
        <v>23</v>
      </c>
      <c r="L3665" t="str">
        <f>_xlfn.XLOOKUP(F3665, Items!$A:$A, Items!$C:$C, "Check Item ID", 0)</f>
        <v>Hardware</v>
      </c>
    </row>
    <row r="3666" spans="1:12" hidden="1" x14ac:dyDescent="0.25">
      <c r="A3666" t="s">
        <v>4434</v>
      </c>
      <c r="B3666" s="1">
        <v>44954</v>
      </c>
      <c r="C3666" t="s">
        <v>177</v>
      </c>
      <c r="D3666" t="s">
        <v>27</v>
      </c>
      <c r="E3666" t="s">
        <v>336</v>
      </c>
      <c r="F3666" t="s">
        <v>612</v>
      </c>
      <c r="G3666">
        <v>43</v>
      </c>
      <c r="H3666">
        <v>617.91</v>
      </c>
      <c r="I3666">
        <v>26570.06</v>
      </c>
      <c r="J3666" t="s">
        <v>770</v>
      </c>
      <c r="K3666">
        <v>14</v>
      </c>
      <c r="L3666" t="str">
        <f>_xlfn.XLOOKUP(F3666, Items!$A:$A, Items!$C:$C, "Check Item ID", 0)</f>
        <v>Service</v>
      </c>
    </row>
    <row r="3667" spans="1:12" hidden="1" x14ac:dyDescent="0.25">
      <c r="A3667" t="s">
        <v>4435</v>
      </c>
      <c r="B3667" s="1">
        <v>45044</v>
      </c>
      <c r="C3667" t="s">
        <v>87</v>
      </c>
      <c r="D3667" t="s">
        <v>9</v>
      </c>
      <c r="E3667" t="s">
        <v>338</v>
      </c>
      <c r="F3667" t="s">
        <v>606</v>
      </c>
      <c r="G3667">
        <v>33</v>
      </c>
      <c r="H3667">
        <v>9645.6299999999992</v>
      </c>
      <c r="I3667">
        <v>318305.65000000002</v>
      </c>
      <c r="J3667" t="s">
        <v>768</v>
      </c>
      <c r="K3667">
        <v>28</v>
      </c>
      <c r="L3667" t="str">
        <f>_xlfn.XLOOKUP(F3667, Items!$A:$A, Items!$C:$C, "Check Item ID", 0)</f>
        <v>Service</v>
      </c>
    </row>
    <row r="3668" spans="1:12" x14ac:dyDescent="0.25">
      <c r="A3668" t="s">
        <v>4436</v>
      </c>
      <c r="B3668" s="1">
        <v>45896</v>
      </c>
      <c r="C3668" t="s">
        <v>113</v>
      </c>
      <c r="D3668" t="s">
        <v>23</v>
      </c>
      <c r="E3668" t="s">
        <v>267</v>
      </c>
      <c r="F3668" t="s">
        <v>714</v>
      </c>
      <c r="G3668" s="8">
        <v>43</v>
      </c>
      <c r="H3668" s="6">
        <v>3842.29</v>
      </c>
      <c r="I3668" s="6">
        <v>165218.4</v>
      </c>
      <c r="J3668" t="s">
        <v>777</v>
      </c>
      <c r="K3668" s="8">
        <v>23</v>
      </c>
      <c r="L3668" t="str">
        <f>_xlfn.XLOOKUP(F3668, Items!$A:$A, Items!$C:$C, "Check Item ID", 0)</f>
        <v>Hardware</v>
      </c>
    </row>
    <row r="3669" spans="1:12" hidden="1" x14ac:dyDescent="0.25">
      <c r="A3669" t="s">
        <v>4437</v>
      </c>
      <c r="B3669" s="1">
        <v>45493</v>
      </c>
      <c r="C3669" t="s">
        <v>117</v>
      </c>
      <c r="D3669" t="s">
        <v>29</v>
      </c>
      <c r="E3669" t="s">
        <v>306</v>
      </c>
      <c r="F3669" t="s">
        <v>520</v>
      </c>
      <c r="G3669">
        <v>31</v>
      </c>
      <c r="H3669">
        <v>6265.63</v>
      </c>
      <c r="I3669">
        <v>194234.46</v>
      </c>
      <c r="J3669" t="s">
        <v>770</v>
      </c>
      <c r="K3669">
        <v>19</v>
      </c>
      <c r="L3669" t="str">
        <f>_xlfn.XLOOKUP(F3669, Items!$A:$A, Items!$C:$C, "Check Item ID", 0)</f>
        <v>Software</v>
      </c>
    </row>
    <row r="3670" spans="1:12" hidden="1" x14ac:dyDescent="0.25">
      <c r="A3670" t="s">
        <v>4438</v>
      </c>
      <c r="B3670" s="1">
        <v>45075</v>
      </c>
      <c r="C3670" t="s">
        <v>115</v>
      </c>
      <c r="D3670" t="s">
        <v>27</v>
      </c>
      <c r="E3670" t="s">
        <v>281</v>
      </c>
      <c r="F3670" t="s">
        <v>582</v>
      </c>
      <c r="G3670">
        <v>12</v>
      </c>
      <c r="H3670">
        <v>10514.1</v>
      </c>
      <c r="I3670">
        <v>126169.22</v>
      </c>
      <c r="J3670" t="s">
        <v>768</v>
      </c>
      <c r="K3670">
        <v>7</v>
      </c>
      <c r="L3670" t="str">
        <f>_xlfn.XLOOKUP(F3670, Items!$A:$A, Items!$C:$C, "Check Item ID", 0)</f>
        <v>Service</v>
      </c>
    </row>
    <row r="3671" spans="1:12" hidden="1" x14ac:dyDescent="0.25">
      <c r="A3671" t="s">
        <v>4439</v>
      </c>
      <c r="B3671" s="1">
        <v>45104</v>
      </c>
      <c r="C3671" t="s">
        <v>221</v>
      </c>
      <c r="D3671" t="s">
        <v>5</v>
      </c>
      <c r="E3671" t="s">
        <v>340</v>
      </c>
      <c r="F3671" t="s">
        <v>752</v>
      </c>
      <c r="G3671">
        <v>28</v>
      </c>
      <c r="H3671">
        <v>2295.56</v>
      </c>
      <c r="I3671">
        <v>64275.63</v>
      </c>
      <c r="J3671" t="s">
        <v>770</v>
      </c>
      <c r="K3671">
        <v>7</v>
      </c>
      <c r="L3671" t="str">
        <f>_xlfn.XLOOKUP(F3671, Items!$A:$A, Items!$C:$C, "Check Item ID", 0)</f>
        <v>Software</v>
      </c>
    </row>
    <row r="3672" spans="1:12" x14ac:dyDescent="0.25">
      <c r="A3672" t="s">
        <v>4440</v>
      </c>
      <c r="B3672" s="1">
        <v>45627</v>
      </c>
      <c r="C3672" t="s">
        <v>65</v>
      </c>
      <c r="D3672" t="s">
        <v>15</v>
      </c>
      <c r="E3672" t="s">
        <v>334</v>
      </c>
      <c r="F3672" t="s">
        <v>582</v>
      </c>
      <c r="G3672" s="8">
        <v>22</v>
      </c>
      <c r="H3672" s="6">
        <v>9095.9500000000007</v>
      </c>
      <c r="I3672" s="6">
        <v>200110.81</v>
      </c>
      <c r="J3672" t="s">
        <v>777</v>
      </c>
      <c r="K3672" s="8">
        <v>39</v>
      </c>
      <c r="L3672" t="str">
        <f>_xlfn.XLOOKUP(F3672, Items!$A:$A, Items!$C:$C, "Check Item ID", 0)</f>
        <v>Service</v>
      </c>
    </row>
    <row r="3673" spans="1:12" hidden="1" x14ac:dyDescent="0.25">
      <c r="A3673" t="s">
        <v>4441</v>
      </c>
      <c r="B3673" s="1">
        <v>45114</v>
      </c>
      <c r="C3673" t="s">
        <v>197</v>
      </c>
      <c r="D3673" t="s">
        <v>17</v>
      </c>
      <c r="E3673" t="s">
        <v>263</v>
      </c>
      <c r="F3673" t="s">
        <v>662</v>
      </c>
      <c r="G3673">
        <v>37</v>
      </c>
      <c r="H3673">
        <v>6013.76</v>
      </c>
      <c r="I3673">
        <v>222509.01</v>
      </c>
      <c r="J3673" t="s">
        <v>768</v>
      </c>
      <c r="K3673">
        <v>16</v>
      </c>
      <c r="L3673" t="str">
        <f>_xlfn.XLOOKUP(F3673, Items!$A:$A, Items!$C:$C, "Check Item ID", 0)</f>
        <v>Service</v>
      </c>
    </row>
    <row r="3674" spans="1:12" hidden="1" x14ac:dyDescent="0.25">
      <c r="A3674" t="s">
        <v>4442</v>
      </c>
      <c r="B3674" s="1">
        <v>45584</v>
      </c>
      <c r="C3674" t="s">
        <v>171</v>
      </c>
      <c r="D3674" t="s">
        <v>23</v>
      </c>
      <c r="E3674" t="s">
        <v>330</v>
      </c>
      <c r="F3674" t="s">
        <v>536</v>
      </c>
      <c r="G3674">
        <v>29</v>
      </c>
      <c r="H3674">
        <v>3605.26</v>
      </c>
      <c r="I3674">
        <v>104552.41</v>
      </c>
      <c r="J3674" t="s">
        <v>770</v>
      </c>
      <c r="K3674">
        <v>14</v>
      </c>
      <c r="L3674" t="str">
        <f>_xlfn.XLOOKUP(F3674, Items!$A:$A, Items!$C:$C, "Check Item ID", 0)</f>
        <v>Service</v>
      </c>
    </row>
    <row r="3675" spans="1:12" x14ac:dyDescent="0.25">
      <c r="A3675" t="s">
        <v>4443</v>
      </c>
      <c r="B3675" s="1">
        <v>45904</v>
      </c>
      <c r="C3675" t="s">
        <v>217</v>
      </c>
      <c r="D3675" t="s">
        <v>21</v>
      </c>
      <c r="E3675" t="s">
        <v>354</v>
      </c>
      <c r="F3675" t="s">
        <v>382</v>
      </c>
      <c r="G3675" s="8">
        <v>1</v>
      </c>
      <c r="H3675" s="6">
        <v>10454.719999999999</v>
      </c>
      <c r="I3675" s="6">
        <v>10454.719999999999</v>
      </c>
      <c r="J3675" t="s">
        <v>777</v>
      </c>
      <c r="K3675" s="8">
        <v>19</v>
      </c>
      <c r="L3675" t="str">
        <f>_xlfn.XLOOKUP(F3675, Items!$A:$A, Items!$C:$C, "Check Item ID", 0)</f>
        <v>Hardware</v>
      </c>
    </row>
    <row r="3676" spans="1:12" x14ac:dyDescent="0.25">
      <c r="A3676" t="s">
        <v>4444</v>
      </c>
      <c r="B3676" s="1">
        <v>45817</v>
      </c>
      <c r="C3676" t="s">
        <v>55</v>
      </c>
      <c r="D3676" t="s">
        <v>3</v>
      </c>
      <c r="E3676" t="s">
        <v>286</v>
      </c>
      <c r="F3676" t="s">
        <v>680</v>
      </c>
      <c r="G3676" s="8">
        <v>11</v>
      </c>
      <c r="H3676" s="6">
        <v>9310.34</v>
      </c>
      <c r="I3676" s="6">
        <v>102413.75999999999</v>
      </c>
      <c r="J3676" t="s">
        <v>777</v>
      </c>
      <c r="K3676" s="8">
        <v>42</v>
      </c>
      <c r="L3676" t="str">
        <f>_xlfn.XLOOKUP(F3676, Items!$A:$A, Items!$C:$C, "Check Item ID", 0)</f>
        <v>Service</v>
      </c>
    </row>
    <row r="3677" spans="1:12" hidden="1" x14ac:dyDescent="0.25">
      <c r="A3677" t="s">
        <v>4445</v>
      </c>
      <c r="B3677" s="1">
        <v>45943</v>
      </c>
      <c r="C3677" t="s">
        <v>173</v>
      </c>
      <c r="D3677" t="s">
        <v>9</v>
      </c>
      <c r="E3677" t="s">
        <v>324</v>
      </c>
      <c r="F3677" t="s">
        <v>466</v>
      </c>
      <c r="G3677">
        <v>7</v>
      </c>
      <c r="H3677">
        <v>400.85</v>
      </c>
      <c r="I3677">
        <v>2805.98</v>
      </c>
      <c r="J3677" t="s">
        <v>768</v>
      </c>
      <c r="K3677">
        <v>8</v>
      </c>
      <c r="L3677" t="str">
        <f>_xlfn.XLOOKUP(F3677, Items!$A:$A, Items!$C:$C, "Check Item ID", 0)</f>
        <v>Hardware</v>
      </c>
    </row>
    <row r="3678" spans="1:12" hidden="1" x14ac:dyDescent="0.25">
      <c r="A3678" t="s">
        <v>4446</v>
      </c>
      <c r="B3678" s="1">
        <v>45556</v>
      </c>
      <c r="C3678" t="s">
        <v>175</v>
      </c>
      <c r="D3678" t="s">
        <v>27</v>
      </c>
      <c r="E3678" t="s">
        <v>306</v>
      </c>
      <c r="F3678" t="s">
        <v>740</v>
      </c>
      <c r="G3678">
        <v>5</v>
      </c>
      <c r="H3678">
        <v>10266.02</v>
      </c>
      <c r="I3678">
        <v>51330.11</v>
      </c>
      <c r="J3678" t="s">
        <v>768</v>
      </c>
      <c r="K3678">
        <v>18</v>
      </c>
      <c r="L3678" t="str">
        <f>_xlfn.XLOOKUP(F3678, Items!$A:$A, Items!$C:$C, "Check Item ID", 0)</f>
        <v>Service</v>
      </c>
    </row>
    <row r="3679" spans="1:12" hidden="1" x14ac:dyDescent="0.25">
      <c r="A3679" t="s">
        <v>4447</v>
      </c>
      <c r="B3679" s="1">
        <v>45807</v>
      </c>
      <c r="C3679" t="s">
        <v>179</v>
      </c>
      <c r="D3679" t="s">
        <v>3</v>
      </c>
      <c r="E3679" t="s">
        <v>292</v>
      </c>
      <c r="F3679" t="s">
        <v>436</v>
      </c>
      <c r="G3679">
        <v>40</v>
      </c>
      <c r="H3679">
        <v>54.38</v>
      </c>
      <c r="I3679">
        <v>2175.17</v>
      </c>
      <c r="J3679" t="s">
        <v>768</v>
      </c>
      <c r="K3679">
        <v>39</v>
      </c>
      <c r="L3679" t="str">
        <f>_xlfn.XLOOKUP(F3679, Items!$A:$A, Items!$C:$C, "Check Item ID", 0)</f>
        <v>Service</v>
      </c>
    </row>
    <row r="3680" spans="1:12" hidden="1" x14ac:dyDescent="0.25">
      <c r="A3680" t="s">
        <v>4448</v>
      </c>
      <c r="B3680" s="1">
        <v>45856</v>
      </c>
      <c r="C3680" t="s">
        <v>55</v>
      </c>
      <c r="D3680" t="s">
        <v>3</v>
      </c>
      <c r="E3680" t="s">
        <v>278</v>
      </c>
      <c r="F3680" t="s">
        <v>646</v>
      </c>
      <c r="G3680">
        <v>26</v>
      </c>
      <c r="H3680">
        <v>3467.71</v>
      </c>
      <c r="I3680">
        <v>90160.41</v>
      </c>
      <c r="J3680" t="s">
        <v>768</v>
      </c>
      <c r="K3680">
        <v>33</v>
      </c>
      <c r="L3680" t="str">
        <f>_xlfn.XLOOKUP(F3680, Items!$A:$A, Items!$C:$C, "Check Item ID", 0)</f>
        <v>Service</v>
      </c>
    </row>
    <row r="3681" spans="1:12" hidden="1" x14ac:dyDescent="0.25">
      <c r="A3681" t="s">
        <v>4449</v>
      </c>
      <c r="B3681" s="1">
        <v>45078</v>
      </c>
      <c r="C3681" t="s">
        <v>36</v>
      </c>
      <c r="D3681" t="s">
        <v>23</v>
      </c>
      <c r="E3681" t="s">
        <v>300</v>
      </c>
      <c r="F3681" t="s">
        <v>690</v>
      </c>
      <c r="G3681">
        <v>11</v>
      </c>
      <c r="H3681">
        <v>7270.75</v>
      </c>
      <c r="I3681">
        <v>79978.27</v>
      </c>
      <c r="J3681" t="s">
        <v>770</v>
      </c>
      <c r="K3681">
        <v>17</v>
      </c>
      <c r="L3681" t="str">
        <f>_xlfn.XLOOKUP(F3681, Items!$A:$A, Items!$C:$C, "Check Item ID", 0)</f>
        <v>Software</v>
      </c>
    </row>
    <row r="3682" spans="1:12" hidden="1" x14ac:dyDescent="0.25">
      <c r="A3682" t="s">
        <v>4450</v>
      </c>
      <c r="B3682" s="1">
        <v>45306</v>
      </c>
      <c r="C3682" t="s">
        <v>127</v>
      </c>
      <c r="D3682" t="s">
        <v>31</v>
      </c>
      <c r="E3682" t="s">
        <v>348</v>
      </c>
      <c r="F3682" t="s">
        <v>367</v>
      </c>
      <c r="G3682">
        <v>9</v>
      </c>
      <c r="H3682">
        <v>5326.79</v>
      </c>
      <c r="I3682">
        <v>47941.14</v>
      </c>
      <c r="J3682" t="s">
        <v>770</v>
      </c>
      <c r="K3682">
        <v>4</v>
      </c>
      <c r="L3682" t="str">
        <f>_xlfn.XLOOKUP(F3682, Items!$A:$A, Items!$C:$C, "Check Item ID", 0)</f>
        <v>Software</v>
      </c>
    </row>
    <row r="3683" spans="1:12" hidden="1" x14ac:dyDescent="0.25">
      <c r="A3683" t="s">
        <v>4451</v>
      </c>
      <c r="B3683" s="1">
        <v>45621</v>
      </c>
      <c r="C3683" t="s">
        <v>45</v>
      </c>
      <c r="D3683" t="s">
        <v>5</v>
      </c>
      <c r="E3683" t="s">
        <v>267</v>
      </c>
      <c r="F3683" t="s">
        <v>674</v>
      </c>
      <c r="G3683">
        <v>45</v>
      </c>
      <c r="H3683">
        <v>3002.6</v>
      </c>
      <c r="I3683">
        <v>135117.04</v>
      </c>
      <c r="J3683" t="s">
        <v>768</v>
      </c>
      <c r="K3683">
        <v>37</v>
      </c>
      <c r="L3683" t="str">
        <f>_xlfn.XLOOKUP(F3683, Items!$A:$A, Items!$C:$C, "Check Item ID", 0)</f>
        <v>Software</v>
      </c>
    </row>
    <row r="3684" spans="1:12" hidden="1" x14ac:dyDescent="0.25">
      <c r="A3684" t="s">
        <v>4452</v>
      </c>
      <c r="B3684" s="1">
        <v>45900</v>
      </c>
      <c r="C3684" t="s">
        <v>99</v>
      </c>
      <c r="D3684" t="s">
        <v>13</v>
      </c>
      <c r="E3684" t="s">
        <v>296</v>
      </c>
      <c r="F3684" t="s">
        <v>516</v>
      </c>
      <c r="G3684">
        <v>42</v>
      </c>
      <c r="H3684">
        <v>8096.12</v>
      </c>
      <c r="I3684">
        <v>340037.22</v>
      </c>
      <c r="J3684" t="s">
        <v>770</v>
      </c>
      <c r="K3684">
        <v>18</v>
      </c>
      <c r="L3684" t="str">
        <f>_xlfn.XLOOKUP(F3684, Items!$A:$A, Items!$C:$C, "Check Item ID", 0)</f>
        <v>Service</v>
      </c>
    </row>
    <row r="3685" spans="1:12" hidden="1" x14ac:dyDescent="0.25">
      <c r="A3685" t="s">
        <v>4453</v>
      </c>
      <c r="B3685" s="1">
        <v>45352</v>
      </c>
      <c r="C3685" t="s">
        <v>45</v>
      </c>
      <c r="D3685" t="s">
        <v>5</v>
      </c>
      <c r="E3685" t="s">
        <v>320</v>
      </c>
      <c r="F3685" t="s">
        <v>384</v>
      </c>
      <c r="G3685">
        <v>41</v>
      </c>
      <c r="H3685">
        <v>713.51</v>
      </c>
      <c r="I3685">
        <v>29253.72</v>
      </c>
      <c r="J3685" t="s">
        <v>768</v>
      </c>
      <c r="K3685">
        <v>22</v>
      </c>
      <c r="L3685" t="str">
        <f>_xlfn.XLOOKUP(F3685, Items!$A:$A, Items!$C:$C, "Check Item ID", 0)</f>
        <v>Software</v>
      </c>
    </row>
    <row r="3686" spans="1:12" hidden="1" x14ac:dyDescent="0.25">
      <c r="A3686" t="s">
        <v>4454</v>
      </c>
      <c r="B3686" s="1">
        <v>45163</v>
      </c>
      <c r="C3686" t="s">
        <v>63</v>
      </c>
      <c r="D3686" t="s">
        <v>27</v>
      </c>
      <c r="E3686" t="s">
        <v>328</v>
      </c>
      <c r="F3686" t="s">
        <v>604</v>
      </c>
      <c r="G3686">
        <v>39</v>
      </c>
      <c r="H3686">
        <v>322.05</v>
      </c>
      <c r="I3686">
        <v>12559.78</v>
      </c>
      <c r="J3686" t="s">
        <v>770</v>
      </c>
      <c r="K3686">
        <v>24</v>
      </c>
      <c r="L3686" t="str">
        <f>_xlfn.XLOOKUP(F3686, Items!$A:$A, Items!$C:$C, "Check Item ID", 0)</f>
        <v>Software</v>
      </c>
    </row>
    <row r="3687" spans="1:12" hidden="1" x14ac:dyDescent="0.25">
      <c r="A3687" t="s">
        <v>4455</v>
      </c>
      <c r="B3687" s="1">
        <v>45312</v>
      </c>
      <c r="C3687" t="s">
        <v>155</v>
      </c>
      <c r="D3687" t="s">
        <v>31</v>
      </c>
      <c r="E3687" t="s">
        <v>324</v>
      </c>
      <c r="F3687" t="s">
        <v>538</v>
      </c>
      <c r="G3687">
        <v>2</v>
      </c>
      <c r="H3687">
        <v>7779.18</v>
      </c>
      <c r="I3687">
        <v>15558.35</v>
      </c>
      <c r="J3687" t="s">
        <v>768</v>
      </c>
      <c r="K3687">
        <v>40</v>
      </c>
      <c r="L3687" t="str">
        <f>_xlfn.XLOOKUP(F3687, Items!$A:$A, Items!$C:$C, "Check Item ID", 0)</f>
        <v>Hardware</v>
      </c>
    </row>
    <row r="3688" spans="1:12" x14ac:dyDescent="0.25">
      <c r="A3688" t="s">
        <v>4456</v>
      </c>
      <c r="B3688" s="1">
        <v>45612</v>
      </c>
      <c r="C3688" t="s">
        <v>48</v>
      </c>
      <c r="D3688" t="s">
        <v>21</v>
      </c>
      <c r="E3688" t="s">
        <v>320</v>
      </c>
      <c r="F3688" t="s">
        <v>530</v>
      </c>
      <c r="G3688" s="8">
        <v>12</v>
      </c>
      <c r="H3688" s="6">
        <v>2319.1999999999998</v>
      </c>
      <c r="I3688" s="6">
        <v>27830.400000000001</v>
      </c>
      <c r="J3688" t="s">
        <v>777</v>
      </c>
      <c r="K3688" s="8">
        <v>5</v>
      </c>
      <c r="L3688" t="str">
        <f>_xlfn.XLOOKUP(F3688, Items!$A:$A, Items!$C:$C, "Check Item ID", 0)</f>
        <v>Hardware</v>
      </c>
    </row>
    <row r="3689" spans="1:12" x14ac:dyDescent="0.25">
      <c r="A3689" t="s">
        <v>4457</v>
      </c>
      <c r="B3689" s="1">
        <v>45174</v>
      </c>
      <c r="C3689" t="s">
        <v>195</v>
      </c>
      <c r="D3689" t="s">
        <v>7</v>
      </c>
      <c r="E3689" t="s">
        <v>283</v>
      </c>
      <c r="F3689" t="s">
        <v>638</v>
      </c>
      <c r="G3689" s="8">
        <v>38</v>
      </c>
      <c r="H3689" s="6">
        <v>4494.07</v>
      </c>
      <c r="I3689" s="6">
        <v>170774.83</v>
      </c>
      <c r="J3689" t="s">
        <v>777</v>
      </c>
      <c r="K3689" s="8">
        <v>25</v>
      </c>
      <c r="L3689" t="str">
        <f>_xlfn.XLOOKUP(F3689, Items!$A:$A, Items!$C:$C, "Check Item ID", 0)</f>
        <v>Hardware</v>
      </c>
    </row>
    <row r="3690" spans="1:12" hidden="1" x14ac:dyDescent="0.25">
      <c r="A3690" t="s">
        <v>4458</v>
      </c>
      <c r="B3690" s="1">
        <v>45701</v>
      </c>
      <c r="C3690" t="s">
        <v>187</v>
      </c>
      <c r="D3690" t="s">
        <v>3</v>
      </c>
      <c r="E3690" t="s">
        <v>348</v>
      </c>
      <c r="F3690" t="s">
        <v>692</v>
      </c>
      <c r="G3690">
        <v>18</v>
      </c>
      <c r="H3690">
        <v>8796.7900000000009</v>
      </c>
      <c r="I3690">
        <v>158342.19</v>
      </c>
      <c r="J3690" t="s">
        <v>768</v>
      </c>
      <c r="K3690">
        <v>43</v>
      </c>
      <c r="L3690" t="str">
        <f>_xlfn.XLOOKUP(F3690, Items!$A:$A, Items!$C:$C, "Check Item ID", 0)</f>
        <v>Hardware</v>
      </c>
    </row>
    <row r="3691" spans="1:12" x14ac:dyDescent="0.25">
      <c r="A3691" t="s">
        <v>4459</v>
      </c>
      <c r="B3691" s="1">
        <v>45508</v>
      </c>
      <c r="C3691" t="s">
        <v>177</v>
      </c>
      <c r="D3691" t="s">
        <v>27</v>
      </c>
      <c r="E3691" t="s">
        <v>278</v>
      </c>
      <c r="F3691" t="s">
        <v>452</v>
      </c>
      <c r="G3691" s="8">
        <v>31</v>
      </c>
      <c r="H3691" s="6">
        <v>2411.35</v>
      </c>
      <c r="I3691" s="6">
        <v>74751.78</v>
      </c>
      <c r="J3691" t="s">
        <v>777</v>
      </c>
      <c r="K3691" s="8">
        <v>3</v>
      </c>
      <c r="L3691" t="str">
        <f>_xlfn.XLOOKUP(F3691, Items!$A:$A, Items!$C:$C, "Check Item ID", 0)</f>
        <v>Service</v>
      </c>
    </row>
    <row r="3692" spans="1:12" hidden="1" x14ac:dyDescent="0.25">
      <c r="A3692" t="s">
        <v>4460</v>
      </c>
      <c r="B3692" s="1">
        <v>45788</v>
      </c>
      <c r="C3692" t="s">
        <v>207</v>
      </c>
      <c r="D3692" t="s">
        <v>11</v>
      </c>
      <c r="E3692" t="s">
        <v>350</v>
      </c>
      <c r="F3692" t="s">
        <v>390</v>
      </c>
      <c r="G3692">
        <v>36</v>
      </c>
      <c r="H3692">
        <v>5133.37</v>
      </c>
      <c r="I3692">
        <v>184801.49</v>
      </c>
      <c r="J3692" t="s">
        <v>770</v>
      </c>
      <c r="K3692">
        <v>22</v>
      </c>
      <c r="L3692" t="str">
        <f>_xlfn.XLOOKUP(F3692, Items!$A:$A, Items!$C:$C, "Check Item ID", 0)</f>
        <v>Service</v>
      </c>
    </row>
    <row r="3693" spans="1:12" hidden="1" x14ac:dyDescent="0.25">
      <c r="A3693" t="s">
        <v>4461</v>
      </c>
      <c r="B3693" s="1">
        <v>45818</v>
      </c>
      <c r="C3693" t="s">
        <v>113</v>
      </c>
      <c r="D3693" t="s">
        <v>23</v>
      </c>
      <c r="E3693" t="s">
        <v>320</v>
      </c>
      <c r="F3693" t="s">
        <v>694</v>
      </c>
      <c r="G3693">
        <v>32</v>
      </c>
      <c r="H3693">
        <v>6072.95</v>
      </c>
      <c r="I3693">
        <v>194334.26</v>
      </c>
      <c r="J3693" t="s">
        <v>768</v>
      </c>
      <c r="K3693">
        <v>31</v>
      </c>
      <c r="L3693" t="str">
        <f>_xlfn.XLOOKUP(F3693, Items!$A:$A, Items!$C:$C, "Check Item ID", 0)</f>
        <v>Service</v>
      </c>
    </row>
    <row r="3694" spans="1:12" x14ac:dyDescent="0.25">
      <c r="A3694" t="s">
        <v>4462</v>
      </c>
      <c r="B3694" s="1">
        <v>45848</v>
      </c>
      <c r="C3694" t="s">
        <v>109</v>
      </c>
      <c r="D3694" t="s">
        <v>17</v>
      </c>
      <c r="E3694" t="s">
        <v>344</v>
      </c>
      <c r="F3694" t="s">
        <v>568</v>
      </c>
      <c r="G3694" s="8">
        <v>20</v>
      </c>
      <c r="H3694" s="6">
        <v>585.61</v>
      </c>
      <c r="I3694" s="6">
        <v>11712.16</v>
      </c>
      <c r="J3694" t="s">
        <v>777</v>
      </c>
      <c r="K3694" s="8">
        <v>29</v>
      </c>
      <c r="L3694" t="str">
        <f>_xlfn.XLOOKUP(F3694, Items!$A:$A, Items!$C:$C, "Check Item ID", 0)</f>
        <v>Software</v>
      </c>
    </row>
    <row r="3695" spans="1:12" x14ac:dyDescent="0.25">
      <c r="A3695" t="s">
        <v>4463</v>
      </c>
      <c r="B3695" s="1">
        <v>45716</v>
      </c>
      <c r="C3695" t="s">
        <v>125</v>
      </c>
      <c r="D3695" t="s">
        <v>23</v>
      </c>
      <c r="E3695" t="s">
        <v>348</v>
      </c>
      <c r="F3695" t="s">
        <v>514</v>
      </c>
      <c r="G3695" s="8">
        <v>23</v>
      </c>
      <c r="H3695" s="6">
        <v>4491.8999999999996</v>
      </c>
      <c r="I3695" s="6">
        <v>103313.79</v>
      </c>
      <c r="J3695" t="s">
        <v>777</v>
      </c>
      <c r="K3695" s="8">
        <v>19</v>
      </c>
      <c r="L3695" t="str">
        <f>_xlfn.XLOOKUP(F3695, Items!$A:$A, Items!$C:$C, "Check Item ID", 0)</f>
        <v>Hardware</v>
      </c>
    </row>
    <row r="3696" spans="1:12" hidden="1" x14ac:dyDescent="0.25">
      <c r="A3696" t="s">
        <v>4464</v>
      </c>
      <c r="B3696" s="1">
        <v>44994</v>
      </c>
      <c r="C3696" t="s">
        <v>53</v>
      </c>
      <c r="D3696" t="s">
        <v>9</v>
      </c>
      <c r="E3696" t="s">
        <v>292</v>
      </c>
      <c r="F3696" t="s">
        <v>606</v>
      </c>
      <c r="G3696">
        <v>2</v>
      </c>
      <c r="H3696">
        <v>8638.27</v>
      </c>
      <c r="I3696">
        <v>17276.54</v>
      </c>
      <c r="J3696" t="s">
        <v>770</v>
      </c>
      <c r="K3696">
        <v>23</v>
      </c>
      <c r="L3696" t="str">
        <f>_xlfn.XLOOKUP(F3696, Items!$A:$A, Items!$C:$C, "Check Item ID", 0)</f>
        <v>Service</v>
      </c>
    </row>
    <row r="3697" spans="1:12" hidden="1" x14ac:dyDescent="0.25">
      <c r="A3697" t="s">
        <v>4465</v>
      </c>
      <c r="B3697" s="1">
        <v>45378</v>
      </c>
      <c r="C3697" t="s">
        <v>177</v>
      </c>
      <c r="D3697" t="s">
        <v>27</v>
      </c>
      <c r="E3697" t="s">
        <v>276</v>
      </c>
      <c r="F3697" t="s">
        <v>582</v>
      </c>
      <c r="G3697">
        <v>31</v>
      </c>
      <c r="H3697">
        <v>8457.07</v>
      </c>
      <c r="I3697">
        <v>262169.26</v>
      </c>
      <c r="J3697" t="s">
        <v>768</v>
      </c>
      <c r="K3697">
        <v>27</v>
      </c>
      <c r="L3697" t="str">
        <f>_xlfn.XLOOKUP(F3697, Items!$A:$A, Items!$C:$C, "Check Item ID", 0)</f>
        <v>Service</v>
      </c>
    </row>
    <row r="3698" spans="1:12" hidden="1" x14ac:dyDescent="0.25">
      <c r="A3698" t="s">
        <v>4466</v>
      </c>
      <c r="B3698" s="1">
        <v>45800</v>
      </c>
      <c r="C3698" t="s">
        <v>165</v>
      </c>
      <c r="D3698" t="s">
        <v>27</v>
      </c>
      <c r="E3698" t="s">
        <v>328</v>
      </c>
      <c r="F3698" t="s">
        <v>408</v>
      </c>
      <c r="G3698">
        <v>40</v>
      </c>
      <c r="H3698">
        <v>4945.53</v>
      </c>
      <c r="I3698">
        <v>197821.37</v>
      </c>
      <c r="J3698" t="s">
        <v>770</v>
      </c>
      <c r="K3698">
        <v>31</v>
      </c>
      <c r="L3698" t="str">
        <f>_xlfn.XLOOKUP(F3698, Items!$A:$A, Items!$C:$C, "Check Item ID", 0)</f>
        <v>Hardware</v>
      </c>
    </row>
    <row r="3699" spans="1:12" hidden="1" x14ac:dyDescent="0.25">
      <c r="A3699" t="s">
        <v>4467</v>
      </c>
      <c r="B3699" s="1">
        <v>45152</v>
      </c>
      <c r="C3699" t="s">
        <v>217</v>
      </c>
      <c r="D3699" t="s">
        <v>21</v>
      </c>
      <c r="E3699" t="s">
        <v>354</v>
      </c>
      <c r="F3699" t="s">
        <v>628</v>
      </c>
      <c r="G3699">
        <v>41</v>
      </c>
      <c r="H3699">
        <v>2853.94</v>
      </c>
      <c r="I3699">
        <v>117011.7</v>
      </c>
      <c r="J3699" t="s">
        <v>770</v>
      </c>
      <c r="K3699">
        <v>11</v>
      </c>
      <c r="L3699" t="str">
        <f>_xlfn.XLOOKUP(F3699, Items!$A:$A, Items!$C:$C, "Check Item ID", 0)</f>
        <v>Software</v>
      </c>
    </row>
    <row r="3700" spans="1:12" x14ac:dyDescent="0.25">
      <c r="A3700" t="s">
        <v>4468</v>
      </c>
      <c r="B3700" s="1">
        <v>45705</v>
      </c>
      <c r="C3700" t="s">
        <v>161</v>
      </c>
      <c r="D3700" t="s">
        <v>17</v>
      </c>
      <c r="E3700" t="s">
        <v>310</v>
      </c>
      <c r="F3700" t="s">
        <v>728</v>
      </c>
      <c r="G3700" s="8">
        <v>15</v>
      </c>
      <c r="H3700" s="6">
        <v>6316.75</v>
      </c>
      <c r="I3700" s="6">
        <v>94751.18</v>
      </c>
      <c r="J3700" t="s">
        <v>777</v>
      </c>
      <c r="K3700" s="8">
        <v>26</v>
      </c>
      <c r="L3700" t="str">
        <f>_xlfn.XLOOKUP(F3700, Items!$A:$A, Items!$C:$C, "Check Item ID", 0)</f>
        <v>Hardware</v>
      </c>
    </row>
    <row r="3701" spans="1:12" hidden="1" x14ac:dyDescent="0.25">
      <c r="A3701" t="s">
        <v>4469</v>
      </c>
      <c r="B3701" s="1">
        <v>45881</v>
      </c>
      <c r="C3701" t="s">
        <v>51</v>
      </c>
      <c r="D3701" t="s">
        <v>3</v>
      </c>
      <c r="E3701" t="s">
        <v>332</v>
      </c>
      <c r="F3701" t="s">
        <v>442</v>
      </c>
      <c r="G3701">
        <v>47</v>
      </c>
      <c r="H3701">
        <v>8514.49</v>
      </c>
      <c r="I3701">
        <v>400181.26</v>
      </c>
      <c r="J3701" t="s">
        <v>770</v>
      </c>
      <c r="K3701">
        <v>25</v>
      </c>
      <c r="L3701" t="str">
        <f>_xlfn.XLOOKUP(F3701, Items!$A:$A, Items!$C:$C, "Check Item ID", 0)</f>
        <v>Service</v>
      </c>
    </row>
    <row r="3702" spans="1:12" hidden="1" x14ac:dyDescent="0.25">
      <c r="A3702" t="s">
        <v>4470</v>
      </c>
      <c r="B3702" s="1">
        <v>45257</v>
      </c>
      <c r="C3702" t="s">
        <v>137</v>
      </c>
      <c r="D3702" t="s">
        <v>13</v>
      </c>
      <c r="E3702" t="s">
        <v>250</v>
      </c>
      <c r="F3702" t="s">
        <v>588</v>
      </c>
      <c r="G3702">
        <v>34</v>
      </c>
      <c r="H3702">
        <v>6839.89</v>
      </c>
      <c r="I3702">
        <v>232556.25</v>
      </c>
      <c r="J3702" t="s">
        <v>770</v>
      </c>
      <c r="K3702">
        <v>16</v>
      </c>
      <c r="L3702" t="str">
        <f>_xlfn.XLOOKUP(F3702, Items!$A:$A, Items!$C:$C, "Check Item ID", 0)</f>
        <v>Hardware</v>
      </c>
    </row>
    <row r="3703" spans="1:12" hidden="1" x14ac:dyDescent="0.25">
      <c r="A3703" t="s">
        <v>4471</v>
      </c>
      <c r="B3703" s="1">
        <v>45540</v>
      </c>
      <c r="C3703" t="s">
        <v>71</v>
      </c>
      <c r="D3703" t="s">
        <v>15</v>
      </c>
      <c r="E3703" t="s">
        <v>346</v>
      </c>
      <c r="F3703" t="s">
        <v>724</v>
      </c>
      <c r="G3703">
        <v>16</v>
      </c>
      <c r="H3703">
        <v>380.55</v>
      </c>
      <c r="I3703">
        <v>6088.8</v>
      </c>
      <c r="J3703" t="s">
        <v>770</v>
      </c>
      <c r="K3703">
        <v>42</v>
      </c>
      <c r="L3703" t="str">
        <f>_xlfn.XLOOKUP(F3703, Items!$A:$A, Items!$C:$C, "Check Item ID", 0)</f>
        <v>Software</v>
      </c>
    </row>
    <row r="3704" spans="1:12" hidden="1" x14ac:dyDescent="0.25">
      <c r="A3704" t="s">
        <v>4472</v>
      </c>
      <c r="B3704" s="1">
        <v>46001</v>
      </c>
      <c r="C3704" t="s">
        <v>48</v>
      </c>
      <c r="D3704" t="s">
        <v>21</v>
      </c>
      <c r="E3704" t="s">
        <v>336</v>
      </c>
      <c r="F3704" t="s">
        <v>598</v>
      </c>
      <c r="G3704">
        <v>40</v>
      </c>
      <c r="H3704">
        <v>6918.29</v>
      </c>
      <c r="I3704">
        <v>276731.61</v>
      </c>
      <c r="J3704" t="s">
        <v>768</v>
      </c>
      <c r="K3704">
        <v>24</v>
      </c>
      <c r="L3704" t="str">
        <f>_xlfn.XLOOKUP(F3704, Items!$A:$A, Items!$C:$C, "Check Item ID", 0)</f>
        <v>Software</v>
      </c>
    </row>
    <row r="3705" spans="1:12" hidden="1" x14ac:dyDescent="0.25">
      <c r="A3705" t="s">
        <v>4473</v>
      </c>
      <c r="B3705" s="1">
        <v>45732</v>
      </c>
      <c r="C3705" t="s">
        <v>147</v>
      </c>
      <c r="D3705" t="s">
        <v>5</v>
      </c>
      <c r="E3705" t="s">
        <v>270</v>
      </c>
      <c r="F3705" t="s">
        <v>602</v>
      </c>
      <c r="G3705">
        <v>23</v>
      </c>
      <c r="H3705">
        <v>1567.35</v>
      </c>
      <c r="I3705">
        <v>36049.1</v>
      </c>
      <c r="J3705" t="s">
        <v>770</v>
      </c>
      <c r="K3705">
        <v>45</v>
      </c>
      <c r="L3705" t="str">
        <f>_xlfn.XLOOKUP(F3705, Items!$A:$A, Items!$C:$C, "Check Item ID", 0)</f>
        <v>Software</v>
      </c>
    </row>
    <row r="3706" spans="1:12" hidden="1" x14ac:dyDescent="0.25">
      <c r="A3706" t="s">
        <v>4474</v>
      </c>
      <c r="B3706" s="1">
        <v>45434</v>
      </c>
      <c r="C3706" t="s">
        <v>125</v>
      </c>
      <c r="D3706" t="s">
        <v>23</v>
      </c>
      <c r="E3706" t="s">
        <v>328</v>
      </c>
      <c r="F3706" t="s">
        <v>500</v>
      </c>
      <c r="G3706">
        <v>20</v>
      </c>
      <c r="H3706">
        <v>11194.49</v>
      </c>
      <c r="I3706">
        <v>223889.8</v>
      </c>
      <c r="J3706" t="s">
        <v>770</v>
      </c>
      <c r="K3706">
        <v>21</v>
      </c>
      <c r="L3706" t="str">
        <f>_xlfn.XLOOKUP(F3706, Items!$A:$A, Items!$C:$C, "Check Item ID", 0)</f>
        <v>Service</v>
      </c>
    </row>
    <row r="3707" spans="1:12" x14ac:dyDescent="0.25">
      <c r="A3707" t="s">
        <v>4475</v>
      </c>
      <c r="B3707" s="1">
        <v>45380</v>
      </c>
      <c r="C3707" t="s">
        <v>123</v>
      </c>
      <c r="D3707" t="s">
        <v>21</v>
      </c>
      <c r="E3707" t="s">
        <v>288</v>
      </c>
      <c r="F3707" t="s">
        <v>588</v>
      </c>
      <c r="G3707" s="8">
        <v>20</v>
      </c>
      <c r="H3707" s="6">
        <v>8091.48</v>
      </c>
      <c r="I3707" s="6">
        <v>161829.63</v>
      </c>
      <c r="J3707" t="s">
        <v>777</v>
      </c>
      <c r="K3707" s="8">
        <v>22</v>
      </c>
      <c r="L3707" t="str">
        <f>_xlfn.XLOOKUP(F3707, Items!$A:$A, Items!$C:$C, "Check Item ID", 0)</f>
        <v>Hardware</v>
      </c>
    </row>
    <row r="3708" spans="1:12" hidden="1" x14ac:dyDescent="0.25">
      <c r="A3708" t="s">
        <v>4476</v>
      </c>
      <c r="B3708" s="1">
        <v>45175</v>
      </c>
      <c r="C3708" t="s">
        <v>225</v>
      </c>
      <c r="D3708" t="s">
        <v>13</v>
      </c>
      <c r="E3708" t="s">
        <v>320</v>
      </c>
      <c r="F3708" t="s">
        <v>398</v>
      </c>
      <c r="G3708">
        <v>26</v>
      </c>
      <c r="H3708">
        <v>4310.8999999999996</v>
      </c>
      <c r="I3708">
        <v>112083.52</v>
      </c>
      <c r="J3708" t="s">
        <v>768</v>
      </c>
      <c r="K3708">
        <v>40</v>
      </c>
      <c r="L3708" t="str">
        <f>_xlfn.XLOOKUP(F3708, Items!$A:$A, Items!$C:$C, "Check Item ID", 0)</f>
        <v>Hardware</v>
      </c>
    </row>
    <row r="3709" spans="1:12" hidden="1" x14ac:dyDescent="0.25">
      <c r="A3709" t="s">
        <v>4477</v>
      </c>
      <c r="B3709" s="1">
        <v>45423</v>
      </c>
      <c r="C3709" t="s">
        <v>109</v>
      </c>
      <c r="D3709" t="s">
        <v>17</v>
      </c>
      <c r="E3709" t="s">
        <v>314</v>
      </c>
      <c r="F3709" t="s">
        <v>720</v>
      </c>
      <c r="G3709">
        <v>46</v>
      </c>
      <c r="H3709">
        <v>8897.39</v>
      </c>
      <c r="I3709">
        <v>409279.77</v>
      </c>
      <c r="J3709" t="s">
        <v>770</v>
      </c>
      <c r="K3709">
        <v>20</v>
      </c>
      <c r="L3709" t="str">
        <f>_xlfn.XLOOKUP(F3709, Items!$A:$A, Items!$C:$C, "Check Item ID", 0)</f>
        <v>Hardware</v>
      </c>
    </row>
    <row r="3710" spans="1:12" hidden="1" x14ac:dyDescent="0.25">
      <c r="A3710" t="s">
        <v>4478</v>
      </c>
      <c r="B3710" s="1">
        <v>45850</v>
      </c>
      <c r="C3710" t="s">
        <v>205</v>
      </c>
      <c r="D3710" t="s">
        <v>25</v>
      </c>
      <c r="E3710" t="s">
        <v>288</v>
      </c>
      <c r="F3710" t="s">
        <v>426</v>
      </c>
      <c r="G3710">
        <v>19</v>
      </c>
      <c r="H3710">
        <v>6368.56</v>
      </c>
      <c r="I3710">
        <v>121002.64</v>
      </c>
      <c r="J3710" t="s">
        <v>770</v>
      </c>
      <c r="K3710">
        <v>29</v>
      </c>
      <c r="L3710" t="str">
        <f>_xlfn.XLOOKUP(F3710, Items!$A:$A, Items!$C:$C, "Check Item ID", 0)</f>
        <v>Hardware</v>
      </c>
    </row>
    <row r="3711" spans="1:12" hidden="1" x14ac:dyDescent="0.25">
      <c r="A3711" t="s">
        <v>4479</v>
      </c>
      <c r="B3711" s="1">
        <v>44962</v>
      </c>
      <c r="C3711" t="s">
        <v>95</v>
      </c>
      <c r="D3711" t="s">
        <v>11</v>
      </c>
      <c r="E3711" t="s">
        <v>265</v>
      </c>
      <c r="F3711" t="s">
        <v>612</v>
      </c>
      <c r="G3711">
        <v>34</v>
      </c>
      <c r="H3711">
        <v>764.1</v>
      </c>
      <c r="I3711">
        <v>25979.55</v>
      </c>
      <c r="J3711" t="s">
        <v>768</v>
      </c>
      <c r="K3711">
        <v>38</v>
      </c>
      <c r="L3711" t="str">
        <f>_xlfn.XLOOKUP(F3711, Items!$A:$A, Items!$C:$C, "Check Item ID", 0)</f>
        <v>Service</v>
      </c>
    </row>
    <row r="3712" spans="1:12" hidden="1" x14ac:dyDescent="0.25">
      <c r="A3712" t="s">
        <v>4480</v>
      </c>
      <c r="B3712" s="1">
        <v>45226</v>
      </c>
      <c r="C3712" t="s">
        <v>81</v>
      </c>
      <c r="D3712" t="s">
        <v>19</v>
      </c>
      <c r="E3712" t="s">
        <v>296</v>
      </c>
      <c r="F3712" t="s">
        <v>430</v>
      </c>
      <c r="G3712">
        <v>15</v>
      </c>
      <c r="H3712">
        <v>2507.4</v>
      </c>
      <c r="I3712">
        <v>37611.03</v>
      </c>
      <c r="J3712" t="s">
        <v>770</v>
      </c>
      <c r="K3712">
        <v>35</v>
      </c>
      <c r="L3712" t="str">
        <f>_xlfn.XLOOKUP(F3712, Items!$A:$A, Items!$C:$C, "Check Item ID", 0)</f>
        <v>Service</v>
      </c>
    </row>
    <row r="3713" spans="1:12" hidden="1" x14ac:dyDescent="0.25">
      <c r="A3713" t="s">
        <v>4481</v>
      </c>
      <c r="B3713" s="1">
        <v>45189</v>
      </c>
      <c r="C3713" t="s">
        <v>57</v>
      </c>
      <c r="D3713" t="s">
        <v>25</v>
      </c>
      <c r="E3713" t="s">
        <v>254</v>
      </c>
      <c r="F3713" t="s">
        <v>750</v>
      </c>
      <c r="G3713">
        <v>39</v>
      </c>
      <c r="H3713">
        <v>3419.37</v>
      </c>
      <c r="I3713">
        <v>133355.29</v>
      </c>
      <c r="J3713" t="s">
        <v>768</v>
      </c>
      <c r="K3713">
        <v>16</v>
      </c>
      <c r="L3713" t="str">
        <f>_xlfn.XLOOKUP(F3713, Items!$A:$A, Items!$C:$C, "Check Item ID", 0)</f>
        <v>Hardware</v>
      </c>
    </row>
    <row r="3714" spans="1:12" hidden="1" x14ac:dyDescent="0.25">
      <c r="A3714" t="s">
        <v>4482</v>
      </c>
      <c r="B3714" s="1">
        <v>46018</v>
      </c>
      <c r="C3714" t="s">
        <v>143</v>
      </c>
      <c r="D3714" t="s">
        <v>5</v>
      </c>
      <c r="E3714" t="s">
        <v>267</v>
      </c>
      <c r="F3714" t="s">
        <v>644</v>
      </c>
      <c r="G3714">
        <v>42</v>
      </c>
      <c r="H3714">
        <v>10541.32</v>
      </c>
      <c r="I3714">
        <v>442735.47</v>
      </c>
      <c r="J3714" t="s">
        <v>768</v>
      </c>
      <c r="K3714">
        <v>40</v>
      </c>
      <c r="L3714" t="str">
        <f>_xlfn.XLOOKUP(F3714, Items!$A:$A, Items!$C:$C, "Check Item ID", 0)</f>
        <v>Hardware</v>
      </c>
    </row>
    <row r="3715" spans="1:12" x14ac:dyDescent="0.25">
      <c r="A3715" t="s">
        <v>4483</v>
      </c>
      <c r="B3715" s="1">
        <v>45131</v>
      </c>
      <c r="C3715" t="s">
        <v>177</v>
      </c>
      <c r="D3715" t="s">
        <v>27</v>
      </c>
      <c r="E3715" t="s">
        <v>344</v>
      </c>
      <c r="F3715" t="s">
        <v>574</v>
      </c>
      <c r="G3715" s="8">
        <v>16</v>
      </c>
      <c r="H3715" s="6">
        <v>2471.19</v>
      </c>
      <c r="I3715" s="6">
        <v>39538.980000000003</v>
      </c>
      <c r="J3715" t="s">
        <v>777</v>
      </c>
      <c r="K3715" s="8">
        <v>39</v>
      </c>
      <c r="L3715" t="str">
        <f>_xlfn.XLOOKUP(F3715, Items!$A:$A, Items!$C:$C, "Check Item ID", 0)</f>
        <v>Service</v>
      </c>
    </row>
    <row r="3716" spans="1:12" x14ac:dyDescent="0.25">
      <c r="A3716" t="s">
        <v>4484</v>
      </c>
      <c r="B3716" s="1">
        <v>45191</v>
      </c>
      <c r="C3716" t="s">
        <v>233</v>
      </c>
      <c r="D3716" t="s">
        <v>17</v>
      </c>
      <c r="E3716" t="s">
        <v>296</v>
      </c>
      <c r="F3716" t="s">
        <v>392</v>
      </c>
      <c r="G3716" s="8">
        <v>4</v>
      </c>
      <c r="H3716" s="6">
        <v>10554.78</v>
      </c>
      <c r="I3716" s="6">
        <v>42219.13</v>
      </c>
      <c r="J3716" t="s">
        <v>777</v>
      </c>
      <c r="K3716" s="8">
        <v>33</v>
      </c>
      <c r="L3716" t="str">
        <f>_xlfn.XLOOKUP(F3716, Items!$A:$A, Items!$C:$C, "Check Item ID", 0)</f>
        <v>Software</v>
      </c>
    </row>
    <row r="3717" spans="1:12" hidden="1" x14ac:dyDescent="0.25">
      <c r="A3717" t="s">
        <v>4485</v>
      </c>
      <c r="B3717" s="1">
        <v>45907</v>
      </c>
      <c r="C3717" t="s">
        <v>237</v>
      </c>
      <c r="D3717" t="s">
        <v>5</v>
      </c>
      <c r="E3717" t="s">
        <v>260</v>
      </c>
      <c r="F3717" t="s">
        <v>580</v>
      </c>
      <c r="G3717">
        <v>21</v>
      </c>
      <c r="H3717">
        <v>6117.35</v>
      </c>
      <c r="I3717">
        <v>128464.38</v>
      </c>
      <c r="J3717" t="s">
        <v>768</v>
      </c>
      <c r="K3717">
        <v>25</v>
      </c>
      <c r="L3717" t="str">
        <f>_xlfn.XLOOKUP(F3717, Items!$A:$A, Items!$C:$C, "Check Item ID", 0)</f>
        <v>Hardware</v>
      </c>
    </row>
    <row r="3718" spans="1:12" hidden="1" x14ac:dyDescent="0.25">
      <c r="A3718" t="s">
        <v>4486</v>
      </c>
      <c r="B3718" s="1">
        <v>45514</v>
      </c>
      <c r="C3718" t="s">
        <v>185</v>
      </c>
      <c r="D3718" t="s">
        <v>29</v>
      </c>
      <c r="E3718" t="s">
        <v>304</v>
      </c>
      <c r="F3718" t="s">
        <v>588</v>
      </c>
      <c r="G3718">
        <v>41</v>
      </c>
      <c r="H3718">
        <v>8093.12</v>
      </c>
      <c r="I3718">
        <v>331818.05</v>
      </c>
      <c r="J3718" t="s">
        <v>770</v>
      </c>
      <c r="K3718">
        <v>26</v>
      </c>
      <c r="L3718" t="str">
        <f>_xlfn.XLOOKUP(F3718, Items!$A:$A, Items!$C:$C, "Check Item ID", 0)</f>
        <v>Hardware</v>
      </c>
    </row>
    <row r="3719" spans="1:12" x14ac:dyDescent="0.25">
      <c r="A3719" t="s">
        <v>4487</v>
      </c>
      <c r="B3719" s="1">
        <v>45894</v>
      </c>
      <c r="C3719" t="s">
        <v>183</v>
      </c>
      <c r="D3719" t="s">
        <v>31</v>
      </c>
      <c r="E3719" t="s">
        <v>340</v>
      </c>
      <c r="F3719" t="s">
        <v>618</v>
      </c>
      <c r="G3719" s="8">
        <v>38</v>
      </c>
      <c r="H3719" s="6">
        <v>2264.85</v>
      </c>
      <c r="I3719" s="6">
        <v>86064.46</v>
      </c>
      <c r="J3719" t="s">
        <v>777</v>
      </c>
      <c r="K3719" s="8">
        <v>5</v>
      </c>
      <c r="L3719" t="str">
        <f>_xlfn.XLOOKUP(F3719, Items!$A:$A, Items!$C:$C, "Check Item ID", 0)</f>
        <v>Service</v>
      </c>
    </row>
    <row r="3720" spans="1:12" hidden="1" x14ac:dyDescent="0.25">
      <c r="A3720" t="s">
        <v>4488</v>
      </c>
      <c r="B3720" s="1">
        <v>44947</v>
      </c>
      <c r="C3720" t="s">
        <v>231</v>
      </c>
      <c r="D3720" t="s">
        <v>7</v>
      </c>
      <c r="E3720" t="s">
        <v>267</v>
      </c>
      <c r="F3720" t="s">
        <v>398</v>
      </c>
      <c r="G3720">
        <v>3</v>
      </c>
      <c r="H3720">
        <v>3971.86</v>
      </c>
      <c r="I3720">
        <v>11915.59</v>
      </c>
      <c r="J3720" t="s">
        <v>768</v>
      </c>
      <c r="K3720">
        <v>30</v>
      </c>
      <c r="L3720" t="str">
        <f>_xlfn.XLOOKUP(F3720, Items!$A:$A, Items!$C:$C, "Check Item ID", 0)</f>
        <v>Hardware</v>
      </c>
    </row>
    <row r="3721" spans="1:12" hidden="1" x14ac:dyDescent="0.25">
      <c r="A3721" t="s">
        <v>4489</v>
      </c>
      <c r="B3721" s="1">
        <v>45708</v>
      </c>
      <c r="C3721" t="s">
        <v>219</v>
      </c>
      <c r="D3721" t="s">
        <v>21</v>
      </c>
      <c r="E3721" t="s">
        <v>286</v>
      </c>
      <c r="F3721" t="s">
        <v>656</v>
      </c>
      <c r="G3721">
        <v>5</v>
      </c>
      <c r="H3721">
        <v>6322.43</v>
      </c>
      <c r="I3721">
        <v>31612.14</v>
      </c>
      <c r="J3721" t="s">
        <v>768</v>
      </c>
      <c r="K3721">
        <v>17</v>
      </c>
      <c r="L3721" t="str">
        <f>_xlfn.XLOOKUP(F3721, Items!$A:$A, Items!$C:$C, "Check Item ID", 0)</f>
        <v>Service</v>
      </c>
    </row>
    <row r="3722" spans="1:12" hidden="1" x14ac:dyDescent="0.25">
      <c r="A3722" t="s">
        <v>4490</v>
      </c>
      <c r="B3722" s="1">
        <v>45038</v>
      </c>
      <c r="C3722" t="s">
        <v>101</v>
      </c>
      <c r="D3722" t="s">
        <v>23</v>
      </c>
      <c r="E3722" t="s">
        <v>274</v>
      </c>
      <c r="F3722" t="s">
        <v>494</v>
      </c>
      <c r="G3722">
        <v>2</v>
      </c>
      <c r="H3722">
        <v>6718.22</v>
      </c>
      <c r="I3722">
        <v>13436.43</v>
      </c>
      <c r="J3722" t="s">
        <v>768</v>
      </c>
      <c r="K3722">
        <v>25</v>
      </c>
      <c r="L3722" t="str">
        <f>_xlfn.XLOOKUP(F3722, Items!$A:$A, Items!$C:$C, "Check Item ID", 0)</f>
        <v>Hardware</v>
      </c>
    </row>
    <row r="3723" spans="1:12" hidden="1" x14ac:dyDescent="0.25">
      <c r="A3723" t="s">
        <v>4491</v>
      </c>
      <c r="B3723" s="1">
        <v>45206</v>
      </c>
      <c r="C3723" t="s">
        <v>75</v>
      </c>
      <c r="D3723" t="s">
        <v>11</v>
      </c>
      <c r="E3723" t="s">
        <v>283</v>
      </c>
      <c r="F3723" t="s">
        <v>586</v>
      </c>
      <c r="G3723">
        <v>50</v>
      </c>
      <c r="H3723">
        <v>6254.76</v>
      </c>
      <c r="I3723">
        <v>312737.84999999998</v>
      </c>
      <c r="J3723" t="s">
        <v>768</v>
      </c>
      <c r="K3723">
        <v>32</v>
      </c>
      <c r="L3723" t="str">
        <f>_xlfn.XLOOKUP(F3723, Items!$A:$A, Items!$C:$C, "Check Item ID", 0)</f>
        <v>Hardware</v>
      </c>
    </row>
    <row r="3724" spans="1:12" hidden="1" x14ac:dyDescent="0.25">
      <c r="A3724" t="s">
        <v>4492</v>
      </c>
      <c r="B3724" s="1">
        <v>45732</v>
      </c>
      <c r="C3724" t="s">
        <v>129</v>
      </c>
      <c r="D3724" t="s">
        <v>11</v>
      </c>
      <c r="E3724" t="s">
        <v>348</v>
      </c>
      <c r="F3724" t="s">
        <v>446</v>
      </c>
      <c r="G3724">
        <v>23</v>
      </c>
      <c r="H3724">
        <v>7350.89</v>
      </c>
      <c r="I3724">
        <v>169070.51</v>
      </c>
      <c r="J3724" t="s">
        <v>768</v>
      </c>
      <c r="K3724">
        <v>28</v>
      </c>
      <c r="L3724" t="str">
        <f>_xlfn.XLOOKUP(F3724, Items!$A:$A, Items!$C:$C, "Check Item ID", 0)</f>
        <v>Software</v>
      </c>
    </row>
    <row r="3725" spans="1:12" hidden="1" x14ac:dyDescent="0.25">
      <c r="A3725" t="s">
        <v>4493</v>
      </c>
      <c r="B3725" s="1">
        <v>45604</v>
      </c>
      <c r="C3725" t="s">
        <v>117</v>
      </c>
      <c r="D3725" t="s">
        <v>29</v>
      </c>
      <c r="E3725" t="s">
        <v>276</v>
      </c>
      <c r="F3725" t="s">
        <v>696</v>
      </c>
      <c r="G3725">
        <v>38</v>
      </c>
      <c r="H3725">
        <v>494.63</v>
      </c>
      <c r="I3725">
        <v>18796</v>
      </c>
      <c r="J3725" t="s">
        <v>768</v>
      </c>
      <c r="K3725">
        <v>33</v>
      </c>
      <c r="L3725" t="str">
        <f>_xlfn.XLOOKUP(F3725, Items!$A:$A, Items!$C:$C, "Check Item ID", 0)</f>
        <v>Software</v>
      </c>
    </row>
    <row r="3726" spans="1:12" hidden="1" x14ac:dyDescent="0.25">
      <c r="A3726" t="s">
        <v>4494</v>
      </c>
      <c r="B3726" s="1">
        <v>45808</v>
      </c>
      <c r="C3726" t="s">
        <v>53</v>
      </c>
      <c r="D3726" t="s">
        <v>9</v>
      </c>
      <c r="E3726" t="s">
        <v>276</v>
      </c>
      <c r="F3726" t="s">
        <v>442</v>
      </c>
      <c r="G3726">
        <v>6</v>
      </c>
      <c r="H3726">
        <v>11255.7</v>
      </c>
      <c r="I3726">
        <v>67534.19</v>
      </c>
      <c r="J3726" t="s">
        <v>768</v>
      </c>
      <c r="K3726">
        <v>16</v>
      </c>
      <c r="L3726" t="str">
        <f>_xlfn.XLOOKUP(F3726, Items!$A:$A, Items!$C:$C, "Check Item ID", 0)</f>
        <v>Service</v>
      </c>
    </row>
    <row r="3727" spans="1:12" hidden="1" x14ac:dyDescent="0.25">
      <c r="A3727" t="s">
        <v>4495</v>
      </c>
      <c r="B3727" s="1">
        <v>45461</v>
      </c>
      <c r="C3727" t="s">
        <v>65</v>
      </c>
      <c r="D3727" t="s">
        <v>15</v>
      </c>
      <c r="E3727" t="s">
        <v>320</v>
      </c>
      <c r="F3727" t="s">
        <v>696</v>
      </c>
      <c r="G3727">
        <v>46</v>
      </c>
      <c r="H3727">
        <v>498.24</v>
      </c>
      <c r="I3727">
        <v>22918.92</v>
      </c>
      <c r="J3727" t="s">
        <v>770</v>
      </c>
      <c r="K3727">
        <v>15</v>
      </c>
      <c r="L3727" t="str">
        <f>_xlfn.XLOOKUP(F3727, Items!$A:$A, Items!$C:$C, "Check Item ID", 0)</f>
        <v>Software</v>
      </c>
    </row>
    <row r="3728" spans="1:12" x14ac:dyDescent="0.25">
      <c r="A3728" t="s">
        <v>4496</v>
      </c>
      <c r="B3728" s="1">
        <v>45597</v>
      </c>
      <c r="C3728" t="s">
        <v>65</v>
      </c>
      <c r="D3728" t="s">
        <v>15</v>
      </c>
      <c r="E3728" t="s">
        <v>334</v>
      </c>
      <c r="F3728" t="s">
        <v>361</v>
      </c>
      <c r="G3728" s="8">
        <v>26</v>
      </c>
      <c r="H3728" s="6">
        <v>4880.1499999999996</v>
      </c>
      <c r="I3728" s="6">
        <v>126883.84</v>
      </c>
      <c r="J3728" t="s">
        <v>777</v>
      </c>
      <c r="K3728" s="8">
        <v>7</v>
      </c>
      <c r="L3728" t="str">
        <f>_xlfn.XLOOKUP(F3728, Items!$A:$A, Items!$C:$C, "Check Item ID", 0)</f>
        <v>Software</v>
      </c>
    </row>
    <row r="3729" spans="1:12" hidden="1" x14ac:dyDescent="0.25">
      <c r="A3729" t="s">
        <v>4497</v>
      </c>
      <c r="B3729" s="1">
        <v>45686</v>
      </c>
      <c r="C3729" t="s">
        <v>59</v>
      </c>
      <c r="D3729" t="s">
        <v>9</v>
      </c>
      <c r="E3729" t="s">
        <v>322</v>
      </c>
      <c r="F3729" t="s">
        <v>594</v>
      </c>
      <c r="G3729">
        <v>4</v>
      </c>
      <c r="H3729">
        <v>3923.23</v>
      </c>
      <c r="I3729">
        <v>15692.93</v>
      </c>
      <c r="J3729" t="s">
        <v>770</v>
      </c>
      <c r="K3729">
        <v>14</v>
      </c>
      <c r="L3729" t="str">
        <f>_xlfn.XLOOKUP(F3729, Items!$A:$A, Items!$C:$C, "Check Item ID", 0)</f>
        <v>Software</v>
      </c>
    </row>
    <row r="3730" spans="1:12" hidden="1" x14ac:dyDescent="0.25">
      <c r="A3730" t="s">
        <v>4498</v>
      </c>
      <c r="B3730" s="1">
        <v>45761</v>
      </c>
      <c r="C3730" t="s">
        <v>149</v>
      </c>
      <c r="D3730" t="s">
        <v>21</v>
      </c>
      <c r="E3730" t="s">
        <v>300</v>
      </c>
      <c r="F3730" t="s">
        <v>390</v>
      </c>
      <c r="G3730">
        <v>11</v>
      </c>
      <c r="H3730">
        <v>5862.72</v>
      </c>
      <c r="I3730">
        <v>64489.93</v>
      </c>
      <c r="J3730" t="s">
        <v>768</v>
      </c>
      <c r="K3730">
        <v>11</v>
      </c>
      <c r="L3730" t="str">
        <f>_xlfn.XLOOKUP(F3730, Items!$A:$A, Items!$C:$C, "Check Item ID", 0)</f>
        <v>Service</v>
      </c>
    </row>
    <row r="3731" spans="1:12" hidden="1" x14ac:dyDescent="0.25">
      <c r="A3731" t="s">
        <v>4499</v>
      </c>
      <c r="B3731" s="1">
        <v>45436</v>
      </c>
      <c r="C3731" t="s">
        <v>161</v>
      </c>
      <c r="D3731" t="s">
        <v>17</v>
      </c>
      <c r="E3731" t="s">
        <v>326</v>
      </c>
      <c r="F3731" t="s">
        <v>560</v>
      </c>
      <c r="G3731">
        <v>13</v>
      </c>
      <c r="H3731">
        <v>8484.24</v>
      </c>
      <c r="I3731">
        <v>110295.18</v>
      </c>
      <c r="J3731" t="s">
        <v>770</v>
      </c>
      <c r="K3731">
        <v>14</v>
      </c>
      <c r="L3731" t="str">
        <f>_xlfn.XLOOKUP(F3731, Items!$A:$A, Items!$C:$C, "Check Item ID", 0)</f>
        <v>Service</v>
      </c>
    </row>
    <row r="3732" spans="1:12" x14ac:dyDescent="0.25">
      <c r="A3732" t="s">
        <v>4500</v>
      </c>
      <c r="B3732" s="1">
        <v>45759</v>
      </c>
      <c r="C3732" t="s">
        <v>109</v>
      </c>
      <c r="D3732" t="s">
        <v>17</v>
      </c>
      <c r="E3732" t="s">
        <v>276</v>
      </c>
      <c r="F3732" t="s">
        <v>418</v>
      </c>
      <c r="G3732" s="8">
        <v>14</v>
      </c>
      <c r="H3732" s="6">
        <v>7056.53</v>
      </c>
      <c r="I3732" s="6">
        <v>98791.360000000001</v>
      </c>
      <c r="J3732" t="s">
        <v>777</v>
      </c>
      <c r="K3732" s="8">
        <v>22</v>
      </c>
      <c r="L3732" t="str">
        <f>_xlfn.XLOOKUP(F3732, Items!$A:$A, Items!$C:$C, "Check Item ID", 0)</f>
        <v>Service</v>
      </c>
    </row>
    <row r="3733" spans="1:12" hidden="1" x14ac:dyDescent="0.25">
      <c r="A3733" t="s">
        <v>4501</v>
      </c>
      <c r="B3733" s="1">
        <v>45850</v>
      </c>
      <c r="C3733" t="s">
        <v>95</v>
      </c>
      <c r="D3733" t="s">
        <v>11</v>
      </c>
      <c r="E3733" t="s">
        <v>265</v>
      </c>
      <c r="F3733" t="s">
        <v>588</v>
      </c>
      <c r="G3733">
        <v>46</v>
      </c>
      <c r="H3733">
        <v>7795.47</v>
      </c>
      <c r="I3733">
        <v>358591.6</v>
      </c>
      <c r="J3733" t="s">
        <v>768</v>
      </c>
      <c r="K3733">
        <v>45</v>
      </c>
      <c r="L3733" t="str">
        <f>_xlfn.XLOOKUP(F3733, Items!$A:$A, Items!$C:$C, "Check Item ID", 0)</f>
        <v>Hardware</v>
      </c>
    </row>
    <row r="3734" spans="1:12" hidden="1" x14ac:dyDescent="0.25">
      <c r="A3734" t="s">
        <v>4502</v>
      </c>
      <c r="B3734" s="1">
        <v>44984</v>
      </c>
      <c r="C3734" t="s">
        <v>207</v>
      </c>
      <c r="D3734" t="s">
        <v>11</v>
      </c>
      <c r="E3734" t="s">
        <v>296</v>
      </c>
      <c r="F3734" t="s">
        <v>460</v>
      </c>
      <c r="G3734">
        <v>3</v>
      </c>
      <c r="H3734">
        <v>3959.01</v>
      </c>
      <c r="I3734">
        <v>11877.02</v>
      </c>
      <c r="J3734" t="s">
        <v>768</v>
      </c>
      <c r="K3734">
        <v>23</v>
      </c>
      <c r="L3734" t="str">
        <f>_xlfn.XLOOKUP(F3734, Items!$A:$A, Items!$C:$C, "Check Item ID", 0)</f>
        <v>Hardware</v>
      </c>
    </row>
    <row r="3735" spans="1:12" hidden="1" x14ac:dyDescent="0.25">
      <c r="A3735" t="s">
        <v>4503</v>
      </c>
      <c r="B3735" s="1">
        <v>45215</v>
      </c>
      <c r="C3735" t="s">
        <v>75</v>
      </c>
      <c r="D3735" t="s">
        <v>11</v>
      </c>
      <c r="E3735" t="s">
        <v>265</v>
      </c>
      <c r="F3735" t="s">
        <v>634</v>
      </c>
      <c r="G3735">
        <v>37</v>
      </c>
      <c r="H3735">
        <v>5702.32</v>
      </c>
      <c r="I3735">
        <v>210985.72</v>
      </c>
      <c r="J3735" t="s">
        <v>770</v>
      </c>
      <c r="K3735">
        <v>40</v>
      </c>
      <c r="L3735" t="str">
        <f>_xlfn.XLOOKUP(F3735, Items!$A:$A, Items!$C:$C, "Check Item ID", 0)</f>
        <v>Hardware</v>
      </c>
    </row>
    <row r="3736" spans="1:12" hidden="1" x14ac:dyDescent="0.25">
      <c r="A3736" t="s">
        <v>4504</v>
      </c>
      <c r="B3736" s="1">
        <v>45240</v>
      </c>
      <c r="C3736" t="s">
        <v>133</v>
      </c>
      <c r="D3736" t="s">
        <v>11</v>
      </c>
      <c r="E3736" t="s">
        <v>296</v>
      </c>
      <c r="F3736" t="s">
        <v>518</v>
      </c>
      <c r="G3736">
        <v>42</v>
      </c>
      <c r="H3736">
        <v>3480.42</v>
      </c>
      <c r="I3736">
        <v>146177.67000000001</v>
      </c>
      <c r="J3736" t="s">
        <v>768</v>
      </c>
      <c r="K3736">
        <v>34</v>
      </c>
      <c r="L3736" t="str">
        <f>_xlfn.XLOOKUP(F3736, Items!$A:$A, Items!$C:$C, "Check Item ID", 0)</f>
        <v>Service</v>
      </c>
    </row>
    <row r="3737" spans="1:12" x14ac:dyDescent="0.25">
      <c r="A3737" t="s">
        <v>4505</v>
      </c>
      <c r="B3737" s="1">
        <v>45512</v>
      </c>
      <c r="C3737" t="s">
        <v>69</v>
      </c>
      <c r="D3737" t="s">
        <v>13</v>
      </c>
      <c r="E3737" t="s">
        <v>312</v>
      </c>
      <c r="F3737" t="s">
        <v>428</v>
      </c>
      <c r="G3737" s="8">
        <v>5</v>
      </c>
      <c r="H3737" s="6">
        <v>6196.79</v>
      </c>
      <c r="I3737" s="6">
        <v>30983.96</v>
      </c>
      <c r="J3737" t="s">
        <v>777</v>
      </c>
      <c r="K3737" s="8">
        <v>5</v>
      </c>
      <c r="L3737" t="str">
        <f>_xlfn.XLOOKUP(F3737, Items!$A:$A, Items!$C:$C, "Check Item ID", 0)</f>
        <v>Service</v>
      </c>
    </row>
    <row r="3738" spans="1:12" x14ac:dyDescent="0.25">
      <c r="A3738" t="s">
        <v>4506</v>
      </c>
      <c r="B3738" s="1">
        <v>45352</v>
      </c>
      <c r="C3738" t="s">
        <v>133</v>
      </c>
      <c r="D3738" t="s">
        <v>11</v>
      </c>
      <c r="E3738" t="s">
        <v>318</v>
      </c>
      <c r="F3738" t="s">
        <v>708</v>
      </c>
      <c r="G3738" s="8">
        <v>21</v>
      </c>
      <c r="H3738" s="6">
        <v>3969.83</v>
      </c>
      <c r="I3738" s="6">
        <v>83366.509999999995</v>
      </c>
      <c r="J3738" t="s">
        <v>777</v>
      </c>
      <c r="K3738" s="8">
        <v>37</v>
      </c>
      <c r="L3738" t="str">
        <f>_xlfn.XLOOKUP(F3738, Items!$A:$A, Items!$C:$C, "Check Item ID", 0)</f>
        <v>Service</v>
      </c>
    </row>
    <row r="3739" spans="1:12" hidden="1" x14ac:dyDescent="0.25">
      <c r="A3739" t="s">
        <v>4507</v>
      </c>
      <c r="B3739" s="1">
        <v>45023</v>
      </c>
      <c r="C3739" t="s">
        <v>75</v>
      </c>
      <c r="D3739" t="s">
        <v>11</v>
      </c>
      <c r="E3739" t="s">
        <v>312</v>
      </c>
      <c r="F3739" t="s">
        <v>392</v>
      </c>
      <c r="G3739">
        <v>11</v>
      </c>
      <c r="H3739">
        <v>8969.7900000000009</v>
      </c>
      <c r="I3739">
        <v>98667.65</v>
      </c>
      <c r="J3739" t="s">
        <v>768</v>
      </c>
      <c r="K3739">
        <v>42</v>
      </c>
      <c r="L3739" t="str">
        <f>_xlfn.XLOOKUP(F3739, Items!$A:$A, Items!$C:$C, "Check Item ID", 0)</f>
        <v>Software</v>
      </c>
    </row>
    <row r="3740" spans="1:12" hidden="1" x14ac:dyDescent="0.25">
      <c r="A3740" t="s">
        <v>4508</v>
      </c>
      <c r="B3740" s="1">
        <v>45791</v>
      </c>
      <c r="C3740" t="s">
        <v>81</v>
      </c>
      <c r="D3740" t="s">
        <v>19</v>
      </c>
      <c r="E3740" t="s">
        <v>246</v>
      </c>
      <c r="F3740" t="s">
        <v>704</v>
      </c>
      <c r="G3740">
        <v>26</v>
      </c>
      <c r="H3740">
        <v>5353.15</v>
      </c>
      <c r="I3740">
        <v>139181.93</v>
      </c>
      <c r="J3740" t="s">
        <v>770</v>
      </c>
      <c r="K3740">
        <v>24</v>
      </c>
      <c r="L3740" t="str">
        <f>_xlfn.XLOOKUP(F3740, Items!$A:$A, Items!$C:$C, "Check Item ID", 0)</f>
        <v>Software</v>
      </c>
    </row>
    <row r="3741" spans="1:12" hidden="1" x14ac:dyDescent="0.25">
      <c r="A3741" t="s">
        <v>4509</v>
      </c>
      <c r="B3741" s="1">
        <v>45253</v>
      </c>
      <c r="C3741" t="s">
        <v>65</v>
      </c>
      <c r="D3741" t="s">
        <v>15</v>
      </c>
      <c r="E3741" t="s">
        <v>344</v>
      </c>
      <c r="F3741" t="s">
        <v>422</v>
      </c>
      <c r="G3741">
        <v>13</v>
      </c>
      <c r="H3741">
        <v>4455.07</v>
      </c>
      <c r="I3741">
        <v>57915.91</v>
      </c>
      <c r="J3741" t="s">
        <v>768</v>
      </c>
      <c r="K3741">
        <v>12</v>
      </c>
      <c r="L3741" t="str">
        <f>_xlfn.XLOOKUP(F3741, Items!$A:$A, Items!$C:$C, "Check Item ID", 0)</f>
        <v>Service</v>
      </c>
    </row>
    <row r="3742" spans="1:12" x14ac:dyDescent="0.25">
      <c r="A3742" t="s">
        <v>4510</v>
      </c>
      <c r="B3742" s="1">
        <v>45405</v>
      </c>
      <c r="C3742" t="s">
        <v>51</v>
      </c>
      <c r="D3742" t="s">
        <v>3</v>
      </c>
      <c r="E3742" t="s">
        <v>332</v>
      </c>
      <c r="F3742" t="s">
        <v>452</v>
      </c>
      <c r="G3742" s="8">
        <v>1</v>
      </c>
      <c r="H3742" s="6">
        <v>2521.21</v>
      </c>
      <c r="I3742" s="6">
        <v>2521.21</v>
      </c>
      <c r="J3742" t="s">
        <v>777</v>
      </c>
      <c r="K3742" s="8">
        <v>24</v>
      </c>
      <c r="L3742" t="str">
        <f>_xlfn.XLOOKUP(F3742, Items!$A:$A, Items!$C:$C, "Check Item ID", 0)</f>
        <v>Service</v>
      </c>
    </row>
    <row r="3743" spans="1:12" x14ac:dyDescent="0.25">
      <c r="A3743" t="s">
        <v>4511</v>
      </c>
      <c r="B3743" s="1">
        <v>45147</v>
      </c>
      <c r="C3743" t="s">
        <v>125</v>
      </c>
      <c r="D3743" t="s">
        <v>23</v>
      </c>
      <c r="E3743" t="s">
        <v>346</v>
      </c>
      <c r="F3743" t="s">
        <v>380</v>
      </c>
      <c r="G3743" s="8">
        <v>14</v>
      </c>
      <c r="H3743" s="6">
        <v>3945.12</v>
      </c>
      <c r="I3743" s="6">
        <v>55231.66</v>
      </c>
      <c r="J3743" t="s">
        <v>777</v>
      </c>
      <c r="K3743" s="8">
        <v>17</v>
      </c>
      <c r="L3743" t="str">
        <f>_xlfn.XLOOKUP(F3743, Items!$A:$A, Items!$C:$C, "Check Item ID", 0)</f>
        <v>Hardware</v>
      </c>
    </row>
    <row r="3744" spans="1:12" hidden="1" x14ac:dyDescent="0.25">
      <c r="A3744" t="s">
        <v>4512</v>
      </c>
      <c r="B3744" s="1">
        <v>45376</v>
      </c>
      <c r="C3744" t="s">
        <v>231</v>
      </c>
      <c r="D3744" t="s">
        <v>7</v>
      </c>
      <c r="E3744" t="s">
        <v>250</v>
      </c>
      <c r="F3744" t="s">
        <v>359</v>
      </c>
      <c r="G3744">
        <v>13</v>
      </c>
      <c r="H3744">
        <v>7029.96</v>
      </c>
      <c r="I3744">
        <v>91389.5</v>
      </c>
      <c r="J3744" t="s">
        <v>770</v>
      </c>
      <c r="K3744">
        <v>31</v>
      </c>
      <c r="L3744" t="str">
        <f>_xlfn.XLOOKUP(F3744, Items!$A:$A, Items!$C:$C, "Check Item ID", 0)</f>
        <v>Hardware</v>
      </c>
    </row>
    <row r="3745" spans="1:12" hidden="1" x14ac:dyDescent="0.25">
      <c r="A3745" t="s">
        <v>4513</v>
      </c>
      <c r="B3745" s="1">
        <v>45178</v>
      </c>
      <c r="C3745" t="s">
        <v>73</v>
      </c>
      <c r="D3745" t="s">
        <v>29</v>
      </c>
      <c r="E3745" t="s">
        <v>260</v>
      </c>
      <c r="F3745" t="s">
        <v>456</v>
      </c>
      <c r="G3745">
        <v>43</v>
      </c>
      <c r="H3745">
        <v>9516.7000000000007</v>
      </c>
      <c r="I3745">
        <v>409218.23</v>
      </c>
      <c r="J3745" t="s">
        <v>770</v>
      </c>
      <c r="K3745">
        <v>26</v>
      </c>
      <c r="L3745" t="str">
        <f>_xlfn.XLOOKUP(F3745, Items!$A:$A, Items!$C:$C, "Check Item ID", 0)</f>
        <v>Software</v>
      </c>
    </row>
    <row r="3746" spans="1:12" hidden="1" x14ac:dyDescent="0.25">
      <c r="A3746" t="s">
        <v>4514</v>
      </c>
      <c r="B3746" s="1">
        <v>45823</v>
      </c>
      <c r="C3746" t="s">
        <v>111</v>
      </c>
      <c r="D3746" t="s">
        <v>31</v>
      </c>
      <c r="E3746" t="s">
        <v>342</v>
      </c>
      <c r="F3746" t="s">
        <v>446</v>
      </c>
      <c r="G3746">
        <v>28</v>
      </c>
      <c r="H3746">
        <v>6505.26</v>
      </c>
      <c r="I3746">
        <v>182147.19</v>
      </c>
      <c r="J3746" t="s">
        <v>770</v>
      </c>
      <c r="K3746">
        <v>42</v>
      </c>
      <c r="L3746" t="str">
        <f>_xlfn.XLOOKUP(F3746, Items!$A:$A, Items!$C:$C, "Check Item ID", 0)</f>
        <v>Software</v>
      </c>
    </row>
    <row r="3747" spans="1:12" x14ac:dyDescent="0.25">
      <c r="A3747" t="s">
        <v>4515</v>
      </c>
      <c r="B3747" s="1">
        <v>45638</v>
      </c>
      <c r="C3747" t="s">
        <v>48</v>
      </c>
      <c r="D3747" t="s">
        <v>21</v>
      </c>
      <c r="E3747" t="s">
        <v>294</v>
      </c>
      <c r="F3747" t="s">
        <v>674</v>
      </c>
      <c r="G3747" s="8">
        <v>49</v>
      </c>
      <c r="H3747" s="6">
        <v>3211.33</v>
      </c>
      <c r="I3747" s="6">
        <v>157355.07</v>
      </c>
      <c r="J3747" t="s">
        <v>777</v>
      </c>
      <c r="K3747" s="8">
        <v>6</v>
      </c>
      <c r="L3747" t="str">
        <f>_xlfn.XLOOKUP(F3747, Items!$A:$A, Items!$C:$C, "Check Item ID", 0)</f>
        <v>Software</v>
      </c>
    </row>
    <row r="3748" spans="1:12" x14ac:dyDescent="0.25">
      <c r="A3748" t="s">
        <v>4516</v>
      </c>
      <c r="B3748" s="1">
        <v>45496</v>
      </c>
      <c r="C3748" t="s">
        <v>191</v>
      </c>
      <c r="D3748" t="s">
        <v>25</v>
      </c>
      <c r="E3748" t="s">
        <v>328</v>
      </c>
      <c r="F3748" t="s">
        <v>614</v>
      </c>
      <c r="G3748" s="8">
        <v>42</v>
      </c>
      <c r="H3748" s="6">
        <v>3941.3</v>
      </c>
      <c r="I3748" s="6">
        <v>165534.64000000001</v>
      </c>
      <c r="J3748" t="s">
        <v>777</v>
      </c>
      <c r="K3748" s="8">
        <v>8</v>
      </c>
      <c r="L3748" t="str">
        <f>_xlfn.XLOOKUP(F3748, Items!$A:$A, Items!$C:$C, "Check Item ID", 0)</f>
        <v>Hardware</v>
      </c>
    </row>
    <row r="3749" spans="1:12" hidden="1" x14ac:dyDescent="0.25">
      <c r="A3749" t="s">
        <v>4517</v>
      </c>
      <c r="B3749" s="1">
        <v>45399</v>
      </c>
      <c r="C3749" t="s">
        <v>213</v>
      </c>
      <c r="D3749" t="s">
        <v>5</v>
      </c>
      <c r="E3749" t="s">
        <v>274</v>
      </c>
      <c r="F3749" t="s">
        <v>578</v>
      </c>
      <c r="G3749">
        <v>48</v>
      </c>
      <c r="H3749">
        <v>9016.77</v>
      </c>
      <c r="I3749">
        <v>432804.89</v>
      </c>
      <c r="J3749" t="s">
        <v>770</v>
      </c>
      <c r="K3749">
        <v>34</v>
      </c>
      <c r="L3749" t="str">
        <f>_xlfn.XLOOKUP(F3749, Items!$A:$A, Items!$C:$C, "Check Item ID", 0)</f>
        <v>Service</v>
      </c>
    </row>
    <row r="3750" spans="1:12" hidden="1" x14ac:dyDescent="0.25">
      <c r="A3750" t="s">
        <v>4518</v>
      </c>
      <c r="B3750" s="1">
        <v>45408</v>
      </c>
      <c r="C3750" t="s">
        <v>113</v>
      </c>
      <c r="D3750" t="s">
        <v>23</v>
      </c>
      <c r="E3750" t="s">
        <v>265</v>
      </c>
      <c r="F3750" t="s">
        <v>550</v>
      </c>
      <c r="G3750">
        <v>2</v>
      </c>
      <c r="H3750">
        <v>338.56</v>
      </c>
      <c r="I3750">
        <v>677.13</v>
      </c>
      <c r="J3750" t="s">
        <v>768</v>
      </c>
      <c r="K3750">
        <v>11</v>
      </c>
      <c r="L3750" t="str">
        <f>_xlfn.XLOOKUP(F3750, Items!$A:$A, Items!$C:$C, "Check Item ID", 0)</f>
        <v>Service</v>
      </c>
    </row>
    <row r="3751" spans="1:12" x14ac:dyDescent="0.25">
      <c r="A3751" t="s">
        <v>4519</v>
      </c>
      <c r="B3751" s="1">
        <v>45187</v>
      </c>
      <c r="C3751" t="s">
        <v>203</v>
      </c>
      <c r="D3751" t="s">
        <v>31</v>
      </c>
      <c r="E3751" t="s">
        <v>334</v>
      </c>
      <c r="F3751" t="s">
        <v>420</v>
      </c>
      <c r="G3751" s="8">
        <v>35</v>
      </c>
      <c r="H3751" s="6">
        <v>6235.52</v>
      </c>
      <c r="I3751" s="6">
        <v>218243.19</v>
      </c>
      <c r="J3751" t="s">
        <v>777</v>
      </c>
      <c r="K3751" s="8">
        <v>40</v>
      </c>
      <c r="L3751" t="str">
        <f>_xlfn.XLOOKUP(F3751, Items!$A:$A, Items!$C:$C, "Check Item ID", 0)</f>
        <v>Software</v>
      </c>
    </row>
    <row r="3752" spans="1:12" x14ac:dyDescent="0.25">
      <c r="A3752" t="s">
        <v>4520</v>
      </c>
      <c r="B3752" s="1">
        <v>44960</v>
      </c>
      <c r="C3752" t="s">
        <v>193</v>
      </c>
      <c r="D3752" t="s">
        <v>5</v>
      </c>
      <c r="E3752" t="s">
        <v>281</v>
      </c>
      <c r="F3752" t="s">
        <v>438</v>
      </c>
      <c r="G3752" s="8">
        <v>6</v>
      </c>
      <c r="H3752" s="6">
        <v>4684.76</v>
      </c>
      <c r="I3752" s="6">
        <v>28108.57</v>
      </c>
      <c r="J3752" t="s">
        <v>777</v>
      </c>
      <c r="K3752" s="8">
        <v>13</v>
      </c>
      <c r="L3752" t="str">
        <f>_xlfn.XLOOKUP(F3752, Items!$A:$A, Items!$C:$C, "Check Item ID", 0)</f>
        <v>Software</v>
      </c>
    </row>
    <row r="3753" spans="1:12" hidden="1" x14ac:dyDescent="0.25">
      <c r="A3753" t="s">
        <v>4521</v>
      </c>
      <c r="B3753" s="1">
        <v>45198</v>
      </c>
      <c r="C3753" t="s">
        <v>215</v>
      </c>
      <c r="D3753" t="s">
        <v>5</v>
      </c>
      <c r="E3753" t="s">
        <v>272</v>
      </c>
      <c r="F3753" t="s">
        <v>508</v>
      </c>
      <c r="G3753">
        <v>19</v>
      </c>
      <c r="H3753">
        <v>2299.9899999999998</v>
      </c>
      <c r="I3753">
        <v>43699.89</v>
      </c>
      <c r="J3753" t="s">
        <v>770</v>
      </c>
      <c r="K3753">
        <v>6</v>
      </c>
      <c r="L3753" t="str">
        <f>_xlfn.XLOOKUP(F3753, Items!$A:$A, Items!$C:$C, "Check Item ID", 0)</f>
        <v>Software</v>
      </c>
    </row>
    <row r="3754" spans="1:12" hidden="1" x14ac:dyDescent="0.25">
      <c r="A3754" t="s">
        <v>4522</v>
      </c>
      <c r="B3754" s="1">
        <v>45774</v>
      </c>
      <c r="C3754" t="s">
        <v>235</v>
      </c>
      <c r="D3754" t="s">
        <v>17</v>
      </c>
      <c r="E3754" t="s">
        <v>274</v>
      </c>
      <c r="F3754" t="s">
        <v>369</v>
      </c>
      <c r="G3754">
        <v>17</v>
      </c>
      <c r="H3754">
        <v>1244.17</v>
      </c>
      <c r="I3754">
        <v>21150.94</v>
      </c>
      <c r="J3754" t="s">
        <v>768</v>
      </c>
      <c r="K3754">
        <v>32</v>
      </c>
      <c r="L3754" t="str">
        <f>_xlfn.XLOOKUP(F3754, Items!$A:$A, Items!$C:$C, "Check Item ID", 0)</f>
        <v>Software</v>
      </c>
    </row>
    <row r="3755" spans="1:12" hidden="1" x14ac:dyDescent="0.25">
      <c r="A3755" t="s">
        <v>4523</v>
      </c>
      <c r="B3755" s="1">
        <v>45135</v>
      </c>
      <c r="C3755" t="s">
        <v>39</v>
      </c>
      <c r="D3755" t="s">
        <v>25</v>
      </c>
      <c r="E3755" t="s">
        <v>300</v>
      </c>
      <c r="F3755" t="s">
        <v>640</v>
      </c>
      <c r="G3755">
        <v>31</v>
      </c>
      <c r="H3755">
        <v>6463.44</v>
      </c>
      <c r="I3755">
        <v>200366.53</v>
      </c>
      <c r="J3755" t="s">
        <v>768</v>
      </c>
      <c r="K3755">
        <v>34</v>
      </c>
      <c r="L3755" t="str">
        <f>_xlfn.XLOOKUP(F3755, Items!$A:$A, Items!$C:$C, "Check Item ID", 0)</f>
        <v>Service</v>
      </c>
    </row>
    <row r="3756" spans="1:12" hidden="1" x14ac:dyDescent="0.25">
      <c r="A3756" t="s">
        <v>4524</v>
      </c>
      <c r="B3756" s="1">
        <v>45460</v>
      </c>
      <c r="C3756" t="s">
        <v>101</v>
      </c>
      <c r="D3756" t="s">
        <v>23</v>
      </c>
      <c r="E3756" t="s">
        <v>283</v>
      </c>
      <c r="F3756" t="s">
        <v>698</v>
      </c>
      <c r="G3756">
        <v>27</v>
      </c>
      <c r="H3756">
        <v>4739.47</v>
      </c>
      <c r="I3756">
        <v>127965.6</v>
      </c>
      <c r="J3756" t="s">
        <v>768</v>
      </c>
      <c r="K3756">
        <v>14</v>
      </c>
      <c r="L3756" t="str">
        <f>_xlfn.XLOOKUP(F3756, Items!$A:$A, Items!$C:$C, "Check Item ID", 0)</f>
        <v>Software</v>
      </c>
    </row>
    <row r="3757" spans="1:12" hidden="1" x14ac:dyDescent="0.25">
      <c r="A3757" t="s">
        <v>4525</v>
      </c>
      <c r="B3757" s="1">
        <v>45029</v>
      </c>
      <c r="C3757" t="s">
        <v>107</v>
      </c>
      <c r="D3757" t="s">
        <v>25</v>
      </c>
      <c r="E3757" t="s">
        <v>250</v>
      </c>
      <c r="F3757" t="s">
        <v>544</v>
      </c>
      <c r="G3757">
        <v>25</v>
      </c>
      <c r="H3757">
        <v>1024.98</v>
      </c>
      <c r="I3757">
        <v>25624.58</v>
      </c>
      <c r="J3757" t="s">
        <v>768</v>
      </c>
      <c r="K3757">
        <v>17</v>
      </c>
      <c r="L3757" t="str">
        <f>_xlfn.XLOOKUP(F3757, Items!$A:$A, Items!$C:$C, "Check Item ID", 0)</f>
        <v>Software</v>
      </c>
    </row>
    <row r="3758" spans="1:12" hidden="1" x14ac:dyDescent="0.25">
      <c r="A3758" t="s">
        <v>4526</v>
      </c>
      <c r="B3758" s="1">
        <v>45829</v>
      </c>
      <c r="C3758" t="s">
        <v>69</v>
      </c>
      <c r="D3758" t="s">
        <v>13</v>
      </c>
      <c r="E3758" t="s">
        <v>334</v>
      </c>
      <c r="F3758" t="s">
        <v>536</v>
      </c>
      <c r="G3758">
        <v>10</v>
      </c>
      <c r="H3758">
        <v>3862.81</v>
      </c>
      <c r="I3758">
        <v>38628.129999999997</v>
      </c>
      <c r="J3758" t="s">
        <v>770</v>
      </c>
      <c r="K3758">
        <v>43</v>
      </c>
      <c r="L3758" t="str">
        <f>_xlfn.XLOOKUP(F3758, Items!$A:$A, Items!$C:$C, "Check Item ID", 0)</f>
        <v>Service</v>
      </c>
    </row>
    <row r="3759" spans="1:12" x14ac:dyDescent="0.25">
      <c r="A3759" t="s">
        <v>4527</v>
      </c>
      <c r="B3759" s="1">
        <v>45622</v>
      </c>
      <c r="C3759" t="s">
        <v>211</v>
      </c>
      <c r="D3759" t="s">
        <v>31</v>
      </c>
      <c r="E3759" t="s">
        <v>334</v>
      </c>
      <c r="F3759" t="s">
        <v>574</v>
      </c>
      <c r="G3759" s="8">
        <v>33</v>
      </c>
      <c r="H3759" s="6">
        <v>3061.52</v>
      </c>
      <c r="I3759" s="6">
        <v>101030.15</v>
      </c>
      <c r="J3759" t="s">
        <v>777</v>
      </c>
      <c r="K3759" s="8">
        <v>14</v>
      </c>
      <c r="L3759" t="str">
        <f>_xlfn.XLOOKUP(F3759, Items!$A:$A, Items!$C:$C, "Check Item ID", 0)</f>
        <v>Service</v>
      </c>
    </row>
    <row r="3760" spans="1:12" hidden="1" x14ac:dyDescent="0.25">
      <c r="A3760" t="s">
        <v>4528</v>
      </c>
      <c r="B3760" s="1">
        <v>45575</v>
      </c>
      <c r="C3760" t="s">
        <v>55</v>
      </c>
      <c r="D3760" t="s">
        <v>3</v>
      </c>
      <c r="E3760" t="s">
        <v>314</v>
      </c>
      <c r="F3760" t="s">
        <v>424</v>
      </c>
      <c r="G3760">
        <v>39</v>
      </c>
      <c r="H3760">
        <v>1840.44</v>
      </c>
      <c r="I3760">
        <v>71777.009999999995</v>
      </c>
      <c r="J3760" t="s">
        <v>768</v>
      </c>
      <c r="K3760">
        <v>24</v>
      </c>
      <c r="L3760" t="str">
        <f>_xlfn.XLOOKUP(F3760, Items!$A:$A, Items!$C:$C, "Check Item ID", 0)</f>
        <v>Service</v>
      </c>
    </row>
    <row r="3761" spans="1:12" hidden="1" x14ac:dyDescent="0.25">
      <c r="A3761" t="s">
        <v>4529</v>
      </c>
      <c r="B3761" s="1">
        <v>45734</v>
      </c>
      <c r="C3761" t="s">
        <v>77</v>
      </c>
      <c r="D3761" t="s">
        <v>17</v>
      </c>
      <c r="E3761" t="s">
        <v>310</v>
      </c>
      <c r="F3761" t="s">
        <v>432</v>
      </c>
      <c r="G3761">
        <v>49</v>
      </c>
      <c r="H3761">
        <v>9468.99</v>
      </c>
      <c r="I3761">
        <v>463980.32</v>
      </c>
      <c r="J3761" t="s">
        <v>768</v>
      </c>
      <c r="K3761">
        <v>19</v>
      </c>
      <c r="L3761" t="str">
        <f>_xlfn.XLOOKUP(F3761, Items!$A:$A, Items!$C:$C, "Check Item ID", 0)</f>
        <v>Service</v>
      </c>
    </row>
    <row r="3762" spans="1:12" hidden="1" x14ac:dyDescent="0.25">
      <c r="A3762" t="s">
        <v>4530</v>
      </c>
      <c r="B3762" s="1">
        <v>45228</v>
      </c>
      <c r="C3762" t="s">
        <v>173</v>
      </c>
      <c r="D3762" t="s">
        <v>9</v>
      </c>
      <c r="E3762" t="s">
        <v>344</v>
      </c>
      <c r="F3762" t="s">
        <v>392</v>
      </c>
      <c r="G3762">
        <v>16</v>
      </c>
      <c r="H3762">
        <v>9938.48</v>
      </c>
      <c r="I3762">
        <v>159015.71</v>
      </c>
      <c r="J3762" t="s">
        <v>768</v>
      </c>
      <c r="K3762">
        <v>15</v>
      </c>
      <c r="L3762" t="str">
        <f>_xlfn.XLOOKUP(F3762, Items!$A:$A, Items!$C:$C, "Check Item ID", 0)</f>
        <v>Software</v>
      </c>
    </row>
    <row r="3763" spans="1:12" x14ac:dyDescent="0.25">
      <c r="A3763" t="s">
        <v>4531</v>
      </c>
      <c r="B3763" s="1">
        <v>45083</v>
      </c>
      <c r="C3763" t="s">
        <v>135</v>
      </c>
      <c r="D3763" t="s">
        <v>31</v>
      </c>
      <c r="E3763" t="s">
        <v>328</v>
      </c>
      <c r="F3763" t="s">
        <v>682</v>
      </c>
      <c r="G3763" s="8">
        <v>12</v>
      </c>
      <c r="H3763" s="6">
        <v>6745.46</v>
      </c>
      <c r="I3763" s="6">
        <v>80945.5</v>
      </c>
      <c r="J3763" t="s">
        <v>777</v>
      </c>
      <c r="K3763" s="8">
        <v>8</v>
      </c>
      <c r="L3763" t="str">
        <f>_xlfn.XLOOKUP(F3763, Items!$A:$A, Items!$C:$C, "Check Item ID", 0)</f>
        <v>Software</v>
      </c>
    </row>
    <row r="3764" spans="1:12" hidden="1" x14ac:dyDescent="0.25">
      <c r="A3764" t="s">
        <v>4532</v>
      </c>
      <c r="B3764" s="1">
        <v>45171</v>
      </c>
      <c r="C3764" t="s">
        <v>111</v>
      </c>
      <c r="D3764" t="s">
        <v>31</v>
      </c>
      <c r="E3764" t="s">
        <v>294</v>
      </c>
      <c r="F3764" t="s">
        <v>706</v>
      </c>
      <c r="G3764">
        <v>34</v>
      </c>
      <c r="H3764">
        <v>9692.98</v>
      </c>
      <c r="I3764">
        <v>329561.34000000003</v>
      </c>
      <c r="J3764" t="s">
        <v>768</v>
      </c>
      <c r="K3764">
        <v>5</v>
      </c>
      <c r="L3764" t="str">
        <f>_xlfn.XLOOKUP(F3764, Items!$A:$A, Items!$C:$C, "Check Item ID", 0)</f>
        <v>Software</v>
      </c>
    </row>
    <row r="3765" spans="1:12" hidden="1" x14ac:dyDescent="0.25">
      <c r="A3765" t="s">
        <v>4533</v>
      </c>
      <c r="B3765" s="1">
        <v>45636</v>
      </c>
      <c r="C3765" t="s">
        <v>207</v>
      </c>
      <c r="D3765" t="s">
        <v>11</v>
      </c>
      <c r="E3765" t="s">
        <v>336</v>
      </c>
      <c r="F3765" t="s">
        <v>674</v>
      </c>
      <c r="G3765">
        <v>45</v>
      </c>
      <c r="H3765">
        <v>2981.49</v>
      </c>
      <c r="I3765">
        <v>134167.03</v>
      </c>
      <c r="J3765" t="s">
        <v>768</v>
      </c>
      <c r="K3765">
        <v>42</v>
      </c>
      <c r="L3765" t="str">
        <f>_xlfn.XLOOKUP(F3765, Items!$A:$A, Items!$C:$C, "Check Item ID", 0)</f>
        <v>Software</v>
      </c>
    </row>
    <row r="3766" spans="1:12" hidden="1" x14ac:dyDescent="0.25">
      <c r="A3766" t="s">
        <v>4534</v>
      </c>
      <c r="B3766" s="1">
        <v>45078</v>
      </c>
      <c r="C3766" t="s">
        <v>235</v>
      </c>
      <c r="D3766" t="s">
        <v>17</v>
      </c>
      <c r="E3766" t="s">
        <v>260</v>
      </c>
      <c r="F3766" t="s">
        <v>548</v>
      </c>
      <c r="G3766">
        <v>30</v>
      </c>
      <c r="H3766">
        <v>10643.59</v>
      </c>
      <c r="I3766">
        <v>319307.7</v>
      </c>
      <c r="J3766" t="s">
        <v>770</v>
      </c>
      <c r="K3766">
        <v>21</v>
      </c>
      <c r="L3766" t="str">
        <f>_xlfn.XLOOKUP(F3766, Items!$A:$A, Items!$C:$C, "Check Item ID", 0)</f>
        <v>Software</v>
      </c>
    </row>
    <row r="3767" spans="1:12" hidden="1" x14ac:dyDescent="0.25">
      <c r="A3767" t="s">
        <v>4535</v>
      </c>
      <c r="B3767" s="1">
        <v>45000</v>
      </c>
      <c r="C3767" t="s">
        <v>48</v>
      </c>
      <c r="D3767" t="s">
        <v>21</v>
      </c>
      <c r="E3767" t="s">
        <v>348</v>
      </c>
      <c r="F3767" t="s">
        <v>380</v>
      </c>
      <c r="G3767">
        <v>41</v>
      </c>
      <c r="H3767">
        <v>4890.7299999999996</v>
      </c>
      <c r="I3767">
        <v>200519.92</v>
      </c>
      <c r="J3767" t="s">
        <v>768</v>
      </c>
      <c r="K3767">
        <v>12</v>
      </c>
      <c r="L3767" t="str">
        <f>_xlfn.XLOOKUP(F3767, Items!$A:$A, Items!$C:$C, "Check Item ID", 0)</f>
        <v>Hardware</v>
      </c>
    </row>
    <row r="3768" spans="1:12" hidden="1" x14ac:dyDescent="0.25">
      <c r="A3768" t="s">
        <v>4536</v>
      </c>
      <c r="B3768" s="1">
        <v>45139</v>
      </c>
      <c r="C3768" t="s">
        <v>145</v>
      </c>
      <c r="D3768" t="s">
        <v>7</v>
      </c>
      <c r="E3768" t="s">
        <v>352</v>
      </c>
      <c r="F3768" t="s">
        <v>644</v>
      </c>
      <c r="G3768">
        <v>38</v>
      </c>
      <c r="H3768">
        <v>11129.5</v>
      </c>
      <c r="I3768">
        <v>422921.05</v>
      </c>
      <c r="J3768" t="s">
        <v>768</v>
      </c>
      <c r="K3768">
        <v>19</v>
      </c>
      <c r="L3768" t="str">
        <f>_xlfn.XLOOKUP(F3768, Items!$A:$A, Items!$C:$C, "Check Item ID", 0)</f>
        <v>Hardware</v>
      </c>
    </row>
    <row r="3769" spans="1:12" hidden="1" x14ac:dyDescent="0.25">
      <c r="A3769" t="s">
        <v>4537</v>
      </c>
      <c r="B3769" s="1">
        <v>45653</v>
      </c>
      <c r="C3769" t="s">
        <v>199</v>
      </c>
      <c r="D3769" t="s">
        <v>11</v>
      </c>
      <c r="E3769" t="s">
        <v>348</v>
      </c>
      <c r="F3769" t="s">
        <v>702</v>
      </c>
      <c r="G3769">
        <v>12</v>
      </c>
      <c r="H3769">
        <v>6035.68</v>
      </c>
      <c r="I3769">
        <v>72428.22</v>
      </c>
      <c r="J3769" t="s">
        <v>768</v>
      </c>
      <c r="K3769">
        <v>10</v>
      </c>
      <c r="L3769" t="str">
        <f>_xlfn.XLOOKUP(F3769, Items!$A:$A, Items!$C:$C, "Check Item ID", 0)</f>
        <v>Hardware</v>
      </c>
    </row>
    <row r="3770" spans="1:12" hidden="1" x14ac:dyDescent="0.25">
      <c r="A3770" t="s">
        <v>4538</v>
      </c>
      <c r="B3770" s="1">
        <v>45135</v>
      </c>
      <c r="C3770" t="s">
        <v>149</v>
      </c>
      <c r="D3770" t="s">
        <v>21</v>
      </c>
      <c r="E3770" t="s">
        <v>267</v>
      </c>
      <c r="F3770" t="s">
        <v>542</v>
      </c>
      <c r="G3770">
        <v>12</v>
      </c>
      <c r="H3770">
        <v>6935.07</v>
      </c>
      <c r="I3770">
        <v>83220.800000000003</v>
      </c>
      <c r="J3770" t="s">
        <v>770</v>
      </c>
      <c r="K3770">
        <v>27</v>
      </c>
      <c r="L3770" t="str">
        <f>_xlfn.XLOOKUP(F3770, Items!$A:$A, Items!$C:$C, "Check Item ID", 0)</f>
        <v>Service</v>
      </c>
    </row>
    <row r="3771" spans="1:12" hidden="1" x14ac:dyDescent="0.25">
      <c r="A3771" t="s">
        <v>4539</v>
      </c>
      <c r="B3771" s="1">
        <v>45448</v>
      </c>
      <c r="C3771" t="s">
        <v>71</v>
      </c>
      <c r="D3771" t="s">
        <v>15</v>
      </c>
      <c r="E3771" t="s">
        <v>344</v>
      </c>
      <c r="F3771" t="s">
        <v>418</v>
      </c>
      <c r="G3771">
        <v>16</v>
      </c>
      <c r="H3771">
        <v>6175.39</v>
      </c>
      <c r="I3771">
        <v>98806.19</v>
      </c>
      <c r="J3771" t="s">
        <v>770</v>
      </c>
      <c r="K3771">
        <v>14</v>
      </c>
      <c r="L3771" t="str">
        <f>_xlfn.XLOOKUP(F3771, Items!$A:$A, Items!$C:$C, "Check Item ID", 0)</f>
        <v>Service</v>
      </c>
    </row>
    <row r="3772" spans="1:12" x14ac:dyDescent="0.25">
      <c r="A3772" t="s">
        <v>4540</v>
      </c>
      <c r="B3772" s="1">
        <v>44970</v>
      </c>
      <c r="C3772" t="s">
        <v>51</v>
      </c>
      <c r="D3772" t="s">
        <v>3</v>
      </c>
      <c r="E3772" t="s">
        <v>312</v>
      </c>
      <c r="F3772" t="s">
        <v>496</v>
      </c>
      <c r="G3772" s="8">
        <v>24</v>
      </c>
      <c r="H3772" s="6">
        <v>8482.9599999999991</v>
      </c>
      <c r="I3772" s="6">
        <v>203590.96</v>
      </c>
      <c r="J3772" t="s">
        <v>777</v>
      </c>
      <c r="K3772" s="8">
        <v>12</v>
      </c>
      <c r="L3772" t="str">
        <f>_xlfn.XLOOKUP(F3772, Items!$A:$A, Items!$C:$C, "Check Item ID", 0)</f>
        <v>Hardware</v>
      </c>
    </row>
    <row r="3773" spans="1:12" hidden="1" x14ac:dyDescent="0.25">
      <c r="A3773" t="s">
        <v>4541</v>
      </c>
      <c r="B3773" s="1">
        <v>45696</v>
      </c>
      <c r="C3773" t="s">
        <v>89</v>
      </c>
      <c r="D3773" t="s">
        <v>23</v>
      </c>
      <c r="E3773" t="s">
        <v>332</v>
      </c>
      <c r="F3773" t="s">
        <v>540</v>
      </c>
      <c r="G3773">
        <v>12</v>
      </c>
      <c r="H3773">
        <v>5268.93</v>
      </c>
      <c r="I3773">
        <v>63227.16</v>
      </c>
      <c r="J3773" t="s">
        <v>770</v>
      </c>
      <c r="K3773">
        <v>19</v>
      </c>
      <c r="L3773" t="str">
        <f>_xlfn.XLOOKUP(F3773, Items!$A:$A, Items!$C:$C, "Check Item ID", 0)</f>
        <v>Software</v>
      </c>
    </row>
    <row r="3774" spans="1:12" hidden="1" x14ac:dyDescent="0.25">
      <c r="A3774" t="s">
        <v>4542</v>
      </c>
      <c r="B3774" s="1">
        <v>45710</v>
      </c>
      <c r="C3774" t="s">
        <v>207</v>
      </c>
      <c r="D3774" t="s">
        <v>11</v>
      </c>
      <c r="E3774" t="s">
        <v>316</v>
      </c>
      <c r="F3774" t="s">
        <v>716</v>
      </c>
      <c r="G3774">
        <v>13</v>
      </c>
      <c r="H3774">
        <v>7530.61</v>
      </c>
      <c r="I3774">
        <v>97897.96</v>
      </c>
      <c r="J3774" t="s">
        <v>768</v>
      </c>
      <c r="K3774">
        <v>3</v>
      </c>
      <c r="L3774" t="str">
        <f>_xlfn.XLOOKUP(F3774, Items!$A:$A, Items!$C:$C, "Check Item ID", 0)</f>
        <v>Service</v>
      </c>
    </row>
    <row r="3775" spans="1:12" hidden="1" x14ac:dyDescent="0.25">
      <c r="A3775" t="s">
        <v>4543</v>
      </c>
      <c r="B3775" s="1">
        <v>45327</v>
      </c>
      <c r="C3775" t="s">
        <v>229</v>
      </c>
      <c r="D3775" t="s">
        <v>17</v>
      </c>
      <c r="E3775" t="s">
        <v>278</v>
      </c>
      <c r="F3775" t="s">
        <v>704</v>
      </c>
      <c r="G3775">
        <v>13</v>
      </c>
      <c r="H3775">
        <v>6429.67</v>
      </c>
      <c r="I3775">
        <v>83585.66</v>
      </c>
      <c r="J3775" t="s">
        <v>770</v>
      </c>
      <c r="K3775">
        <v>22</v>
      </c>
      <c r="L3775" t="str">
        <f>_xlfn.XLOOKUP(F3775, Items!$A:$A, Items!$C:$C, "Check Item ID", 0)</f>
        <v>Software</v>
      </c>
    </row>
    <row r="3776" spans="1:12" hidden="1" x14ac:dyDescent="0.25">
      <c r="A3776" t="s">
        <v>4544</v>
      </c>
      <c r="B3776" s="1">
        <v>44964</v>
      </c>
      <c r="C3776" t="s">
        <v>61</v>
      </c>
      <c r="D3776" t="s">
        <v>11</v>
      </c>
      <c r="E3776" t="s">
        <v>300</v>
      </c>
      <c r="F3776" t="s">
        <v>538</v>
      </c>
      <c r="G3776">
        <v>20</v>
      </c>
      <c r="H3776">
        <v>6851.53</v>
      </c>
      <c r="I3776">
        <v>137030.51999999999</v>
      </c>
      <c r="J3776" t="s">
        <v>768</v>
      </c>
      <c r="K3776">
        <v>34</v>
      </c>
      <c r="L3776" t="str">
        <f>_xlfn.XLOOKUP(F3776, Items!$A:$A, Items!$C:$C, "Check Item ID", 0)</f>
        <v>Hardware</v>
      </c>
    </row>
    <row r="3777" spans="1:12" x14ac:dyDescent="0.25">
      <c r="A3777" t="s">
        <v>4545</v>
      </c>
      <c r="B3777" s="1">
        <v>45604</v>
      </c>
      <c r="C3777" t="s">
        <v>141</v>
      </c>
      <c r="D3777" t="s">
        <v>27</v>
      </c>
      <c r="E3777" t="s">
        <v>288</v>
      </c>
      <c r="F3777" t="s">
        <v>373</v>
      </c>
      <c r="G3777" s="8">
        <v>1</v>
      </c>
      <c r="H3777" s="6">
        <v>7819.1</v>
      </c>
      <c r="I3777" s="6">
        <v>7819.1</v>
      </c>
      <c r="J3777" t="s">
        <v>777</v>
      </c>
      <c r="K3777" s="8">
        <v>13</v>
      </c>
      <c r="L3777" t="str">
        <f>_xlfn.XLOOKUP(F3777, Items!$A:$A, Items!$C:$C, "Check Item ID", 0)</f>
        <v>Service</v>
      </c>
    </row>
    <row r="3778" spans="1:12" hidden="1" x14ac:dyDescent="0.25">
      <c r="A3778" t="s">
        <v>4546</v>
      </c>
      <c r="B3778" s="1">
        <v>45693</v>
      </c>
      <c r="C3778" t="s">
        <v>127</v>
      </c>
      <c r="D3778" t="s">
        <v>31</v>
      </c>
      <c r="E3778" t="s">
        <v>260</v>
      </c>
      <c r="F3778" t="s">
        <v>754</v>
      </c>
      <c r="G3778">
        <v>40</v>
      </c>
      <c r="H3778">
        <v>9314.02</v>
      </c>
      <c r="I3778">
        <v>372560.83</v>
      </c>
      <c r="J3778" t="s">
        <v>768</v>
      </c>
      <c r="K3778">
        <v>25</v>
      </c>
      <c r="L3778" t="str">
        <f>_xlfn.XLOOKUP(F3778, Items!$A:$A, Items!$C:$C, "Check Item ID", 0)</f>
        <v>Service</v>
      </c>
    </row>
    <row r="3779" spans="1:12" hidden="1" x14ac:dyDescent="0.25">
      <c r="A3779" t="s">
        <v>4547</v>
      </c>
      <c r="B3779" s="1">
        <v>45568</v>
      </c>
      <c r="C3779" t="s">
        <v>199</v>
      </c>
      <c r="D3779" t="s">
        <v>11</v>
      </c>
      <c r="E3779" t="s">
        <v>288</v>
      </c>
      <c r="F3779" t="s">
        <v>614</v>
      </c>
      <c r="G3779">
        <v>13</v>
      </c>
      <c r="H3779">
        <v>4455.3500000000004</v>
      </c>
      <c r="I3779">
        <v>57919.61</v>
      </c>
      <c r="J3779" t="s">
        <v>770</v>
      </c>
      <c r="K3779">
        <v>34</v>
      </c>
      <c r="L3779" t="str">
        <f>_xlfn.XLOOKUP(F3779, Items!$A:$A, Items!$C:$C, "Check Item ID", 0)</f>
        <v>Hardware</v>
      </c>
    </row>
    <row r="3780" spans="1:12" hidden="1" x14ac:dyDescent="0.25">
      <c r="A3780" t="s">
        <v>4548</v>
      </c>
      <c r="B3780" s="1">
        <v>45299</v>
      </c>
      <c r="C3780" t="s">
        <v>42</v>
      </c>
      <c r="D3780" t="s">
        <v>9</v>
      </c>
      <c r="E3780" t="s">
        <v>281</v>
      </c>
      <c r="F3780" t="s">
        <v>528</v>
      </c>
      <c r="G3780">
        <v>26</v>
      </c>
      <c r="H3780">
        <v>1340.05</v>
      </c>
      <c r="I3780">
        <v>34841.4</v>
      </c>
      <c r="J3780" t="s">
        <v>768</v>
      </c>
      <c r="K3780">
        <v>16</v>
      </c>
      <c r="L3780" t="str">
        <f>_xlfn.XLOOKUP(F3780, Items!$A:$A, Items!$C:$C, "Check Item ID", 0)</f>
        <v>Service</v>
      </c>
    </row>
    <row r="3781" spans="1:12" x14ac:dyDescent="0.25">
      <c r="A3781" t="s">
        <v>4549</v>
      </c>
      <c r="B3781" s="1">
        <v>45575</v>
      </c>
      <c r="C3781" t="s">
        <v>203</v>
      </c>
      <c r="D3781" t="s">
        <v>31</v>
      </c>
      <c r="E3781" t="s">
        <v>326</v>
      </c>
      <c r="F3781" t="s">
        <v>672</v>
      </c>
      <c r="G3781" s="8">
        <v>27</v>
      </c>
      <c r="H3781" s="6">
        <v>2351.4</v>
      </c>
      <c r="I3781" s="6">
        <v>63487.69</v>
      </c>
      <c r="J3781" t="s">
        <v>777</v>
      </c>
      <c r="K3781" s="8">
        <v>31</v>
      </c>
      <c r="L3781" t="str">
        <f>_xlfn.XLOOKUP(F3781, Items!$A:$A, Items!$C:$C, "Check Item ID", 0)</f>
        <v>Service</v>
      </c>
    </row>
    <row r="3782" spans="1:12" x14ac:dyDescent="0.25">
      <c r="A3782" t="s">
        <v>4550</v>
      </c>
      <c r="B3782" s="1">
        <v>45898</v>
      </c>
      <c r="C3782" t="s">
        <v>99</v>
      </c>
      <c r="D3782" t="s">
        <v>13</v>
      </c>
      <c r="E3782" t="s">
        <v>286</v>
      </c>
      <c r="F3782" t="s">
        <v>466</v>
      </c>
      <c r="G3782" s="8">
        <v>21</v>
      </c>
      <c r="H3782" s="6">
        <v>489.8</v>
      </c>
      <c r="I3782" s="6">
        <v>10285.73</v>
      </c>
      <c r="J3782" t="s">
        <v>777</v>
      </c>
      <c r="K3782" s="8">
        <v>25</v>
      </c>
      <c r="L3782" t="str">
        <f>_xlfn.XLOOKUP(F3782, Items!$A:$A, Items!$C:$C, "Check Item ID", 0)</f>
        <v>Hardware</v>
      </c>
    </row>
    <row r="3783" spans="1:12" hidden="1" x14ac:dyDescent="0.25">
      <c r="A3783" t="s">
        <v>4551</v>
      </c>
      <c r="B3783" s="1">
        <v>45241</v>
      </c>
      <c r="C3783" t="s">
        <v>175</v>
      </c>
      <c r="D3783" t="s">
        <v>27</v>
      </c>
      <c r="E3783" t="s">
        <v>288</v>
      </c>
      <c r="F3783" t="s">
        <v>700</v>
      </c>
      <c r="G3783">
        <v>2</v>
      </c>
      <c r="H3783">
        <v>7841.14</v>
      </c>
      <c r="I3783">
        <v>15682.27</v>
      </c>
      <c r="J3783" t="s">
        <v>770</v>
      </c>
      <c r="K3783">
        <v>25</v>
      </c>
      <c r="L3783" t="str">
        <f>_xlfn.XLOOKUP(F3783, Items!$A:$A, Items!$C:$C, "Check Item ID", 0)</f>
        <v>Hardware</v>
      </c>
    </row>
    <row r="3784" spans="1:12" x14ac:dyDescent="0.25">
      <c r="A3784" t="s">
        <v>4552</v>
      </c>
      <c r="B3784" s="1">
        <v>45098</v>
      </c>
      <c r="C3784" t="s">
        <v>207</v>
      </c>
      <c r="D3784" t="s">
        <v>11</v>
      </c>
      <c r="E3784" t="s">
        <v>300</v>
      </c>
      <c r="F3784" t="s">
        <v>480</v>
      </c>
      <c r="G3784" s="8">
        <v>10</v>
      </c>
      <c r="H3784" s="6">
        <v>2696.08</v>
      </c>
      <c r="I3784" s="6">
        <v>26960.77</v>
      </c>
      <c r="J3784" t="s">
        <v>777</v>
      </c>
      <c r="K3784" s="8">
        <v>4</v>
      </c>
      <c r="L3784" t="str">
        <f>_xlfn.XLOOKUP(F3784, Items!$A:$A, Items!$C:$C, "Check Item ID", 0)</f>
        <v>Hardware</v>
      </c>
    </row>
    <row r="3785" spans="1:12" x14ac:dyDescent="0.25">
      <c r="A3785" t="s">
        <v>4553</v>
      </c>
      <c r="B3785" s="1">
        <v>45682</v>
      </c>
      <c r="C3785" t="s">
        <v>103</v>
      </c>
      <c r="D3785" t="s">
        <v>31</v>
      </c>
      <c r="E3785" t="s">
        <v>281</v>
      </c>
      <c r="F3785" t="s">
        <v>466</v>
      </c>
      <c r="G3785" s="8">
        <v>37</v>
      </c>
      <c r="H3785" s="6">
        <v>480.39</v>
      </c>
      <c r="I3785" s="6">
        <v>17774.509999999998</v>
      </c>
      <c r="J3785" t="s">
        <v>777</v>
      </c>
      <c r="K3785" s="8">
        <v>12</v>
      </c>
      <c r="L3785" t="str">
        <f>_xlfn.XLOOKUP(F3785, Items!$A:$A, Items!$C:$C, "Check Item ID", 0)</f>
        <v>Hardware</v>
      </c>
    </row>
    <row r="3786" spans="1:12" hidden="1" x14ac:dyDescent="0.25">
      <c r="A3786" t="s">
        <v>4554</v>
      </c>
      <c r="B3786" s="1">
        <v>45512</v>
      </c>
      <c r="C3786" t="s">
        <v>59</v>
      </c>
      <c r="D3786" t="s">
        <v>9</v>
      </c>
      <c r="E3786" t="s">
        <v>308</v>
      </c>
      <c r="F3786" t="s">
        <v>606</v>
      </c>
      <c r="G3786">
        <v>8</v>
      </c>
      <c r="H3786">
        <v>7744.14</v>
      </c>
      <c r="I3786">
        <v>61953.11</v>
      </c>
      <c r="J3786" t="s">
        <v>770</v>
      </c>
      <c r="K3786">
        <v>16</v>
      </c>
      <c r="L3786" t="str">
        <f>_xlfn.XLOOKUP(F3786, Items!$A:$A, Items!$C:$C, "Check Item ID", 0)</f>
        <v>Service</v>
      </c>
    </row>
    <row r="3787" spans="1:12" hidden="1" x14ac:dyDescent="0.25">
      <c r="A3787" t="s">
        <v>4555</v>
      </c>
      <c r="B3787" s="1">
        <v>45237</v>
      </c>
      <c r="C3787" t="s">
        <v>135</v>
      </c>
      <c r="D3787" t="s">
        <v>31</v>
      </c>
      <c r="E3787" t="s">
        <v>281</v>
      </c>
      <c r="F3787" t="s">
        <v>414</v>
      </c>
      <c r="G3787">
        <v>38</v>
      </c>
      <c r="H3787">
        <v>4698.26</v>
      </c>
      <c r="I3787">
        <v>178533.86</v>
      </c>
      <c r="J3787" t="s">
        <v>768</v>
      </c>
      <c r="K3787">
        <v>40</v>
      </c>
      <c r="L3787" t="str">
        <f>_xlfn.XLOOKUP(F3787, Items!$A:$A, Items!$C:$C, "Check Item ID", 0)</f>
        <v>Service</v>
      </c>
    </row>
    <row r="3788" spans="1:12" hidden="1" x14ac:dyDescent="0.25">
      <c r="A3788" t="s">
        <v>4556</v>
      </c>
      <c r="B3788" s="1">
        <v>45403</v>
      </c>
      <c r="C3788" t="s">
        <v>233</v>
      </c>
      <c r="D3788" t="s">
        <v>17</v>
      </c>
      <c r="E3788" t="s">
        <v>292</v>
      </c>
      <c r="F3788" t="s">
        <v>680</v>
      </c>
      <c r="G3788">
        <v>28</v>
      </c>
      <c r="H3788">
        <v>8186.98</v>
      </c>
      <c r="I3788">
        <v>229235.5</v>
      </c>
      <c r="J3788" t="s">
        <v>768</v>
      </c>
      <c r="K3788">
        <v>12</v>
      </c>
      <c r="L3788" t="str">
        <f>_xlfn.XLOOKUP(F3788, Items!$A:$A, Items!$C:$C, "Check Item ID", 0)</f>
        <v>Service</v>
      </c>
    </row>
    <row r="3789" spans="1:12" hidden="1" x14ac:dyDescent="0.25">
      <c r="A3789" t="s">
        <v>4557</v>
      </c>
      <c r="B3789" s="1">
        <v>45763</v>
      </c>
      <c r="C3789" t="s">
        <v>233</v>
      </c>
      <c r="D3789" t="s">
        <v>17</v>
      </c>
      <c r="E3789" t="s">
        <v>350</v>
      </c>
      <c r="F3789" t="s">
        <v>726</v>
      </c>
      <c r="G3789">
        <v>12</v>
      </c>
      <c r="H3789">
        <v>5347.26</v>
      </c>
      <c r="I3789">
        <v>64167.15</v>
      </c>
      <c r="J3789" t="s">
        <v>768</v>
      </c>
      <c r="K3789">
        <v>21</v>
      </c>
      <c r="L3789" t="str">
        <f>_xlfn.XLOOKUP(F3789, Items!$A:$A, Items!$C:$C, "Check Item ID", 0)</f>
        <v>Hardware</v>
      </c>
    </row>
    <row r="3790" spans="1:12" x14ac:dyDescent="0.25">
      <c r="A3790" t="s">
        <v>4558</v>
      </c>
      <c r="B3790" s="1">
        <v>45295</v>
      </c>
      <c r="C3790" t="s">
        <v>119</v>
      </c>
      <c r="D3790" t="s">
        <v>13</v>
      </c>
      <c r="E3790" t="s">
        <v>254</v>
      </c>
      <c r="F3790" t="s">
        <v>420</v>
      </c>
      <c r="G3790" s="8">
        <v>3</v>
      </c>
      <c r="H3790" s="6">
        <v>6505.44</v>
      </c>
      <c r="I3790" s="6">
        <v>19516.310000000001</v>
      </c>
      <c r="J3790" t="s">
        <v>777</v>
      </c>
      <c r="K3790" s="8">
        <v>24</v>
      </c>
      <c r="L3790" t="str">
        <f>_xlfn.XLOOKUP(F3790, Items!$A:$A, Items!$C:$C, "Check Item ID", 0)</f>
        <v>Software</v>
      </c>
    </row>
    <row r="3791" spans="1:12" hidden="1" x14ac:dyDescent="0.25">
      <c r="A3791" t="s">
        <v>4559</v>
      </c>
      <c r="B3791" s="1">
        <v>45457</v>
      </c>
      <c r="C3791" t="s">
        <v>209</v>
      </c>
      <c r="D3791" t="s">
        <v>23</v>
      </c>
      <c r="E3791" t="s">
        <v>336</v>
      </c>
      <c r="F3791" t="s">
        <v>520</v>
      </c>
      <c r="G3791">
        <v>40</v>
      </c>
      <c r="H3791">
        <v>7287.29</v>
      </c>
      <c r="I3791">
        <v>291491.40000000002</v>
      </c>
      <c r="J3791" t="s">
        <v>768</v>
      </c>
      <c r="K3791">
        <v>45</v>
      </c>
      <c r="L3791" t="str">
        <f>_xlfn.XLOOKUP(F3791, Items!$A:$A, Items!$C:$C, "Check Item ID", 0)</f>
        <v>Software</v>
      </c>
    </row>
    <row r="3792" spans="1:12" hidden="1" x14ac:dyDescent="0.25">
      <c r="A3792" t="s">
        <v>4560</v>
      </c>
      <c r="B3792" s="1">
        <v>45622</v>
      </c>
      <c r="C3792" t="s">
        <v>145</v>
      </c>
      <c r="D3792" t="s">
        <v>7</v>
      </c>
      <c r="E3792" t="s">
        <v>278</v>
      </c>
      <c r="F3792" t="s">
        <v>702</v>
      </c>
      <c r="G3792">
        <v>7</v>
      </c>
      <c r="H3792">
        <v>5325.71</v>
      </c>
      <c r="I3792">
        <v>37279.980000000003</v>
      </c>
      <c r="J3792" t="s">
        <v>768</v>
      </c>
      <c r="K3792">
        <v>9</v>
      </c>
      <c r="L3792" t="str">
        <f>_xlfn.XLOOKUP(F3792, Items!$A:$A, Items!$C:$C, "Check Item ID", 0)</f>
        <v>Hardware</v>
      </c>
    </row>
    <row r="3793" spans="1:12" hidden="1" x14ac:dyDescent="0.25">
      <c r="A3793" t="s">
        <v>4561</v>
      </c>
      <c r="B3793" s="1">
        <v>45009</v>
      </c>
      <c r="C3793" t="s">
        <v>235</v>
      </c>
      <c r="D3793" t="s">
        <v>17</v>
      </c>
      <c r="E3793" t="s">
        <v>330</v>
      </c>
      <c r="F3793" t="s">
        <v>408</v>
      </c>
      <c r="G3793">
        <v>3</v>
      </c>
      <c r="H3793">
        <v>5086.6099999999997</v>
      </c>
      <c r="I3793">
        <v>15259.82</v>
      </c>
      <c r="J3793" t="s">
        <v>768</v>
      </c>
      <c r="K3793">
        <v>17</v>
      </c>
      <c r="L3793" t="str">
        <f>_xlfn.XLOOKUP(F3793, Items!$A:$A, Items!$C:$C, "Check Item ID", 0)</f>
        <v>Hardware</v>
      </c>
    </row>
    <row r="3794" spans="1:12" x14ac:dyDescent="0.25">
      <c r="A3794" t="s">
        <v>4562</v>
      </c>
      <c r="B3794" s="1">
        <v>45248</v>
      </c>
      <c r="C3794" t="s">
        <v>173</v>
      </c>
      <c r="D3794" t="s">
        <v>9</v>
      </c>
      <c r="E3794" t="s">
        <v>276</v>
      </c>
      <c r="F3794" t="s">
        <v>568</v>
      </c>
      <c r="G3794" s="8">
        <v>5</v>
      </c>
      <c r="H3794" s="6">
        <v>575.23</v>
      </c>
      <c r="I3794" s="6">
        <v>2876.15</v>
      </c>
      <c r="J3794" t="s">
        <v>777</v>
      </c>
      <c r="K3794" s="8">
        <v>14</v>
      </c>
      <c r="L3794" t="str">
        <f>_xlfn.XLOOKUP(F3794, Items!$A:$A, Items!$C:$C, "Check Item ID", 0)</f>
        <v>Software</v>
      </c>
    </row>
    <row r="3795" spans="1:12" hidden="1" x14ac:dyDescent="0.25">
      <c r="A3795" t="s">
        <v>4563</v>
      </c>
      <c r="B3795" s="1">
        <v>45120</v>
      </c>
      <c r="C3795" t="s">
        <v>197</v>
      </c>
      <c r="D3795" t="s">
        <v>17</v>
      </c>
      <c r="E3795" t="s">
        <v>267</v>
      </c>
      <c r="F3795" t="s">
        <v>690</v>
      </c>
      <c r="G3795">
        <v>12</v>
      </c>
      <c r="H3795">
        <v>8064.25</v>
      </c>
      <c r="I3795">
        <v>96770.98</v>
      </c>
      <c r="J3795" t="s">
        <v>770</v>
      </c>
      <c r="K3795">
        <v>21</v>
      </c>
      <c r="L3795" t="str">
        <f>_xlfn.XLOOKUP(F3795, Items!$A:$A, Items!$C:$C, "Check Item ID", 0)</f>
        <v>Software</v>
      </c>
    </row>
    <row r="3796" spans="1:12" x14ac:dyDescent="0.25">
      <c r="A3796" t="s">
        <v>4564</v>
      </c>
      <c r="B3796" s="1">
        <v>45157</v>
      </c>
      <c r="C3796" t="s">
        <v>137</v>
      </c>
      <c r="D3796" t="s">
        <v>13</v>
      </c>
      <c r="E3796" t="s">
        <v>316</v>
      </c>
      <c r="F3796" t="s">
        <v>620</v>
      </c>
      <c r="G3796" s="8">
        <v>46</v>
      </c>
      <c r="H3796" s="6">
        <v>2036.98</v>
      </c>
      <c r="I3796" s="6">
        <v>93701.07</v>
      </c>
      <c r="J3796" t="s">
        <v>777</v>
      </c>
      <c r="K3796" s="8">
        <v>30</v>
      </c>
      <c r="L3796" t="str">
        <f>_xlfn.XLOOKUP(F3796, Items!$A:$A, Items!$C:$C, "Check Item ID", 0)</f>
        <v>Hardware</v>
      </c>
    </row>
    <row r="3797" spans="1:12" hidden="1" x14ac:dyDescent="0.25">
      <c r="A3797" t="s">
        <v>4565</v>
      </c>
      <c r="B3797" s="1">
        <v>45781</v>
      </c>
      <c r="C3797" t="s">
        <v>61</v>
      </c>
      <c r="D3797" t="s">
        <v>11</v>
      </c>
      <c r="E3797" t="s">
        <v>314</v>
      </c>
      <c r="F3797" t="s">
        <v>684</v>
      </c>
      <c r="G3797">
        <v>35</v>
      </c>
      <c r="H3797">
        <v>9755.5499999999993</v>
      </c>
      <c r="I3797">
        <v>341444.14</v>
      </c>
      <c r="J3797" t="s">
        <v>770</v>
      </c>
      <c r="K3797">
        <v>22</v>
      </c>
      <c r="L3797" t="str">
        <f>_xlfn.XLOOKUP(F3797, Items!$A:$A, Items!$C:$C, "Check Item ID", 0)</f>
        <v>Software</v>
      </c>
    </row>
    <row r="3798" spans="1:12" hidden="1" x14ac:dyDescent="0.25">
      <c r="A3798" t="s">
        <v>4566</v>
      </c>
      <c r="B3798" s="1">
        <v>45139</v>
      </c>
      <c r="C3798" t="s">
        <v>109</v>
      </c>
      <c r="D3798" t="s">
        <v>17</v>
      </c>
      <c r="E3798" t="s">
        <v>332</v>
      </c>
      <c r="F3798" t="s">
        <v>436</v>
      </c>
      <c r="G3798">
        <v>49</v>
      </c>
      <c r="H3798">
        <v>57.39</v>
      </c>
      <c r="I3798">
        <v>2812.2</v>
      </c>
      <c r="J3798" t="s">
        <v>768</v>
      </c>
      <c r="K3798">
        <v>23</v>
      </c>
      <c r="L3798" t="str">
        <f>_xlfn.XLOOKUP(F3798, Items!$A:$A, Items!$C:$C, "Check Item ID", 0)</f>
        <v>Service</v>
      </c>
    </row>
    <row r="3799" spans="1:12" hidden="1" x14ac:dyDescent="0.25">
      <c r="A3799" t="s">
        <v>4567</v>
      </c>
      <c r="B3799" s="1">
        <v>45046</v>
      </c>
      <c r="C3799" t="s">
        <v>145</v>
      </c>
      <c r="D3799" t="s">
        <v>7</v>
      </c>
      <c r="E3799" t="s">
        <v>336</v>
      </c>
      <c r="F3799" t="s">
        <v>596</v>
      </c>
      <c r="G3799">
        <v>25</v>
      </c>
      <c r="H3799">
        <v>5095.79</v>
      </c>
      <c r="I3799">
        <v>127394.66</v>
      </c>
      <c r="J3799" t="s">
        <v>770</v>
      </c>
      <c r="K3799">
        <v>11</v>
      </c>
      <c r="L3799" t="str">
        <f>_xlfn.XLOOKUP(F3799, Items!$A:$A, Items!$C:$C, "Check Item ID", 0)</f>
        <v>Software</v>
      </c>
    </row>
    <row r="3800" spans="1:12" x14ac:dyDescent="0.25">
      <c r="A3800" t="s">
        <v>4568</v>
      </c>
      <c r="B3800" s="1">
        <v>44928</v>
      </c>
      <c r="C3800" t="s">
        <v>145</v>
      </c>
      <c r="D3800" t="s">
        <v>7</v>
      </c>
      <c r="E3800" t="s">
        <v>334</v>
      </c>
      <c r="F3800" t="s">
        <v>522</v>
      </c>
      <c r="G3800" s="8">
        <v>3</v>
      </c>
      <c r="H3800" s="6">
        <v>5149.1400000000003</v>
      </c>
      <c r="I3800" s="6">
        <v>15447.43</v>
      </c>
      <c r="J3800" t="s">
        <v>777</v>
      </c>
      <c r="K3800" s="8">
        <v>39</v>
      </c>
      <c r="L3800" t="str">
        <f>_xlfn.XLOOKUP(F3800, Items!$A:$A, Items!$C:$C, "Check Item ID", 0)</f>
        <v>Hardware</v>
      </c>
    </row>
    <row r="3801" spans="1:12" hidden="1" x14ac:dyDescent="0.25">
      <c r="A3801" t="s">
        <v>4569</v>
      </c>
      <c r="B3801" s="1">
        <v>45946</v>
      </c>
      <c r="C3801" t="s">
        <v>233</v>
      </c>
      <c r="D3801" t="s">
        <v>17</v>
      </c>
      <c r="E3801" t="s">
        <v>352</v>
      </c>
      <c r="F3801" t="s">
        <v>371</v>
      </c>
      <c r="G3801">
        <v>29</v>
      </c>
      <c r="H3801">
        <v>6043.73</v>
      </c>
      <c r="I3801">
        <v>175268.27</v>
      </c>
      <c r="J3801" t="s">
        <v>770</v>
      </c>
      <c r="K3801">
        <v>18</v>
      </c>
      <c r="L3801" t="str">
        <f>_xlfn.XLOOKUP(F3801, Items!$A:$A, Items!$C:$C, "Check Item ID", 0)</f>
        <v>Software</v>
      </c>
    </row>
    <row r="3802" spans="1:12" hidden="1" x14ac:dyDescent="0.25">
      <c r="A3802" t="s">
        <v>4570</v>
      </c>
      <c r="B3802" s="1">
        <v>45993</v>
      </c>
      <c r="C3802" t="s">
        <v>89</v>
      </c>
      <c r="D3802" t="s">
        <v>23</v>
      </c>
      <c r="E3802" t="s">
        <v>354</v>
      </c>
      <c r="F3802" t="s">
        <v>608</v>
      </c>
      <c r="G3802">
        <v>21</v>
      </c>
      <c r="H3802">
        <v>6261.73</v>
      </c>
      <c r="I3802">
        <v>131496.24</v>
      </c>
      <c r="J3802" t="s">
        <v>770</v>
      </c>
      <c r="K3802">
        <v>43</v>
      </c>
      <c r="L3802" t="str">
        <f>_xlfn.XLOOKUP(F3802, Items!$A:$A, Items!$C:$C, "Check Item ID", 0)</f>
        <v>Hardware</v>
      </c>
    </row>
    <row r="3803" spans="1:12" hidden="1" x14ac:dyDescent="0.25">
      <c r="A3803" t="s">
        <v>4571</v>
      </c>
      <c r="B3803" s="1">
        <v>45504</v>
      </c>
      <c r="C3803" t="s">
        <v>51</v>
      </c>
      <c r="D3803" t="s">
        <v>3</v>
      </c>
      <c r="E3803" t="s">
        <v>318</v>
      </c>
      <c r="F3803" t="s">
        <v>728</v>
      </c>
      <c r="G3803">
        <v>26</v>
      </c>
      <c r="H3803">
        <v>7173.49</v>
      </c>
      <c r="I3803">
        <v>186510.77</v>
      </c>
      <c r="J3803" t="s">
        <v>768</v>
      </c>
      <c r="K3803">
        <v>10</v>
      </c>
      <c r="L3803" t="str">
        <f>_xlfn.XLOOKUP(F3803, Items!$A:$A, Items!$C:$C, "Check Item ID", 0)</f>
        <v>Hardware</v>
      </c>
    </row>
    <row r="3804" spans="1:12" hidden="1" x14ac:dyDescent="0.25">
      <c r="A3804" t="s">
        <v>4572</v>
      </c>
      <c r="B3804" s="1">
        <v>45818</v>
      </c>
      <c r="C3804" t="s">
        <v>151</v>
      </c>
      <c r="D3804" t="s">
        <v>11</v>
      </c>
      <c r="E3804" t="s">
        <v>350</v>
      </c>
      <c r="F3804" t="s">
        <v>498</v>
      </c>
      <c r="G3804">
        <v>47</v>
      </c>
      <c r="H3804">
        <v>7778.69</v>
      </c>
      <c r="I3804">
        <v>365598.58</v>
      </c>
      <c r="J3804" t="s">
        <v>770</v>
      </c>
      <c r="K3804">
        <v>45</v>
      </c>
      <c r="L3804" t="str">
        <f>_xlfn.XLOOKUP(F3804, Items!$A:$A, Items!$C:$C, "Check Item ID", 0)</f>
        <v>Service</v>
      </c>
    </row>
    <row r="3805" spans="1:12" hidden="1" x14ac:dyDescent="0.25">
      <c r="A3805" t="s">
        <v>4573</v>
      </c>
      <c r="B3805" s="1">
        <v>45155</v>
      </c>
      <c r="C3805" t="s">
        <v>239</v>
      </c>
      <c r="D3805" t="s">
        <v>15</v>
      </c>
      <c r="E3805" t="s">
        <v>286</v>
      </c>
      <c r="F3805" t="s">
        <v>474</v>
      </c>
      <c r="G3805">
        <v>40</v>
      </c>
      <c r="H3805">
        <v>8459.64</v>
      </c>
      <c r="I3805">
        <v>338385.54</v>
      </c>
      <c r="J3805" t="s">
        <v>770</v>
      </c>
      <c r="K3805">
        <v>12</v>
      </c>
      <c r="L3805" t="str">
        <f>_xlfn.XLOOKUP(F3805, Items!$A:$A, Items!$C:$C, "Check Item ID", 0)</f>
        <v>Service</v>
      </c>
    </row>
    <row r="3806" spans="1:12" hidden="1" x14ac:dyDescent="0.25">
      <c r="A3806" t="s">
        <v>4574</v>
      </c>
      <c r="B3806" s="1">
        <v>45080</v>
      </c>
      <c r="C3806" t="s">
        <v>171</v>
      </c>
      <c r="D3806" t="s">
        <v>23</v>
      </c>
      <c r="E3806" t="s">
        <v>324</v>
      </c>
      <c r="F3806" t="s">
        <v>386</v>
      </c>
      <c r="G3806">
        <v>13</v>
      </c>
      <c r="H3806">
        <v>8889.7999999999993</v>
      </c>
      <c r="I3806">
        <v>115567.42</v>
      </c>
      <c r="J3806" t="s">
        <v>770</v>
      </c>
      <c r="K3806">
        <v>7</v>
      </c>
      <c r="L3806" t="str">
        <f>_xlfn.XLOOKUP(F3806, Items!$A:$A, Items!$C:$C, "Check Item ID", 0)</f>
        <v>Hardware</v>
      </c>
    </row>
    <row r="3807" spans="1:12" hidden="1" x14ac:dyDescent="0.25">
      <c r="A3807" t="s">
        <v>4575</v>
      </c>
      <c r="B3807" s="1">
        <v>45509</v>
      </c>
      <c r="C3807" t="s">
        <v>107</v>
      </c>
      <c r="D3807" t="s">
        <v>25</v>
      </c>
      <c r="E3807" t="s">
        <v>270</v>
      </c>
      <c r="F3807" t="s">
        <v>684</v>
      </c>
      <c r="G3807">
        <v>11</v>
      </c>
      <c r="H3807">
        <v>10084.06</v>
      </c>
      <c r="I3807">
        <v>110924.63</v>
      </c>
      <c r="J3807" t="s">
        <v>768</v>
      </c>
      <c r="K3807">
        <v>16</v>
      </c>
      <c r="L3807" t="str">
        <f>_xlfn.XLOOKUP(F3807, Items!$A:$A, Items!$C:$C, "Check Item ID", 0)</f>
        <v>Software</v>
      </c>
    </row>
    <row r="3808" spans="1:12" hidden="1" x14ac:dyDescent="0.25">
      <c r="A3808" t="s">
        <v>4576</v>
      </c>
      <c r="B3808" s="1">
        <v>45503</v>
      </c>
      <c r="C3808" t="s">
        <v>59</v>
      </c>
      <c r="D3808" t="s">
        <v>9</v>
      </c>
      <c r="E3808" t="s">
        <v>306</v>
      </c>
      <c r="F3808" t="s">
        <v>654</v>
      </c>
      <c r="G3808">
        <v>47</v>
      </c>
      <c r="H3808">
        <v>5713.21</v>
      </c>
      <c r="I3808">
        <v>268520.76</v>
      </c>
      <c r="J3808" t="s">
        <v>768</v>
      </c>
      <c r="K3808">
        <v>39</v>
      </c>
      <c r="L3808" t="str">
        <f>_xlfn.XLOOKUP(F3808, Items!$A:$A, Items!$C:$C, "Check Item ID", 0)</f>
        <v>Hardware</v>
      </c>
    </row>
    <row r="3809" spans="1:12" hidden="1" x14ac:dyDescent="0.25">
      <c r="A3809" t="s">
        <v>4577</v>
      </c>
      <c r="B3809" s="1">
        <v>45156</v>
      </c>
      <c r="C3809" t="s">
        <v>101</v>
      </c>
      <c r="D3809" t="s">
        <v>23</v>
      </c>
      <c r="E3809" t="s">
        <v>340</v>
      </c>
      <c r="F3809" t="s">
        <v>602</v>
      </c>
      <c r="G3809">
        <v>6</v>
      </c>
      <c r="H3809">
        <v>1378.92</v>
      </c>
      <c r="I3809">
        <v>8273.5400000000009</v>
      </c>
      <c r="J3809" t="s">
        <v>768</v>
      </c>
      <c r="K3809">
        <v>31</v>
      </c>
      <c r="L3809" t="str">
        <f>_xlfn.XLOOKUP(F3809, Items!$A:$A, Items!$C:$C, "Check Item ID", 0)</f>
        <v>Software</v>
      </c>
    </row>
    <row r="3810" spans="1:12" hidden="1" x14ac:dyDescent="0.25">
      <c r="A3810" t="s">
        <v>4578</v>
      </c>
      <c r="B3810" s="1">
        <v>45759</v>
      </c>
      <c r="C3810" t="s">
        <v>211</v>
      </c>
      <c r="D3810" t="s">
        <v>31</v>
      </c>
      <c r="E3810" t="s">
        <v>302</v>
      </c>
      <c r="F3810" t="s">
        <v>432</v>
      </c>
      <c r="G3810">
        <v>38</v>
      </c>
      <c r="H3810">
        <v>9681.68</v>
      </c>
      <c r="I3810">
        <v>367903.99</v>
      </c>
      <c r="J3810" t="s">
        <v>768</v>
      </c>
      <c r="K3810">
        <v>20</v>
      </c>
      <c r="L3810" t="str">
        <f>_xlfn.XLOOKUP(F3810, Items!$A:$A, Items!$C:$C, "Check Item ID", 0)</f>
        <v>Service</v>
      </c>
    </row>
    <row r="3811" spans="1:12" hidden="1" x14ac:dyDescent="0.25">
      <c r="A3811" t="s">
        <v>4579</v>
      </c>
      <c r="B3811" s="1">
        <v>46005</v>
      </c>
      <c r="C3811" t="s">
        <v>161</v>
      </c>
      <c r="D3811" t="s">
        <v>17</v>
      </c>
      <c r="E3811" t="s">
        <v>246</v>
      </c>
      <c r="F3811" t="s">
        <v>648</v>
      </c>
      <c r="G3811">
        <v>7</v>
      </c>
      <c r="H3811">
        <v>5218.12</v>
      </c>
      <c r="I3811">
        <v>36526.85</v>
      </c>
      <c r="J3811" t="s">
        <v>768</v>
      </c>
      <c r="K3811">
        <v>15</v>
      </c>
      <c r="L3811" t="str">
        <f>_xlfn.XLOOKUP(F3811, Items!$A:$A, Items!$C:$C, "Check Item ID", 0)</f>
        <v>Hardware</v>
      </c>
    </row>
    <row r="3812" spans="1:12" hidden="1" x14ac:dyDescent="0.25">
      <c r="A3812" t="s">
        <v>4580</v>
      </c>
      <c r="B3812" s="1">
        <v>44967</v>
      </c>
      <c r="C3812" t="s">
        <v>83</v>
      </c>
      <c r="D3812" t="s">
        <v>23</v>
      </c>
      <c r="E3812" t="s">
        <v>344</v>
      </c>
      <c r="F3812" t="s">
        <v>672</v>
      </c>
      <c r="G3812">
        <v>4</v>
      </c>
      <c r="H3812">
        <v>2340.79</v>
      </c>
      <c r="I3812">
        <v>9363.16</v>
      </c>
      <c r="J3812" t="s">
        <v>770</v>
      </c>
      <c r="K3812">
        <v>30</v>
      </c>
      <c r="L3812" t="str">
        <f>_xlfn.XLOOKUP(F3812, Items!$A:$A, Items!$C:$C, "Check Item ID", 0)</f>
        <v>Service</v>
      </c>
    </row>
    <row r="3813" spans="1:12" x14ac:dyDescent="0.25">
      <c r="A3813" t="s">
        <v>4581</v>
      </c>
      <c r="B3813" s="1">
        <v>44969</v>
      </c>
      <c r="C3813" t="s">
        <v>151</v>
      </c>
      <c r="D3813" t="s">
        <v>11</v>
      </c>
      <c r="E3813" t="s">
        <v>352</v>
      </c>
      <c r="F3813" t="s">
        <v>556</v>
      </c>
      <c r="G3813" s="8">
        <v>48</v>
      </c>
      <c r="H3813" s="6">
        <v>5221.01</v>
      </c>
      <c r="I3813" s="6">
        <v>250608.42</v>
      </c>
      <c r="J3813" t="s">
        <v>777</v>
      </c>
      <c r="K3813" s="8">
        <v>3</v>
      </c>
      <c r="L3813" t="str">
        <f>_xlfn.XLOOKUP(F3813, Items!$A:$A, Items!$C:$C, "Check Item ID", 0)</f>
        <v>Software</v>
      </c>
    </row>
    <row r="3814" spans="1:12" hidden="1" x14ac:dyDescent="0.25">
      <c r="A3814" t="s">
        <v>4582</v>
      </c>
      <c r="B3814" s="1">
        <v>44938</v>
      </c>
      <c r="C3814" t="s">
        <v>57</v>
      </c>
      <c r="D3814" t="s">
        <v>25</v>
      </c>
      <c r="E3814" t="s">
        <v>265</v>
      </c>
      <c r="F3814" t="s">
        <v>608</v>
      </c>
      <c r="G3814">
        <v>23</v>
      </c>
      <c r="H3814">
        <v>6539.84</v>
      </c>
      <c r="I3814">
        <v>150416.4</v>
      </c>
      <c r="J3814" t="s">
        <v>768</v>
      </c>
      <c r="K3814">
        <v>13</v>
      </c>
      <c r="L3814" t="str">
        <f>_xlfn.XLOOKUP(F3814, Items!$A:$A, Items!$C:$C, "Check Item ID", 0)</f>
        <v>Hardware</v>
      </c>
    </row>
    <row r="3815" spans="1:12" x14ac:dyDescent="0.25">
      <c r="A3815" t="s">
        <v>4583</v>
      </c>
      <c r="B3815" s="1">
        <v>45616</v>
      </c>
      <c r="C3815" t="s">
        <v>185</v>
      </c>
      <c r="D3815" t="s">
        <v>29</v>
      </c>
      <c r="E3815" t="s">
        <v>281</v>
      </c>
      <c r="F3815" t="s">
        <v>670</v>
      </c>
      <c r="G3815" s="8">
        <v>13</v>
      </c>
      <c r="H3815" s="6">
        <v>7682.02</v>
      </c>
      <c r="I3815" s="6">
        <v>99866.240000000005</v>
      </c>
      <c r="J3815" t="s">
        <v>777</v>
      </c>
      <c r="K3815" s="8">
        <v>9</v>
      </c>
      <c r="L3815" t="str">
        <f>_xlfn.XLOOKUP(F3815, Items!$A:$A, Items!$C:$C, "Check Item ID", 0)</f>
        <v>Service</v>
      </c>
    </row>
    <row r="3816" spans="1:12" x14ac:dyDescent="0.25">
      <c r="A3816" t="s">
        <v>4584</v>
      </c>
      <c r="B3816" s="1">
        <v>45585</v>
      </c>
      <c r="C3816" t="s">
        <v>121</v>
      </c>
      <c r="D3816" t="s">
        <v>5</v>
      </c>
      <c r="E3816" t="s">
        <v>298</v>
      </c>
      <c r="F3816" t="s">
        <v>614</v>
      </c>
      <c r="G3816" s="8">
        <v>41</v>
      </c>
      <c r="H3816" s="6">
        <v>3542.95</v>
      </c>
      <c r="I3816" s="6">
        <v>145261.04</v>
      </c>
      <c r="J3816" t="s">
        <v>777</v>
      </c>
      <c r="K3816" s="8">
        <v>20</v>
      </c>
      <c r="L3816" t="str">
        <f>_xlfn.XLOOKUP(F3816, Items!$A:$A, Items!$C:$C, "Check Item ID", 0)</f>
        <v>Hardware</v>
      </c>
    </row>
    <row r="3817" spans="1:12" x14ac:dyDescent="0.25">
      <c r="A3817" t="s">
        <v>4585</v>
      </c>
      <c r="B3817" s="1">
        <v>46011</v>
      </c>
      <c r="C3817" t="s">
        <v>163</v>
      </c>
      <c r="D3817" t="s">
        <v>31</v>
      </c>
      <c r="E3817" t="s">
        <v>292</v>
      </c>
      <c r="F3817" t="s">
        <v>412</v>
      </c>
      <c r="G3817" s="8">
        <v>16</v>
      </c>
      <c r="H3817" s="6">
        <v>2122.2600000000002</v>
      </c>
      <c r="I3817" s="6">
        <v>33956.17</v>
      </c>
      <c r="J3817" t="s">
        <v>777</v>
      </c>
      <c r="K3817" s="8">
        <v>25</v>
      </c>
      <c r="L3817" t="str">
        <f>_xlfn.XLOOKUP(F3817, Items!$A:$A, Items!$C:$C, "Check Item ID", 0)</f>
        <v>Service</v>
      </c>
    </row>
    <row r="3818" spans="1:12" hidden="1" x14ac:dyDescent="0.25">
      <c r="A3818" t="s">
        <v>4586</v>
      </c>
      <c r="B3818" s="1">
        <v>45258</v>
      </c>
      <c r="C3818" t="s">
        <v>57</v>
      </c>
      <c r="D3818" t="s">
        <v>25</v>
      </c>
      <c r="E3818" t="s">
        <v>263</v>
      </c>
      <c r="F3818" t="s">
        <v>758</v>
      </c>
      <c r="G3818">
        <v>27</v>
      </c>
      <c r="H3818">
        <v>3964.33</v>
      </c>
      <c r="I3818">
        <v>107037.01</v>
      </c>
      <c r="J3818" t="s">
        <v>768</v>
      </c>
      <c r="K3818">
        <v>13</v>
      </c>
      <c r="L3818" t="str">
        <f>_xlfn.XLOOKUP(F3818, Items!$A:$A, Items!$C:$C, "Check Item ID", 0)</f>
        <v>Hardware</v>
      </c>
    </row>
    <row r="3819" spans="1:12" hidden="1" x14ac:dyDescent="0.25">
      <c r="A3819" t="s">
        <v>4587</v>
      </c>
      <c r="B3819" s="1">
        <v>45054</v>
      </c>
      <c r="C3819" t="s">
        <v>231</v>
      </c>
      <c r="D3819" t="s">
        <v>7</v>
      </c>
      <c r="E3819" t="s">
        <v>274</v>
      </c>
      <c r="F3819" t="s">
        <v>698</v>
      </c>
      <c r="G3819">
        <v>4</v>
      </c>
      <c r="H3819">
        <v>5296.15</v>
      </c>
      <c r="I3819">
        <v>21184.61</v>
      </c>
      <c r="J3819" t="s">
        <v>768</v>
      </c>
      <c r="K3819">
        <v>30</v>
      </c>
      <c r="L3819" t="str">
        <f>_xlfn.XLOOKUP(F3819, Items!$A:$A, Items!$C:$C, "Check Item ID", 0)</f>
        <v>Software</v>
      </c>
    </row>
    <row r="3820" spans="1:12" x14ac:dyDescent="0.25">
      <c r="A3820" t="s">
        <v>4588</v>
      </c>
      <c r="B3820" s="1">
        <v>45863</v>
      </c>
      <c r="C3820" t="s">
        <v>233</v>
      </c>
      <c r="D3820" t="s">
        <v>17</v>
      </c>
      <c r="E3820" t="s">
        <v>278</v>
      </c>
      <c r="F3820" t="s">
        <v>444</v>
      </c>
      <c r="G3820" s="8">
        <v>49</v>
      </c>
      <c r="H3820" s="6">
        <v>5226.92</v>
      </c>
      <c r="I3820" s="6">
        <v>256119.05</v>
      </c>
      <c r="J3820" t="s">
        <v>777</v>
      </c>
      <c r="K3820" s="8">
        <v>17</v>
      </c>
      <c r="L3820" t="str">
        <f>_xlfn.XLOOKUP(F3820, Items!$A:$A, Items!$C:$C, "Check Item ID", 0)</f>
        <v>Service</v>
      </c>
    </row>
    <row r="3821" spans="1:12" hidden="1" x14ac:dyDescent="0.25">
      <c r="A3821" t="s">
        <v>4589</v>
      </c>
      <c r="B3821" s="1">
        <v>45350</v>
      </c>
      <c r="C3821" t="s">
        <v>215</v>
      </c>
      <c r="D3821" t="s">
        <v>5</v>
      </c>
      <c r="E3821" t="s">
        <v>354</v>
      </c>
      <c r="F3821" t="s">
        <v>758</v>
      </c>
      <c r="G3821">
        <v>33</v>
      </c>
      <c r="H3821">
        <v>3713</v>
      </c>
      <c r="I3821">
        <v>122529.09</v>
      </c>
      <c r="J3821" t="s">
        <v>770</v>
      </c>
      <c r="K3821">
        <v>16</v>
      </c>
      <c r="L3821" t="str">
        <f>_xlfn.XLOOKUP(F3821, Items!$A:$A, Items!$C:$C, "Check Item ID", 0)</f>
        <v>Hardware</v>
      </c>
    </row>
    <row r="3822" spans="1:12" x14ac:dyDescent="0.25">
      <c r="A3822" t="s">
        <v>4590</v>
      </c>
      <c r="B3822" s="1">
        <v>45917</v>
      </c>
      <c r="C3822" t="s">
        <v>153</v>
      </c>
      <c r="D3822" t="s">
        <v>3</v>
      </c>
      <c r="E3822" t="s">
        <v>316</v>
      </c>
      <c r="F3822" t="s">
        <v>502</v>
      </c>
      <c r="G3822" s="8">
        <v>27</v>
      </c>
      <c r="H3822" s="6">
        <v>8177.4</v>
      </c>
      <c r="I3822" s="6">
        <v>220789.83</v>
      </c>
      <c r="J3822" t="s">
        <v>777</v>
      </c>
      <c r="K3822" s="8">
        <v>35</v>
      </c>
      <c r="L3822" t="str">
        <f>_xlfn.XLOOKUP(F3822, Items!$A:$A, Items!$C:$C, "Check Item ID", 0)</f>
        <v>Software</v>
      </c>
    </row>
    <row r="3823" spans="1:12" hidden="1" x14ac:dyDescent="0.25">
      <c r="A3823" t="s">
        <v>4591</v>
      </c>
      <c r="B3823" s="1">
        <v>45160</v>
      </c>
      <c r="C3823" t="s">
        <v>143</v>
      </c>
      <c r="D3823" t="s">
        <v>5</v>
      </c>
      <c r="E3823" t="s">
        <v>272</v>
      </c>
      <c r="F3823" t="s">
        <v>744</v>
      </c>
      <c r="G3823">
        <v>41</v>
      </c>
      <c r="H3823">
        <v>8524.59</v>
      </c>
      <c r="I3823">
        <v>349508.36</v>
      </c>
      <c r="J3823" t="s">
        <v>770</v>
      </c>
      <c r="K3823">
        <v>14</v>
      </c>
      <c r="L3823" t="str">
        <f>_xlfn.XLOOKUP(F3823, Items!$A:$A, Items!$C:$C, "Check Item ID", 0)</f>
        <v>Service</v>
      </c>
    </row>
    <row r="3824" spans="1:12" hidden="1" x14ac:dyDescent="0.25">
      <c r="A3824" t="s">
        <v>4592</v>
      </c>
      <c r="B3824" s="1">
        <v>45858</v>
      </c>
      <c r="C3824" t="s">
        <v>165</v>
      </c>
      <c r="D3824" t="s">
        <v>27</v>
      </c>
      <c r="E3824" t="s">
        <v>274</v>
      </c>
      <c r="F3824" t="s">
        <v>574</v>
      </c>
      <c r="G3824">
        <v>7</v>
      </c>
      <c r="H3824">
        <v>2545.66</v>
      </c>
      <c r="I3824">
        <v>17819.61</v>
      </c>
      <c r="J3824" t="s">
        <v>768</v>
      </c>
      <c r="K3824">
        <v>22</v>
      </c>
      <c r="L3824" t="str">
        <f>_xlfn.XLOOKUP(F3824, Items!$A:$A, Items!$C:$C, "Check Item ID", 0)</f>
        <v>Service</v>
      </c>
    </row>
    <row r="3825" spans="1:12" hidden="1" x14ac:dyDescent="0.25">
      <c r="A3825" t="s">
        <v>4593</v>
      </c>
      <c r="B3825" s="1">
        <v>44928</v>
      </c>
      <c r="C3825" t="s">
        <v>183</v>
      </c>
      <c r="D3825" t="s">
        <v>31</v>
      </c>
      <c r="E3825" t="s">
        <v>294</v>
      </c>
      <c r="F3825" t="s">
        <v>752</v>
      </c>
      <c r="G3825">
        <v>5</v>
      </c>
      <c r="H3825">
        <v>1821.18</v>
      </c>
      <c r="I3825">
        <v>9105.89</v>
      </c>
      <c r="J3825" t="s">
        <v>768</v>
      </c>
      <c r="K3825">
        <v>35</v>
      </c>
      <c r="L3825" t="str">
        <f>_xlfn.XLOOKUP(F3825, Items!$A:$A, Items!$C:$C, "Check Item ID", 0)</f>
        <v>Software</v>
      </c>
    </row>
    <row r="3826" spans="1:12" x14ac:dyDescent="0.25">
      <c r="A3826" t="s">
        <v>4594</v>
      </c>
      <c r="B3826" s="1">
        <v>45338</v>
      </c>
      <c r="C3826" t="s">
        <v>193</v>
      </c>
      <c r="D3826" t="s">
        <v>5</v>
      </c>
      <c r="E3826" t="s">
        <v>314</v>
      </c>
      <c r="F3826" t="s">
        <v>666</v>
      </c>
      <c r="G3826" s="8">
        <v>15</v>
      </c>
      <c r="H3826" s="6">
        <v>1894.76</v>
      </c>
      <c r="I3826" s="6">
        <v>28421.360000000001</v>
      </c>
      <c r="J3826" t="s">
        <v>777</v>
      </c>
      <c r="K3826" s="8">
        <v>9</v>
      </c>
      <c r="L3826" t="str">
        <f>_xlfn.XLOOKUP(F3826, Items!$A:$A, Items!$C:$C, "Check Item ID", 0)</f>
        <v>Software</v>
      </c>
    </row>
    <row r="3827" spans="1:12" hidden="1" x14ac:dyDescent="0.25">
      <c r="A3827" t="s">
        <v>4595</v>
      </c>
      <c r="B3827" s="1">
        <v>45967</v>
      </c>
      <c r="C3827" t="s">
        <v>161</v>
      </c>
      <c r="D3827" t="s">
        <v>17</v>
      </c>
      <c r="E3827" t="s">
        <v>314</v>
      </c>
      <c r="F3827" t="s">
        <v>562</v>
      </c>
      <c r="G3827">
        <v>47</v>
      </c>
      <c r="H3827">
        <v>4180.38</v>
      </c>
      <c r="I3827">
        <v>196477.87</v>
      </c>
      <c r="J3827" t="s">
        <v>770</v>
      </c>
      <c r="K3827">
        <v>14</v>
      </c>
      <c r="L3827" t="str">
        <f>_xlfn.XLOOKUP(F3827, Items!$A:$A, Items!$C:$C, "Check Item ID", 0)</f>
        <v>Service</v>
      </c>
    </row>
    <row r="3828" spans="1:12" hidden="1" x14ac:dyDescent="0.25">
      <c r="A3828" t="s">
        <v>4596</v>
      </c>
      <c r="B3828" s="1">
        <v>45056</v>
      </c>
      <c r="C3828" t="s">
        <v>199</v>
      </c>
      <c r="D3828" t="s">
        <v>11</v>
      </c>
      <c r="E3828" t="s">
        <v>288</v>
      </c>
      <c r="F3828" t="s">
        <v>706</v>
      </c>
      <c r="G3828">
        <v>34</v>
      </c>
      <c r="H3828">
        <v>9748.8799999999992</v>
      </c>
      <c r="I3828">
        <v>331461.99</v>
      </c>
      <c r="J3828" t="s">
        <v>768</v>
      </c>
      <c r="K3828">
        <v>4</v>
      </c>
      <c r="L3828" t="str">
        <f>_xlfn.XLOOKUP(F3828, Items!$A:$A, Items!$C:$C, "Check Item ID", 0)</f>
        <v>Software</v>
      </c>
    </row>
    <row r="3829" spans="1:12" hidden="1" x14ac:dyDescent="0.25">
      <c r="A3829" t="s">
        <v>4597</v>
      </c>
      <c r="B3829" s="1">
        <v>45914</v>
      </c>
      <c r="C3829" t="s">
        <v>59</v>
      </c>
      <c r="D3829" t="s">
        <v>9</v>
      </c>
      <c r="E3829" t="s">
        <v>281</v>
      </c>
      <c r="F3829" t="s">
        <v>568</v>
      </c>
      <c r="G3829">
        <v>32</v>
      </c>
      <c r="H3829">
        <v>506.99</v>
      </c>
      <c r="I3829">
        <v>16223.64</v>
      </c>
      <c r="J3829" t="s">
        <v>768</v>
      </c>
      <c r="K3829">
        <v>5</v>
      </c>
      <c r="L3829" t="str">
        <f>_xlfn.XLOOKUP(F3829, Items!$A:$A, Items!$C:$C, "Check Item ID", 0)</f>
        <v>Software</v>
      </c>
    </row>
    <row r="3830" spans="1:12" hidden="1" x14ac:dyDescent="0.25">
      <c r="A3830" t="s">
        <v>4598</v>
      </c>
      <c r="B3830" s="1">
        <v>45685</v>
      </c>
      <c r="C3830" t="s">
        <v>203</v>
      </c>
      <c r="D3830" t="s">
        <v>31</v>
      </c>
      <c r="E3830" t="s">
        <v>322</v>
      </c>
      <c r="F3830" t="s">
        <v>476</v>
      </c>
      <c r="G3830">
        <v>38</v>
      </c>
      <c r="H3830">
        <v>5707.63</v>
      </c>
      <c r="I3830">
        <v>216889.78</v>
      </c>
      <c r="J3830" t="s">
        <v>768</v>
      </c>
      <c r="K3830">
        <v>37</v>
      </c>
      <c r="L3830" t="str">
        <f>_xlfn.XLOOKUP(F3830, Items!$A:$A, Items!$C:$C, "Check Item ID", 0)</f>
        <v>Hardware</v>
      </c>
    </row>
    <row r="3831" spans="1:12" x14ac:dyDescent="0.25">
      <c r="A3831" t="s">
        <v>4599</v>
      </c>
      <c r="B3831" s="1">
        <v>45132</v>
      </c>
      <c r="C3831" t="s">
        <v>111</v>
      </c>
      <c r="D3831" t="s">
        <v>31</v>
      </c>
      <c r="E3831" t="s">
        <v>312</v>
      </c>
      <c r="F3831" t="s">
        <v>412</v>
      </c>
      <c r="G3831" s="8">
        <v>42</v>
      </c>
      <c r="H3831" s="6">
        <v>2287.48</v>
      </c>
      <c r="I3831" s="6">
        <v>96074.25</v>
      </c>
      <c r="J3831" t="s">
        <v>777</v>
      </c>
      <c r="K3831" s="8">
        <v>7</v>
      </c>
      <c r="L3831" t="str">
        <f>_xlfn.XLOOKUP(F3831, Items!$A:$A, Items!$C:$C, "Check Item ID", 0)</f>
        <v>Service</v>
      </c>
    </row>
    <row r="3832" spans="1:12" hidden="1" x14ac:dyDescent="0.25">
      <c r="A3832" t="s">
        <v>4600</v>
      </c>
      <c r="B3832" s="1">
        <v>45187</v>
      </c>
      <c r="C3832" t="s">
        <v>203</v>
      </c>
      <c r="D3832" t="s">
        <v>31</v>
      </c>
      <c r="E3832" t="s">
        <v>292</v>
      </c>
      <c r="F3832" t="s">
        <v>598</v>
      </c>
      <c r="G3832">
        <v>30</v>
      </c>
      <c r="H3832">
        <v>6461.41</v>
      </c>
      <c r="I3832">
        <v>193842.37</v>
      </c>
      <c r="J3832" t="s">
        <v>770</v>
      </c>
      <c r="K3832">
        <v>10</v>
      </c>
      <c r="L3832" t="str">
        <f>_xlfn.XLOOKUP(F3832, Items!$A:$A, Items!$C:$C, "Check Item ID", 0)</f>
        <v>Software</v>
      </c>
    </row>
    <row r="3833" spans="1:12" hidden="1" x14ac:dyDescent="0.25">
      <c r="A3833" t="s">
        <v>4601</v>
      </c>
      <c r="B3833" s="1">
        <v>45957</v>
      </c>
      <c r="C3833" t="s">
        <v>157</v>
      </c>
      <c r="D3833" t="s">
        <v>11</v>
      </c>
      <c r="E3833" t="s">
        <v>281</v>
      </c>
      <c r="F3833" t="s">
        <v>424</v>
      </c>
      <c r="G3833">
        <v>45</v>
      </c>
      <c r="H3833">
        <v>1885.63</v>
      </c>
      <c r="I3833">
        <v>84853.51</v>
      </c>
      <c r="J3833" t="s">
        <v>768</v>
      </c>
      <c r="K3833">
        <v>29</v>
      </c>
      <c r="L3833" t="str">
        <f>_xlfn.XLOOKUP(F3833, Items!$A:$A, Items!$C:$C, "Check Item ID", 0)</f>
        <v>Service</v>
      </c>
    </row>
    <row r="3834" spans="1:12" hidden="1" x14ac:dyDescent="0.25">
      <c r="A3834" t="s">
        <v>4602</v>
      </c>
      <c r="B3834" s="1">
        <v>46019</v>
      </c>
      <c r="C3834" t="s">
        <v>211</v>
      </c>
      <c r="D3834" t="s">
        <v>31</v>
      </c>
      <c r="E3834" t="s">
        <v>312</v>
      </c>
      <c r="F3834" t="s">
        <v>584</v>
      </c>
      <c r="G3834">
        <v>42</v>
      </c>
      <c r="H3834">
        <v>456.5</v>
      </c>
      <c r="I3834">
        <v>19172.91</v>
      </c>
      <c r="J3834" t="s">
        <v>768</v>
      </c>
      <c r="K3834">
        <v>22</v>
      </c>
      <c r="L3834" t="str">
        <f>_xlfn.XLOOKUP(F3834, Items!$A:$A, Items!$C:$C, "Check Item ID", 0)</f>
        <v>Service</v>
      </c>
    </row>
    <row r="3835" spans="1:12" x14ac:dyDescent="0.25">
      <c r="A3835" t="s">
        <v>4603</v>
      </c>
      <c r="B3835" s="1">
        <v>45945</v>
      </c>
      <c r="C3835" t="s">
        <v>239</v>
      </c>
      <c r="D3835" t="s">
        <v>15</v>
      </c>
      <c r="E3835" t="s">
        <v>288</v>
      </c>
      <c r="F3835" t="s">
        <v>540</v>
      </c>
      <c r="G3835" s="8">
        <v>12</v>
      </c>
      <c r="H3835" s="6">
        <v>5855.76</v>
      </c>
      <c r="I3835" s="6">
        <v>70269.13</v>
      </c>
      <c r="J3835" t="s">
        <v>777</v>
      </c>
      <c r="K3835" s="8">
        <v>12</v>
      </c>
      <c r="L3835" t="str">
        <f>_xlfn.XLOOKUP(F3835, Items!$A:$A, Items!$C:$C, "Check Item ID", 0)</f>
        <v>Software</v>
      </c>
    </row>
    <row r="3836" spans="1:12" hidden="1" x14ac:dyDescent="0.25">
      <c r="A3836" t="s">
        <v>4604</v>
      </c>
      <c r="B3836" s="1">
        <v>45727</v>
      </c>
      <c r="C3836" t="s">
        <v>48</v>
      </c>
      <c r="D3836" t="s">
        <v>21</v>
      </c>
      <c r="E3836" t="s">
        <v>265</v>
      </c>
      <c r="F3836" t="s">
        <v>502</v>
      </c>
      <c r="G3836">
        <v>25</v>
      </c>
      <c r="H3836">
        <v>7013.28</v>
      </c>
      <c r="I3836">
        <v>175332.02</v>
      </c>
      <c r="J3836" t="s">
        <v>770</v>
      </c>
      <c r="K3836">
        <v>37</v>
      </c>
      <c r="L3836" t="str">
        <f>_xlfn.XLOOKUP(F3836, Items!$A:$A, Items!$C:$C, "Check Item ID", 0)</f>
        <v>Software</v>
      </c>
    </row>
    <row r="3837" spans="1:12" hidden="1" x14ac:dyDescent="0.25">
      <c r="A3837" t="s">
        <v>4605</v>
      </c>
      <c r="B3837" s="1">
        <v>45276</v>
      </c>
      <c r="C3837" t="s">
        <v>211</v>
      </c>
      <c r="D3837" t="s">
        <v>31</v>
      </c>
      <c r="E3837" t="s">
        <v>302</v>
      </c>
      <c r="F3837" t="s">
        <v>544</v>
      </c>
      <c r="G3837">
        <v>40</v>
      </c>
      <c r="H3837">
        <v>1188.73</v>
      </c>
      <c r="I3837">
        <v>47549.23</v>
      </c>
      <c r="J3837" t="s">
        <v>768</v>
      </c>
      <c r="K3837">
        <v>9</v>
      </c>
      <c r="L3837" t="str">
        <f>_xlfn.XLOOKUP(F3837, Items!$A:$A, Items!$C:$C, "Check Item ID", 0)</f>
        <v>Software</v>
      </c>
    </row>
    <row r="3838" spans="1:12" hidden="1" x14ac:dyDescent="0.25">
      <c r="A3838" t="s">
        <v>4606</v>
      </c>
      <c r="B3838" s="1">
        <v>45589</v>
      </c>
      <c r="C3838" t="s">
        <v>103</v>
      </c>
      <c r="D3838" t="s">
        <v>31</v>
      </c>
      <c r="E3838" t="s">
        <v>354</v>
      </c>
      <c r="F3838" t="s">
        <v>516</v>
      </c>
      <c r="G3838">
        <v>29</v>
      </c>
      <c r="H3838">
        <v>7279.91</v>
      </c>
      <c r="I3838">
        <v>211117.46</v>
      </c>
      <c r="J3838" t="s">
        <v>768</v>
      </c>
      <c r="K3838">
        <v>35</v>
      </c>
      <c r="L3838" t="str">
        <f>_xlfn.XLOOKUP(F3838, Items!$A:$A, Items!$C:$C, "Check Item ID", 0)</f>
        <v>Service</v>
      </c>
    </row>
    <row r="3839" spans="1:12" hidden="1" x14ac:dyDescent="0.25">
      <c r="A3839" t="s">
        <v>4607</v>
      </c>
      <c r="B3839" s="1">
        <v>45259</v>
      </c>
      <c r="C3839" t="s">
        <v>75</v>
      </c>
      <c r="D3839" t="s">
        <v>11</v>
      </c>
      <c r="E3839" t="s">
        <v>344</v>
      </c>
      <c r="F3839" t="s">
        <v>380</v>
      </c>
      <c r="G3839">
        <v>22</v>
      </c>
      <c r="H3839">
        <v>4103.22</v>
      </c>
      <c r="I3839">
        <v>90270.87</v>
      </c>
      <c r="J3839" t="s">
        <v>768</v>
      </c>
      <c r="K3839">
        <v>20</v>
      </c>
      <c r="L3839" t="str">
        <f>_xlfn.XLOOKUP(F3839, Items!$A:$A, Items!$C:$C, "Check Item ID", 0)</f>
        <v>Hardware</v>
      </c>
    </row>
    <row r="3840" spans="1:12" hidden="1" x14ac:dyDescent="0.25">
      <c r="A3840" t="s">
        <v>4608</v>
      </c>
      <c r="B3840" s="1">
        <v>45818</v>
      </c>
      <c r="C3840" t="s">
        <v>89</v>
      </c>
      <c r="D3840" t="s">
        <v>23</v>
      </c>
      <c r="E3840" t="s">
        <v>302</v>
      </c>
      <c r="F3840" t="s">
        <v>620</v>
      </c>
      <c r="G3840">
        <v>41</v>
      </c>
      <c r="H3840">
        <v>2204.71</v>
      </c>
      <c r="I3840">
        <v>90393.02</v>
      </c>
      <c r="J3840" t="s">
        <v>770</v>
      </c>
      <c r="K3840">
        <v>22</v>
      </c>
      <c r="L3840" t="str">
        <f>_xlfn.XLOOKUP(F3840, Items!$A:$A, Items!$C:$C, "Check Item ID", 0)</f>
        <v>Hardware</v>
      </c>
    </row>
    <row r="3841" spans="1:12" hidden="1" x14ac:dyDescent="0.25">
      <c r="A3841" t="s">
        <v>4609</v>
      </c>
      <c r="B3841" s="1">
        <v>44973</v>
      </c>
      <c r="C3841" t="s">
        <v>197</v>
      </c>
      <c r="D3841" t="s">
        <v>17</v>
      </c>
      <c r="E3841" t="s">
        <v>274</v>
      </c>
      <c r="F3841" t="s">
        <v>484</v>
      </c>
      <c r="G3841">
        <v>29</v>
      </c>
      <c r="H3841">
        <v>6527</v>
      </c>
      <c r="I3841">
        <v>189283.07</v>
      </c>
      <c r="J3841" t="s">
        <v>770</v>
      </c>
      <c r="K3841">
        <v>12</v>
      </c>
      <c r="L3841" t="str">
        <f>_xlfn.XLOOKUP(F3841, Items!$A:$A, Items!$C:$C, "Check Item ID", 0)</f>
        <v>Hardware</v>
      </c>
    </row>
    <row r="3842" spans="1:12" hidden="1" x14ac:dyDescent="0.25">
      <c r="A3842" t="s">
        <v>4610</v>
      </c>
      <c r="B3842" s="1">
        <v>45770</v>
      </c>
      <c r="C3842" t="s">
        <v>223</v>
      </c>
      <c r="D3842" t="s">
        <v>5</v>
      </c>
      <c r="E3842" t="s">
        <v>344</v>
      </c>
      <c r="F3842" t="s">
        <v>640</v>
      </c>
      <c r="G3842">
        <v>28</v>
      </c>
      <c r="H3842">
        <v>6366.87</v>
      </c>
      <c r="I3842">
        <v>178272.28</v>
      </c>
      <c r="J3842" t="s">
        <v>770</v>
      </c>
      <c r="K3842">
        <v>7</v>
      </c>
      <c r="L3842" t="str">
        <f>_xlfn.XLOOKUP(F3842, Items!$A:$A, Items!$C:$C, "Check Item ID", 0)</f>
        <v>Service</v>
      </c>
    </row>
    <row r="3843" spans="1:12" x14ac:dyDescent="0.25">
      <c r="A3843" t="s">
        <v>4611</v>
      </c>
      <c r="B3843" s="1">
        <v>45738</v>
      </c>
      <c r="C3843" t="s">
        <v>105</v>
      </c>
      <c r="D3843" t="s">
        <v>23</v>
      </c>
      <c r="E3843" t="s">
        <v>318</v>
      </c>
      <c r="F3843" t="s">
        <v>426</v>
      </c>
      <c r="G3843" s="8">
        <v>32</v>
      </c>
      <c r="H3843" s="6">
        <v>5942.25</v>
      </c>
      <c r="I3843" s="6">
        <v>190151.84</v>
      </c>
      <c r="J3843" t="s">
        <v>777</v>
      </c>
      <c r="K3843" s="8">
        <v>38</v>
      </c>
      <c r="L3843" t="str">
        <f>_xlfn.XLOOKUP(F3843, Items!$A:$A, Items!$C:$C, "Check Item ID", 0)</f>
        <v>Hardware</v>
      </c>
    </row>
    <row r="3844" spans="1:12" hidden="1" x14ac:dyDescent="0.25">
      <c r="A3844" t="s">
        <v>4612</v>
      </c>
      <c r="B3844" s="1">
        <v>45863</v>
      </c>
      <c r="C3844" t="s">
        <v>115</v>
      </c>
      <c r="D3844" t="s">
        <v>27</v>
      </c>
      <c r="E3844" t="s">
        <v>276</v>
      </c>
      <c r="F3844" t="s">
        <v>682</v>
      </c>
      <c r="G3844">
        <v>20</v>
      </c>
      <c r="H3844">
        <v>8093.77</v>
      </c>
      <c r="I3844">
        <v>161875.32999999999</v>
      </c>
      <c r="J3844" t="s">
        <v>770</v>
      </c>
      <c r="K3844">
        <v>19</v>
      </c>
      <c r="L3844" t="str">
        <f>_xlfn.XLOOKUP(F3844, Items!$A:$A, Items!$C:$C, "Check Item ID", 0)</f>
        <v>Software</v>
      </c>
    </row>
    <row r="3845" spans="1:12" hidden="1" x14ac:dyDescent="0.25">
      <c r="A3845" t="s">
        <v>4613</v>
      </c>
      <c r="B3845" s="1">
        <v>45647</v>
      </c>
      <c r="C3845" t="s">
        <v>45</v>
      </c>
      <c r="D3845" t="s">
        <v>5</v>
      </c>
      <c r="E3845" t="s">
        <v>300</v>
      </c>
      <c r="F3845" t="s">
        <v>476</v>
      </c>
      <c r="G3845">
        <v>44</v>
      </c>
      <c r="H3845">
        <v>6565.1</v>
      </c>
      <c r="I3845">
        <v>288864.58</v>
      </c>
      <c r="J3845" t="s">
        <v>768</v>
      </c>
      <c r="K3845">
        <v>21</v>
      </c>
      <c r="L3845" t="str">
        <f>_xlfn.XLOOKUP(F3845, Items!$A:$A, Items!$C:$C, "Check Item ID", 0)</f>
        <v>Hardware</v>
      </c>
    </row>
    <row r="3846" spans="1:12" x14ac:dyDescent="0.25">
      <c r="A3846" t="s">
        <v>4614</v>
      </c>
      <c r="B3846" s="1">
        <v>45491</v>
      </c>
      <c r="C3846" t="s">
        <v>75</v>
      </c>
      <c r="D3846" t="s">
        <v>11</v>
      </c>
      <c r="E3846" t="s">
        <v>332</v>
      </c>
      <c r="F3846" t="s">
        <v>550</v>
      </c>
      <c r="G3846" s="8">
        <v>5</v>
      </c>
      <c r="H3846" s="6">
        <v>420.35</v>
      </c>
      <c r="I3846" s="6">
        <v>2101.75</v>
      </c>
      <c r="J3846" t="s">
        <v>777</v>
      </c>
      <c r="K3846" s="8">
        <v>41</v>
      </c>
      <c r="L3846" t="str">
        <f>_xlfn.XLOOKUP(F3846, Items!$A:$A, Items!$C:$C, "Check Item ID", 0)</f>
        <v>Service</v>
      </c>
    </row>
    <row r="3847" spans="1:12" x14ac:dyDescent="0.25">
      <c r="A3847" t="s">
        <v>4615</v>
      </c>
      <c r="B3847" s="1">
        <v>45546</v>
      </c>
      <c r="C3847" t="s">
        <v>65</v>
      </c>
      <c r="D3847" t="s">
        <v>15</v>
      </c>
      <c r="E3847" t="s">
        <v>298</v>
      </c>
      <c r="F3847" t="s">
        <v>546</v>
      </c>
      <c r="G3847" s="8">
        <v>8</v>
      </c>
      <c r="H3847" s="6">
        <v>6747.79</v>
      </c>
      <c r="I3847" s="6">
        <v>53982.34</v>
      </c>
      <c r="J3847" t="s">
        <v>777</v>
      </c>
      <c r="K3847" s="8">
        <v>21</v>
      </c>
      <c r="L3847" t="str">
        <f>_xlfn.XLOOKUP(F3847, Items!$A:$A, Items!$C:$C, "Check Item ID", 0)</f>
        <v>Hardware</v>
      </c>
    </row>
    <row r="3848" spans="1:12" hidden="1" x14ac:dyDescent="0.25">
      <c r="A3848" t="s">
        <v>4616</v>
      </c>
      <c r="B3848" s="1">
        <v>45989</v>
      </c>
      <c r="C3848" t="s">
        <v>42</v>
      </c>
      <c r="D3848" t="s">
        <v>9</v>
      </c>
      <c r="E3848" t="s">
        <v>348</v>
      </c>
      <c r="F3848" t="s">
        <v>416</v>
      </c>
      <c r="G3848">
        <v>41</v>
      </c>
      <c r="H3848">
        <v>4876.55</v>
      </c>
      <c r="I3848">
        <v>199938.39</v>
      </c>
      <c r="J3848" t="s">
        <v>770</v>
      </c>
      <c r="K3848">
        <v>40</v>
      </c>
      <c r="L3848" t="str">
        <f>_xlfn.XLOOKUP(F3848, Items!$A:$A, Items!$C:$C, "Check Item ID", 0)</f>
        <v>Service</v>
      </c>
    </row>
    <row r="3849" spans="1:12" hidden="1" x14ac:dyDescent="0.25">
      <c r="A3849" t="s">
        <v>4617</v>
      </c>
      <c r="B3849" s="1">
        <v>46019</v>
      </c>
      <c r="C3849" t="s">
        <v>195</v>
      </c>
      <c r="D3849" t="s">
        <v>7</v>
      </c>
      <c r="E3849" t="s">
        <v>298</v>
      </c>
      <c r="F3849" t="s">
        <v>736</v>
      </c>
      <c r="G3849">
        <v>7</v>
      </c>
      <c r="H3849">
        <v>10052.959999999999</v>
      </c>
      <c r="I3849">
        <v>70370.720000000001</v>
      </c>
      <c r="J3849" t="s">
        <v>770</v>
      </c>
      <c r="K3849">
        <v>40</v>
      </c>
      <c r="L3849" t="str">
        <f>_xlfn.XLOOKUP(F3849, Items!$A:$A, Items!$C:$C, "Check Item ID", 0)</f>
        <v>Service</v>
      </c>
    </row>
    <row r="3850" spans="1:12" x14ac:dyDescent="0.25">
      <c r="A3850" t="s">
        <v>4618</v>
      </c>
      <c r="B3850" s="1">
        <v>44984</v>
      </c>
      <c r="C3850" t="s">
        <v>77</v>
      </c>
      <c r="D3850" t="s">
        <v>17</v>
      </c>
      <c r="E3850" t="s">
        <v>338</v>
      </c>
      <c r="F3850" t="s">
        <v>422</v>
      </c>
      <c r="G3850" s="8">
        <v>17</v>
      </c>
      <c r="H3850" s="6">
        <v>4585.7</v>
      </c>
      <c r="I3850" s="6">
        <v>77956.92</v>
      </c>
      <c r="J3850" t="s">
        <v>777</v>
      </c>
      <c r="K3850" s="8">
        <v>41</v>
      </c>
      <c r="L3850" t="str">
        <f>_xlfn.XLOOKUP(F3850, Items!$A:$A, Items!$C:$C, "Check Item ID", 0)</f>
        <v>Service</v>
      </c>
    </row>
    <row r="3851" spans="1:12" hidden="1" x14ac:dyDescent="0.25">
      <c r="A3851" t="s">
        <v>4619</v>
      </c>
      <c r="B3851" s="1">
        <v>45981</v>
      </c>
      <c r="C3851" t="s">
        <v>149</v>
      </c>
      <c r="D3851" t="s">
        <v>21</v>
      </c>
      <c r="E3851" t="s">
        <v>354</v>
      </c>
      <c r="F3851" t="s">
        <v>410</v>
      </c>
      <c r="G3851">
        <v>26</v>
      </c>
      <c r="H3851">
        <v>5778.52</v>
      </c>
      <c r="I3851">
        <v>150241.48000000001</v>
      </c>
      <c r="J3851" t="s">
        <v>770</v>
      </c>
      <c r="K3851">
        <v>13</v>
      </c>
      <c r="L3851" t="str">
        <f>_xlfn.XLOOKUP(F3851, Items!$A:$A, Items!$C:$C, "Check Item ID", 0)</f>
        <v>Service</v>
      </c>
    </row>
    <row r="3852" spans="1:12" hidden="1" x14ac:dyDescent="0.25">
      <c r="A3852" t="s">
        <v>4620</v>
      </c>
      <c r="B3852" s="1">
        <v>44991</v>
      </c>
      <c r="C3852" t="s">
        <v>125</v>
      </c>
      <c r="D3852" t="s">
        <v>23</v>
      </c>
      <c r="E3852" t="s">
        <v>294</v>
      </c>
      <c r="F3852" t="s">
        <v>430</v>
      </c>
      <c r="G3852">
        <v>11</v>
      </c>
      <c r="H3852">
        <v>2812.64</v>
      </c>
      <c r="I3852">
        <v>30939.040000000001</v>
      </c>
      <c r="J3852" t="s">
        <v>770</v>
      </c>
      <c r="K3852">
        <v>5</v>
      </c>
      <c r="L3852" t="str">
        <f>_xlfn.XLOOKUP(F3852, Items!$A:$A, Items!$C:$C, "Check Item ID", 0)</f>
        <v>Service</v>
      </c>
    </row>
    <row r="3853" spans="1:12" x14ac:dyDescent="0.25">
      <c r="A3853" t="s">
        <v>4621</v>
      </c>
      <c r="B3853" s="1">
        <v>45746</v>
      </c>
      <c r="C3853" t="s">
        <v>135</v>
      </c>
      <c r="D3853" t="s">
        <v>31</v>
      </c>
      <c r="E3853" t="s">
        <v>316</v>
      </c>
      <c r="F3853" t="s">
        <v>650</v>
      </c>
      <c r="G3853" s="8">
        <v>19</v>
      </c>
      <c r="H3853" s="6">
        <v>10043.84</v>
      </c>
      <c r="I3853" s="6">
        <v>190832.93</v>
      </c>
      <c r="J3853" t="s">
        <v>777</v>
      </c>
      <c r="K3853" s="8">
        <v>4</v>
      </c>
      <c r="L3853" t="str">
        <f>_xlfn.XLOOKUP(F3853, Items!$A:$A, Items!$C:$C, "Check Item ID", 0)</f>
        <v>Service</v>
      </c>
    </row>
    <row r="3854" spans="1:12" hidden="1" x14ac:dyDescent="0.25">
      <c r="A3854" t="s">
        <v>4622</v>
      </c>
      <c r="B3854" s="1">
        <v>45293</v>
      </c>
      <c r="C3854" t="s">
        <v>125</v>
      </c>
      <c r="D3854" t="s">
        <v>23</v>
      </c>
      <c r="E3854" t="s">
        <v>263</v>
      </c>
      <c r="F3854" t="s">
        <v>528</v>
      </c>
      <c r="G3854">
        <v>18</v>
      </c>
      <c r="H3854">
        <v>1384.24</v>
      </c>
      <c r="I3854">
        <v>24916.28</v>
      </c>
      <c r="J3854" t="s">
        <v>770</v>
      </c>
      <c r="K3854">
        <v>25</v>
      </c>
      <c r="L3854" t="str">
        <f>_xlfn.XLOOKUP(F3854, Items!$A:$A, Items!$C:$C, "Check Item ID", 0)</f>
        <v>Service</v>
      </c>
    </row>
    <row r="3855" spans="1:12" hidden="1" x14ac:dyDescent="0.25">
      <c r="A3855" t="s">
        <v>4623</v>
      </c>
      <c r="B3855" s="1">
        <v>45140</v>
      </c>
      <c r="C3855" t="s">
        <v>239</v>
      </c>
      <c r="D3855" t="s">
        <v>15</v>
      </c>
      <c r="E3855" t="s">
        <v>308</v>
      </c>
      <c r="F3855" t="s">
        <v>726</v>
      </c>
      <c r="G3855">
        <v>50</v>
      </c>
      <c r="H3855">
        <v>4463.0200000000004</v>
      </c>
      <c r="I3855">
        <v>223151.16</v>
      </c>
      <c r="J3855" t="s">
        <v>768</v>
      </c>
      <c r="K3855">
        <v>37</v>
      </c>
      <c r="L3855" t="str">
        <f>_xlfn.XLOOKUP(F3855, Items!$A:$A, Items!$C:$C, "Check Item ID", 0)</f>
        <v>Hardware</v>
      </c>
    </row>
    <row r="3856" spans="1:12" hidden="1" x14ac:dyDescent="0.25">
      <c r="A3856" t="s">
        <v>4624</v>
      </c>
      <c r="B3856" s="1">
        <v>45316</v>
      </c>
      <c r="C3856" t="s">
        <v>91</v>
      </c>
      <c r="D3856" t="s">
        <v>11</v>
      </c>
      <c r="E3856" t="s">
        <v>312</v>
      </c>
      <c r="F3856" t="s">
        <v>672</v>
      </c>
      <c r="G3856">
        <v>43</v>
      </c>
      <c r="H3856">
        <v>2789.49</v>
      </c>
      <c r="I3856">
        <v>119948.03</v>
      </c>
      <c r="J3856" t="s">
        <v>770</v>
      </c>
      <c r="K3856">
        <v>33</v>
      </c>
      <c r="L3856" t="str">
        <f>_xlfn.XLOOKUP(F3856, Items!$A:$A, Items!$C:$C, "Check Item ID", 0)</f>
        <v>Service</v>
      </c>
    </row>
    <row r="3857" spans="1:12" hidden="1" x14ac:dyDescent="0.25">
      <c r="A3857" t="s">
        <v>4625</v>
      </c>
      <c r="B3857" s="1">
        <v>45412</v>
      </c>
      <c r="C3857" t="s">
        <v>161</v>
      </c>
      <c r="D3857" t="s">
        <v>17</v>
      </c>
      <c r="E3857" t="s">
        <v>274</v>
      </c>
      <c r="F3857" t="s">
        <v>556</v>
      </c>
      <c r="G3857">
        <v>40</v>
      </c>
      <c r="H3857">
        <v>5082.8500000000004</v>
      </c>
      <c r="I3857">
        <v>203314.14</v>
      </c>
      <c r="J3857" t="s">
        <v>770</v>
      </c>
      <c r="K3857">
        <v>19</v>
      </c>
      <c r="L3857" t="str">
        <f>_xlfn.XLOOKUP(F3857, Items!$A:$A, Items!$C:$C, "Check Item ID", 0)</f>
        <v>Software</v>
      </c>
    </row>
    <row r="3858" spans="1:12" x14ac:dyDescent="0.25">
      <c r="A3858" t="s">
        <v>4626</v>
      </c>
      <c r="B3858" s="1">
        <v>45144</v>
      </c>
      <c r="C3858" t="s">
        <v>103</v>
      </c>
      <c r="D3858" t="s">
        <v>31</v>
      </c>
      <c r="E3858" t="s">
        <v>265</v>
      </c>
      <c r="F3858" t="s">
        <v>476</v>
      </c>
      <c r="G3858" s="8">
        <v>36</v>
      </c>
      <c r="H3858" s="6">
        <v>6051.15</v>
      </c>
      <c r="I3858" s="6">
        <v>217841.48</v>
      </c>
      <c r="J3858" t="s">
        <v>777</v>
      </c>
      <c r="K3858" s="8">
        <v>3</v>
      </c>
      <c r="L3858" t="str">
        <f>_xlfn.XLOOKUP(F3858, Items!$A:$A, Items!$C:$C, "Check Item ID", 0)</f>
        <v>Hardware</v>
      </c>
    </row>
    <row r="3859" spans="1:12" x14ac:dyDescent="0.25">
      <c r="A3859" t="s">
        <v>4627</v>
      </c>
      <c r="B3859" s="1">
        <v>45842</v>
      </c>
      <c r="C3859" t="s">
        <v>145</v>
      </c>
      <c r="D3859" t="s">
        <v>7</v>
      </c>
      <c r="E3859" t="s">
        <v>272</v>
      </c>
      <c r="F3859" t="s">
        <v>568</v>
      </c>
      <c r="G3859" s="8">
        <v>24</v>
      </c>
      <c r="H3859" s="6">
        <v>590.39</v>
      </c>
      <c r="I3859" s="6">
        <v>14169.45</v>
      </c>
      <c r="J3859" t="s">
        <v>777</v>
      </c>
      <c r="K3859" s="8">
        <v>3</v>
      </c>
      <c r="L3859" t="str">
        <f>_xlfn.XLOOKUP(F3859, Items!$A:$A, Items!$C:$C, "Check Item ID", 0)</f>
        <v>Software</v>
      </c>
    </row>
    <row r="3860" spans="1:12" hidden="1" x14ac:dyDescent="0.25">
      <c r="A3860" t="s">
        <v>4628</v>
      </c>
      <c r="B3860" s="1">
        <v>45021</v>
      </c>
      <c r="C3860" t="s">
        <v>69</v>
      </c>
      <c r="D3860" t="s">
        <v>13</v>
      </c>
      <c r="E3860" t="s">
        <v>274</v>
      </c>
      <c r="F3860" t="s">
        <v>718</v>
      </c>
      <c r="G3860">
        <v>44</v>
      </c>
      <c r="H3860">
        <v>8720.4699999999993</v>
      </c>
      <c r="I3860">
        <v>383700.83</v>
      </c>
      <c r="J3860" t="s">
        <v>770</v>
      </c>
      <c r="K3860">
        <v>28</v>
      </c>
      <c r="L3860" t="str">
        <f>_xlfn.XLOOKUP(F3860, Items!$A:$A, Items!$C:$C, "Check Item ID", 0)</f>
        <v>Software</v>
      </c>
    </row>
    <row r="3861" spans="1:12" hidden="1" x14ac:dyDescent="0.25">
      <c r="A3861" t="s">
        <v>4629</v>
      </c>
      <c r="B3861" s="1">
        <v>45655</v>
      </c>
      <c r="C3861" t="s">
        <v>187</v>
      </c>
      <c r="D3861" t="s">
        <v>3</v>
      </c>
      <c r="E3861" t="s">
        <v>290</v>
      </c>
      <c r="F3861" t="s">
        <v>474</v>
      </c>
      <c r="G3861">
        <v>42</v>
      </c>
      <c r="H3861">
        <v>8637.11</v>
      </c>
      <c r="I3861">
        <v>362758.73</v>
      </c>
      <c r="J3861" t="s">
        <v>770</v>
      </c>
      <c r="K3861">
        <v>27</v>
      </c>
      <c r="L3861" t="str">
        <f>_xlfn.XLOOKUP(F3861, Items!$A:$A, Items!$C:$C, "Check Item ID", 0)</f>
        <v>Service</v>
      </c>
    </row>
    <row r="3862" spans="1:12" hidden="1" x14ac:dyDescent="0.25">
      <c r="A3862" t="s">
        <v>4630</v>
      </c>
      <c r="B3862" s="1">
        <v>45125</v>
      </c>
      <c r="C3862" t="s">
        <v>97</v>
      </c>
      <c r="D3862" t="s">
        <v>29</v>
      </c>
      <c r="E3862" t="s">
        <v>308</v>
      </c>
      <c r="F3862" t="s">
        <v>734</v>
      </c>
      <c r="G3862">
        <v>36</v>
      </c>
      <c r="H3862">
        <v>7243.66</v>
      </c>
      <c r="I3862">
        <v>260771.89</v>
      </c>
      <c r="J3862" t="s">
        <v>768</v>
      </c>
      <c r="K3862">
        <v>15</v>
      </c>
      <c r="L3862" t="str">
        <f>_xlfn.XLOOKUP(F3862, Items!$A:$A, Items!$C:$C, "Check Item ID", 0)</f>
        <v>Software</v>
      </c>
    </row>
    <row r="3863" spans="1:12" x14ac:dyDescent="0.25">
      <c r="A3863" t="s">
        <v>4631</v>
      </c>
      <c r="B3863" s="1">
        <v>45529</v>
      </c>
      <c r="C3863" t="s">
        <v>203</v>
      </c>
      <c r="D3863" t="s">
        <v>31</v>
      </c>
      <c r="E3863" t="s">
        <v>322</v>
      </c>
      <c r="F3863" t="s">
        <v>538</v>
      </c>
      <c r="G3863" s="8">
        <v>28</v>
      </c>
      <c r="H3863" s="6">
        <v>6741.88</v>
      </c>
      <c r="I3863" s="6">
        <v>188772.71</v>
      </c>
      <c r="J3863" t="s">
        <v>777</v>
      </c>
      <c r="K3863" s="8">
        <v>35</v>
      </c>
      <c r="L3863" t="str">
        <f>_xlfn.XLOOKUP(F3863, Items!$A:$A, Items!$C:$C, "Check Item ID", 0)</f>
        <v>Hardware</v>
      </c>
    </row>
    <row r="3864" spans="1:12" hidden="1" x14ac:dyDescent="0.25">
      <c r="A3864" t="s">
        <v>4632</v>
      </c>
      <c r="B3864" s="1">
        <v>44966</v>
      </c>
      <c r="C3864" t="s">
        <v>159</v>
      </c>
      <c r="D3864" t="s">
        <v>11</v>
      </c>
      <c r="E3864" t="s">
        <v>292</v>
      </c>
      <c r="F3864" t="s">
        <v>448</v>
      </c>
      <c r="G3864">
        <v>42</v>
      </c>
      <c r="H3864">
        <v>3144.39</v>
      </c>
      <c r="I3864">
        <v>132064.43</v>
      </c>
      <c r="J3864" t="s">
        <v>770</v>
      </c>
      <c r="K3864">
        <v>13</v>
      </c>
      <c r="L3864" t="str">
        <f>_xlfn.XLOOKUP(F3864, Items!$A:$A, Items!$C:$C, "Check Item ID", 0)</f>
        <v>Software</v>
      </c>
    </row>
    <row r="3865" spans="1:12" x14ac:dyDescent="0.25">
      <c r="A3865" t="s">
        <v>4633</v>
      </c>
      <c r="B3865" s="1">
        <v>44998</v>
      </c>
      <c r="C3865" t="s">
        <v>101</v>
      </c>
      <c r="D3865" t="s">
        <v>23</v>
      </c>
      <c r="E3865" t="s">
        <v>288</v>
      </c>
      <c r="F3865" t="s">
        <v>504</v>
      </c>
      <c r="G3865" s="8">
        <v>2</v>
      </c>
      <c r="H3865" s="6">
        <v>7354.04</v>
      </c>
      <c r="I3865" s="6">
        <v>14708.09</v>
      </c>
      <c r="J3865" t="s">
        <v>777</v>
      </c>
      <c r="K3865" s="8">
        <v>30</v>
      </c>
      <c r="L3865" t="str">
        <f>_xlfn.XLOOKUP(F3865, Items!$A:$A, Items!$C:$C, "Check Item ID", 0)</f>
        <v>Service</v>
      </c>
    </row>
    <row r="3866" spans="1:12" hidden="1" x14ac:dyDescent="0.25">
      <c r="A3866" t="s">
        <v>4634</v>
      </c>
      <c r="B3866" s="1">
        <v>45178</v>
      </c>
      <c r="C3866" t="s">
        <v>199</v>
      </c>
      <c r="D3866" t="s">
        <v>11</v>
      </c>
      <c r="E3866" t="s">
        <v>302</v>
      </c>
      <c r="F3866" t="s">
        <v>390</v>
      </c>
      <c r="G3866">
        <v>4</v>
      </c>
      <c r="H3866">
        <v>4770.13</v>
      </c>
      <c r="I3866">
        <v>19080.53</v>
      </c>
      <c r="J3866" t="s">
        <v>770</v>
      </c>
      <c r="K3866">
        <v>22</v>
      </c>
      <c r="L3866" t="str">
        <f>_xlfn.XLOOKUP(F3866, Items!$A:$A, Items!$C:$C, "Check Item ID", 0)</f>
        <v>Service</v>
      </c>
    </row>
    <row r="3867" spans="1:12" x14ac:dyDescent="0.25">
      <c r="A3867" t="s">
        <v>4635</v>
      </c>
      <c r="B3867" s="1">
        <v>45196</v>
      </c>
      <c r="C3867" t="s">
        <v>149</v>
      </c>
      <c r="D3867" t="s">
        <v>21</v>
      </c>
      <c r="E3867" t="s">
        <v>270</v>
      </c>
      <c r="F3867" t="s">
        <v>668</v>
      </c>
      <c r="G3867" s="8">
        <v>39</v>
      </c>
      <c r="H3867" s="6">
        <v>6155.09</v>
      </c>
      <c r="I3867" s="6">
        <v>240048.64000000001</v>
      </c>
      <c r="J3867" t="s">
        <v>777</v>
      </c>
      <c r="K3867" s="8">
        <v>28</v>
      </c>
      <c r="L3867" t="str">
        <f>_xlfn.XLOOKUP(F3867, Items!$A:$A, Items!$C:$C, "Check Item ID", 0)</f>
        <v>Software</v>
      </c>
    </row>
    <row r="3868" spans="1:12" hidden="1" x14ac:dyDescent="0.25">
      <c r="A3868" t="s">
        <v>4636</v>
      </c>
      <c r="B3868" s="1">
        <v>45488</v>
      </c>
      <c r="C3868" t="s">
        <v>169</v>
      </c>
      <c r="D3868" t="s">
        <v>23</v>
      </c>
      <c r="E3868" t="s">
        <v>352</v>
      </c>
      <c r="F3868" t="s">
        <v>363</v>
      </c>
      <c r="G3868">
        <v>43</v>
      </c>
      <c r="H3868">
        <v>3527.57</v>
      </c>
      <c r="I3868">
        <v>151685.67000000001</v>
      </c>
      <c r="J3868" t="s">
        <v>770</v>
      </c>
      <c r="K3868">
        <v>38</v>
      </c>
      <c r="L3868" t="str">
        <f>_xlfn.XLOOKUP(F3868, Items!$A:$A, Items!$C:$C, "Check Item ID", 0)</f>
        <v>Hardware</v>
      </c>
    </row>
    <row r="3869" spans="1:12" x14ac:dyDescent="0.25">
      <c r="A3869" t="s">
        <v>4637</v>
      </c>
      <c r="B3869" s="1">
        <v>45693</v>
      </c>
      <c r="C3869" t="s">
        <v>211</v>
      </c>
      <c r="D3869" t="s">
        <v>31</v>
      </c>
      <c r="E3869" t="s">
        <v>348</v>
      </c>
      <c r="F3869" t="s">
        <v>396</v>
      </c>
      <c r="G3869" s="8">
        <v>11</v>
      </c>
      <c r="H3869" s="6">
        <v>8928.76</v>
      </c>
      <c r="I3869" s="6">
        <v>98216.33</v>
      </c>
      <c r="J3869" t="s">
        <v>777</v>
      </c>
      <c r="K3869" s="8">
        <v>27</v>
      </c>
      <c r="L3869" t="str">
        <f>_xlfn.XLOOKUP(F3869, Items!$A:$A, Items!$C:$C, "Check Item ID", 0)</f>
        <v>Software</v>
      </c>
    </row>
    <row r="3870" spans="1:12" hidden="1" x14ac:dyDescent="0.25">
      <c r="A3870" t="s">
        <v>4638</v>
      </c>
      <c r="B3870" s="1">
        <v>45185</v>
      </c>
      <c r="C3870" t="s">
        <v>225</v>
      </c>
      <c r="D3870" t="s">
        <v>13</v>
      </c>
      <c r="E3870" t="s">
        <v>270</v>
      </c>
      <c r="F3870" t="s">
        <v>466</v>
      </c>
      <c r="G3870">
        <v>8</v>
      </c>
      <c r="H3870">
        <v>426.19</v>
      </c>
      <c r="I3870">
        <v>3409.5</v>
      </c>
      <c r="J3870" t="s">
        <v>770</v>
      </c>
      <c r="K3870">
        <v>42</v>
      </c>
      <c r="L3870" t="str">
        <f>_xlfn.XLOOKUP(F3870, Items!$A:$A, Items!$C:$C, "Check Item ID", 0)</f>
        <v>Hardware</v>
      </c>
    </row>
    <row r="3871" spans="1:12" hidden="1" x14ac:dyDescent="0.25">
      <c r="A3871" t="s">
        <v>4639</v>
      </c>
      <c r="B3871" s="1">
        <v>45820</v>
      </c>
      <c r="C3871" t="s">
        <v>65</v>
      </c>
      <c r="D3871" t="s">
        <v>15</v>
      </c>
      <c r="E3871" t="s">
        <v>294</v>
      </c>
      <c r="F3871" t="s">
        <v>676</v>
      </c>
      <c r="G3871">
        <v>31</v>
      </c>
      <c r="H3871">
        <v>7661.49</v>
      </c>
      <c r="I3871">
        <v>237506.18</v>
      </c>
      <c r="J3871" t="s">
        <v>770</v>
      </c>
      <c r="K3871">
        <v>14</v>
      </c>
      <c r="L3871" t="str">
        <f>_xlfn.XLOOKUP(F3871, Items!$A:$A, Items!$C:$C, "Check Item ID", 0)</f>
        <v>Service</v>
      </c>
    </row>
    <row r="3872" spans="1:12" hidden="1" x14ac:dyDescent="0.25">
      <c r="A3872" t="s">
        <v>4640</v>
      </c>
      <c r="B3872" s="1">
        <v>45297</v>
      </c>
      <c r="C3872" t="s">
        <v>131</v>
      </c>
      <c r="D3872" t="s">
        <v>25</v>
      </c>
      <c r="E3872" t="s">
        <v>328</v>
      </c>
      <c r="F3872" t="s">
        <v>398</v>
      </c>
      <c r="G3872">
        <v>8</v>
      </c>
      <c r="H3872">
        <v>4361.08</v>
      </c>
      <c r="I3872">
        <v>34888.620000000003</v>
      </c>
      <c r="J3872" t="s">
        <v>770</v>
      </c>
      <c r="K3872">
        <v>18</v>
      </c>
      <c r="L3872" t="str">
        <f>_xlfn.XLOOKUP(F3872, Items!$A:$A, Items!$C:$C, "Check Item ID", 0)</f>
        <v>Hardware</v>
      </c>
    </row>
    <row r="3873" spans="1:12" hidden="1" x14ac:dyDescent="0.25">
      <c r="A3873" t="s">
        <v>4641</v>
      </c>
      <c r="B3873" s="1">
        <v>45530</v>
      </c>
      <c r="C3873" t="s">
        <v>91</v>
      </c>
      <c r="D3873" t="s">
        <v>11</v>
      </c>
      <c r="E3873" t="s">
        <v>263</v>
      </c>
      <c r="F3873" t="s">
        <v>369</v>
      </c>
      <c r="G3873">
        <v>29</v>
      </c>
      <c r="H3873">
        <v>1291.3800000000001</v>
      </c>
      <c r="I3873">
        <v>37450.11</v>
      </c>
      <c r="J3873" t="s">
        <v>770</v>
      </c>
      <c r="K3873">
        <v>34</v>
      </c>
      <c r="L3873" t="str">
        <f>_xlfn.XLOOKUP(F3873, Items!$A:$A, Items!$C:$C, "Check Item ID", 0)</f>
        <v>Software</v>
      </c>
    </row>
    <row r="3874" spans="1:12" hidden="1" x14ac:dyDescent="0.25">
      <c r="A3874" t="s">
        <v>4642</v>
      </c>
      <c r="B3874" s="1">
        <v>45910</v>
      </c>
      <c r="C3874" t="s">
        <v>217</v>
      </c>
      <c r="D3874" t="s">
        <v>21</v>
      </c>
      <c r="E3874" t="s">
        <v>288</v>
      </c>
      <c r="F3874" t="s">
        <v>440</v>
      </c>
      <c r="G3874">
        <v>25</v>
      </c>
      <c r="H3874">
        <v>6675.03</v>
      </c>
      <c r="I3874">
        <v>166875.63</v>
      </c>
      <c r="J3874" t="s">
        <v>770</v>
      </c>
      <c r="K3874">
        <v>23</v>
      </c>
      <c r="L3874" t="str">
        <f>_xlfn.XLOOKUP(F3874, Items!$A:$A, Items!$C:$C, "Check Item ID", 0)</f>
        <v>Hardware</v>
      </c>
    </row>
    <row r="3875" spans="1:12" x14ac:dyDescent="0.25">
      <c r="A3875" t="s">
        <v>4643</v>
      </c>
      <c r="B3875" s="1">
        <v>45383</v>
      </c>
      <c r="C3875" t="s">
        <v>143</v>
      </c>
      <c r="D3875" t="s">
        <v>5</v>
      </c>
      <c r="E3875" t="s">
        <v>246</v>
      </c>
      <c r="F3875" t="s">
        <v>626</v>
      </c>
      <c r="G3875" s="8">
        <v>39</v>
      </c>
      <c r="H3875" s="6">
        <v>4167.8100000000004</v>
      </c>
      <c r="I3875" s="6">
        <v>162544.45000000001</v>
      </c>
      <c r="J3875" t="s">
        <v>777</v>
      </c>
      <c r="K3875" s="8">
        <v>9</v>
      </c>
      <c r="L3875" t="str">
        <f>_xlfn.XLOOKUP(F3875, Items!$A:$A, Items!$C:$C, "Check Item ID", 0)</f>
        <v>Software</v>
      </c>
    </row>
    <row r="3876" spans="1:12" hidden="1" x14ac:dyDescent="0.25">
      <c r="A3876" t="s">
        <v>4644</v>
      </c>
      <c r="B3876" s="1">
        <v>46021</v>
      </c>
      <c r="C3876" t="s">
        <v>51</v>
      </c>
      <c r="D3876" t="s">
        <v>3</v>
      </c>
      <c r="E3876" t="s">
        <v>298</v>
      </c>
      <c r="F3876" t="s">
        <v>450</v>
      </c>
      <c r="G3876">
        <v>15</v>
      </c>
      <c r="H3876">
        <v>7363.23</v>
      </c>
      <c r="I3876">
        <v>110448.46</v>
      </c>
      <c r="J3876" t="s">
        <v>770</v>
      </c>
      <c r="K3876">
        <v>8</v>
      </c>
      <c r="L3876" t="str">
        <f>_xlfn.XLOOKUP(F3876, Items!$A:$A, Items!$C:$C, "Check Item ID", 0)</f>
        <v>Service</v>
      </c>
    </row>
    <row r="3877" spans="1:12" x14ac:dyDescent="0.25">
      <c r="A3877" t="s">
        <v>4645</v>
      </c>
      <c r="B3877" s="1">
        <v>45515</v>
      </c>
      <c r="C3877" t="s">
        <v>103</v>
      </c>
      <c r="D3877" t="s">
        <v>31</v>
      </c>
      <c r="E3877" t="s">
        <v>344</v>
      </c>
      <c r="F3877" t="s">
        <v>742</v>
      </c>
      <c r="G3877" s="8">
        <v>22</v>
      </c>
      <c r="H3877" s="6">
        <v>6212.82</v>
      </c>
      <c r="I3877" s="6">
        <v>136682.01</v>
      </c>
      <c r="J3877" t="s">
        <v>777</v>
      </c>
      <c r="K3877" s="8">
        <v>9</v>
      </c>
      <c r="L3877" t="str">
        <f>_xlfn.XLOOKUP(F3877, Items!$A:$A, Items!$C:$C, "Check Item ID", 0)</f>
        <v>Software</v>
      </c>
    </row>
    <row r="3878" spans="1:12" hidden="1" x14ac:dyDescent="0.25">
      <c r="A3878" t="s">
        <v>4646</v>
      </c>
      <c r="B3878" s="1">
        <v>45042</v>
      </c>
      <c r="C3878" t="s">
        <v>55</v>
      </c>
      <c r="D3878" t="s">
        <v>3</v>
      </c>
      <c r="E3878" t="s">
        <v>332</v>
      </c>
      <c r="F3878" t="s">
        <v>742</v>
      </c>
      <c r="G3878">
        <v>1</v>
      </c>
      <c r="H3878">
        <v>6234.39</v>
      </c>
      <c r="I3878">
        <v>6234.39</v>
      </c>
      <c r="J3878" t="s">
        <v>770</v>
      </c>
      <c r="K3878">
        <v>11</v>
      </c>
      <c r="L3878" t="str">
        <f>_xlfn.XLOOKUP(F3878, Items!$A:$A, Items!$C:$C, "Check Item ID", 0)</f>
        <v>Software</v>
      </c>
    </row>
    <row r="3879" spans="1:12" x14ac:dyDescent="0.25">
      <c r="A3879" t="s">
        <v>4647</v>
      </c>
      <c r="B3879" s="1">
        <v>45305</v>
      </c>
      <c r="C3879" t="s">
        <v>135</v>
      </c>
      <c r="D3879" t="s">
        <v>31</v>
      </c>
      <c r="E3879" t="s">
        <v>324</v>
      </c>
      <c r="F3879" t="s">
        <v>666</v>
      </c>
      <c r="G3879" s="8">
        <v>6</v>
      </c>
      <c r="H3879" s="6">
        <v>2008.77</v>
      </c>
      <c r="I3879" s="6">
        <v>12052.61</v>
      </c>
      <c r="J3879" t="s">
        <v>777</v>
      </c>
      <c r="K3879" s="8">
        <v>33</v>
      </c>
      <c r="L3879" t="str">
        <f>_xlfn.XLOOKUP(F3879, Items!$A:$A, Items!$C:$C, "Check Item ID", 0)</f>
        <v>Software</v>
      </c>
    </row>
    <row r="3880" spans="1:12" hidden="1" x14ac:dyDescent="0.25">
      <c r="A3880" t="s">
        <v>4648</v>
      </c>
      <c r="B3880" s="1">
        <v>45220</v>
      </c>
      <c r="C3880" t="s">
        <v>181</v>
      </c>
      <c r="D3880" t="s">
        <v>17</v>
      </c>
      <c r="E3880" t="s">
        <v>332</v>
      </c>
      <c r="F3880" t="s">
        <v>664</v>
      </c>
      <c r="G3880">
        <v>41</v>
      </c>
      <c r="H3880">
        <v>7909.23</v>
      </c>
      <c r="I3880">
        <v>324278.27</v>
      </c>
      <c r="J3880" t="s">
        <v>770</v>
      </c>
      <c r="K3880">
        <v>13</v>
      </c>
      <c r="L3880" t="str">
        <f>_xlfn.XLOOKUP(F3880, Items!$A:$A, Items!$C:$C, "Check Item ID", 0)</f>
        <v>Hardware</v>
      </c>
    </row>
    <row r="3881" spans="1:12" hidden="1" x14ac:dyDescent="0.25">
      <c r="A3881" t="s">
        <v>4649</v>
      </c>
      <c r="B3881" s="1">
        <v>45481</v>
      </c>
      <c r="C3881" t="s">
        <v>147</v>
      </c>
      <c r="D3881" t="s">
        <v>5</v>
      </c>
      <c r="E3881" t="s">
        <v>334</v>
      </c>
      <c r="F3881" t="s">
        <v>748</v>
      </c>
      <c r="G3881">
        <v>35</v>
      </c>
      <c r="H3881">
        <v>3990.65</v>
      </c>
      <c r="I3881">
        <v>139672.68</v>
      </c>
      <c r="J3881" t="s">
        <v>768</v>
      </c>
      <c r="K3881">
        <v>18</v>
      </c>
      <c r="L3881" t="str">
        <f>_xlfn.XLOOKUP(F3881, Items!$A:$A, Items!$C:$C, "Check Item ID", 0)</f>
        <v>Software</v>
      </c>
    </row>
    <row r="3882" spans="1:12" hidden="1" x14ac:dyDescent="0.25">
      <c r="A3882" t="s">
        <v>4650</v>
      </c>
      <c r="B3882" s="1">
        <v>45636</v>
      </c>
      <c r="C3882" t="s">
        <v>211</v>
      </c>
      <c r="D3882" t="s">
        <v>31</v>
      </c>
      <c r="E3882" t="s">
        <v>265</v>
      </c>
      <c r="F3882" t="s">
        <v>596</v>
      </c>
      <c r="G3882">
        <v>36</v>
      </c>
      <c r="H3882">
        <v>5114.7299999999996</v>
      </c>
      <c r="I3882">
        <v>184130.18</v>
      </c>
      <c r="J3882" t="s">
        <v>768</v>
      </c>
      <c r="K3882">
        <v>23</v>
      </c>
      <c r="L3882" t="str">
        <f>_xlfn.XLOOKUP(F3882, Items!$A:$A, Items!$C:$C, "Check Item ID", 0)</f>
        <v>Software</v>
      </c>
    </row>
    <row r="3883" spans="1:12" hidden="1" x14ac:dyDescent="0.25">
      <c r="A3883" t="s">
        <v>4651</v>
      </c>
      <c r="B3883" s="1">
        <v>45592</v>
      </c>
      <c r="C3883" t="s">
        <v>211</v>
      </c>
      <c r="D3883" t="s">
        <v>31</v>
      </c>
      <c r="E3883" t="s">
        <v>334</v>
      </c>
      <c r="F3883" t="s">
        <v>494</v>
      </c>
      <c r="G3883">
        <v>11</v>
      </c>
      <c r="H3883">
        <v>6807.45</v>
      </c>
      <c r="I3883">
        <v>74881.899999999994</v>
      </c>
      <c r="J3883" t="s">
        <v>768</v>
      </c>
      <c r="K3883">
        <v>22</v>
      </c>
      <c r="L3883" t="str">
        <f>_xlfn.XLOOKUP(F3883, Items!$A:$A, Items!$C:$C, "Check Item ID", 0)</f>
        <v>Hardware</v>
      </c>
    </row>
    <row r="3884" spans="1:12" hidden="1" x14ac:dyDescent="0.25">
      <c r="A3884" t="s">
        <v>4652</v>
      </c>
      <c r="B3884" s="1">
        <v>45636</v>
      </c>
      <c r="C3884" t="s">
        <v>213</v>
      </c>
      <c r="D3884" t="s">
        <v>5</v>
      </c>
      <c r="E3884" t="s">
        <v>304</v>
      </c>
      <c r="F3884" t="s">
        <v>371</v>
      </c>
      <c r="G3884">
        <v>9</v>
      </c>
      <c r="H3884">
        <v>6173.47</v>
      </c>
      <c r="I3884">
        <v>55561.21</v>
      </c>
      <c r="J3884" t="s">
        <v>770</v>
      </c>
      <c r="K3884">
        <v>9</v>
      </c>
      <c r="L3884" t="str">
        <f>_xlfn.XLOOKUP(F3884, Items!$A:$A, Items!$C:$C, "Check Item ID", 0)</f>
        <v>Software</v>
      </c>
    </row>
    <row r="3885" spans="1:12" hidden="1" x14ac:dyDescent="0.25">
      <c r="A3885" t="s">
        <v>4653</v>
      </c>
      <c r="B3885" s="1">
        <v>45163</v>
      </c>
      <c r="C3885" t="s">
        <v>169</v>
      </c>
      <c r="D3885" t="s">
        <v>23</v>
      </c>
      <c r="E3885" t="s">
        <v>312</v>
      </c>
      <c r="F3885" t="s">
        <v>558</v>
      </c>
      <c r="G3885">
        <v>33</v>
      </c>
      <c r="H3885">
        <v>6557.55</v>
      </c>
      <c r="I3885">
        <v>216399.03</v>
      </c>
      <c r="J3885" t="s">
        <v>770</v>
      </c>
      <c r="K3885">
        <v>42</v>
      </c>
      <c r="L3885" t="str">
        <f>_xlfn.XLOOKUP(F3885, Items!$A:$A, Items!$C:$C, "Check Item ID", 0)</f>
        <v>Software</v>
      </c>
    </row>
    <row r="3886" spans="1:12" x14ac:dyDescent="0.25">
      <c r="A3886" t="s">
        <v>4654</v>
      </c>
      <c r="B3886" s="1">
        <v>45845</v>
      </c>
      <c r="C3886" t="s">
        <v>215</v>
      </c>
      <c r="D3886" t="s">
        <v>5</v>
      </c>
      <c r="E3886" t="s">
        <v>296</v>
      </c>
      <c r="F3886" t="s">
        <v>382</v>
      </c>
      <c r="G3886" s="8">
        <v>5</v>
      </c>
      <c r="H3886" s="6">
        <v>8284.7199999999993</v>
      </c>
      <c r="I3886" s="6">
        <v>41423.620000000003</v>
      </c>
      <c r="J3886" t="s">
        <v>777</v>
      </c>
      <c r="K3886" s="8">
        <v>36</v>
      </c>
      <c r="L3886" t="str">
        <f>_xlfn.XLOOKUP(F3886, Items!$A:$A, Items!$C:$C, "Check Item ID", 0)</f>
        <v>Hardware</v>
      </c>
    </row>
    <row r="3887" spans="1:12" x14ac:dyDescent="0.25">
      <c r="A3887" t="s">
        <v>4655</v>
      </c>
      <c r="B3887" s="1">
        <v>45023</v>
      </c>
      <c r="C3887" t="s">
        <v>53</v>
      </c>
      <c r="D3887" t="s">
        <v>9</v>
      </c>
      <c r="E3887" t="s">
        <v>348</v>
      </c>
      <c r="F3887" t="s">
        <v>706</v>
      </c>
      <c r="G3887" s="8">
        <v>24</v>
      </c>
      <c r="H3887" s="6">
        <v>9253.0499999999993</v>
      </c>
      <c r="I3887" s="6">
        <v>222073.3</v>
      </c>
      <c r="J3887" t="s">
        <v>777</v>
      </c>
      <c r="K3887" s="8">
        <v>19</v>
      </c>
      <c r="L3887" t="str">
        <f>_xlfn.XLOOKUP(F3887, Items!$A:$A, Items!$C:$C, "Check Item ID", 0)</f>
        <v>Software</v>
      </c>
    </row>
    <row r="3888" spans="1:12" x14ac:dyDescent="0.25">
      <c r="A3888" t="s">
        <v>4656</v>
      </c>
      <c r="B3888" s="1">
        <v>45857</v>
      </c>
      <c r="C3888" t="s">
        <v>107</v>
      </c>
      <c r="D3888" t="s">
        <v>25</v>
      </c>
      <c r="E3888" t="s">
        <v>283</v>
      </c>
      <c r="F3888" t="s">
        <v>638</v>
      </c>
      <c r="G3888" s="8">
        <v>20</v>
      </c>
      <c r="H3888" s="6">
        <v>4803.72</v>
      </c>
      <c r="I3888" s="6">
        <v>96074.44</v>
      </c>
      <c r="J3888" t="s">
        <v>777</v>
      </c>
      <c r="K3888" s="8">
        <v>26</v>
      </c>
      <c r="L3888" t="str">
        <f>_xlfn.XLOOKUP(F3888, Items!$A:$A, Items!$C:$C, "Check Item ID", 0)</f>
        <v>Hardware</v>
      </c>
    </row>
    <row r="3889" spans="1:12" hidden="1" x14ac:dyDescent="0.25">
      <c r="A3889" t="s">
        <v>4657</v>
      </c>
      <c r="B3889" s="1">
        <v>45366</v>
      </c>
      <c r="C3889" t="s">
        <v>123</v>
      </c>
      <c r="D3889" t="s">
        <v>21</v>
      </c>
      <c r="E3889" t="s">
        <v>340</v>
      </c>
      <c r="F3889" t="s">
        <v>508</v>
      </c>
      <c r="G3889">
        <v>23</v>
      </c>
      <c r="H3889">
        <v>2874.11</v>
      </c>
      <c r="I3889">
        <v>66104.570000000007</v>
      </c>
      <c r="J3889" t="s">
        <v>770</v>
      </c>
      <c r="K3889">
        <v>31</v>
      </c>
      <c r="L3889" t="str">
        <f>_xlfn.XLOOKUP(F3889, Items!$A:$A, Items!$C:$C, "Check Item ID", 0)</f>
        <v>Software</v>
      </c>
    </row>
    <row r="3890" spans="1:12" hidden="1" x14ac:dyDescent="0.25">
      <c r="A3890" t="s">
        <v>4658</v>
      </c>
      <c r="B3890" s="1">
        <v>45532</v>
      </c>
      <c r="C3890" t="s">
        <v>145</v>
      </c>
      <c r="D3890" t="s">
        <v>7</v>
      </c>
      <c r="E3890" t="s">
        <v>354</v>
      </c>
      <c r="F3890" t="s">
        <v>608</v>
      </c>
      <c r="G3890">
        <v>8</v>
      </c>
      <c r="H3890">
        <v>6361.18</v>
      </c>
      <c r="I3890">
        <v>50889.48</v>
      </c>
      <c r="J3890" t="s">
        <v>770</v>
      </c>
      <c r="K3890">
        <v>10</v>
      </c>
      <c r="L3890" t="str">
        <f>_xlfn.XLOOKUP(F3890, Items!$A:$A, Items!$C:$C, "Check Item ID", 0)</f>
        <v>Hardware</v>
      </c>
    </row>
    <row r="3891" spans="1:12" hidden="1" x14ac:dyDescent="0.25">
      <c r="A3891" t="s">
        <v>4659</v>
      </c>
      <c r="B3891" s="1">
        <v>45541</v>
      </c>
      <c r="C3891" t="s">
        <v>73</v>
      </c>
      <c r="D3891" t="s">
        <v>29</v>
      </c>
      <c r="E3891" t="s">
        <v>290</v>
      </c>
      <c r="F3891" t="s">
        <v>496</v>
      </c>
      <c r="G3891">
        <v>45</v>
      </c>
      <c r="H3891">
        <v>8364.86</v>
      </c>
      <c r="I3891">
        <v>376418.72</v>
      </c>
      <c r="J3891" t="s">
        <v>768</v>
      </c>
      <c r="K3891">
        <v>32</v>
      </c>
      <c r="L3891" t="str">
        <f>_xlfn.XLOOKUP(F3891, Items!$A:$A, Items!$C:$C, "Check Item ID", 0)</f>
        <v>Hardware</v>
      </c>
    </row>
    <row r="3892" spans="1:12" hidden="1" x14ac:dyDescent="0.25">
      <c r="A3892" t="s">
        <v>4660</v>
      </c>
      <c r="B3892" s="1">
        <v>45459</v>
      </c>
      <c r="C3892" t="s">
        <v>179</v>
      </c>
      <c r="D3892" t="s">
        <v>3</v>
      </c>
      <c r="E3892" t="s">
        <v>318</v>
      </c>
      <c r="F3892" t="s">
        <v>560</v>
      </c>
      <c r="G3892">
        <v>19</v>
      </c>
      <c r="H3892">
        <v>9934.68</v>
      </c>
      <c r="I3892">
        <v>188758.96</v>
      </c>
      <c r="J3892" t="s">
        <v>768</v>
      </c>
      <c r="K3892">
        <v>16</v>
      </c>
      <c r="L3892" t="str">
        <f>_xlfn.XLOOKUP(F3892, Items!$A:$A, Items!$C:$C, "Check Item ID", 0)</f>
        <v>Service</v>
      </c>
    </row>
    <row r="3893" spans="1:12" hidden="1" x14ac:dyDescent="0.25">
      <c r="A3893" t="s">
        <v>4661</v>
      </c>
      <c r="B3893" s="1">
        <v>45609</v>
      </c>
      <c r="C3893" t="s">
        <v>95</v>
      </c>
      <c r="D3893" t="s">
        <v>11</v>
      </c>
      <c r="E3893" t="s">
        <v>292</v>
      </c>
      <c r="F3893" t="s">
        <v>510</v>
      </c>
      <c r="G3893">
        <v>15</v>
      </c>
      <c r="H3893">
        <v>7799.6</v>
      </c>
      <c r="I3893">
        <v>116993.98</v>
      </c>
      <c r="J3893" t="s">
        <v>768</v>
      </c>
      <c r="K3893">
        <v>4</v>
      </c>
      <c r="L3893" t="str">
        <f>_xlfn.XLOOKUP(F3893, Items!$A:$A, Items!$C:$C, "Check Item ID", 0)</f>
        <v>Service</v>
      </c>
    </row>
    <row r="3894" spans="1:12" hidden="1" x14ac:dyDescent="0.25">
      <c r="A3894" t="s">
        <v>4662</v>
      </c>
      <c r="B3894" s="1">
        <v>45326</v>
      </c>
      <c r="C3894" t="s">
        <v>121</v>
      </c>
      <c r="D3894" t="s">
        <v>5</v>
      </c>
      <c r="E3894" t="s">
        <v>340</v>
      </c>
      <c r="F3894" t="s">
        <v>728</v>
      </c>
      <c r="G3894">
        <v>8</v>
      </c>
      <c r="H3894">
        <v>6734.78</v>
      </c>
      <c r="I3894">
        <v>53878.22</v>
      </c>
      <c r="J3894" t="s">
        <v>770</v>
      </c>
      <c r="K3894">
        <v>8</v>
      </c>
      <c r="L3894" t="str">
        <f>_xlfn.XLOOKUP(F3894, Items!$A:$A, Items!$C:$C, "Check Item ID", 0)</f>
        <v>Hardware</v>
      </c>
    </row>
    <row r="3895" spans="1:12" hidden="1" x14ac:dyDescent="0.25">
      <c r="A3895" t="s">
        <v>4663</v>
      </c>
      <c r="B3895" s="1">
        <v>45338</v>
      </c>
      <c r="C3895" t="s">
        <v>95</v>
      </c>
      <c r="D3895" t="s">
        <v>11</v>
      </c>
      <c r="E3895" t="s">
        <v>258</v>
      </c>
      <c r="F3895" t="s">
        <v>550</v>
      </c>
      <c r="G3895">
        <v>16</v>
      </c>
      <c r="H3895">
        <v>406.13</v>
      </c>
      <c r="I3895">
        <v>6498.08</v>
      </c>
      <c r="J3895" t="s">
        <v>768</v>
      </c>
      <c r="K3895">
        <v>41</v>
      </c>
      <c r="L3895" t="str">
        <f>_xlfn.XLOOKUP(F3895, Items!$A:$A, Items!$C:$C, "Check Item ID", 0)</f>
        <v>Service</v>
      </c>
    </row>
    <row r="3896" spans="1:12" hidden="1" x14ac:dyDescent="0.25">
      <c r="A3896" t="s">
        <v>4664</v>
      </c>
      <c r="B3896" s="1">
        <v>45801</v>
      </c>
      <c r="C3896" t="s">
        <v>111</v>
      </c>
      <c r="D3896" t="s">
        <v>31</v>
      </c>
      <c r="E3896" t="s">
        <v>260</v>
      </c>
      <c r="F3896" t="s">
        <v>363</v>
      </c>
      <c r="G3896">
        <v>3</v>
      </c>
      <c r="H3896">
        <v>3716.42</v>
      </c>
      <c r="I3896">
        <v>11149.25</v>
      </c>
      <c r="J3896" t="s">
        <v>768</v>
      </c>
      <c r="K3896">
        <v>37</v>
      </c>
      <c r="L3896" t="str">
        <f>_xlfn.XLOOKUP(F3896, Items!$A:$A, Items!$C:$C, "Check Item ID", 0)</f>
        <v>Hardware</v>
      </c>
    </row>
    <row r="3897" spans="1:12" hidden="1" x14ac:dyDescent="0.25">
      <c r="A3897" t="s">
        <v>4665</v>
      </c>
      <c r="B3897" s="1">
        <v>45066</v>
      </c>
      <c r="C3897" t="s">
        <v>187</v>
      </c>
      <c r="D3897" t="s">
        <v>3</v>
      </c>
      <c r="E3897" t="s">
        <v>348</v>
      </c>
      <c r="F3897" t="s">
        <v>656</v>
      </c>
      <c r="G3897">
        <v>23</v>
      </c>
      <c r="H3897">
        <v>7692.25</v>
      </c>
      <c r="I3897">
        <v>176921.84</v>
      </c>
      <c r="J3897" t="s">
        <v>770</v>
      </c>
      <c r="K3897">
        <v>37</v>
      </c>
      <c r="L3897" t="str">
        <f>_xlfn.XLOOKUP(F3897, Items!$A:$A, Items!$C:$C, "Check Item ID", 0)</f>
        <v>Service</v>
      </c>
    </row>
    <row r="3898" spans="1:12" hidden="1" x14ac:dyDescent="0.25">
      <c r="A3898" t="s">
        <v>4666</v>
      </c>
      <c r="B3898" s="1">
        <v>45329</v>
      </c>
      <c r="C3898" t="s">
        <v>48</v>
      </c>
      <c r="D3898" t="s">
        <v>21</v>
      </c>
      <c r="E3898" t="s">
        <v>283</v>
      </c>
      <c r="F3898" t="s">
        <v>732</v>
      </c>
      <c r="G3898">
        <v>1</v>
      </c>
      <c r="H3898">
        <v>8960.91</v>
      </c>
      <c r="I3898">
        <v>8960.91</v>
      </c>
      <c r="J3898" t="s">
        <v>768</v>
      </c>
      <c r="K3898">
        <v>30</v>
      </c>
      <c r="L3898" t="str">
        <f>_xlfn.XLOOKUP(F3898, Items!$A:$A, Items!$C:$C, "Check Item ID", 0)</f>
        <v>Software</v>
      </c>
    </row>
    <row r="3899" spans="1:12" x14ac:dyDescent="0.25">
      <c r="A3899" t="s">
        <v>4667</v>
      </c>
      <c r="B3899" s="1">
        <v>45574</v>
      </c>
      <c r="C3899" t="s">
        <v>109</v>
      </c>
      <c r="D3899" t="s">
        <v>17</v>
      </c>
      <c r="E3899" t="s">
        <v>310</v>
      </c>
      <c r="F3899" t="s">
        <v>518</v>
      </c>
      <c r="G3899" s="8">
        <v>44</v>
      </c>
      <c r="H3899" s="6">
        <v>3448.18</v>
      </c>
      <c r="I3899" s="6">
        <v>151720</v>
      </c>
      <c r="J3899" t="s">
        <v>777</v>
      </c>
      <c r="K3899" s="8">
        <v>10</v>
      </c>
      <c r="L3899" t="str">
        <f>_xlfn.XLOOKUP(F3899, Items!$A:$A, Items!$C:$C, "Check Item ID", 0)</f>
        <v>Service</v>
      </c>
    </row>
    <row r="3900" spans="1:12" hidden="1" x14ac:dyDescent="0.25">
      <c r="A3900" t="s">
        <v>4668</v>
      </c>
      <c r="B3900" s="1">
        <v>45553</v>
      </c>
      <c r="C3900" t="s">
        <v>71</v>
      </c>
      <c r="D3900" t="s">
        <v>15</v>
      </c>
      <c r="E3900" t="s">
        <v>324</v>
      </c>
      <c r="F3900" t="s">
        <v>369</v>
      </c>
      <c r="G3900">
        <v>27</v>
      </c>
      <c r="H3900">
        <v>1125.29</v>
      </c>
      <c r="I3900">
        <v>30382.91</v>
      </c>
      <c r="J3900" t="s">
        <v>768</v>
      </c>
      <c r="K3900">
        <v>16</v>
      </c>
      <c r="L3900" t="str">
        <f>_xlfn.XLOOKUP(F3900, Items!$A:$A, Items!$C:$C, "Check Item ID", 0)</f>
        <v>Software</v>
      </c>
    </row>
    <row r="3901" spans="1:12" hidden="1" x14ac:dyDescent="0.25">
      <c r="A3901" t="s">
        <v>4669</v>
      </c>
      <c r="B3901" s="1">
        <v>45390</v>
      </c>
      <c r="C3901" t="s">
        <v>89</v>
      </c>
      <c r="D3901" t="s">
        <v>23</v>
      </c>
      <c r="E3901" t="s">
        <v>274</v>
      </c>
      <c r="F3901" t="s">
        <v>442</v>
      </c>
      <c r="G3901">
        <v>31</v>
      </c>
      <c r="H3901">
        <v>10924.47</v>
      </c>
      <c r="I3901">
        <v>338658.67</v>
      </c>
      <c r="J3901" t="s">
        <v>768</v>
      </c>
      <c r="K3901">
        <v>6</v>
      </c>
      <c r="L3901" t="str">
        <f>_xlfn.XLOOKUP(F3901, Items!$A:$A, Items!$C:$C, "Check Item ID", 0)</f>
        <v>Service</v>
      </c>
    </row>
    <row r="3902" spans="1:12" hidden="1" x14ac:dyDescent="0.25">
      <c r="A3902" t="s">
        <v>4670</v>
      </c>
      <c r="B3902" s="1">
        <v>45975</v>
      </c>
      <c r="C3902" t="s">
        <v>73</v>
      </c>
      <c r="D3902" t="s">
        <v>29</v>
      </c>
      <c r="E3902" t="s">
        <v>302</v>
      </c>
      <c r="F3902" t="s">
        <v>750</v>
      </c>
      <c r="G3902">
        <v>37</v>
      </c>
      <c r="H3902">
        <v>3554.48</v>
      </c>
      <c r="I3902">
        <v>131515.88</v>
      </c>
      <c r="J3902" t="s">
        <v>770</v>
      </c>
      <c r="K3902">
        <v>30</v>
      </c>
      <c r="L3902" t="str">
        <f>_xlfn.XLOOKUP(F3902, Items!$A:$A, Items!$C:$C, "Check Item ID", 0)</f>
        <v>Hardware</v>
      </c>
    </row>
    <row r="3903" spans="1:12" hidden="1" x14ac:dyDescent="0.25">
      <c r="A3903" t="s">
        <v>4671</v>
      </c>
      <c r="B3903" s="1">
        <v>45906</v>
      </c>
      <c r="C3903" t="s">
        <v>227</v>
      </c>
      <c r="D3903" t="s">
        <v>9</v>
      </c>
      <c r="E3903" t="s">
        <v>260</v>
      </c>
      <c r="F3903" t="s">
        <v>728</v>
      </c>
      <c r="G3903">
        <v>13</v>
      </c>
      <c r="H3903">
        <v>6259.56</v>
      </c>
      <c r="I3903">
        <v>81374.23</v>
      </c>
      <c r="J3903" t="s">
        <v>770</v>
      </c>
      <c r="K3903">
        <v>34</v>
      </c>
      <c r="L3903" t="str">
        <f>_xlfn.XLOOKUP(F3903, Items!$A:$A, Items!$C:$C, "Check Item ID", 0)</f>
        <v>Hardware</v>
      </c>
    </row>
    <row r="3904" spans="1:12" x14ac:dyDescent="0.25">
      <c r="A3904" t="s">
        <v>4672</v>
      </c>
      <c r="B3904" s="1">
        <v>45908</v>
      </c>
      <c r="C3904" t="s">
        <v>205</v>
      </c>
      <c r="D3904" t="s">
        <v>25</v>
      </c>
      <c r="E3904" t="s">
        <v>300</v>
      </c>
      <c r="F3904" t="s">
        <v>568</v>
      </c>
      <c r="G3904" s="8">
        <v>29</v>
      </c>
      <c r="H3904" s="6">
        <v>563.16</v>
      </c>
      <c r="I3904" s="6">
        <v>16331.74</v>
      </c>
      <c r="J3904" t="s">
        <v>777</v>
      </c>
      <c r="K3904" s="8">
        <v>40</v>
      </c>
      <c r="L3904" t="str">
        <f>_xlfn.XLOOKUP(F3904, Items!$A:$A, Items!$C:$C, "Check Item ID", 0)</f>
        <v>Software</v>
      </c>
    </row>
    <row r="3905" spans="1:12" hidden="1" x14ac:dyDescent="0.25">
      <c r="A3905" t="s">
        <v>4673</v>
      </c>
      <c r="B3905" s="1">
        <v>45060</v>
      </c>
      <c r="C3905" t="s">
        <v>225</v>
      </c>
      <c r="D3905" t="s">
        <v>13</v>
      </c>
      <c r="E3905" t="s">
        <v>281</v>
      </c>
      <c r="F3905" t="s">
        <v>444</v>
      </c>
      <c r="G3905">
        <v>20</v>
      </c>
      <c r="H3905">
        <v>4888.53</v>
      </c>
      <c r="I3905">
        <v>97770.65</v>
      </c>
      <c r="J3905" t="s">
        <v>770</v>
      </c>
      <c r="K3905">
        <v>11</v>
      </c>
      <c r="L3905" t="str">
        <f>_xlfn.XLOOKUP(F3905, Items!$A:$A, Items!$C:$C, "Check Item ID", 0)</f>
        <v>Service</v>
      </c>
    </row>
    <row r="3906" spans="1:12" hidden="1" x14ac:dyDescent="0.25">
      <c r="A3906" t="s">
        <v>4674</v>
      </c>
      <c r="B3906" s="1">
        <v>45453</v>
      </c>
      <c r="C3906" t="s">
        <v>71</v>
      </c>
      <c r="D3906" t="s">
        <v>15</v>
      </c>
      <c r="E3906" t="s">
        <v>312</v>
      </c>
      <c r="F3906" t="s">
        <v>684</v>
      </c>
      <c r="G3906">
        <v>25</v>
      </c>
      <c r="H3906">
        <v>10134.9</v>
      </c>
      <c r="I3906">
        <v>253372.58</v>
      </c>
      <c r="J3906" t="s">
        <v>770</v>
      </c>
      <c r="K3906">
        <v>19</v>
      </c>
      <c r="L3906" t="str">
        <f>_xlfn.XLOOKUP(F3906, Items!$A:$A, Items!$C:$C, "Check Item ID", 0)</f>
        <v>Software</v>
      </c>
    </row>
    <row r="3907" spans="1:12" hidden="1" x14ac:dyDescent="0.25">
      <c r="A3907" t="s">
        <v>4675</v>
      </c>
      <c r="B3907" s="1">
        <v>45034</v>
      </c>
      <c r="C3907" t="s">
        <v>107</v>
      </c>
      <c r="D3907" t="s">
        <v>25</v>
      </c>
      <c r="E3907" t="s">
        <v>294</v>
      </c>
      <c r="F3907" t="s">
        <v>392</v>
      </c>
      <c r="G3907">
        <v>40</v>
      </c>
      <c r="H3907">
        <v>10244.15</v>
      </c>
      <c r="I3907">
        <v>409766.12</v>
      </c>
      <c r="J3907" t="s">
        <v>768</v>
      </c>
      <c r="K3907">
        <v>4</v>
      </c>
      <c r="L3907" t="str">
        <f>_xlfn.XLOOKUP(F3907, Items!$A:$A, Items!$C:$C, "Check Item ID", 0)</f>
        <v>Software</v>
      </c>
    </row>
    <row r="3908" spans="1:12" hidden="1" x14ac:dyDescent="0.25">
      <c r="A3908" t="s">
        <v>4676</v>
      </c>
      <c r="B3908" s="1">
        <v>45002</v>
      </c>
      <c r="C3908" t="s">
        <v>113</v>
      </c>
      <c r="D3908" t="s">
        <v>23</v>
      </c>
      <c r="E3908" t="s">
        <v>300</v>
      </c>
      <c r="F3908" t="s">
        <v>652</v>
      </c>
      <c r="G3908">
        <v>8</v>
      </c>
      <c r="H3908">
        <v>8058.56</v>
      </c>
      <c r="I3908">
        <v>64468.51</v>
      </c>
      <c r="J3908" t="s">
        <v>768</v>
      </c>
      <c r="K3908">
        <v>38</v>
      </c>
      <c r="L3908" t="str">
        <f>_xlfn.XLOOKUP(F3908, Items!$A:$A, Items!$C:$C, "Check Item ID", 0)</f>
        <v>Hardware</v>
      </c>
    </row>
    <row r="3909" spans="1:12" hidden="1" x14ac:dyDescent="0.25">
      <c r="A3909" t="s">
        <v>4677</v>
      </c>
      <c r="B3909" s="1">
        <v>45909</v>
      </c>
      <c r="C3909" t="s">
        <v>201</v>
      </c>
      <c r="D3909" t="s">
        <v>21</v>
      </c>
      <c r="E3909" t="s">
        <v>258</v>
      </c>
      <c r="F3909" t="s">
        <v>648</v>
      </c>
      <c r="G3909">
        <v>15</v>
      </c>
      <c r="H3909">
        <v>5106.95</v>
      </c>
      <c r="I3909">
        <v>76604.25</v>
      </c>
      <c r="J3909" t="s">
        <v>768</v>
      </c>
      <c r="K3909">
        <v>17</v>
      </c>
      <c r="L3909" t="str">
        <f>_xlfn.XLOOKUP(F3909, Items!$A:$A, Items!$C:$C, "Check Item ID", 0)</f>
        <v>Hardware</v>
      </c>
    </row>
    <row r="3910" spans="1:12" x14ac:dyDescent="0.25">
      <c r="A3910" t="s">
        <v>4678</v>
      </c>
      <c r="B3910" s="1">
        <v>45624</v>
      </c>
      <c r="C3910" t="s">
        <v>191</v>
      </c>
      <c r="D3910" t="s">
        <v>25</v>
      </c>
      <c r="E3910" t="s">
        <v>250</v>
      </c>
      <c r="F3910" t="s">
        <v>594</v>
      </c>
      <c r="G3910" s="8">
        <v>11</v>
      </c>
      <c r="H3910" s="6">
        <v>3089.9</v>
      </c>
      <c r="I3910" s="6">
        <v>33988.85</v>
      </c>
      <c r="J3910" t="s">
        <v>777</v>
      </c>
      <c r="K3910" s="8">
        <v>37</v>
      </c>
      <c r="L3910" t="str">
        <f>_xlfn.XLOOKUP(F3910, Items!$A:$A, Items!$C:$C, "Check Item ID", 0)</f>
        <v>Software</v>
      </c>
    </row>
    <row r="3911" spans="1:12" hidden="1" x14ac:dyDescent="0.25">
      <c r="A3911" t="s">
        <v>4679</v>
      </c>
      <c r="B3911" s="1">
        <v>45765</v>
      </c>
      <c r="C3911" t="s">
        <v>239</v>
      </c>
      <c r="D3911" t="s">
        <v>15</v>
      </c>
      <c r="E3911" t="s">
        <v>274</v>
      </c>
      <c r="F3911" t="s">
        <v>410</v>
      </c>
      <c r="G3911">
        <v>43</v>
      </c>
      <c r="H3911">
        <v>5227.38</v>
      </c>
      <c r="I3911">
        <v>224777.28</v>
      </c>
      <c r="J3911" t="s">
        <v>770</v>
      </c>
      <c r="K3911">
        <v>13</v>
      </c>
      <c r="L3911" t="str">
        <f>_xlfn.XLOOKUP(F3911, Items!$A:$A, Items!$C:$C, "Check Item ID", 0)</f>
        <v>Service</v>
      </c>
    </row>
    <row r="3912" spans="1:12" hidden="1" x14ac:dyDescent="0.25">
      <c r="A3912" t="s">
        <v>4680</v>
      </c>
      <c r="B3912" s="1">
        <v>45530</v>
      </c>
      <c r="C3912" t="s">
        <v>225</v>
      </c>
      <c r="D3912" t="s">
        <v>13</v>
      </c>
      <c r="E3912" t="s">
        <v>270</v>
      </c>
      <c r="F3912" t="s">
        <v>538</v>
      </c>
      <c r="G3912">
        <v>25</v>
      </c>
      <c r="H3912">
        <v>6388.8</v>
      </c>
      <c r="I3912">
        <v>159720.07</v>
      </c>
      <c r="J3912" t="s">
        <v>768</v>
      </c>
      <c r="K3912">
        <v>36</v>
      </c>
      <c r="L3912" t="str">
        <f>_xlfn.XLOOKUP(F3912, Items!$A:$A, Items!$C:$C, "Check Item ID", 0)</f>
        <v>Hardware</v>
      </c>
    </row>
    <row r="3913" spans="1:12" x14ac:dyDescent="0.25">
      <c r="A3913" t="s">
        <v>4681</v>
      </c>
      <c r="B3913" s="1">
        <v>45864</v>
      </c>
      <c r="C3913" t="s">
        <v>91</v>
      </c>
      <c r="D3913" t="s">
        <v>11</v>
      </c>
      <c r="E3913" t="s">
        <v>254</v>
      </c>
      <c r="F3913" t="s">
        <v>630</v>
      </c>
      <c r="G3913" s="8">
        <v>38</v>
      </c>
      <c r="H3913" s="6">
        <v>9611.18</v>
      </c>
      <c r="I3913" s="6">
        <v>365224.66</v>
      </c>
      <c r="J3913" t="s">
        <v>777</v>
      </c>
      <c r="K3913" s="8">
        <v>38</v>
      </c>
      <c r="L3913" t="str">
        <f>_xlfn.XLOOKUP(F3913, Items!$A:$A, Items!$C:$C, "Check Item ID", 0)</f>
        <v>Service</v>
      </c>
    </row>
    <row r="3914" spans="1:12" hidden="1" x14ac:dyDescent="0.25">
      <c r="A3914" t="s">
        <v>4682</v>
      </c>
      <c r="B3914" s="1">
        <v>45931</v>
      </c>
      <c r="C3914" t="s">
        <v>175</v>
      </c>
      <c r="D3914" t="s">
        <v>27</v>
      </c>
      <c r="E3914" t="s">
        <v>340</v>
      </c>
      <c r="F3914" t="s">
        <v>464</v>
      </c>
      <c r="G3914">
        <v>22</v>
      </c>
      <c r="H3914">
        <v>3446.24</v>
      </c>
      <c r="I3914">
        <v>75817.38</v>
      </c>
      <c r="J3914" t="s">
        <v>768</v>
      </c>
      <c r="K3914">
        <v>25</v>
      </c>
      <c r="L3914" t="str">
        <f>_xlfn.XLOOKUP(F3914, Items!$A:$A, Items!$C:$C, "Check Item ID", 0)</f>
        <v>Hardware</v>
      </c>
    </row>
    <row r="3915" spans="1:12" hidden="1" x14ac:dyDescent="0.25">
      <c r="A3915" t="s">
        <v>4683</v>
      </c>
      <c r="B3915" s="1">
        <v>45185</v>
      </c>
      <c r="C3915" t="s">
        <v>235</v>
      </c>
      <c r="D3915" t="s">
        <v>17</v>
      </c>
      <c r="E3915" t="s">
        <v>326</v>
      </c>
      <c r="F3915" t="s">
        <v>534</v>
      </c>
      <c r="G3915">
        <v>34</v>
      </c>
      <c r="H3915">
        <v>2738.27</v>
      </c>
      <c r="I3915">
        <v>93101.15</v>
      </c>
      <c r="J3915" t="s">
        <v>768</v>
      </c>
      <c r="K3915">
        <v>6</v>
      </c>
      <c r="L3915" t="str">
        <f>_xlfn.XLOOKUP(F3915, Items!$A:$A, Items!$C:$C, "Check Item ID", 0)</f>
        <v>Service</v>
      </c>
    </row>
    <row r="3916" spans="1:12" hidden="1" x14ac:dyDescent="0.25">
      <c r="A3916" t="s">
        <v>4684</v>
      </c>
      <c r="B3916" s="1">
        <v>45220</v>
      </c>
      <c r="C3916" t="s">
        <v>185</v>
      </c>
      <c r="D3916" t="s">
        <v>29</v>
      </c>
      <c r="E3916" t="s">
        <v>288</v>
      </c>
      <c r="F3916" t="s">
        <v>386</v>
      </c>
      <c r="G3916">
        <v>5</v>
      </c>
      <c r="H3916">
        <v>9650.43</v>
      </c>
      <c r="I3916">
        <v>48252.160000000003</v>
      </c>
      <c r="J3916" t="s">
        <v>768</v>
      </c>
      <c r="K3916">
        <v>32</v>
      </c>
      <c r="L3916" t="str">
        <f>_xlfn.XLOOKUP(F3916, Items!$A:$A, Items!$C:$C, "Check Item ID", 0)</f>
        <v>Hardware</v>
      </c>
    </row>
    <row r="3917" spans="1:12" hidden="1" x14ac:dyDescent="0.25">
      <c r="A3917" t="s">
        <v>4685</v>
      </c>
      <c r="B3917" s="1">
        <v>45078</v>
      </c>
      <c r="C3917" t="s">
        <v>171</v>
      </c>
      <c r="D3917" t="s">
        <v>23</v>
      </c>
      <c r="E3917" t="s">
        <v>283</v>
      </c>
      <c r="F3917" t="s">
        <v>700</v>
      </c>
      <c r="G3917">
        <v>9</v>
      </c>
      <c r="H3917">
        <v>7553.89</v>
      </c>
      <c r="I3917">
        <v>67984.98</v>
      </c>
      <c r="J3917" t="s">
        <v>768</v>
      </c>
      <c r="K3917">
        <v>15</v>
      </c>
      <c r="L3917" t="str">
        <f>_xlfn.XLOOKUP(F3917, Items!$A:$A, Items!$C:$C, "Check Item ID", 0)</f>
        <v>Hardware</v>
      </c>
    </row>
    <row r="3918" spans="1:12" hidden="1" x14ac:dyDescent="0.25">
      <c r="A3918" t="s">
        <v>4686</v>
      </c>
      <c r="B3918" s="1">
        <v>45852</v>
      </c>
      <c r="C3918" t="s">
        <v>167</v>
      </c>
      <c r="D3918" t="s">
        <v>31</v>
      </c>
      <c r="E3918" t="s">
        <v>312</v>
      </c>
      <c r="F3918" t="s">
        <v>456</v>
      </c>
      <c r="G3918">
        <v>6</v>
      </c>
      <c r="H3918">
        <v>8398.4699999999993</v>
      </c>
      <c r="I3918">
        <v>50390.81</v>
      </c>
      <c r="J3918" t="s">
        <v>770</v>
      </c>
      <c r="K3918">
        <v>40</v>
      </c>
      <c r="L3918" t="str">
        <f>_xlfn.XLOOKUP(F3918, Items!$A:$A, Items!$C:$C, "Check Item ID", 0)</f>
        <v>Software</v>
      </c>
    </row>
    <row r="3919" spans="1:12" x14ac:dyDescent="0.25">
      <c r="A3919" t="s">
        <v>4687</v>
      </c>
      <c r="B3919" s="1">
        <v>45539</v>
      </c>
      <c r="C3919" t="s">
        <v>153</v>
      </c>
      <c r="D3919" t="s">
        <v>3</v>
      </c>
      <c r="E3919" t="s">
        <v>318</v>
      </c>
      <c r="F3919" t="s">
        <v>560</v>
      </c>
      <c r="G3919" s="8">
        <v>17</v>
      </c>
      <c r="H3919" s="6">
        <v>10145.31</v>
      </c>
      <c r="I3919" s="6">
        <v>172470.21</v>
      </c>
      <c r="J3919" t="s">
        <v>777</v>
      </c>
      <c r="K3919" s="8">
        <v>20</v>
      </c>
      <c r="L3919" t="str">
        <f>_xlfn.XLOOKUP(F3919, Items!$A:$A, Items!$C:$C, "Check Item ID", 0)</f>
        <v>Service</v>
      </c>
    </row>
    <row r="3920" spans="1:12" x14ac:dyDescent="0.25">
      <c r="A3920" t="s">
        <v>4688</v>
      </c>
      <c r="B3920" s="1">
        <v>45798</v>
      </c>
      <c r="C3920" t="s">
        <v>81</v>
      </c>
      <c r="D3920" t="s">
        <v>19</v>
      </c>
      <c r="E3920" t="s">
        <v>298</v>
      </c>
      <c r="F3920" t="s">
        <v>654</v>
      </c>
      <c r="G3920" s="8">
        <v>32</v>
      </c>
      <c r="H3920" s="6">
        <v>6186.51</v>
      </c>
      <c r="I3920" s="6">
        <v>197968.31</v>
      </c>
      <c r="J3920" t="s">
        <v>777</v>
      </c>
      <c r="K3920" s="8">
        <v>36</v>
      </c>
      <c r="L3920" t="str">
        <f>_xlfn.XLOOKUP(F3920, Items!$A:$A, Items!$C:$C, "Check Item ID", 0)</f>
        <v>Hardware</v>
      </c>
    </row>
    <row r="3921" spans="1:12" hidden="1" x14ac:dyDescent="0.25">
      <c r="A3921" t="s">
        <v>4689</v>
      </c>
      <c r="B3921" s="1">
        <v>45998</v>
      </c>
      <c r="C3921" t="s">
        <v>209</v>
      </c>
      <c r="D3921" t="s">
        <v>23</v>
      </c>
      <c r="E3921" t="s">
        <v>340</v>
      </c>
      <c r="F3921" t="s">
        <v>480</v>
      </c>
      <c r="G3921">
        <v>7</v>
      </c>
      <c r="H3921">
        <v>2158.38</v>
      </c>
      <c r="I3921">
        <v>15108.65</v>
      </c>
      <c r="J3921" t="s">
        <v>768</v>
      </c>
      <c r="K3921">
        <v>16</v>
      </c>
      <c r="L3921" t="str">
        <f>_xlfn.XLOOKUP(F3921, Items!$A:$A, Items!$C:$C, "Check Item ID", 0)</f>
        <v>Hardware</v>
      </c>
    </row>
    <row r="3922" spans="1:12" hidden="1" x14ac:dyDescent="0.25">
      <c r="A3922" t="s">
        <v>4690</v>
      </c>
      <c r="B3922" s="1">
        <v>44987</v>
      </c>
      <c r="C3922" t="s">
        <v>101</v>
      </c>
      <c r="D3922" t="s">
        <v>23</v>
      </c>
      <c r="E3922" t="s">
        <v>290</v>
      </c>
      <c r="F3922" t="s">
        <v>476</v>
      </c>
      <c r="G3922">
        <v>14</v>
      </c>
      <c r="H3922">
        <v>6394.57</v>
      </c>
      <c r="I3922">
        <v>89524.05</v>
      </c>
      <c r="J3922" t="s">
        <v>770</v>
      </c>
      <c r="K3922">
        <v>30</v>
      </c>
      <c r="L3922" t="str">
        <f>_xlfn.XLOOKUP(F3922, Items!$A:$A, Items!$C:$C, "Check Item ID", 0)</f>
        <v>Hardware</v>
      </c>
    </row>
    <row r="3923" spans="1:12" x14ac:dyDescent="0.25">
      <c r="A3923" t="s">
        <v>4691</v>
      </c>
      <c r="B3923" s="1">
        <v>45160</v>
      </c>
      <c r="C3923" t="s">
        <v>195</v>
      </c>
      <c r="D3923" t="s">
        <v>7</v>
      </c>
      <c r="E3923" t="s">
        <v>274</v>
      </c>
      <c r="F3923" t="s">
        <v>410</v>
      </c>
      <c r="G3923" s="8">
        <v>50</v>
      </c>
      <c r="H3923" s="6">
        <v>4541.67</v>
      </c>
      <c r="I3923" s="6">
        <v>227083.35</v>
      </c>
      <c r="J3923" t="s">
        <v>777</v>
      </c>
      <c r="K3923" s="8">
        <v>42</v>
      </c>
      <c r="L3923" t="str">
        <f>_xlfn.XLOOKUP(F3923, Items!$A:$A, Items!$C:$C, "Check Item ID", 0)</f>
        <v>Service</v>
      </c>
    </row>
    <row r="3924" spans="1:12" hidden="1" x14ac:dyDescent="0.25">
      <c r="A3924" t="s">
        <v>4692</v>
      </c>
      <c r="B3924" s="1">
        <v>45090</v>
      </c>
      <c r="C3924" t="s">
        <v>171</v>
      </c>
      <c r="D3924" t="s">
        <v>23</v>
      </c>
      <c r="E3924" t="s">
        <v>330</v>
      </c>
      <c r="F3924" t="s">
        <v>758</v>
      </c>
      <c r="G3924">
        <v>18</v>
      </c>
      <c r="H3924">
        <v>4075.21</v>
      </c>
      <c r="I3924">
        <v>73353.83</v>
      </c>
      <c r="J3924" t="s">
        <v>770</v>
      </c>
      <c r="K3924">
        <v>39</v>
      </c>
      <c r="L3924" t="str">
        <f>_xlfn.XLOOKUP(F3924, Items!$A:$A, Items!$C:$C, "Check Item ID", 0)</f>
        <v>Hardware</v>
      </c>
    </row>
    <row r="3925" spans="1:12" hidden="1" x14ac:dyDescent="0.25">
      <c r="A3925" t="s">
        <v>4693</v>
      </c>
      <c r="B3925" s="1">
        <v>44973</v>
      </c>
      <c r="C3925" t="s">
        <v>215</v>
      </c>
      <c r="D3925" t="s">
        <v>5</v>
      </c>
      <c r="E3925" t="s">
        <v>283</v>
      </c>
      <c r="F3925" t="s">
        <v>498</v>
      </c>
      <c r="G3925">
        <v>48</v>
      </c>
      <c r="H3925">
        <v>9526.36</v>
      </c>
      <c r="I3925">
        <v>457265.27</v>
      </c>
      <c r="J3925" t="s">
        <v>768</v>
      </c>
      <c r="K3925">
        <v>39</v>
      </c>
      <c r="L3925" t="str">
        <f>_xlfn.XLOOKUP(F3925, Items!$A:$A, Items!$C:$C, "Check Item ID", 0)</f>
        <v>Service</v>
      </c>
    </row>
    <row r="3926" spans="1:12" hidden="1" x14ac:dyDescent="0.25">
      <c r="A3926" t="s">
        <v>4694</v>
      </c>
      <c r="B3926" s="1">
        <v>45268</v>
      </c>
      <c r="C3926" t="s">
        <v>161</v>
      </c>
      <c r="D3926" t="s">
        <v>17</v>
      </c>
      <c r="E3926" t="s">
        <v>250</v>
      </c>
      <c r="F3926" t="s">
        <v>480</v>
      </c>
      <c r="G3926">
        <v>7</v>
      </c>
      <c r="H3926">
        <v>2426.5100000000002</v>
      </c>
      <c r="I3926">
        <v>16985.59</v>
      </c>
      <c r="J3926" t="s">
        <v>768</v>
      </c>
      <c r="K3926">
        <v>6</v>
      </c>
      <c r="L3926" t="str">
        <f>_xlfn.XLOOKUP(F3926, Items!$A:$A, Items!$C:$C, "Check Item ID", 0)</f>
        <v>Hardware</v>
      </c>
    </row>
    <row r="3927" spans="1:12" hidden="1" x14ac:dyDescent="0.25">
      <c r="A3927" t="s">
        <v>4695</v>
      </c>
      <c r="B3927" s="1">
        <v>45573</v>
      </c>
      <c r="C3927" t="s">
        <v>219</v>
      </c>
      <c r="D3927" t="s">
        <v>21</v>
      </c>
      <c r="E3927" t="s">
        <v>272</v>
      </c>
      <c r="F3927" t="s">
        <v>572</v>
      </c>
      <c r="G3927">
        <v>10</v>
      </c>
      <c r="H3927">
        <v>6794.68</v>
      </c>
      <c r="I3927">
        <v>67946.81</v>
      </c>
      <c r="J3927" t="s">
        <v>770</v>
      </c>
      <c r="K3927">
        <v>30</v>
      </c>
      <c r="L3927" t="str">
        <f>_xlfn.XLOOKUP(F3927, Items!$A:$A, Items!$C:$C, "Check Item ID", 0)</f>
        <v>Service</v>
      </c>
    </row>
    <row r="3928" spans="1:12" hidden="1" x14ac:dyDescent="0.25">
      <c r="A3928" t="s">
        <v>4696</v>
      </c>
      <c r="B3928" s="1">
        <v>45352</v>
      </c>
      <c r="C3928" t="s">
        <v>48</v>
      </c>
      <c r="D3928" t="s">
        <v>21</v>
      </c>
      <c r="E3928" t="s">
        <v>304</v>
      </c>
      <c r="F3928" t="s">
        <v>518</v>
      </c>
      <c r="G3928">
        <v>15</v>
      </c>
      <c r="H3928">
        <v>4353.7299999999996</v>
      </c>
      <c r="I3928">
        <v>65305.95</v>
      </c>
      <c r="J3928" t="s">
        <v>770</v>
      </c>
      <c r="K3928">
        <v>8</v>
      </c>
      <c r="L3928" t="str">
        <f>_xlfn.XLOOKUP(F3928, Items!$A:$A, Items!$C:$C, "Check Item ID", 0)</f>
        <v>Service</v>
      </c>
    </row>
    <row r="3929" spans="1:12" x14ac:dyDescent="0.25">
      <c r="A3929" t="s">
        <v>4697</v>
      </c>
      <c r="B3929" s="1">
        <v>45568</v>
      </c>
      <c r="C3929" t="s">
        <v>235</v>
      </c>
      <c r="D3929" t="s">
        <v>17</v>
      </c>
      <c r="E3929" t="s">
        <v>312</v>
      </c>
      <c r="F3929" t="s">
        <v>746</v>
      </c>
      <c r="G3929" s="8">
        <v>48</v>
      </c>
      <c r="H3929" s="6">
        <v>5079.99</v>
      </c>
      <c r="I3929" s="6">
        <v>243839.49</v>
      </c>
      <c r="J3929" t="s">
        <v>777</v>
      </c>
      <c r="K3929" s="8">
        <v>32</v>
      </c>
      <c r="L3929" t="str">
        <f>_xlfn.XLOOKUP(F3929, Items!$A:$A, Items!$C:$C, "Check Item ID", 0)</f>
        <v>Software</v>
      </c>
    </row>
    <row r="3930" spans="1:12" hidden="1" x14ac:dyDescent="0.25">
      <c r="A3930" t="s">
        <v>4698</v>
      </c>
      <c r="B3930" s="1">
        <v>44951</v>
      </c>
      <c r="C3930" t="s">
        <v>141</v>
      </c>
      <c r="D3930" t="s">
        <v>27</v>
      </c>
      <c r="E3930" t="s">
        <v>292</v>
      </c>
      <c r="F3930" t="s">
        <v>634</v>
      </c>
      <c r="G3930">
        <v>50</v>
      </c>
      <c r="H3930">
        <v>5664.92</v>
      </c>
      <c r="I3930">
        <v>283246.21999999997</v>
      </c>
      <c r="J3930" t="s">
        <v>770</v>
      </c>
      <c r="K3930">
        <v>15</v>
      </c>
      <c r="L3930" t="str">
        <f>_xlfn.XLOOKUP(F3930, Items!$A:$A, Items!$C:$C, "Check Item ID", 0)</f>
        <v>Hardware</v>
      </c>
    </row>
    <row r="3931" spans="1:12" x14ac:dyDescent="0.25">
      <c r="A3931" t="s">
        <v>4699</v>
      </c>
      <c r="B3931" s="1">
        <v>45735</v>
      </c>
      <c r="C3931" t="s">
        <v>127</v>
      </c>
      <c r="D3931" t="s">
        <v>31</v>
      </c>
      <c r="E3931" t="s">
        <v>254</v>
      </c>
      <c r="F3931" t="s">
        <v>371</v>
      </c>
      <c r="G3931" s="8">
        <v>2</v>
      </c>
      <c r="H3931" s="6">
        <v>6231.49</v>
      </c>
      <c r="I3931" s="6">
        <v>12462.97</v>
      </c>
      <c r="J3931" t="s">
        <v>777</v>
      </c>
      <c r="K3931" s="8">
        <v>10</v>
      </c>
      <c r="L3931" t="str">
        <f>_xlfn.XLOOKUP(F3931, Items!$A:$A, Items!$C:$C, "Check Item ID", 0)</f>
        <v>Software</v>
      </c>
    </row>
    <row r="3932" spans="1:12" x14ac:dyDescent="0.25">
      <c r="A3932" t="s">
        <v>4700</v>
      </c>
      <c r="B3932" s="1">
        <v>45420</v>
      </c>
      <c r="C3932" t="s">
        <v>71</v>
      </c>
      <c r="D3932" t="s">
        <v>15</v>
      </c>
      <c r="E3932" t="s">
        <v>342</v>
      </c>
      <c r="F3932" t="s">
        <v>496</v>
      </c>
      <c r="G3932" s="8">
        <v>38</v>
      </c>
      <c r="H3932" s="6">
        <v>6696.17</v>
      </c>
      <c r="I3932" s="6">
        <v>254454.64</v>
      </c>
      <c r="J3932" t="s">
        <v>777</v>
      </c>
      <c r="K3932" s="8">
        <v>37</v>
      </c>
      <c r="L3932" t="str">
        <f>_xlfn.XLOOKUP(F3932, Items!$A:$A, Items!$C:$C, "Check Item ID", 0)</f>
        <v>Hardware</v>
      </c>
    </row>
    <row r="3933" spans="1:12" hidden="1" x14ac:dyDescent="0.25">
      <c r="A3933" t="s">
        <v>4701</v>
      </c>
      <c r="B3933" s="1">
        <v>45898</v>
      </c>
      <c r="C3933" t="s">
        <v>87</v>
      </c>
      <c r="D3933" t="s">
        <v>9</v>
      </c>
      <c r="E3933" t="s">
        <v>352</v>
      </c>
      <c r="F3933" t="s">
        <v>476</v>
      </c>
      <c r="G3933">
        <v>20</v>
      </c>
      <c r="H3933">
        <v>5645.52</v>
      </c>
      <c r="I3933">
        <v>112910.42</v>
      </c>
      <c r="J3933" t="s">
        <v>770</v>
      </c>
      <c r="K3933">
        <v>25</v>
      </c>
      <c r="L3933" t="str">
        <f>_xlfn.XLOOKUP(F3933, Items!$A:$A, Items!$C:$C, "Check Item ID", 0)</f>
        <v>Hardware</v>
      </c>
    </row>
    <row r="3934" spans="1:12" hidden="1" x14ac:dyDescent="0.25">
      <c r="A3934" t="s">
        <v>4702</v>
      </c>
      <c r="B3934" s="1">
        <v>45425</v>
      </c>
      <c r="C3934" t="s">
        <v>235</v>
      </c>
      <c r="D3934" t="s">
        <v>17</v>
      </c>
      <c r="E3934" t="s">
        <v>246</v>
      </c>
      <c r="F3934" t="s">
        <v>566</v>
      </c>
      <c r="G3934">
        <v>47</v>
      </c>
      <c r="H3934">
        <v>7031.66</v>
      </c>
      <c r="I3934">
        <v>330487.96000000002</v>
      </c>
      <c r="J3934" t="s">
        <v>768</v>
      </c>
      <c r="K3934">
        <v>6</v>
      </c>
      <c r="L3934" t="str">
        <f>_xlfn.XLOOKUP(F3934, Items!$A:$A, Items!$C:$C, "Check Item ID", 0)</f>
        <v>Software</v>
      </c>
    </row>
    <row r="3935" spans="1:12" x14ac:dyDescent="0.25">
      <c r="A3935" t="s">
        <v>4703</v>
      </c>
      <c r="B3935" s="1">
        <v>46014</v>
      </c>
      <c r="C3935" t="s">
        <v>63</v>
      </c>
      <c r="D3935" t="s">
        <v>27</v>
      </c>
      <c r="E3935" t="s">
        <v>306</v>
      </c>
      <c r="F3935" t="s">
        <v>488</v>
      </c>
      <c r="G3935" s="8">
        <v>21</v>
      </c>
      <c r="H3935" s="6">
        <v>9371.7199999999993</v>
      </c>
      <c r="I3935" s="6">
        <v>196806.15</v>
      </c>
      <c r="J3935" t="s">
        <v>777</v>
      </c>
      <c r="K3935" s="8">
        <v>35</v>
      </c>
      <c r="L3935" t="str">
        <f>_xlfn.XLOOKUP(F3935, Items!$A:$A, Items!$C:$C, "Check Item ID", 0)</f>
        <v>Service</v>
      </c>
    </row>
    <row r="3936" spans="1:12" x14ac:dyDescent="0.25">
      <c r="A3936" t="s">
        <v>4704</v>
      </c>
      <c r="B3936" s="1">
        <v>45178</v>
      </c>
      <c r="C3936" t="s">
        <v>69</v>
      </c>
      <c r="D3936" t="s">
        <v>13</v>
      </c>
      <c r="E3936" t="s">
        <v>314</v>
      </c>
      <c r="F3936" t="s">
        <v>373</v>
      </c>
      <c r="G3936" s="8">
        <v>3</v>
      </c>
      <c r="H3936" s="6">
        <v>7850.45</v>
      </c>
      <c r="I3936" s="6">
        <v>23551.34</v>
      </c>
      <c r="J3936" t="s">
        <v>777</v>
      </c>
      <c r="K3936" s="8">
        <v>11</v>
      </c>
      <c r="L3936" t="str">
        <f>_xlfn.XLOOKUP(F3936, Items!$A:$A, Items!$C:$C, "Check Item ID", 0)</f>
        <v>Service</v>
      </c>
    </row>
    <row r="3937" spans="1:12" hidden="1" x14ac:dyDescent="0.25">
      <c r="A3937" t="s">
        <v>4705</v>
      </c>
      <c r="B3937" s="1">
        <v>45361</v>
      </c>
      <c r="C3937" t="s">
        <v>39</v>
      </c>
      <c r="D3937" t="s">
        <v>25</v>
      </c>
      <c r="E3937" t="s">
        <v>352</v>
      </c>
      <c r="F3937" t="s">
        <v>582</v>
      </c>
      <c r="G3937">
        <v>46</v>
      </c>
      <c r="H3937">
        <v>9187.34</v>
      </c>
      <c r="I3937">
        <v>422617.84</v>
      </c>
      <c r="J3937" t="s">
        <v>770</v>
      </c>
      <c r="K3937">
        <v>7</v>
      </c>
      <c r="L3937" t="str">
        <f>_xlfn.XLOOKUP(F3937, Items!$A:$A, Items!$C:$C, "Check Item ID", 0)</f>
        <v>Service</v>
      </c>
    </row>
    <row r="3938" spans="1:12" hidden="1" x14ac:dyDescent="0.25">
      <c r="A3938" t="s">
        <v>4706</v>
      </c>
      <c r="B3938" s="1">
        <v>46014</v>
      </c>
      <c r="C3938" t="s">
        <v>187</v>
      </c>
      <c r="D3938" t="s">
        <v>3</v>
      </c>
      <c r="E3938" t="s">
        <v>310</v>
      </c>
      <c r="F3938" t="s">
        <v>718</v>
      </c>
      <c r="G3938">
        <v>32</v>
      </c>
      <c r="H3938">
        <v>8338.34</v>
      </c>
      <c r="I3938">
        <v>266826.86</v>
      </c>
      <c r="J3938" t="s">
        <v>770</v>
      </c>
      <c r="K3938">
        <v>11</v>
      </c>
      <c r="L3938" t="str">
        <f>_xlfn.XLOOKUP(F3938, Items!$A:$A, Items!$C:$C, "Check Item ID", 0)</f>
        <v>Software</v>
      </c>
    </row>
    <row r="3939" spans="1:12" hidden="1" x14ac:dyDescent="0.25">
      <c r="A3939" t="s">
        <v>4707</v>
      </c>
      <c r="B3939" s="1">
        <v>45088</v>
      </c>
      <c r="C3939" t="s">
        <v>151</v>
      </c>
      <c r="D3939" t="s">
        <v>11</v>
      </c>
      <c r="E3939" t="s">
        <v>344</v>
      </c>
      <c r="F3939" t="s">
        <v>365</v>
      </c>
      <c r="G3939">
        <v>14</v>
      </c>
      <c r="H3939">
        <v>3397.4</v>
      </c>
      <c r="I3939">
        <v>47563.57</v>
      </c>
      <c r="J3939" t="s">
        <v>768</v>
      </c>
      <c r="K3939">
        <v>41</v>
      </c>
      <c r="L3939" t="str">
        <f>_xlfn.XLOOKUP(F3939, Items!$A:$A, Items!$C:$C, "Check Item ID", 0)</f>
        <v>Hardware</v>
      </c>
    </row>
    <row r="3940" spans="1:12" hidden="1" x14ac:dyDescent="0.25">
      <c r="A3940" t="s">
        <v>4708</v>
      </c>
      <c r="B3940" s="1">
        <v>45429</v>
      </c>
      <c r="C3940" t="s">
        <v>145</v>
      </c>
      <c r="D3940" t="s">
        <v>7</v>
      </c>
      <c r="E3940" t="s">
        <v>344</v>
      </c>
      <c r="F3940" t="s">
        <v>576</v>
      </c>
      <c r="G3940">
        <v>14</v>
      </c>
      <c r="H3940">
        <v>2046.73</v>
      </c>
      <c r="I3940">
        <v>28654.21</v>
      </c>
      <c r="J3940" t="s">
        <v>768</v>
      </c>
      <c r="K3940">
        <v>6</v>
      </c>
      <c r="L3940" t="str">
        <f>_xlfn.XLOOKUP(F3940, Items!$A:$A, Items!$C:$C, "Check Item ID", 0)</f>
        <v>Software</v>
      </c>
    </row>
    <row r="3941" spans="1:12" hidden="1" x14ac:dyDescent="0.25">
      <c r="A3941" t="s">
        <v>4709</v>
      </c>
      <c r="B3941" s="1">
        <v>44941</v>
      </c>
      <c r="C3941" t="s">
        <v>229</v>
      </c>
      <c r="D3941" t="s">
        <v>17</v>
      </c>
      <c r="E3941" t="s">
        <v>344</v>
      </c>
      <c r="F3941" t="s">
        <v>530</v>
      </c>
      <c r="G3941">
        <v>41</v>
      </c>
      <c r="H3941">
        <v>2395.35</v>
      </c>
      <c r="I3941">
        <v>98209.39</v>
      </c>
      <c r="J3941" t="s">
        <v>770</v>
      </c>
      <c r="K3941">
        <v>30</v>
      </c>
      <c r="L3941" t="str">
        <f>_xlfn.XLOOKUP(F3941, Items!$A:$A, Items!$C:$C, "Check Item ID", 0)</f>
        <v>Hardware</v>
      </c>
    </row>
    <row r="3942" spans="1:12" hidden="1" x14ac:dyDescent="0.25">
      <c r="A3942" t="s">
        <v>4710</v>
      </c>
      <c r="B3942" s="1">
        <v>45678</v>
      </c>
      <c r="C3942" t="s">
        <v>73</v>
      </c>
      <c r="D3942" t="s">
        <v>29</v>
      </c>
      <c r="E3942" t="s">
        <v>330</v>
      </c>
      <c r="F3942" t="s">
        <v>612</v>
      </c>
      <c r="G3942">
        <v>41</v>
      </c>
      <c r="H3942">
        <v>805.91</v>
      </c>
      <c r="I3942">
        <v>33042.379999999997</v>
      </c>
      <c r="J3942" t="s">
        <v>770</v>
      </c>
      <c r="K3942">
        <v>45</v>
      </c>
      <c r="L3942" t="str">
        <f>_xlfn.XLOOKUP(F3942, Items!$A:$A, Items!$C:$C, "Check Item ID", 0)</f>
        <v>Service</v>
      </c>
    </row>
    <row r="3943" spans="1:12" hidden="1" x14ac:dyDescent="0.25">
      <c r="A3943" t="s">
        <v>4711</v>
      </c>
      <c r="B3943" s="1">
        <v>45103</v>
      </c>
      <c r="C3943" t="s">
        <v>39</v>
      </c>
      <c r="D3943" t="s">
        <v>25</v>
      </c>
      <c r="E3943" t="s">
        <v>328</v>
      </c>
      <c r="F3943" t="s">
        <v>750</v>
      </c>
      <c r="G3943">
        <v>42</v>
      </c>
      <c r="H3943">
        <v>3045.69</v>
      </c>
      <c r="I3943">
        <v>127919.03</v>
      </c>
      <c r="J3943" t="s">
        <v>770</v>
      </c>
      <c r="K3943">
        <v>27</v>
      </c>
      <c r="L3943" t="str">
        <f>_xlfn.XLOOKUP(F3943, Items!$A:$A, Items!$C:$C, "Check Item ID", 0)</f>
        <v>Hardware</v>
      </c>
    </row>
    <row r="3944" spans="1:12" hidden="1" x14ac:dyDescent="0.25">
      <c r="A3944" t="s">
        <v>4712</v>
      </c>
      <c r="B3944" s="1">
        <v>45925</v>
      </c>
      <c r="C3944" t="s">
        <v>36</v>
      </c>
      <c r="D3944" t="s">
        <v>23</v>
      </c>
      <c r="E3944" t="s">
        <v>334</v>
      </c>
      <c r="F3944" t="s">
        <v>442</v>
      </c>
      <c r="G3944">
        <v>37</v>
      </c>
      <c r="H3944">
        <v>9047.85</v>
      </c>
      <c r="I3944">
        <v>334770.40000000002</v>
      </c>
      <c r="J3944" t="s">
        <v>770</v>
      </c>
      <c r="K3944">
        <v>10</v>
      </c>
      <c r="L3944" t="str">
        <f>_xlfn.XLOOKUP(F3944, Items!$A:$A, Items!$C:$C, "Check Item ID", 0)</f>
        <v>Service</v>
      </c>
    </row>
    <row r="3945" spans="1:12" hidden="1" x14ac:dyDescent="0.25">
      <c r="A3945" t="s">
        <v>4713</v>
      </c>
      <c r="B3945" s="1">
        <v>45704</v>
      </c>
      <c r="C3945" t="s">
        <v>67</v>
      </c>
      <c r="D3945" t="s">
        <v>7</v>
      </c>
      <c r="E3945" t="s">
        <v>292</v>
      </c>
      <c r="F3945" t="s">
        <v>406</v>
      </c>
      <c r="G3945">
        <v>19</v>
      </c>
      <c r="H3945">
        <v>6573.97</v>
      </c>
      <c r="I3945">
        <v>124905.48</v>
      </c>
      <c r="J3945" t="s">
        <v>768</v>
      </c>
      <c r="K3945">
        <v>42</v>
      </c>
      <c r="L3945" t="str">
        <f>_xlfn.XLOOKUP(F3945, Items!$A:$A, Items!$C:$C, "Check Item ID", 0)</f>
        <v>Software</v>
      </c>
    </row>
    <row r="3946" spans="1:12" hidden="1" x14ac:dyDescent="0.25">
      <c r="A3946" t="s">
        <v>4714</v>
      </c>
      <c r="B3946" s="1">
        <v>45201</v>
      </c>
      <c r="C3946" t="s">
        <v>219</v>
      </c>
      <c r="D3946" t="s">
        <v>21</v>
      </c>
      <c r="E3946" t="s">
        <v>308</v>
      </c>
      <c r="F3946" t="s">
        <v>658</v>
      </c>
      <c r="G3946">
        <v>33</v>
      </c>
      <c r="H3946">
        <v>6875.74</v>
      </c>
      <c r="I3946">
        <v>226899.56</v>
      </c>
      <c r="J3946" t="s">
        <v>770</v>
      </c>
      <c r="K3946">
        <v>34</v>
      </c>
      <c r="L3946" t="str">
        <f>_xlfn.XLOOKUP(F3946, Items!$A:$A, Items!$C:$C, "Check Item ID", 0)</f>
        <v>Service</v>
      </c>
    </row>
    <row r="3947" spans="1:12" hidden="1" x14ac:dyDescent="0.25">
      <c r="A3947" t="s">
        <v>4715</v>
      </c>
      <c r="B3947" s="1">
        <v>45862</v>
      </c>
      <c r="C3947" t="s">
        <v>51</v>
      </c>
      <c r="D3947" t="s">
        <v>3</v>
      </c>
      <c r="E3947" t="s">
        <v>254</v>
      </c>
      <c r="F3947" t="s">
        <v>484</v>
      </c>
      <c r="G3947">
        <v>2</v>
      </c>
      <c r="H3947">
        <v>7762.65</v>
      </c>
      <c r="I3947">
        <v>15525.29</v>
      </c>
      <c r="J3947" t="s">
        <v>768</v>
      </c>
      <c r="K3947">
        <v>41</v>
      </c>
      <c r="L3947" t="str">
        <f>_xlfn.XLOOKUP(F3947, Items!$A:$A, Items!$C:$C, "Check Item ID", 0)</f>
        <v>Hardware</v>
      </c>
    </row>
    <row r="3948" spans="1:12" x14ac:dyDescent="0.25">
      <c r="A3948" t="s">
        <v>4716</v>
      </c>
      <c r="B3948" s="1">
        <v>45701</v>
      </c>
      <c r="C3948" t="s">
        <v>147</v>
      </c>
      <c r="D3948" t="s">
        <v>5</v>
      </c>
      <c r="E3948" t="s">
        <v>294</v>
      </c>
      <c r="F3948" t="s">
        <v>373</v>
      </c>
      <c r="G3948" s="8">
        <v>27</v>
      </c>
      <c r="H3948" s="6">
        <v>7148.4</v>
      </c>
      <c r="I3948" s="6">
        <v>193006.88</v>
      </c>
      <c r="J3948" t="s">
        <v>777</v>
      </c>
      <c r="K3948" s="8">
        <v>21</v>
      </c>
      <c r="L3948" t="str">
        <f>_xlfn.XLOOKUP(F3948, Items!$A:$A, Items!$C:$C, "Check Item ID", 0)</f>
        <v>Service</v>
      </c>
    </row>
    <row r="3949" spans="1:12" hidden="1" x14ac:dyDescent="0.25">
      <c r="A3949" t="s">
        <v>4717</v>
      </c>
      <c r="B3949" s="1">
        <v>45994</v>
      </c>
      <c r="C3949" t="s">
        <v>65</v>
      </c>
      <c r="D3949" t="s">
        <v>15</v>
      </c>
      <c r="E3949" t="s">
        <v>340</v>
      </c>
      <c r="F3949" t="s">
        <v>758</v>
      </c>
      <c r="G3949">
        <v>6</v>
      </c>
      <c r="H3949">
        <v>3463.11</v>
      </c>
      <c r="I3949">
        <v>20778.669999999998</v>
      </c>
      <c r="J3949" t="s">
        <v>770</v>
      </c>
      <c r="K3949">
        <v>19</v>
      </c>
      <c r="L3949" t="str">
        <f>_xlfn.XLOOKUP(F3949, Items!$A:$A, Items!$C:$C, "Check Item ID", 0)</f>
        <v>Hardware</v>
      </c>
    </row>
    <row r="3950" spans="1:12" x14ac:dyDescent="0.25">
      <c r="A3950" t="s">
        <v>4718</v>
      </c>
      <c r="B3950" s="1">
        <v>45771</v>
      </c>
      <c r="C3950" t="s">
        <v>167</v>
      </c>
      <c r="D3950" t="s">
        <v>31</v>
      </c>
      <c r="E3950" t="s">
        <v>298</v>
      </c>
      <c r="F3950" t="s">
        <v>580</v>
      </c>
      <c r="G3950" s="8">
        <v>5</v>
      </c>
      <c r="H3950" s="6">
        <v>5597.48</v>
      </c>
      <c r="I3950" s="6">
        <v>27987.39</v>
      </c>
      <c r="J3950" t="s">
        <v>777</v>
      </c>
      <c r="K3950" s="8">
        <v>42</v>
      </c>
      <c r="L3950" t="str">
        <f>_xlfn.XLOOKUP(F3950, Items!$A:$A, Items!$C:$C, "Check Item ID", 0)</f>
        <v>Hardware</v>
      </c>
    </row>
    <row r="3951" spans="1:12" x14ac:dyDescent="0.25">
      <c r="A3951" t="s">
        <v>4719</v>
      </c>
      <c r="B3951" s="1">
        <v>45872</v>
      </c>
      <c r="C3951" t="s">
        <v>97</v>
      </c>
      <c r="D3951" t="s">
        <v>29</v>
      </c>
      <c r="E3951" t="s">
        <v>278</v>
      </c>
      <c r="F3951" t="s">
        <v>586</v>
      </c>
      <c r="G3951" s="8">
        <v>21</v>
      </c>
      <c r="H3951" s="6">
        <v>7357.58</v>
      </c>
      <c r="I3951" s="6">
        <v>154509.18</v>
      </c>
      <c r="J3951" t="s">
        <v>777</v>
      </c>
      <c r="K3951" s="8">
        <v>24</v>
      </c>
      <c r="L3951" t="str">
        <f>_xlfn.XLOOKUP(F3951, Items!$A:$A, Items!$C:$C, "Check Item ID", 0)</f>
        <v>Hardware</v>
      </c>
    </row>
    <row r="3952" spans="1:12" x14ac:dyDescent="0.25">
      <c r="A3952" t="s">
        <v>4720</v>
      </c>
      <c r="B3952" s="1">
        <v>45540</v>
      </c>
      <c r="C3952" t="s">
        <v>115</v>
      </c>
      <c r="D3952" t="s">
        <v>27</v>
      </c>
      <c r="E3952" t="s">
        <v>348</v>
      </c>
      <c r="F3952" t="s">
        <v>742</v>
      </c>
      <c r="G3952" s="8">
        <v>27</v>
      </c>
      <c r="H3952" s="6">
        <v>6386.51</v>
      </c>
      <c r="I3952" s="6">
        <v>172435.73</v>
      </c>
      <c r="J3952" t="s">
        <v>777</v>
      </c>
      <c r="K3952" s="8">
        <v>26</v>
      </c>
      <c r="L3952" t="str">
        <f>_xlfn.XLOOKUP(F3952, Items!$A:$A, Items!$C:$C, "Check Item ID", 0)</f>
        <v>Software</v>
      </c>
    </row>
    <row r="3953" spans="1:12" hidden="1" x14ac:dyDescent="0.25">
      <c r="A3953" t="s">
        <v>4721</v>
      </c>
      <c r="B3953" s="1">
        <v>45003</v>
      </c>
      <c r="C3953" t="s">
        <v>213</v>
      </c>
      <c r="D3953" t="s">
        <v>5</v>
      </c>
      <c r="E3953" t="s">
        <v>312</v>
      </c>
      <c r="F3953" t="s">
        <v>528</v>
      </c>
      <c r="G3953">
        <v>13</v>
      </c>
      <c r="H3953">
        <v>1439.57</v>
      </c>
      <c r="I3953">
        <v>18714.46</v>
      </c>
      <c r="J3953" t="s">
        <v>768</v>
      </c>
      <c r="K3953">
        <v>3</v>
      </c>
      <c r="L3953" t="str">
        <f>_xlfn.XLOOKUP(F3953, Items!$A:$A, Items!$C:$C, "Check Item ID", 0)</f>
        <v>Service</v>
      </c>
    </row>
    <row r="3954" spans="1:12" x14ac:dyDescent="0.25">
      <c r="A3954" t="s">
        <v>4722</v>
      </c>
      <c r="B3954" s="1">
        <v>45931</v>
      </c>
      <c r="C3954" t="s">
        <v>55</v>
      </c>
      <c r="D3954" t="s">
        <v>3</v>
      </c>
      <c r="E3954" t="s">
        <v>294</v>
      </c>
      <c r="F3954" t="s">
        <v>644</v>
      </c>
      <c r="G3954" s="8">
        <v>14</v>
      </c>
      <c r="H3954" s="6">
        <v>8311.7000000000007</v>
      </c>
      <c r="I3954" s="6">
        <v>116363.76</v>
      </c>
      <c r="J3954" t="s">
        <v>777</v>
      </c>
      <c r="K3954" s="8">
        <v>34</v>
      </c>
      <c r="L3954" t="str">
        <f>_xlfn.XLOOKUP(F3954, Items!$A:$A, Items!$C:$C, "Check Item ID", 0)</f>
        <v>Hardware</v>
      </c>
    </row>
    <row r="3955" spans="1:12" hidden="1" x14ac:dyDescent="0.25">
      <c r="A3955" t="s">
        <v>4723</v>
      </c>
      <c r="B3955" s="1">
        <v>45354</v>
      </c>
      <c r="C3955" t="s">
        <v>163</v>
      </c>
      <c r="D3955" t="s">
        <v>31</v>
      </c>
      <c r="E3955" t="s">
        <v>338</v>
      </c>
      <c r="F3955" t="s">
        <v>440</v>
      </c>
      <c r="G3955">
        <v>28</v>
      </c>
      <c r="H3955">
        <v>6314.87</v>
      </c>
      <c r="I3955">
        <v>176816.4</v>
      </c>
      <c r="J3955" t="s">
        <v>768</v>
      </c>
      <c r="K3955">
        <v>9</v>
      </c>
      <c r="L3955" t="str">
        <f>_xlfn.XLOOKUP(F3955, Items!$A:$A, Items!$C:$C, "Check Item ID", 0)</f>
        <v>Hardware</v>
      </c>
    </row>
    <row r="3956" spans="1:12" x14ac:dyDescent="0.25">
      <c r="A3956" t="s">
        <v>4724</v>
      </c>
      <c r="B3956" s="1">
        <v>45457</v>
      </c>
      <c r="C3956" t="s">
        <v>81</v>
      </c>
      <c r="D3956" t="s">
        <v>19</v>
      </c>
      <c r="E3956" t="s">
        <v>272</v>
      </c>
      <c r="F3956" t="s">
        <v>472</v>
      </c>
      <c r="G3956" s="8">
        <v>44</v>
      </c>
      <c r="H3956" s="6">
        <v>6369.25</v>
      </c>
      <c r="I3956" s="6">
        <v>280246.87</v>
      </c>
      <c r="J3956" t="s">
        <v>777</v>
      </c>
      <c r="K3956" s="8">
        <v>36</v>
      </c>
      <c r="L3956" t="str">
        <f>_xlfn.XLOOKUP(F3956, Items!$A:$A, Items!$C:$C, "Check Item ID", 0)</f>
        <v>Software</v>
      </c>
    </row>
    <row r="3957" spans="1:12" x14ac:dyDescent="0.25">
      <c r="A3957" t="s">
        <v>4725</v>
      </c>
      <c r="B3957" s="1">
        <v>45397</v>
      </c>
      <c r="C3957" t="s">
        <v>153</v>
      </c>
      <c r="D3957" t="s">
        <v>3</v>
      </c>
      <c r="E3957" t="s">
        <v>270</v>
      </c>
      <c r="F3957" t="s">
        <v>582</v>
      </c>
      <c r="G3957" s="8">
        <v>38</v>
      </c>
      <c r="H3957" s="6">
        <v>8785.6200000000008</v>
      </c>
      <c r="I3957" s="6">
        <v>333853.46999999997</v>
      </c>
      <c r="J3957" t="s">
        <v>777</v>
      </c>
      <c r="K3957" s="8">
        <v>4</v>
      </c>
      <c r="L3957" t="str">
        <f>_xlfn.XLOOKUP(F3957, Items!$A:$A, Items!$C:$C, "Check Item ID", 0)</f>
        <v>Service</v>
      </c>
    </row>
    <row r="3958" spans="1:12" hidden="1" x14ac:dyDescent="0.25">
      <c r="A3958" t="s">
        <v>4726</v>
      </c>
      <c r="B3958" s="1">
        <v>45770</v>
      </c>
      <c r="C3958" t="s">
        <v>237</v>
      </c>
      <c r="D3958" t="s">
        <v>5</v>
      </c>
      <c r="E3958" t="s">
        <v>346</v>
      </c>
      <c r="F3958" t="s">
        <v>596</v>
      </c>
      <c r="G3958">
        <v>37</v>
      </c>
      <c r="H3958">
        <v>5887.05</v>
      </c>
      <c r="I3958">
        <v>217820.93</v>
      </c>
      <c r="J3958" t="s">
        <v>770</v>
      </c>
      <c r="K3958">
        <v>34</v>
      </c>
      <c r="L3958" t="str">
        <f>_xlfn.XLOOKUP(F3958, Items!$A:$A, Items!$C:$C, "Check Item ID", 0)</f>
        <v>Software</v>
      </c>
    </row>
    <row r="3959" spans="1:12" hidden="1" x14ac:dyDescent="0.25">
      <c r="A3959" t="s">
        <v>4727</v>
      </c>
      <c r="B3959" s="1">
        <v>45459</v>
      </c>
      <c r="C3959" t="s">
        <v>159</v>
      </c>
      <c r="D3959" t="s">
        <v>11</v>
      </c>
      <c r="E3959" t="s">
        <v>254</v>
      </c>
      <c r="F3959" t="s">
        <v>444</v>
      </c>
      <c r="G3959">
        <v>45</v>
      </c>
      <c r="H3959">
        <v>5738.54</v>
      </c>
      <c r="I3959">
        <v>258234.36</v>
      </c>
      <c r="J3959" t="s">
        <v>768</v>
      </c>
      <c r="K3959">
        <v>41</v>
      </c>
      <c r="L3959" t="str">
        <f>_xlfn.XLOOKUP(F3959, Items!$A:$A, Items!$C:$C, "Check Item ID", 0)</f>
        <v>Service</v>
      </c>
    </row>
    <row r="3960" spans="1:12" hidden="1" x14ac:dyDescent="0.25">
      <c r="A3960" t="s">
        <v>4728</v>
      </c>
      <c r="B3960" s="1">
        <v>44934</v>
      </c>
      <c r="C3960" t="s">
        <v>79</v>
      </c>
      <c r="D3960" t="s">
        <v>31</v>
      </c>
      <c r="E3960" t="s">
        <v>265</v>
      </c>
      <c r="F3960" t="s">
        <v>674</v>
      </c>
      <c r="G3960">
        <v>37</v>
      </c>
      <c r="H3960">
        <v>2647.69</v>
      </c>
      <c r="I3960">
        <v>97964.65</v>
      </c>
      <c r="J3960" t="s">
        <v>768</v>
      </c>
      <c r="K3960">
        <v>37</v>
      </c>
      <c r="L3960" t="str">
        <f>_xlfn.XLOOKUP(F3960, Items!$A:$A, Items!$C:$C, "Check Item ID", 0)</f>
        <v>Software</v>
      </c>
    </row>
    <row r="3961" spans="1:12" hidden="1" x14ac:dyDescent="0.25">
      <c r="A3961" t="s">
        <v>4729</v>
      </c>
      <c r="B3961" s="1">
        <v>45969</v>
      </c>
      <c r="C3961" t="s">
        <v>79</v>
      </c>
      <c r="D3961" t="s">
        <v>31</v>
      </c>
      <c r="E3961" t="s">
        <v>350</v>
      </c>
      <c r="F3961" t="s">
        <v>468</v>
      </c>
      <c r="G3961">
        <v>30</v>
      </c>
      <c r="H3961">
        <v>4384.17</v>
      </c>
      <c r="I3961">
        <v>131525.01999999999</v>
      </c>
      <c r="J3961" t="s">
        <v>770</v>
      </c>
      <c r="K3961">
        <v>25</v>
      </c>
      <c r="L3961" t="str">
        <f>_xlfn.XLOOKUP(F3961, Items!$A:$A, Items!$C:$C, "Check Item ID", 0)</f>
        <v>Hardware</v>
      </c>
    </row>
    <row r="3962" spans="1:12" hidden="1" x14ac:dyDescent="0.25">
      <c r="A3962" t="s">
        <v>4730</v>
      </c>
      <c r="B3962" s="1">
        <v>45412</v>
      </c>
      <c r="C3962" t="s">
        <v>227</v>
      </c>
      <c r="D3962" t="s">
        <v>9</v>
      </c>
      <c r="E3962" t="s">
        <v>304</v>
      </c>
      <c r="F3962" t="s">
        <v>612</v>
      </c>
      <c r="G3962">
        <v>50</v>
      </c>
      <c r="H3962">
        <v>672.55</v>
      </c>
      <c r="I3962">
        <v>33627.71</v>
      </c>
      <c r="J3962" t="s">
        <v>768</v>
      </c>
      <c r="K3962">
        <v>32</v>
      </c>
      <c r="L3962" t="str">
        <f>_xlfn.XLOOKUP(F3962, Items!$A:$A, Items!$C:$C, "Check Item ID", 0)</f>
        <v>Service</v>
      </c>
    </row>
    <row r="3963" spans="1:12" x14ac:dyDescent="0.25">
      <c r="A3963" t="s">
        <v>4731</v>
      </c>
      <c r="B3963" s="1">
        <v>45932</v>
      </c>
      <c r="C3963" t="s">
        <v>71</v>
      </c>
      <c r="D3963" t="s">
        <v>15</v>
      </c>
      <c r="E3963" t="s">
        <v>302</v>
      </c>
      <c r="F3963" t="s">
        <v>638</v>
      </c>
      <c r="G3963" s="8">
        <v>8</v>
      </c>
      <c r="H3963" s="6">
        <v>5089.0200000000004</v>
      </c>
      <c r="I3963" s="6">
        <v>40712.19</v>
      </c>
      <c r="J3963" t="s">
        <v>777</v>
      </c>
      <c r="K3963" s="8">
        <v>4</v>
      </c>
      <c r="L3963" t="str">
        <f>_xlfn.XLOOKUP(F3963, Items!$A:$A, Items!$C:$C, "Check Item ID", 0)</f>
        <v>Hardware</v>
      </c>
    </row>
    <row r="3964" spans="1:12" x14ac:dyDescent="0.25">
      <c r="A3964" t="s">
        <v>4732</v>
      </c>
      <c r="B3964" s="1">
        <v>45797</v>
      </c>
      <c r="C3964" t="s">
        <v>229</v>
      </c>
      <c r="D3964" t="s">
        <v>17</v>
      </c>
      <c r="E3964" t="s">
        <v>292</v>
      </c>
      <c r="F3964" t="s">
        <v>416</v>
      </c>
      <c r="G3964" s="8">
        <v>36</v>
      </c>
      <c r="H3964" s="6">
        <v>5822.92</v>
      </c>
      <c r="I3964" s="6">
        <v>209625.27</v>
      </c>
      <c r="J3964" t="s">
        <v>777</v>
      </c>
      <c r="K3964" s="8">
        <v>9</v>
      </c>
      <c r="L3964" t="str">
        <f>_xlfn.XLOOKUP(F3964, Items!$A:$A, Items!$C:$C, "Check Item ID", 0)</f>
        <v>Service</v>
      </c>
    </row>
    <row r="3965" spans="1:12" x14ac:dyDescent="0.25">
      <c r="A3965" t="s">
        <v>4733</v>
      </c>
      <c r="B3965" s="1">
        <v>45481</v>
      </c>
      <c r="C3965" t="s">
        <v>185</v>
      </c>
      <c r="D3965" t="s">
        <v>29</v>
      </c>
      <c r="E3965" t="s">
        <v>246</v>
      </c>
      <c r="F3965" t="s">
        <v>634</v>
      </c>
      <c r="G3965" s="8">
        <v>50</v>
      </c>
      <c r="H3965" s="6">
        <v>5486.94</v>
      </c>
      <c r="I3965" s="6">
        <v>274346.89</v>
      </c>
      <c r="J3965" t="s">
        <v>777</v>
      </c>
      <c r="K3965" s="8">
        <v>15</v>
      </c>
      <c r="L3965" t="str">
        <f>_xlfn.XLOOKUP(F3965, Items!$A:$A, Items!$C:$C, "Check Item ID", 0)</f>
        <v>Hardware</v>
      </c>
    </row>
    <row r="3966" spans="1:12" hidden="1" x14ac:dyDescent="0.25">
      <c r="A3966" t="s">
        <v>4734</v>
      </c>
      <c r="B3966" s="1">
        <v>45353</v>
      </c>
      <c r="C3966" t="s">
        <v>197</v>
      </c>
      <c r="D3966" t="s">
        <v>17</v>
      </c>
      <c r="E3966" t="s">
        <v>318</v>
      </c>
      <c r="F3966" t="s">
        <v>492</v>
      </c>
      <c r="G3966">
        <v>38</v>
      </c>
      <c r="H3966">
        <v>4136.8100000000004</v>
      </c>
      <c r="I3966">
        <v>157198.62</v>
      </c>
      <c r="J3966" t="s">
        <v>768</v>
      </c>
      <c r="K3966">
        <v>7</v>
      </c>
      <c r="L3966" t="str">
        <f>_xlfn.XLOOKUP(F3966, Items!$A:$A, Items!$C:$C, "Check Item ID", 0)</f>
        <v>Service</v>
      </c>
    </row>
    <row r="3967" spans="1:12" hidden="1" x14ac:dyDescent="0.25">
      <c r="A3967" t="s">
        <v>4735</v>
      </c>
      <c r="B3967" s="1">
        <v>45937</v>
      </c>
      <c r="C3967" t="s">
        <v>235</v>
      </c>
      <c r="D3967" t="s">
        <v>17</v>
      </c>
      <c r="E3967" t="s">
        <v>274</v>
      </c>
      <c r="F3967" t="s">
        <v>540</v>
      </c>
      <c r="G3967">
        <v>14</v>
      </c>
      <c r="H3967">
        <v>5550.4</v>
      </c>
      <c r="I3967">
        <v>77705.61</v>
      </c>
      <c r="J3967" t="s">
        <v>770</v>
      </c>
      <c r="K3967">
        <v>44</v>
      </c>
      <c r="L3967" t="str">
        <f>_xlfn.XLOOKUP(F3967, Items!$A:$A, Items!$C:$C, "Check Item ID", 0)</f>
        <v>Software</v>
      </c>
    </row>
    <row r="3968" spans="1:12" x14ac:dyDescent="0.25">
      <c r="A3968" t="s">
        <v>4736</v>
      </c>
      <c r="B3968" s="1">
        <v>45662</v>
      </c>
      <c r="C3968" t="s">
        <v>175</v>
      </c>
      <c r="D3968" t="s">
        <v>27</v>
      </c>
      <c r="E3968" t="s">
        <v>281</v>
      </c>
      <c r="F3968" t="s">
        <v>604</v>
      </c>
      <c r="G3968" s="8">
        <v>33</v>
      </c>
      <c r="H3968" s="6">
        <v>336.44</v>
      </c>
      <c r="I3968" s="6">
        <v>11102.56</v>
      </c>
      <c r="J3968" t="s">
        <v>777</v>
      </c>
      <c r="K3968" s="8">
        <v>16</v>
      </c>
      <c r="L3968" t="str">
        <f>_xlfn.XLOOKUP(F3968, Items!$A:$A, Items!$C:$C, "Check Item ID", 0)</f>
        <v>Software</v>
      </c>
    </row>
    <row r="3969" spans="1:12" x14ac:dyDescent="0.25">
      <c r="A3969" t="s">
        <v>4737</v>
      </c>
      <c r="B3969" s="1">
        <v>45508</v>
      </c>
      <c r="C3969" t="s">
        <v>97</v>
      </c>
      <c r="D3969" t="s">
        <v>29</v>
      </c>
      <c r="E3969" t="s">
        <v>250</v>
      </c>
      <c r="F3969" t="s">
        <v>598</v>
      </c>
      <c r="G3969" s="8">
        <v>49</v>
      </c>
      <c r="H3969" s="6">
        <v>6213.85</v>
      </c>
      <c r="I3969" s="6">
        <v>304478.53999999998</v>
      </c>
      <c r="J3969" t="s">
        <v>777</v>
      </c>
      <c r="K3969" s="8">
        <v>19</v>
      </c>
      <c r="L3969" t="str">
        <f>_xlfn.XLOOKUP(F3969, Items!$A:$A, Items!$C:$C, "Check Item ID", 0)</f>
        <v>Software</v>
      </c>
    </row>
    <row r="3970" spans="1:12" x14ac:dyDescent="0.25">
      <c r="A3970" t="s">
        <v>4738</v>
      </c>
      <c r="B3970" s="1">
        <v>45403</v>
      </c>
      <c r="C3970" t="s">
        <v>207</v>
      </c>
      <c r="D3970" t="s">
        <v>11</v>
      </c>
      <c r="E3970" t="s">
        <v>292</v>
      </c>
      <c r="F3970" t="s">
        <v>402</v>
      </c>
      <c r="G3970" s="8">
        <v>46</v>
      </c>
      <c r="H3970" s="6">
        <v>7304.47</v>
      </c>
      <c r="I3970" s="6">
        <v>336005.4</v>
      </c>
      <c r="J3970" t="s">
        <v>777</v>
      </c>
      <c r="K3970" s="8">
        <v>42</v>
      </c>
      <c r="L3970" t="str">
        <f>_xlfn.XLOOKUP(F3970, Items!$A:$A, Items!$C:$C, "Check Item ID", 0)</f>
        <v>Hardware</v>
      </c>
    </row>
    <row r="3971" spans="1:12" hidden="1" x14ac:dyDescent="0.25">
      <c r="A3971" t="s">
        <v>4739</v>
      </c>
      <c r="B3971" s="1">
        <v>45641</v>
      </c>
      <c r="C3971" t="s">
        <v>169</v>
      </c>
      <c r="D3971" t="s">
        <v>23</v>
      </c>
      <c r="E3971" t="s">
        <v>265</v>
      </c>
      <c r="F3971" t="s">
        <v>708</v>
      </c>
      <c r="G3971">
        <v>13</v>
      </c>
      <c r="H3971">
        <v>4593.37</v>
      </c>
      <c r="I3971">
        <v>59713.78</v>
      </c>
      <c r="J3971" t="s">
        <v>768</v>
      </c>
      <c r="K3971">
        <v>29</v>
      </c>
      <c r="L3971" t="str">
        <f>_xlfn.XLOOKUP(F3971, Items!$A:$A, Items!$C:$C, "Check Item ID", 0)</f>
        <v>Service</v>
      </c>
    </row>
    <row r="3972" spans="1:12" x14ac:dyDescent="0.25">
      <c r="A3972" t="s">
        <v>4740</v>
      </c>
      <c r="B3972" s="1">
        <v>45308</v>
      </c>
      <c r="C3972" t="s">
        <v>223</v>
      </c>
      <c r="D3972" t="s">
        <v>5</v>
      </c>
      <c r="E3972" t="s">
        <v>283</v>
      </c>
      <c r="F3972" t="s">
        <v>484</v>
      </c>
      <c r="G3972" s="8">
        <v>35</v>
      </c>
      <c r="H3972" s="6">
        <v>6231.53</v>
      </c>
      <c r="I3972" s="6">
        <v>218103.51</v>
      </c>
      <c r="J3972" t="s">
        <v>777</v>
      </c>
      <c r="K3972" s="8">
        <v>25</v>
      </c>
      <c r="L3972" t="str">
        <f>_xlfn.XLOOKUP(F3972, Items!$A:$A, Items!$C:$C, "Check Item ID", 0)</f>
        <v>Hardware</v>
      </c>
    </row>
    <row r="3973" spans="1:12" x14ac:dyDescent="0.25">
      <c r="A3973" t="s">
        <v>4741</v>
      </c>
      <c r="B3973" s="1">
        <v>45268</v>
      </c>
      <c r="C3973" t="s">
        <v>129</v>
      </c>
      <c r="D3973" t="s">
        <v>11</v>
      </c>
      <c r="E3973" t="s">
        <v>290</v>
      </c>
      <c r="F3973" t="s">
        <v>544</v>
      </c>
      <c r="G3973" s="8">
        <v>3</v>
      </c>
      <c r="H3973" s="6">
        <v>1206.05</v>
      </c>
      <c r="I3973" s="6">
        <v>3618.15</v>
      </c>
      <c r="J3973" t="s">
        <v>777</v>
      </c>
      <c r="K3973" s="8">
        <v>44</v>
      </c>
      <c r="L3973" t="str">
        <f>_xlfn.XLOOKUP(F3973, Items!$A:$A, Items!$C:$C, "Check Item ID", 0)</f>
        <v>Software</v>
      </c>
    </row>
    <row r="3974" spans="1:12" hidden="1" x14ac:dyDescent="0.25">
      <c r="A3974" t="s">
        <v>4742</v>
      </c>
      <c r="B3974" s="1">
        <v>45403</v>
      </c>
      <c r="C3974" t="s">
        <v>199</v>
      </c>
      <c r="D3974" t="s">
        <v>11</v>
      </c>
      <c r="E3974" t="s">
        <v>286</v>
      </c>
      <c r="F3974" t="s">
        <v>758</v>
      </c>
      <c r="G3974">
        <v>6</v>
      </c>
      <c r="H3974">
        <v>3714.94</v>
      </c>
      <c r="I3974">
        <v>22289.66</v>
      </c>
      <c r="J3974" t="s">
        <v>768</v>
      </c>
      <c r="K3974">
        <v>44</v>
      </c>
      <c r="L3974" t="str">
        <f>_xlfn.XLOOKUP(F3974, Items!$A:$A, Items!$C:$C, "Check Item ID", 0)</f>
        <v>Hardware</v>
      </c>
    </row>
    <row r="3975" spans="1:12" hidden="1" x14ac:dyDescent="0.25">
      <c r="A3975" t="s">
        <v>4743</v>
      </c>
      <c r="B3975" s="1">
        <v>45849</v>
      </c>
      <c r="C3975" t="s">
        <v>177</v>
      </c>
      <c r="D3975" t="s">
        <v>27</v>
      </c>
      <c r="E3975" t="s">
        <v>326</v>
      </c>
      <c r="F3975" t="s">
        <v>676</v>
      </c>
      <c r="G3975">
        <v>30</v>
      </c>
      <c r="H3975">
        <v>7653.81</v>
      </c>
      <c r="I3975">
        <v>229614.36</v>
      </c>
      <c r="J3975" t="s">
        <v>770</v>
      </c>
      <c r="K3975">
        <v>20</v>
      </c>
      <c r="L3975" t="str">
        <f>_xlfn.XLOOKUP(F3975, Items!$A:$A, Items!$C:$C, "Check Item ID", 0)</f>
        <v>Service</v>
      </c>
    </row>
    <row r="3976" spans="1:12" hidden="1" x14ac:dyDescent="0.25">
      <c r="A3976" t="s">
        <v>4744</v>
      </c>
      <c r="B3976" s="1">
        <v>44967</v>
      </c>
      <c r="C3976" t="s">
        <v>57</v>
      </c>
      <c r="D3976" t="s">
        <v>25</v>
      </c>
      <c r="E3976" t="s">
        <v>350</v>
      </c>
      <c r="F3976" t="s">
        <v>616</v>
      </c>
      <c r="G3976">
        <v>4</v>
      </c>
      <c r="H3976">
        <v>406.82</v>
      </c>
      <c r="I3976">
        <v>1627.26</v>
      </c>
      <c r="J3976" t="s">
        <v>770</v>
      </c>
      <c r="K3976">
        <v>40</v>
      </c>
      <c r="L3976" t="str">
        <f>_xlfn.XLOOKUP(F3976, Items!$A:$A, Items!$C:$C, "Check Item ID", 0)</f>
        <v>Hardware</v>
      </c>
    </row>
    <row r="3977" spans="1:12" x14ac:dyDescent="0.25">
      <c r="A3977" t="s">
        <v>4745</v>
      </c>
      <c r="B3977" s="1">
        <v>45484</v>
      </c>
      <c r="C3977" t="s">
        <v>129</v>
      </c>
      <c r="D3977" t="s">
        <v>11</v>
      </c>
      <c r="E3977" t="s">
        <v>267</v>
      </c>
      <c r="F3977" t="s">
        <v>536</v>
      </c>
      <c r="G3977" s="8">
        <v>7</v>
      </c>
      <c r="H3977" s="6">
        <v>3624.35</v>
      </c>
      <c r="I3977" s="6">
        <v>25370.45</v>
      </c>
      <c r="J3977" t="s">
        <v>777</v>
      </c>
      <c r="K3977" s="8">
        <v>20</v>
      </c>
      <c r="L3977" t="str">
        <f>_xlfn.XLOOKUP(F3977, Items!$A:$A, Items!$C:$C, "Check Item ID", 0)</f>
        <v>Service</v>
      </c>
    </row>
    <row r="3978" spans="1:12" x14ac:dyDescent="0.25">
      <c r="A3978" t="s">
        <v>4746</v>
      </c>
      <c r="B3978" s="1">
        <v>45418</v>
      </c>
      <c r="C3978" t="s">
        <v>163</v>
      </c>
      <c r="D3978" t="s">
        <v>31</v>
      </c>
      <c r="E3978" t="s">
        <v>300</v>
      </c>
      <c r="F3978" t="s">
        <v>636</v>
      </c>
      <c r="G3978" s="8">
        <v>36</v>
      </c>
      <c r="H3978" s="6">
        <v>9940.58</v>
      </c>
      <c r="I3978" s="6">
        <v>357861.05</v>
      </c>
      <c r="J3978" t="s">
        <v>777</v>
      </c>
      <c r="K3978" s="8">
        <v>42</v>
      </c>
      <c r="L3978" t="str">
        <f>_xlfn.XLOOKUP(F3978, Items!$A:$A, Items!$C:$C, "Check Item ID", 0)</f>
        <v>Hardware</v>
      </c>
    </row>
    <row r="3979" spans="1:12" x14ac:dyDescent="0.25">
      <c r="A3979" t="s">
        <v>4747</v>
      </c>
      <c r="B3979" s="1">
        <v>45560</v>
      </c>
      <c r="C3979" t="s">
        <v>55</v>
      </c>
      <c r="D3979" t="s">
        <v>3</v>
      </c>
      <c r="E3979" t="s">
        <v>354</v>
      </c>
      <c r="F3979" t="s">
        <v>380</v>
      </c>
      <c r="G3979" s="8">
        <v>7</v>
      </c>
      <c r="H3979" s="6">
        <v>4919.59</v>
      </c>
      <c r="I3979" s="6">
        <v>34437.1</v>
      </c>
      <c r="J3979" t="s">
        <v>777</v>
      </c>
      <c r="K3979" s="8">
        <v>12</v>
      </c>
      <c r="L3979" t="str">
        <f>_xlfn.XLOOKUP(F3979, Items!$A:$A, Items!$C:$C, "Check Item ID", 0)</f>
        <v>Hardware</v>
      </c>
    </row>
    <row r="3980" spans="1:12" hidden="1" x14ac:dyDescent="0.25">
      <c r="A3980" t="s">
        <v>4748</v>
      </c>
      <c r="B3980" s="1">
        <v>45880</v>
      </c>
      <c r="C3980" t="s">
        <v>81</v>
      </c>
      <c r="D3980" t="s">
        <v>19</v>
      </c>
      <c r="E3980" t="s">
        <v>281</v>
      </c>
      <c r="F3980" t="s">
        <v>542</v>
      </c>
      <c r="G3980">
        <v>2</v>
      </c>
      <c r="H3980">
        <v>7884.41</v>
      </c>
      <c r="I3980">
        <v>15768.81</v>
      </c>
      <c r="J3980" t="s">
        <v>768</v>
      </c>
      <c r="K3980">
        <v>38</v>
      </c>
      <c r="L3980" t="str">
        <f>_xlfn.XLOOKUP(F3980, Items!$A:$A, Items!$C:$C, "Check Item ID", 0)</f>
        <v>Service</v>
      </c>
    </row>
    <row r="3981" spans="1:12" hidden="1" x14ac:dyDescent="0.25">
      <c r="A3981" t="s">
        <v>4749</v>
      </c>
      <c r="B3981" s="1">
        <v>45236</v>
      </c>
      <c r="C3981" t="s">
        <v>159</v>
      </c>
      <c r="D3981" t="s">
        <v>11</v>
      </c>
      <c r="E3981" t="s">
        <v>354</v>
      </c>
      <c r="F3981" t="s">
        <v>564</v>
      </c>
      <c r="G3981">
        <v>48</v>
      </c>
      <c r="H3981">
        <v>3524.47</v>
      </c>
      <c r="I3981">
        <v>169174.49</v>
      </c>
      <c r="J3981" t="s">
        <v>770</v>
      </c>
      <c r="K3981">
        <v>39</v>
      </c>
      <c r="L3981" t="str">
        <f>_xlfn.XLOOKUP(F3981, Items!$A:$A, Items!$C:$C, "Check Item ID", 0)</f>
        <v>Software</v>
      </c>
    </row>
    <row r="3982" spans="1:12" x14ac:dyDescent="0.25">
      <c r="A3982" t="s">
        <v>4750</v>
      </c>
      <c r="B3982" s="1">
        <v>45346</v>
      </c>
      <c r="C3982" t="s">
        <v>157</v>
      </c>
      <c r="D3982" t="s">
        <v>11</v>
      </c>
      <c r="E3982" t="s">
        <v>294</v>
      </c>
      <c r="F3982" t="s">
        <v>406</v>
      </c>
      <c r="G3982" s="8">
        <v>12</v>
      </c>
      <c r="H3982" s="6">
        <v>6427.43</v>
      </c>
      <c r="I3982" s="6">
        <v>77129.2</v>
      </c>
      <c r="J3982" t="s">
        <v>777</v>
      </c>
      <c r="K3982" s="8">
        <v>34</v>
      </c>
      <c r="L3982" t="str">
        <f>_xlfn.XLOOKUP(F3982, Items!$A:$A, Items!$C:$C, "Check Item ID", 0)</f>
        <v>Software</v>
      </c>
    </row>
    <row r="3983" spans="1:12" hidden="1" x14ac:dyDescent="0.25">
      <c r="A3983" t="s">
        <v>4751</v>
      </c>
      <c r="B3983" s="1">
        <v>45222</v>
      </c>
      <c r="C3983" t="s">
        <v>177</v>
      </c>
      <c r="D3983" t="s">
        <v>27</v>
      </c>
      <c r="E3983" t="s">
        <v>258</v>
      </c>
      <c r="F3983" t="s">
        <v>556</v>
      </c>
      <c r="G3983">
        <v>12</v>
      </c>
      <c r="H3983">
        <v>4630.08</v>
      </c>
      <c r="I3983">
        <v>55560.959999999999</v>
      </c>
      <c r="J3983" t="s">
        <v>770</v>
      </c>
      <c r="K3983">
        <v>44</v>
      </c>
      <c r="L3983" t="str">
        <f>_xlfn.XLOOKUP(F3983, Items!$A:$A, Items!$C:$C, "Check Item ID", 0)</f>
        <v>Software</v>
      </c>
    </row>
    <row r="3984" spans="1:12" x14ac:dyDescent="0.25">
      <c r="A3984" t="s">
        <v>4752</v>
      </c>
      <c r="B3984" s="1">
        <v>45365</v>
      </c>
      <c r="C3984" t="s">
        <v>149</v>
      </c>
      <c r="D3984" t="s">
        <v>21</v>
      </c>
      <c r="E3984" t="s">
        <v>336</v>
      </c>
      <c r="F3984" t="s">
        <v>728</v>
      </c>
      <c r="G3984" s="8">
        <v>12</v>
      </c>
      <c r="H3984" s="6">
        <v>6513.23</v>
      </c>
      <c r="I3984" s="6">
        <v>78158.759999999995</v>
      </c>
      <c r="J3984" t="s">
        <v>777</v>
      </c>
      <c r="K3984" s="8">
        <v>37</v>
      </c>
      <c r="L3984" t="str">
        <f>_xlfn.XLOOKUP(F3984, Items!$A:$A, Items!$C:$C, "Check Item ID", 0)</f>
        <v>Hardware</v>
      </c>
    </row>
    <row r="3985" spans="1:12" hidden="1" x14ac:dyDescent="0.25">
      <c r="A3985" t="s">
        <v>4753</v>
      </c>
      <c r="B3985" s="1">
        <v>45032</v>
      </c>
      <c r="C3985" t="s">
        <v>57</v>
      </c>
      <c r="D3985" t="s">
        <v>25</v>
      </c>
      <c r="E3985" t="s">
        <v>310</v>
      </c>
      <c r="F3985" t="s">
        <v>578</v>
      </c>
      <c r="G3985">
        <v>3</v>
      </c>
      <c r="H3985">
        <v>7988.89</v>
      </c>
      <c r="I3985">
        <v>23966.68</v>
      </c>
      <c r="J3985" t="s">
        <v>770</v>
      </c>
      <c r="K3985">
        <v>36</v>
      </c>
      <c r="L3985" t="str">
        <f>_xlfn.XLOOKUP(F3985, Items!$A:$A, Items!$C:$C, "Check Item ID", 0)</f>
        <v>Service</v>
      </c>
    </row>
    <row r="3986" spans="1:12" x14ac:dyDescent="0.25">
      <c r="A3986" t="s">
        <v>4754</v>
      </c>
      <c r="B3986" s="1">
        <v>45130</v>
      </c>
      <c r="C3986" t="s">
        <v>55</v>
      </c>
      <c r="D3986" t="s">
        <v>3</v>
      </c>
      <c r="E3986" t="s">
        <v>314</v>
      </c>
      <c r="F3986" t="s">
        <v>724</v>
      </c>
      <c r="G3986" s="8">
        <v>45</v>
      </c>
      <c r="H3986" s="6">
        <v>320.2</v>
      </c>
      <c r="I3986" s="6">
        <v>14408.8</v>
      </c>
      <c r="J3986" t="s">
        <v>777</v>
      </c>
      <c r="K3986" s="8">
        <v>33</v>
      </c>
      <c r="L3986" t="str">
        <f>_xlfn.XLOOKUP(F3986, Items!$A:$A, Items!$C:$C, "Check Item ID", 0)</f>
        <v>Software</v>
      </c>
    </row>
    <row r="3987" spans="1:12" hidden="1" x14ac:dyDescent="0.25">
      <c r="A3987" t="s">
        <v>4755</v>
      </c>
      <c r="B3987" s="1">
        <v>45232</v>
      </c>
      <c r="C3987" t="s">
        <v>197</v>
      </c>
      <c r="D3987" t="s">
        <v>17</v>
      </c>
      <c r="E3987" t="s">
        <v>344</v>
      </c>
      <c r="F3987" t="s">
        <v>620</v>
      </c>
      <c r="G3987">
        <v>35</v>
      </c>
      <c r="H3987">
        <v>2054.0500000000002</v>
      </c>
      <c r="I3987">
        <v>71891.78</v>
      </c>
      <c r="J3987" t="s">
        <v>768</v>
      </c>
      <c r="K3987">
        <v>44</v>
      </c>
      <c r="L3987" t="str">
        <f>_xlfn.XLOOKUP(F3987, Items!$A:$A, Items!$C:$C, "Check Item ID", 0)</f>
        <v>Hardware</v>
      </c>
    </row>
    <row r="3988" spans="1:12" x14ac:dyDescent="0.25">
      <c r="A3988" t="s">
        <v>4756</v>
      </c>
      <c r="B3988" s="1">
        <v>45041</v>
      </c>
      <c r="C3988" t="s">
        <v>87</v>
      </c>
      <c r="D3988" t="s">
        <v>9</v>
      </c>
      <c r="E3988" t="s">
        <v>312</v>
      </c>
      <c r="F3988" t="s">
        <v>686</v>
      </c>
      <c r="G3988" s="8">
        <v>10</v>
      </c>
      <c r="H3988" s="6">
        <v>5776.18</v>
      </c>
      <c r="I3988" s="6">
        <v>57761.79</v>
      </c>
      <c r="J3988" t="s">
        <v>777</v>
      </c>
      <c r="K3988" s="8">
        <v>41</v>
      </c>
      <c r="L3988" t="str">
        <f>_xlfn.XLOOKUP(F3988, Items!$A:$A, Items!$C:$C, "Check Item ID", 0)</f>
        <v>Software</v>
      </c>
    </row>
    <row r="3989" spans="1:12" hidden="1" x14ac:dyDescent="0.25">
      <c r="A3989" t="s">
        <v>4757</v>
      </c>
      <c r="B3989" s="1">
        <v>45411</v>
      </c>
      <c r="C3989" t="s">
        <v>123</v>
      </c>
      <c r="D3989" t="s">
        <v>21</v>
      </c>
      <c r="E3989" t="s">
        <v>306</v>
      </c>
      <c r="F3989" t="s">
        <v>484</v>
      </c>
      <c r="G3989">
        <v>26</v>
      </c>
      <c r="H3989">
        <v>7842.62</v>
      </c>
      <c r="I3989">
        <v>203908.14</v>
      </c>
      <c r="J3989" t="s">
        <v>770</v>
      </c>
      <c r="K3989">
        <v>11</v>
      </c>
      <c r="L3989" t="str">
        <f>_xlfn.XLOOKUP(F3989, Items!$A:$A, Items!$C:$C, "Check Item ID", 0)</f>
        <v>Hardware</v>
      </c>
    </row>
    <row r="3990" spans="1:12" hidden="1" x14ac:dyDescent="0.25">
      <c r="A3990" t="s">
        <v>4758</v>
      </c>
      <c r="B3990" s="1">
        <v>45665</v>
      </c>
      <c r="C3990" t="s">
        <v>81</v>
      </c>
      <c r="D3990" t="s">
        <v>19</v>
      </c>
      <c r="E3990" t="s">
        <v>276</v>
      </c>
      <c r="F3990" t="s">
        <v>384</v>
      </c>
      <c r="G3990">
        <v>13</v>
      </c>
      <c r="H3990">
        <v>657.6</v>
      </c>
      <c r="I3990">
        <v>8548.7999999999993</v>
      </c>
      <c r="J3990" t="s">
        <v>768</v>
      </c>
      <c r="K3990">
        <v>40</v>
      </c>
      <c r="L3990" t="str">
        <f>_xlfn.XLOOKUP(F3990, Items!$A:$A, Items!$C:$C, "Check Item ID", 0)</f>
        <v>Software</v>
      </c>
    </row>
    <row r="3991" spans="1:12" hidden="1" x14ac:dyDescent="0.25">
      <c r="A3991" t="s">
        <v>4759</v>
      </c>
      <c r="B3991" s="1">
        <v>44947</v>
      </c>
      <c r="C3991" t="s">
        <v>143</v>
      </c>
      <c r="D3991" t="s">
        <v>5</v>
      </c>
      <c r="E3991" t="s">
        <v>290</v>
      </c>
      <c r="F3991" t="s">
        <v>586</v>
      </c>
      <c r="G3991">
        <v>22</v>
      </c>
      <c r="H3991">
        <v>6997.42</v>
      </c>
      <c r="I3991">
        <v>153943.20000000001</v>
      </c>
      <c r="J3991" t="s">
        <v>768</v>
      </c>
      <c r="K3991">
        <v>23</v>
      </c>
      <c r="L3991" t="str">
        <f>_xlfn.XLOOKUP(F3991, Items!$A:$A, Items!$C:$C, "Check Item ID", 0)</f>
        <v>Hardware</v>
      </c>
    </row>
    <row r="3992" spans="1:12" x14ac:dyDescent="0.25">
      <c r="A3992" t="s">
        <v>4760</v>
      </c>
      <c r="B3992" s="1">
        <v>45049</v>
      </c>
      <c r="C3992" t="s">
        <v>151</v>
      </c>
      <c r="D3992" t="s">
        <v>11</v>
      </c>
      <c r="E3992" t="s">
        <v>346</v>
      </c>
      <c r="F3992" t="s">
        <v>712</v>
      </c>
      <c r="G3992" s="8">
        <v>7</v>
      </c>
      <c r="H3992" s="6">
        <v>3175.17</v>
      </c>
      <c r="I3992" s="6">
        <v>22226.16</v>
      </c>
      <c r="J3992" t="s">
        <v>777</v>
      </c>
      <c r="K3992" s="8">
        <v>24</v>
      </c>
      <c r="L3992" t="str">
        <f>_xlfn.XLOOKUP(F3992, Items!$A:$A, Items!$C:$C, "Check Item ID", 0)</f>
        <v>Service</v>
      </c>
    </row>
    <row r="3993" spans="1:12" x14ac:dyDescent="0.25">
      <c r="A3993" t="s">
        <v>4761</v>
      </c>
      <c r="B3993" s="1">
        <v>44952</v>
      </c>
      <c r="C3993" t="s">
        <v>235</v>
      </c>
      <c r="D3993" t="s">
        <v>17</v>
      </c>
      <c r="E3993" t="s">
        <v>250</v>
      </c>
      <c r="F3993" t="s">
        <v>732</v>
      </c>
      <c r="G3993" s="8">
        <v>2</v>
      </c>
      <c r="H3993" s="6">
        <v>10435.799999999999</v>
      </c>
      <c r="I3993" s="6">
        <v>20871.59</v>
      </c>
      <c r="J3993" t="s">
        <v>777</v>
      </c>
      <c r="K3993" s="8">
        <v>42</v>
      </c>
      <c r="L3993" t="str">
        <f>_xlfn.XLOOKUP(F3993, Items!$A:$A, Items!$C:$C, "Check Item ID", 0)</f>
        <v>Software</v>
      </c>
    </row>
    <row r="3994" spans="1:12" x14ac:dyDescent="0.25">
      <c r="A3994" t="s">
        <v>4762</v>
      </c>
      <c r="B3994" s="1">
        <v>45110</v>
      </c>
      <c r="C3994" t="s">
        <v>63</v>
      </c>
      <c r="D3994" t="s">
        <v>27</v>
      </c>
      <c r="E3994" t="s">
        <v>306</v>
      </c>
      <c r="F3994" t="s">
        <v>428</v>
      </c>
      <c r="G3994" s="8">
        <v>13</v>
      </c>
      <c r="H3994" s="6">
        <v>6735.52</v>
      </c>
      <c r="I3994" s="6">
        <v>87561.82</v>
      </c>
      <c r="J3994" t="s">
        <v>777</v>
      </c>
      <c r="K3994" s="8">
        <v>44</v>
      </c>
      <c r="L3994" t="str">
        <f>_xlfn.XLOOKUP(F3994, Items!$A:$A, Items!$C:$C, "Check Item ID", 0)</f>
        <v>Service</v>
      </c>
    </row>
    <row r="3995" spans="1:12" x14ac:dyDescent="0.25">
      <c r="A3995" t="s">
        <v>4763</v>
      </c>
      <c r="B3995" s="1">
        <v>45278</v>
      </c>
      <c r="C3995" t="s">
        <v>89</v>
      </c>
      <c r="D3995" t="s">
        <v>23</v>
      </c>
      <c r="E3995" t="s">
        <v>318</v>
      </c>
      <c r="F3995" t="s">
        <v>556</v>
      </c>
      <c r="G3995" s="8">
        <v>11</v>
      </c>
      <c r="H3995" s="6">
        <v>4339.3599999999997</v>
      </c>
      <c r="I3995" s="6">
        <v>47732.95</v>
      </c>
      <c r="J3995" t="s">
        <v>777</v>
      </c>
      <c r="K3995" s="8">
        <v>37</v>
      </c>
      <c r="L3995" t="str">
        <f>_xlfn.XLOOKUP(F3995, Items!$A:$A, Items!$C:$C, "Check Item ID", 0)</f>
        <v>Software</v>
      </c>
    </row>
    <row r="3996" spans="1:12" x14ac:dyDescent="0.25">
      <c r="A3996" t="s">
        <v>4764</v>
      </c>
      <c r="B3996" s="1">
        <v>45011</v>
      </c>
      <c r="C3996" t="s">
        <v>161</v>
      </c>
      <c r="D3996" t="s">
        <v>17</v>
      </c>
      <c r="E3996" t="s">
        <v>254</v>
      </c>
      <c r="F3996" t="s">
        <v>666</v>
      </c>
      <c r="G3996" s="8">
        <v>48</v>
      </c>
      <c r="H3996" s="6">
        <v>1783.97</v>
      </c>
      <c r="I3996" s="6">
        <v>85630.66</v>
      </c>
      <c r="J3996" t="s">
        <v>777</v>
      </c>
      <c r="K3996" s="8">
        <v>44</v>
      </c>
      <c r="L3996" t="str">
        <f>_xlfn.XLOOKUP(F3996, Items!$A:$A, Items!$C:$C, "Check Item ID", 0)</f>
        <v>Software</v>
      </c>
    </row>
    <row r="3997" spans="1:12" x14ac:dyDescent="0.25">
      <c r="A3997" t="s">
        <v>4765</v>
      </c>
      <c r="B3997" s="1">
        <v>45942</v>
      </c>
      <c r="C3997" t="s">
        <v>119</v>
      </c>
      <c r="D3997" t="s">
        <v>13</v>
      </c>
      <c r="E3997" t="s">
        <v>302</v>
      </c>
      <c r="F3997" t="s">
        <v>724</v>
      </c>
      <c r="G3997" s="8">
        <v>10</v>
      </c>
      <c r="H3997" s="6">
        <v>300.69</v>
      </c>
      <c r="I3997" s="6">
        <v>3006.9</v>
      </c>
      <c r="J3997" t="s">
        <v>777</v>
      </c>
      <c r="K3997" s="8">
        <v>19</v>
      </c>
      <c r="L3997" t="str">
        <f>_xlfn.XLOOKUP(F3997, Items!$A:$A, Items!$C:$C, "Check Item ID", 0)</f>
        <v>Software</v>
      </c>
    </row>
    <row r="3998" spans="1:12" x14ac:dyDescent="0.25">
      <c r="A3998" t="s">
        <v>4766</v>
      </c>
      <c r="B3998" s="1">
        <v>45499</v>
      </c>
      <c r="C3998" t="s">
        <v>217</v>
      </c>
      <c r="D3998" t="s">
        <v>21</v>
      </c>
      <c r="E3998" t="s">
        <v>320</v>
      </c>
      <c r="F3998" t="s">
        <v>614</v>
      </c>
      <c r="G3998" s="8">
        <v>48</v>
      </c>
      <c r="H3998" s="6">
        <v>3987.21</v>
      </c>
      <c r="I3998" s="6">
        <v>191386.22</v>
      </c>
      <c r="J3998" t="s">
        <v>777</v>
      </c>
      <c r="K3998" s="8">
        <v>34</v>
      </c>
      <c r="L3998" t="str">
        <f>_xlfn.XLOOKUP(F3998, Items!$A:$A, Items!$C:$C, "Check Item ID", 0)</f>
        <v>Hardware</v>
      </c>
    </row>
    <row r="3999" spans="1:12" x14ac:dyDescent="0.25">
      <c r="A3999" t="s">
        <v>4767</v>
      </c>
      <c r="B3999" s="1">
        <v>45269</v>
      </c>
      <c r="C3999" t="s">
        <v>177</v>
      </c>
      <c r="D3999" t="s">
        <v>27</v>
      </c>
      <c r="E3999" t="s">
        <v>330</v>
      </c>
      <c r="F3999" t="s">
        <v>728</v>
      </c>
      <c r="G3999" s="8">
        <v>36</v>
      </c>
      <c r="H3999" s="6">
        <v>7291.26</v>
      </c>
      <c r="I3999" s="6">
        <v>262485.2</v>
      </c>
      <c r="J3999" t="s">
        <v>777</v>
      </c>
      <c r="K3999" s="8">
        <v>33</v>
      </c>
      <c r="L3999" t="str">
        <f>_xlfn.XLOOKUP(F3999, Items!$A:$A, Items!$C:$C, "Check Item ID", 0)</f>
        <v>Hardware</v>
      </c>
    </row>
    <row r="4000" spans="1:12" hidden="1" x14ac:dyDescent="0.25">
      <c r="A4000" t="s">
        <v>4768</v>
      </c>
      <c r="B4000" s="1">
        <v>45858</v>
      </c>
      <c r="C4000" t="s">
        <v>139</v>
      </c>
      <c r="D4000" t="s">
        <v>19</v>
      </c>
      <c r="E4000" t="s">
        <v>340</v>
      </c>
      <c r="F4000" t="s">
        <v>468</v>
      </c>
      <c r="G4000">
        <v>17</v>
      </c>
      <c r="H4000">
        <v>3825.13</v>
      </c>
      <c r="I4000">
        <v>65027.19</v>
      </c>
      <c r="J4000" t="s">
        <v>770</v>
      </c>
      <c r="K4000">
        <v>6</v>
      </c>
      <c r="L4000" t="str">
        <f>_xlfn.XLOOKUP(F4000, Items!$A:$A, Items!$C:$C, "Check Item ID", 0)</f>
        <v>Hardware</v>
      </c>
    </row>
    <row r="4001" spans="1:12" x14ac:dyDescent="0.25">
      <c r="A4001" t="s">
        <v>4769</v>
      </c>
      <c r="B4001" s="1">
        <v>45388</v>
      </c>
      <c r="C4001" t="s">
        <v>179</v>
      </c>
      <c r="D4001" t="s">
        <v>3</v>
      </c>
      <c r="E4001" t="s">
        <v>350</v>
      </c>
      <c r="F4001" t="s">
        <v>674</v>
      </c>
      <c r="G4001" s="8">
        <v>49</v>
      </c>
      <c r="H4001" s="6">
        <v>2760.25</v>
      </c>
      <c r="I4001" s="6">
        <v>135252.29999999999</v>
      </c>
      <c r="J4001" t="s">
        <v>777</v>
      </c>
      <c r="K4001" s="8">
        <v>14</v>
      </c>
      <c r="L4001" t="str">
        <f>_xlfn.XLOOKUP(F4001, Items!$A:$A, Items!$C:$C, "Check Item ID", 0)</f>
        <v>Software</v>
      </c>
    </row>
    <row r="4002" spans="1:12" x14ac:dyDescent="0.25">
      <c r="A4002" t="s">
        <v>4770</v>
      </c>
      <c r="B4002" s="1">
        <v>45222</v>
      </c>
      <c r="C4002" t="s">
        <v>79</v>
      </c>
      <c r="D4002" t="s">
        <v>31</v>
      </c>
      <c r="E4002" t="s">
        <v>254</v>
      </c>
      <c r="F4002" t="s">
        <v>624</v>
      </c>
      <c r="G4002" s="8">
        <v>6</v>
      </c>
      <c r="H4002" s="6">
        <v>3781.71</v>
      </c>
      <c r="I4002" s="6">
        <v>22690.28</v>
      </c>
      <c r="J4002" t="s">
        <v>777</v>
      </c>
      <c r="K4002" s="8">
        <v>12</v>
      </c>
      <c r="L4002" t="str">
        <f>_xlfn.XLOOKUP(F4002, Items!$A:$A, Items!$C:$C, "Check Item ID", 0)</f>
        <v>Service</v>
      </c>
    </row>
    <row r="4003" spans="1:12" hidden="1" x14ac:dyDescent="0.25">
      <c r="A4003" t="s">
        <v>4771</v>
      </c>
      <c r="B4003" s="1">
        <v>45297</v>
      </c>
      <c r="C4003" t="s">
        <v>227</v>
      </c>
      <c r="D4003" t="s">
        <v>9</v>
      </c>
      <c r="E4003" t="s">
        <v>283</v>
      </c>
      <c r="F4003" t="s">
        <v>728</v>
      </c>
      <c r="G4003">
        <v>14</v>
      </c>
      <c r="H4003">
        <v>7498.77</v>
      </c>
      <c r="I4003">
        <v>104982.74</v>
      </c>
      <c r="J4003" t="s">
        <v>770</v>
      </c>
      <c r="K4003">
        <v>8</v>
      </c>
      <c r="L4003" t="str">
        <f>_xlfn.XLOOKUP(F4003, Items!$A:$A, Items!$C:$C, "Check Item ID", 0)</f>
        <v>Hardware</v>
      </c>
    </row>
    <row r="4004" spans="1:12" hidden="1" x14ac:dyDescent="0.25">
      <c r="A4004" t="s">
        <v>4772</v>
      </c>
      <c r="B4004" s="1">
        <v>44961</v>
      </c>
      <c r="C4004" t="s">
        <v>207</v>
      </c>
      <c r="D4004" t="s">
        <v>11</v>
      </c>
      <c r="E4004" t="s">
        <v>290</v>
      </c>
      <c r="F4004" t="s">
        <v>478</v>
      </c>
      <c r="G4004">
        <v>38</v>
      </c>
      <c r="H4004">
        <v>6144.97</v>
      </c>
      <c r="I4004">
        <v>233508.78</v>
      </c>
      <c r="J4004" t="s">
        <v>768</v>
      </c>
      <c r="K4004">
        <v>31</v>
      </c>
      <c r="L4004" t="str">
        <f>_xlfn.XLOOKUP(F4004, Items!$A:$A, Items!$C:$C, "Check Item ID", 0)</f>
        <v>Software</v>
      </c>
    </row>
    <row r="4005" spans="1:12" x14ac:dyDescent="0.25">
      <c r="A4005" t="s">
        <v>4773</v>
      </c>
      <c r="B4005" s="1">
        <v>45296</v>
      </c>
      <c r="C4005" t="s">
        <v>205</v>
      </c>
      <c r="D4005" t="s">
        <v>25</v>
      </c>
      <c r="E4005" t="s">
        <v>348</v>
      </c>
      <c r="F4005" t="s">
        <v>363</v>
      </c>
      <c r="G4005" s="8">
        <v>25</v>
      </c>
      <c r="H4005" s="6">
        <v>3831.97</v>
      </c>
      <c r="I4005" s="6">
        <v>95799.17</v>
      </c>
      <c r="J4005" t="s">
        <v>777</v>
      </c>
      <c r="K4005" s="8">
        <v>14</v>
      </c>
      <c r="L4005" t="str">
        <f>_xlfn.XLOOKUP(F4005, Items!$A:$A, Items!$C:$C, "Check Item ID", 0)</f>
        <v>Hardware</v>
      </c>
    </row>
    <row r="4006" spans="1:12" x14ac:dyDescent="0.25">
      <c r="A4006" t="s">
        <v>4774</v>
      </c>
      <c r="B4006" s="1">
        <v>45650</v>
      </c>
      <c r="C4006" t="s">
        <v>157</v>
      </c>
      <c r="D4006" t="s">
        <v>11</v>
      </c>
      <c r="E4006" t="s">
        <v>326</v>
      </c>
      <c r="F4006" t="s">
        <v>414</v>
      </c>
      <c r="G4006" s="8">
        <v>21</v>
      </c>
      <c r="H4006" s="6">
        <v>4365.21</v>
      </c>
      <c r="I4006" s="6">
        <v>91669.42</v>
      </c>
      <c r="J4006" t="s">
        <v>777</v>
      </c>
      <c r="K4006" s="8">
        <v>33</v>
      </c>
      <c r="L4006" t="str">
        <f>_xlfn.XLOOKUP(F4006, Items!$A:$A, Items!$C:$C, "Check Item ID", 0)</f>
        <v>Service</v>
      </c>
    </row>
    <row r="4007" spans="1:12" hidden="1" x14ac:dyDescent="0.25">
      <c r="A4007" t="s">
        <v>4775</v>
      </c>
      <c r="B4007" s="1">
        <v>45088</v>
      </c>
      <c r="C4007" t="s">
        <v>83</v>
      </c>
      <c r="D4007" t="s">
        <v>23</v>
      </c>
      <c r="E4007" t="s">
        <v>312</v>
      </c>
      <c r="F4007" t="s">
        <v>416</v>
      </c>
      <c r="G4007">
        <v>42</v>
      </c>
      <c r="H4007">
        <v>5064.22</v>
      </c>
      <c r="I4007">
        <v>212697.29</v>
      </c>
      <c r="J4007" t="s">
        <v>770</v>
      </c>
      <c r="K4007">
        <v>38</v>
      </c>
      <c r="L4007" t="str">
        <f>_xlfn.XLOOKUP(F4007, Items!$A:$A, Items!$C:$C, "Check Item ID", 0)</f>
        <v>Service</v>
      </c>
    </row>
    <row r="4008" spans="1:12" hidden="1" x14ac:dyDescent="0.25">
      <c r="A4008" t="s">
        <v>4776</v>
      </c>
      <c r="B4008" s="1">
        <v>45201</v>
      </c>
      <c r="C4008" t="s">
        <v>99</v>
      </c>
      <c r="D4008" t="s">
        <v>13</v>
      </c>
      <c r="E4008" t="s">
        <v>346</v>
      </c>
      <c r="F4008" t="s">
        <v>384</v>
      </c>
      <c r="G4008">
        <v>18</v>
      </c>
      <c r="H4008">
        <v>766.86</v>
      </c>
      <c r="I4008">
        <v>13803.45</v>
      </c>
      <c r="J4008" t="s">
        <v>768</v>
      </c>
      <c r="K4008">
        <v>25</v>
      </c>
      <c r="L4008" t="str">
        <f>_xlfn.XLOOKUP(F4008, Items!$A:$A, Items!$C:$C, "Check Item ID", 0)</f>
        <v>Software</v>
      </c>
    </row>
    <row r="4009" spans="1:12" x14ac:dyDescent="0.25">
      <c r="A4009" t="s">
        <v>4777</v>
      </c>
      <c r="B4009" s="1">
        <v>45645</v>
      </c>
      <c r="C4009" t="s">
        <v>59</v>
      </c>
      <c r="D4009" t="s">
        <v>9</v>
      </c>
      <c r="E4009" t="s">
        <v>260</v>
      </c>
      <c r="F4009" t="s">
        <v>738</v>
      </c>
      <c r="G4009" s="8">
        <v>8</v>
      </c>
      <c r="H4009" s="6">
        <v>6773.01</v>
      </c>
      <c r="I4009" s="6">
        <v>54184.12</v>
      </c>
      <c r="J4009" t="s">
        <v>777</v>
      </c>
      <c r="K4009" s="8">
        <v>9</v>
      </c>
      <c r="L4009" t="str">
        <f>_xlfn.XLOOKUP(F4009, Items!$A:$A, Items!$C:$C, "Check Item ID", 0)</f>
        <v>Software</v>
      </c>
    </row>
    <row r="4010" spans="1:12" hidden="1" x14ac:dyDescent="0.25">
      <c r="A4010" t="s">
        <v>4778</v>
      </c>
      <c r="B4010" s="1">
        <v>45153</v>
      </c>
      <c r="C4010" t="s">
        <v>59</v>
      </c>
      <c r="D4010" t="s">
        <v>9</v>
      </c>
      <c r="E4010" t="s">
        <v>304</v>
      </c>
      <c r="F4010" t="s">
        <v>422</v>
      </c>
      <c r="G4010">
        <v>21</v>
      </c>
      <c r="H4010">
        <v>5562.15</v>
      </c>
      <c r="I4010">
        <v>116805.2</v>
      </c>
      <c r="J4010" t="s">
        <v>768</v>
      </c>
      <c r="K4010">
        <v>40</v>
      </c>
      <c r="L4010" t="str">
        <f>_xlfn.XLOOKUP(F4010, Items!$A:$A, Items!$C:$C, "Check Item ID", 0)</f>
        <v>Service</v>
      </c>
    </row>
    <row r="4011" spans="1:12" hidden="1" x14ac:dyDescent="0.25">
      <c r="A4011" t="s">
        <v>4779</v>
      </c>
      <c r="B4011" s="1">
        <v>45276</v>
      </c>
      <c r="C4011" t="s">
        <v>173</v>
      </c>
      <c r="D4011" t="s">
        <v>9</v>
      </c>
      <c r="E4011" t="s">
        <v>288</v>
      </c>
      <c r="F4011" t="s">
        <v>480</v>
      </c>
      <c r="G4011">
        <v>28</v>
      </c>
      <c r="H4011">
        <v>2496.9699999999998</v>
      </c>
      <c r="I4011">
        <v>69915.12</v>
      </c>
      <c r="J4011" t="s">
        <v>770</v>
      </c>
      <c r="K4011">
        <v>21</v>
      </c>
      <c r="L4011" t="str">
        <f>_xlfn.XLOOKUP(F4011, Items!$A:$A, Items!$C:$C, "Check Item ID", 0)</f>
        <v>Hardware</v>
      </c>
    </row>
    <row r="4012" spans="1:12" hidden="1" x14ac:dyDescent="0.25">
      <c r="A4012" t="s">
        <v>4780</v>
      </c>
      <c r="B4012" s="1">
        <v>45774</v>
      </c>
      <c r="C4012" t="s">
        <v>135</v>
      </c>
      <c r="D4012" t="s">
        <v>31</v>
      </c>
      <c r="E4012" t="s">
        <v>306</v>
      </c>
      <c r="F4012" t="s">
        <v>684</v>
      </c>
      <c r="G4012">
        <v>17</v>
      </c>
      <c r="H4012">
        <v>9695.44</v>
      </c>
      <c r="I4012">
        <v>164822.51</v>
      </c>
      <c r="J4012" t="s">
        <v>770</v>
      </c>
      <c r="K4012">
        <v>35</v>
      </c>
      <c r="L4012" t="str">
        <f>_xlfn.XLOOKUP(F4012, Items!$A:$A, Items!$C:$C, "Check Item ID", 0)</f>
        <v>Software</v>
      </c>
    </row>
    <row r="4013" spans="1:12" hidden="1" x14ac:dyDescent="0.25">
      <c r="A4013" t="s">
        <v>4781</v>
      </c>
      <c r="B4013" s="1">
        <v>45789</v>
      </c>
      <c r="C4013" t="s">
        <v>201</v>
      </c>
      <c r="D4013" t="s">
        <v>21</v>
      </c>
      <c r="E4013" t="s">
        <v>250</v>
      </c>
      <c r="F4013" t="s">
        <v>656</v>
      </c>
      <c r="G4013">
        <v>9</v>
      </c>
      <c r="H4013">
        <v>6461.34</v>
      </c>
      <c r="I4013">
        <v>58152.07</v>
      </c>
      <c r="J4013" t="s">
        <v>770</v>
      </c>
      <c r="K4013">
        <v>6</v>
      </c>
      <c r="L4013" t="str">
        <f>_xlfn.XLOOKUP(F4013, Items!$A:$A, Items!$C:$C, "Check Item ID", 0)</f>
        <v>Service</v>
      </c>
    </row>
    <row r="4014" spans="1:12" hidden="1" x14ac:dyDescent="0.25">
      <c r="A4014" t="s">
        <v>4782</v>
      </c>
      <c r="B4014" s="1">
        <v>45951</v>
      </c>
      <c r="C4014" t="s">
        <v>89</v>
      </c>
      <c r="D4014" t="s">
        <v>23</v>
      </c>
      <c r="E4014" t="s">
        <v>290</v>
      </c>
      <c r="F4014" t="s">
        <v>570</v>
      </c>
      <c r="G4014">
        <v>34</v>
      </c>
      <c r="H4014">
        <v>5172.29</v>
      </c>
      <c r="I4014">
        <v>175857.88</v>
      </c>
      <c r="J4014" t="s">
        <v>770</v>
      </c>
      <c r="K4014">
        <v>19</v>
      </c>
      <c r="L4014" t="str">
        <f>_xlfn.XLOOKUP(F4014, Items!$A:$A, Items!$C:$C, "Check Item ID", 0)</f>
        <v>Software</v>
      </c>
    </row>
    <row r="4015" spans="1:12" hidden="1" x14ac:dyDescent="0.25">
      <c r="A4015" t="s">
        <v>4783</v>
      </c>
      <c r="B4015" s="1">
        <v>45973</v>
      </c>
      <c r="C4015" t="s">
        <v>207</v>
      </c>
      <c r="D4015" t="s">
        <v>11</v>
      </c>
      <c r="E4015" t="s">
        <v>346</v>
      </c>
      <c r="F4015" t="s">
        <v>388</v>
      </c>
      <c r="G4015">
        <v>48</v>
      </c>
      <c r="H4015">
        <v>5251.48</v>
      </c>
      <c r="I4015">
        <v>252071.19</v>
      </c>
      <c r="J4015" t="s">
        <v>768</v>
      </c>
      <c r="K4015">
        <v>38</v>
      </c>
      <c r="L4015" t="str">
        <f>_xlfn.XLOOKUP(F4015, Items!$A:$A, Items!$C:$C, "Check Item ID", 0)</f>
        <v>Software</v>
      </c>
    </row>
    <row r="4016" spans="1:12" hidden="1" x14ac:dyDescent="0.25">
      <c r="A4016" t="s">
        <v>4784</v>
      </c>
      <c r="B4016" s="1">
        <v>45151</v>
      </c>
      <c r="C4016" t="s">
        <v>113</v>
      </c>
      <c r="D4016" t="s">
        <v>23</v>
      </c>
      <c r="E4016" t="s">
        <v>348</v>
      </c>
      <c r="F4016" t="s">
        <v>620</v>
      </c>
      <c r="G4016">
        <v>37</v>
      </c>
      <c r="H4016">
        <v>1820.97</v>
      </c>
      <c r="I4016">
        <v>67375.850000000006</v>
      </c>
      <c r="J4016" t="s">
        <v>770</v>
      </c>
      <c r="K4016">
        <v>42</v>
      </c>
      <c r="L4016" t="str">
        <f>_xlfn.XLOOKUP(F4016, Items!$A:$A, Items!$C:$C, "Check Item ID", 0)</f>
        <v>Hardware</v>
      </c>
    </row>
    <row r="4017" spans="1:12" x14ac:dyDescent="0.25">
      <c r="A4017" t="s">
        <v>4785</v>
      </c>
      <c r="B4017" s="1">
        <v>45194</v>
      </c>
      <c r="C4017" t="s">
        <v>159</v>
      </c>
      <c r="D4017" t="s">
        <v>11</v>
      </c>
      <c r="E4017" t="s">
        <v>246</v>
      </c>
      <c r="F4017" t="s">
        <v>488</v>
      </c>
      <c r="G4017" s="8">
        <v>6</v>
      </c>
      <c r="H4017" s="6">
        <v>8375.14</v>
      </c>
      <c r="I4017" s="6">
        <v>50250.83</v>
      </c>
      <c r="J4017" t="s">
        <v>777</v>
      </c>
      <c r="K4017" s="8">
        <v>6</v>
      </c>
      <c r="L4017" t="str">
        <f>_xlfn.XLOOKUP(F4017, Items!$A:$A, Items!$C:$C, "Check Item ID", 0)</f>
        <v>Service</v>
      </c>
    </row>
    <row r="4018" spans="1:12" x14ac:dyDescent="0.25">
      <c r="A4018" t="s">
        <v>4786</v>
      </c>
      <c r="B4018" s="1">
        <v>46010</v>
      </c>
      <c r="C4018" t="s">
        <v>123</v>
      </c>
      <c r="D4018" t="s">
        <v>21</v>
      </c>
      <c r="E4018" t="s">
        <v>300</v>
      </c>
      <c r="F4018" t="s">
        <v>664</v>
      </c>
      <c r="G4018" s="8">
        <v>50</v>
      </c>
      <c r="H4018" s="6">
        <v>7750.81</v>
      </c>
      <c r="I4018" s="6">
        <v>387540.45</v>
      </c>
      <c r="J4018" t="s">
        <v>777</v>
      </c>
      <c r="K4018" s="8">
        <v>28</v>
      </c>
      <c r="L4018" t="str">
        <f>_xlfn.XLOOKUP(F4018, Items!$A:$A, Items!$C:$C, "Check Item ID", 0)</f>
        <v>Hardware</v>
      </c>
    </row>
    <row r="4019" spans="1:12" x14ac:dyDescent="0.25">
      <c r="A4019" t="s">
        <v>4787</v>
      </c>
      <c r="B4019" s="1">
        <v>45188</v>
      </c>
      <c r="C4019" t="s">
        <v>157</v>
      </c>
      <c r="D4019" t="s">
        <v>11</v>
      </c>
      <c r="E4019" t="s">
        <v>310</v>
      </c>
      <c r="F4019" t="s">
        <v>724</v>
      </c>
      <c r="G4019" s="8">
        <v>13</v>
      </c>
      <c r="H4019" s="6">
        <v>360.43</v>
      </c>
      <c r="I4019" s="6">
        <v>4685.57</v>
      </c>
      <c r="J4019" t="s">
        <v>777</v>
      </c>
      <c r="K4019" s="8">
        <v>20</v>
      </c>
      <c r="L4019" t="str">
        <f>_xlfn.XLOOKUP(F4019, Items!$A:$A, Items!$C:$C, "Check Item ID", 0)</f>
        <v>Software</v>
      </c>
    </row>
    <row r="4020" spans="1:12" hidden="1" x14ac:dyDescent="0.25">
      <c r="A4020" t="s">
        <v>4788</v>
      </c>
      <c r="B4020" s="1">
        <v>45477</v>
      </c>
      <c r="C4020" t="s">
        <v>193</v>
      </c>
      <c r="D4020" t="s">
        <v>5</v>
      </c>
      <c r="E4020" t="s">
        <v>334</v>
      </c>
      <c r="F4020" t="s">
        <v>700</v>
      </c>
      <c r="G4020">
        <v>33</v>
      </c>
      <c r="H4020">
        <v>7886.19</v>
      </c>
      <c r="I4020">
        <v>260244.38</v>
      </c>
      <c r="J4020" t="s">
        <v>770</v>
      </c>
      <c r="K4020">
        <v>5</v>
      </c>
      <c r="L4020" t="str">
        <f>_xlfn.XLOOKUP(F4020, Items!$A:$A, Items!$C:$C, "Check Item ID", 0)</f>
        <v>Hardware</v>
      </c>
    </row>
    <row r="4021" spans="1:12" hidden="1" x14ac:dyDescent="0.25">
      <c r="A4021" t="s">
        <v>4789</v>
      </c>
      <c r="B4021" s="1">
        <v>45250</v>
      </c>
      <c r="C4021" t="s">
        <v>123</v>
      </c>
      <c r="D4021" t="s">
        <v>21</v>
      </c>
      <c r="E4021" t="s">
        <v>281</v>
      </c>
      <c r="F4021" t="s">
        <v>464</v>
      </c>
      <c r="G4021">
        <v>8</v>
      </c>
      <c r="H4021">
        <v>3037.77</v>
      </c>
      <c r="I4021">
        <v>24302.14</v>
      </c>
      <c r="J4021" t="s">
        <v>768</v>
      </c>
      <c r="K4021">
        <v>29</v>
      </c>
      <c r="L4021" t="str">
        <f>_xlfn.XLOOKUP(F4021, Items!$A:$A, Items!$C:$C, "Check Item ID", 0)</f>
        <v>Hardware</v>
      </c>
    </row>
    <row r="4022" spans="1:12" hidden="1" x14ac:dyDescent="0.25">
      <c r="A4022" t="s">
        <v>4790</v>
      </c>
      <c r="B4022" s="1">
        <v>45488</v>
      </c>
      <c r="C4022" t="s">
        <v>36</v>
      </c>
      <c r="D4022" t="s">
        <v>23</v>
      </c>
      <c r="E4022" t="s">
        <v>342</v>
      </c>
      <c r="F4022" t="s">
        <v>390</v>
      </c>
      <c r="G4022">
        <v>28</v>
      </c>
      <c r="H4022">
        <v>4702.5200000000004</v>
      </c>
      <c r="I4022">
        <v>131670.51</v>
      </c>
      <c r="J4022" t="s">
        <v>768</v>
      </c>
      <c r="K4022">
        <v>3</v>
      </c>
      <c r="L4022" t="str">
        <f>_xlfn.XLOOKUP(F4022, Items!$A:$A, Items!$C:$C, "Check Item ID", 0)</f>
        <v>Service</v>
      </c>
    </row>
    <row r="4023" spans="1:12" hidden="1" x14ac:dyDescent="0.25">
      <c r="A4023" t="s">
        <v>4791</v>
      </c>
      <c r="B4023" s="1">
        <v>45062</v>
      </c>
      <c r="C4023" t="s">
        <v>175</v>
      </c>
      <c r="D4023" t="s">
        <v>27</v>
      </c>
      <c r="E4023" t="s">
        <v>278</v>
      </c>
      <c r="F4023" t="s">
        <v>540</v>
      </c>
      <c r="G4023">
        <v>11</v>
      </c>
      <c r="H4023">
        <v>4977.46</v>
      </c>
      <c r="I4023">
        <v>54752.11</v>
      </c>
      <c r="J4023" t="s">
        <v>768</v>
      </c>
      <c r="K4023">
        <v>34</v>
      </c>
      <c r="L4023" t="str">
        <f>_xlfn.XLOOKUP(F4023, Items!$A:$A, Items!$C:$C, "Check Item ID", 0)</f>
        <v>Software</v>
      </c>
    </row>
    <row r="4024" spans="1:12" hidden="1" x14ac:dyDescent="0.25">
      <c r="A4024" t="s">
        <v>4792</v>
      </c>
      <c r="B4024" s="1">
        <v>45230</v>
      </c>
      <c r="C4024" t="s">
        <v>203</v>
      </c>
      <c r="D4024" t="s">
        <v>31</v>
      </c>
      <c r="E4024" t="s">
        <v>334</v>
      </c>
      <c r="F4024" t="s">
        <v>580</v>
      </c>
      <c r="G4024">
        <v>1</v>
      </c>
      <c r="H4024">
        <v>6230.38</v>
      </c>
      <c r="I4024">
        <v>6230.38</v>
      </c>
      <c r="J4024" t="s">
        <v>770</v>
      </c>
      <c r="K4024">
        <v>3</v>
      </c>
      <c r="L4024" t="str">
        <f>_xlfn.XLOOKUP(F4024, Items!$A:$A, Items!$C:$C, "Check Item ID", 0)</f>
        <v>Hardware</v>
      </c>
    </row>
    <row r="4025" spans="1:12" x14ac:dyDescent="0.25">
      <c r="A4025" t="s">
        <v>4793</v>
      </c>
      <c r="B4025" s="1">
        <v>45373</v>
      </c>
      <c r="C4025" t="s">
        <v>109</v>
      </c>
      <c r="D4025" t="s">
        <v>17</v>
      </c>
      <c r="E4025" t="s">
        <v>300</v>
      </c>
      <c r="F4025" t="s">
        <v>740</v>
      </c>
      <c r="G4025" s="8">
        <v>1</v>
      </c>
      <c r="H4025" s="6">
        <v>7872.77</v>
      </c>
      <c r="I4025" s="6">
        <v>7872.77</v>
      </c>
      <c r="J4025" t="s">
        <v>777</v>
      </c>
      <c r="K4025" s="8">
        <v>38</v>
      </c>
      <c r="L4025" t="str">
        <f>_xlfn.XLOOKUP(F4025, Items!$A:$A, Items!$C:$C, "Check Item ID", 0)</f>
        <v>Service</v>
      </c>
    </row>
    <row r="4026" spans="1:12" hidden="1" x14ac:dyDescent="0.25">
      <c r="A4026" t="s">
        <v>4794</v>
      </c>
      <c r="B4026" s="1">
        <v>45698</v>
      </c>
      <c r="C4026" t="s">
        <v>93</v>
      </c>
      <c r="D4026" t="s">
        <v>9</v>
      </c>
      <c r="E4026" t="s">
        <v>272</v>
      </c>
      <c r="F4026" t="s">
        <v>694</v>
      </c>
      <c r="G4026">
        <v>16</v>
      </c>
      <c r="H4026">
        <v>6809.69</v>
      </c>
      <c r="I4026">
        <v>108955.05</v>
      </c>
      <c r="J4026" t="s">
        <v>768</v>
      </c>
      <c r="K4026">
        <v>28</v>
      </c>
      <c r="L4026" t="str">
        <f>_xlfn.XLOOKUP(F4026, Items!$A:$A, Items!$C:$C, "Check Item ID", 0)</f>
        <v>Service</v>
      </c>
    </row>
    <row r="4027" spans="1:12" x14ac:dyDescent="0.25">
      <c r="A4027" t="s">
        <v>4795</v>
      </c>
      <c r="B4027" s="1">
        <v>45417</v>
      </c>
      <c r="C4027" t="s">
        <v>193</v>
      </c>
      <c r="D4027" t="s">
        <v>5</v>
      </c>
      <c r="E4027" t="s">
        <v>274</v>
      </c>
      <c r="F4027" t="s">
        <v>444</v>
      </c>
      <c r="G4027" s="8">
        <v>38</v>
      </c>
      <c r="H4027" s="6">
        <v>4707.47</v>
      </c>
      <c r="I4027" s="6">
        <v>178883.98</v>
      </c>
      <c r="J4027" t="s">
        <v>777</v>
      </c>
      <c r="K4027" s="8">
        <v>3</v>
      </c>
      <c r="L4027" t="str">
        <f>_xlfn.XLOOKUP(F4027, Items!$A:$A, Items!$C:$C, "Check Item ID", 0)</f>
        <v>Service</v>
      </c>
    </row>
    <row r="4028" spans="1:12" hidden="1" x14ac:dyDescent="0.25">
      <c r="A4028" t="s">
        <v>4796</v>
      </c>
      <c r="B4028" s="1">
        <v>45994</v>
      </c>
      <c r="C4028" t="s">
        <v>219</v>
      </c>
      <c r="D4028" t="s">
        <v>21</v>
      </c>
      <c r="E4028" t="s">
        <v>286</v>
      </c>
      <c r="F4028" t="s">
        <v>732</v>
      </c>
      <c r="G4028">
        <v>37</v>
      </c>
      <c r="H4028">
        <v>10348.41</v>
      </c>
      <c r="I4028">
        <v>382891.17</v>
      </c>
      <c r="J4028" t="s">
        <v>768</v>
      </c>
      <c r="K4028">
        <v>8</v>
      </c>
      <c r="L4028" t="str">
        <f>_xlfn.XLOOKUP(F4028, Items!$A:$A, Items!$C:$C, "Check Item ID", 0)</f>
        <v>Software</v>
      </c>
    </row>
    <row r="4029" spans="1:12" x14ac:dyDescent="0.25">
      <c r="A4029" t="s">
        <v>4797</v>
      </c>
      <c r="B4029" s="1">
        <v>45443</v>
      </c>
      <c r="C4029" t="s">
        <v>205</v>
      </c>
      <c r="D4029" t="s">
        <v>25</v>
      </c>
      <c r="E4029" t="s">
        <v>304</v>
      </c>
      <c r="F4029" t="s">
        <v>534</v>
      </c>
      <c r="G4029" s="8">
        <v>8</v>
      </c>
      <c r="H4029" s="6">
        <v>2481.15</v>
      </c>
      <c r="I4029" s="6">
        <v>19849.23</v>
      </c>
      <c r="J4029" t="s">
        <v>777</v>
      </c>
      <c r="K4029" s="8">
        <v>4</v>
      </c>
      <c r="L4029" t="str">
        <f>_xlfn.XLOOKUP(F4029, Items!$A:$A, Items!$C:$C, "Check Item ID", 0)</f>
        <v>Service</v>
      </c>
    </row>
    <row r="4030" spans="1:12" hidden="1" x14ac:dyDescent="0.25">
      <c r="A4030" t="s">
        <v>4798</v>
      </c>
      <c r="B4030" s="1">
        <v>45116</v>
      </c>
      <c r="C4030" t="s">
        <v>121</v>
      </c>
      <c r="D4030" t="s">
        <v>5</v>
      </c>
      <c r="E4030" t="s">
        <v>344</v>
      </c>
      <c r="F4030" t="s">
        <v>456</v>
      </c>
      <c r="G4030">
        <v>25</v>
      </c>
      <c r="H4030">
        <v>8667.58</v>
      </c>
      <c r="I4030">
        <v>216689.45</v>
      </c>
      <c r="J4030" t="s">
        <v>768</v>
      </c>
      <c r="K4030">
        <v>43</v>
      </c>
      <c r="L4030" t="str">
        <f>_xlfn.XLOOKUP(F4030, Items!$A:$A, Items!$C:$C, "Check Item ID", 0)</f>
        <v>Software</v>
      </c>
    </row>
    <row r="4031" spans="1:12" x14ac:dyDescent="0.25">
      <c r="A4031" t="s">
        <v>4799</v>
      </c>
      <c r="B4031" s="1">
        <v>45408</v>
      </c>
      <c r="C4031" t="s">
        <v>239</v>
      </c>
      <c r="D4031" t="s">
        <v>15</v>
      </c>
      <c r="E4031" t="s">
        <v>274</v>
      </c>
      <c r="F4031" t="s">
        <v>396</v>
      </c>
      <c r="G4031" s="8">
        <v>9</v>
      </c>
      <c r="H4031" s="6">
        <v>10024.48</v>
      </c>
      <c r="I4031" s="6">
        <v>90220.35</v>
      </c>
      <c r="J4031" t="s">
        <v>777</v>
      </c>
      <c r="K4031" s="8">
        <v>32</v>
      </c>
      <c r="L4031" t="str">
        <f>_xlfn.XLOOKUP(F4031, Items!$A:$A, Items!$C:$C, "Check Item ID", 0)</f>
        <v>Software</v>
      </c>
    </row>
    <row r="4032" spans="1:12" hidden="1" x14ac:dyDescent="0.25">
      <c r="A4032" t="s">
        <v>4800</v>
      </c>
      <c r="B4032" s="1">
        <v>46016</v>
      </c>
      <c r="C4032" t="s">
        <v>223</v>
      </c>
      <c r="D4032" t="s">
        <v>5</v>
      </c>
      <c r="E4032" t="s">
        <v>296</v>
      </c>
      <c r="F4032" t="s">
        <v>484</v>
      </c>
      <c r="G4032">
        <v>50</v>
      </c>
      <c r="H4032">
        <v>7177.4</v>
      </c>
      <c r="I4032">
        <v>358870.18</v>
      </c>
      <c r="J4032" t="s">
        <v>770</v>
      </c>
      <c r="K4032">
        <v>42</v>
      </c>
      <c r="L4032" t="str">
        <f>_xlfn.XLOOKUP(F4032, Items!$A:$A, Items!$C:$C, "Check Item ID", 0)</f>
        <v>Hardware</v>
      </c>
    </row>
    <row r="4033" spans="1:12" hidden="1" x14ac:dyDescent="0.25">
      <c r="A4033" t="s">
        <v>4801</v>
      </c>
      <c r="B4033" s="1">
        <v>45722</v>
      </c>
      <c r="C4033" t="s">
        <v>211</v>
      </c>
      <c r="D4033" t="s">
        <v>31</v>
      </c>
      <c r="E4033" t="s">
        <v>334</v>
      </c>
      <c r="F4033" t="s">
        <v>424</v>
      </c>
      <c r="G4033">
        <v>1</v>
      </c>
      <c r="H4033">
        <v>2161.7600000000002</v>
      </c>
      <c r="I4033">
        <v>2161.7600000000002</v>
      </c>
      <c r="J4033" t="s">
        <v>768</v>
      </c>
      <c r="K4033">
        <v>24</v>
      </c>
      <c r="L4033" t="str">
        <f>_xlfn.XLOOKUP(F4033, Items!$A:$A, Items!$C:$C, "Check Item ID", 0)</f>
        <v>Service</v>
      </c>
    </row>
    <row r="4034" spans="1:12" hidden="1" x14ac:dyDescent="0.25">
      <c r="A4034" t="s">
        <v>4802</v>
      </c>
      <c r="B4034" s="1">
        <v>45095</v>
      </c>
      <c r="C4034" t="s">
        <v>85</v>
      </c>
      <c r="D4034" t="s">
        <v>29</v>
      </c>
      <c r="E4034" t="s">
        <v>294</v>
      </c>
      <c r="F4034" t="s">
        <v>588</v>
      </c>
      <c r="G4034">
        <v>36</v>
      </c>
      <c r="H4034">
        <v>7443.27</v>
      </c>
      <c r="I4034">
        <v>267957.83</v>
      </c>
      <c r="J4034" t="s">
        <v>770</v>
      </c>
      <c r="K4034">
        <v>27</v>
      </c>
      <c r="L4034" t="str">
        <f>_xlfn.XLOOKUP(F4034, Items!$A:$A, Items!$C:$C, "Check Item ID", 0)</f>
        <v>Hardware</v>
      </c>
    </row>
    <row r="4035" spans="1:12" hidden="1" x14ac:dyDescent="0.25">
      <c r="A4035" t="s">
        <v>4803</v>
      </c>
      <c r="B4035" s="1">
        <v>45010</v>
      </c>
      <c r="C4035" t="s">
        <v>201</v>
      </c>
      <c r="D4035" t="s">
        <v>21</v>
      </c>
      <c r="E4035" t="s">
        <v>276</v>
      </c>
      <c r="F4035" t="s">
        <v>582</v>
      </c>
      <c r="G4035">
        <v>4</v>
      </c>
      <c r="H4035">
        <v>7965.9</v>
      </c>
      <c r="I4035">
        <v>31863.61</v>
      </c>
      <c r="J4035" t="s">
        <v>768</v>
      </c>
      <c r="K4035">
        <v>40</v>
      </c>
      <c r="L4035" t="str">
        <f>_xlfn.XLOOKUP(F4035, Items!$A:$A, Items!$C:$C, "Check Item ID", 0)</f>
        <v>Service</v>
      </c>
    </row>
    <row r="4036" spans="1:12" hidden="1" x14ac:dyDescent="0.25">
      <c r="A4036" t="s">
        <v>4804</v>
      </c>
      <c r="B4036" s="1">
        <v>45494</v>
      </c>
      <c r="C4036" t="s">
        <v>85</v>
      </c>
      <c r="D4036" t="s">
        <v>29</v>
      </c>
      <c r="E4036" t="s">
        <v>336</v>
      </c>
      <c r="F4036" t="s">
        <v>420</v>
      </c>
      <c r="G4036">
        <v>44</v>
      </c>
      <c r="H4036">
        <v>6082.31</v>
      </c>
      <c r="I4036">
        <v>267621.84999999998</v>
      </c>
      <c r="J4036" t="s">
        <v>770</v>
      </c>
      <c r="K4036">
        <v>10</v>
      </c>
      <c r="L4036" t="str">
        <f>_xlfn.XLOOKUP(F4036, Items!$A:$A, Items!$C:$C, "Check Item ID", 0)</f>
        <v>Software</v>
      </c>
    </row>
    <row r="4037" spans="1:12" x14ac:dyDescent="0.25">
      <c r="A4037" t="s">
        <v>4805</v>
      </c>
      <c r="B4037" s="1">
        <v>45427</v>
      </c>
      <c r="C4037" t="s">
        <v>107</v>
      </c>
      <c r="D4037" t="s">
        <v>25</v>
      </c>
      <c r="E4037" t="s">
        <v>288</v>
      </c>
      <c r="F4037" t="s">
        <v>718</v>
      </c>
      <c r="G4037" s="8">
        <v>29</v>
      </c>
      <c r="H4037" s="6">
        <v>8000.41</v>
      </c>
      <c r="I4037" s="6">
        <v>232012</v>
      </c>
      <c r="J4037" t="s">
        <v>777</v>
      </c>
      <c r="K4037" s="8">
        <v>36</v>
      </c>
      <c r="L4037" t="str">
        <f>_xlfn.XLOOKUP(F4037, Items!$A:$A, Items!$C:$C, "Check Item ID", 0)</f>
        <v>Software</v>
      </c>
    </row>
    <row r="4038" spans="1:12" hidden="1" x14ac:dyDescent="0.25">
      <c r="A4038" t="s">
        <v>4806</v>
      </c>
      <c r="B4038" s="1">
        <v>45578</v>
      </c>
      <c r="C4038" t="s">
        <v>213</v>
      </c>
      <c r="D4038" t="s">
        <v>5</v>
      </c>
      <c r="E4038" t="s">
        <v>267</v>
      </c>
      <c r="F4038" t="s">
        <v>626</v>
      </c>
      <c r="G4038">
        <v>6</v>
      </c>
      <c r="H4038">
        <v>4454.6499999999996</v>
      </c>
      <c r="I4038">
        <v>26727.89</v>
      </c>
      <c r="J4038" t="s">
        <v>768</v>
      </c>
      <c r="K4038">
        <v>44</v>
      </c>
      <c r="L4038" t="str">
        <f>_xlfn.XLOOKUP(F4038, Items!$A:$A, Items!$C:$C, "Check Item ID", 0)</f>
        <v>Software</v>
      </c>
    </row>
    <row r="4039" spans="1:12" hidden="1" x14ac:dyDescent="0.25">
      <c r="A4039" t="s">
        <v>4807</v>
      </c>
      <c r="B4039" s="1">
        <v>45457</v>
      </c>
      <c r="C4039" t="s">
        <v>117</v>
      </c>
      <c r="D4039" t="s">
        <v>29</v>
      </c>
      <c r="E4039" t="s">
        <v>278</v>
      </c>
      <c r="F4039" t="s">
        <v>570</v>
      </c>
      <c r="G4039">
        <v>22</v>
      </c>
      <c r="H4039">
        <v>5559.08</v>
      </c>
      <c r="I4039">
        <v>122299.79</v>
      </c>
      <c r="J4039" t="s">
        <v>768</v>
      </c>
      <c r="K4039">
        <v>22</v>
      </c>
      <c r="L4039" t="str">
        <f>_xlfn.XLOOKUP(F4039, Items!$A:$A, Items!$C:$C, "Check Item ID", 0)</f>
        <v>Software</v>
      </c>
    </row>
    <row r="4040" spans="1:12" hidden="1" x14ac:dyDescent="0.25">
      <c r="A4040" t="s">
        <v>4808</v>
      </c>
      <c r="B4040" s="1">
        <v>44964</v>
      </c>
      <c r="C4040" t="s">
        <v>181</v>
      </c>
      <c r="D4040" t="s">
        <v>17</v>
      </c>
      <c r="E4040" t="s">
        <v>298</v>
      </c>
      <c r="F4040" t="s">
        <v>578</v>
      </c>
      <c r="G4040">
        <v>13</v>
      </c>
      <c r="H4040">
        <v>9159.8700000000008</v>
      </c>
      <c r="I4040">
        <v>119078.37</v>
      </c>
      <c r="J4040" t="s">
        <v>768</v>
      </c>
      <c r="K4040">
        <v>3</v>
      </c>
      <c r="L4040" t="str">
        <f>_xlfn.XLOOKUP(F4040, Items!$A:$A, Items!$C:$C, "Check Item ID", 0)</f>
        <v>Service</v>
      </c>
    </row>
    <row r="4041" spans="1:12" x14ac:dyDescent="0.25">
      <c r="A4041" t="s">
        <v>4809</v>
      </c>
      <c r="B4041" s="1">
        <v>45670</v>
      </c>
      <c r="C4041" t="s">
        <v>107</v>
      </c>
      <c r="D4041" t="s">
        <v>25</v>
      </c>
      <c r="E4041" t="s">
        <v>324</v>
      </c>
      <c r="F4041" t="s">
        <v>642</v>
      </c>
      <c r="G4041" s="8">
        <v>14</v>
      </c>
      <c r="H4041" s="6">
        <v>3124.76</v>
      </c>
      <c r="I4041" s="6">
        <v>43746.57</v>
      </c>
      <c r="J4041" t="s">
        <v>777</v>
      </c>
      <c r="K4041" s="8">
        <v>20</v>
      </c>
      <c r="L4041" t="str">
        <f>_xlfn.XLOOKUP(F4041, Items!$A:$A, Items!$C:$C, "Check Item ID", 0)</f>
        <v>Software</v>
      </c>
    </row>
    <row r="4042" spans="1:12" hidden="1" x14ac:dyDescent="0.25">
      <c r="A4042" t="s">
        <v>4810</v>
      </c>
      <c r="B4042" s="1">
        <v>45768</v>
      </c>
      <c r="C4042" t="s">
        <v>235</v>
      </c>
      <c r="D4042" t="s">
        <v>17</v>
      </c>
      <c r="E4042" t="s">
        <v>350</v>
      </c>
      <c r="F4042" t="s">
        <v>386</v>
      </c>
      <c r="G4042">
        <v>2</v>
      </c>
      <c r="H4042">
        <v>9666.26</v>
      </c>
      <c r="I4042">
        <v>19332.52</v>
      </c>
      <c r="J4042" t="s">
        <v>770</v>
      </c>
      <c r="K4042">
        <v>39</v>
      </c>
      <c r="L4042" t="str">
        <f>_xlfn.XLOOKUP(F4042, Items!$A:$A, Items!$C:$C, "Check Item ID", 0)</f>
        <v>Hardware</v>
      </c>
    </row>
    <row r="4043" spans="1:12" hidden="1" x14ac:dyDescent="0.25">
      <c r="A4043" t="s">
        <v>4811</v>
      </c>
      <c r="B4043" s="1">
        <v>45439</v>
      </c>
      <c r="C4043" t="s">
        <v>123</v>
      </c>
      <c r="D4043" t="s">
        <v>21</v>
      </c>
      <c r="E4043" t="s">
        <v>320</v>
      </c>
      <c r="F4043" t="s">
        <v>416</v>
      </c>
      <c r="G4043">
        <v>19</v>
      </c>
      <c r="H4043">
        <v>5242.89</v>
      </c>
      <c r="I4043">
        <v>99614.82</v>
      </c>
      <c r="J4043" t="s">
        <v>768</v>
      </c>
      <c r="K4043">
        <v>20</v>
      </c>
      <c r="L4043" t="str">
        <f>_xlfn.XLOOKUP(F4043, Items!$A:$A, Items!$C:$C, "Check Item ID", 0)</f>
        <v>Service</v>
      </c>
    </row>
    <row r="4044" spans="1:12" x14ac:dyDescent="0.25">
      <c r="A4044" t="s">
        <v>4812</v>
      </c>
      <c r="B4044" s="1">
        <v>45811</v>
      </c>
      <c r="C4044" t="s">
        <v>71</v>
      </c>
      <c r="D4044" t="s">
        <v>15</v>
      </c>
      <c r="E4044" t="s">
        <v>288</v>
      </c>
      <c r="F4044" t="s">
        <v>576</v>
      </c>
      <c r="G4044" s="8">
        <v>29</v>
      </c>
      <c r="H4044" s="6">
        <v>1915.08</v>
      </c>
      <c r="I4044" s="6">
        <v>55537.43</v>
      </c>
      <c r="J4044" t="s">
        <v>777</v>
      </c>
      <c r="K4044" s="8">
        <v>9</v>
      </c>
      <c r="L4044" t="str">
        <f>_xlfn.XLOOKUP(F4044, Items!$A:$A, Items!$C:$C, "Check Item ID", 0)</f>
        <v>Software</v>
      </c>
    </row>
    <row r="4045" spans="1:12" hidden="1" x14ac:dyDescent="0.25">
      <c r="A4045" t="s">
        <v>4813</v>
      </c>
      <c r="B4045" s="1">
        <v>45209</v>
      </c>
      <c r="C4045" t="s">
        <v>237</v>
      </c>
      <c r="D4045" t="s">
        <v>5</v>
      </c>
      <c r="E4045" t="s">
        <v>354</v>
      </c>
      <c r="F4045" t="s">
        <v>748</v>
      </c>
      <c r="G4045">
        <v>18</v>
      </c>
      <c r="H4045">
        <v>4264.7</v>
      </c>
      <c r="I4045">
        <v>76764.52</v>
      </c>
      <c r="J4045" t="s">
        <v>768</v>
      </c>
      <c r="K4045">
        <v>4</v>
      </c>
      <c r="L4045" t="str">
        <f>_xlfn.XLOOKUP(F4045, Items!$A:$A, Items!$C:$C, "Check Item ID", 0)</f>
        <v>Software</v>
      </c>
    </row>
    <row r="4046" spans="1:12" x14ac:dyDescent="0.25">
      <c r="A4046" t="s">
        <v>4814</v>
      </c>
      <c r="B4046" s="1">
        <v>45114</v>
      </c>
      <c r="C4046" t="s">
        <v>97</v>
      </c>
      <c r="D4046" t="s">
        <v>29</v>
      </c>
      <c r="E4046" t="s">
        <v>292</v>
      </c>
      <c r="F4046" t="s">
        <v>610</v>
      </c>
      <c r="G4046" s="8">
        <v>45</v>
      </c>
      <c r="H4046" s="6">
        <v>1176.46</v>
      </c>
      <c r="I4046" s="6">
        <v>52940.87</v>
      </c>
      <c r="J4046" t="s">
        <v>777</v>
      </c>
      <c r="K4046" s="8">
        <v>44</v>
      </c>
      <c r="L4046" t="str">
        <f>_xlfn.XLOOKUP(F4046, Items!$A:$A, Items!$C:$C, "Check Item ID", 0)</f>
        <v>Hardware</v>
      </c>
    </row>
    <row r="4047" spans="1:12" hidden="1" x14ac:dyDescent="0.25">
      <c r="A4047" t="s">
        <v>4815</v>
      </c>
      <c r="B4047" s="1">
        <v>45978</v>
      </c>
      <c r="C4047" t="s">
        <v>153</v>
      </c>
      <c r="D4047" t="s">
        <v>3</v>
      </c>
      <c r="E4047" t="s">
        <v>286</v>
      </c>
      <c r="F4047" t="s">
        <v>367</v>
      </c>
      <c r="G4047">
        <v>29</v>
      </c>
      <c r="H4047">
        <v>5585.08</v>
      </c>
      <c r="I4047">
        <v>161967.35</v>
      </c>
      <c r="J4047" t="s">
        <v>770</v>
      </c>
      <c r="K4047">
        <v>3</v>
      </c>
      <c r="L4047" t="str">
        <f>_xlfn.XLOOKUP(F4047, Items!$A:$A, Items!$C:$C, "Check Item ID", 0)</f>
        <v>Software</v>
      </c>
    </row>
    <row r="4048" spans="1:12" hidden="1" x14ac:dyDescent="0.25">
      <c r="A4048" t="s">
        <v>4816</v>
      </c>
      <c r="B4048" s="1">
        <v>45727</v>
      </c>
      <c r="C4048" t="s">
        <v>223</v>
      </c>
      <c r="D4048" t="s">
        <v>5</v>
      </c>
      <c r="E4048" t="s">
        <v>352</v>
      </c>
      <c r="F4048" t="s">
        <v>424</v>
      </c>
      <c r="G4048">
        <v>10</v>
      </c>
      <c r="H4048">
        <v>1836.32</v>
      </c>
      <c r="I4048">
        <v>18363.22</v>
      </c>
      <c r="J4048" t="s">
        <v>770</v>
      </c>
      <c r="K4048">
        <v>35</v>
      </c>
      <c r="L4048" t="str">
        <f>_xlfn.XLOOKUP(F4048, Items!$A:$A, Items!$C:$C, "Check Item ID", 0)</f>
        <v>Service</v>
      </c>
    </row>
    <row r="4049" spans="1:12" x14ac:dyDescent="0.25">
      <c r="A4049" t="s">
        <v>4817</v>
      </c>
      <c r="B4049" s="1">
        <v>45944</v>
      </c>
      <c r="C4049" t="s">
        <v>103</v>
      </c>
      <c r="D4049" t="s">
        <v>31</v>
      </c>
      <c r="E4049" t="s">
        <v>254</v>
      </c>
      <c r="F4049" t="s">
        <v>580</v>
      </c>
      <c r="G4049" s="8">
        <v>17</v>
      </c>
      <c r="H4049" s="6">
        <v>6873.5</v>
      </c>
      <c r="I4049" s="6">
        <v>116849.44</v>
      </c>
      <c r="J4049" t="s">
        <v>777</v>
      </c>
      <c r="K4049" s="8">
        <v>32</v>
      </c>
      <c r="L4049" t="str">
        <f>_xlfn.XLOOKUP(F4049, Items!$A:$A, Items!$C:$C, "Check Item ID", 0)</f>
        <v>Hardware</v>
      </c>
    </row>
    <row r="4050" spans="1:12" hidden="1" x14ac:dyDescent="0.25">
      <c r="A4050" t="s">
        <v>4818</v>
      </c>
      <c r="B4050" s="1">
        <v>45661</v>
      </c>
      <c r="C4050" t="s">
        <v>63</v>
      </c>
      <c r="D4050" t="s">
        <v>27</v>
      </c>
      <c r="E4050" t="s">
        <v>292</v>
      </c>
      <c r="F4050" t="s">
        <v>582</v>
      </c>
      <c r="G4050">
        <v>41</v>
      </c>
      <c r="H4050">
        <v>10609.35</v>
      </c>
      <c r="I4050">
        <v>434983.54</v>
      </c>
      <c r="J4050" t="s">
        <v>770</v>
      </c>
      <c r="K4050">
        <v>22</v>
      </c>
      <c r="L4050" t="str">
        <f>_xlfn.XLOOKUP(F4050, Items!$A:$A, Items!$C:$C, "Check Item ID", 0)</f>
        <v>Service</v>
      </c>
    </row>
    <row r="4051" spans="1:12" x14ac:dyDescent="0.25">
      <c r="A4051" t="s">
        <v>4819</v>
      </c>
      <c r="B4051" s="1">
        <v>45382</v>
      </c>
      <c r="C4051" t="s">
        <v>235</v>
      </c>
      <c r="D4051" t="s">
        <v>17</v>
      </c>
      <c r="E4051" t="s">
        <v>296</v>
      </c>
      <c r="F4051" t="s">
        <v>492</v>
      </c>
      <c r="G4051" s="8">
        <v>23</v>
      </c>
      <c r="H4051" s="6">
        <v>4746.53</v>
      </c>
      <c r="I4051" s="6">
        <v>109170.11</v>
      </c>
      <c r="J4051" t="s">
        <v>777</v>
      </c>
      <c r="K4051" s="8">
        <v>3</v>
      </c>
      <c r="L4051" t="str">
        <f>_xlfn.XLOOKUP(F4051, Items!$A:$A, Items!$C:$C, "Check Item ID", 0)</f>
        <v>Service</v>
      </c>
    </row>
    <row r="4052" spans="1:12" hidden="1" x14ac:dyDescent="0.25">
      <c r="A4052" t="s">
        <v>4820</v>
      </c>
      <c r="B4052" s="1">
        <v>45105</v>
      </c>
      <c r="C4052" t="s">
        <v>201</v>
      </c>
      <c r="D4052" t="s">
        <v>21</v>
      </c>
      <c r="E4052" t="s">
        <v>304</v>
      </c>
      <c r="F4052" t="s">
        <v>608</v>
      </c>
      <c r="G4052">
        <v>11</v>
      </c>
      <c r="H4052">
        <v>5990.76</v>
      </c>
      <c r="I4052">
        <v>65898.39</v>
      </c>
      <c r="J4052" t="s">
        <v>768</v>
      </c>
      <c r="K4052">
        <v>11</v>
      </c>
      <c r="L4052" t="str">
        <f>_xlfn.XLOOKUP(F4052, Items!$A:$A, Items!$C:$C, "Check Item ID", 0)</f>
        <v>Hardware</v>
      </c>
    </row>
    <row r="4053" spans="1:12" hidden="1" x14ac:dyDescent="0.25">
      <c r="A4053" t="s">
        <v>4821</v>
      </c>
      <c r="B4053" s="1">
        <v>45606</v>
      </c>
      <c r="C4053" t="s">
        <v>155</v>
      </c>
      <c r="D4053" t="s">
        <v>31</v>
      </c>
      <c r="E4053" t="s">
        <v>281</v>
      </c>
      <c r="F4053" t="s">
        <v>410</v>
      </c>
      <c r="G4053">
        <v>7</v>
      </c>
      <c r="H4053">
        <v>5269.26</v>
      </c>
      <c r="I4053">
        <v>36884.839999999997</v>
      </c>
      <c r="J4053" t="s">
        <v>768</v>
      </c>
      <c r="K4053">
        <v>29</v>
      </c>
      <c r="L4053" t="str">
        <f>_xlfn.XLOOKUP(F4053, Items!$A:$A, Items!$C:$C, "Check Item ID", 0)</f>
        <v>Service</v>
      </c>
    </row>
    <row r="4054" spans="1:12" hidden="1" x14ac:dyDescent="0.25">
      <c r="A4054" t="s">
        <v>4822</v>
      </c>
      <c r="B4054" s="1">
        <v>45288</v>
      </c>
      <c r="C4054" t="s">
        <v>179</v>
      </c>
      <c r="D4054" t="s">
        <v>3</v>
      </c>
      <c r="E4054" t="s">
        <v>265</v>
      </c>
      <c r="F4054" t="s">
        <v>472</v>
      </c>
      <c r="G4054">
        <v>41</v>
      </c>
      <c r="H4054">
        <v>7813.78</v>
      </c>
      <c r="I4054">
        <v>320365.08</v>
      </c>
      <c r="J4054" t="s">
        <v>770</v>
      </c>
      <c r="K4054">
        <v>39</v>
      </c>
      <c r="L4054" t="str">
        <f>_xlfn.XLOOKUP(F4054, Items!$A:$A, Items!$C:$C, "Check Item ID", 0)</f>
        <v>Software</v>
      </c>
    </row>
    <row r="4055" spans="1:12" hidden="1" x14ac:dyDescent="0.25">
      <c r="A4055" t="s">
        <v>4823</v>
      </c>
      <c r="B4055" s="1">
        <v>45514</v>
      </c>
      <c r="C4055" t="s">
        <v>45</v>
      </c>
      <c r="D4055" t="s">
        <v>5</v>
      </c>
      <c r="E4055" t="s">
        <v>254</v>
      </c>
      <c r="F4055" t="s">
        <v>678</v>
      </c>
      <c r="G4055">
        <v>43</v>
      </c>
      <c r="H4055">
        <v>4966.7299999999996</v>
      </c>
      <c r="I4055">
        <v>213569.29</v>
      </c>
      <c r="J4055" t="s">
        <v>770</v>
      </c>
      <c r="K4055">
        <v>10</v>
      </c>
      <c r="L4055" t="str">
        <f>_xlfn.XLOOKUP(F4055, Items!$A:$A, Items!$C:$C, "Check Item ID", 0)</f>
        <v>Service</v>
      </c>
    </row>
    <row r="4056" spans="1:12" x14ac:dyDescent="0.25">
      <c r="A4056" t="s">
        <v>4824</v>
      </c>
      <c r="B4056" s="1">
        <v>45051</v>
      </c>
      <c r="C4056" t="s">
        <v>223</v>
      </c>
      <c r="D4056" t="s">
        <v>5</v>
      </c>
      <c r="E4056" t="s">
        <v>306</v>
      </c>
      <c r="F4056" t="s">
        <v>424</v>
      </c>
      <c r="G4056" s="8">
        <v>30</v>
      </c>
      <c r="H4056" s="6">
        <v>2200.08</v>
      </c>
      <c r="I4056" s="6">
        <v>66002.53</v>
      </c>
      <c r="J4056" t="s">
        <v>777</v>
      </c>
      <c r="K4056" s="8">
        <v>6</v>
      </c>
      <c r="L4056" t="str">
        <f>_xlfn.XLOOKUP(F4056, Items!$A:$A, Items!$C:$C, "Check Item ID", 0)</f>
        <v>Service</v>
      </c>
    </row>
    <row r="4057" spans="1:12" x14ac:dyDescent="0.25">
      <c r="A4057" t="s">
        <v>4825</v>
      </c>
      <c r="B4057" s="1">
        <v>45800</v>
      </c>
      <c r="C4057" t="s">
        <v>123</v>
      </c>
      <c r="D4057" t="s">
        <v>21</v>
      </c>
      <c r="E4057" t="s">
        <v>254</v>
      </c>
      <c r="F4057" t="s">
        <v>702</v>
      </c>
      <c r="G4057" s="8">
        <v>27</v>
      </c>
      <c r="H4057" s="6">
        <v>5024.9399999999996</v>
      </c>
      <c r="I4057" s="6">
        <v>135673.37</v>
      </c>
      <c r="J4057" t="s">
        <v>777</v>
      </c>
      <c r="K4057" s="8">
        <v>11</v>
      </c>
      <c r="L4057" t="str">
        <f>_xlfn.XLOOKUP(F4057, Items!$A:$A, Items!$C:$C, "Check Item ID", 0)</f>
        <v>Hardware</v>
      </c>
    </row>
    <row r="4058" spans="1:12" x14ac:dyDescent="0.25">
      <c r="A4058" t="s">
        <v>4826</v>
      </c>
      <c r="B4058" s="1">
        <v>45423</v>
      </c>
      <c r="C4058" t="s">
        <v>155</v>
      </c>
      <c r="D4058" t="s">
        <v>31</v>
      </c>
      <c r="E4058" t="s">
        <v>318</v>
      </c>
      <c r="F4058" t="s">
        <v>582</v>
      </c>
      <c r="G4058" s="8">
        <v>34</v>
      </c>
      <c r="H4058" s="6">
        <v>8301.2999999999993</v>
      </c>
      <c r="I4058" s="6">
        <v>282244.28999999998</v>
      </c>
      <c r="J4058" t="s">
        <v>777</v>
      </c>
      <c r="K4058" s="8">
        <v>4</v>
      </c>
      <c r="L4058" t="str">
        <f>_xlfn.XLOOKUP(F4058, Items!$A:$A, Items!$C:$C, "Check Item ID", 0)</f>
        <v>Service</v>
      </c>
    </row>
    <row r="4059" spans="1:12" x14ac:dyDescent="0.25">
      <c r="A4059" t="s">
        <v>4827</v>
      </c>
      <c r="B4059" s="1">
        <v>45286</v>
      </c>
      <c r="C4059" t="s">
        <v>229</v>
      </c>
      <c r="D4059" t="s">
        <v>17</v>
      </c>
      <c r="E4059" t="s">
        <v>302</v>
      </c>
      <c r="F4059" t="s">
        <v>590</v>
      </c>
      <c r="G4059" s="8">
        <v>13</v>
      </c>
      <c r="H4059" s="6">
        <v>999.66</v>
      </c>
      <c r="I4059" s="6">
        <v>12995.54</v>
      </c>
      <c r="J4059" t="s">
        <v>777</v>
      </c>
      <c r="K4059" s="8">
        <v>39</v>
      </c>
      <c r="L4059" t="str">
        <f>_xlfn.XLOOKUP(F4059, Items!$A:$A, Items!$C:$C, "Check Item ID", 0)</f>
        <v>Hardware</v>
      </c>
    </row>
    <row r="4060" spans="1:12" x14ac:dyDescent="0.25">
      <c r="A4060" t="s">
        <v>4828</v>
      </c>
      <c r="B4060" s="1">
        <v>45801</v>
      </c>
      <c r="C4060" t="s">
        <v>117</v>
      </c>
      <c r="D4060" t="s">
        <v>29</v>
      </c>
      <c r="E4060" t="s">
        <v>344</v>
      </c>
      <c r="F4060" t="s">
        <v>410</v>
      </c>
      <c r="G4060" s="8">
        <v>5</v>
      </c>
      <c r="H4060" s="6">
        <v>4960.6400000000003</v>
      </c>
      <c r="I4060" s="6">
        <v>24803.18</v>
      </c>
      <c r="J4060" t="s">
        <v>777</v>
      </c>
      <c r="K4060" s="8">
        <v>4</v>
      </c>
      <c r="L4060" t="str">
        <f>_xlfn.XLOOKUP(F4060, Items!$A:$A, Items!$C:$C, "Check Item ID", 0)</f>
        <v>Service</v>
      </c>
    </row>
    <row r="4061" spans="1:12" x14ac:dyDescent="0.25">
      <c r="A4061" t="s">
        <v>4829</v>
      </c>
      <c r="B4061" s="1">
        <v>45468</v>
      </c>
      <c r="C4061" t="s">
        <v>207</v>
      </c>
      <c r="D4061" t="s">
        <v>11</v>
      </c>
      <c r="E4061" t="s">
        <v>274</v>
      </c>
      <c r="F4061" t="s">
        <v>388</v>
      </c>
      <c r="G4061" s="8">
        <v>35</v>
      </c>
      <c r="H4061" s="6">
        <v>6082.05</v>
      </c>
      <c r="I4061" s="6">
        <v>212871.9</v>
      </c>
      <c r="J4061" t="s">
        <v>777</v>
      </c>
      <c r="K4061" s="8">
        <v>34</v>
      </c>
      <c r="L4061" t="str">
        <f>_xlfn.XLOOKUP(F4061, Items!$A:$A, Items!$C:$C, "Check Item ID", 0)</f>
        <v>Software</v>
      </c>
    </row>
    <row r="4062" spans="1:12" x14ac:dyDescent="0.25">
      <c r="A4062" t="s">
        <v>4830</v>
      </c>
      <c r="B4062" s="1">
        <v>45806</v>
      </c>
      <c r="C4062" t="s">
        <v>97</v>
      </c>
      <c r="D4062" t="s">
        <v>29</v>
      </c>
      <c r="E4062" t="s">
        <v>326</v>
      </c>
      <c r="F4062" t="s">
        <v>464</v>
      </c>
      <c r="G4062" s="8">
        <v>28</v>
      </c>
      <c r="H4062" s="6">
        <v>3561.82</v>
      </c>
      <c r="I4062" s="6">
        <v>99730.99</v>
      </c>
      <c r="J4062" t="s">
        <v>777</v>
      </c>
      <c r="K4062" s="8">
        <v>19</v>
      </c>
      <c r="L4062" t="str">
        <f>_xlfn.XLOOKUP(F4062, Items!$A:$A, Items!$C:$C, "Check Item ID", 0)</f>
        <v>Hardware</v>
      </c>
    </row>
    <row r="4063" spans="1:12" hidden="1" x14ac:dyDescent="0.25">
      <c r="A4063" t="s">
        <v>4831</v>
      </c>
      <c r="B4063" s="1">
        <v>45708</v>
      </c>
      <c r="C4063" t="s">
        <v>197</v>
      </c>
      <c r="D4063" t="s">
        <v>17</v>
      </c>
      <c r="E4063" t="s">
        <v>318</v>
      </c>
      <c r="F4063" t="s">
        <v>570</v>
      </c>
      <c r="G4063">
        <v>47</v>
      </c>
      <c r="H4063">
        <v>4800.1400000000003</v>
      </c>
      <c r="I4063">
        <v>225606.69</v>
      </c>
      <c r="J4063" t="s">
        <v>770</v>
      </c>
      <c r="K4063">
        <v>44</v>
      </c>
      <c r="L4063" t="str">
        <f>_xlfn.XLOOKUP(F4063, Items!$A:$A, Items!$C:$C, "Check Item ID", 0)</f>
        <v>Software</v>
      </c>
    </row>
    <row r="4064" spans="1:12" x14ac:dyDescent="0.25">
      <c r="A4064" t="s">
        <v>4832</v>
      </c>
      <c r="B4064" s="1">
        <v>45222</v>
      </c>
      <c r="C4064" t="s">
        <v>73</v>
      </c>
      <c r="D4064" t="s">
        <v>29</v>
      </c>
      <c r="E4064" t="s">
        <v>258</v>
      </c>
      <c r="F4064" t="s">
        <v>522</v>
      </c>
      <c r="G4064" s="8">
        <v>29</v>
      </c>
      <c r="H4064" s="6">
        <v>4615.9799999999996</v>
      </c>
      <c r="I4064" s="6">
        <v>133863.5</v>
      </c>
      <c r="J4064" t="s">
        <v>777</v>
      </c>
      <c r="K4064" s="8">
        <v>43</v>
      </c>
      <c r="L4064" t="str">
        <f>_xlfn.XLOOKUP(F4064, Items!$A:$A, Items!$C:$C, "Check Item ID", 0)</f>
        <v>Hardware</v>
      </c>
    </row>
    <row r="4065" spans="1:12" x14ac:dyDescent="0.25">
      <c r="A4065" t="s">
        <v>4833</v>
      </c>
      <c r="B4065" s="1">
        <v>45711</v>
      </c>
      <c r="C4065" t="s">
        <v>213</v>
      </c>
      <c r="D4065" t="s">
        <v>5</v>
      </c>
      <c r="E4065" t="s">
        <v>274</v>
      </c>
      <c r="F4065" t="s">
        <v>520</v>
      </c>
      <c r="G4065" s="8">
        <v>2</v>
      </c>
      <c r="H4065" s="6">
        <v>6400.67</v>
      </c>
      <c r="I4065" s="6">
        <v>12801.34</v>
      </c>
      <c r="J4065" t="s">
        <v>777</v>
      </c>
      <c r="K4065" s="8">
        <v>24</v>
      </c>
      <c r="L4065" t="str">
        <f>_xlfn.XLOOKUP(F4065, Items!$A:$A, Items!$C:$C, "Check Item ID", 0)</f>
        <v>Software</v>
      </c>
    </row>
    <row r="4066" spans="1:12" hidden="1" x14ac:dyDescent="0.25">
      <c r="A4066" t="s">
        <v>4834</v>
      </c>
      <c r="B4066" s="1">
        <v>44941</v>
      </c>
      <c r="C4066" t="s">
        <v>73</v>
      </c>
      <c r="D4066" t="s">
        <v>29</v>
      </c>
      <c r="E4066" t="s">
        <v>336</v>
      </c>
      <c r="F4066" t="s">
        <v>380</v>
      </c>
      <c r="G4066">
        <v>24</v>
      </c>
      <c r="H4066">
        <v>4327.99</v>
      </c>
      <c r="I4066">
        <v>103871.71</v>
      </c>
      <c r="J4066" t="s">
        <v>768</v>
      </c>
      <c r="K4066">
        <v>43</v>
      </c>
      <c r="L4066" t="str">
        <f>_xlfn.XLOOKUP(F4066, Items!$A:$A, Items!$C:$C, "Check Item ID", 0)</f>
        <v>Hardware</v>
      </c>
    </row>
    <row r="4067" spans="1:12" hidden="1" x14ac:dyDescent="0.25">
      <c r="A4067" t="s">
        <v>4835</v>
      </c>
      <c r="B4067" s="1">
        <v>45560</v>
      </c>
      <c r="C4067" t="s">
        <v>117</v>
      </c>
      <c r="D4067" t="s">
        <v>29</v>
      </c>
      <c r="E4067" t="s">
        <v>308</v>
      </c>
      <c r="F4067" t="s">
        <v>634</v>
      </c>
      <c r="G4067">
        <v>32</v>
      </c>
      <c r="H4067">
        <v>5679.14</v>
      </c>
      <c r="I4067">
        <v>181732.56</v>
      </c>
      <c r="J4067" t="s">
        <v>770</v>
      </c>
      <c r="K4067">
        <v>18</v>
      </c>
      <c r="L4067" t="str">
        <f>_xlfn.XLOOKUP(F4067, Items!$A:$A, Items!$C:$C, "Check Item ID", 0)</f>
        <v>Hardware</v>
      </c>
    </row>
    <row r="4068" spans="1:12" hidden="1" x14ac:dyDescent="0.25">
      <c r="A4068" t="s">
        <v>4836</v>
      </c>
      <c r="B4068" s="1">
        <v>45790</v>
      </c>
      <c r="C4068" t="s">
        <v>59</v>
      </c>
      <c r="D4068" t="s">
        <v>9</v>
      </c>
      <c r="E4068" t="s">
        <v>250</v>
      </c>
      <c r="F4068" t="s">
        <v>476</v>
      </c>
      <c r="G4068">
        <v>6</v>
      </c>
      <c r="H4068">
        <v>6324.2</v>
      </c>
      <c r="I4068">
        <v>37945.21</v>
      </c>
      <c r="J4068" t="s">
        <v>770</v>
      </c>
      <c r="K4068">
        <v>37</v>
      </c>
      <c r="L4068" t="str">
        <f>_xlfn.XLOOKUP(F4068, Items!$A:$A, Items!$C:$C, "Check Item ID", 0)</f>
        <v>Hardware</v>
      </c>
    </row>
    <row r="4069" spans="1:12" hidden="1" x14ac:dyDescent="0.25">
      <c r="A4069" t="s">
        <v>4837</v>
      </c>
      <c r="B4069" s="1">
        <v>45261</v>
      </c>
      <c r="C4069" t="s">
        <v>93</v>
      </c>
      <c r="D4069" t="s">
        <v>9</v>
      </c>
      <c r="E4069" t="s">
        <v>354</v>
      </c>
      <c r="F4069" t="s">
        <v>610</v>
      </c>
      <c r="G4069">
        <v>21</v>
      </c>
      <c r="H4069">
        <v>1264.47</v>
      </c>
      <c r="I4069">
        <v>26553.8</v>
      </c>
      <c r="J4069" t="s">
        <v>768</v>
      </c>
      <c r="K4069">
        <v>11</v>
      </c>
      <c r="L4069" t="str">
        <f>_xlfn.XLOOKUP(F4069, Items!$A:$A, Items!$C:$C, "Check Item ID", 0)</f>
        <v>Hardware</v>
      </c>
    </row>
    <row r="4070" spans="1:12" x14ac:dyDescent="0.25">
      <c r="A4070" t="s">
        <v>4838</v>
      </c>
      <c r="B4070" s="1">
        <v>45302</v>
      </c>
      <c r="C4070" t="s">
        <v>53</v>
      </c>
      <c r="D4070" t="s">
        <v>9</v>
      </c>
      <c r="E4070" t="s">
        <v>292</v>
      </c>
      <c r="F4070" t="s">
        <v>414</v>
      </c>
      <c r="G4070" s="8">
        <v>26</v>
      </c>
      <c r="H4070" s="6">
        <v>4900.0200000000004</v>
      </c>
      <c r="I4070" s="6">
        <v>127400.45</v>
      </c>
      <c r="J4070" t="s">
        <v>777</v>
      </c>
      <c r="K4070" s="8">
        <v>35</v>
      </c>
      <c r="L4070" t="str">
        <f>_xlfn.XLOOKUP(F4070, Items!$A:$A, Items!$C:$C, "Check Item ID", 0)</f>
        <v>Service</v>
      </c>
    </row>
    <row r="4071" spans="1:12" hidden="1" x14ac:dyDescent="0.25">
      <c r="A4071" t="s">
        <v>4839</v>
      </c>
      <c r="B4071" s="1">
        <v>45783</v>
      </c>
      <c r="C4071" t="s">
        <v>223</v>
      </c>
      <c r="D4071" t="s">
        <v>5</v>
      </c>
      <c r="E4071" t="s">
        <v>254</v>
      </c>
      <c r="F4071" t="s">
        <v>658</v>
      </c>
      <c r="G4071">
        <v>46</v>
      </c>
      <c r="H4071">
        <v>6688.86</v>
      </c>
      <c r="I4071">
        <v>307687.43</v>
      </c>
      <c r="J4071" t="s">
        <v>770</v>
      </c>
      <c r="K4071">
        <v>28</v>
      </c>
      <c r="L4071" t="str">
        <f>_xlfn.XLOOKUP(F4071, Items!$A:$A, Items!$C:$C, "Check Item ID", 0)</f>
        <v>Service</v>
      </c>
    </row>
    <row r="4072" spans="1:12" hidden="1" x14ac:dyDescent="0.25">
      <c r="A4072" t="s">
        <v>4840</v>
      </c>
      <c r="B4072" s="1">
        <v>45193</v>
      </c>
      <c r="C4072" t="s">
        <v>167</v>
      </c>
      <c r="D4072" t="s">
        <v>31</v>
      </c>
      <c r="E4072" t="s">
        <v>352</v>
      </c>
      <c r="F4072" t="s">
        <v>512</v>
      </c>
      <c r="G4072">
        <v>18</v>
      </c>
      <c r="H4072">
        <v>4919.22</v>
      </c>
      <c r="I4072">
        <v>88545.94</v>
      </c>
      <c r="J4072" t="s">
        <v>768</v>
      </c>
      <c r="K4072">
        <v>31</v>
      </c>
      <c r="L4072" t="str">
        <f>_xlfn.XLOOKUP(F4072, Items!$A:$A, Items!$C:$C, "Check Item ID", 0)</f>
        <v>Software</v>
      </c>
    </row>
    <row r="4073" spans="1:12" hidden="1" x14ac:dyDescent="0.25">
      <c r="A4073" t="s">
        <v>4841</v>
      </c>
      <c r="B4073" s="1">
        <v>45832</v>
      </c>
      <c r="C4073" t="s">
        <v>147</v>
      </c>
      <c r="D4073" t="s">
        <v>5</v>
      </c>
      <c r="E4073" t="s">
        <v>314</v>
      </c>
      <c r="F4073" t="s">
        <v>371</v>
      </c>
      <c r="G4073">
        <v>33</v>
      </c>
      <c r="H4073">
        <v>6423.21</v>
      </c>
      <c r="I4073">
        <v>211965.99</v>
      </c>
      <c r="J4073" t="s">
        <v>770</v>
      </c>
      <c r="K4073">
        <v>42</v>
      </c>
      <c r="L4073" t="str">
        <f>_xlfn.XLOOKUP(F4073, Items!$A:$A, Items!$C:$C, "Check Item ID", 0)</f>
        <v>Software</v>
      </c>
    </row>
    <row r="4074" spans="1:12" hidden="1" x14ac:dyDescent="0.25">
      <c r="A4074" t="s">
        <v>4842</v>
      </c>
      <c r="B4074" s="1">
        <v>45896</v>
      </c>
      <c r="C4074" t="s">
        <v>201</v>
      </c>
      <c r="D4074" t="s">
        <v>21</v>
      </c>
      <c r="E4074" t="s">
        <v>278</v>
      </c>
      <c r="F4074" t="s">
        <v>422</v>
      </c>
      <c r="G4074">
        <v>30</v>
      </c>
      <c r="H4074">
        <v>5378.31</v>
      </c>
      <c r="I4074">
        <v>161349.42000000001</v>
      </c>
      <c r="J4074" t="s">
        <v>768</v>
      </c>
      <c r="K4074">
        <v>13</v>
      </c>
      <c r="L4074" t="str">
        <f>_xlfn.XLOOKUP(F4074, Items!$A:$A, Items!$C:$C, "Check Item ID", 0)</f>
        <v>Service</v>
      </c>
    </row>
    <row r="4075" spans="1:12" x14ac:dyDescent="0.25">
      <c r="A4075" t="s">
        <v>4843</v>
      </c>
      <c r="B4075" s="1">
        <v>45050</v>
      </c>
      <c r="C4075" t="s">
        <v>81</v>
      </c>
      <c r="D4075" t="s">
        <v>19</v>
      </c>
      <c r="E4075" t="s">
        <v>344</v>
      </c>
      <c r="F4075" t="s">
        <v>716</v>
      </c>
      <c r="G4075" s="8">
        <v>41</v>
      </c>
      <c r="H4075" s="6">
        <v>6119.76</v>
      </c>
      <c r="I4075" s="6">
        <v>250910.26</v>
      </c>
      <c r="J4075" t="s">
        <v>777</v>
      </c>
      <c r="K4075" s="8">
        <v>5</v>
      </c>
      <c r="L4075" t="str">
        <f>_xlfn.XLOOKUP(F4075, Items!$A:$A, Items!$C:$C, "Check Item ID", 0)</f>
        <v>Service</v>
      </c>
    </row>
    <row r="4076" spans="1:12" hidden="1" x14ac:dyDescent="0.25">
      <c r="A4076" t="s">
        <v>4844</v>
      </c>
      <c r="B4076" s="1">
        <v>45149</v>
      </c>
      <c r="C4076" t="s">
        <v>107</v>
      </c>
      <c r="D4076" t="s">
        <v>25</v>
      </c>
      <c r="E4076" t="s">
        <v>320</v>
      </c>
      <c r="F4076" t="s">
        <v>514</v>
      </c>
      <c r="G4076">
        <v>33</v>
      </c>
      <c r="H4076">
        <v>4321.9799999999996</v>
      </c>
      <c r="I4076">
        <v>142625.28</v>
      </c>
      <c r="J4076" t="s">
        <v>768</v>
      </c>
      <c r="K4076">
        <v>33</v>
      </c>
      <c r="L4076" t="str">
        <f>_xlfn.XLOOKUP(F4076, Items!$A:$A, Items!$C:$C, "Check Item ID", 0)</f>
        <v>Hardware</v>
      </c>
    </row>
    <row r="4077" spans="1:12" hidden="1" x14ac:dyDescent="0.25">
      <c r="A4077" t="s">
        <v>4845</v>
      </c>
      <c r="B4077" s="1">
        <v>45225</v>
      </c>
      <c r="C4077" t="s">
        <v>123</v>
      </c>
      <c r="D4077" t="s">
        <v>21</v>
      </c>
      <c r="E4077" t="s">
        <v>304</v>
      </c>
      <c r="F4077" t="s">
        <v>668</v>
      </c>
      <c r="G4077">
        <v>9</v>
      </c>
      <c r="H4077">
        <v>5508.8</v>
      </c>
      <c r="I4077">
        <v>49579.19</v>
      </c>
      <c r="J4077" t="s">
        <v>770</v>
      </c>
      <c r="K4077">
        <v>16</v>
      </c>
      <c r="L4077" t="str">
        <f>_xlfn.XLOOKUP(F4077, Items!$A:$A, Items!$C:$C, "Check Item ID", 0)</f>
        <v>Software</v>
      </c>
    </row>
    <row r="4078" spans="1:12" hidden="1" x14ac:dyDescent="0.25">
      <c r="A4078" t="s">
        <v>4846</v>
      </c>
      <c r="B4078" s="1">
        <v>45036</v>
      </c>
      <c r="C4078" t="s">
        <v>119</v>
      </c>
      <c r="D4078" t="s">
        <v>13</v>
      </c>
      <c r="E4078" t="s">
        <v>322</v>
      </c>
      <c r="F4078" t="s">
        <v>404</v>
      </c>
      <c r="G4078">
        <v>20</v>
      </c>
      <c r="H4078">
        <v>3500.31</v>
      </c>
      <c r="I4078">
        <v>70006.11</v>
      </c>
      <c r="J4078" t="s">
        <v>768</v>
      </c>
      <c r="K4078">
        <v>27</v>
      </c>
      <c r="L4078" t="str">
        <f>_xlfn.XLOOKUP(F4078, Items!$A:$A, Items!$C:$C, "Check Item ID", 0)</f>
        <v>Service</v>
      </c>
    </row>
    <row r="4079" spans="1:12" hidden="1" x14ac:dyDescent="0.25">
      <c r="A4079" t="s">
        <v>4847</v>
      </c>
      <c r="B4079" s="1">
        <v>45239</v>
      </c>
      <c r="C4079" t="s">
        <v>155</v>
      </c>
      <c r="D4079" t="s">
        <v>31</v>
      </c>
      <c r="E4079" t="s">
        <v>276</v>
      </c>
      <c r="F4079" t="s">
        <v>740</v>
      </c>
      <c r="G4079">
        <v>8</v>
      </c>
      <c r="H4079">
        <v>8117.18</v>
      </c>
      <c r="I4079">
        <v>64937.47</v>
      </c>
      <c r="J4079" t="s">
        <v>770</v>
      </c>
      <c r="K4079">
        <v>43</v>
      </c>
      <c r="L4079" t="str">
        <f>_xlfn.XLOOKUP(F4079, Items!$A:$A, Items!$C:$C, "Check Item ID", 0)</f>
        <v>Service</v>
      </c>
    </row>
    <row r="4080" spans="1:12" hidden="1" x14ac:dyDescent="0.25">
      <c r="A4080" t="s">
        <v>4848</v>
      </c>
      <c r="B4080" s="1">
        <v>45444</v>
      </c>
      <c r="C4080" t="s">
        <v>133</v>
      </c>
      <c r="D4080" t="s">
        <v>11</v>
      </c>
      <c r="E4080" t="s">
        <v>267</v>
      </c>
      <c r="F4080" t="s">
        <v>376</v>
      </c>
      <c r="G4080">
        <v>39</v>
      </c>
      <c r="H4080">
        <v>9466.49</v>
      </c>
      <c r="I4080">
        <v>369193.28</v>
      </c>
      <c r="J4080" t="s">
        <v>770</v>
      </c>
      <c r="K4080">
        <v>13</v>
      </c>
      <c r="L4080" t="str">
        <f>_xlfn.XLOOKUP(F4080, Items!$A:$A, Items!$C:$C, "Check Item ID", 0)</f>
        <v>Software</v>
      </c>
    </row>
    <row r="4081" spans="1:12" x14ac:dyDescent="0.25">
      <c r="A4081" t="s">
        <v>4849</v>
      </c>
      <c r="B4081" s="1">
        <v>45452</v>
      </c>
      <c r="C4081" t="s">
        <v>143</v>
      </c>
      <c r="D4081" t="s">
        <v>5</v>
      </c>
      <c r="E4081" t="s">
        <v>246</v>
      </c>
      <c r="F4081" t="s">
        <v>608</v>
      </c>
      <c r="G4081" s="8">
        <v>37</v>
      </c>
      <c r="H4081" s="6">
        <v>6278.58</v>
      </c>
      <c r="I4081" s="6">
        <v>232307.55</v>
      </c>
      <c r="J4081" t="s">
        <v>777</v>
      </c>
      <c r="K4081" s="8">
        <v>28</v>
      </c>
      <c r="L4081" t="str">
        <f>_xlfn.XLOOKUP(F4081, Items!$A:$A, Items!$C:$C, "Check Item ID", 0)</f>
        <v>Hardware</v>
      </c>
    </row>
    <row r="4082" spans="1:12" x14ac:dyDescent="0.25">
      <c r="A4082" t="s">
        <v>4850</v>
      </c>
      <c r="B4082" s="1">
        <v>45493</v>
      </c>
      <c r="C4082" t="s">
        <v>219</v>
      </c>
      <c r="D4082" t="s">
        <v>21</v>
      </c>
      <c r="E4082" t="s">
        <v>281</v>
      </c>
      <c r="F4082" t="s">
        <v>656</v>
      </c>
      <c r="G4082" s="8">
        <v>19</v>
      </c>
      <c r="H4082" s="6">
        <v>7370.83</v>
      </c>
      <c r="I4082" s="6">
        <v>140045.79999999999</v>
      </c>
      <c r="J4082" t="s">
        <v>777</v>
      </c>
      <c r="K4082" s="8">
        <v>10</v>
      </c>
      <c r="L4082" t="str">
        <f>_xlfn.XLOOKUP(F4082, Items!$A:$A, Items!$C:$C, "Check Item ID", 0)</f>
        <v>Service</v>
      </c>
    </row>
    <row r="4083" spans="1:12" hidden="1" x14ac:dyDescent="0.25">
      <c r="A4083" t="s">
        <v>4851</v>
      </c>
      <c r="B4083" s="1">
        <v>45936</v>
      </c>
      <c r="C4083" t="s">
        <v>36</v>
      </c>
      <c r="D4083" t="s">
        <v>23</v>
      </c>
      <c r="E4083" t="s">
        <v>318</v>
      </c>
      <c r="F4083" t="s">
        <v>502</v>
      </c>
      <c r="G4083">
        <v>50</v>
      </c>
      <c r="H4083">
        <v>6634.2</v>
      </c>
      <c r="I4083">
        <v>331709.78000000003</v>
      </c>
      <c r="J4083" t="s">
        <v>768</v>
      </c>
      <c r="K4083">
        <v>8</v>
      </c>
      <c r="L4083" t="str">
        <f>_xlfn.XLOOKUP(F4083, Items!$A:$A, Items!$C:$C, "Check Item ID", 0)</f>
        <v>Software</v>
      </c>
    </row>
    <row r="4084" spans="1:12" hidden="1" x14ac:dyDescent="0.25">
      <c r="A4084" t="s">
        <v>4852</v>
      </c>
      <c r="B4084" s="1">
        <v>45227</v>
      </c>
      <c r="C4084" t="s">
        <v>61</v>
      </c>
      <c r="D4084" t="s">
        <v>11</v>
      </c>
      <c r="E4084" t="s">
        <v>318</v>
      </c>
      <c r="F4084" t="s">
        <v>371</v>
      </c>
      <c r="G4084">
        <v>30</v>
      </c>
      <c r="H4084">
        <v>5366.17</v>
      </c>
      <c r="I4084">
        <v>160985.07999999999</v>
      </c>
      <c r="J4084" t="s">
        <v>768</v>
      </c>
      <c r="K4084">
        <v>30</v>
      </c>
      <c r="L4084" t="str">
        <f>_xlfn.XLOOKUP(F4084, Items!$A:$A, Items!$C:$C, "Check Item ID", 0)</f>
        <v>Software</v>
      </c>
    </row>
    <row r="4085" spans="1:12" hidden="1" x14ac:dyDescent="0.25">
      <c r="A4085" t="s">
        <v>4853</v>
      </c>
      <c r="B4085" s="1">
        <v>45555</v>
      </c>
      <c r="C4085" t="s">
        <v>131</v>
      </c>
      <c r="D4085" t="s">
        <v>25</v>
      </c>
      <c r="E4085" t="s">
        <v>267</v>
      </c>
      <c r="F4085" t="s">
        <v>361</v>
      </c>
      <c r="G4085">
        <v>15</v>
      </c>
      <c r="H4085">
        <v>4803.6099999999997</v>
      </c>
      <c r="I4085">
        <v>72054.080000000002</v>
      </c>
      <c r="J4085" t="s">
        <v>768</v>
      </c>
      <c r="K4085">
        <v>21</v>
      </c>
      <c r="L4085" t="str">
        <f>_xlfn.XLOOKUP(F4085, Items!$A:$A, Items!$C:$C, "Check Item ID", 0)</f>
        <v>Software</v>
      </c>
    </row>
    <row r="4086" spans="1:12" hidden="1" x14ac:dyDescent="0.25">
      <c r="A4086" t="s">
        <v>4854</v>
      </c>
      <c r="B4086" s="1">
        <v>45956</v>
      </c>
      <c r="C4086" t="s">
        <v>105</v>
      </c>
      <c r="D4086" t="s">
        <v>23</v>
      </c>
      <c r="E4086" t="s">
        <v>288</v>
      </c>
      <c r="F4086" t="s">
        <v>600</v>
      </c>
      <c r="G4086">
        <v>12</v>
      </c>
      <c r="H4086">
        <v>7423.48</v>
      </c>
      <c r="I4086">
        <v>89081.71</v>
      </c>
      <c r="J4086" t="s">
        <v>768</v>
      </c>
      <c r="K4086">
        <v>36</v>
      </c>
      <c r="L4086" t="str">
        <f>_xlfn.XLOOKUP(F4086, Items!$A:$A, Items!$C:$C, "Check Item ID", 0)</f>
        <v>Software</v>
      </c>
    </row>
    <row r="4087" spans="1:12" hidden="1" x14ac:dyDescent="0.25">
      <c r="A4087" t="s">
        <v>4855</v>
      </c>
      <c r="B4087" s="1">
        <v>45786</v>
      </c>
      <c r="C4087" t="s">
        <v>205</v>
      </c>
      <c r="D4087" t="s">
        <v>25</v>
      </c>
      <c r="E4087" t="s">
        <v>326</v>
      </c>
      <c r="F4087" t="s">
        <v>742</v>
      </c>
      <c r="G4087">
        <v>35</v>
      </c>
      <c r="H4087">
        <v>4982.3599999999997</v>
      </c>
      <c r="I4087">
        <v>174382.74</v>
      </c>
      <c r="J4087" t="s">
        <v>770</v>
      </c>
      <c r="K4087">
        <v>28</v>
      </c>
      <c r="L4087" t="str">
        <f>_xlfn.XLOOKUP(F4087, Items!$A:$A, Items!$C:$C, "Check Item ID", 0)</f>
        <v>Software</v>
      </c>
    </row>
    <row r="4088" spans="1:12" x14ac:dyDescent="0.25">
      <c r="A4088" t="s">
        <v>4856</v>
      </c>
      <c r="B4088" s="1">
        <v>44964</v>
      </c>
      <c r="C4088" t="s">
        <v>147</v>
      </c>
      <c r="D4088" t="s">
        <v>5</v>
      </c>
      <c r="E4088" t="s">
        <v>254</v>
      </c>
      <c r="F4088" t="s">
        <v>540</v>
      </c>
      <c r="G4088" s="8">
        <v>23</v>
      </c>
      <c r="H4088" s="6">
        <v>6040.11</v>
      </c>
      <c r="I4088" s="6">
        <v>138922.49</v>
      </c>
      <c r="J4088" t="s">
        <v>777</v>
      </c>
      <c r="K4088" s="8">
        <v>5</v>
      </c>
      <c r="L4088" t="str">
        <f>_xlfn.XLOOKUP(F4088, Items!$A:$A, Items!$C:$C, "Check Item ID", 0)</f>
        <v>Software</v>
      </c>
    </row>
    <row r="4089" spans="1:12" hidden="1" x14ac:dyDescent="0.25">
      <c r="A4089" t="s">
        <v>4857</v>
      </c>
      <c r="B4089" s="1">
        <v>45113</v>
      </c>
      <c r="C4089" t="s">
        <v>237</v>
      </c>
      <c r="D4089" t="s">
        <v>5</v>
      </c>
      <c r="E4089" t="s">
        <v>294</v>
      </c>
      <c r="F4089" t="s">
        <v>628</v>
      </c>
      <c r="G4089">
        <v>11</v>
      </c>
      <c r="H4089">
        <v>3063.65</v>
      </c>
      <c r="I4089">
        <v>33700.199999999997</v>
      </c>
      <c r="J4089" t="s">
        <v>770</v>
      </c>
      <c r="K4089">
        <v>22</v>
      </c>
      <c r="L4089" t="str">
        <f>_xlfn.XLOOKUP(F4089, Items!$A:$A, Items!$C:$C, "Check Item ID", 0)</f>
        <v>Software</v>
      </c>
    </row>
    <row r="4090" spans="1:12" x14ac:dyDescent="0.25">
      <c r="A4090" t="s">
        <v>4858</v>
      </c>
      <c r="B4090" s="1">
        <v>45498</v>
      </c>
      <c r="C4090" t="s">
        <v>121</v>
      </c>
      <c r="D4090" t="s">
        <v>5</v>
      </c>
      <c r="E4090" t="s">
        <v>290</v>
      </c>
      <c r="F4090" t="s">
        <v>384</v>
      </c>
      <c r="G4090" s="8">
        <v>6</v>
      </c>
      <c r="H4090" s="6">
        <v>737.28</v>
      </c>
      <c r="I4090" s="6">
        <v>4423.6499999999996</v>
      </c>
      <c r="J4090" t="s">
        <v>777</v>
      </c>
      <c r="K4090" s="8">
        <v>18</v>
      </c>
      <c r="L4090" t="str">
        <f>_xlfn.XLOOKUP(F4090, Items!$A:$A, Items!$C:$C, "Check Item ID", 0)</f>
        <v>Software</v>
      </c>
    </row>
    <row r="4091" spans="1:12" hidden="1" x14ac:dyDescent="0.25">
      <c r="A4091" t="s">
        <v>4859</v>
      </c>
      <c r="B4091" s="1">
        <v>45169</v>
      </c>
      <c r="C4091" t="s">
        <v>221</v>
      </c>
      <c r="D4091" t="s">
        <v>5</v>
      </c>
      <c r="E4091" t="s">
        <v>346</v>
      </c>
      <c r="F4091" t="s">
        <v>466</v>
      </c>
      <c r="G4091">
        <v>46</v>
      </c>
      <c r="H4091">
        <v>436.7</v>
      </c>
      <c r="I4091">
        <v>20088</v>
      </c>
      <c r="J4091" t="s">
        <v>770</v>
      </c>
      <c r="K4091">
        <v>42</v>
      </c>
      <c r="L4091" t="str">
        <f>_xlfn.XLOOKUP(F4091, Items!$A:$A, Items!$C:$C, "Check Item ID", 0)</f>
        <v>Hardware</v>
      </c>
    </row>
    <row r="4092" spans="1:12" x14ac:dyDescent="0.25">
      <c r="A4092" t="s">
        <v>4860</v>
      </c>
      <c r="B4092" s="1">
        <v>46008</v>
      </c>
      <c r="C4092" t="s">
        <v>87</v>
      </c>
      <c r="D4092" t="s">
        <v>9</v>
      </c>
      <c r="E4092" t="s">
        <v>340</v>
      </c>
      <c r="F4092" t="s">
        <v>756</v>
      </c>
      <c r="G4092" s="8">
        <v>28</v>
      </c>
      <c r="H4092" s="6">
        <v>2624.43</v>
      </c>
      <c r="I4092" s="6">
        <v>73483.94</v>
      </c>
      <c r="J4092" t="s">
        <v>777</v>
      </c>
      <c r="K4092" s="8">
        <v>34</v>
      </c>
      <c r="L4092" t="str">
        <f>_xlfn.XLOOKUP(F4092, Items!$A:$A, Items!$C:$C, "Check Item ID", 0)</f>
        <v>Service</v>
      </c>
    </row>
    <row r="4093" spans="1:12" hidden="1" x14ac:dyDescent="0.25">
      <c r="A4093" t="s">
        <v>4861</v>
      </c>
      <c r="B4093" s="1">
        <v>45132</v>
      </c>
      <c r="C4093" t="s">
        <v>213</v>
      </c>
      <c r="D4093" t="s">
        <v>5</v>
      </c>
      <c r="E4093" t="s">
        <v>334</v>
      </c>
      <c r="F4093" t="s">
        <v>740</v>
      </c>
      <c r="G4093">
        <v>46</v>
      </c>
      <c r="H4093">
        <v>9692.57</v>
      </c>
      <c r="I4093">
        <v>445858.25</v>
      </c>
      <c r="J4093" t="s">
        <v>768</v>
      </c>
      <c r="K4093">
        <v>27</v>
      </c>
      <c r="L4093" t="str">
        <f>_xlfn.XLOOKUP(F4093, Items!$A:$A, Items!$C:$C, "Check Item ID", 0)</f>
        <v>Service</v>
      </c>
    </row>
    <row r="4094" spans="1:12" hidden="1" x14ac:dyDescent="0.25">
      <c r="A4094" t="s">
        <v>4862</v>
      </c>
      <c r="B4094" s="1">
        <v>45046</v>
      </c>
      <c r="C4094" t="s">
        <v>223</v>
      </c>
      <c r="D4094" t="s">
        <v>5</v>
      </c>
      <c r="E4094" t="s">
        <v>272</v>
      </c>
      <c r="F4094" t="s">
        <v>488</v>
      </c>
      <c r="G4094">
        <v>13</v>
      </c>
      <c r="H4094">
        <v>7673.41</v>
      </c>
      <c r="I4094">
        <v>99754.32</v>
      </c>
      <c r="J4094" t="s">
        <v>768</v>
      </c>
      <c r="K4094">
        <v>15</v>
      </c>
      <c r="L4094" t="str">
        <f>_xlfn.XLOOKUP(F4094, Items!$A:$A, Items!$C:$C, "Check Item ID", 0)</f>
        <v>Service</v>
      </c>
    </row>
    <row r="4095" spans="1:12" hidden="1" x14ac:dyDescent="0.25">
      <c r="A4095" t="s">
        <v>4863</v>
      </c>
      <c r="B4095" s="1">
        <v>45841</v>
      </c>
      <c r="C4095" t="s">
        <v>101</v>
      </c>
      <c r="D4095" t="s">
        <v>23</v>
      </c>
      <c r="E4095" t="s">
        <v>338</v>
      </c>
      <c r="F4095" t="s">
        <v>412</v>
      </c>
      <c r="G4095">
        <v>36</v>
      </c>
      <c r="H4095">
        <v>2296.8000000000002</v>
      </c>
      <c r="I4095">
        <v>82684.78</v>
      </c>
      <c r="J4095" t="s">
        <v>768</v>
      </c>
      <c r="K4095">
        <v>41</v>
      </c>
      <c r="L4095" t="str">
        <f>_xlfn.XLOOKUP(F4095, Items!$A:$A, Items!$C:$C, "Check Item ID", 0)</f>
        <v>Service</v>
      </c>
    </row>
    <row r="4096" spans="1:12" x14ac:dyDescent="0.25">
      <c r="A4096" t="s">
        <v>4864</v>
      </c>
      <c r="B4096" s="1">
        <v>45091</v>
      </c>
      <c r="C4096" t="s">
        <v>187</v>
      </c>
      <c r="D4096" t="s">
        <v>3</v>
      </c>
      <c r="E4096" t="s">
        <v>254</v>
      </c>
      <c r="F4096" t="s">
        <v>384</v>
      </c>
      <c r="G4096" s="8">
        <v>6</v>
      </c>
      <c r="H4096" s="6">
        <v>738.38</v>
      </c>
      <c r="I4096" s="6">
        <v>4430.2700000000004</v>
      </c>
      <c r="J4096" t="s">
        <v>777</v>
      </c>
      <c r="K4096" s="8">
        <v>3</v>
      </c>
      <c r="L4096" t="str">
        <f>_xlfn.XLOOKUP(F4096, Items!$A:$A, Items!$C:$C, "Check Item ID", 0)</f>
        <v>Software</v>
      </c>
    </row>
    <row r="4097" spans="1:12" x14ac:dyDescent="0.25">
      <c r="A4097" t="s">
        <v>4865</v>
      </c>
      <c r="B4097" s="1">
        <v>45536</v>
      </c>
      <c r="C4097" t="s">
        <v>231</v>
      </c>
      <c r="D4097" t="s">
        <v>7</v>
      </c>
      <c r="E4097" t="s">
        <v>258</v>
      </c>
      <c r="F4097" t="s">
        <v>626</v>
      </c>
      <c r="G4097" s="8">
        <v>31</v>
      </c>
      <c r="H4097" s="6">
        <v>4647.26</v>
      </c>
      <c r="I4097" s="6">
        <v>144065.01</v>
      </c>
      <c r="J4097" t="s">
        <v>777</v>
      </c>
      <c r="K4097" s="8">
        <v>9</v>
      </c>
      <c r="L4097" t="str">
        <f>_xlfn.XLOOKUP(F4097, Items!$A:$A, Items!$C:$C, "Check Item ID", 0)</f>
        <v>Software</v>
      </c>
    </row>
    <row r="4098" spans="1:12" hidden="1" x14ac:dyDescent="0.25">
      <c r="A4098" t="s">
        <v>4866</v>
      </c>
      <c r="B4098" s="1">
        <v>45943</v>
      </c>
      <c r="C4098" t="s">
        <v>191</v>
      </c>
      <c r="D4098" t="s">
        <v>25</v>
      </c>
      <c r="E4098" t="s">
        <v>312</v>
      </c>
      <c r="F4098" t="s">
        <v>498</v>
      </c>
      <c r="G4098">
        <v>48</v>
      </c>
      <c r="H4098">
        <v>7698.88</v>
      </c>
      <c r="I4098">
        <v>369546.03</v>
      </c>
      <c r="J4098" t="s">
        <v>770</v>
      </c>
      <c r="K4098">
        <v>44</v>
      </c>
      <c r="L4098" t="str">
        <f>_xlfn.XLOOKUP(F4098, Items!$A:$A, Items!$C:$C, "Check Item ID", 0)</f>
        <v>Service</v>
      </c>
    </row>
    <row r="4099" spans="1:12" x14ac:dyDescent="0.25">
      <c r="A4099" t="s">
        <v>4867</v>
      </c>
      <c r="B4099" s="1">
        <v>45776</v>
      </c>
      <c r="C4099" t="s">
        <v>89</v>
      </c>
      <c r="D4099" t="s">
        <v>23</v>
      </c>
      <c r="E4099" t="s">
        <v>302</v>
      </c>
      <c r="F4099" t="s">
        <v>402</v>
      </c>
      <c r="G4099" s="8">
        <v>3</v>
      </c>
      <c r="H4099" s="6">
        <v>9289.4500000000007</v>
      </c>
      <c r="I4099" s="6">
        <v>27868.34</v>
      </c>
      <c r="J4099" t="s">
        <v>777</v>
      </c>
      <c r="K4099" s="8">
        <v>43</v>
      </c>
      <c r="L4099" t="str">
        <f>_xlfn.XLOOKUP(F4099, Items!$A:$A, Items!$C:$C, "Check Item ID", 0)</f>
        <v>Hardware</v>
      </c>
    </row>
    <row r="4100" spans="1:12" hidden="1" x14ac:dyDescent="0.25">
      <c r="A4100" t="s">
        <v>4868</v>
      </c>
      <c r="B4100" s="1">
        <v>45245</v>
      </c>
      <c r="C4100" t="s">
        <v>155</v>
      </c>
      <c r="D4100" t="s">
        <v>31</v>
      </c>
      <c r="E4100" t="s">
        <v>324</v>
      </c>
      <c r="F4100" t="s">
        <v>474</v>
      </c>
      <c r="G4100">
        <v>49</v>
      </c>
      <c r="H4100">
        <v>10868.15</v>
      </c>
      <c r="I4100">
        <v>532539.37</v>
      </c>
      <c r="J4100" t="s">
        <v>770</v>
      </c>
      <c r="K4100">
        <v>42</v>
      </c>
      <c r="L4100" t="str">
        <f>_xlfn.XLOOKUP(F4100, Items!$A:$A, Items!$C:$C, "Check Item ID", 0)</f>
        <v>Service</v>
      </c>
    </row>
    <row r="4101" spans="1:12" hidden="1" x14ac:dyDescent="0.25">
      <c r="A4101" t="s">
        <v>4869</v>
      </c>
      <c r="B4101" s="1">
        <v>45966</v>
      </c>
      <c r="C4101" t="s">
        <v>231</v>
      </c>
      <c r="D4101" t="s">
        <v>7</v>
      </c>
      <c r="E4101" t="s">
        <v>263</v>
      </c>
      <c r="F4101" t="s">
        <v>606</v>
      </c>
      <c r="G4101">
        <v>17</v>
      </c>
      <c r="H4101">
        <v>7816.62</v>
      </c>
      <c r="I4101">
        <v>132882.54</v>
      </c>
      <c r="J4101" t="s">
        <v>768</v>
      </c>
      <c r="K4101">
        <v>21</v>
      </c>
      <c r="L4101" t="str">
        <f>_xlfn.XLOOKUP(F4101, Items!$A:$A, Items!$C:$C, "Check Item ID", 0)</f>
        <v>Service</v>
      </c>
    </row>
    <row r="4102" spans="1:12" hidden="1" x14ac:dyDescent="0.25">
      <c r="A4102" t="s">
        <v>4870</v>
      </c>
      <c r="B4102" s="1">
        <v>45882</v>
      </c>
      <c r="C4102" t="s">
        <v>171</v>
      </c>
      <c r="D4102" t="s">
        <v>23</v>
      </c>
      <c r="E4102" t="s">
        <v>246</v>
      </c>
      <c r="F4102" t="s">
        <v>622</v>
      </c>
      <c r="G4102">
        <v>34</v>
      </c>
      <c r="H4102">
        <v>1825.1</v>
      </c>
      <c r="I4102">
        <v>62053.42</v>
      </c>
      <c r="J4102" t="s">
        <v>770</v>
      </c>
      <c r="K4102">
        <v>3</v>
      </c>
      <c r="L4102" t="str">
        <f>_xlfn.XLOOKUP(F4102, Items!$A:$A, Items!$C:$C, "Check Item ID", 0)</f>
        <v>Software</v>
      </c>
    </row>
    <row r="4103" spans="1:12" hidden="1" x14ac:dyDescent="0.25">
      <c r="A4103" t="s">
        <v>4871</v>
      </c>
      <c r="B4103" s="1">
        <v>45173</v>
      </c>
      <c r="C4103" t="s">
        <v>75</v>
      </c>
      <c r="D4103" t="s">
        <v>11</v>
      </c>
      <c r="E4103" t="s">
        <v>270</v>
      </c>
      <c r="F4103" t="s">
        <v>728</v>
      </c>
      <c r="G4103">
        <v>5</v>
      </c>
      <c r="H4103">
        <v>6086.33</v>
      </c>
      <c r="I4103">
        <v>30431.66</v>
      </c>
      <c r="J4103" t="s">
        <v>770</v>
      </c>
      <c r="K4103">
        <v>24</v>
      </c>
      <c r="L4103" t="str">
        <f>_xlfn.XLOOKUP(F4103, Items!$A:$A, Items!$C:$C, "Check Item ID", 0)</f>
        <v>Hardware</v>
      </c>
    </row>
    <row r="4104" spans="1:12" x14ac:dyDescent="0.25">
      <c r="A4104" t="s">
        <v>4872</v>
      </c>
      <c r="B4104" s="1">
        <v>45618</v>
      </c>
      <c r="C4104" t="s">
        <v>103</v>
      </c>
      <c r="D4104" t="s">
        <v>31</v>
      </c>
      <c r="E4104" t="s">
        <v>263</v>
      </c>
      <c r="F4104" t="s">
        <v>594</v>
      </c>
      <c r="G4104" s="8">
        <v>34</v>
      </c>
      <c r="H4104" s="6">
        <v>3164.23</v>
      </c>
      <c r="I4104" s="6">
        <v>107583.67</v>
      </c>
      <c r="J4104" t="s">
        <v>777</v>
      </c>
      <c r="K4104" s="8">
        <v>4</v>
      </c>
      <c r="L4104" t="str">
        <f>_xlfn.XLOOKUP(F4104, Items!$A:$A, Items!$C:$C, "Check Item ID", 0)</f>
        <v>Software</v>
      </c>
    </row>
    <row r="4105" spans="1:12" hidden="1" x14ac:dyDescent="0.25">
      <c r="A4105" t="s">
        <v>4873</v>
      </c>
      <c r="B4105" s="1">
        <v>45267</v>
      </c>
      <c r="C4105" t="s">
        <v>179</v>
      </c>
      <c r="D4105" t="s">
        <v>3</v>
      </c>
      <c r="E4105" t="s">
        <v>276</v>
      </c>
      <c r="F4105" t="s">
        <v>532</v>
      </c>
      <c r="G4105">
        <v>36</v>
      </c>
      <c r="H4105">
        <v>6379.05</v>
      </c>
      <c r="I4105">
        <v>229645.78</v>
      </c>
      <c r="J4105" t="s">
        <v>770</v>
      </c>
      <c r="K4105">
        <v>36</v>
      </c>
      <c r="L4105" t="str">
        <f>_xlfn.XLOOKUP(F4105, Items!$A:$A, Items!$C:$C, "Check Item ID", 0)</f>
        <v>Hardware</v>
      </c>
    </row>
    <row r="4106" spans="1:12" hidden="1" x14ac:dyDescent="0.25">
      <c r="A4106" t="s">
        <v>4874</v>
      </c>
      <c r="B4106" s="1">
        <v>44934</v>
      </c>
      <c r="C4106" t="s">
        <v>97</v>
      </c>
      <c r="D4106" t="s">
        <v>29</v>
      </c>
      <c r="E4106" t="s">
        <v>312</v>
      </c>
      <c r="F4106" t="s">
        <v>464</v>
      </c>
      <c r="G4106">
        <v>31</v>
      </c>
      <c r="H4106">
        <v>2951.92</v>
      </c>
      <c r="I4106">
        <v>91509.56</v>
      </c>
      <c r="J4106" t="s">
        <v>770</v>
      </c>
      <c r="K4106">
        <v>41</v>
      </c>
      <c r="L4106" t="str">
        <f>_xlfn.XLOOKUP(F4106, Items!$A:$A, Items!$C:$C, "Check Item ID", 0)</f>
        <v>Hardware</v>
      </c>
    </row>
    <row r="4107" spans="1:12" hidden="1" x14ac:dyDescent="0.25">
      <c r="A4107" t="s">
        <v>4875</v>
      </c>
      <c r="B4107" s="1">
        <v>45391</v>
      </c>
      <c r="C4107" t="s">
        <v>39</v>
      </c>
      <c r="D4107" t="s">
        <v>25</v>
      </c>
      <c r="E4107" t="s">
        <v>265</v>
      </c>
      <c r="F4107" t="s">
        <v>510</v>
      </c>
      <c r="G4107">
        <v>30</v>
      </c>
      <c r="H4107">
        <v>6915.82</v>
      </c>
      <c r="I4107">
        <v>207474.67</v>
      </c>
      <c r="J4107" t="s">
        <v>770</v>
      </c>
      <c r="K4107">
        <v>9</v>
      </c>
      <c r="L4107" t="str">
        <f>_xlfn.XLOOKUP(F4107, Items!$A:$A, Items!$C:$C, "Check Item ID", 0)</f>
        <v>Service</v>
      </c>
    </row>
    <row r="4108" spans="1:12" x14ac:dyDescent="0.25">
      <c r="A4108" t="s">
        <v>4876</v>
      </c>
      <c r="B4108" s="1">
        <v>44983</v>
      </c>
      <c r="C4108" t="s">
        <v>159</v>
      </c>
      <c r="D4108" t="s">
        <v>11</v>
      </c>
      <c r="E4108" t="s">
        <v>290</v>
      </c>
      <c r="F4108" t="s">
        <v>680</v>
      </c>
      <c r="G4108" s="8">
        <v>36</v>
      </c>
      <c r="H4108" s="6">
        <v>9373.11</v>
      </c>
      <c r="I4108" s="6">
        <v>337431.93</v>
      </c>
      <c r="J4108" t="s">
        <v>777</v>
      </c>
      <c r="K4108" s="8">
        <v>42</v>
      </c>
      <c r="L4108" t="str">
        <f>_xlfn.XLOOKUP(F4108, Items!$A:$A, Items!$C:$C, "Check Item ID", 0)</f>
        <v>Service</v>
      </c>
    </row>
    <row r="4109" spans="1:12" hidden="1" x14ac:dyDescent="0.25">
      <c r="A4109" t="s">
        <v>4877</v>
      </c>
      <c r="B4109" s="1">
        <v>45243</v>
      </c>
      <c r="C4109" t="s">
        <v>223</v>
      </c>
      <c r="D4109" t="s">
        <v>5</v>
      </c>
      <c r="E4109" t="s">
        <v>326</v>
      </c>
      <c r="F4109" t="s">
        <v>666</v>
      </c>
      <c r="G4109">
        <v>9</v>
      </c>
      <c r="H4109">
        <v>1989.15</v>
      </c>
      <c r="I4109">
        <v>17902.330000000002</v>
      </c>
      <c r="J4109" t="s">
        <v>768</v>
      </c>
      <c r="K4109">
        <v>41</v>
      </c>
      <c r="L4109" t="str">
        <f>_xlfn.XLOOKUP(F4109, Items!$A:$A, Items!$C:$C, "Check Item ID", 0)</f>
        <v>Software</v>
      </c>
    </row>
    <row r="4110" spans="1:12" x14ac:dyDescent="0.25">
      <c r="A4110" t="s">
        <v>4878</v>
      </c>
      <c r="B4110" s="1">
        <v>45713</v>
      </c>
      <c r="C4110" t="s">
        <v>203</v>
      </c>
      <c r="D4110" t="s">
        <v>31</v>
      </c>
      <c r="E4110" t="s">
        <v>265</v>
      </c>
      <c r="F4110" t="s">
        <v>640</v>
      </c>
      <c r="G4110" s="8">
        <v>17</v>
      </c>
      <c r="H4110" s="6">
        <v>6163.89</v>
      </c>
      <c r="I4110" s="6">
        <v>104786.17</v>
      </c>
      <c r="J4110" t="s">
        <v>777</v>
      </c>
      <c r="K4110" s="8">
        <v>37</v>
      </c>
      <c r="L4110" t="str">
        <f>_xlfn.XLOOKUP(F4110, Items!$A:$A, Items!$C:$C, "Check Item ID", 0)</f>
        <v>Service</v>
      </c>
    </row>
    <row r="4111" spans="1:12" x14ac:dyDescent="0.25">
      <c r="A4111" t="s">
        <v>4879</v>
      </c>
      <c r="B4111" s="1">
        <v>45920</v>
      </c>
      <c r="C4111" t="s">
        <v>107</v>
      </c>
      <c r="D4111" t="s">
        <v>25</v>
      </c>
      <c r="E4111" t="s">
        <v>322</v>
      </c>
      <c r="F4111" t="s">
        <v>604</v>
      </c>
      <c r="G4111" s="8">
        <v>22</v>
      </c>
      <c r="H4111" s="6">
        <v>404.16</v>
      </c>
      <c r="I4111" s="6">
        <v>8891.5</v>
      </c>
      <c r="J4111" t="s">
        <v>777</v>
      </c>
      <c r="K4111" s="8">
        <v>31</v>
      </c>
      <c r="L4111" t="str">
        <f>_xlfn.XLOOKUP(F4111, Items!$A:$A, Items!$C:$C, "Check Item ID", 0)</f>
        <v>Software</v>
      </c>
    </row>
    <row r="4112" spans="1:12" hidden="1" x14ac:dyDescent="0.25">
      <c r="A4112" t="s">
        <v>4880</v>
      </c>
      <c r="B4112" s="1">
        <v>45144</v>
      </c>
      <c r="C4112" t="s">
        <v>87</v>
      </c>
      <c r="D4112" t="s">
        <v>9</v>
      </c>
      <c r="E4112" t="s">
        <v>310</v>
      </c>
      <c r="F4112" t="s">
        <v>502</v>
      </c>
      <c r="G4112">
        <v>1</v>
      </c>
      <c r="H4112">
        <v>6604.62</v>
      </c>
      <c r="I4112">
        <v>6604.62</v>
      </c>
      <c r="J4112" t="s">
        <v>770</v>
      </c>
      <c r="K4112">
        <v>38</v>
      </c>
      <c r="L4112" t="str">
        <f>_xlfn.XLOOKUP(F4112, Items!$A:$A, Items!$C:$C, "Check Item ID", 0)</f>
        <v>Software</v>
      </c>
    </row>
    <row r="4113" spans="1:12" hidden="1" x14ac:dyDescent="0.25">
      <c r="A4113" t="s">
        <v>4881</v>
      </c>
      <c r="B4113" s="1">
        <v>45677</v>
      </c>
      <c r="C4113" t="s">
        <v>137</v>
      </c>
      <c r="D4113" t="s">
        <v>13</v>
      </c>
      <c r="E4113" t="s">
        <v>354</v>
      </c>
      <c r="F4113" t="s">
        <v>538</v>
      </c>
      <c r="G4113">
        <v>23</v>
      </c>
      <c r="H4113">
        <v>6776.18</v>
      </c>
      <c r="I4113">
        <v>155852.12</v>
      </c>
      <c r="J4113" t="s">
        <v>768</v>
      </c>
      <c r="K4113">
        <v>5</v>
      </c>
      <c r="L4113" t="str">
        <f>_xlfn.XLOOKUP(F4113, Items!$A:$A, Items!$C:$C, "Check Item ID", 0)</f>
        <v>Hardware</v>
      </c>
    </row>
    <row r="4114" spans="1:12" hidden="1" x14ac:dyDescent="0.25">
      <c r="A4114" t="s">
        <v>4882</v>
      </c>
      <c r="B4114" s="1">
        <v>45274</v>
      </c>
      <c r="C4114" t="s">
        <v>57</v>
      </c>
      <c r="D4114" t="s">
        <v>25</v>
      </c>
      <c r="E4114" t="s">
        <v>324</v>
      </c>
      <c r="F4114" t="s">
        <v>480</v>
      </c>
      <c r="G4114">
        <v>42</v>
      </c>
      <c r="H4114">
        <v>2287.08</v>
      </c>
      <c r="I4114">
        <v>96057.22</v>
      </c>
      <c r="J4114" t="s">
        <v>770</v>
      </c>
      <c r="K4114">
        <v>15</v>
      </c>
      <c r="L4114" t="str">
        <f>_xlfn.XLOOKUP(F4114, Items!$A:$A, Items!$C:$C, "Check Item ID", 0)</f>
        <v>Hardware</v>
      </c>
    </row>
    <row r="4115" spans="1:12" x14ac:dyDescent="0.25">
      <c r="A4115" t="s">
        <v>4883</v>
      </c>
      <c r="B4115" s="1">
        <v>45363</v>
      </c>
      <c r="C4115" t="s">
        <v>129</v>
      </c>
      <c r="D4115" t="s">
        <v>11</v>
      </c>
      <c r="E4115" t="s">
        <v>276</v>
      </c>
      <c r="F4115" t="s">
        <v>365</v>
      </c>
      <c r="G4115" s="8">
        <v>26</v>
      </c>
      <c r="H4115" s="6">
        <v>3661.4</v>
      </c>
      <c r="I4115" s="6">
        <v>95196.33</v>
      </c>
      <c r="J4115" t="s">
        <v>777</v>
      </c>
      <c r="K4115" s="8">
        <v>10</v>
      </c>
      <c r="L4115" t="str">
        <f>_xlfn.XLOOKUP(F4115, Items!$A:$A, Items!$C:$C, "Check Item ID", 0)</f>
        <v>Hardware</v>
      </c>
    </row>
    <row r="4116" spans="1:12" hidden="1" x14ac:dyDescent="0.25">
      <c r="A4116" t="s">
        <v>4884</v>
      </c>
      <c r="B4116" s="1">
        <v>45004</v>
      </c>
      <c r="C4116" t="s">
        <v>91</v>
      </c>
      <c r="D4116" t="s">
        <v>11</v>
      </c>
      <c r="E4116" t="s">
        <v>286</v>
      </c>
      <c r="F4116" t="s">
        <v>410</v>
      </c>
      <c r="G4116">
        <v>25</v>
      </c>
      <c r="H4116">
        <v>5352.63</v>
      </c>
      <c r="I4116">
        <v>133815.75</v>
      </c>
      <c r="J4116" t="s">
        <v>770</v>
      </c>
      <c r="K4116">
        <v>38</v>
      </c>
      <c r="L4116" t="str">
        <f>_xlfn.XLOOKUP(F4116, Items!$A:$A, Items!$C:$C, "Check Item ID", 0)</f>
        <v>Service</v>
      </c>
    </row>
    <row r="4117" spans="1:12" hidden="1" x14ac:dyDescent="0.25">
      <c r="A4117" t="s">
        <v>4885</v>
      </c>
      <c r="B4117" s="1">
        <v>45860</v>
      </c>
      <c r="C4117" t="s">
        <v>73</v>
      </c>
      <c r="D4117" t="s">
        <v>29</v>
      </c>
      <c r="E4117" t="s">
        <v>338</v>
      </c>
      <c r="F4117" t="s">
        <v>578</v>
      </c>
      <c r="G4117">
        <v>17</v>
      </c>
      <c r="H4117">
        <v>8532.77</v>
      </c>
      <c r="I4117">
        <v>145057.16</v>
      </c>
      <c r="J4117" t="s">
        <v>770</v>
      </c>
      <c r="K4117">
        <v>4</v>
      </c>
      <c r="L4117" t="str">
        <f>_xlfn.XLOOKUP(F4117, Items!$A:$A, Items!$C:$C, "Check Item ID", 0)</f>
        <v>Service</v>
      </c>
    </row>
    <row r="4118" spans="1:12" x14ac:dyDescent="0.25">
      <c r="A4118" t="s">
        <v>4886</v>
      </c>
      <c r="B4118" s="1">
        <v>45833</v>
      </c>
      <c r="C4118" t="s">
        <v>203</v>
      </c>
      <c r="D4118" t="s">
        <v>31</v>
      </c>
      <c r="E4118" t="s">
        <v>288</v>
      </c>
      <c r="F4118" t="s">
        <v>746</v>
      </c>
      <c r="G4118" s="8">
        <v>44</v>
      </c>
      <c r="H4118" s="6">
        <v>5350.96</v>
      </c>
      <c r="I4118" s="6">
        <v>235442.17</v>
      </c>
      <c r="J4118" t="s">
        <v>777</v>
      </c>
      <c r="K4118" s="8">
        <v>30</v>
      </c>
      <c r="L4118" t="str">
        <f>_xlfn.XLOOKUP(F4118, Items!$A:$A, Items!$C:$C, "Check Item ID", 0)</f>
        <v>Software</v>
      </c>
    </row>
    <row r="4119" spans="1:12" hidden="1" x14ac:dyDescent="0.25">
      <c r="A4119" t="s">
        <v>4887</v>
      </c>
      <c r="B4119" s="1">
        <v>45169</v>
      </c>
      <c r="C4119" t="s">
        <v>151</v>
      </c>
      <c r="D4119" t="s">
        <v>11</v>
      </c>
      <c r="E4119" t="s">
        <v>274</v>
      </c>
      <c r="F4119" t="s">
        <v>508</v>
      </c>
      <c r="G4119">
        <v>16</v>
      </c>
      <c r="H4119">
        <v>2719.22</v>
      </c>
      <c r="I4119">
        <v>43507.6</v>
      </c>
      <c r="J4119" t="s">
        <v>770</v>
      </c>
      <c r="K4119">
        <v>12</v>
      </c>
      <c r="L4119" t="str">
        <f>_xlfn.XLOOKUP(F4119, Items!$A:$A, Items!$C:$C, "Check Item ID", 0)</f>
        <v>Software</v>
      </c>
    </row>
    <row r="4120" spans="1:12" hidden="1" x14ac:dyDescent="0.25">
      <c r="A4120" t="s">
        <v>4888</v>
      </c>
      <c r="B4120" s="1">
        <v>45586</v>
      </c>
      <c r="C4120" t="s">
        <v>67</v>
      </c>
      <c r="D4120" t="s">
        <v>7</v>
      </c>
      <c r="E4120" t="s">
        <v>302</v>
      </c>
      <c r="F4120" t="s">
        <v>492</v>
      </c>
      <c r="G4120">
        <v>4</v>
      </c>
      <c r="H4120">
        <v>4424.3</v>
      </c>
      <c r="I4120">
        <v>17697.189999999999</v>
      </c>
      <c r="J4120" t="s">
        <v>770</v>
      </c>
      <c r="K4120">
        <v>22</v>
      </c>
      <c r="L4120" t="str">
        <f>_xlfn.XLOOKUP(F4120, Items!$A:$A, Items!$C:$C, "Check Item ID", 0)</f>
        <v>Service</v>
      </c>
    </row>
    <row r="4121" spans="1:12" x14ac:dyDescent="0.25">
      <c r="A4121" t="s">
        <v>4889</v>
      </c>
      <c r="B4121" s="1">
        <v>45722</v>
      </c>
      <c r="C4121" t="s">
        <v>193</v>
      </c>
      <c r="D4121" t="s">
        <v>5</v>
      </c>
      <c r="E4121" t="s">
        <v>283</v>
      </c>
      <c r="F4121" t="s">
        <v>548</v>
      </c>
      <c r="G4121" s="8">
        <v>5</v>
      </c>
      <c r="H4121" s="6">
        <v>8188.88</v>
      </c>
      <c r="I4121" s="6">
        <v>40944.410000000003</v>
      </c>
      <c r="J4121" t="s">
        <v>777</v>
      </c>
      <c r="K4121" s="8">
        <v>16</v>
      </c>
      <c r="L4121" t="str">
        <f>_xlfn.XLOOKUP(F4121, Items!$A:$A, Items!$C:$C, "Check Item ID", 0)</f>
        <v>Software</v>
      </c>
    </row>
    <row r="4122" spans="1:12" hidden="1" x14ac:dyDescent="0.25">
      <c r="A4122" t="s">
        <v>4890</v>
      </c>
      <c r="B4122" s="1">
        <v>45672</v>
      </c>
      <c r="C4122" t="s">
        <v>83</v>
      </c>
      <c r="D4122" t="s">
        <v>23</v>
      </c>
      <c r="E4122" t="s">
        <v>300</v>
      </c>
      <c r="F4122" t="s">
        <v>720</v>
      </c>
      <c r="G4122">
        <v>3</v>
      </c>
      <c r="H4122">
        <v>8978.58</v>
      </c>
      <c r="I4122">
        <v>26935.73</v>
      </c>
      <c r="J4122" t="s">
        <v>768</v>
      </c>
      <c r="K4122">
        <v>36</v>
      </c>
      <c r="L4122" t="str">
        <f>_xlfn.XLOOKUP(F4122, Items!$A:$A, Items!$C:$C, "Check Item ID", 0)</f>
        <v>Hardware</v>
      </c>
    </row>
    <row r="4123" spans="1:12" hidden="1" x14ac:dyDescent="0.25">
      <c r="A4123" t="s">
        <v>4891</v>
      </c>
      <c r="B4123" s="1">
        <v>45247</v>
      </c>
      <c r="C4123" t="s">
        <v>143</v>
      </c>
      <c r="D4123" t="s">
        <v>5</v>
      </c>
      <c r="E4123" t="s">
        <v>260</v>
      </c>
      <c r="F4123" t="s">
        <v>490</v>
      </c>
      <c r="G4123">
        <v>19</v>
      </c>
      <c r="H4123">
        <v>963.18</v>
      </c>
      <c r="I4123">
        <v>18300.36</v>
      </c>
      <c r="J4123" t="s">
        <v>768</v>
      </c>
      <c r="K4123">
        <v>10</v>
      </c>
      <c r="L4123" t="str">
        <f>_xlfn.XLOOKUP(F4123, Items!$A:$A, Items!$C:$C, "Check Item ID", 0)</f>
        <v>Software</v>
      </c>
    </row>
    <row r="4124" spans="1:12" hidden="1" x14ac:dyDescent="0.25">
      <c r="A4124" t="s">
        <v>4892</v>
      </c>
      <c r="B4124" s="1">
        <v>45381</v>
      </c>
      <c r="C4124" t="s">
        <v>191</v>
      </c>
      <c r="D4124" t="s">
        <v>25</v>
      </c>
      <c r="E4124" t="s">
        <v>328</v>
      </c>
      <c r="F4124" t="s">
        <v>536</v>
      </c>
      <c r="G4124">
        <v>37</v>
      </c>
      <c r="H4124">
        <v>3167.81</v>
      </c>
      <c r="I4124">
        <v>117209.01</v>
      </c>
      <c r="J4124" t="s">
        <v>768</v>
      </c>
      <c r="K4124">
        <v>21</v>
      </c>
      <c r="L4124" t="str">
        <f>_xlfn.XLOOKUP(F4124, Items!$A:$A, Items!$C:$C, "Check Item ID", 0)</f>
        <v>Service</v>
      </c>
    </row>
    <row r="4125" spans="1:12" hidden="1" x14ac:dyDescent="0.25">
      <c r="A4125" t="s">
        <v>4893</v>
      </c>
      <c r="B4125" s="1">
        <v>45062</v>
      </c>
      <c r="C4125" t="s">
        <v>237</v>
      </c>
      <c r="D4125" t="s">
        <v>5</v>
      </c>
      <c r="E4125" t="s">
        <v>326</v>
      </c>
      <c r="F4125" t="s">
        <v>384</v>
      </c>
      <c r="G4125">
        <v>15</v>
      </c>
      <c r="H4125">
        <v>579.38</v>
      </c>
      <c r="I4125">
        <v>8690.75</v>
      </c>
      <c r="J4125" t="s">
        <v>770</v>
      </c>
      <c r="K4125">
        <v>9</v>
      </c>
      <c r="L4125" t="str">
        <f>_xlfn.XLOOKUP(F4125, Items!$A:$A, Items!$C:$C, "Check Item ID", 0)</f>
        <v>Software</v>
      </c>
    </row>
    <row r="4126" spans="1:12" x14ac:dyDescent="0.25">
      <c r="A4126" t="s">
        <v>4894</v>
      </c>
      <c r="B4126" s="1">
        <v>45797</v>
      </c>
      <c r="C4126" t="s">
        <v>147</v>
      </c>
      <c r="D4126" t="s">
        <v>5</v>
      </c>
      <c r="E4126" t="s">
        <v>302</v>
      </c>
      <c r="F4126" t="s">
        <v>492</v>
      </c>
      <c r="G4126" s="8">
        <v>39</v>
      </c>
      <c r="H4126" s="6">
        <v>4515.49</v>
      </c>
      <c r="I4126" s="6">
        <v>176104.25</v>
      </c>
      <c r="J4126" t="s">
        <v>777</v>
      </c>
      <c r="K4126" s="8">
        <v>3</v>
      </c>
      <c r="L4126" t="str">
        <f>_xlfn.XLOOKUP(F4126, Items!$A:$A, Items!$C:$C, "Check Item ID", 0)</f>
        <v>Service</v>
      </c>
    </row>
    <row r="4127" spans="1:12" hidden="1" x14ac:dyDescent="0.25">
      <c r="A4127" t="s">
        <v>4895</v>
      </c>
      <c r="B4127" s="1">
        <v>45395</v>
      </c>
      <c r="C4127" t="s">
        <v>221</v>
      </c>
      <c r="D4127" t="s">
        <v>5</v>
      </c>
      <c r="E4127" t="s">
        <v>336</v>
      </c>
      <c r="F4127" t="s">
        <v>726</v>
      </c>
      <c r="G4127">
        <v>3</v>
      </c>
      <c r="H4127">
        <v>4354.79</v>
      </c>
      <c r="I4127">
        <v>13064.38</v>
      </c>
      <c r="J4127" t="s">
        <v>770</v>
      </c>
      <c r="K4127">
        <v>7</v>
      </c>
      <c r="L4127" t="str">
        <f>_xlfn.XLOOKUP(F4127, Items!$A:$A, Items!$C:$C, "Check Item ID", 0)</f>
        <v>Hardware</v>
      </c>
    </row>
    <row r="4128" spans="1:12" hidden="1" x14ac:dyDescent="0.25">
      <c r="A4128" t="s">
        <v>4896</v>
      </c>
      <c r="B4128" s="1">
        <v>45902</v>
      </c>
      <c r="C4128" t="s">
        <v>139</v>
      </c>
      <c r="D4128" t="s">
        <v>19</v>
      </c>
      <c r="E4128" t="s">
        <v>328</v>
      </c>
      <c r="F4128" t="s">
        <v>448</v>
      </c>
      <c r="G4128">
        <v>47</v>
      </c>
      <c r="H4128">
        <v>3406.9</v>
      </c>
      <c r="I4128">
        <v>160124.07</v>
      </c>
      <c r="J4128" t="s">
        <v>768</v>
      </c>
      <c r="K4128">
        <v>38</v>
      </c>
      <c r="L4128" t="str">
        <f>_xlfn.XLOOKUP(F4128, Items!$A:$A, Items!$C:$C, "Check Item ID", 0)</f>
        <v>Software</v>
      </c>
    </row>
    <row r="4129" spans="1:12" x14ac:dyDescent="0.25">
      <c r="A4129" t="s">
        <v>4897</v>
      </c>
      <c r="B4129" s="1">
        <v>45522</v>
      </c>
      <c r="C4129" t="s">
        <v>127</v>
      </c>
      <c r="D4129" t="s">
        <v>31</v>
      </c>
      <c r="E4129" t="s">
        <v>298</v>
      </c>
      <c r="F4129" t="s">
        <v>406</v>
      </c>
      <c r="G4129" s="8">
        <v>26</v>
      </c>
      <c r="H4129" s="6">
        <v>7570.53</v>
      </c>
      <c r="I4129" s="6">
        <v>196833.81</v>
      </c>
      <c r="J4129" t="s">
        <v>777</v>
      </c>
      <c r="K4129" s="8">
        <v>17</v>
      </c>
      <c r="L4129" t="str">
        <f>_xlfn.XLOOKUP(F4129, Items!$A:$A, Items!$C:$C, "Check Item ID", 0)</f>
        <v>Software</v>
      </c>
    </row>
    <row r="4130" spans="1:12" x14ac:dyDescent="0.25">
      <c r="A4130" t="s">
        <v>4898</v>
      </c>
      <c r="B4130" s="1">
        <v>45602</v>
      </c>
      <c r="C4130" t="s">
        <v>57</v>
      </c>
      <c r="D4130" t="s">
        <v>25</v>
      </c>
      <c r="E4130" t="s">
        <v>336</v>
      </c>
      <c r="F4130" t="s">
        <v>742</v>
      </c>
      <c r="G4130" s="8">
        <v>15</v>
      </c>
      <c r="H4130" s="6">
        <v>5482.35</v>
      </c>
      <c r="I4130" s="6">
        <v>82235.320000000007</v>
      </c>
      <c r="J4130" t="s">
        <v>777</v>
      </c>
      <c r="K4130" s="8">
        <v>8</v>
      </c>
      <c r="L4130" t="str">
        <f>_xlfn.XLOOKUP(F4130, Items!$A:$A, Items!$C:$C, "Check Item ID", 0)</f>
        <v>Software</v>
      </c>
    </row>
    <row r="4131" spans="1:12" hidden="1" x14ac:dyDescent="0.25">
      <c r="A4131" t="s">
        <v>4899</v>
      </c>
      <c r="B4131" s="1">
        <v>45594</v>
      </c>
      <c r="C4131" t="s">
        <v>213</v>
      </c>
      <c r="D4131" t="s">
        <v>5</v>
      </c>
      <c r="E4131" t="s">
        <v>276</v>
      </c>
      <c r="F4131" t="s">
        <v>494</v>
      </c>
      <c r="G4131">
        <v>2</v>
      </c>
      <c r="H4131">
        <v>8251.11</v>
      </c>
      <c r="I4131">
        <v>16502.21</v>
      </c>
      <c r="J4131" t="s">
        <v>770</v>
      </c>
      <c r="K4131">
        <v>34</v>
      </c>
      <c r="L4131" t="str">
        <f>_xlfn.XLOOKUP(F4131, Items!$A:$A, Items!$C:$C, "Check Item ID", 0)</f>
        <v>Hardware</v>
      </c>
    </row>
    <row r="4132" spans="1:12" hidden="1" x14ac:dyDescent="0.25">
      <c r="A4132" t="s">
        <v>4900</v>
      </c>
      <c r="B4132" s="1">
        <v>45458</v>
      </c>
      <c r="C4132" t="s">
        <v>59</v>
      </c>
      <c r="D4132" t="s">
        <v>9</v>
      </c>
      <c r="E4132" t="s">
        <v>278</v>
      </c>
      <c r="F4132" t="s">
        <v>436</v>
      </c>
      <c r="G4132">
        <v>50</v>
      </c>
      <c r="H4132">
        <v>64.290000000000006</v>
      </c>
      <c r="I4132">
        <v>3214.65</v>
      </c>
      <c r="J4132" t="s">
        <v>770</v>
      </c>
      <c r="K4132">
        <v>35</v>
      </c>
      <c r="L4132" t="str">
        <f>_xlfn.XLOOKUP(F4132, Items!$A:$A, Items!$C:$C, "Check Item ID", 0)</f>
        <v>Service</v>
      </c>
    </row>
    <row r="4133" spans="1:12" x14ac:dyDescent="0.25">
      <c r="A4133" t="s">
        <v>4901</v>
      </c>
      <c r="B4133" s="1">
        <v>45796</v>
      </c>
      <c r="C4133" t="s">
        <v>45</v>
      </c>
      <c r="D4133" t="s">
        <v>5</v>
      </c>
      <c r="E4133" t="s">
        <v>246</v>
      </c>
      <c r="F4133" t="s">
        <v>638</v>
      </c>
      <c r="G4133" s="8">
        <v>8</v>
      </c>
      <c r="H4133" s="6">
        <v>4882.3900000000003</v>
      </c>
      <c r="I4133" s="6">
        <v>39059.160000000003</v>
      </c>
      <c r="J4133" t="s">
        <v>777</v>
      </c>
      <c r="K4133" s="8">
        <v>38</v>
      </c>
      <c r="L4133" t="str">
        <f>_xlfn.XLOOKUP(F4133, Items!$A:$A, Items!$C:$C, "Check Item ID", 0)</f>
        <v>Hardware</v>
      </c>
    </row>
    <row r="4134" spans="1:12" x14ac:dyDescent="0.25">
      <c r="A4134" t="s">
        <v>4902</v>
      </c>
      <c r="B4134" s="1">
        <v>45584</v>
      </c>
      <c r="C4134" t="s">
        <v>91</v>
      </c>
      <c r="D4134" t="s">
        <v>11</v>
      </c>
      <c r="E4134" t="s">
        <v>246</v>
      </c>
      <c r="F4134" t="s">
        <v>732</v>
      </c>
      <c r="G4134" s="8">
        <v>48</v>
      </c>
      <c r="H4134" s="6">
        <v>10339.219999999999</v>
      </c>
      <c r="I4134" s="6">
        <v>496282.39</v>
      </c>
      <c r="J4134" t="s">
        <v>777</v>
      </c>
      <c r="K4134" s="8">
        <v>11</v>
      </c>
      <c r="L4134" t="str">
        <f>_xlfn.XLOOKUP(F4134, Items!$A:$A, Items!$C:$C, "Check Item ID", 0)</f>
        <v>Software</v>
      </c>
    </row>
    <row r="4135" spans="1:12" hidden="1" x14ac:dyDescent="0.25">
      <c r="A4135" t="s">
        <v>4903</v>
      </c>
      <c r="B4135" s="1">
        <v>45083</v>
      </c>
      <c r="C4135" t="s">
        <v>55</v>
      </c>
      <c r="D4135" t="s">
        <v>3</v>
      </c>
      <c r="E4135" t="s">
        <v>332</v>
      </c>
      <c r="F4135" t="s">
        <v>738</v>
      </c>
      <c r="G4135">
        <v>29</v>
      </c>
      <c r="H4135">
        <v>7879.54</v>
      </c>
      <c r="I4135">
        <v>228506.76</v>
      </c>
      <c r="J4135" t="s">
        <v>770</v>
      </c>
      <c r="K4135">
        <v>9</v>
      </c>
      <c r="L4135" t="str">
        <f>_xlfn.XLOOKUP(F4135, Items!$A:$A, Items!$C:$C, "Check Item ID", 0)</f>
        <v>Software</v>
      </c>
    </row>
    <row r="4136" spans="1:12" hidden="1" x14ac:dyDescent="0.25">
      <c r="A4136" t="s">
        <v>4904</v>
      </c>
      <c r="B4136" s="1">
        <v>45406</v>
      </c>
      <c r="C4136" t="s">
        <v>113</v>
      </c>
      <c r="D4136" t="s">
        <v>23</v>
      </c>
      <c r="E4136" t="s">
        <v>322</v>
      </c>
      <c r="F4136" t="s">
        <v>484</v>
      </c>
      <c r="G4136">
        <v>38</v>
      </c>
      <c r="H4136">
        <v>6745.87</v>
      </c>
      <c r="I4136">
        <v>256342.99</v>
      </c>
      <c r="J4136" t="s">
        <v>768</v>
      </c>
      <c r="K4136">
        <v>34</v>
      </c>
      <c r="L4136" t="str">
        <f>_xlfn.XLOOKUP(F4136, Items!$A:$A, Items!$C:$C, "Check Item ID", 0)</f>
        <v>Hardware</v>
      </c>
    </row>
    <row r="4137" spans="1:12" x14ac:dyDescent="0.25">
      <c r="A4137" t="s">
        <v>4905</v>
      </c>
      <c r="B4137" s="1">
        <v>45128</v>
      </c>
      <c r="C4137" t="s">
        <v>48</v>
      </c>
      <c r="D4137" t="s">
        <v>21</v>
      </c>
      <c r="E4137" t="s">
        <v>270</v>
      </c>
      <c r="F4137" t="s">
        <v>454</v>
      </c>
      <c r="G4137" s="8">
        <v>22</v>
      </c>
      <c r="H4137" s="6">
        <v>1379.55</v>
      </c>
      <c r="I4137" s="6">
        <v>30350.02</v>
      </c>
      <c r="J4137" t="s">
        <v>777</v>
      </c>
      <c r="K4137" s="8">
        <v>27</v>
      </c>
      <c r="L4137" t="str">
        <f>_xlfn.XLOOKUP(F4137, Items!$A:$A, Items!$C:$C, "Check Item ID", 0)</f>
        <v>Service</v>
      </c>
    </row>
    <row r="4138" spans="1:12" hidden="1" x14ac:dyDescent="0.25">
      <c r="A4138" t="s">
        <v>4906</v>
      </c>
      <c r="B4138" s="1">
        <v>45020</v>
      </c>
      <c r="C4138" t="s">
        <v>139</v>
      </c>
      <c r="D4138" t="s">
        <v>19</v>
      </c>
      <c r="E4138" t="s">
        <v>246</v>
      </c>
      <c r="F4138" t="s">
        <v>732</v>
      </c>
      <c r="G4138">
        <v>49</v>
      </c>
      <c r="H4138">
        <v>10070.629999999999</v>
      </c>
      <c r="I4138">
        <v>493461.1</v>
      </c>
      <c r="J4138" t="s">
        <v>768</v>
      </c>
      <c r="K4138">
        <v>32</v>
      </c>
      <c r="L4138" t="str">
        <f>_xlfn.XLOOKUP(F4138, Items!$A:$A, Items!$C:$C, "Check Item ID", 0)</f>
        <v>Software</v>
      </c>
    </row>
    <row r="4139" spans="1:12" x14ac:dyDescent="0.25">
      <c r="A4139" t="s">
        <v>4907</v>
      </c>
      <c r="B4139" s="1">
        <v>45392</v>
      </c>
      <c r="C4139" t="s">
        <v>109</v>
      </c>
      <c r="D4139" t="s">
        <v>17</v>
      </c>
      <c r="E4139" t="s">
        <v>354</v>
      </c>
      <c r="F4139" t="s">
        <v>478</v>
      </c>
      <c r="G4139" s="8">
        <v>47</v>
      </c>
      <c r="H4139" s="6">
        <v>6366.14</v>
      </c>
      <c r="I4139" s="6">
        <v>299208.71000000002</v>
      </c>
      <c r="J4139" t="s">
        <v>777</v>
      </c>
      <c r="K4139" s="8">
        <v>21</v>
      </c>
      <c r="L4139" t="str">
        <f>_xlfn.XLOOKUP(F4139, Items!$A:$A, Items!$C:$C, "Check Item ID", 0)</f>
        <v>Software</v>
      </c>
    </row>
    <row r="4140" spans="1:12" hidden="1" x14ac:dyDescent="0.25">
      <c r="A4140" t="s">
        <v>4908</v>
      </c>
      <c r="B4140" s="1">
        <v>45818</v>
      </c>
      <c r="C4140" t="s">
        <v>125</v>
      </c>
      <c r="D4140" t="s">
        <v>23</v>
      </c>
      <c r="E4140" t="s">
        <v>298</v>
      </c>
      <c r="F4140" t="s">
        <v>388</v>
      </c>
      <c r="G4140">
        <v>49</v>
      </c>
      <c r="H4140">
        <v>6121.16</v>
      </c>
      <c r="I4140">
        <v>299936.74</v>
      </c>
      <c r="J4140" t="s">
        <v>770</v>
      </c>
      <c r="K4140">
        <v>20</v>
      </c>
      <c r="L4140" t="str">
        <f>_xlfn.XLOOKUP(F4140, Items!$A:$A, Items!$C:$C, "Check Item ID", 0)</f>
        <v>Software</v>
      </c>
    </row>
    <row r="4141" spans="1:12" hidden="1" x14ac:dyDescent="0.25">
      <c r="A4141" t="s">
        <v>4909</v>
      </c>
      <c r="B4141" s="1">
        <v>45874</v>
      </c>
      <c r="C4141" t="s">
        <v>209</v>
      </c>
      <c r="D4141" t="s">
        <v>23</v>
      </c>
      <c r="E4141" t="s">
        <v>308</v>
      </c>
      <c r="F4141" t="s">
        <v>516</v>
      </c>
      <c r="G4141">
        <v>30</v>
      </c>
      <c r="H4141">
        <v>7129.41</v>
      </c>
      <c r="I4141">
        <v>213882.45</v>
      </c>
      <c r="J4141" t="s">
        <v>770</v>
      </c>
      <c r="K4141">
        <v>7</v>
      </c>
      <c r="L4141" t="str">
        <f>_xlfn.XLOOKUP(F4141, Items!$A:$A, Items!$C:$C, "Check Item ID", 0)</f>
        <v>Service</v>
      </c>
    </row>
    <row r="4142" spans="1:12" x14ac:dyDescent="0.25">
      <c r="A4142" t="s">
        <v>4910</v>
      </c>
      <c r="B4142" s="1">
        <v>45135</v>
      </c>
      <c r="C4142" t="s">
        <v>197</v>
      </c>
      <c r="D4142" t="s">
        <v>17</v>
      </c>
      <c r="E4142" t="s">
        <v>330</v>
      </c>
      <c r="F4142" t="s">
        <v>528</v>
      </c>
      <c r="G4142" s="8">
        <v>2</v>
      </c>
      <c r="H4142" s="6">
        <v>1353.84</v>
      </c>
      <c r="I4142" s="6">
        <v>2707.69</v>
      </c>
      <c r="J4142" t="s">
        <v>777</v>
      </c>
      <c r="K4142" s="8">
        <v>35</v>
      </c>
      <c r="L4142" t="str">
        <f>_xlfn.XLOOKUP(F4142, Items!$A:$A, Items!$C:$C, "Check Item ID", 0)</f>
        <v>Service</v>
      </c>
    </row>
    <row r="4143" spans="1:12" hidden="1" x14ac:dyDescent="0.25">
      <c r="A4143" t="s">
        <v>4911</v>
      </c>
      <c r="B4143" s="1">
        <v>45177</v>
      </c>
      <c r="C4143" t="s">
        <v>51</v>
      </c>
      <c r="D4143" t="s">
        <v>3</v>
      </c>
      <c r="E4143" t="s">
        <v>332</v>
      </c>
      <c r="F4143" t="s">
        <v>414</v>
      </c>
      <c r="G4143">
        <v>24</v>
      </c>
      <c r="H4143">
        <v>4797.45</v>
      </c>
      <c r="I4143">
        <v>115138.86</v>
      </c>
      <c r="J4143" t="s">
        <v>770</v>
      </c>
      <c r="K4143">
        <v>44</v>
      </c>
      <c r="L4143" t="str">
        <f>_xlfn.XLOOKUP(F4143, Items!$A:$A, Items!$C:$C, "Check Item ID", 0)</f>
        <v>Service</v>
      </c>
    </row>
    <row r="4144" spans="1:12" hidden="1" x14ac:dyDescent="0.25">
      <c r="A4144" t="s">
        <v>4912</v>
      </c>
      <c r="B4144" s="1">
        <v>46015</v>
      </c>
      <c r="C4144" t="s">
        <v>129</v>
      </c>
      <c r="D4144" t="s">
        <v>11</v>
      </c>
      <c r="E4144" t="s">
        <v>346</v>
      </c>
      <c r="F4144" t="s">
        <v>392</v>
      </c>
      <c r="G4144">
        <v>42</v>
      </c>
      <c r="H4144">
        <v>10738.55</v>
      </c>
      <c r="I4144">
        <v>451019.15</v>
      </c>
      <c r="J4144" t="s">
        <v>770</v>
      </c>
      <c r="K4144">
        <v>45</v>
      </c>
      <c r="L4144" t="str">
        <f>_xlfn.XLOOKUP(F4144, Items!$A:$A, Items!$C:$C, "Check Item ID", 0)</f>
        <v>Software</v>
      </c>
    </row>
    <row r="4145" spans="1:12" hidden="1" x14ac:dyDescent="0.25">
      <c r="A4145" t="s">
        <v>4913</v>
      </c>
      <c r="B4145" s="1">
        <v>45052</v>
      </c>
      <c r="C4145" t="s">
        <v>219</v>
      </c>
      <c r="D4145" t="s">
        <v>21</v>
      </c>
      <c r="E4145" t="s">
        <v>250</v>
      </c>
      <c r="F4145" t="s">
        <v>752</v>
      </c>
      <c r="G4145">
        <v>14</v>
      </c>
      <c r="H4145">
        <v>1765.66</v>
      </c>
      <c r="I4145">
        <v>24719.18</v>
      </c>
      <c r="J4145" t="s">
        <v>770</v>
      </c>
      <c r="K4145">
        <v>22</v>
      </c>
      <c r="L4145" t="str">
        <f>_xlfn.XLOOKUP(F4145, Items!$A:$A, Items!$C:$C, "Check Item ID", 0)</f>
        <v>Software</v>
      </c>
    </row>
    <row r="4146" spans="1:12" hidden="1" x14ac:dyDescent="0.25">
      <c r="A4146" t="s">
        <v>4914</v>
      </c>
      <c r="B4146" s="1">
        <v>46012</v>
      </c>
      <c r="C4146" t="s">
        <v>179</v>
      </c>
      <c r="D4146" t="s">
        <v>3</v>
      </c>
      <c r="E4146" t="s">
        <v>281</v>
      </c>
      <c r="F4146" t="s">
        <v>660</v>
      </c>
      <c r="G4146">
        <v>2</v>
      </c>
      <c r="H4146">
        <v>9030.26</v>
      </c>
      <c r="I4146">
        <v>18060.52</v>
      </c>
      <c r="J4146" t="s">
        <v>770</v>
      </c>
      <c r="K4146">
        <v>21</v>
      </c>
      <c r="L4146" t="str">
        <f>_xlfn.XLOOKUP(F4146, Items!$A:$A, Items!$C:$C, "Check Item ID", 0)</f>
        <v>Hardware</v>
      </c>
    </row>
    <row r="4147" spans="1:12" hidden="1" x14ac:dyDescent="0.25">
      <c r="A4147" t="s">
        <v>4915</v>
      </c>
      <c r="B4147" s="1">
        <v>45544</v>
      </c>
      <c r="C4147" t="s">
        <v>123</v>
      </c>
      <c r="D4147" t="s">
        <v>21</v>
      </c>
      <c r="E4147" t="s">
        <v>278</v>
      </c>
      <c r="F4147" t="s">
        <v>568</v>
      </c>
      <c r="G4147">
        <v>33</v>
      </c>
      <c r="H4147">
        <v>579.6</v>
      </c>
      <c r="I4147">
        <v>19126.849999999999</v>
      </c>
      <c r="J4147" t="s">
        <v>768</v>
      </c>
      <c r="K4147">
        <v>32</v>
      </c>
      <c r="L4147" t="str">
        <f>_xlfn.XLOOKUP(F4147, Items!$A:$A, Items!$C:$C, "Check Item ID", 0)</f>
        <v>Software</v>
      </c>
    </row>
    <row r="4148" spans="1:12" hidden="1" x14ac:dyDescent="0.25">
      <c r="A4148" t="s">
        <v>4916</v>
      </c>
      <c r="B4148" s="1">
        <v>45297</v>
      </c>
      <c r="C4148" t="s">
        <v>161</v>
      </c>
      <c r="D4148" t="s">
        <v>17</v>
      </c>
      <c r="E4148" t="s">
        <v>328</v>
      </c>
      <c r="F4148" t="s">
        <v>516</v>
      </c>
      <c r="G4148">
        <v>25</v>
      </c>
      <c r="H4148">
        <v>6910.03</v>
      </c>
      <c r="I4148">
        <v>172750.77</v>
      </c>
      <c r="J4148" t="s">
        <v>768</v>
      </c>
      <c r="K4148">
        <v>14</v>
      </c>
      <c r="L4148" t="str">
        <f>_xlfn.XLOOKUP(F4148, Items!$A:$A, Items!$C:$C, "Check Item ID", 0)</f>
        <v>Service</v>
      </c>
    </row>
    <row r="4149" spans="1:12" hidden="1" x14ac:dyDescent="0.25">
      <c r="A4149" t="s">
        <v>4917</v>
      </c>
      <c r="B4149" s="1">
        <v>45458</v>
      </c>
      <c r="C4149" t="s">
        <v>61</v>
      </c>
      <c r="D4149" t="s">
        <v>11</v>
      </c>
      <c r="E4149" t="s">
        <v>312</v>
      </c>
      <c r="F4149" t="s">
        <v>396</v>
      </c>
      <c r="G4149">
        <v>50</v>
      </c>
      <c r="H4149">
        <v>10213.16</v>
      </c>
      <c r="I4149">
        <v>510657.96</v>
      </c>
      <c r="J4149" t="s">
        <v>768</v>
      </c>
      <c r="K4149">
        <v>36</v>
      </c>
      <c r="L4149" t="str">
        <f>_xlfn.XLOOKUP(F4149, Items!$A:$A, Items!$C:$C, "Check Item ID", 0)</f>
        <v>Software</v>
      </c>
    </row>
    <row r="4150" spans="1:12" hidden="1" x14ac:dyDescent="0.25">
      <c r="A4150" t="s">
        <v>4918</v>
      </c>
      <c r="B4150" s="1">
        <v>45229</v>
      </c>
      <c r="C4150" t="s">
        <v>73</v>
      </c>
      <c r="D4150" t="s">
        <v>29</v>
      </c>
      <c r="E4150" t="s">
        <v>272</v>
      </c>
      <c r="F4150" t="s">
        <v>688</v>
      </c>
      <c r="G4150">
        <v>29</v>
      </c>
      <c r="H4150">
        <v>1330.59</v>
      </c>
      <c r="I4150">
        <v>38587.17</v>
      </c>
      <c r="J4150" t="s">
        <v>768</v>
      </c>
      <c r="K4150">
        <v>22</v>
      </c>
      <c r="L4150" t="str">
        <f>_xlfn.XLOOKUP(F4150, Items!$A:$A, Items!$C:$C, "Check Item ID", 0)</f>
        <v>Hardware</v>
      </c>
    </row>
    <row r="4151" spans="1:12" x14ac:dyDescent="0.25">
      <c r="A4151" t="s">
        <v>4919</v>
      </c>
      <c r="B4151" s="1">
        <v>45845</v>
      </c>
      <c r="C4151" t="s">
        <v>71</v>
      </c>
      <c r="D4151" t="s">
        <v>15</v>
      </c>
      <c r="E4151" t="s">
        <v>332</v>
      </c>
      <c r="F4151" t="s">
        <v>548</v>
      </c>
      <c r="G4151" s="8">
        <v>27</v>
      </c>
      <c r="H4151" s="6">
        <v>9412.99</v>
      </c>
      <c r="I4151" s="6">
        <v>254150.79</v>
      </c>
      <c r="J4151" t="s">
        <v>777</v>
      </c>
      <c r="K4151" s="8">
        <v>3</v>
      </c>
      <c r="L4151" t="str">
        <f>_xlfn.XLOOKUP(F4151, Items!$A:$A, Items!$C:$C, "Check Item ID", 0)</f>
        <v>Software</v>
      </c>
    </row>
    <row r="4152" spans="1:12" hidden="1" x14ac:dyDescent="0.25">
      <c r="A4152" t="s">
        <v>4920</v>
      </c>
      <c r="B4152" s="1">
        <v>45699</v>
      </c>
      <c r="C4152" t="s">
        <v>129</v>
      </c>
      <c r="D4152" t="s">
        <v>11</v>
      </c>
      <c r="E4152" t="s">
        <v>288</v>
      </c>
      <c r="F4152" t="s">
        <v>696</v>
      </c>
      <c r="G4152">
        <v>44</v>
      </c>
      <c r="H4152">
        <v>474.27</v>
      </c>
      <c r="I4152">
        <v>20867.990000000002</v>
      </c>
      <c r="J4152" t="s">
        <v>770</v>
      </c>
      <c r="K4152">
        <v>7</v>
      </c>
      <c r="L4152" t="str">
        <f>_xlfn.XLOOKUP(F4152, Items!$A:$A, Items!$C:$C, "Check Item ID", 0)</f>
        <v>Software</v>
      </c>
    </row>
    <row r="4153" spans="1:12" hidden="1" x14ac:dyDescent="0.25">
      <c r="A4153" t="s">
        <v>4921</v>
      </c>
      <c r="B4153" s="1">
        <v>45349</v>
      </c>
      <c r="C4153" t="s">
        <v>87</v>
      </c>
      <c r="D4153" t="s">
        <v>9</v>
      </c>
      <c r="E4153" t="s">
        <v>276</v>
      </c>
      <c r="F4153" t="s">
        <v>700</v>
      </c>
      <c r="G4153">
        <v>22</v>
      </c>
      <c r="H4153">
        <v>7334.46</v>
      </c>
      <c r="I4153">
        <v>161358.21</v>
      </c>
      <c r="J4153" t="s">
        <v>768</v>
      </c>
      <c r="K4153">
        <v>28</v>
      </c>
      <c r="L4153" t="str">
        <f>_xlfn.XLOOKUP(F4153, Items!$A:$A, Items!$C:$C, "Check Item ID", 0)</f>
        <v>Hardware</v>
      </c>
    </row>
    <row r="4154" spans="1:12" hidden="1" x14ac:dyDescent="0.25">
      <c r="A4154" t="s">
        <v>4922</v>
      </c>
      <c r="B4154" s="1">
        <v>45782</v>
      </c>
      <c r="C4154" t="s">
        <v>177</v>
      </c>
      <c r="D4154" t="s">
        <v>27</v>
      </c>
      <c r="E4154" t="s">
        <v>326</v>
      </c>
      <c r="F4154" t="s">
        <v>548</v>
      </c>
      <c r="G4154">
        <v>45</v>
      </c>
      <c r="H4154">
        <v>8575.42</v>
      </c>
      <c r="I4154">
        <v>385894.11</v>
      </c>
      <c r="J4154" t="s">
        <v>768</v>
      </c>
      <c r="K4154">
        <v>11</v>
      </c>
      <c r="L4154" t="str">
        <f>_xlfn.XLOOKUP(F4154, Items!$A:$A, Items!$C:$C, "Check Item ID", 0)</f>
        <v>Software</v>
      </c>
    </row>
    <row r="4155" spans="1:12" hidden="1" x14ac:dyDescent="0.25">
      <c r="A4155" t="s">
        <v>4923</v>
      </c>
      <c r="B4155" s="1">
        <v>46010</v>
      </c>
      <c r="C4155" t="s">
        <v>85</v>
      </c>
      <c r="D4155" t="s">
        <v>29</v>
      </c>
      <c r="E4155" t="s">
        <v>342</v>
      </c>
      <c r="F4155" t="s">
        <v>426</v>
      </c>
      <c r="G4155">
        <v>28</v>
      </c>
      <c r="H4155">
        <v>7400.14</v>
      </c>
      <c r="I4155">
        <v>207204.05</v>
      </c>
      <c r="J4155" t="s">
        <v>770</v>
      </c>
      <c r="K4155">
        <v>41</v>
      </c>
      <c r="L4155" t="str">
        <f>_xlfn.XLOOKUP(F4155, Items!$A:$A, Items!$C:$C, "Check Item ID", 0)</f>
        <v>Hardware</v>
      </c>
    </row>
    <row r="4156" spans="1:12" hidden="1" x14ac:dyDescent="0.25">
      <c r="A4156" t="s">
        <v>4924</v>
      </c>
      <c r="B4156" s="1">
        <v>45759</v>
      </c>
      <c r="C4156" t="s">
        <v>109</v>
      </c>
      <c r="D4156" t="s">
        <v>17</v>
      </c>
      <c r="E4156" t="s">
        <v>306</v>
      </c>
      <c r="F4156" t="s">
        <v>464</v>
      </c>
      <c r="G4156">
        <v>43</v>
      </c>
      <c r="H4156">
        <v>3504.84</v>
      </c>
      <c r="I4156">
        <v>150708.14000000001</v>
      </c>
      <c r="J4156" t="s">
        <v>770</v>
      </c>
      <c r="K4156">
        <v>36</v>
      </c>
      <c r="L4156" t="str">
        <f>_xlfn.XLOOKUP(F4156, Items!$A:$A, Items!$C:$C, "Check Item ID", 0)</f>
        <v>Hardware</v>
      </c>
    </row>
    <row r="4157" spans="1:12" x14ac:dyDescent="0.25">
      <c r="A4157" t="s">
        <v>4925</v>
      </c>
      <c r="B4157" s="1">
        <v>45732</v>
      </c>
      <c r="C4157" t="s">
        <v>115</v>
      </c>
      <c r="D4157" t="s">
        <v>27</v>
      </c>
      <c r="E4157" t="s">
        <v>292</v>
      </c>
      <c r="F4157" t="s">
        <v>400</v>
      </c>
      <c r="G4157" s="8">
        <v>38</v>
      </c>
      <c r="H4157" s="6">
        <v>7581.23</v>
      </c>
      <c r="I4157" s="6">
        <v>288086.81</v>
      </c>
      <c r="J4157" t="s">
        <v>777</v>
      </c>
      <c r="K4157" s="8">
        <v>6</v>
      </c>
      <c r="L4157" t="str">
        <f>_xlfn.XLOOKUP(F4157, Items!$A:$A, Items!$C:$C, "Check Item ID", 0)</f>
        <v>Hardware</v>
      </c>
    </row>
    <row r="4158" spans="1:12" x14ac:dyDescent="0.25">
      <c r="A4158" t="s">
        <v>4926</v>
      </c>
      <c r="B4158" s="1">
        <v>45612</v>
      </c>
      <c r="C4158" t="s">
        <v>233</v>
      </c>
      <c r="D4158" t="s">
        <v>17</v>
      </c>
      <c r="E4158" t="s">
        <v>324</v>
      </c>
      <c r="F4158" t="s">
        <v>440</v>
      </c>
      <c r="G4158" s="8">
        <v>50</v>
      </c>
      <c r="H4158" s="6">
        <v>6817.47</v>
      </c>
      <c r="I4158" s="6">
        <v>340873.58</v>
      </c>
      <c r="J4158" t="s">
        <v>777</v>
      </c>
      <c r="K4158" s="8">
        <v>19</v>
      </c>
      <c r="L4158" t="str">
        <f>_xlfn.XLOOKUP(F4158, Items!$A:$A, Items!$C:$C, "Check Item ID", 0)</f>
        <v>Hardware</v>
      </c>
    </row>
    <row r="4159" spans="1:12" hidden="1" x14ac:dyDescent="0.25">
      <c r="A4159" t="s">
        <v>4927</v>
      </c>
      <c r="B4159" s="1">
        <v>45637</v>
      </c>
      <c r="C4159" t="s">
        <v>75</v>
      </c>
      <c r="D4159" t="s">
        <v>11</v>
      </c>
      <c r="E4159" t="s">
        <v>258</v>
      </c>
      <c r="F4159" t="s">
        <v>458</v>
      </c>
      <c r="G4159">
        <v>2</v>
      </c>
      <c r="H4159">
        <v>5852.36</v>
      </c>
      <c r="I4159">
        <v>11704.71</v>
      </c>
      <c r="J4159" t="s">
        <v>768</v>
      </c>
      <c r="K4159">
        <v>12</v>
      </c>
      <c r="L4159" t="str">
        <f>_xlfn.XLOOKUP(F4159, Items!$A:$A, Items!$C:$C, "Check Item ID", 0)</f>
        <v>Service</v>
      </c>
    </row>
    <row r="4160" spans="1:12" x14ac:dyDescent="0.25">
      <c r="A4160" t="s">
        <v>4928</v>
      </c>
      <c r="B4160" s="1">
        <v>45336</v>
      </c>
      <c r="C4160" t="s">
        <v>177</v>
      </c>
      <c r="D4160" t="s">
        <v>27</v>
      </c>
      <c r="E4160" t="s">
        <v>250</v>
      </c>
      <c r="F4160" t="s">
        <v>400</v>
      </c>
      <c r="G4160" s="8">
        <v>37</v>
      </c>
      <c r="H4160" s="6">
        <v>7017.29</v>
      </c>
      <c r="I4160" s="6">
        <v>259639.61</v>
      </c>
      <c r="J4160" t="s">
        <v>777</v>
      </c>
      <c r="K4160" s="8">
        <v>23</v>
      </c>
      <c r="L4160" t="str">
        <f>_xlfn.XLOOKUP(F4160, Items!$A:$A, Items!$C:$C, "Check Item ID", 0)</f>
        <v>Hardware</v>
      </c>
    </row>
    <row r="4161" spans="1:12" x14ac:dyDescent="0.25">
      <c r="A4161" t="s">
        <v>4929</v>
      </c>
      <c r="B4161" s="1">
        <v>45847</v>
      </c>
      <c r="C4161" t="s">
        <v>191</v>
      </c>
      <c r="D4161" t="s">
        <v>25</v>
      </c>
      <c r="E4161" t="s">
        <v>290</v>
      </c>
      <c r="F4161" t="s">
        <v>584</v>
      </c>
      <c r="G4161" s="8">
        <v>28</v>
      </c>
      <c r="H4161" s="6">
        <v>560.91999999999996</v>
      </c>
      <c r="I4161" s="6">
        <v>15705.73</v>
      </c>
      <c r="J4161" t="s">
        <v>777</v>
      </c>
      <c r="K4161" s="8">
        <v>23</v>
      </c>
      <c r="L4161" t="str">
        <f>_xlfn.XLOOKUP(F4161, Items!$A:$A, Items!$C:$C, "Check Item ID", 0)</f>
        <v>Service</v>
      </c>
    </row>
    <row r="4162" spans="1:12" hidden="1" x14ac:dyDescent="0.25">
      <c r="A4162" t="s">
        <v>4930</v>
      </c>
      <c r="B4162" s="1">
        <v>45585</v>
      </c>
      <c r="C4162" t="s">
        <v>215</v>
      </c>
      <c r="D4162" t="s">
        <v>5</v>
      </c>
      <c r="E4162" t="s">
        <v>296</v>
      </c>
      <c r="F4162" t="s">
        <v>378</v>
      </c>
      <c r="G4162">
        <v>27</v>
      </c>
      <c r="H4162">
        <v>494.5</v>
      </c>
      <c r="I4162">
        <v>13351.63</v>
      </c>
      <c r="J4162" t="s">
        <v>768</v>
      </c>
      <c r="K4162">
        <v>33</v>
      </c>
      <c r="L4162" t="str">
        <f>_xlfn.XLOOKUP(F4162, Items!$A:$A, Items!$C:$C, "Check Item ID", 0)</f>
        <v>Software</v>
      </c>
    </row>
    <row r="4163" spans="1:12" hidden="1" x14ac:dyDescent="0.25">
      <c r="A4163" t="s">
        <v>4931</v>
      </c>
      <c r="B4163" s="1">
        <v>45875</v>
      </c>
      <c r="C4163" t="s">
        <v>36</v>
      </c>
      <c r="D4163" t="s">
        <v>23</v>
      </c>
      <c r="E4163" t="s">
        <v>306</v>
      </c>
      <c r="F4163" t="s">
        <v>456</v>
      </c>
      <c r="G4163">
        <v>32</v>
      </c>
      <c r="H4163">
        <v>9031.92</v>
      </c>
      <c r="I4163">
        <v>289021.37</v>
      </c>
      <c r="J4163" t="s">
        <v>770</v>
      </c>
      <c r="K4163">
        <v>19</v>
      </c>
      <c r="L4163" t="str">
        <f>_xlfn.XLOOKUP(F4163, Items!$A:$A, Items!$C:$C, "Check Item ID", 0)</f>
        <v>Software</v>
      </c>
    </row>
    <row r="4164" spans="1:12" x14ac:dyDescent="0.25">
      <c r="A4164" t="s">
        <v>4932</v>
      </c>
      <c r="B4164" s="1">
        <v>45820</v>
      </c>
      <c r="C4164" t="s">
        <v>89</v>
      </c>
      <c r="D4164" t="s">
        <v>23</v>
      </c>
      <c r="E4164" t="s">
        <v>298</v>
      </c>
      <c r="F4164" t="s">
        <v>712</v>
      </c>
      <c r="G4164" s="8">
        <v>5</v>
      </c>
      <c r="H4164" s="6">
        <v>3262.71</v>
      </c>
      <c r="I4164" s="6">
        <v>16313.54</v>
      </c>
      <c r="J4164" t="s">
        <v>777</v>
      </c>
      <c r="K4164" s="8">
        <v>18</v>
      </c>
      <c r="L4164" t="str">
        <f>_xlfn.XLOOKUP(F4164, Items!$A:$A, Items!$C:$C, "Check Item ID", 0)</f>
        <v>Service</v>
      </c>
    </row>
    <row r="4165" spans="1:12" hidden="1" x14ac:dyDescent="0.25">
      <c r="A4165" t="s">
        <v>4933</v>
      </c>
      <c r="B4165" s="1">
        <v>45458</v>
      </c>
      <c r="C4165" t="s">
        <v>95</v>
      </c>
      <c r="D4165" t="s">
        <v>11</v>
      </c>
      <c r="E4165" t="s">
        <v>290</v>
      </c>
      <c r="F4165" t="s">
        <v>582</v>
      </c>
      <c r="G4165">
        <v>10</v>
      </c>
      <c r="H4165">
        <v>10258.35</v>
      </c>
      <c r="I4165">
        <v>102583.54</v>
      </c>
      <c r="J4165" t="s">
        <v>770</v>
      </c>
      <c r="K4165">
        <v>16</v>
      </c>
      <c r="L4165" t="str">
        <f>_xlfn.XLOOKUP(F4165, Items!$A:$A, Items!$C:$C, "Check Item ID", 0)</f>
        <v>Service</v>
      </c>
    </row>
    <row r="4166" spans="1:12" x14ac:dyDescent="0.25">
      <c r="A4166" t="s">
        <v>4934</v>
      </c>
      <c r="B4166" s="1">
        <v>45193</v>
      </c>
      <c r="C4166" t="s">
        <v>63</v>
      </c>
      <c r="D4166" t="s">
        <v>27</v>
      </c>
      <c r="E4166" t="s">
        <v>304</v>
      </c>
      <c r="F4166" t="s">
        <v>572</v>
      </c>
      <c r="G4166" s="8">
        <v>30</v>
      </c>
      <c r="H4166" s="6">
        <v>7131.79</v>
      </c>
      <c r="I4166" s="6">
        <v>213953.65</v>
      </c>
      <c r="J4166" t="s">
        <v>777</v>
      </c>
      <c r="K4166" s="8">
        <v>6</v>
      </c>
      <c r="L4166" t="str">
        <f>_xlfn.XLOOKUP(F4166, Items!$A:$A, Items!$C:$C, "Check Item ID", 0)</f>
        <v>Service</v>
      </c>
    </row>
    <row r="4167" spans="1:12" x14ac:dyDescent="0.25">
      <c r="A4167" t="s">
        <v>4935</v>
      </c>
      <c r="B4167" s="1">
        <v>45287</v>
      </c>
      <c r="C4167" t="s">
        <v>169</v>
      </c>
      <c r="D4167" t="s">
        <v>23</v>
      </c>
      <c r="E4167" t="s">
        <v>332</v>
      </c>
      <c r="F4167" t="s">
        <v>436</v>
      </c>
      <c r="G4167" s="8">
        <v>12</v>
      </c>
      <c r="H4167" s="6">
        <v>63.45</v>
      </c>
      <c r="I4167" s="6">
        <v>761.45</v>
      </c>
      <c r="J4167" t="s">
        <v>777</v>
      </c>
      <c r="K4167" s="8">
        <v>33</v>
      </c>
      <c r="L4167" t="str">
        <f>_xlfn.XLOOKUP(F4167, Items!$A:$A, Items!$C:$C, "Check Item ID", 0)</f>
        <v>Service</v>
      </c>
    </row>
    <row r="4168" spans="1:12" hidden="1" x14ac:dyDescent="0.25">
      <c r="A4168" t="s">
        <v>4936</v>
      </c>
      <c r="B4168" s="1">
        <v>45144</v>
      </c>
      <c r="C4168" t="s">
        <v>209</v>
      </c>
      <c r="D4168" t="s">
        <v>23</v>
      </c>
      <c r="E4168" t="s">
        <v>354</v>
      </c>
      <c r="F4168" t="s">
        <v>726</v>
      </c>
      <c r="G4168">
        <v>49</v>
      </c>
      <c r="H4168">
        <v>4249.09</v>
      </c>
      <c r="I4168">
        <v>208205.48</v>
      </c>
      <c r="J4168" t="s">
        <v>770</v>
      </c>
      <c r="K4168">
        <v>26</v>
      </c>
      <c r="L4168" t="str">
        <f>_xlfn.XLOOKUP(F4168, Items!$A:$A, Items!$C:$C, "Check Item ID", 0)</f>
        <v>Hardware</v>
      </c>
    </row>
    <row r="4169" spans="1:12" hidden="1" x14ac:dyDescent="0.25">
      <c r="A4169" t="s">
        <v>4937</v>
      </c>
      <c r="B4169" s="1">
        <v>45930</v>
      </c>
      <c r="C4169" t="s">
        <v>201</v>
      </c>
      <c r="D4169" t="s">
        <v>21</v>
      </c>
      <c r="E4169" t="s">
        <v>346</v>
      </c>
      <c r="F4169" t="s">
        <v>508</v>
      </c>
      <c r="G4169">
        <v>28</v>
      </c>
      <c r="H4169">
        <v>2742.09</v>
      </c>
      <c r="I4169">
        <v>76778.47</v>
      </c>
      <c r="J4169" t="s">
        <v>770</v>
      </c>
      <c r="K4169">
        <v>9</v>
      </c>
      <c r="L4169" t="str">
        <f>_xlfn.XLOOKUP(F4169, Items!$A:$A, Items!$C:$C, "Check Item ID", 0)</f>
        <v>Software</v>
      </c>
    </row>
    <row r="4170" spans="1:12" x14ac:dyDescent="0.25">
      <c r="A4170" t="s">
        <v>4938</v>
      </c>
      <c r="B4170" s="1">
        <v>45263</v>
      </c>
      <c r="C4170" t="s">
        <v>75</v>
      </c>
      <c r="D4170" t="s">
        <v>11</v>
      </c>
      <c r="E4170" t="s">
        <v>352</v>
      </c>
      <c r="F4170" t="s">
        <v>698</v>
      </c>
      <c r="G4170" s="8">
        <v>4</v>
      </c>
      <c r="H4170" s="6">
        <v>5825.59</v>
      </c>
      <c r="I4170" s="6">
        <v>23302.37</v>
      </c>
      <c r="J4170" t="s">
        <v>777</v>
      </c>
      <c r="K4170" s="8">
        <v>42</v>
      </c>
      <c r="L4170" t="str">
        <f>_xlfn.XLOOKUP(F4170, Items!$A:$A, Items!$C:$C, "Check Item ID", 0)</f>
        <v>Software</v>
      </c>
    </row>
    <row r="4171" spans="1:12" hidden="1" x14ac:dyDescent="0.25">
      <c r="A4171" t="s">
        <v>4939</v>
      </c>
      <c r="B4171" s="1">
        <v>45688</v>
      </c>
      <c r="C4171" t="s">
        <v>191</v>
      </c>
      <c r="D4171" t="s">
        <v>25</v>
      </c>
      <c r="E4171" t="s">
        <v>326</v>
      </c>
      <c r="F4171" t="s">
        <v>738</v>
      </c>
      <c r="G4171">
        <v>8</v>
      </c>
      <c r="H4171">
        <v>6576.47</v>
      </c>
      <c r="I4171">
        <v>52611.73</v>
      </c>
      <c r="J4171" t="s">
        <v>768</v>
      </c>
      <c r="K4171">
        <v>28</v>
      </c>
      <c r="L4171" t="str">
        <f>_xlfn.XLOOKUP(F4171, Items!$A:$A, Items!$C:$C, "Check Item ID", 0)</f>
        <v>Software</v>
      </c>
    </row>
    <row r="4172" spans="1:12" x14ac:dyDescent="0.25">
      <c r="A4172" t="s">
        <v>4940</v>
      </c>
      <c r="B4172" s="1">
        <v>45403</v>
      </c>
      <c r="C4172" t="s">
        <v>171</v>
      </c>
      <c r="D4172" t="s">
        <v>23</v>
      </c>
      <c r="E4172" t="s">
        <v>270</v>
      </c>
      <c r="F4172" t="s">
        <v>538</v>
      </c>
      <c r="G4172" s="8">
        <v>3</v>
      </c>
      <c r="H4172" s="6">
        <v>6589.82</v>
      </c>
      <c r="I4172" s="6">
        <v>19769.46</v>
      </c>
      <c r="J4172" t="s">
        <v>777</v>
      </c>
      <c r="K4172" s="8">
        <v>30</v>
      </c>
      <c r="L4172" t="str">
        <f>_xlfn.XLOOKUP(F4172, Items!$A:$A, Items!$C:$C, "Check Item ID", 0)</f>
        <v>Hardware</v>
      </c>
    </row>
    <row r="4173" spans="1:12" x14ac:dyDescent="0.25">
      <c r="A4173" t="s">
        <v>4941</v>
      </c>
      <c r="B4173" s="1">
        <v>44943</v>
      </c>
      <c r="C4173" t="s">
        <v>125</v>
      </c>
      <c r="D4173" t="s">
        <v>23</v>
      </c>
      <c r="E4173" t="s">
        <v>296</v>
      </c>
      <c r="F4173" t="s">
        <v>436</v>
      </c>
      <c r="G4173" s="8">
        <v>14</v>
      </c>
      <c r="H4173" s="6">
        <v>57.42</v>
      </c>
      <c r="I4173" s="6">
        <v>803.88</v>
      </c>
      <c r="J4173" t="s">
        <v>777</v>
      </c>
      <c r="K4173" s="8">
        <v>14</v>
      </c>
      <c r="L4173" t="str">
        <f>_xlfn.XLOOKUP(F4173, Items!$A:$A, Items!$C:$C, "Check Item ID", 0)</f>
        <v>Service</v>
      </c>
    </row>
    <row r="4174" spans="1:12" hidden="1" x14ac:dyDescent="0.25">
      <c r="A4174" t="s">
        <v>4942</v>
      </c>
      <c r="B4174" s="1">
        <v>45296</v>
      </c>
      <c r="C4174" t="s">
        <v>119</v>
      </c>
      <c r="D4174" t="s">
        <v>13</v>
      </c>
      <c r="E4174" t="s">
        <v>344</v>
      </c>
      <c r="F4174" t="s">
        <v>580</v>
      </c>
      <c r="G4174">
        <v>48</v>
      </c>
      <c r="H4174">
        <v>6335.63</v>
      </c>
      <c r="I4174">
        <v>304110.08000000002</v>
      </c>
      <c r="J4174" t="s">
        <v>768</v>
      </c>
      <c r="K4174">
        <v>38</v>
      </c>
      <c r="L4174" t="str">
        <f>_xlfn.XLOOKUP(F4174, Items!$A:$A, Items!$C:$C, "Check Item ID", 0)</f>
        <v>Hardware</v>
      </c>
    </row>
    <row r="4175" spans="1:12" hidden="1" x14ac:dyDescent="0.25">
      <c r="A4175" t="s">
        <v>4943</v>
      </c>
      <c r="B4175" s="1">
        <v>45122</v>
      </c>
      <c r="C4175" t="s">
        <v>137</v>
      </c>
      <c r="D4175" t="s">
        <v>13</v>
      </c>
      <c r="E4175" t="s">
        <v>330</v>
      </c>
      <c r="F4175" t="s">
        <v>490</v>
      </c>
      <c r="G4175">
        <v>18</v>
      </c>
      <c r="H4175">
        <v>789.44</v>
      </c>
      <c r="I4175">
        <v>14209.83</v>
      </c>
      <c r="J4175" t="s">
        <v>770</v>
      </c>
      <c r="K4175">
        <v>20</v>
      </c>
      <c r="L4175" t="str">
        <f>_xlfn.XLOOKUP(F4175, Items!$A:$A, Items!$C:$C, "Check Item ID", 0)</f>
        <v>Software</v>
      </c>
    </row>
    <row r="4176" spans="1:12" x14ac:dyDescent="0.25">
      <c r="A4176" t="s">
        <v>4944</v>
      </c>
      <c r="B4176" s="1">
        <v>45085</v>
      </c>
      <c r="C4176" t="s">
        <v>95</v>
      </c>
      <c r="D4176" t="s">
        <v>11</v>
      </c>
      <c r="E4176" t="s">
        <v>330</v>
      </c>
      <c r="F4176" t="s">
        <v>622</v>
      </c>
      <c r="G4176" s="8">
        <v>4</v>
      </c>
      <c r="H4176" s="6">
        <v>1879.15</v>
      </c>
      <c r="I4176" s="6">
        <v>7516.61</v>
      </c>
      <c r="J4176" t="s">
        <v>777</v>
      </c>
      <c r="K4176" s="8">
        <v>7</v>
      </c>
      <c r="L4176" t="str">
        <f>_xlfn.XLOOKUP(F4176, Items!$A:$A, Items!$C:$C, "Check Item ID", 0)</f>
        <v>Software</v>
      </c>
    </row>
    <row r="4177" spans="1:12" x14ac:dyDescent="0.25">
      <c r="A4177" t="s">
        <v>4945</v>
      </c>
      <c r="B4177" s="1">
        <v>45878</v>
      </c>
      <c r="C4177" t="s">
        <v>215</v>
      </c>
      <c r="D4177" t="s">
        <v>5</v>
      </c>
      <c r="E4177" t="s">
        <v>306</v>
      </c>
      <c r="F4177" t="s">
        <v>682</v>
      </c>
      <c r="G4177" s="8">
        <v>49</v>
      </c>
      <c r="H4177" s="6">
        <v>6560.55</v>
      </c>
      <c r="I4177" s="6">
        <v>321466.84000000003</v>
      </c>
      <c r="J4177" t="s">
        <v>777</v>
      </c>
      <c r="K4177" s="8">
        <v>8</v>
      </c>
      <c r="L4177" t="str">
        <f>_xlfn.XLOOKUP(F4177, Items!$A:$A, Items!$C:$C, "Check Item ID", 0)</f>
        <v>Software</v>
      </c>
    </row>
    <row r="4178" spans="1:12" x14ac:dyDescent="0.25">
      <c r="A4178" t="s">
        <v>4946</v>
      </c>
      <c r="B4178" s="1">
        <v>45324</v>
      </c>
      <c r="C4178" t="s">
        <v>203</v>
      </c>
      <c r="D4178" t="s">
        <v>31</v>
      </c>
      <c r="E4178" t="s">
        <v>348</v>
      </c>
      <c r="F4178" t="s">
        <v>474</v>
      </c>
      <c r="G4178" s="8">
        <v>29</v>
      </c>
      <c r="H4178" s="6">
        <v>10582.01</v>
      </c>
      <c r="I4178" s="6">
        <v>306878.33</v>
      </c>
      <c r="J4178" t="s">
        <v>777</v>
      </c>
      <c r="K4178" s="8">
        <v>24</v>
      </c>
      <c r="L4178" t="str">
        <f>_xlfn.XLOOKUP(F4178, Items!$A:$A, Items!$C:$C, "Check Item ID", 0)</f>
        <v>Service</v>
      </c>
    </row>
    <row r="4179" spans="1:12" x14ac:dyDescent="0.25">
      <c r="A4179" t="s">
        <v>4947</v>
      </c>
      <c r="B4179" s="1">
        <v>44949</v>
      </c>
      <c r="C4179" t="s">
        <v>145</v>
      </c>
      <c r="D4179" t="s">
        <v>7</v>
      </c>
      <c r="E4179" t="s">
        <v>254</v>
      </c>
      <c r="F4179" t="s">
        <v>410</v>
      </c>
      <c r="G4179" s="8">
        <v>3</v>
      </c>
      <c r="H4179" s="6">
        <v>4867.72</v>
      </c>
      <c r="I4179" s="6">
        <v>14603.16</v>
      </c>
      <c r="J4179" t="s">
        <v>777</v>
      </c>
      <c r="K4179" s="8">
        <v>16</v>
      </c>
      <c r="L4179" t="str">
        <f>_xlfn.XLOOKUP(F4179, Items!$A:$A, Items!$C:$C, "Check Item ID", 0)</f>
        <v>Service</v>
      </c>
    </row>
    <row r="4180" spans="1:12" hidden="1" x14ac:dyDescent="0.25">
      <c r="A4180" t="s">
        <v>4948</v>
      </c>
      <c r="B4180" s="1">
        <v>45773</v>
      </c>
      <c r="C4180" t="s">
        <v>67</v>
      </c>
      <c r="D4180" t="s">
        <v>7</v>
      </c>
      <c r="E4180" t="s">
        <v>308</v>
      </c>
      <c r="F4180" t="s">
        <v>674</v>
      </c>
      <c r="G4180">
        <v>30</v>
      </c>
      <c r="H4180">
        <v>2656.36</v>
      </c>
      <c r="I4180">
        <v>79690.7</v>
      </c>
      <c r="J4180" t="s">
        <v>770</v>
      </c>
      <c r="K4180">
        <v>27</v>
      </c>
      <c r="L4180" t="str">
        <f>_xlfn.XLOOKUP(F4180, Items!$A:$A, Items!$C:$C, "Check Item ID", 0)</f>
        <v>Software</v>
      </c>
    </row>
    <row r="4181" spans="1:12" hidden="1" x14ac:dyDescent="0.25">
      <c r="A4181" t="s">
        <v>4949</v>
      </c>
      <c r="B4181" s="1">
        <v>45385</v>
      </c>
      <c r="C4181" t="s">
        <v>107</v>
      </c>
      <c r="D4181" t="s">
        <v>25</v>
      </c>
      <c r="E4181" t="s">
        <v>283</v>
      </c>
      <c r="F4181" t="s">
        <v>698</v>
      </c>
      <c r="G4181">
        <v>8</v>
      </c>
      <c r="H4181">
        <v>5960.38</v>
      </c>
      <c r="I4181">
        <v>47683.03</v>
      </c>
      <c r="J4181" t="s">
        <v>770</v>
      </c>
      <c r="K4181">
        <v>13</v>
      </c>
      <c r="L4181" t="str">
        <f>_xlfn.XLOOKUP(F4181, Items!$A:$A, Items!$C:$C, "Check Item ID", 0)</f>
        <v>Software</v>
      </c>
    </row>
    <row r="4182" spans="1:12" x14ac:dyDescent="0.25">
      <c r="A4182" t="s">
        <v>4950</v>
      </c>
      <c r="B4182" s="1">
        <v>45497</v>
      </c>
      <c r="C4182" t="s">
        <v>91</v>
      </c>
      <c r="D4182" t="s">
        <v>11</v>
      </c>
      <c r="E4182" t="s">
        <v>298</v>
      </c>
      <c r="F4182" t="s">
        <v>392</v>
      </c>
      <c r="G4182" s="8">
        <v>29</v>
      </c>
      <c r="H4182" s="6">
        <v>9782.0499999999993</v>
      </c>
      <c r="I4182" s="6">
        <v>283679.57</v>
      </c>
      <c r="J4182" t="s">
        <v>777</v>
      </c>
      <c r="K4182" s="8">
        <v>38</v>
      </c>
      <c r="L4182" t="str">
        <f>_xlfn.XLOOKUP(F4182, Items!$A:$A, Items!$C:$C, "Check Item ID", 0)</f>
        <v>Software</v>
      </c>
    </row>
    <row r="4183" spans="1:12" hidden="1" x14ac:dyDescent="0.25">
      <c r="A4183" t="s">
        <v>4951</v>
      </c>
      <c r="B4183" s="1">
        <v>45382</v>
      </c>
      <c r="C4183" t="s">
        <v>233</v>
      </c>
      <c r="D4183" t="s">
        <v>17</v>
      </c>
      <c r="E4183" t="s">
        <v>336</v>
      </c>
      <c r="F4183" t="s">
        <v>488</v>
      </c>
      <c r="G4183">
        <v>37</v>
      </c>
      <c r="H4183">
        <v>7338.85</v>
      </c>
      <c r="I4183">
        <v>271537.63</v>
      </c>
      <c r="J4183" t="s">
        <v>770</v>
      </c>
      <c r="K4183">
        <v>23</v>
      </c>
      <c r="L4183" t="str">
        <f>_xlfn.XLOOKUP(F4183, Items!$A:$A, Items!$C:$C, "Check Item ID", 0)</f>
        <v>Service</v>
      </c>
    </row>
    <row r="4184" spans="1:12" hidden="1" x14ac:dyDescent="0.25">
      <c r="A4184" t="s">
        <v>4952</v>
      </c>
      <c r="B4184" s="1">
        <v>45051</v>
      </c>
      <c r="C4184" t="s">
        <v>217</v>
      </c>
      <c r="D4184" t="s">
        <v>21</v>
      </c>
      <c r="E4184" t="s">
        <v>254</v>
      </c>
      <c r="F4184" t="s">
        <v>436</v>
      </c>
      <c r="G4184">
        <v>11</v>
      </c>
      <c r="H4184">
        <v>62.4</v>
      </c>
      <c r="I4184">
        <v>686.4</v>
      </c>
      <c r="J4184" t="s">
        <v>768</v>
      </c>
      <c r="K4184">
        <v>42</v>
      </c>
      <c r="L4184" t="str">
        <f>_xlfn.XLOOKUP(F4184, Items!$A:$A, Items!$C:$C, "Check Item ID", 0)</f>
        <v>Service</v>
      </c>
    </row>
    <row r="4185" spans="1:12" x14ac:dyDescent="0.25">
      <c r="A4185" t="s">
        <v>4953</v>
      </c>
      <c r="B4185" s="1">
        <v>45592</v>
      </c>
      <c r="C4185" t="s">
        <v>101</v>
      </c>
      <c r="D4185" t="s">
        <v>23</v>
      </c>
      <c r="E4185" t="s">
        <v>334</v>
      </c>
      <c r="F4185" t="s">
        <v>442</v>
      </c>
      <c r="G4185" s="8">
        <v>7</v>
      </c>
      <c r="H4185" s="6">
        <v>10584.99</v>
      </c>
      <c r="I4185" s="6">
        <v>74094.899999999994</v>
      </c>
      <c r="J4185" t="s">
        <v>777</v>
      </c>
      <c r="K4185" s="8">
        <v>41</v>
      </c>
      <c r="L4185" t="str">
        <f>_xlfn.XLOOKUP(F4185, Items!$A:$A, Items!$C:$C, "Check Item ID", 0)</f>
        <v>Service</v>
      </c>
    </row>
    <row r="4186" spans="1:12" hidden="1" x14ac:dyDescent="0.25">
      <c r="A4186" t="s">
        <v>4954</v>
      </c>
      <c r="B4186" s="1">
        <v>45187</v>
      </c>
      <c r="C4186" t="s">
        <v>89</v>
      </c>
      <c r="D4186" t="s">
        <v>23</v>
      </c>
      <c r="E4186" t="s">
        <v>320</v>
      </c>
      <c r="F4186" t="s">
        <v>536</v>
      </c>
      <c r="G4186">
        <v>30</v>
      </c>
      <c r="H4186">
        <v>3769.06</v>
      </c>
      <c r="I4186">
        <v>113071.86</v>
      </c>
      <c r="J4186" t="s">
        <v>770</v>
      </c>
      <c r="K4186">
        <v>14</v>
      </c>
      <c r="L4186" t="str">
        <f>_xlfn.XLOOKUP(F4186, Items!$A:$A, Items!$C:$C, "Check Item ID", 0)</f>
        <v>Service</v>
      </c>
    </row>
    <row r="4187" spans="1:12" x14ac:dyDescent="0.25">
      <c r="A4187" t="s">
        <v>4955</v>
      </c>
      <c r="B4187" s="1">
        <v>45105</v>
      </c>
      <c r="C4187" t="s">
        <v>57</v>
      </c>
      <c r="D4187" t="s">
        <v>25</v>
      </c>
      <c r="E4187" t="s">
        <v>286</v>
      </c>
      <c r="F4187" t="s">
        <v>361</v>
      </c>
      <c r="G4187" s="8">
        <v>11</v>
      </c>
      <c r="H4187" s="6">
        <v>5648.13</v>
      </c>
      <c r="I4187" s="6">
        <v>62129.47</v>
      </c>
      <c r="J4187" t="s">
        <v>777</v>
      </c>
      <c r="K4187" s="8">
        <v>27</v>
      </c>
      <c r="L4187" t="str">
        <f>_xlfn.XLOOKUP(F4187, Items!$A:$A, Items!$C:$C, "Check Item ID", 0)</f>
        <v>Software</v>
      </c>
    </row>
    <row r="4188" spans="1:12" hidden="1" x14ac:dyDescent="0.25">
      <c r="A4188" t="s">
        <v>4956</v>
      </c>
      <c r="B4188" s="1">
        <v>45639</v>
      </c>
      <c r="C4188" t="s">
        <v>147</v>
      </c>
      <c r="D4188" t="s">
        <v>5</v>
      </c>
      <c r="E4188" t="s">
        <v>338</v>
      </c>
      <c r="F4188" t="s">
        <v>566</v>
      </c>
      <c r="G4188">
        <v>42</v>
      </c>
      <c r="H4188">
        <v>6214.51</v>
      </c>
      <c r="I4188">
        <v>261009.59</v>
      </c>
      <c r="J4188" t="s">
        <v>768</v>
      </c>
      <c r="K4188">
        <v>30</v>
      </c>
      <c r="L4188" t="str">
        <f>_xlfn.XLOOKUP(F4188, Items!$A:$A, Items!$C:$C, "Check Item ID", 0)</f>
        <v>Software</v>
      </c>
    </row>
    <row r="4189" spans="1:12" hidden="1" x14ac:dyDescent="0.25">
      <c r="A4189" t="s">
        <v>4957</v>
      </c>
      <c r="B4189" s="1">
        <v>45183</v>
      </c>
      <c r="C4189" t="s">
        <v>107</v>
      </c>
      <c r="D4189" t="s">
        <v>25</v>
      </c>
      <c r="E4189" t="s">
        <v>318</v>
      </c>
      <c r="F4189" t="s">
        <v>526</v>
      </c>
      <c r="G4189">
        <v>28</v>
      </c>
      <c r="H4189">
        <v>5634.67</v>
      </c>
      <c r="I4189">
        <v>157770.76</v>
      </c>
      <c r="J4189" t="s">
        <v>770</v>
      </c>
      <c r="K4189">
        <v>28</v>
      </c>
      <c r="L4189" t="str">
        <f>_xlfn.XLOOKUP(F4189, Items!$A:$A, Items!$C:$C, "Check Item ID", 0)</f>
        <v>Software</v>
      </c>
    </row>
    <row r="4190" spans="1:12" x14ac:dyDescent="0.25">
      <c r="A4190" t="s">
        <v>4958</v>
      </c>
      <c r="B4190" s="1">
        <v>45605</v>
      </c>
      <c r="C4190" t="s">
        <v>233</v>
      </c>
      <c r="D4190" t="s">
        <v>17</v>
      </c>
      <c r="E4190" t="s">
        <v>260</v>
      </c>
      <c r="F4190" t="s">
        <v>452</v>
      </c>
      <c r="G4190" s="8">
        <v>11</v>
      </c>
      <c r="H4190" s="6">
        <v>2790.62</v>
      </c>
      <c r="I4190" s="6">
        <v>30696.83</v>
      </c>
      <c r="J4190" t="s">
        <v>777</v>
      </c>
      <c r="K4190" s="8">
        <v>38</v>
      </c>
      <c r="L4190" t="str">
        <f>_xlfn.XLOOKUP(F4190, Items!$A:$A, Items!$C:$C, "Check Item ID", 0)</f>
        <v>Service</v>
      </c>
    </row>
    <row r="4191" spans="1:12" hidden="1" x14ac:dyDescent="0.25">
      <c r="A4191" t="s">
        <v>4959</v>
      </c>
      <c r="B4191" s="1">
        <v>45549</v>
      </c>
      <c r="C4191" t="s">
        <v>111</v>
      </c>
      <c r="D4191" t="s">
        <v>31</v>
      </c>
      <c r="E4191" t="s">
        <v>286</v>
      </c>
      <c r="F4191" t="s">
        <v>514</v>
      </c>
      <c r="G4191">
        <v>23</v>
      </c>
      <c r="H4191">
        <v>5250.58</v>
      </c>
      <c r="I4191">
        <v>120763.25</v>
      </c>
      <c r="J4191" t="s">
        <v>768</v>
      </c>
      <c r="K4191">
        <v>34</v>
      </c>
      <c r="L4191" t="str">
        <f>_xlfn.XLOOKUP(F4191, Items!$A:$A, Items!$C:$C, "Check Item ID", 0)</f>
        <v>Hardware</v>
      </c>
    </row>
    <row r="4192" spans="1:12" x14ac:dyDescent="0.25">
      <c r="A4192" t="s">
        <v>4960</v>
      </c>
      <c r="B4192" s="1">
        <v>45692</v>
      </c>
      <c r="C4192" t="s">
        <v>42</v>
      </c>
      <c r="D4192" t="s">
        <v>9</v>
      </c>
      <c r="E4192" t="s">
        <v>276</v>
      </c>
      <c r="F4192" t="s">
        <v>371</v>
      </c>
      <c r="G4192" s="8">
        <v>2</v>
      </c>
      <c r="H4192" s="6">
        <v>5720.56</v>
      </c>
      <c r="I4192" s="6">
        <v>11441.11</v>
      </c>
      <c r="J4192" t="s">
        <v>777</v>
      </c>
      <c r="K4192" s="8">
        <v>35</v>
      </c>
      <c r="L4192" t="str">
        <f>_xlfn.XLOOKUP(F4192, Items!$A:$A, Items!$C:$C, "Check Item ID", 0)</f>
        <v>Software</v>
      </c>
    </row>
    <row r="4193" spans="1:12" hidden="1" x14ac:dyDescent="0.25">
      <c r="A4193" t="s">
        <v>4961</v>
      </c>
      <c r="B4193" s="1">
        <v>45817</v>
      </c>
      <c r="C4193" t="s">
        <v>117</v>
      </c>
      <c r="D4193" t="s">
        <v>29</v>
      </c>
      <c r="E4193" t="s">
        <v>332</v>
      </c>
      <c r="F4193" t="s">
        <v>756</v>
      </c>
      <c r="G4193">
        <v>20</v>
      </c>
      <c r="H4193">
        <v>3375.33</v>
      </c>
      <c r="I4193">
        <v>67506.559999999998</v>
      </c>
      <c r="J4193" t="s">
        <v>770</v>
      </c>
      <c r="K4193">
        <v>34</v>
      </c>
      <c r="L4193" t="str">
        <f>_xlfn.XLOOKUP(F4193, Items!$A:$A, Items!$C:$C, "Check Item ID", 0)</f>
        <v>Service</v>
      </c>
    </row>
    <row r="4194" spans="1:12" hidden="1" x14ac:dyDescent="0.25">
      <c r="A4194" t="s">
        <v>4962</v>
      </c>
      <c r="B4194" s="1">
        <v>45772</v>
      </c>
      <c r="C4194" t="s">
        <v>133</v>
      </c>
      <c r="D4194" t="s">
        <v>11</v>
      </c>
      <c r="E4194" t="s">
        <v>250</v>
      </c>
      <c r="F4194" t="s">
        <v>390</v>
      </c>
      <c r="G4194">
        <v>2</v>
      </c>
      <c r="H4194">
        <v>4674.74</v>
      </c>
      <c r="I4194">
        <v>9349.48</v>
      </c>
      <c r="J4194" t="s">
        <v>768</v>
      </c>
      <c r="K4194">
        <v>3</v>
      </c>
      <c r="L4194" t="str">
        <f>_xlfn.XLOOKUP(F4194, Items!$A:$A, Items!$C:$C, "Check Item ID", 0)</f>
        <v>Service</v>
      </c>
    </row>
    <row r="4195" spans="1:12" x14ac:dyDescent="0.25">
      <c r="A4195" t="s">
        <v>4963</v>
      </c>
      <c r="B4195" s="1">
        <v>45138</v>
      </c>
      <c r="C4195" t="s">
        <v>63</v>
      </c>
      <c r="D4195" t="s">
        <v>27</v>
      </c>
      <c r="E4195" t="s">
        <v>340</v>
      </c>
      <c r="F4195" t="s">
        <v>448</v>
      </c>
      <c r="G4195" s="8">
        <v>37</v>
      </c>
      <c r="H4195" s="6">
        <v>4040.86</v>
      </c>
      <c r="I4195" s="6">
        <v>149511.73000000001</v>
      </c>
      <c r="J4195" t="s">
        <v>777</v>
      </c>
      <c r="K4195" s="8">
        <v>41</v>
      </c>
      <c r="L4195" t="str">
        <f>_xlfn.XLOOKUP(F4195, Items!$A:$A, Items!$C:$C, "Check Item ID", 0)</f>
        <v>Software</v>
      </c>
    </row>
    <row r="4196" spans="1:12" hidden="1" x14ac:dyDescent="0.25">
      <c r="A4196" t="s">
        <v>4964</v>
      </c>
      <c r="B4196" s="1">
        <v>45266</v>
      </c>
      <c r="C4196" t="s">
        <v>149</v>
      </c>
      <c r="D4196" t="s">
        <v>21</v>
      </c>
      <c r="E4196" t="s">
        <v>292</v>
      </c>
      <c r="F4196" t="s">
        <v>682</v>
      </c>
      <c r="G4196">
        <v>12</v>
      </c>
      <c r="H4196">
        <v>8290.73</v>
      </c>
      <c r="I4196">
        <v>99488.81</v>
      </c>
      <c r="J4196" t="s">
        <v>770</v>
      </c>
      <c r="K4196">
        <v>22</v>
      </c>
      <c r="L4196" t="str">
        <f>_xlfn.XLOOKUP(F4196, Items!$A:$A, Items!$C:$C, "Check Item ID", 0)</f>
        <v>Software</v>
      </c>
    </row>
    <row r="4197" spans="1:12" hidden="1" x14ac:dyDescent="0.25">
      <c r="A4197" t="s">
        <v>4965</v>
      </c>
      <c r="B4197" s="1">
        <v>44993</v>
      </c>
      <c r="C4197" t="s">
        <v>169</v>
      </c>
      <c r="D4197" t="s">
        <v>23</v>
      </c>
      <c r="E4197" t="s">
        <v>274</v>
      </c>
      <c r="F4197" t="s">
        <v>698</v>
      </c>
      <c r="G4197">
        <v>18</v>
      </c>
      <c r="H4197">
        <v>4986.47</v>
      </c>
      <c r="I4197">
        <v>89756.37</v>
      </c>
      <c r="J4197" t="s">
        <v>768</v>
      </c>
      <c r="K4197">
        <v>5</v>
      </c>
      <c r="L4197" t="str">
        <f>_xlfn.XLOOKUP(F4197, Items!$A:$A, Items!$C:$C, "Check Item ID", 0)</f>
        <v>Software</v>
      </c>
    </row>
    <row r="4198" spans="1:12" hidden="1" x14ac:dyDescent="0.25">
      <c r="A4198" t="s">
        <v>4966</v>
      </c>
      <c r="B4198" s="1">
        <v>45388</v>
      </c>
      <c r="C4198" t="s">
        <v>203</v>
      </c>
      <c r="D4198" t="s">
        <v>31</v>
      </c>
      <c r="E4198" t="s">
        <v>304</v>
      </c>
      <c r="F4198" t="s">
        <v>359</v>
      </c>
      <c r="G4198">
        <v>12</v>
      </c>
      <c r="H4198">
        <v>8499.08</v>
      </c>
      <c r="I4198">
        <v>101988.94</v>
      </c>
      <c r="J4198" t="s">
        <v>770</v>
      </c>
      <c r="K4198">
        <v>15</v>
      </c>
      <c r="L4198" t="str">
        <f>_xlfn.XLOOKUP(F4198, Items!$A:$A, Items!$C:$C, "Check Item ID", 0)</f>
        <v>Hardware</v>
      </c>
    </row>
    <row r="4199" spans="1:12" x14ac:dyDescent="0.25">
      <c r="A4199" t="s">
        <v>4967</v>
      </c>
      <c r="B4199" s="1">
        <v>45349</v>
      </c>
      <c r="C4199" t="s">
        <v>99</v>
      </c>
      <c r="D4199" t="s">
        <v>13</v>
      </c>
      <c r="E4199" t="s">
        <v>312</v>
      </c>
      <c r="F4199" t="s">
        <v>748</v>
      </c>
      <c r="G4199" s="8">
        <v>12</v>
      </c>
      <c r="H4199" s="6">
        <v>3260.48</v>
      </c>
      <c r="I4199" s="6">
        <v>39125.79</v>
      </c>
      <c r="J4199" t="s">
        <v>777</v>
      </c>
      <c r="K4199" s="8">
        <v>18</v>
      </c>
      <c r="L4199" t="str">
        <f>_xlfn.XLOOKUP(F4199, Items!$A:$A, Items!$C:$C, "Check Item ID", 0)</f>
        <v>Software</v>
      </c>
    </row>
    <row r="4200" spans="1:12" hidden="1" x14ac:dyDescent="0.25">
      <c r="A4200" t="s">
        <v>4968</v>
      </c>
      <c r="B4200" s="1">
        <v>45064</v>
      </c>
      <c r="C4200" t="s">
        <v>89</v>
      </c>
      <c r="D4200" t="s">
        <v>23</v>
      </c>
      <c r="E4200" t="s">
        <v>250</v>
      </c>
      <c r="F4200" t="s">
        <v>620</v>
      </c>
      <c r="G4200">
        <v>3</v>
      </c>
      <c r="H4200">
        <v>1898.13</v>
      </c>
      <c r="I4200">
        <v>5694.39</v>
      </c>
      <c r="J4200" t="s">
        <v>770</v>
      </c>
      <c r="K4200">
        <v>44</v>
      </c>
      <c r="L4200" t="str">
        <f>_xlfn.XLOOKUP(F4200, Items!$A:$A, Items!$C:$C, "Check Item ID", 0)</f>
        <v>Hardware</v>
      </c>
    </row>
    <row r="4201" spans="1:12" hidden="1" x14ac:dyDescent="0.25">
      <c r="A4201" t="s">
        <v>4969</v>
      </c>
      <c r="B4201" s="1">
        <v>45631</v>
      </c>
      <c r="C4201" t="s">
        <v>71</v>
      </c>
      <c r="D4201" t="s">
        <v>15</v>
      </c>
      <c r="E4201" t="s">
        <v>334</v>
      </c>
      <c r="F4201" t="s">
        <v>738</v>
      </c>
      <c r="G4201">
        <v>4</v>
      </c>
      <c r="H4201">
        <v>6206.96</v>
      </c>
      <c r="I4201">
        <v>24827.85</v>
      </c>
      <c r="J4201" t="s">
        <v>768</v>
      </c>
      <c r="K4201">
        <v>17</v>
      </c>
      <c r="L4201" t="str">
        <f>_xlfn.XLOOKUP(F4201, Items!$A:$A, Items!$C:$C, "Check Item ID", 0)</f>
        <v>Software</v>
      </c>
    </row>
    <row r="4202" spans="1:12" hidden="1" x14ac:dyDescent="0.25">
      <c r="A4202" t="s">
        <v>4970</v>
      </c>
      <c r="B4202" s="1">
        <v>45507</v>
      </c>
      <c r="C4202" t="s">
        <v>135</v>
      </c>
      <c r="D4202" t="s">
        <v>31</v>
      </c>
      <c r="E4202" t="s">
        <v>314</v>
      </c>
      <c r="F4202" t="s">
        <v>578</v>
      </c>
      <c r="G4202">
        <v>22</v>
      </c>
      <c r="H4202">
        <v>9583.1</v>
      </c>
      <c r="I4202">
        <v>210828.1</v>
      </c>
      <c r="J4202" t="s">
        <v>768</v>
      </c>
      <c r="K4202">
        <v>5</v>
      </c>
      <c r="L4202" t="str">
        <f>_xlfn.XLOOKUP(F4202, Items!$A:$A, Items!$C:$C, "Check Item ID", 0)</f>
        <v>Service</v>
      </c>
    </row>
    <row r="4203" spans="1:12" hidden="1" x14ac:dyDescent="0.25">
      <c r="A4203" t="s">
        <v>4971</v>
      </c>
      <c r="B4203" s="1">
        <v>45756</v>
      </c>
      <c r="C4203" t="s">
        <v>197</v>
      </c>
      <c r="D4203" t="s">
        <v>17</v>
      </c>
      <c r="E4203" t="s">
        <v>310</v>
      </c>
      <c r="F4203" t="s">
        <v>730</v>
      </c>
      <c r="G4203">
        <v>38</v>
      </c>
      <c r="H4203">
        <v>4041.2</v>
      </c>
      <c r="I4203">
        <v>153565.54999999999</v>
      </c>
      <c r="J4203" t="s">
        <v>768</v>
      </c>
      <c r="K4203">
        <v>38</v>
      </c>
      <c r="L4203" t="str">
        <f>_xlfn.XLOOKUP(F4203, Items!$A:$A, Items!$C:$C, "Check Item ID", 0)</f>
        <v>Service</v>
      </c>
    </row>
    <row r="4204" spans="1:12" x14ac:dyDescent="0.25">
      <c r="A4204" t="s">
        <v>4972</v>
      </c>
      <c r="B4204" s="1">
        <v>45353</v>
      </c>
      <c r="C4204" t="s">
        <v>69</v>
      </c>
      <c r="D4204" t="s">
        <v>13</v>
      </c>
      <c r="E4204" t="s">
        <v>267</v>
      </c>
      <c r="F4204" t="s">
        <v>444</v>
      </c>
      <c r="G4204" s="8">
        <v>40</v>
      </c>
      <c r="H4204" s="6">
        <v>4839.22</v>
      </c>
      <c r="I4204" s="6">
        <v>193568.96</v>
      </c>
      <c r="J4204" t="s">
        <v>777</v>
      </c>
      <c r="K4204" s="8">
        <v>15</v>
      </c>
      <c r="L4204" t="str">
        <f>_xlfn.XLOOKUP(F4204, Items!$A:$A, Items!$C:$C, "Check Item ID", 0)</f>
        <v>Service</v>
      </c>
    </row>
    <row r="4205" spans="1:12" x14ac:dyDescent="0.25">
      <c r="A4205" t="s">
        <v>4973</v>
      </c>
      <c r="B4205" s="1">
        <v>45530</v>
      </c>
      <c r="C4205" t="s">
        <v>51</v>
      </c>
      <c r="D4205" t="s">
        <v>3</v>
      </c>
      <c r="E4205" t="s">
        <v>322</v>
      </c>
      <c r="F4205" t="s">
        <v>470</v>
      </c>
      <c r="G4205" s="8">
        <v>16</v>
      </c>
      <c r="H4205" s="6">
        <v>1203.52</v>
      </c>
      <c r="I4205" s="6">
        <v>19256.240000000002</v>
      </c>
      <c r="J4205" t="s">
        <v>777</v>
      </c>
      <c r="K4205" s="8">
        <v>40</v>
      </c>
      <c r="L4205" t="str">
        <f>_xlfn.XLOOKUP(F4205, Items!$A:$A, Items!$C:$C, "Check Item ID", 0)</f>
        <v>Software</v>
      </c>
    </row>
    <row r="4206" spans="1:12" x14ac:dyDescent="0.25">
      <c r="A4206" t="s">
        <v>4974</v>
      </c>
      <c r="B4206" s="1">
        <v>45197</v>
      </c>
      <c r="C4206" t="s">
        <v>89</v>
      </c>
      <c r="D4206" t="s">
        <v>23</v>
      </c>
      <c r="E4206" t="s">
        <v>320</v>
      </c>
      <c r="F4206" t="s">
        <v>456</v>
      </c>
      <c r="G4206" s="8">
        <v>1</v>
      </c>
      <c r="H4206" s="6">
        <v>9289.74</v>
      </c>
      <c r="I4206" s="6">
        <v>9289.74</v>
      </c>
      <c r="J4206" t="s">
        <v>777</v>
      </c>
      <c r="K4206" s="8">
        <v>25</v>
      </c>
      <c r="L4206" t="str">
        <f>_xlfn.XLOOKUP(F4206, Items!$A:$A, Items!$C:$C, "Check Item ID", 0)</f>
        <v>Software</v>
      </c>
    </row>
    <row r="4207" spans="1:12" hidden="1" x14ac:dyDescent="0.25">
      <c r="A4207" t="s">
        <v>4975</v>
      </c>
      <c r="B4207" s="1">
        <v>45399</v>
      </c>
      <c r="C4207" t="s">
        <v>48</v>
      </c>
      <c r="D4207" t="s">
        <v>21</v>
      </c>
      <c r="E4207" t="s">
        <v>318</v>
      </c>
      <c r="F4207" t="s">
        <v>394</v>
      </c>
      <c r="G4207">
        <v>8</v>
      </c>
      <c r="H4207">
        <v>1726.07</v>
      </c>
      <c r="I4207">
        <v>13808.58</v>
      </c>
      <c r="J4207" t="s">
        <v>770</v>
      </c>
      <c r="K4207">
        <v>20</v>
      </c>
      <c r="L4207" t="str">
        <f>_xlfn.XLOOKUP(F4207, Items!$A:$A, Items!$C:$C, "Check Item ID", 0)</f>
        <v>Service</v>
      </c>
    </row>
    <row r="4208" spans="1:12" hidden="1" x14ac:dyDescent="0.25">
      <c r="A4208" t="s">
        <v>4976</v>
      </c>
      <c r="B4208" s="1">
        <v>45258</v>
      </c>
      <c r="C4208" t="s">
        <v>171</v>
      </c>
      <c r="D4208" t="s">
        <v>23</v>
      </c>
      <c r="E4208" t="s">
        <v>276</v>
      </c>
      <c r="F4208" t="s">
        <v>367</v>
      </c>
      <c r="G4208">
        <v>38</v>
      </c>
      <c r="H4208">
        <v>4707.49</v>
      </c>
      <c r="I4208">
        <v>178884.45</v>
      </c>
      <c r="J4208" t="s">
        <v>770</v>
      </c>
      <c r="K4208">
        <v>41</v>
      </c>
      <c r="L4208" t="str">
        <f>_xlfn.XLOOKUP(F4208, Items!$A:$A, Items!$C:$C, "Check Item ID", 0)</f>
        <v>Software</v>
      </c>
    </row>
    <row r="4209" spans="1:12" x14ac:dyDescent="0.25">
      <c r="A4209" t="s">
        <v>4977</v>
      </c>
      <c r="B4209" s="1">
        <v>45568</v>
      </c>
      <c r="C4209" t="s">
        <v>129</v>
      </c>
      <c r="D4209" t="s">
        <v>11</v>
      </c>
      <c r="E4209" t="s">
        <v>338</v>
      </c>
      <c r="F4209" t="s">
        <v>468</v>
      </c>
      <c r="G4209" s="8">
        <v>40</v>
      </c>
      <c r="H4209" s="6">
        <v>4184.22</v>
      </c>
      <c r="I4209" s="6">
        <v>167368.92000000001</v>
      </c>
      <c r="J4209" t="s">
        <v>777</v>
      </c>
      <c r="K4209" s="8">
        <v>6</v>
      </c>
      <c r="L4209" t="str">
        <f>_xlfn.XLOOKUP(F4209, Items!$A:$A, Items!$C:$C, "Check Item ID", 0)</f>
        <v>Hardware</v>
      </c>
    </row>
    <row r="4210" spans="1:12" hidden="1" x14ac:dyDescent="0.25">
      <c r="A4210" t="s">
        <v>4978</v>
      </c>
      <c r="B4210" s="1">
        <v>45219</v>
      </c>
      <c r="C4210" t="s">
        <v>203</v>
      </c>
      <c r="D4210" t="s">
        <v>31</v>
      </c>
      <c r="E4210" t="s">
        <v>336</v>
      </c>
      <c r="F4210" t="s">
        <v>582</v>
      </c>
      <c r="G4210">
        <v>16</v>
      </c>
      <c r="H4210">
        <v>10598.32</v>
      </c>
      <c r="I4210">
        <v>169573.06</v>
      </c>
      <c r="J4210" t="s">
        <v>770</v>
      </c>
      <c r="K4210">
        <v>15</v>
      </c>
      <c r="L4210" t="str">
        <f>_xlfn.XLOOKUP(F4210, Items!$A:$A, Items!$C:$C, "Check Item ID", 0)</f>
        <v>Service</v>
      </c>
    </row>
    <row r="4211" spans="1:12" hidden="1" x14ac:dyDescent="0.25">
      <c r="A4211" t="s">
        <v>4979</v>
      </c>
      <c r="B4211" s="1">
        <v>45912</v>
      </c>
      <c r="C4211" t="s">
        <v>63</v>
      </c>
      <c r="D4211" t="s">
        <v>27</v>
      </c>
      <c r="E4211" t="s">
        <v>324</v>
      </c>
      <c r="F4211" t="s">
        <v>564</v>
      </c>
      <c r="G4211">
        <v>30</v>
      </c>
      <c r="H4211">
        <v>3436.13</v>
      </c>
      <c r="I4211">
        <v>103083.92</v>
      </c>
      <c r="J4211" t="s">
        <v>770</v>
      </c>
      <c r="K4211">
        <v>20</v>
      </c>
      <c r="L4211" t="str">
        <f>_xlfn.XLOOKUP(F4211, Items!$A:$A, Items!$C:$C, "Check Item ID", 0)</f>
        <v>Software</v>
      </c>
    </row>
    <row r="4212" spans="1:12" hidden="1" x14ac:dyDescent="0.25">
      <c r="A4212" t="s">
        <v>4980</v>
      </c>
      <c r="B4212" s="1">
        <v>45061</v>
      </c>
      <c r="C4212" t="s">
        <v>89</v>
      </c>
      <c r="D4212" t="s">
        <v>23</v>
      </c>
      <c r="E4212" t="s">
        <v>272</v>
      </c>
      <c r="F4212" t="s">
        <v>482</v>
      </c>
      <c r="G4212">
        <v>1</v>
      </c>
      <c r="H4212">
        <v>135.13</v>
      </c>
      <c r="I4212">
        <v>135.13</v>
      </c>
      <c r="J4212" t="s">
        <v>768</v>
      </c>
      <c r="K4212">
        <v>20</v>
      </c>
      <c r="L4212" t="str">
        <f>_xlfn.XLOOKUP(F4212, Items!$A:$A, Items!$C:$C, "Check Item ID", 0)</f>
        <v>Service</v>
      </c>
    </row>
    <row r="4213" spans="1:12" hidden="1" x14ac:dyDescent="0.25">
      <c r="A4213" t="s">
        <v>4981</v>
      </c>
      <c r="B4213" s="1">
        <v>45117</v>
      </c>
      <c r="C4213" t="s">
        <v>177</v>
      </c>
      <c r="D4213" t="s">
        <v>27</v>
      </c>
      <c r="E4213" t="s">
        <v>320</v>
      </c>
      <c r="F4213" t="s">
        <v>690</v>
      </c>
      <c r="G4213">
        <v>37</v>
      </c>
      <c r="H4213">
        <v>6772.87</v>
      </c>
      <c r="I4213">
        <v>250596.37</v>
      </c>
      <c r="J4213" t="s">
        <v>770</v>
      </c>
      <c r="K4213">
        <v>24</v>
      </c>
      <c r="L4213" t="str">
        <f>_xlfn.XLOOKUP(F4213, Items!$A:$A, Items!$C:$C, "Check Item ID", 0)</f>
        <v>Software</v>
      </c>
    </row>
    <row r="4214" spans="1:12" hidden="1" x14ac:dyDescent="0.25">
      <c r="A4214" t="s">
        <v>4982</v>
      </c>
      <c r="B4214" s="1">
        <v>45127</v>
      </c>
      <c r="C4214" t="s">
        <v>191</v>
      </c>
      <c r="D4214" t="s">
        <v>25</v>
      </c>
      <c r="E4214" t="s">
        <v>344</v>
      </c>
      <c r="F4214" t="s">
        <v>594</v>
      </c>
      <c r="G4214">
        <v>38</v>
      </c>
      <c r="H4214">
        <v>3129.19</v>
      </c>
      <c r="I4214">
        <v>118909.09</v>
      </c>
      <c r="J4214" t="s">
        <v>770</v>
      </c>
      <c r="K4214">
        <v>31</v>
      </c>
      <c r="L4214" t="str">
        <f>_xlfn.XLOOKUP(F4214, Items!$A:$A, Items!$C:$C, "Check Item ID", 0)</f>
        <v>Software</v>
      </c>
    </row>
    <row r="4215" spans="1:12" x14ac:dyDescent="0.25">
      <c r="A4215" t="s">
        <v>4983</v>
      </c>
      <c r="B4215" s="1">
        <v>45396</v>
      </c>
      <c r="C4215" t="s">
        <v>219</v>
      </c>
      <c r="D4215" t="s">
        <v>21</v>
      </c>
      <c r="E4215" t="s">
        <v>296</v>
      </c>
      <c r="F4215" t="s">
        <v>530</v>
      </c>
      <c r="G4215" s="8">
        <v>7</v>
      </c>
      <c r="H4215" s="6">
        <v>2507.1</v>
      </c>
      <c r="I4215" s="6">
        <v>17549.68</v>
      </c>
      <c r="J4215" t="s">
        <v>777</v>
      </c>
      <c r="K4215" s="8">
        <v>28</v>
      </c>
      <c r="L4215" t="str">
        <f>_xlfn.XLOOKUP(F4215, Items!$A:$A, Items!$C:$C, "Check Item ID", 0)</f>
        <v>Hardware</v>
      </c>
    </row>
    <row r="4216" spans="1:12" x14ac:dyDescent="0.25">
      <c r="A4216" t="s">
        <v>4984</v>
      </c>
      <c r="B4216" s="1">
        <v>45794</v>
      </c>
      <c r="C4216" t="s">
        <v>197</v>
      </c>
      <c r="D4216" t="s">
        <v>17</v>
      </c>
      <c r="E4216" t="s">
        <v>254</v>
      </c>
      <c r="F4216" t="s">
        <v>462</v>
      </c>
      <c r="G4216" s="8">
        <v>18</v>
      </c>
      <c r="H4216" s="6">
        <v>5094.1000000000004</v>
      </c>
      <c r="I4216" s="6">
        <v>91693.87</v>
      </c>
      <c r="J4216" t="s">
        <v>777</v>
      </c>
      <c r="K4216" s="8">
        <v>45</v>
      </c>
      <c r="L4216" t="str">
        <f>_xlfn.XLOOKUP(F4216, Items!$A:$A, Items!$C:$C, "Check Item ID", 0)</f>
        <v>Service</v>
      </c>
    </row>
    <row r="4217" spans="1:12" x14ac:dyDescent="0.25">
      <c r="A4217" t="s">
        <v>4985</v>
      </c>
      <c r="B4217" s="1">
        <v>45743</v>
      </c>
      <c r="C4217" t="s">
        <v>171</v>
      </c>
      <c r="D4217" t="s">
        <v>23</v>
      </c>
      <c r="E4217" t="s">
        <v>344</v>
      </c>
      <c r="F4217" t="s">
        <v>380</v>
      </c>
      <c r="G4217" s="8">
        <v>17</v>
      </c>
      <c r="H4217" s="6">
        <v>4177.18</v>
      </c>
      <c r="I4217" s="6">
        <v>71011.990000000005</v>
      </c>
      <c r="J4217" t="s">
        <v>777</v>
      </c>
      <c r="K4217" s="8">
        <v>4</v>
      </c>
      <c r="L4217" t="str">
        <f>_xlfn.XLOOKUP(F4217, Items!$A:$A, Items!$C:$C, "Check Item ID", 0)</f>
        <v>Hardware</v>
      </c>
    </row>
    <row r="4218" spans="1:12" x14ac:dyDescent="0.25">
      <c r="A4218" t="s">
        <v>4986</v>
      </c>
      <c r="B4218" s="1">
        <v>45798</v>
      </c>
      <c r="C4218" t="s">
        <v>177</v>
      </c>
      <c r="D4218" t="s">
        <v>27</v>
      </c>
      <c r="E4218" t="s">
        <v>258</v>
      </c>
      <c r="F4218" t="s">
        <v>656</v>
      </c>
      <c r="G4218" s="8">
        <v>8</v>
      </c>
      <c r="H4218" s="6">
        <v>6958.95</v>
      </c>
      <c r="I4218" s="6">
        <v>55671.56</v>
      </c>
      <c r="J4218" t="s">
        <v>777</v>
      </c>
      <c r="K4218" s="8">
        <v>4</v>
      </c>
      <c r="L4218" t="str">
        <f>_xlfn.XLOOKUP(F4218, Items!$A:$A, Items!$C:$C, "Check Item ID", 0)</f>
        <v>Service</v>
      </c>
    </row>
    <row r="4219" spans="1:12" hidden="1" x14ac:dyDescent="0.25">
      <c r="A4219" t="s">
        <v>4987</v>
      </c>
      <c r="B4219" s="1">
        <v>45251</v>
      </c>
      <c r="C4219" t="s">
        <v>61</v>
      </c>
      <c r="D4219" t="s">
        <v>11</v>
      </c>
      <c r="E4219" t="s">
        <v>302</v>
      </c>
      <c r="F4219" t="s">
        <v>426</v>
      </c>
      <c r="G4219">
        <v>43</v>
      </c>
      <c r="H4219">
        <v>7441.34</v>
      </c>
      <c r="I4219">
        <v>319977.53999999998</v>
      </c>
      <c r="J4219" t="s">
        <v>768</v>
      </c>
      <c r="K4219">
        <v>20</v>
      </c>
      <c r="L4219" t="str">
        <f>_xlfn.XLOOKUP(F4219, Items!$A:$A, Items!$C:$C, "Check Item ID", 0)</f>
        <v>Hardware</v>
      </c>
    </row>
    <row r="4220" spans="1:12" x14ac:dyDescent="0.25">
      <c r="A4220" t="s">
        <v>4988</v>
      </c>
      <c r="B4220" s="1">
        <v>45208</v>
      </c>
      <c r="C4220" t="s">
        <v>111</v>
      </c>
      <c r="D4220" t="s">
        <v>31</v>
      </c>
      <c r="E4220" t="s">
        <v>320</v>
      </c>
      <c r="F4220" t="s">
        <v>724</v>
      </c>
      <c r="G4220" s="8">
        <v>18</v>
      </c>
      <c r="H4220" s="6">
        <v>288.27999999999997</v>
      </c>
      <c r="I4220" s="6">
        <v>5189.1099999999997</v>
      </c>
      <c r="J4220" t="s">
        <v>777</v>
      </c>
      <c r="K4220" s="8">
        <v>9</v>
      </c>
      <c r="L4220" t="str">
        <f>_xlfn.XLOOKUP(F4220, Items!$A:$A, Items!$C:$C, "Check Item ID", 0)</f>
        <v>Software</v>
      </c>
    </row>
    <row r="4221" spans="1:12" hidden="1" x14ac:dyDescent="0.25">
      <c r="A4221" t="s">
        <v>4989</v>
      </c>
      <c r="B4221" s="1">
        <v>45651</v>
      </c>
      <c r="C4221" t="s">
        <v>217</v>
      </c>
      <c r="D4221" t="s">
        <v>21</v>
      </c>
      <c r="E4221" t="s">
        <v>348</v>
      </c>
      <c r="F4221" t="s">
        <v>506</v>
      </c>
      <c r="G4221">
        <v>45</v>
      </c>
      <c r="H4221">
        <v>8295.6299999999992</v>
      </c>
      <c r="I4221">
        <v>373303.34</v>
      </c>
      <c r="J4221" t="s">
        <v>770</v>
      </c>
      <c r="K4221">
        <v>25</v>
      </c>
      <c r="L4221" t="str">
        <f>_xlfn.XLOOKUP(F4221, Items!$A:$A, Items!$C:$C, "Check Item ID", 0)</f>
        <v>Software</v>
      </c>
    </row>
    <row r="4222" spans="1:12" hidden="1" x14ac:dyDescent="0.25">
      <c r="A4222" t="s">
        <v>4990</v>
      </c>
      <c r="B4222" s="1">
        <v>45577</v>
      </c>
      <c r="C4222" t="s">
        <v>213</v>
      </c>
      <c r="D4222" t="s">
        <v>5</v>
      </c>
      <c r="E4222" t="s">
        <v>296</v>
      </c>
      <c r="F4222" t="s">
        <v>642</v>
      </c>
      <c r="G4222">
        <v>7</v>
      </c>
      <c r="H4222">
        <v>3072.27</v>
      </c>
      <c r="I4222">
        <v>21505.86</v>
      </c>
      <c r="J4222" t="s">
        <v>768</v>
      </c>
      <c r="K4222">
        <v>11</v>
      </c>
      <c r="L4222" t="str">
        <f>_xlfn.XLOOKUP(F4222, Items!$A:$A, Items!$C:$C, "Check Item ID", 0)</f>
        <v>Software</v>
      </c>
    </row>
    <row r="4223" spans="1:12" x14ac:dyDescent="0.25">
      <c r="A4223" t="s">
        <v>4991</v>
      </c>
      <c r="B4223" s="1">
        <v>45142</v>
      </c>
      <c r="C4223" t="s">
        <v>53</v>
      </c>
      <c r="D4223" t="s">
        <v>9</v>
      </c>
      <c r="E4223" t="s">
        <v>342</v>
      </c>
      <c r="F4223" t="s">
        <v>656</v>
      </c>
      <c r="G4223" s="8">
        <v>20</v>
      </c>
      <c r="H4223" s="6">
        <v>6511.95</v>
      </c>
      <c r="I4223" s="6">
        <v>130239.03999999999</v>
      </c>
      <c r="J4223" t="s">
        <v>777</v>
      </c>
      <c r="K4223" s="8">
        <v>36</v>
      </c>
      <c r="L4223" t="str">
        <f>_xlfn.XLOOKUP(F4223, Items!$A:$A, Items!$C:$C, "Check Item ID", 0)</f>
        <v>Service</v>
      </c>
    </row>
    <row r="4224" spans="1:12" x14ac:dyDescent="0.25">
      <c r="A4224" t="s">
        <v>4992</v>
      </c>
      <c r="B4224" s="1">
        <v>45920</v>
      </c>
      <c r="C4224" t="s">
        <v>101</v>
      </c>
      <c r="D4224" t="s">
        <v>23</v>
      </c>
      <c r="E4224" t="s">
        <v>332</v>
      </c>
      <c r="F4224" t="s">
        <v>756</v>
      </c>
      <c r="G4224" s="8">
        <v>38</v>
      </c>
      <c r="H4224" s="6">
        <v>3046.92</v>
      </c>
      <c r="I4224" s="6">
        <v>115783.14</v>
      </c>
      <c r="J4224" t="s">
        <v>777</v>
      </c>
      <c r="K4224" s="8">
        <v>19</v>
      </c>
      <c r="L4224" t="str">
        <f>_xlfn.XLOOKUP(F4224, Items!$A:$A, Items!$C:$C, "Check Item ID", 0)</f>
        <v>Service</v>
      </c>
    </row>
    <row r="4225" spans="1:12" hidden="1" x14ac:dyDescent="0.25">
      <c r="A4225" t="s">
        <v>4993</v>
      </c>
      <c r="B4225" s="1">
        <v>45186</v>
      </c>
      <c r="C4225" t="s">
        <v>53</v>
      </c>
      <c r="D4225" t="s">
        <v>9</v>
      </c>
      <c r="E4225" t="s">
        <v>338</v>
      </c>
      <c r="F4225" t="s">
        <v>744</v>
      </c>
      <c r="G4225">
        <v>24</v>
      </c>
      <c r="H4225">
        <v>7916.03</v>
      </c>
      <c r="I4225">
        <v>189984.74</v>
      </c>
      <c r="J4225" t="s">
        <v>770</v>
      </c>
      <c r="K4225">
        <v>11</v>
      </c>
      <c r="L4225" t="str">
        <f>_xlfn.XLOOKUP(F4225, Items!$A:$A, Items!$C:$C, "Check Item ID", 0)</f>
        <v>Service</v>
      </c>
    </row>
    <row r="4226" spans="1:12" hidden="1" x14ac:dyDescent="0.25">
      <c r="A4226" t="s">
        <v>4994</v>
      </c>
      <c r="B4226" s="1">
        <v>45118</v>
      </c>
      <c r="C4226" t="s">
        <v>233</v>
      </c>
      <c r="D4226" t="s">
        <v>17</v>
      </c>
      <c r="E4226" t="s">
        <v>314</v>
      </c>
      <c r="F4226" t="s">
        <v>596</v>
      </c>
      <c r="G4226">
        <v>33</v>
      </c>
      <c r="H4226">
        <v>5478.38</v>
      </c>
      <c r="I4226">
        <v>180786.64</v>
      </c>
      <c r="J4226" t="s">
        <v>768</v>
      </c>
      <c r="K4226">
        <v>19</v>
      </c>
      <c r="L4226" t="str">
        <f>_xlfn.XLOOKUP(F4226, Items!$A:$A, Items!$C:$C, "Check Item ID", 0)</f>
        <v>Software</v>
      </c>
    </row>
    <row r="4227" spans="1:12" x14ac:dyDescent="0.25">
      <c r="A4227" t="s">
        <v>4995</v>
      </c>
      <c r="B4227" s="1">
        <v>45585</v>
      </c>
      <c r="C4227" t="s">
        <v>77</v>
      </c>
      <c r="D4227" t="s">
        <v>17</v>
      </c>
      <c r="E4227" t="s">
        <v>312</v>
      </c>
      <c r="F4227" t="s">
        <v>734</v>
      </c>
      <c r="G4227" s="8">
        <v>45</v>
      </c>
      <c r="H4227" s="6">
        <v>8813.73</v>
      </c>
      <c r="I4227" s="6">
        <v>396617.96</v>
      </c>
      <c r="J4227" t="s">
        <v>777</v>
      </c>
      <c r="K4227" s="8">
        <v>40</v>
      </c>
      <c r="L4227" t="str">
        <f>_xlfn.XLOOKUP(F4227, Items!$A:$A, Items!$C:$C, "Check Item ID", 0)</f>
        <v>Software</v>
      </c>
    </row>
    <row r="4228" spans="1:12" hidden="1" x14ac:dyDescent="0.25">
      <c r="A4228" t="s">
        <v>4996</v>
      </c>
      <c r="B4228" s="1">
        <v>44942</v>
      </c>
      <c r="C4228" t="s">
        <v>48</v>
      </c>
      <c r="D4228" t="s">
        <v>21</v>
      </c>
      <c r="E4228" t="s">
        <v>263</v>
      </c>
      <c r="F4228" t="s">
        <v>406</v>
      </c>
      <c r="G4228">
        <v>20</v>
      </c>
      <c r="H4228">
        <v>7695.94</v>
      </c>
      <c r="I4228">
        <v>153918.82999999999</v>
      </c>
      <c r="J4228" t="s">
        <v>770</v>
      </c>
      <c r="K4228">
        <v>34</v>
      </c>
      <c r="L4228" t="str">
        <f>_xlfn.XLOOKUP(F4228, Items!$A:$A, Items!$C:$C, "Check Item ID", 0)</f>
        <v>Software</v>
      </c>
    </row>
    <row r="4229" spans="1:12" hidden="1" x14ac:dyDescent="0.25">
      <c r="A4229" t="s">
        <v>4997</v>
      </c>
      <c r="B4229" s="1">
        <v>45810</v>
      </c>
      <c r="C4229" t="s">
        <v>77</v>
      </c>
      <c r="D4229" t="s">
        <v>17</v>
      </c>
      <c r="E4229" t="s">
        <v>346</v>
      </c>
      <c r="F4229" t="s">
        <v>556</v>
      </c>
      <c r="G4229">
        <v>32</v>
      </c>
      <c r="H4229">
        <v>5140.74</v>
      </c>
      <c r="I4229">
        <v>164503.64000000001</v>
      </c>
      <c r="J4229" t="s">
        <v>768</v>
      </c>
      <c r="K4229">
        <v>15</v>
      </c>
      <c r="L4229" t="str">
        <f>_xlfn.XLOOKUP(F4229, Items!$A:$A, Items!$C:$C, "Check Item ID", 0)</f>
        <v>Software</v>
      </c>
    </row>
    <row r="4230" spans="1:12" hidden="1" x14ac:dyDescent="0.25">
      <c r="A4230" t="s">
        <v>4998</v>
      </c>
      <c r="B4230" s="1">
        <v>45407</v>
      </c>
      <c r="C4230" t="s">
        <v>173</v>
      </c>
      <c r="D4230" t="s">
        <v>9</v>
      </c>
      <c r="E4230" t="s">
        <v>344</v>
      </c>
      <c r="F4230" t="s">
        <v>554</v>
      </c>
      <c r="G4230">
        <v>49</v>
      </c>
      <c r="H4230">
        <v>131.55000000000001</v>
      </c>
      <c r="I4230">
        <v>6446.09</v>
      </c>
      <c r="J4230" t="s">
        <v>768</v>
      </c>
      <c r="K4230">
        <v>38</v>
      </c>
      <c r="L4230" t="str">
        <f>_xlfn.XLOOKUP(F4230, Items!$A:$A, Items!$C:$C, "Check Item ID", 0)</f>
        <v>Software</v>
      </c>
    </row>
    <row r="4231" spans="1:12" hidden="1" x14ac:dyDescent="0.25">
      <c r="A4231" t="s">
        <v>4999</v>
      </c>
      <c r="B4231" s="1">
        <v>45652</v>
      </c>
      <c r="C4231" t="s">
        <v>201</v>
      </c>
      <c r="D4231" t="s">
        <v>21</v>
      </c>
      <c r="E4231" t="s">
        <v>298</v>
      </c>
      <c r="F4231" t="s">
        <v>376</v>
      </c>
      <c r="G4231">
        <v>7</v>
      </c>
      <c r="H4231">
        <v>8458.5499999999993</v>
      </c>
      <c r="I4231">
        <v>59209.82</v>
      </c>
      <c r="J4231" t="s">
        <v>768</v>
      </c>
      <c r="K4231">
        <v>6</v>
      </c>
      <c r="L4231" t="str">
        <f>_xlfn.XLOOKUP(F4231, Items!$A:$A, Items!$C:$C, "Check Item ID", 0)</f>
        <v>Software</v>
      </c>
    </row>
    <row r="4232" spans="1:12" hidden="1" x14ac:dyDescent="0.25">
      <c r="A4232" t="s">
        <v>5000</v>
      </c>
      <c r="B4232" s="1">
        <v>45623</v>
      </c>
      <c r="C4232" t="s">
        <v>239</v>
      </c>
      <c r="D4232" t="s">
        <v>15</v>
      </c>
      <c r="E4232" t="s">
        <v>270</v>
      </c>
      <c r="F4232" t="s">
        <v>744</v>
      </c>
      <c r="G4232">
        <v>30</v>
      </c>
      <c r="H4232">
        <v>7969.89</v>
      </c>
      <c r="I4232">
        <v>239096.62</v>
      </c>
      <c r="J4232" t="s">
        <v>768</v>
      </c>
      <c r="K4232">
        <v>21</v>
      </c>
      <c r="L4232" t="str">
        <f>_xlfn.XLOOKUP(F4232, Items!$A:$A, Items!$C:$C, "Check Item ID", 0)</f>
        <v>Service</v>
      </c>
    </row>
    <row r="4233" spans="1:12" hidden="1" x14ac:dyDescent="0.25">
      <c r="A4233" t="s">
        <v>5001</v>
      </c>
      <c r="B4233" s="1">
        <v>45490</v>
      </c>
      <c r="C4233" t="s">
        <v>193</v>
      </c>
      <c r="D4233" t="s">
        <v>5</v>
      </c>
      <c r="E4233" t="s">
        <v>346</v>
      </c>
      <c r="F4233" t="s">
        <v>494</v>
      </c>
      <c r="G4233">
        <v>4</v>
      </c>
      <c r="H4233">
        <v>8393.92</v>
      </c>
      <c r="I4233">
        <v>33575.67</v>
      </c>
      <c r="J4233" t="s">
        <v>770</v>
      </c>
      <c r="K4233">
        <v>43</v>
      </c>
      <c r="L4233" t="str">
        <f>_xlfn.XLOOKUP(F4233, Items!$A:$A, Items!$C:$C, "Check Item ID", 0)</f>
        <v>Hardware</v>
      </c>
    </row>
    <row r="4234" spans="1:12" x14ac:dyDescent="0.25">
      <c r="A4234" t="s">
        <v>5002</v>
      </c>
      <c r="B4234" s="1">
        <v>45662</v>
      </c>
      <c r="C4234" t="s">
        <v>197</v>
      </c>
      <c r="D4234" t="s">
        <v>17</v>
      </c>
      <c r="E4234" t="s">
        <v>272</v>
      </c>
      <c r="F4234" t="s">
        <v>520</v>
      </c>
      <c r="G4234" s="8">
        <v>48</v>
      </c>
      <c r="H4234" s="6">
        <v>7315.41</v>
      </c>
      <c r="I4234" s="6">
        <v>351139.61</v>
      </c>
      <c r="J4234" t="s">
        <v>777</v>
      </c>
      <c r="K4234" s="8">
        <v>37</v>
      </c>
      <c r="L4234" t="str">
        <f>_xlfn.XLOOKUP(F4234, Items!$A:$A, Items!$C:$C, "Check Item ID", 0)</f>
        <v>Software</v>
      </c>
    </row>
    <row r="4235" spans="1:12" hidden="1" x14ac:dyDescent="0.25">
      <c r="A4235" t="s">
        <v>5003</v>
      </c>
      <c r="B4235" s="1">
        <v>45583</v>
      </c>
      <c r="C4235" t="s">
        <v>42</v>
      </c>
      <c r="D4235" t="s">
        <v>9</v>
      </c>
      <c r="E4235" t="s">
        <v>330</v>
      </c>
      <c r="F4235" t="s">
        <v>556</v>
      </c>
      <c r="G4235">
        <v>45</v>
      </c>
      <c r="H4235">
        <v>4848.96</v>
      </c>
      <c r="I4235">
        <v>218203.05</v>
      </c>
      <c r="J4235" t="s">
        <v>770</v>
      </c>
      <c r="K4235">
        <v>11</v>
      </c>
      <c r="L4235" t="str">
        <f>_xlfn.XLOOKUP(F4235, Items!$A:$A, Items!$C:$C, "Check Item ID", 0)</f>
        <v>Software</v>
      </c>
    </row>
    <row r="4236" spans="1:12" hidden="1" x14ac:dyDescent="0.25">
      <c r="A4236" t="s">
        <v>5004</v>
      </c>
      <c r="B4236" s="1">
        <v>45279</v>
      </c>
      <c r="C4236" t="s">
        <v>83</v>
      </c>
      <c r="D4236" t="s">
        <v>23</v>
      </c>
      <c r="E4236" t="s">
        <v>260</v>
      </c>
      <c r="F4236" t="s">
        <v>608</v>
      </c>
      <c r="G4236">
        <v>2</v>
      </c>
      <c r="H4236">
        <v>6198.78</v>
      </c>
      <c r="I4236">
        <v>12397.56</v>
      </c>
      <c r="J4236" t="s">
        <v>770</v>
      </c>
      <c r="K4236">
        <v>28</v>
      </c>
      <c r="L4236" t="str">
        <f>_xlfn.XLOOKUP(F4236, Items!$A:$A, Items!$C:$C, "Check Item ID", 0)</f>
        <v>Hardware</v>
      </c>
    </row>
    <row r="4237" spans="1:12" x14ac:dyDescent="0.25">
      <c r="A4237" t="s">
        <v>5005</v>
      </c>
      <c r="B4237" s="1">
        <v>45183</v>
      </c>
      <c r="C4237" t="s">
        <v>223</v>
      </c>
      <c r="D4237" t="s">
        <v>5</v>
      </c>
      <c r="E4237" t="s">
        <v>320</v>
      </c>
      <c r="F4237" t="s">
        <v>748</v>
      </c>
      <c r="G4237" s="8">
        <v>43</v>
      </c>
      <c r="H4237" s="6">
        <v>3924.02</v>
      </c>
      <c r="I4237" s="6">
        <v>168732.67</v>
      </c>
      <c r="J4237" t="s">
        <v>777</v>
      </c>
      <c r="K4237" s="8">
        <v>26</v>
      </c>
      <c r="L4237" t="str">
        <f>_xlfn.XLOOKUP(F4237, Items!$A:$A, Items!$C:$C, "Check Item ID", 0)</f>
        <v>Software</v>
      </c>
    </row>
    <row r="4238" spans="1:12" hidden="1" x14ac:dyDescent="0.25">
      <c r="A4238" t="s">
        <v>5006</v>
      </c>
      <c r="B4238" s="1">
        <v>45370</v>
      </c>
      <c r="C4238" t="s">
        <v>213</v>
      </c>
      <c r="D4238" t="s">
        <v>5</v>
      </c>
      <c r="E4238" t="s">
        <v>318</v>
      </c>
      <c r="F4238" t="s">
        <v>562</v>
      </c>
      <c r="G4238">
        <v>50</v>
      </c>
      <c r="H4238">
        <v>3814.26</v>
      </c>
      <c r="I4238">
        <v>190713.07</v>
      </c>
      <c r="J4238" t="s">
        <v>770</v>
      </c>
      <c r="K4238">
        <v>26</v>
      </c>
      <c r="L4238" t="str">
        <f>_xlfn.XLOOKUP(F4238, Items!$A:$A, Items!$C:$C, "Check Item ID", 0)</f>
        <v>Service</v>
      </c>
    </row>
    <row r="4239" spans="1:12" x14ac:dyDescent="0.25">
      <c r="A4239" t="s">
        <v>5007</v>
      </c>
      <c r="B4239" s="1">
        <v>45729</v>
      </c>
      <c r="C4239" t="s">
        <v>45</v>
      </c>
      <c r="D4239" t="s">
        <v>5</v>
      </c>
      <c r="E4239" t="s">
        <v>340</v>
      </c>
      <c r="F4239" t="s">
        <v>730</v>
      </c>
      <c r="G4239" s="8">
        <v>11</v>
      </c>
      <c r="H4239" s="6">
        <v>4103.1400000000003</v>
      </c>
      <c r="I4239" s="6">
        <v>45134.52</v>
      </c>
      <c r="J4239" t="s">
        <v>777</v>
      </c>
      <c r="K4239" s="8">
        <v>14</v>
      </c>
      <c r="L4239" t="str">
        <f>_xlfn.XLOOKUP(F4239, Items!$A:$A, Items!$C:$C, "Check Item ID", 0)</f>
        <v>Service</v>
      </c>
    </row>
    <row r="4240" spans="1:12" x14ac:dyDescent="0.25">
      <c r="A4240" t="s">
        <v>5008</v>
      </c>
      <c r="B4240" s="1">
        <v>44944</v>
      </c>
      <c r="C4240" t="s">
        <v>69</v>
      </c>
      <c r="D4240" t="s">
        <v>13</v>
      </c>
      <c r="E4240" t="s">
        <v>288</v>
      </c>
      <c r="F4240" t="s">
        <v>618</v>
      </c>
      <c r="G4240" s="8">
        <v>49</v>
      </c>
      <c r="H4240" s="6">
        <v>2245.2800000000002</v>
      </c>
      <c r="I4240" s="6">
        <v>110018.91</v>
      </c>
      <c r="J4240" t="s">
        <v>777</v>
      </c>
      <c r="K4240" s="8">
        <v>25</v>
      </c>
      <c r="L4240" t="str">
        <f>_xlfn.XLOOKUP(F4240, Items!$A:$A, Items!$C:$C, "Check Item ID", 0)</f>
        <v>Service</v>
      </c>
    </row>
    <row r="4241" spans="1:12" hidden="1" x14ac:dyDescent="0.25">
      <c r="A4241" t="s">
        <v>5009</v>
      </c>
      <c r="B4241" s="1">
        <v>45757</v>
      </c>
      <c r="C4241" t="s">
        <v>81</v>
      </c>
      <c r="D4241" t="s">
        <v>19</v>
      </c>
      <c r="E4241" t="s">
        <v>308</v>
      </c>
      <c r="F4241" t="s">
        <v>369</v>
      </c>
      <c r="G4241">
        <v>11</v>
      </c>
      <c r="H4241">
        <v>1278.49</v>
      </c>
      <c r="I4241">
        <v>14063.43</v>
      </c>
      <c r="J4241" t="s">
        <v>770</v>
      </c>
      <c r="K4241">
        <v>31</v>
      </c>
      <c r="L4241" t="str">
        <f>_xlfn.XLOOKUP(F4241, Items!$A:$A, Items!$C:$C, "Check Item ID", 0)</f>
        <v>Software</v>
      </c>
    </row>
    <row r="4242" spans="1:12" hidden="1" x14ac:dyDescent="0.25">
      <c r="A4242" t="s">
        <v>5010</v>
      </c>
      <c r="B4242" s="1">
        <v>45769</v>
      </c>
      <c r="C4242" t="s">
        <v>169</v>
      </c>
      <c r="D4242" t="s">
        <v>23</v>
      </c>
      <c r="E4242" t="s">
        <v>296</v>
      </c>
      <c r="F4242" t="s">
        <v>638</v>
      </c>
      <c r="G4242">
        <v>13</v>
      </c>
      <c r="H4242">
        <v>5298.77</v>
      </c>
      <c r="I4242">
        <v>68884.03</v>
      </c>
      <c r="J4242" t="s">
        <v>770</v>
      </c>
      <c r="K4242">
        <v>14</v>
      </c>
      <c r="L4242" t="str">
        <f>_xlfn.XLOOKUP(F4242, Items!$A:$A, Items!$C:$C, "Check Item ID", 0)</f>
        <v>Hardware</v>
      </c>
    </row>
    <row r="4243" spans="1:12" x14ac:dyDescent="0.25">
      <c r="A4243" t="s">
        <v>5011</v>
      </c>
      <c r="B4243" s="1">
        <v>44953</v>
      </c>
      <c r="C4243" t="s">
        <v>109</v>
      </c>
      <c r="D4243" t="s">
        <v>17</v>
      </c>
      <c r="E4243" t="s">
        <v>308</v>
      </c>
      <c r="F4243" t="s">
        <v>744</v>
      </c>
      <c r="G4243" s="8">
        <v>6</v>
      </c>
      <c r="H4243" s="6">
        <v>8272.25</v>
      </c>
      <c r="I4243" s="6">
        <v>49633.49</v>
      </c>
      <c r="J4243" t="s">
        <v>777</v>
      </c>
      <c r="K4243" s="8">
        <v>13</v>
      </c>
      <c r="L4243" t="str">
        <f>_xlfn.XLOOKUP(F4243, Items!$A:$A, Items!$C:$C, "Check Item ID", 0)</f>
        <v>Service</v>
      </c>
    </row>
    <row r="4244" spans="1:12" hidden="1" x14ac:dyDescent="0.25">
      <c r="A4244" t="s">
        <v>5012</v>
      </c>
      <c r="B4244" s="1">
        <v>45487</v>
      </c>
      <c r="C4244" t="s">
        <v>107</v>
      </c>
      <c r="D4244" t="s">
        <v>25</v>
      </c>
      <c r="E4244" t="s">
        <v>263</v>
      </c>
      <c r="F4244" t="s">
        <v>632</v>
      </c>
      <c r="G4244">
        <v>6</v>
      </c>
      <c r="H4244">
        <v>1803.2</v>
      </c>
      <c r="I4244">
        <v>10819.21</v>
      </c>
      <c r="J4244" t="s">
        <v>768</v>
      </c>
      <c r="K4244">
        <v>14</v>
      </c>
      <c r="L4244" t="str">
        <f>_xlfn.XLOOKUP(F4244, Items!$A:$A, Items!$C:$C, "Check Item ID", 0)</f>
        <v>Service</v>
      </c>
    </row>
    <row r="4245" spans="1:12" hidden="1" x14ac:dyDescent="0.25">
      <c r="A4245" t="s">
        <v>5013</v>
      </c>
      <c r="B4245" s="1">
        <v>44950</v>
      </c>
      <c r="C4245" t="s">
        <v>161</v>
      </c>
      <c r="D4245" t="s">
        <v>17</v>
      </c>
      <c r="E4245" t="s">
        <v>270</v>
      </c>
      <c r="F4245" t="s">
        <v>404</v>
      </c>
      <c r="G4245">
        <v>1</v>
      </c>
      <c r="H4245">
        <v>3381.73</v>
      </c>
      <c r="I4245">
        <v>3381.73</v>
      </c>
      <c r="J4245" t="s">
        <v>768</v>
      </c>
      <c r="K4245">
        <v>29</v>
      </c>
      <c r="L4245" t="str">
        <f>_xlfn.XLOOKUP(F4245, Items!$A:$A, Items!$C:$C, "Check Item ID", 0)</f>
        <v>Service</v>
      </c>
    </row>
    <row r="4246" spans="1:12" x14ac:dyDescent="0.25">
      <c r="A4246" t="s">
        <v>5014</v>
      </c>
      <c r="B4246" s="1">
        <v>45275</v>
      </c>
      <c r="C4246" t="s">
        <v>42</v>
      </c>
      <c r="D4246" t="s">
        <v>9</v>
      </c>
      <c r="E4246" t="s">
        <v>294</v>
      </c>
      <c r="F4246" t="s">
        <v>582</v>
      </c>
      <c r="G4246" s="8">
        <v>45</v>
      </c>
      <c r="H4246" s="6">
        <v>9138.11</v>
      </c>
      <c r="I4246" s="6">
        <v>411214.92</v>
      </c>
      <c r="J4246" t="s">
        <v>777</v>
      </c>
      <c r="K4246" s="8">
        <v>29</v>
      </c>
      <c r="L4246" t="str">
        <f>_xlfn.XLOOKUP(F4246, Items!$A:$A, Items!$C:$C, "Check Item ID", 0)</f>
        <v>Service</v>
      </c>
    </row>
    <row r="4247" spans="1:12" hidden="1" x14ac:dyDescent="0.25">
      <c r="A4247" t="s">
        <v>5015</v>
      </c>
      <c r="B4247" s="1">
        <v>44927</v>
      </c>
      <c r="C4247" t="s">
        <v>55</v>
      </c>
      <c r="D4247" t="s">
        <v>3</v>
      </c>
      <c r="E4247" t="s">
        <v>350</v>
      </c>
      <c r="F4247" t="s">
        <v>492</v>
      </c>
      <c r="G4247">
        <v>17</v>
      </c>
      <c r="H4247">
        <v>4650.8500000000004</v>
      </c>
      <c r="I4247">
        <v>79064.42</v>
      </c>
      <c r="J4247" t="s">
        <v>770</v>
      </c>
      <c r="K4247">
        <v>6</v>
      </c>
      <c r="L4247" t="str">
        <f>_xlfn.XLOOKUP(F4247, Items!$A:$A, Items!$C:$C, "Check Item ID", 0)</f>
        <v>Service</v>
      </c>
    </row>
    <row r="4248" spans="1:12" x14ac:dyDescent="0.25">
      <c r="A4248" t="s">
        <v>5016</v>
      </c>
      <c r="B4248" s="1">
        <v>45666</v>
      </c>
      <c r="C4248" t="s">
        <v>153</v>
      </c>
      <c r="D4248" t="s">
        <v>3</v>
      </c>
      <c r="E4248" t="s">
        <v>283</v>
      </c>
      <c r="F4248" t="s">
        <v>484</v>
      </c>
      <c r="G4248" s="8">
        <v>28</v>
      </c>
      <c r="H4248" s="6">
        <v>6371.46</v>
      </c>
      <c r="I4248" s="6">
        <v>178400.74</v>
      </c>
      <c r="J4248" t="s">
        <v>777</v>
      </c>
      <c r="K4248" s="8">
        <v>33</v>
      </c>
      <c r="L4248" t="str">
        <f>_xlfn.XLOOKUP(F4248, Items!$A:$A, Items!$C:$C, "Check Item ID", 0)</f>
        <v>Hardware</v>
      </c>
    </row>
    <row r="4249" spans="1:12" hidden="1" x14ac:dyDescent="0.25">
      <c r="A4249" t="s">
        <v>5017</v>
      </c>
      <c r="B4249" s="1">
        <v>45007</v>
      </c>
      <c r="C4249" t="s">
        <v>83</v>
      </c>
      <c r="D4249" t="s">
        <v>23</v>
      </c>
      <c r="E4249" t="s">
        <v>267</v>
      </c>
      <c r="F4249" t="s">
        <v>373</v>
      </c>
      <c r="G4249">
        <v>2</v>
      </c>
      <c r="H4249">
        <v>8943.02</v>
      </c>
      <c r="I4249">
        <v>17886.05</v>
      </c>
      <c r="J4249" t="s">
        <v>768</v>
      </c>
      <c r="K4249">
        <v>7</v>
      </c>
      <c r="L4249" t="str">
        <f>_xlfn.XLOOKUP(F4249, Items!$A:$A, Items!$C:$C, "Check Item ID", 0)</f>
        <v>Service</v>
      </c>
    </row>
    <row r="4250" spans="1:12" hidden="1" x14ac:dyDescent="0.25">
      <c r="A4250" t="s">
        <v>5018</v>
      </c>
      <c r="B4250" s="1">
        <v>45099</v>
      </c>
      <c r="C4250" t="s">
        <v>48</v>
      </c>
      <c r="D4250" t="s">
        <v>21</v>
      </c>
      <c r="E4250" t="s">
        <v>312</v>
      </c>
      <c r="F4250" t="s">
        <v>512</v>
      </c>
      <c r="G4250">
        <v>37</v>
      </c>
      <c r="H4250">
        <v>3934.63</v>
      </c>
      <c r="I4250">
        <v>145581.24</v>
      </c>
      <c r="J4250" t="s">
        <v>770</v>
      </c>
      <c r="K4250">
        <v>15</v>
      </c>
      <c r="L4250" t="str">
        <f>_xlfn.XLOOKUP(F4250, Items!$A:$A, Items!$C:$C, "Check Item ID", 0)</f>
        <v>Software</v>
      </c>
    </row>
    <row r="4251" spans="1:12" hidden="1" x14ac:dyDescent="0.25">
      <c r="A4251" t="s">
        <v>5019</v>
      </c>
      <c r="B4251" s="1">
        <v>45290</v>
      </c>
      <c r="C4251" t="s">
        <v>119</v>
      </c>
      <c r="D4251" t="s">
        <v>13</v>
      </c>
      <c r="E4251" t="s">
        <v>246</v>
      </c>
      <c r="F4251" t="s">
        <v>456</v>
      </c>
      <c r="G4251">
        <v>9</v>
      </c>
      <c r="H4251">
        <v>7629.33</v>
      </c>
      <c r="I4251">
        <v>68663.98</v>
      </c>
      <c r="J4251" t="s">
        <v>770</v>
      </c>
      <c r="K4251">
        <v>8</v>
      </c>
      <c r="L4251" t="str">
        <f>_xlfn.XLOOKUP(F4251, Items!$A:$A, Items!$C:$C, "Check Item ID", 0)</f>
        <v>Software</v>
      </c>
    </row>
    <row r="4252" spans="1:12" hidden="1" x14ac:dyDescent="0.25">
      <c r="A4252" t="s">
        <v>5020</v>
      </c>
      <c r="B4252" s="1">
        <v>45382</v>
      </c>
      <c r="C4252" t="s">
        <v>95</v>
      </c>
      <c r="D4252" t="s">
        <v>11</v>
      </c>
      <c r="E4252" t="s">
        <v>350</v>
      </c>
      <c r="F4252" t="s">
        <v>612</v>
      </c>
      <c r="G4252">
        <v>25</v>
      </c>
      <c r="H4252">
        <v>783.91</v>
      </c>
      <c r="I4252">
        <v>19597.71</v>
      </c>
      <c r="J4252" t="s">
        <v>768</v>
      </c>
      <c r="K4252">
        <v>5</v>
      </c>
      <c r="L4252" t="str">
        <f>_xlfn.XLOOKUP(F4252, Items!$A:$A, Items!$C:$C, "Check Item ID", 0)</f>
        <v>Service</v>
      </c>
    </row>
    <row r="4253" spans="1:12" hidden="1" x14ac:dyDescent="0.25">
      <c r="A4253" t="s">
        <v>5021</v>
      </c>
      <c r="B4253" s="1">
        <v>44970</v>
      </c>
      <c r="C4253" t="s">
        <v>235</v>
      </c>
      <c r="D4253" t="s">
        <v>17</v>
      </c>
      <c r="E4253" t="s">
        <v>312</v>
      </c>
      <c r="F4253" t="s">
        <v>396</v>
      </c>
      <c r="G4253">
        <v>34</v>
      </c>
      <c r="H4253">
        <v>8480.59</v>
      </c>
      <c r="I4253">
        <v>288340.09999999998</v>
      </c>
      <c r="J4253" t="s">
        <v>770</v>
      </c>
      <c r="K4253">
        <v>45</v>
      </c>
      <c r="L4253" t="str">
        <f>_xlfn.XLOOKUP(F4253, Items!$A:$A, Items!$C:$C, "Check Item ID", 0)</f>
        <v>Software</v>
      </c>
    </row>
    <row r="4254" spans="1:12" x14ac:dyDescent="0.25">
      <c r="A4254" t="s">
        <v>5022</v>
      </c>
      <c r="B4254" s="1">
        <v>45583</v>
      </c>
      <c r="C4254" t="s">
        <v>157</v>
      </c>
      <c r="D4254" t="s">
        <v>11</v>
      </c>
      <c r="E4254" t="s">
        <v>308</v>
      </c>
      <c r="F4254" t="s">
        <v>558</v>
      </c>
      <c r="G4254" s="8">
        <v>26</v>
      </c>
      <c r="H4254" s="6">
        <v>6460.66</v>
      </c>
      <c r="I4254" s="6">
        <v>167977.07</v>
      </c>
      <c r="J4254" t="s">
        <v>777</v>
      </c>
      <c r="K4254" s="8">
        <v>29</v>
      </c>
      <c r="L4254" t="str">
        <f>_xlfn.XLOOKUP(F4254, Items!$A:$A, Items!$C:$C, "Check Item ID", 0)</f>
        <v>Software</v>
      </c>
    </row>
    <row r="4255" spans="1:12" hidden="1" x14ac:dyDescent="0.25">
      <c r="A4255" t="s">
        <v>5023</v>
      </c>
      <c r="B4255" s="1">
        <v>45897</v>
      </c>
      <c r="C4255" t="s">
        <v>101</v>
      </c>
      <c r="D4255" t="s">
        <v>23</v>
      </c>
      <c r="E4255" t="s">
        <v>352</v>
      </c>
      <c r="F4255" t="s">
        <v>592</v>
      </c>
      <c r="G4255">
        <v>28</v>
      </c>
      <c r="H4255">
        <v>6956.55</v>
      </c>
      <c r="I4255">
        <v>194783.41</v>
      </c>
      <c r="J4255" t="s">
        <v>770</v>
      </c>
      <c r="K4255">
        <v>21</v>
      </c>
      <c r="L4255" t="str">
        <f>_xlfn.XLOOKUP(F4255, Items!$A:$A, Items!$C:$C, "Check Item ID", 0)</f>
        <v>Software</v>
      </c>
    </row>
    <row r="4256" spans="1:12" x14ac:dyDescent="0.25">
      <c r="A4256" t="s">
        <v>5024</v>
      </c>
      <c r="B4256" s="1">
        <v>46003</v>
      </c>
      <c r="C4256" t="s">
        <v>93</v>
      </c>
      <c r="D4256" t="s">
        <v>9</v>
      </c>
      <c r="E4256" t="s">
        <v>286</v>
      </c>
      <c r="F4256" t="s">
        <v>376</v>
      </c>
      <c r="G4256" s="8">
        <v>46</v>
      </c>
      <c r="H4256" s="6">
        <v>9999.61</v>
      </c>
      <c r="I4256" s="6">
        <v>459982.11</v>
      </c>
      <c r="J4256" t="s">
        <v>777</v>
      </c>
      <c r="K4256" s="8">
        <v>3</v>
      </c>
      <c r="L4256" t="str">
        <f>_xlfn.XLOOKUP(F4256, Items!$A:$A, Items!$C:$C, "Check Item ID", 0)</f>
        <v>Software</v>
      </c>
    </row>
    <row r="4257" spans="1:12" x14ac:dyDescent="0.25">
      <c r="A4257" t="s">
        <v>5025</v>
      </c>
      <c r="B4257" s="1">
        <v>45593</v>
      </c>
      <c r="C4257" t="s">
        <v>123</v>
      </c>
      <c r="D4257" t="s">
        <v>21</v>
      </c>
      <c r="E4257" t="s">
        <v>272</v>
      </c>
      <c r="F4257" t="s">
        <v>572</v>
      </c>
      <c r="G4257" s="8">
        <v>15</v>
      </c>
      <c r="H4257" s="6">
        <v>6599.98</v>
      </c>
      <c r="I4257" s="6">
        <v>98999.64</v>
      </c>
      <c r="J4257" t="s">
        <v>777</v>
      </c>
      <c r="K4257" s="8">
        <v>20</v>
      </c>
      <c r="L4257" t="str">
        <f>_xlfn.XLOOKUP(F4257, Items!$A:$A, Items!$C:$C, "Check Item ID", 0)</f>
        <v>Service</v>
      </c>
    </row>
    <row r="4258" spans="1:12" hidden="1" x14ac:dyDescent="0.25">
      <c r="A4258" t="s">
        <v>5026</v>
      </c>
      <c r="B4258" s="1">
        <v>45111</v>
      </c>
      <c r="C4258" t="s">
        <v>233</v>
      </c>
      <c r="D4258" t="s">
        <v>17</v>
      </c>
      <c r="E4258" t="s">
        <v>258</v>
      </c>
      <c r="F4258" t="s">
        <v>692</v>
      </c>
      <c r="G4258">
        <v>29</v>
      </c>
      <c r="H4258">
        <v>8412.81</v>
      </c>
      <c r="I4258">
        <v>243971.62</v>
      </c>
      <c r="J4258" t="s">
        <v>768</v>
      </c>
      <c r="K4258">
        <v>12</v>
      </c>
      <c r="L4258" t="str">
        <f>_xlfn.XLOOKUP(F4258, Items!$A:$A, Items!$C:$C, "Check Item ID", 0)</f>
        <v>Hardware</v>
      </c>
    </row>
    <row r="4259" spans="1:12" x14ac:dyDescent="0.25">
      <c r="A4259" t="s">
        <v>5027</v>
      </c>
      <c r="B4259" s="1">
        <v>45154</v>
      </c>
      <c r="C4259" t="s">
        <v>99</v>
      </c>
      <c r="D4259" t="s">
        <v>13</v>
      </c>
      <c r="E4259" t="s">
        <v>250</v>
      </c>
      <c r="F4259" t="s">
        <v>444</v>
      </c>
      <c r="G4259" s="8">
        <v>14</v>
      </c>
      <c r="H4259" s="6">
        <v>6101.23</v>
      </c>
      <c r="I4259" s="6">
        <v>85417.279999999999</v>
      </c>
      <c r="J4259" t="s">
        <v>777</v>
      </c>
      <c r="K4259" s="8">
        <v>29</v>
      </c>
      <c r="L4259" t="str">
        <f>_xlfn.XLOOKUP(F4259, Items!$A:$A, Items!$C:$C, "Check Item ID", 0)</f>
        <v>Service</v>
      </c>
    </row>
    <row r="4260" spans="1:12" hidden="1" x14ac:dyDescent="0.25">
      <c r="A4260" t="s">
        <v>5028</v>
      </c>
      <c r="B4260" s="1">
        <v>44952</v>
      </c>
      <c r="C4260" t="s">
        <v>79</v>
      </c>
      <c r="D4260" t="s">
        <v>31</v>
      </c>
      <c r="E4260" t="s">
        <v>344</v>
      </c>
      <c r="F4260" t="s">
        <v>534</v>
      </c>
      <c r="G4260">
        <v>42</v>
      </c>
      <c r="H4260">
        <v>2887.59</v>
      </c>
      <c r="I4260">
        <v>121278.72</v>
      </c>
      <c r="J4260" t="s">
        <v>768</v>
      </c>
      <c r="K4260">
        <v>19</v>
      </c>
      <c r="L4260" t="str">
        <f>_xlfn.XLOOKUP(F4260, Items!$A:$A, Items!$C:$C, "Check Item ID", 0)</f>
        <v>Service</v>
      </c>
    </row>
    <row r="4261" spans="1:12" x14ac:dyDescent="0.25">
      <c r="A4261" t="s">
        <v>5029</v>
      </c>
      <c r="B4261" s="1">
        <v>45117</v>
      </c>
      <c r="C4261" t="s">
        <v>233</v>
      </c>
      <c r="D4261" t="s">
        <v>17</v>
      </c>
      <c r="E4261" t="s">
        <v>326</v>
      </c>
      <c r="F4261" t="s">
        <v>496</v>
      </c>
      <c r="G4261" s="8">
        <v>28</v>
      </c>
      <c r="H4261" s="6">
        <v>7201.52</v>
      </c>
      <c r="I4261" s="6">
        <v>201642.62</v>
      </c>
      <c r="J4261" t="s">
        <v>777</v>
      </c>
      <c r="K4261" s="8">
        <v>9</v>
      </c>
      <c r="L4261" t="str">
        <f>_xlfn.XLOOKUP(F4261, Items!$A:$A, Items!$C:$C, "Check Item ID", 0)</f>
        <v>Hardware</v>
      </c>
    </row>
    <row r="4262" spans="1:12" hidden="1" x14ac:dyDescent="0.25">
      <c r="A4262" t="s">
        <v>5030</v>
      </c>
      <c r="B4262" s="1">
        <v>45641</v>
      </c>
      <c r="C4262" t="s">
        <v>171</v>
      </c>
      <c r="D4262" t="s">
        <v>23</v>
      </c>
      <c r="E4262" t="s">
        <v>286</v>
      </c>
      <c r="F4262" t="s">
        <v>700</v>
      </c>
      <c r="G4262">
        <v>18</v>
      </c>
      <c r="H4262">
        <v>9002.39</v>
      </c>
      <c r="I4262">
        <v>162042.96</v>
      </c>
      <c r="J4262" t="s">
        <v>770</v>
      </c>
      <c r="K4262">
        <v>10</v>
      </c>
      <c r="L4262" t="str">
        <f>_xlfn.XLOOKUP(F4262, Items!$A:$A, Items!$C:$C, "Check Item ID", 0)</f>
        <v>Hardware</v>
      </c>
    </row>
    <row r="4263" spans="1:12" hidden="1" x14ac:dyDescent="0.25">
      <c r="A4263" t="s">
        <v>5031</v>
      </c>
      <c r="B4263" s="1">
        <v>45329</v>
      </c>
      <c r="C4263" t="s">
        <v>191</v>
      </c>
      <c r="D4263" t="s">
        <v>25</v>
      </c>
      <c r="E4263" t="s">
        <v>290</v>
      </c>
      <c r="F4263" t="s">
        <v>706</v>
      </c>
      <c r="G4263">
        <v>30</v>
      </c>
      <c r="H4263">
        <v>8870.67</v>
      </c>
      <c r="I4263">
        <v>266120.15999999997</v>
      </c>
      <c r="J4263" t="s">
        <v>770</v>
      </c>
      <c r="K4263">
        <v>45</v>
      </c>
      <c r="L4263" t="str">
        <f>_xlfn.XLOOKUP(F4263, Items!$A:$A, Items!$C:$C, "Check Item ID", 0)</f>
        <v>Software</v>
      </c>
    </row>
    <row r="4264" spans="1:12" hidden="1" x14ac:dyDescent="0.25">
      <c r="A4264" t="s">
        <v>5032</v>
      </c>
      <c r="B4264" s="1">
        <v>45998</v>
      </c>
      <c r="C4264" t="s">
        <v>113</v>
      </c>
      <c r="D4264" t="s">
        <v>23</v>
      </c>
      <c r="E4264" t="s">
        <v>340</v>
      </c>
      <c r="F4264" t="s">
        <v>570</v>
      </c>
      <c r="G4264">
        <v>24</v>
      </c>
      <c r="H4264">
        <v>5518</v>
      </c>
      <c r="I4264">
        <v>132432.10999999999</v>
      </c>
      <c r="J4264" t="s">
        <v>770</v>
      </c>
      <c r="K4264">
        <v>5</v>
      </c>
      <c r="L4264" t="str">
        <f>_xlfn.XLOOKUP(F4264, Items!$A:$A, Items!$C:$C, "Check Item ID", 0)</f>
        <v>Software</v>
      </c>
    </row>
    <row r="4265" spans="1:12" x14ac:dyDescent="0.25">
      <c r="A4265" t="s">
        <v>5033</v>
      </c>
      <c r="B4265" s="1">
        <v>45353</v>
      </c>
      <c r="C4265" t="s">
        <v>163</v>
      </c>
      <c r="D4265" t="s">
        <v>31</v>
      </c>
      <c r="E4265" t="s">
        <v>354</v>
      </c>
      <c r="F4265" t="s">
        <v>610</v>
      </c>
      <c r="G4265" s="8">
        <v>17</v>
      </c>
      <c r="H4265" s="6">
        <v>1210.77</v>
      </c>
      <c r="I4265" s="6">
        <v>20583.12</v>
      </c>
      <c r="J4265" t="s">
        <v>777</v>
      </c>
      <c r="K4265" s="8">
        <v>42</v>
      </c>
      <c r="L4265" t="str">
        <f>_xlfn.XLOOKUP(F4265, Items!$A:$A, Items!$C:$C, "Check Item ID", 0)</f>
        <v>Hardware</v>
      </c>
    </row>
    <row r="4266" spans="1:12" hidden="1" x14ac:dyDescent="0.25">
      <c r="A4266" t="s">
        <v>5034</v>
      </c>
      <c r="B4266" s="1">
        <v>45495</v>
      </c>
      <c r="C4266" t="s">
        <v>189</v>
      </c>
      <c r="D4266" t="s">
        <v>21</v>
      </c>
      <c r="E4266" t="s">
        <v>330</v>
      </c>
      <c r="F4266" t="s">
        <v>606</v>
      </c>
      <c r="G4266">
        <v>28</v>
      </c>
      <c r="H4266">
        <v>9710.43</v>
      </c>
      <c r="I4266">
        <v>271892.05</v>
      </c>
      <c r="J4266" t="s">
        <v>770</v>
      </c>
      <c r="K4266">
        <v>23</v>
      </c>
      <c r="L4266" t="str">
        <f>_xlfn.XLOOKUP(F4266, Items!$A:$A, Items!$C:$C, "Check Item ID", 0)</f>
        <v>Service</v>
      </c>
    </row>
    <row r="4267" spans="1:12" x14ac:dyDescent="0.25">
      <c r="A4267" t="s">
        <v>5035</v>
      </c>
      <c r="B4267" s="1">
        <v>45131</v>
      </c>
      <c r="C4267" t="s">
        <v>83</v>
      </c>
      <c r="D4267" t="s">
        <v>23</v>
      </c>
      <c r="E4267" t="s">
        <v>352</v>
      </c>
      <c r="F4267" t="s">
        <v>652</v>
      </c>
      <c r="G4267" s="8">
        <v>33</v>
      </c>
      <c r="H4267" s="6">
        <v>9463.17</v>
      </c>
      <c r="I4267" s="6">
        <v>312284.59999999998</v>
      </c>
      <c r="J4267" t="s">
        <v>777</v>
      </c>
      <c r="K4267" s="8">
        <v>8</v>
      </c>
      <c r="L4267" t="str">
        <f>_xlfn.XLOOKUP(F4267, Items!$A:$A, Items!$C:$C, "Check Item ID", 0)</f>
        <v>Hardware</v>
      </c>
    </row>
    <row r="4268" spans="1:12" x14ac:dyDescent="0.25">
      <c r="A4268" t="s">
        <v>5036</v>
      </c>
      <c r="B4268" s="1">
        <v>45313</v>
      </c>
      <c r="C4268" t="s">
        <v>101</v>
      </c>
      <c r="D4268" t="s">
        <v>23</v>
      </c>
      <c r="E4268" t="s">
        <v>352</v>
      </c>
      <c r="F4268" t="s">
        <v>726</v>
      </c>
      <c r="G4268" s="8">
        <v>12</v>
      </c>
      <c r="H4268" s="6">
        <v>4577.4799999999996</v>
      </c>
      <c r="I4268" s="6">
        <v>54929.74</v>
      </c>
      <c r="J4268" t="s">
        <v>777</v>
      </c>
      <c r="K4268" s="8">
        <v>5</v>
      </c>
      <c r="L4268" t="str">
        <f>_xlfn.XLOOKUP(F4268, Items!$A:$A, Items!$C:$C, "Check Item ID", 0)</f>
        <v>Hardware</v>
      </c>
    </row>
    <row r="4269" spans="1:12" hidden="1" x14ac:dyDescent="0.25">
      <c r="A4269" t="s">
        <v>5037</v>
      </c>
      <c r="B4269" s="1">
        <v>45514</v>
      </c>
      <c r="C4269" t="s">
        <v>121</v>
      </c>
      <c r="D4269" t="s">
        <v>5</v>
      </c>
      <c r="E4269" t="s">
        <v>263</v>
      </c>
      <c r="F4269" t="s">
        <v>522</v>
      </c>
      <c r="G4269">
        <v>36</v>
      </c>
      <c r="H4269">
        <v>4332.45</v>
      </c>
      <c r="I4269">
        <v>155968.21</v>
      </c>
      <c r="J4269" t="s">
        <v>770</v>
      </c>
      <c r="K4269">
        <v>20</v>
      </c>
      <c r="L4269" t="str">
        <f>_xlfn.XLOOKUP(F4269, Items!$A:$A, Items!$C:$C, "Check Item ID", 0)</f>
        <v>Hardware</v>
      </c>
    </row>
    <row r="4270" spans="1:12" x14ac:dyDescent="0.25">
      <c r="A4270" t="s">
        <v>5038</v>
      </c>
      <c r="B4270" s="1">
        <v>45086</v>
      </c>
      <c r="C4270" t="s">
        <v>221</v>
      </c>
      <c r="D4270" t="s">
        <v>5</v>
      </c>
      <c r="E4270" t="s">
        <v>332</v>
      </c>
      <c r="F4270" t="s">
        <v>422</v>
      </c>
      <c r="G4270" s="8">
        <v>50</v>
      </c>
      <c r="H4270" s="6">
        <v>4888.4399999999996</v>
      </c>
      <c r="I4270" s="6">
        <v>244421.79</v>
      </c>
      <c r="J4270" t="s">
        <v>777</v>
      </c>
      <c r="K4270" s="8">
        <v>20</v>
      </c>
      <c r="L4270" t="str">
        <f>_xlfn.XLOOKUP(F4270, Items!$A:$A, Items!$C:$C, "Check Item ID", 0)</f>
        <v>Service</v>
      </c>
    </row>
    <row r="4271" spans="1:12" x14ac:dyDescent="0.25">
      <c r="A4271" t="s">
        <v>5039</v>
      </c>
      <c r="B4271" s="1">
        <v>45804</v>
      </c>
      <c r="C4271" t="s">
        <v>81</v>
      </c>
      <c r="D4271" t="s">
        <v>19</v>
      </c>
      <c r="E4271" t="s">
        <v>326</v>
      </c>
      <c r="F4271" t="s">
        <v>482</v>
      </c>
      <c r="G4271" s="8">
        <v>50</v>
      </c>
      <c r="H4271" s="6">
        <v>133.08000000000001</v>
      </c>
      <c r="I4271" s="6">
        <v>6654.01</v>
      </c>
      <c r="J4271" t="s">
        <v>777</v>
      </c>
      <c r="K4271" s="8">
        <v>35</v>
      </c>
      <c r="L4271" t="str">
        <f>_xlfn.XLOOKUP(F4271, Items!$A:$A, Items!$C:$C, "Check Item ID", 0)</f>
        <v>Service</v>
      </c>
    </row>
    <row r="4272" spans="1:12" x14ac:dyDescent="0.25">
      <c r="A4272" t="s">
        <v>5040</v>
      </c>
      <c r="B4272" s="1">
        <v>45450</v>
      </c>
      <c r="C4272" t="s">
        <v>73</v>
      </c>
      <c r="D4272" t="s">
        <v>29</v>
      </c>
      <c r="E4272" t="s">
        <v>346</v>
      </c>
      <c r="F4272" t="s">
        <v>634</v>
      </c>
      <c r="G4272" s="8">
        <v>29</v>
      </c>
      <c r="H4272" s="6">
        <v>5254.49</v>
      </c>
      <c r="I4272" s="6">
        <v>152380.12</v>
      </c>
      <c r="J4272" t="s">
        <v>777</v>
      </c>
      <c r="K4272" s="8">
        <v>13</v>
      </c>
      <c r="L4272" t="str">
        <f>_xlfn.XLOOKUP(F4272, Items!$A:$A, Items!$C:$C, "Check Item ID", 0)</f>
        <v>Hardware</v>
      </c>
    </row>
    <row r="4273" spans="1:12" hidden="1" x14ac:dyDescent="0.25">
      <c r="A4273" t="s">
        <v>5041</v>
      </c>
      <c r="B4273" s="1">
        <v>45527</v>
      </c>
      <c r="C4273" t="s">
        <v>185</v>
      </c>
      <c r="D4273" t="s">
        <v>29</v>
      </c>
      <c r="E4273" t="s">
        <v>283</v>
      </c>
      <c r="F4273" t="s">
        <v>560</v>
      </c>
      <c r="G4273">
        <v>50</v>
      </c>
      <c r="H4273">
        <v>9094.35</v>
      </c>
      <c r="I4273">
        <v>454717.32</v>
      </c>
      <c r="J4273" t="s">
        <v>768</v>
      </c>
      <c r="K4273">
        <v>17</v>
      </c>
      <c r="L4273" t="str">
        <f>_xlfn.XLOOKUP(F4273, Items!$A:$A, Items!$C:$C, "Check Item ID", 0)</f>
        <v>Service</v>
      </c>
    </row>
    <row r="4274" spans="1:12" x14ac:dyDescent="0.25">
      <c r="A4274" t="s">
        <v>5042</v>
      </c>
      <c r="B4274" s="1">
        <v>45207</v>
      </c>
      <c r="C4274" t="s">
        <v>149</v>
      </c>
      <c r="D4274" t="s">
        <v>21</v>
      </c>
      <c r="E4274" t="s">
        <v>267</v>
      </c>
      <c r="F4274" t="s">
        <v>682</v>
      </c>
      <c r="G4274" s="8">
        <v>27</v>
      </c>
      <c r="H4274" s="6">
        <v>7802.64</v>
      </c>
      <c r="I4274" s="6">
        <v>210671.16</v>
      </c>
      <c r="J4274" t="s">
        <v>777</v>
      </c>
      <c r="K4274" s="8">
        <v>20</v>
      </c>
      <c r="L4274" t="str">
        <f>_xlfn.XLOOKUP(F4274, Items!$A:$A, Items!$C:$C, "Check Item ID", 0)</f>
        <v>Software</v>
      </c>
    </row>
    <row r="4275" spans="1:12" hidden="1" x14ac:dyDescent="0.25">
      <c r="A4275" t="s">
        <v>5043</v>
      </c>
      <c r="B4275" s="1">
        <v>45884</v>
      </c>
      <c r="C4275" t="s">
        <v>85</v>
      </c>
      <c r="D4275" t="s">
        <v>29</v>
      </c>
      <c r="E4275" t="s">
        <v>324</v>
      </c>
      <c r="F4275" t="s">
        <v>572</v>
      </c>
      <c r="G4275">
        <v>12</v>
      </c>
      <c r="H4275">
        <v>6069.06</v>
      </c>
      <c r="I4275">
        <v>72828.66</v>
      </c>
      <c r="J4275" t="s">
        <v>770</v>
      </c>
      <c r="K4275">
        <v>20</v>
      </c>
      <c r="L4275" t="str">
        <f>_xlfn.XLOOKUP(F4275, Items!$A:$A, Items!$C:$C, "Check Item ID", 0)</f>
        <v>Service</v>
      </c>
    </row>
    <row r="4276" spans="1:12" x14ac:dyDescent="0.25">
      <c r="A4276" t="s">
        <v>5044</v>
      </c>
      <c r="B4276" s="1">
        <v>44951</v>
      </c>
      <c r="C4276" t="s">
        <v>36</v>
      </c>
      <c r="D4276" t="s">
        <v>23</v>
      </c>
      <c r="E4276" t="s">
        <v>340</v>
      </c>
      <c r="F4276" t="s">
        <v>584</v>
      </c>
      <c r="G4276" s="8">
        <v>1</v>
      </c>
      <c r="H4276" s="6">
        <v>508.17</v>
      </c>
      <c r="I4276" s="6">
        <v>508.17</v>
      </c>
      <c r="J4276" t="s">
        <v>777</v>
      </c>
      <c r="K4276" s="8">
        <v>35</v>
      </c>
      <c r="L4276" t="str">
        <f>_xlfn.XLOOKUP(F4276, Items!$A:$A, Items!$C:$C, "Check Item ID", 0)</f>
        <v>Service</v>
      </c>
    </row>
    <row r="4277" spans="1:12" hidden="1" x14ac:dyDescent="0.25">
      <c r="A4277" t="s">
        <v>5045</v>
      </c>
      <c r="B4277" s="1">
        <v>45567</v>
      </c>
      <c r="C4277" t="s">
        <v>205</v>
      </c>
      <c r="D4277" t="s">
        <v>25</v>
      </c>
      <c r="E4277" t="s">
        <v>332</v>
      </c>
      <c r="F4277" t="s">
        <v>378</v>
      </c>
      <c r="G4277">
        <v>31</v>
      </c>
      <c r="H4277">
        <v>538.42999999999995</v>
      </c>
      <c r="I4277">
        <v>16691.419999999998</v>
      </c>
      <c r="J4277" t="s">
        <v>770</v>
      </c>
      <c r="K4277">
        <v>14</v>
      </c>
      <c r="L4277" t="str">
        <f>_xlfn.XLOOKUP(F4277, Items!$A:$A, Items!$C:$C, "Check Item ID", 0)</f>
        <v>Software</v>
      </c>
    </row>
    <row r="4278" spans="1:12" hidden="1" x14ac:dyDescent="0.25">
      <c r="A4278" t="s">
        <v>5046</v>
      </c>
      <c r="B4278" s="1">
        <v>45727</v>
      </c>
      <c r="C4278" t="s">
        <v>147</v>
      </c>
      <c r="D4278" t="s">
        <v>5</v>
      </c>
      <c r="E4278" t="s">
        <v>338</v>
      </c>
      <c r="F4278" t="s">
        <v>508</v>
      </c>
      <c r="G4278">
        <v>47</v>
      </c>
      <c r="H4278">
        <v>2480.46</v>
      </c>
      <c r="I4278">
        <v>116581.81</v>
      </c>
      <c r="J4278" t="s">
        <v>770</v>
      </c>
      <c r="K4278">
        <v>40</v>
      </c>
      <c r="L4278" t="str">
        <f>_xlfn.XLOOKUP(F4278, Items!$A:$A, Items!$C:$C, "Check Item ID", 0)</f>
        <v>Software</v>
      </c>
    </row>
    <row r="4279" spans="1:12" x14ac:dyDescent="0.25">
      <c r="A4279" t="s">
        <v>5047</v>
      </c>
      <c r="B4279" s="1">
        <v>44959</v>
      </c>
      <c r="C4279" t="s">
        <v>211</v>
      </c>
      <c r="D4279" t="s">
        <v>31</v>
      </c>
      <c r="E4279" t="s">
        <v>348</v>
      </c>
      <c r="F4279" t="s">
        <v>600</v>
      </c>
      <c r="G4279" s="8">
        <v>3</v>
      </c>
      <c r="H4279" s="6">
        <v>7126.18</v>
      </c>
      <c r="I4279" s="6">
        <v>21378.54</v>
      </c>
      <c r="J4279" t="s">
        <v>777</v>
      </c>
      <c r="K4279" s="8">
        <v>33</v>
      </c>
      <c r="L4279" t="str">
        <f>_xlfn.XLOOKUP(F4279, Items!$A:$A, Items!$C:$C, "Check Item ID", 0)</f>
        <v>Software</v>
      </c>
    </row>
    <row r="4280" spans="1:12" x14ac:dyDescent="0.25">
      <c r="A4280" t="s">
        <v>5048</v>
      </c>
      <c r="B4280" s="1">
        <v>45086</v>
      </c>
      <c r="C4280" t="s">
        <v>223</v>
      </c>
      <c r="D4280" t="s">
        <v>5</v>
      </c>
      <c r="E4280" t="s">
        <v>334</v>
      </c>
      <c r="F4280" t="s">
        <v>752</v>
      </c>
      <c r="G4280" s="8">
        <v>17</v>
      </c>
      <c r="H4280" s="6">
        <v>2111.59</v>
      </c>
      <c r="I4280" s="6">
        <v>35897.019999999997</v>
      </c>
      <c r="J4280" t="s">
        <v>777</v>
      </c>
      <c r="K4280" s="8">
        <v>22</v>
      </c>
      <c r="L4280" t="str">
        <f>_xlfn.XLOOKUP(F4280, Items!$A:$A, Items!$C:$C, "Check Item ID", 0)</f>
        <v>Software</v>
      </c>
    </row>
    <row r="4281" spans="1:12" x14ac:dyDescent="0.25">
      <c r="A4281" t="s">
        <v>5049</v>
      </c>
      <c r="B4281" s="1">
        <v>45767</v>
      </c>
      <c r="C4281" t="s">
        <v>129</v>
      </c>
      <c r="D4281" t="s">
        <v>11</v>
      </c>
      <c r="E4281" t="s">
        <v>312</v>
      </c>
      <c r="F4281" t="s">
        <v>404</v>
      </c>
      <c r="G4281" s="8">
        <v>48</v>
      </c>
      <c r="H4281" s="6">
        <v>2878.61</v>
      </c>
      <c r="I4281" s="6">
        <v>138173.04999999999</v>
      </c>
      <c r="J4281" t="s">
        <v>777</v>
      </c>
      <c r="K4281" s="8">
        <v>32</v>
      </c>
      <c r="L4281" t="str">
        <f>_xlfn.XLOOKUP(F4281, Items!$A:$A, Items!$C:$C, "Check Item ID", 0)</f>
        <v>Service</v>
      </c>
    </row>
    <row r="4282" spans="1:12" hidden="1" x14ac:dyDescent="0.25">
      <c r="A4282" t="s">
        <v>5050</v>
      </c>
      <c r="B4282" s="1">
        <v>45997</v>
      </c>
      <c r="C4282" t="s">
        <v>143</v>
      </c>
      <c r="D4282" t="s">
        <v>5</v>
      </c>
      <c r="E4282" t="s">
        <v>270</v>
      </c>
      <c r="F4282" t="s">
        <v>384</v>
      </c>
      <c r="G4282">
        <v>17</v>
      </c>
      <c r="H4282">
        <v>630.53</v>
      </c>
      <c r="I4282">
        <v>10719.07</v>
      </c>
      <c r="J4282" t="s">
        <v>770</v>
      </c>
      <c r="K4282">
        <v>6</v>
      </c>
      <c r="L4282" t="str">
        <f>_xlfn.XLOOKUP(F4282, Items!$A:$A, Items!$C:$C, "Check Item ID", 0)</f>
        <v>Software</v>
      </c>
    </row>
    <row r="4283" spans="1:12" hidden="1" x14ac:dyDescent="0.25">
      <c r="A4283" t="s">
        <v>5051</v>
      </c>
      <c r="B4283" s="1">
        <v>45695</v>
      </c>
      <c r="C4283" t="s">
        <v>189</v>
      </c>
      <c r="D4283" t="s">
        <v>21</v>
      </c>
      <c r="E4283" t="s">
        <v>286</v>
      </c>
      <c r="F4283" t="s">
        <v>542</v>
      </c>
      <c r="G4283">
        <v>6</v>
      </c>
      <c r="H4283">
        <v>7780.34</v>
      </c>
      <c r="I4283">
        <v>46682.05</v>
      </c>
      <c r="J4283" t="s">
        <v>770</v>
      </c>
      <c r="K4283">
        <v>44</v>
      </c>
      <c r="L4283" t="str">
        <f>_xlfn.XLOOKUP(F4283, Items!$A:$A, Items!$C:$C, "Check Item ID", 0)</f>
        <v>Service</v>
      </c>
    </row>
    <row r="4284" spans="1:12" hidden="1" x14ac:dyDescent="0.25">
      <c r="A4284" t="s">
        <v>5052</v>
      </c>
      <c r="B4284" s="1">
        <v>45778</v>
      </c>
      <c r="C4284" t="s">
        <v>129</v>
      </c>
      <c r="D4284" t="s">
        <v>11</v>
      </c>
      <c r="E4284" t="s">
        <v>246</v>
      </c>
      <c r="F4284" t="s">
        <v>680</v>
      </c>
      <c r="G4284">
        <v>17</v>
      </c>
      <c r="H4284">
        <v>9920.66</v>
      </c>
      <c r="I4284">
        <v>168651.2</v>
      </c>
      <c r="J4284" t="s">
        <v>770</v>
      </c>
      <c r="K4284">
        <v>11</v>
      </c>
      <c r="L4284" t="str">
        <f>_xlfn.XLOOKUP(F4284, Items!$A:$A, Items!$C:$C, "Check Item ID", 0)</f>
        <v>Service</v>
      </c>
    </row>
    <row r="4285" spans="1:12" hidden="1" x14ac:dyDescent="0.25">
      <c r="A4285" t="s">
        <v>5053</v>
      </c>
      <c r="B4285" s="1">
        <v>45721</v>
      </c>
      <c r="C4285" t="s">
        <v>131</v>
      </c>
      <c r="D4285" t="s">
        <v>25</v>
      </c>
      <c r="E4285" t="s">
        <v>332</v>
      </c>
      <c r="F4285" t="s">
        <v>544</v>
      </c>
      <c r="G4285">
        <v>49</v>
      </c>
      <c r="H4285">
        <v>984.56</v>
      </c>
      <c r="I4285">
        <v>48243.57</v>
      </c>
      <c r="J4285" t="s">
        <v>768</v>
      </c>
      <c r="K4285">
        <v>7</v>
      </c>
      <c r="L4285" t="str">
        <f>_xlfn.XLOOKUP(F4285, Items!$A:$A, Items!$C:$C, "Check Item ID", 0)</f>
        <v>Software</v>
      </c>
    </row>
    <row r="4286" spans="1:12" hidden="1" x14ac:dyDescent="0.25">
      <c r="A4286" t="s">
        <v>5054</v>
      </c>
      <c r="B4286" s="1">
        <v>45535</v>
      </c>
      <c r="C4286" t="s">
        <v>51</v>
      </c>
      <c r="D4286" t="s">
        <v>3</v>
      </c>
      <c r="E4286" t="s">
        <v>316</v>
      </c>
      <c r="F4286" t="s">
        <v>466</v>
      </c>
      <c r="G4286">
        <v>45</v>
      </c>
      <c r="H4286">
        <v>394.26</v>
      </c>
      <c r="I4286">
        <v>17741.8</v>
      </c>
      <c r="J4286" t="s">
        <v>770</v>
      </c>
      <c r="K4286">
        <v>36</v>
      </c>
      <c r="L4286" t="str">
        <f>_xlfn.XLOOKUP(F4286, Items!$A:$A, Items!$C:$C, "Check Item ID", 0)</f>
        <v>Hardware</v>
      </c>
    </row>
    <row r="4287" spans="1:12" hidden="1" x14ac:dyDescent="0.25">
      <c r="A4287" t="s">
        <v>5055</v>
      </c>
      <c r="B4287" s="1">
        <v>44995</v>
      </c>
      <c r="C4287" t="s">
        <v>235</v>
      </c>
      <c r="D4287" t="s">
        <v>17</v>
      </c>
      <c r="E4287" t="s">
        <v>265</v>
      </c>
      <c r="F4287" t="s">
        <v>614</v>
      </c>
      <c r="G4287">
        <v>4</v>
      </c>
      <c r="H4287">
        <v>3669.35</v>
      </c>
      <c r="I4287">
        <v>14677.41</v>
      </c>
      <c r="J4287" t="s">
        <v>770</v>
      </c>
      <c r="K4287">
        <v>13</v>
      </c>
      <c r="L4287" t="str">
        <f>_xlfn.XLOOKUP(F4287, Items!$A:$A, Items!$C:$C, "Check Item ID", 0)</f>
        <v>Hardware</v>
      </c>
    </row>
    <row r="4288" spans="1:12" hidden="1" x14ac:dyDescent="0.25">
      <c r="A4288" t="s">
        <v>5056</v>
      </c>
      <c r="B4288" s="1">
        <v>45152</v>
      </c>
      <c r="C4288" t="s">
        <v>125</v>
      </c>
      <c r="D4288" t="s">
        <v>23</v>
      </c>
      <c r="E4288" t="s">
        <v>324</v>
      </c>
      <c r="F4288" t="s">
        <v>666</v>
      </c>
      <c r="G4288">
        <v>1</v>
      </c>
      <c r="H4288">
        <v>1926.87</v>
      </c>
      <c r="I4288">
        <v>1926.87</v>
      </c>
      <c r="J4288" t="s">
        <v>770</v>
      </c>
      <c r="K4288">
        <v>24</v>
      </c>
      <c r="L4288" t="str">
        <f>_xlfn.XLOOKUP(F4288, Items!$A:$A, Items!$C:$C, "Check Item ID", 0)</f>
        <v>Software</v>
      </c>
    </row>
    <row r="4289" spans="1:12" hidden="1" x14ac:dyDescent="0.25">
      <c r="A4289" t="s">
        <v>5057</v>
      </c>
      <c r="B4289" s="1">
        <v>45857</v>
      </c>
      <c r="C4289" t="s">
        <v>163</v>
      </c>
      <c r="D4289" t="s">
        <v>31</v>
      </c>
      <c r="E4289" t="s">
        <v>330</v>
      </c>
      <c r="F4289" t="s">
        <v>476</v>
      </c>
      <c r="G4289">
        <v>42</v>
      </c>
      <c r="H4289">
        <v>6990.17</v>
      </c>
      <c r="I4289">
        <v>293587.33</v>
      </c>
      <c r="J4289" t="s">
        <v>768</v>
      </c>
      <c r="K4289">
        <v>27</v>
      </c>
      <c r="L4289" t="str">
        <f>_xlfn.XLOOKUP(F4289, Items!$A:$A, Items!$C:$C, "Check Item ID", 0)</f>
        <v>Hardware</v>
      </c>
    </row>
    <row r="4290" spans="1:12" hidden="1" x14ac:dyDescent="0.25">
      <c r="A4290" t="s">
        <v>5058</v>
      </c>
      <c r="B4290" s="1">
        <v>45521</v>
      </c>
      <c r="C4290" t="s">
        <v>51</v>
      </c>
      <c r="D4290" t="s">
        <v>3</v>
      </c>
      <c r="E4290" t="s">
        <v>300</v>
      </c>
      <c r="F4290" t="s">
        <v>404</v>
      </c>
      <c r="G4290">
        <v>16</v>
      </c>
      <c r="H4290">
        <v>3143.61</v>
      </c>
      <c r="I4290">
        <v>50297.75</v>
      </c>
      <c r="J4290" t="s">
        <v>770</v>
      </c>
      <c r="K4290">
        <v>5</v>
      </c>
      <c r="L4290" t="str">
        <f>_xlfn.XLOOKUP(F4290, Items!$A:$A, Items!$C:$C, "Check Item ID", 0)</f>
        <v>Service</v>
      </c>
    </row>
    <row r="4291" spans="1:12" hidden="1" x14ac:dyDescent="0.25">
      <c r="A4291" t="s">
        <v>5059</v>
      </c>
      <c r="B4291" s="1">
        <v>45001</v>
      </c>
      <c r="C4291" t="s">
        <v>97</v>
      </c>
      <c r="D4291" t="s">
        <v>29</v>
      </c>
      <c r="E4291" t="s">
        <v>314</v>
      </c>
      <c r="F4291" t="s">
        <v>614</v>
      </c>
      <c r="G4291">
        <v>15</v>
      </c>
      <c r="H4291">
        <v>4354.3</v>
      </c>
      <c r="I4291">
        <v>65314.559999999998</v>
      </c>
      <c r="J4291" t="s">
        <v>770</v>
      </c>
      <c r="K4291">
        <v>20</v>
      </c>
      <c r="L4291" t="str">
        <f>_xlfn.XLOOKUP(F4291, Items!$A:$A, Items!$C:$C, "Check Item ID", 0)</f>
        <v>Hardware</v>
      </c>
    </row>
    <row r="4292" spans="1:12" hidden="1" x14ac:dyDescent="0.25">
      <c r="A4292" t="s">
        <v>5060</v>
      </c>
      <c r="B4292" s="1">
        <v>45969</v>
      </c>
      <c r="C4292" t="s">
        <v>185</v>
      </c>
      <c r="D4292" t="s">
        <v>29</v>
      </c>
      <c r="E4292" t="s">
        <v>276</v>
      </c>
      <c r="F4292" t="s">
        <v>626</v>
      </c>
      <c r="G4292">
        <v>16</v>
      </c>
      <c r="H4292">
        <v>3880.05</v>
      </c>
      <c r="I4292">
        <v>62080.76</v>
      </c>
      <c r="J4292" t="s">
        <v>770</v>
      </c>
      <c r="K4292">
        <v>33</v>
      </c>
      <c r="L4292" t="str">
        <f>_xlfn.XLOOKUP(F4292, Items!$A:$A, Items!$C:$C, "Check Item ID", 0)</f>
        <v>Software</v>
      </c>
    </row>
    <row r="4293" spans="1:12" hidden="1" x14ac:dyDescent="0.25">
      <c r="A4293" t="s">
        <v>5061</v>
      </c>
      <c r="B4293" s="1">
        <v>45828</v>
      </c>
      <c r="C4293" t="s">
        <v>183</v>
      </c>
      <c r="D4293" t="s">
        <v>31</v>
      </c>
      <c r="E4293" t="s">
        <v>298</v>
      </c>
      <c r="F4293" t="s">
        <v>660</v>
      </c>
      <c r="G4293">
        <v>43</v>
      </c>
      <c r="H4293">
        <v>7615.98</v>
      </c>
      <c r="I4293">
        <v>327487.33</v>
      </c>
      <c r="J4293" t="s">
        <v>770</v>
      </c>
      <c r="K4293">
        <v>33</v>
      </c>
      <c r="L4293" t="str">
        <f>_xlfn.XLOOKUP(F4293, Items!$A:$A, Items!$C:$C, "Check Item ID", 0)</f>
        <v>Hardware</v>
      </c>
    </row>
    <row r="4294" spans="1:12" x14ac:dyDescent="0.25">
      <c r="A4294" t="s">
        <v>5062</v>
      </c>
      <c r="B4294" s="1">
        <v>45173</v>
      </c>
      <c r="C4294" t="s">
        <v>163</v>
      </c>
      <c r="D4294" t="s">
        <v>31</v>
      </c>
      <c r="E4294" t="s">
        <v>330</v>
      </c>
      <c r="F4294" t="s">
        <v>484</v>
      </c>
      <c r="G4294" s="8">
        <v>36</v>
      </c>
      <c r="H4294" s="6">
        <v>7926.28</v>
      </c>
      <c r="I4294" s="6">
        <v>285346.15999999997</v>
      </c>
      <c r="J4294" t="s">
        <v>777</v>
      </c>
      <c r="K4294" s="8">
        <v>14</v>
      </c>
      <c r="L4294" t="str">
        <f>_xlfn.XLOOKUP(F4294, Items!$A:$A, Items!$C:$C, "Check Item ID", 0)</f>
        <v>Hardware</v>
      </c>
    </row>
    <row r="4295" spans="1:12" hidden="1" x14ac:dyDescent="0.25">
      <c r="A4295" t="s">
        <v>5063</v>
      </c>
      <c r="B4295" s="1">
        <v>45767</v>
      </c>
      <c r="C4295" t="s">
        <v>69</v>
      </c>
      <c r="D4295" t="s">
        <v>13</v>
      </c>
      <c r="E4295" t="s">
        <v>326</v>
      </c>
      <c r="F4295" t="s">
        <v>624</v>
      </c>
      <c r="G4295">
        <v>31</v>
      </c>
      <c r="H4295">
        <v>4067.71</v>
      </c>
      <c r="I4295">
        <v>126099.11</v>
      </c>
      <c r="J4295" t="s">
        <v>768</v>
      </c>
      <c r="K4295">
        <v>20</v>
      </c>
      <c r="L4295" t="str">
        <f>_xlfn.XLOOKUP(F4295, Items!$A:$A, Items!$C:$C, "Check Item ID", 0)</f>
        <v>Service</v>
      </c>
    </row>
    <row r="4296" spans="1:12" hidden="1" x14ac:dyDescent="0.25">
      <c r="A4296" t="s">
        <v>5064</v>
      </c>
      <c r="B4296" s="1">
        <v>44960</v>
      </c>
      <c r="C4296" t="s">
        <v>143</v>
      </c>
      <c r="D4296" t="s">
        <v>5</v>
      </c>
      <c r="E4296" t="s">
        <v>314</v>
      </c>
      <c r="F4296" t="s">
        <v>586</v>
      </c>
      <c r="G4296">
        <v>50</v>
      </c>
      <c r="H4296">
        <v>7097.25</v>
      </c>
      <c r="I4296">
        <v>354862.43</v>
      </c>
      <c r="J4296" t="s">
        <v>768</v>
      </c>
      <c r="K4296">
        <v>44</v>
      </c>
      <c r="L4296" t="str">
        <f>_xlfn.XLOOKUP(F4296, Items!$A:$A, Items!$C:$C, "Check Item ID", 0)</f>
        <v>Hardware</v>
      </c>
    </row>
    <row r="4297" spans="1:12" hidden="1" x14ac:dyDescent="0.25">
      <c r="A4297" t="s">
        <v>5065</v>
      </c>
      <c r="B4297" s="1">
        <v>45809</v>
      </c>
      <c r="C4297" t="s">
        <v>115</v>
      </c>
      <c r="D4297" t="s">
        <v>27</v>
      </c>
      <c r="E4297" t="s">
        <v>300</v>
      </c>
      <c r="F4297" t="s">
        <v>406</v>
      </c>
      <c r="G4297">
        <v>22</v>
      </c>
      <c r="H4297">
        <v>6514.05</v>
      </c>
      <c r="I4297">
        <v>143309.10999999999</v>
      </c>
      <c r="J4297" t="s">
        <v>770</v>
      </c>
      <c r="K4297">
        <v>41</v>
      </c>
      <c r="L4297" t="str">
        <f>_xlfn.XLOOKUP(F4297, Items!$A:$A, Items!$C:$C, "Check Item ID", 0)</f>
        <v>Software</v>
      </c>
    </row>
    <row r="4298" spans="1:12" hidden="1" x14ac:dyDescent="0.25">
      <c r="A4298" t="s">
        <v>5066</v>
      </c>
      <c r="B4298" s="1">
        <v>45720</v>
      </c>
      <c r="C4298" t="s">
        <v>36</v>
      </c>
      <c r="D4298" t="s">
        <v>23</v>
      </c>
      <c r="E4298" t="s">
        <v>246</v>
      </c>
      <c r="F4298" t="s">
        <v>646</v>
      </c>
      <c r="G4298">
        <v>31</v>
      </c>
      <c r="H4298">
        <v>4331.83</v>
      </c>
      <c r="I4298">
        <v>134286.66</v>
      </c>
      <c r="J4298" t="s">
        <v>768</v>
      </c>
      <c r="K4298">
        <v>29</v>
      </c>
      <c r="L4298" t="str">
        <f>_xlfn.XLOOKUP(F4298, Items!$A:$A, Items!$C:$C, "Check Item ID", 0)</f>
        <v>Service</v>
      </c>
    </row>
    <row r="4299" spans="1:12" hidden="1" x14ac:dyDescent="0.25">
      <c r="A4299" t="s">
        <v>5067</v>
      </c>
      <c r="B4299" s="1">
        <v>45550</v>
      </c>
      <c r="C4299" t="s">
        <v>197</v>
      </c>
      <c r="D4299" t="s">
        <v>17</v>
      </c>
      <c r="E4299" t="s">
        <v>342</v>
      </c>
      <c r="F4299" t="s">
        <v>546</v>
      </c>
      <c r="G4299">
        <v>44</v>
      </c>
      <c r="H4299">
        <v>7584.44</v>
      </c>
      <c r="I4299">
        <v>333715.28000000003</v>
      </c>
      <c r="J4299" t="s">
        <v>768</v>
      </c>
      <c r="K4299">
        <v>35</v>
      </c>
      <c r="L4299" t="str">
        <f>_xlfn.XLOOKUP(F4299, Items!$A:$A, Items!$C:$C, "Check Item ID", 0)</f>
        <v>Hardware</v>
      </c>
    </row>
    <row r="4300" spans="1:12" hidden="1" x14ac:dyDescent="0.25">
      <c r="A4300" t="s">
        <v>5068</v>
      </c>
      <c r="B4300" s="1">
        <v>45958</v>
      </c>
      <c r="C4300" t="s">
        <v>155</v>
      </c>
      <c r="D4300" t="s">
        <v>31</v>
      </c>
      <c r="E4300" t="s">
        <v>265</v>
      </c>
      <c r="F4300" t="s">
        <v>450</v>
      </c>
      <c r="G4300">
        <v>49</v>
      </c>
      <c r="H4300">
        <v>7758.88</v>
      </c>
      <c r="I4300">
        <v>380185.18</v>
      </c>
      <c r="J4300" t="s">
        <v>770</v>
      </c>
      <c r="K4300">
        <v>4</v>
      </c>
      <c r="L4300" t="str">
        <f>_xlfn.XLOOKUP(F4300, Items!$A:$A, Items!$C:$C, "Check Item ID", 0)</f>
        <v>Service</v>
      </c>
    </row>
    <row r="4301" spans="1:12" x14ac:dyDescent="0.25">
      <c r="A4301" t="s">
        <v>5069</v>
      </c>
      <c r="B4301" s="1">
        <v>45571</v>
      </c>
      <c r="C4301" t="s">
        <v>42</v>
      </c>
      <c r="D4301" t="s">
        <v>9</v>
      </c>
      <c r="E4301" t="s">
        <v>278</v>
      </c>
      <c r="F4301" t="s">
        <v>622</v>
      </c>
      <c r="G4301" s="8">
        <v>41</v>
      </c>
      <c r="H4301" s="6">
        <v>1821.64</v>
      </c>
      <c r="I4301" s="6">
        <v>74687.039999999994</v>
      </c>
      <c r="J4301" t="s">
        <v>777</v>
      </c>
      <c r="K4301" s="8">
        <v>45</v>
      </c>
      <c r="L4301" t="str">
        <f>_xlfn.XLOOKUP(F4301, Items!$A:$A, Items!$C:$C, "Check Item ID", 0)</f>
        <v>Software</v>
      </c>
    </row>
    <row r="4302" spans="1:12" x14ac:dyDescent="0.25">
      <c r="A4302" t="s">
        <v>5070</v>
      </c>
      <c r="B4302" s="1">
        <v>45546</v>
      </c>
      <c r="C4302" t="s">
        <v>165</v>
      </c>
      <c r="D4302" t="s">
        <v>27</v>
      </c>
      <c r="E4302" t="s">
        <v>258</v>
      </c>
      <c r="F4302" t="s">
        <v>396</v>
      </c>
      <c r="G4302" s="8">
        <v>37</v>
      </c>
      <c r="H4302" s="6">
        <v>8464.8799999999992</v>
      </c>
      <c r="I4302" s="6">
        <v>313200.48</v>
      </c>
      <c r="J4302" t="s">
        <v>777</v>
      </c>
      <c r="K4302" s="8">
        <v>32</v>
      </c>
      <c r="L4302" t="str">
        <f>_xlfn.XLOOKUP(F4302, Items!$A:$A, Items!$C:$C, "Check Item ID", 0)</f>
        <v>Software</v>
      </c>
    </row>
    <row r="4303" spans="1:12" hidden="1" x14ac:dyDescent="0.25">
      <c r="A4303" t="s">
        <v>5071</v>
      </c>
      <c r="B4303" s="1">
        <v>45464</v>
      </c>
      <c r="C4303" t="s">
        <v>153</v>
      </c>
      <c r="D4303" t="s">
        <v>3</v>
      </c>
      <c r="E4303" t="s">
        <v>276</v>
      </c>
      <c r="F4303" t="s">
        <v>406</v>
      </c>
      <c r="G4303">
        <v>42</v>
      </c>
      <c r="H4303">
        <v>7876.94</v>
      </c>
      <c r="I4303">
        <v>330831.65999999997</v>
      </c>
      <c r="J4303" t="s">
        <v>770</v>
      </c>
      <c r="K4303">
        <v>7</v>
      </c>
      <c r="L4303" t="str">
        <f>_xlfn.XLOOKUP(F4303, Items!$A:$A, Items!$C:$C, "Check Item ID", 0)</f>
        <v>Software</v>
      </c>
    </row>
    <row r="4304" spans="1:12" x14ac:dyDescent="0.25">
      <c r="A4304" t="s">
        <v>5072</v>
      </c>
      <c r="B4304" s="1">
        <v>45749</v>
      </c>
      <c r="C4304" t="s">
        <v>167</v>
      </c>
      <c r="D4304" t="s">
        <v>31</v>
      </c>
      <c r="E4304" t="s">
        <v>318</v>
      </c>
      <c r="F4304" t="s">
        <v>700</v>
      </c>
      <c r="G4304" s="8">
        <v>44</v>
      </c>
      <c r="H4304" s="6">
        <v>8576.44</v>
      </c>
      <c r="I4304" s="6">
        <v>377363.27</v>
      </c>
      <c r="J4304" t="s">
        <v>777</v>
      </c>
      <c r="K4304" s="8">
        <v>29</v>
      </c>
      <c r="L4304" t="str">
        <f>_xlfn.XLOOKUP(F4304, Items!$A:$A, Items!$C:$C, "Check Item ID", 0)</f>
        <v>Hardware</v>
      </c>
    </row>
    <row r="4305" spans="1:12" x14ac:dyDescent="0.25">
      <c r="A4305" t="s">
        <v>5073</v>
      </c>
      <c r="B4305" s="1">
        <v>45348</v>
      </c>
      <c r="C4305" t="s">
        <v>225</v>
      </c>
      <c r="D4305" t="s">
        <v>13</v>
      </c>
      <c r="E4305" t="s">
        <v>292</v>
      </c>
      <c r="F4305" t="s">
        <v>756</v>
      </c>
      <c r="G4305" s="8">
        <v>12</v>
      </c>
      <c r="H4305" s="6">
        <v>3396.48</v>
      </c>
      <c r="I4305" s="6">
        <v>40757.78</v>
      </c>
      <c r="J4305" t="s">
        <v>777</v>
      </c>
      <c r="K4305" s="8">
        <v>28</v>
      </c>
      <c r="L4305" t="str">
        <f>_xlfn.XLOOKUP(F4305, Items!$A:$A, Items!$C:$C, "Check Item ID", 0)</f>
        <v>Service</v>
      </c>
    </row>
    <row r="4306" spans="1:12" hidden="1" x14ac:dyDescent="0.25">
      <c r="A4306" t="s">
        <v>5074</v>
      </c>
      <c r="B4306" s="1">
        <v>44957</v>
      </c>
      <c r="C4306" t="s">
        <v>87</v>
      </c>
      <c r="D4306" t="s">
        <v>9</v>
      </c>
      <c r="E4306" t="s">
        <v>338</v>
      </c>
      <c r="F4306" t="s">
        <v>738</v>
      </c>
      <c r="G4306">
        <v>31</v>
      </c>
      <c r="H4306">
        <v>6371.54</v>
      </c>
      <c r="I4306">
        <v>197517.71</v>
      </c>
      <c r="J4306" t="s">
        <v>768</v>
      </c>
      <c r="K4306">
        <v>40</v>
      </c>
      <c r="L4306" t="str">
        <f>_xlfn.XLOOKUP(F4306, Items!$A:$A, Items!$C:$C, "Check Item ID", 0)</f>
        <v>Software</v>
      </c>
    </row>
    <row r="4307" spans="1:12" hidden="1" x14ac:dyDescent="0.25">
      <c r="A4307" t="s">
        <v>5075</v>
      </c>
      <c r="B4307" s="1">
        <v>45969</v>
      </c>
      <c r="C4307" t="s">
        <v>51</v>
      </c>
      <c r="D4307" t="s">
        <v>3</v>
      </c>
      <c r="E4307" t="s">
        <v>298</v>
      </c>
      <c r="F4307" t="s">
        <v>432</v>
      </c>
      <c r="G4307">
        <v>40</v>
      </c>
      <c r="H4307">
        <v>8193.14</v>
      </c>
      <c r="I4307">
        <v>327725.40000000002</v>
      </c>
      <c r="J4307" t="s">
        <v>768</v>
      </c>
      <c r="K4307">
        <v>37</v>
      </c>
      <c r="L4307" t="str">
        <f>_xlfn.XLOOKUP(F4307, Items!$A:$A, Items!$C:$C, "Check Item ID", 0)</f>
        <v>Service</v>
      </c>
    </row>
    <row r="4308" spans="1:12" hidden="1" x14ac:dyDescent="0.25">
      <c r="A4308" t="s">
        <v>5076</v>
      </c>
      <c r="B4308" s="1">
        <v>45931</v>
      </c>
      <c r="C4308" t="s">
        <v>149</v>
      </c>
      <c r="D4308" t="s">
        <v>21</v>
      </c>
      <c r="E4308" t="s">
        <v>324</v>
      </c>
      <c r="F4308" t="s">
        <v>670</v>
      </c>
      <c r="G4308">
        <v>8</v>
      </c>
      <c r="H4308">
        <v>7722.69</v>
      </c>
      <c r="I4308">
        <v>61781.51</v>
      </c>
      <c r="J4308" t="s">
        <v>770</v>
      </c>
      <c r="K4308">
        <v>23</v>
      </c>
      <c r="L4308" t="str">
        <f>_xlfn.XLOOKUP(F4308, Items!$A:$A, Items!$C:$C, "Check Item ID", 0)</f>
        <v>Service</v>
      </c>
    </row>
    <row r="4309" spans="1:12" hidden="1" x14ac:dyDescent="0.25">
      <c r="A4309" t="s">
        <v>5077</v>
      </c>
      <c r="B4309" s="1">
        <v>45404</v>
      </c>
      <c r="C4309" t="s">
        <v>149</v>
      </c>
      <c r="D4309" t="s">
        <v>21</v>
      </c>
      <c r="E4309" t="s">
        <v>336</v>
      </c>
      <c r="F4309" t="s">
        <v>672</v>
      </c>
      <c r="G4309">
        <v>30</v>
      </c>
      <c r="H4309">
        <v>2241.9499999999998</v>
      </c>
      <c r="I4309">
        <v>67258.41</v>
      </c>
      <c r="J4309" t="s">
        <v>768</v>
      </c>
      <c r="K4309">
        <v>3</v>
      </c>
      <c r="L4309" t="str">
        <f>_xlfn.XLOOKUP(F4309, Items!$A:$A, Items!$C:$C, "Check Item ID", 0)</f>
        <v>Service</v>
      </c>
    </row>
    <row r="4310" spans="1:12" x14ac:dyDescent="0.25">
      <c r="A4310" t="s">
        <v>5078</v>
      </c>
      <c r="B4310" s="1">
        <v>45793</v>
      </c>
      <c r="C4310" t="s">
        <v>115</v>
      </c>
      <c r="D4310" t="s">
        <v>27</v>
      </c>
      <c r="E4310" t="s">
        <v>320</v>
      </c>
      <c r="F4310" t="s">
        <v>526</v>
      </c>
      <c r="G4310" s="8">
        <v>20</v>
      </c>
      <c r="H4310" s="6">
        <v>5463.69</v>
      </c>
      <c r="I4310" s="6">
        <v>109273.75</v>
      </c>
      <c r="J4310" t="s">
        <v>777</v>
      </c>
      <c r="K4310" s="8">
        <v>28</v>
      </c>
      <c r="L4310" t="str">
        <f>_xlfn.XLOOKUP(F4310, Items!$A:$A, Items!$C:$C, "Check Item ID", 0)</f>
        <v>Software</v>
      </c>
    </row>
    <row r="4311" spans="1:12" hidden="1" x14ac:dyDescent="0.25">
      <c r="A4311" t="s">
        <v>5079</v>
      </c>
      <c r="B4311" s="1">
        <v>45524</v>
      </c>
      <c r="C4311" t="s">
        <v>185</v>
      </c>
      <c r="D4311" t="s">
        <v>29</v>
      </c>
      <c r="E4311" t="s">
        <v>350</v>
      </c>
      <c r="F4311" t="s">
        <v>626</v>
      </c>
      <c r="G4311">
        <v>11</v>
      </c>
      <c r="H4311">
        <v>3649.3</v>
      </c>
      <c r="I4311">
        <v>40142.25</v>
      </c>
      <c r="J4311" t="s">
        <v>768</v>
      </c>
      <c r="K4311">
        <v>40</v>
      </c>
      <c r="L4311" t="str">
        <f>_xlfn.XLOOKUP(F4311, Items!$A:$A, Items!$C:$C, "Check Item ID", 0)</f>
        <v>Software</v>
      </c>
    </row>
    <row r="4312" spans="1:12" x14ac:dyDescent="0.25">
      <c r="A4312" t="s">
        <v>5080</v>
      </c>
      <c r="B4312" s="1">
        <v>45407</v>
      </c>
      <c r="C4312" t="s">
        <v>83</v>
      </c>
      <c r="D4312" t="s">
        <v>23</v>
      </c>
      <c r="E4312" t="s">
        <v>340</v>
      </c>
      <c r="F4312" t="s">
        <v>628</v>
      </c>
      <c r="G4312" s="8">
        <v>6</v>
      </c>
      <c r="H4312" s="6">
        <v>2945.59</v>
      </c>
      <c r="I4312" s="6">
        <v>17673.53</v>
      </c>
      <c r="J4312" t="s">
        <v>777</v>
      </c>
      <c r="K4312" s="8">
        <v>23</v>
      </c>
      <c r="L4312" t="str">
        <f>_xlfn.XLOOKUP(F4312, Items!$A:$A, Items!$C:$C, "Check Item ID", 0)</f>
        <v>Software</v>
      </c>
    </row>
    <row r="4313" spans="1:12" hidden="1" x14ac:dyDescent="0.25">
      <c r="A4313" t="s">
        <v>5081</v>
      </c>
      <c r="B4313" s="1">
        <v>44966</v>
      </c>
      <c r="C4313" t="s">
        <v>163</v>
      </c>
      <c r="D4313" t="s">
        <v>31</v>
      </c>
      <c r="E4313" t="s">
        <v>296</v>
      </c>
      <c r="F4313" t="s">
        <v>430</v>
      </c>
      <c r="G4313">
        <v>8</v>
      </c>
      <c r="H4313">
        <v>2711.52</v>
      </c>
      <c r="I4313">
        <v>21692.13</v>
      </c>
      <c r="J4313" t="s">
        <v>768</v>
      </c>
      <c r="K4313">
        <v>42</v>
      </c>
      <c r="L4313" t="str">
        <f>_xlfn.XLOOKUP(F4313, Items!$A:$A, Items!$C:$C, "Check Item ID", 0)</f>
        <v>Service</v>
      </c>
    </row>
    <row r="4314" spans="1:12" hidden="1" x14ac:dyDescent="0.25">
      <c r="A4314" t="s">
        <v>5082</v>
      </c>
      <c r="B4314" s="1">
        <v>45847</v>
      </c>
      <c r="C4314" t="s">
        <v>179</v>
      </c>
      <c r="D4314" t="s">
        <v>3</v>
      </c>
      <c r="E4314" t="s">
        <v>320</v>
      </c>
      <c r="F4314" t="s">
        <v>498</v>
      </c>
      <c r="G4314">
        <v>2</v>
      </c>
      <c r="H4314">
        <v>10048.74</v>
      </c>
      <c r="I4314">
        <v>20097.48</v>
      </c>
      <c r="J4314" t="s">
        <v>768</v>
      </c>
      <c r="K4314">
        <v>14</v>
      </c>
      <c r="L4314" t="str">
        <f>_xlfn.XLOOKUP(F4314, Items!$A:$A, Items!$C:$C, "Check Item ID", 0)</f>
        <v>Service</v>
      </c>
    </row>
    <row r="4315" spans="1:12" x14ac:dyDescent="0.25">
      <c r="A4315" t="s">
        <v>5083</v>
      </c>
      <c r="B4315" s="1">
        <v>45623</v>
      </c>
      <c r="C4315" t="s">
        <v>36</v>
      </c>
      <c r="D4315" t="s">
        <v>23</v>
      </c>
      <c r="E4315" t="s">
        <v>290</v>
      </c>
      <c r="F4315" t="s">
        <v>610</v>
      </c>
      <c r="G4315" s="8">
        <v>35</v>
      </c>
      <c r="H4315" s="6">
        <v>1152.58</v>
      </c>
      <c r="I4315" s="6">
        <v>40340.39</v>
      </c>
      <c r="J4315" t="s">
        <v>777</v>
      </c>
      <c r="K4315" s="8">
        <v>26</v>
      </c>
      <c r="L4315" t="str">
        <f>_xlfn.XLOOKUP(F4315, Items!$A:$A, Items!$C:$C, "Check Item ID", 0)</f>
        <v>Hardware</v>
      </c>
    </row>
    <row r="4316" spans="1:12" hidden="1" x14ac:dyDescent="0.25">
      <c r="A4316" t="s">
        <v>5084</v>
      </c>
      <c r="B4316" s="1">
        <v>46013</v>
      </c>
      <c r="C4316" t="s">
        <v>71</v>
      </c>
      <c r="D4316" t="s">
        <v>15</v>
      </c>
      <c r="E4316" t="s">
        <v>324</v>
      </c>
      <c r="F4316" t="s">
        <v>524</v>
      </c>
      <c r="G4316">
        <v>11</v>
      </c>
      <c r="H4316">
        <v>5120.2299999999996</v>
      </c>
      <c r="I4316">
        <v>56322.57</v>
      </c>
      <c r="J4316" t="s">
        <v>770</v>
      </c>
      <c r="K4316">
        <v>17</v>
      </c>
      <c r="L4316" t="str">
        <f>_xlfn.XLOOKUP(F4316, Items!$A:$A, Items!$C:$C, "Check Item ID", 0)</f>
        <v>Hardware</v>
      </c>
    </row>
    <row r="4317" spans="1:12" hidden="1" x14ac:dyDescent="0.25">
      <c r="A4317" t="s">
        <v>5085</v>
      </c>
      <c r="B4317" s="1">
        <v>45976</v>
      </c>
      <c r="C4317" t="s">
        <v>229</v>
      </c>
      <c r="D4317" t="s">
        <v>17</v>
      </c>
      <c r="E4317" t="s">
        <v>312</v>
      </c>
      <c r="F4317" t="s">
        <v>500</v>
      </c>
      <c r="G4317">
        <v>48</v>
      </c>
      <c r="H4317">
        <v>10616.19</v>
      </c>
      <c r="I4317">
        <v>509577.05</v>
      </c>
      <c r="J4317" t="s">
        <v>768</v>
      </c>
      <c r="K4317">
        <v>18</v>
      </c>
      <c r="L4317" t="str">
        <f>_xlfn.XLOOKUP(F4317, Items!$A:$A, Items!$C:$C, "Check Item ID", 0)</f>
        <v>Service</v>
      </c>
    </row>
    <row r="4318" spans="1:12" hidden="1" x14ac:dyDescent="0.25">
      <c r="A4318" t="s">
        <v>5086</v>
      </c>
      <c r="B4318" s="1">
        <v>45227</v>
      </c>
      <c r="C4318" t="s">
        <v>191</v>
      </c>
      <c r="D4318" t="s">
        <v>25</v>
      </c>
      <c r="E4318" t="s">
        <v>338</v>
      </c>
      <c r="F4318" t="s">
        <v>498</v>
      </c>
      <c r="G4318">
        <v>45</v>
      </c>
      <c r="H4318">
        <v>9220.1299999999992</v>
      </c>
      <c r="I4318">
        <v>414905.86</v>
      </c>
      <c r="J4318" t="s">
        <v>768</v>
      </c>
      <c r="K4318">
        <v>7</v>
      </c>
      <c r="L4318" t="str">
        <f>_xlfn.XLOOKUP(F4318, Items!$A:$A, Items!$C:$C, "Check Item ID", 0)</f>
        <v>Service</v>
      </c>
    </row>
    <row r="4319" spans="1:12" x14ac:dyDescent="0.25">
      <c r="A4319" t="s">
        <v>5087</v>
      </c>
      <c r="B4319" s="1">
        <v>45155</v>
      </c>
      <c r="C4319" t="s">
        <v>161</v>
      </c>
      <c r="D4319" t="s">
        <v>17</v>
      </c>
      <c r="E4319" t="s">
        <v>306</v>
      </c>
      <c r="F4319" t="s">
        <v>588</v>
      </c>
      <c r="G4319" s="8">
        <v>27</v>
      </c>
      <c r="H4319" s="6">
        <v>7548.85</v>
      </c>
      <c r="I4319" s="6">
        <v>203818.83</v>
      </c>
      <c r="J4319" t="s">
        <v>777</v>
      </c>
      <c r="K4319" s="8">
        <v>27</v>
      </c>
      <c r="L4319" t="str">
        <f>_xlfn.XLOOKUP(F4319, Items!$A:$A, Items!$C:$C, "Check Item ID", 0)</f>
        <v>Hardware</v>
      </c>
    </row>
    <row r="4320" spans="1:12" x14ac:dyDescent="0.25">
      <c r="A4320" t="s">
        <v>5088</v>
      </c>
      <c r="B4320" s="1">
        <v>45698</v>
      </c>
      <c r="C4320" t="s">
        <v>135</v>
      </c>
      <c r="D4320" t="s">
        <v>31</v>
      </c>
      <c r="E4320" t="s">
        <v>283</v>
      </c>
      <c r="F4320" t="s">
        <v>540</v>
      </c>
      <c r="G4320" s="8">
        <v>42</v>
      </c>
      <c r="H4320" s="6">
        <v>5095.2700000000004</v>
      </c>
      <c r="I4320" s="6">
        <v>214001.44</v>
      </c>
      <c r="J4320" t="s">
        <v>777</v>
      </c>
      <c r="K4320" s="8">
        <v>10</v>
      </c>
      <c r="L4320" t="str">
        <f>_xlfn.XLOOKUP(F4320, Items!$A:$A, Items!$C:$C, "Check Item ID", 0)</f>
        <v>Software</v>
      </c>
    </row>
    <row r="4321" spans="1:12" x14ac:dyDescent="0.25">
      <c r="A4321" t="s">
        <v>5089</v>
      </c>
      <c r="B4321" s="1">
        <v>46007</v>
      </c>
      <c r="C4321" t="s">
        <v>185</v>
      </c>
      <c r="D4321" t="s">
        <v>29</v>
      </c>
      <c r="E4321" t="s">
        <v>306</v>
      </c>
      <c r="F4321" t="s">
        <v>622</v>
      </c>
      <c r="G4321" s="8">
        <v>38</v>
      </c>
      <c r="H4321" s="6">
        <v>2133.9299999999998</v>
      </c>
      <c r="I4321" s="6">
        <v>81089.19</v>
      </c>
      <c r="J4321" t="s">
        <v>777</v>
      </c>
      <c r="K4321" s="8">
        <v>9</v>
      </c>
      <c r="L4321" t="str">
        <f>_xlfn.XLOOKUP(F4321, Items!$A:$A, Items!$C:$C, "Check Item ID", 0)</f>
        <v>Software</v>
      </c>
    </row>
    <row r="4322" spans="1:12" hidden="1" x14ac:dyDescent="0.25">
      <c r="A4322" t="s">
        <v>5090</v>
      </c>
      <c r="B4322" s="1">
        <v>45444</v>
      </c>
      <c r="C4322" t="s">
        <v>175</v>
      </c>
      <c r="D4322" t="s">
        <v>27</v>
      </c>
      <c r="E4322" t="s">
        <v>316</v>
      </c>
      <c r="F4322" t="s">
        <v>674</v>
      </c>
      <c r="G4322">
        <v>50</v>
      </c>
      <c r="H4322">
        <v>3006.25</v>
      </c>
      <c r="I4322">
        <v>150312.45000000001</v>
      </c>
      <c r="J4322" t="s">
        <v>768</v>
      </c>
      <c r="K4322">
        <v>45</v>
      </c>
      <c r="L4322" t="str">
        <f>_xlfn.XLOOKUP(F4322, Items!$A:$A, Items!$C:$C, "Check Item ID", 0)</f>
        <v>Software</v>
      </c>
    </row>
    <row r="4323" spans="1:12" x14ac:dyDescent="0.25">
      <c r="A4323" t="s">
        <v>5091</v>
      </c>
      <c r="B4323" s="1">
        <v>45973</v>
      </c>
      <c r="C4323" t="s">
        <v>201</v>
      </c>
      <c r="D4323" t="s">
        <v>21</v>
      </c>
      <c r="E4323" t="s">
        <v>254</v>
      </c>
      <c r="F4323" t="s">
        <v>652</v>
      </c>
      <c r="G4323" s="8">
        <v>6</v>
      </c>
      <c r="H4323" s="6">
        <v>8842.57</v>
      </c>
      <c r="I4323" s="6">
        <v>53055.43</v>
      </c>
      <c r="J4323" t="s">
        <v>777</v>
      </c>
      <c r="K4323" s="8">
        <v>31</v>
      </c>
      <c r="L4323" t="str">
        <f>_xlfn.XLOOKUP(F4323, Items!$A:$A, Items!$C:$C, "Check Item ID", 0)</f>
        <v>Hardware</v>
      </c>
    </row>
    <row r="4324" spans="1:12" hidden="1" x14ac:dyDescent="0.25">
      <c r="A4324" t="s">
        <v>5092</v>
      </c>
      <c r="B4324" s="1">
        <v>45161</v>
      </c>
      <c r="C4324" t="s">
        <v>95</v>
      </c>
      <c r="D4324" t="s">
        <v>11</v>
      </c>
      <c r="E4324" t="s">
        <v>322</v>
      </c>
      <c r="F4324" t="s">
        <v>730</v>
      </c>
      <c r="G4324">
        <v>31</v>
      </c>
      <c r="H4324">
        <v>3496.47</v>
      </c>
      <c r="I4324">
        <v>108390.46</v>
      </c>
      <c r="J4324" t="s">
        <v>768</v>
      </c>
      <c r="K4324">
        <v>12</v>
      </c>
      <c r="L4324" t="str">
        <f>_xlfn.XLOOKUP(F4324, Items!$A:$A, Items!$C:$C, "Check Item ID", 0)</f>
        <v>Service</v>
      </c>
    </row>
    <row r="4325" spans="1:12" x14ac:dyDescent="0.25">
      <c r="A4325" t="s">
        <v>5093</v>
      </c>
      <c r="B4325" s="1">
        <v>45538</v>
      </c>
      <c r="C4325" t="s">
        <v>131</v>
      </c>
      <c r="D4325" t="s">
        <v>25</v>
      </c>
      <c r="E4325" t="s">
        <v>267</v>
      </c>
      <c r="F4325" t="s">
        <v>716</v>
      </c>
      <c r="G4325" s="8">
        <v>3</v>
      </c>
      <c r="H4325" s="6">
        <v>6599.87</v>
      </c>
      <c r="I4325" s="6">
        <v>19799.599999999999</v>
      </c>
      <c r="J4325" t="s">
        <v>777</v>
      </c>
      <c r="K4325" s="8">
        <v>16</v>
      </c>
      <c r="L4325" t="str">
        <f>_xlfn.XLOOKUP(F4325, Items!$A:$A, Items!$C:$C, "Check Item ID", 0)</f>
        <v>Service</v>
      </c>
    </row>
    <row r="4326" spans="1:12" hidden="1" x14ac:dyDescent="0.25">
      <c r="A4326" t="s">
        <v>5094</v>
      </c>
      <c r="B4326" s="1">
        <v>45977</v>
      </c>
      <c r="C4326" t="s">
        <v>85</v>
      </c>
      <c r="D4326" t="s">
        <v>29</v>
      </c>
      <c r="E4326" t="s">
        <v>267</v>
      </c>
      <c r="F4326" t="s">
        <v>468</v>
      </c>
      <c r="G4326">
        <v>41</v>
      </c>
      <c r="H4326">
        <v>4109.03</v>
      </c>
      <c r="I4326">
        <v>168470.1</v>
      </c>
      <c r="J4326" t="s">
        <v>768</v>
      </c>
      <c r="K4326">
        <v>43</v>
      </c>
      <c r="L4326" t="str">
        <f>_xlfn.XLOOKUP(F4326, Items!$A:$A, Items!$C:$C, "Check Item ID", 0)</f>
        <v>Hardware</v>
      </c>
    </row>
    <row r="4327" spans="1:12" hidden="1" x14ac:dyDescent="0.25">
      <c r="A4327" t="s">
        <v>5095</v>
      </c>
      <c r="B4327" s="1">
        <v>45857</v>
      </c>
      <c r="C4327" t="s">
        <v>205</v>
      </c>
      <c r="D4327" t="s">
        <v>25</v>
      </c>
      <c r="E4327" t="s">
        <v>328</v>
      </c>
      <c r="F4327" t="s">
        <v>604</v>
      </c>
      <c r="G4327">
        <v>11</v>
      </c>
      <c r="H4327">
        <v>356.22</v>
      </c>
      <c r="I4327">
        <v>3918.45</v>
      </c>
      <c r="J4327" t="s">
        <v>768</v>
      </c>
      <c r="K4327">
        <v>13</v>
      </c>
      <c r="L4327" t="str">
        <f>_xlfn.XLOOKUP(F4327, Items!$A:$A, Items!$C:$C, "Check Item ID", 0)</f>
        <v>Software</v>
      </c>
    </row>
    <row r="4328" spans="1:12" hidden="1" x14ac:dyDescent="0.25">
      <c r="A4328" t="s">
        <v>5096</v>
      </c>
      <c r="B4328" s="1">
        <v>45776</v>
      </c>
      <c r="C4328" t="s">
        <v>81</v>
      </c>
      <c r="D4328" t="s">
        <v>19</v>
      </c>
      <c r="E4328" t="s">
        <v>276</v>
      </c>
      <c r="F4328" t="s">
        <v>472</v>
      </c>
      <c r="G4328">
        <v>36</v>
      </c>
      <c r="H4328">
        <v>6170.75</v>
      </c>
      <c r="I4328">
        <v>222146.89</v>
      </c>
      <c r="J4328" t="s">
        <v>770</v>
      </c>
      <c r="K4328">
        <v>22</v>
      </c>
      <c r="L4328" t="str">
        <f>_xlfn.XLOOKUP(F4328, Items!$A:$A, Items!$C:$C, "Check Item ID", 0)</f>
        <v>Software</v>
      </c>
    </row>
    <row r="4329" spans="1:12" hidden="1" x14ac:dyDescent="0.25">
      <c r="A4329" t="s">
        <v>5097</v>
      </c>
      <c r="B4329" s="1">
        <v>45595</v>
      </c>
      <c r="C4329" t="s">
        <v>59</v>
      </c>
      <c r="D4329" t="s">
        <v>9</v>
      </c>
      <c r="E4329" t="s">
        <v>281</v>
      </c>
      <c r="F4329" t="s">
        <v>688</v>
      </c>
      <c r="G4329">
        <v>49</v>
      </c>
      <c r="H4329">
        <v>1665.78</v>
      </c>
      <c r="I4329">
        <v>81623.42</v>
      </c>
      <c r="J4329" t="s">
        <v>768</v>
      </c>
      <c r="K4329">
        <v>4</v>
      </c>
      <c r="L4329" t="str">
        <f>_xlfn.XLOOKUP(F4329, Items!$A:$A, Items!$C:$C, "Check Item ID", 0)</f>
        <v>Hardware</v>
      </c>
    </row>
    <row r="4330" spans="1:12" hidden="1" x14ac:dyDescent="0.25">
      <c r="A4330" t="s">
        <v>5098</v>
      </c>
      <c r="B4330" s="1">
        <v>45228</v>
      </c>
      <c r="C4330" t="s">
        <v>237</v>
      </c>
      <c r="D4330" t="s">
        <v>5</v>
      </c>
      <c r="E4330" t="s">
        <v>294</v>
      </c>
      <c r="F4330" t="s">
        <v>630</v>
      </c>
      <c r="G4330">
        <v>34</v>
      </c>
      <c r="H4330">
        <v>10021.92</v>
      </c>
      <c r="I4330">
        <v>340745.44</v>
      </c>
      <c r="J4330" t="s">
        <v>768</v>
      </c>
      <c r="K4330">
        <v>24</v>
      </c>
      <c r="L4330" t="str">
        <f>_xlfn.XLOOKUP(F4330, Items!$A:$A, Items!$C:$C, "Check Item ID", 0)</f>
        <v>Service</v>
      </c>
    </row>
    <row r="4331" spans="1:12" hidden="1" x14ac:dyDescent="0.25">
      <c r="A4331" t="s">
        <v>5099</v>
      </c>
      <c r="B4331" s="1">
        <v>45303</v>
      </c>
      <c r="C4331" t="s">
        <v>205</v>
      </c>
      <c r="D4331" t="s">
        <v>25</v>
      </c>
      <c r="E4331" t="s">
        <v>258</v>
      </c>
      <c r="F4331" t="s">
        <v>574</v>
      </c>
      <c r="G4331">
        <v>42</v>
      </c>
      <c r="H4331">
        <v>2875.32</v>
      </c>
      <c r="I4331">
        <v>120763.61</v>
      </c>
      <c r="J4331" t="s">
        <v>768</v>
      </c>
      <c r="K4331">
        <v>20</v>
      </c>
      <c r="L4331" t="str">
        <f>_xlfn.XLOOKUP(F4331, Items!$A:$A, Items!$C:$C, "Check Item ID", 0)</f>
        <v>Service</v>
      </c>
    </row>
    <row r="4332" spans="1:12" hidden="1" x14ac:dyDescent="0.25">
      <c r="A4332" t="s">
        <v>5100</v>
      </c>
      <c r="B4332" s="1">
        <v>45081</v>
      </c>
      <c r="C4332" t="s">
        <v>105</v>
      </c>
      <c r="D4332" t="s">
        <v>23</v>
      </c>
      <c r="E4332" t="s">
        <v>300</v>
      </c>
      <c r="F4332" t="s">
        <v>624</v>
      </c>
      <c r="G4332">
        <v>27</v>
      </c>
      <c r="H4332">
        <v>3664.27</v>
      </c>
      <c r="I4332">
        <v>98935.42</v>
      </c>
      <c r="J4332" t="s">
        <v>770</v>
      </c>
      <c r="K4332">
        <v>40</v>
      </c>
      <c r="L4332" t="str">
        <f>_xlfn.XLOOKUP(F4332, Items!$A:$A, Items!$C:$C, "Check Item ID", 0)</f>
        <v>Service</v>
      </c>
    </row>
    <row r="4333" spans="1:12" hidden="1" x14ac:dyDescent="0.25">
      <c r="A4333" t="s">
        <v>5101</v>
      </c>
      <c r="B4333" s="1">
        <v>45157</v>
      </c>
      <c r="C4333" t="s">
        <v>101</v>
      </c>
      <c r="D4333" t="s">
        <v>23</v>
      </c>
      <c r="E4333" t="s">
        <v>312</v>
      </c>
      <c r="F4333" t="s">
        <v>418</v>
      </c>
      <c r="G4333">
        <v>47</v>
      </c>
      <c r="H4333">
        <v>6942.91</v>
      </c>
      <c r="I4333">
        <v>326316.68</v>
      </c>
      <c r="J4333" t="s">
        <v>770</v>
      </c>
      <c r="K4333">
        <v>10</v>
      </c>
      <c r="L4333" t="str">
        <f>_xlfn.XLOOKUP(F4333, Items!$A:$A, Items!$C:$C, "Check Item ID", 0)</f>
        <v>Service</v>
      </c>
    </row>
    <row r="4334" spans="1:12" x14ac:dyDescent="0.25">
      <c r="A4334" t="s">
        <v>5102</v>
      </c>
      <c r="B4334" s="1">
        <v>45894</v>
      </c>
      <c r="C4334" t="s">
        <v>69</v>
      </c>
      <c r="D4334" t="s">
        <v>13</v>
      </c>
      <c r="E4334" t="s">
        <v>286</v>
      </c>
      <c r="F4334" t="s">
        <v>426</v>
      </c>
      <c r="G4334" s="8">
        <v>26</v>
      </c>
      <c r="H4334" s="6">
        <v>6713.03</v>
      </c>
      <c r="I4334" s="6">
        <v>174538.73</v>
      </c>
      <c r="J4334" t="s">
        <v>777</v>
      </c>
      <c r="K4334" s="8">
        <v>38</v>
      </c>
      <c r="L4334" t="str">
        <f>_xlfn.XLOOKUP(F4334, Items!$A:$A, Items!$C:$C, "Check Item ID", 0)</f>
        <v>Hardware</v>
      </c>
    </row>
    <row r="4335" spans="1:12" x14ac:dyDescent="0.25">
      <c r="A4335" t="s">
        <v>5103</v>
      </c>
      <c r="B4335" s="1">
        <v>46013</v>
      </c>
      <c r="C4335" t="s">
        <v>93</v>
      </c>
      <c r="D4335" t="s">
        <v>9</v>
      </c>
      <c r="E4335" t="s">
        <v>274</v>
      </c>
      <c r="F4335" t="s">
        <v>568</v>
      </c>
      <c r="G4335" s="8">
        <v>9</v>
      </c>
      <c r="H4335" s="6">
        <v>578.66</v>
      </c>
      <c r="I4335" s="6">
        <v>5207.8999999999996</v>
      </c>
      <c r="J4335" t="s">
        <v>777</v>
      </c>
      <c r="K4335" s="8">
        <v>42</v>
      </c>
      <c r="L4335" t="str">
        <f>_xlfn.XLOOKUP(F4335, Items!$A:$A, Items!$C:$C, "Check Item ID", 0)</f>
        <v>Software</v>
      </c>
    </row>
    <row r="4336" spans="1:12" x14ac:dyDescent="0.25">
      <c r="A4336" t="s">
        <v>5104</v>
      </c>
      <c r="B4336" s="1">
        <v>45861</v>
      </c>
      <c r="C4336" t="s">
        <v>139</v>
      </c>
      <c r="D4336" t="s">
        <v>19</v>
      </c>
      <c r="E4336" t="s">
        <v>286</v>
      </c>
      <c r="F4336" t="s">
        <v>398</v>
      </c>
      <c r="G4336" s="8">
        <v>4</v>
      </c>
      <c r="H4336" s="6">
        <v>4394.79</v>
      </c>
      <c r="I4336" s="6">
        <v>17579.18</v>
      </c>
      <c r="J4336" t="s">
        <v>777</v>
      </c>
      <c r="K4336" s="8">
        <v>29</v>
      </c>
      <c r="L4336" t="str">
        <f>_xlfn.XLOOKUP(F4336, Items!$A:$A, Items!$C:$C, "Check Item ID", 0)</f>
        <v>Hardware</v>
      </c>
    </row>
    <row r="4337" spans="1:12" hidden="1" x14ac:dyDescent="0.25">
      <c r="A4337" t="s">
        <v>5105</v>
      </c>
      <c r="B4337" s="1">
        <v>45468</v>
      </c>
      <c r="C4337" t="s">
        <v>157</v>
      </c>
      <c r="D4337" t="s">
        <v>11</v>
      </c>
      <c r="E4337" t="s">
        <v>288</v>
      </c>
      <c r="F4337" t="s">
        <v>398</v>
      </c>
      <c r="G4337">
        <v>18</v>
      </c>
      <c r="H4337">
        <v>3930.76</v>
      </c>
      <c r="I4337">
        <v>70753.61</v>
      </c>
      <c r="J4337" t="s">
        <v>770</v>
      </c>
      <c r="K4337">
        <v>41</v>
      </c>
      <c r="L4337" t="str">
        <f>_xlfn.XLOOKUP(F4337, Items!$A:$A, Items!$C:$C, "Check Item ID", 0)</f>
        <v>Hardware</v>
      </c>
    </row>
    <row r="4338" spans="1:12" hidden="1" x14ac:dyDescent="0.25">
      <c r="A4338" t="s">
        <v>5106</v>
      </c>
      <c r="B4338" s="1">
        <v>45303</v>
      </c>
      <c r="C4338" t="s">
        <v>93</v>
      </c>
      <c r="D4338" t="s">
        <v>9</v>
      </c>
      <c r="E4338" t="s">
        <v>314</v>
      </c>
      <c r="F4338" t="s">
        <v>494</v>
      </c>
      <c r="G4338">
        <v>42</v>
      </c>
      <c r="H4338">
        <v>6970.36</v>
      </c>
      <c r="I4338">
        <v>292755.11</v>
      </c>
      <c r="J4338" t="s">
        <v>768</v>
      </c>
      <c r="K4338">
        <v>34</v>
      </c>
      <c r="L4338" t="str">
        <f>_xlfn.XLOOKUP(F4338, Items!$A:$A, Items!$C:$C, "Check Item ID", 0)</f>
        <v>Hardware</v>
      </c>
    </row>
    <row r="4339" spans="1:12" hidden="1" x14ac:dyDescent="0.25">
      <c r="A4339" t="s">
        <v>5107</v>
      </c>
      <c r="B4339" s="1">
        <v>45093</v>
      </c>
      <c r="C4339" t="s">
        <v>181</v>
      </c>
      <c r="D4339" t="s">
        <v>17</v>
      </c>
      <c r="E4339" t="s">
        <v>334</v>
      </c>
      <c r="F4339" t="s">
        <v>474</v>
      </c>
      <c r="G4339">
        <v>12</v>
      </c>
      <c r="H4339">
        <v>8090</v>
      </c>
      <c r="I4339">
        <v>97080.01</v>
      </c>
      <c r="J4339" t="s">
        <v>768</v>
      </c>
      <c r="K4339">
        <v>21</v>
      </c>
      <c r="L4339" t="str">
        <f>_xlfn.XLOOKUP(F4339, Items!$A:$A, Items!$C:$C, "Check Item ID", 0)</f>
        <v>Service</v>
      </c>
    </row>
    <row r="4340" spans="1:12" hidden="1" x14ac:dyDescent="0.25">
      <c r="A4340" t="s">
        <v>5108</v>
      </c>
      <c r="B4340" s="1">
        <v>45219</v>
      </c>
      <c r="C4340" t="s">
        <v>117</v>
      </c>
      <c r="D4340" t="s">
        <v>29</v>
      </c>
      <c r="E4340" t="s">
        <v>283</v>
      </c>
      <c r="F4340" t="s">
        <v>400</v>
      </c>
      <c r="G4340">
        <v>20</v>
      </c>
      <c r="H4340">
        <v>6465.19</v>
      </c>
      <c r="I4340">
        <v>129303.79</v>
      </c>
      <c r="J4340" t="s">
        <v>770</v>
      </c>
      <c r="K4340">
        <v>16</v>
      </c>
      <c r="L4340" t="str">
        <f>_xlfn.XLOOKUP(F4340, Items!$A:$A, Items!$C:$C, "Check Item ID", 0)</f>
        <v>Hardware</v>
      </c>
    </row>
    <row r="4341" spans="1:12" x14ac:dyDescent="0.25">
      <c r="A4341" t="s">
        <v>5109</v>
      </c>
      <c r="B4341" s="1">
        <v>44965</v>
      </c>
      <c r="C4341" t="s">
        <v>169</v>
      </c>
      <c r="D4341" t="s">
        <v>23</v>
      </c>
      <c r="E4341" t="s">
        <v>290</v>
      </c>
      <c r="F4341" t="s">
        <v>698</v>
      </c>
      <c r="G4341" s="8">
        <v>38</v>
      </c>
      <c r="H4341" s="6">
        <v>4713.91</v>
      </c>
      <c r="I4341" s="6">
        <v>179128.77</v>
      </c>
      <c r="J4341" t="s">
        <v>777</v>
      </c>
      <c r="K4341" s="8">
        <v>17</v>
      </c>
      <c r="L4341" t="str">
        <f>_xlfn.XLOOKUP(F4341, Items!$A:$A, Items!$C:$C, "Check Item ID", 0)</f>
        <v>Software</v>
      </c>
    </row>
    <row r="4342" spans="1:12" hidden="1" x14ac:dyDescent="0.25">
      <c r="A4342" t="s">
        <v>5110</v>
      </c>
      <c r="B4342" s="1">
        <v>45672</v>
      </c>
      <c r="C4342" t="s">
        <v>181</v>
      </c>
      <c r="D4342" t="s">
        <v>17</v>
      </c>
      <c r="E4342" t="s">
        <v>298</v>
      </c>
      <c r="F4342" t="s">
        <v>402</v>
      </c>
      <c r="G4342">
        <v>16</v>
      </c>
      <c r="H4342">
        <v>7305.82</v>
      </c>
      <c r="I4342">
        <v>116893.08</v>
      </c>
      <c r="J4342" t="s">
        <v>768</v>
      </c>
      <c r="K4342">
        <v>20</v>
      </c>
      <c r="L4342" t="str">
        <f>_xlfn.XLOOKUP(F4342, Items!$A:$A, Items!$C:$C, "Check Item ID", 0)</f>
        <v>Hardware</v>
      </c>
    </row>
    <row r="4343" spans="1:12" hidden="1" x14ac:dyDescent="0.25">
      <c r="A4343" t="s">
        <v>5111</v>
      </c>
      <c r="B4343" s="1">
        <v>45851</v>
      </c>
      <c r="C4343" t="s">
        <v>209</v>
      </c>
      <c r="D4343" t="s">
        <v>23</v>
      </c>
      <c r="E4343" t="s">
        <v>350</v>
      </c>
      <c r="F4343" t="s">
        <v>748</v>
      </c>
      <c r="G4343">
        <v>26</v>
      </c>
      <c r="H4343">
        <v>4197.74</v>
      </c>
      <c r="I4343">
        <v>109141.3</v>
      </c>
      <c r="J4343" t="s">
        <v>768</v>
      </c>
      <c r="K4343">
        <v>6</v>
      </c>
      <c r="L4343" t="str">
        <f>_xlfn.XLOOKUP(F4343, Items!$A:$A, Items!$C:$C, "Check Item ID", 0)</f>
        <v>Software</v>
      </c>
    </row>
    <row r="4344" spans="1:12" x14ac:dyDescent="0.25">
      <c r="A4344" t="s">
        <v>5112</v>
      </c>
      <c r="B4344" s="1">
        <v>45698</v>
      </c>
      <c r="C4344" t="s">
        <v>177</v>
      </c>
      <c r="D4344" t="s">
        <v>27</v>
      </c>
      <c r="E4344" t="s">
        <v>336</v>
      </c>
      <c r="F4344" t="s">
        <v>568</v>
      </c>
      <c r="G4344" s="8">
        <v>42</v>
      </c>
      <c r="H4344" s="6">
        <v>566.11</v>
      </c>
      <c r="I4344" s="6">
        <v>23776.81</v>
      </c>
      <c r="J4344" t="s">
        <v>777</v>
      </c>
      <c r="K4344" s="8">
        <v>11</v>
      </c>
      <c r="L4344" t="str">
        <f>_xlfn.XLOOKUP(F4344, Items!$A:$A, Items!$C:$C, "Check Item ID", 0)</f>
        <v>Software</v>
      </c>
    </row>
    <row r="4345" spans="1:12" hidden="1" x14ac:dyDescent="0.25">
      <c r="A4345" t="s">
        <v>5113</v>
      </c>
      <c r="B4345" s="1">
        <v>45423</v>
      </c>
      <c r="C4345" t="s">
        <v>161</v>
      </c>
      <c r="D4345" t="s">
        <v>17</v>
      </c>
      <c r="E4345" t="s">
        <v>294</v>
      </c>
      <c r="F4345" t="s">
        <v>594</v>
      </c>
      <c r="G4345">
        <v>25</v>
      </c>
      <c r="H4345">
        <v>3325.23</v>
      </c>
      <c r="I4345">
        <v>83130.759999999995</v>
      </c>
      <c r="J4345" t="s">
        <v>768</v>
      </c>
      <c r="K4345">
        <v>22</v>
      </c>
      <c r="L4345" t="str">
        <f>_xlfn.XLOOKUP(F4345, Items!$A:$A, Items!$C:$C, "Check Item ID", 0)</f>
        <v>Software</v>
      </c>
    </row>
    <row r="4346" spans="1:12" hidden="1" x14ac:dyDescent="0.25">
      <c r="A4346" t="s">
        <v>5114</v>
      </c>
      <c r="B4346" s="1">
        <v>45647</v>
      </c>
      <c r="C4346" t="s">
        <v>137</v>
      </c>
      <c r="D4346" t="s">
        <v>13</v>
      </c>
      <c r="E4346" t="s">
        <v>344</v>
      </c>
      <c r="F4346" t="s">
        <v>544</v>
      </c>
      <c r="G4346">
        <v>23</v>
      </c>
      <c r="H4346">
        <v>980.86</v>
      </c>
      <c r="I4346">
        <v>22559.78</v>
      </c>
      <c r="J4346" t="s">
        <v>770</v>
      </c>
      <c r="K4346">
        <v>19</v>
      </c>
      <c r="L4346" t="str">
        <f>_xlfn.XLOOKUP(F4346, Items!$A:$A, Items!$C:$C, "Check Item ID", 0)</f>
        <v>Software</v>
      </c>
    </row>
    <row r="4347" spans="1:12" hidden="1" x14ac:dyDescent="0.25">
      <c r="A4347" t="s">
        <v>5115</v>
      </c>
      <c r="B4347" s="1">
        <v>45089</v>
      </c>
      <c r="C4347" t="s">
        <v>133</v>
      </c>
      <c r="D4347" t="s">
        <v>11</v>
      </c>
      <c r="E4347" t="s">
        <v>292</v>
      </c>
      <c r="F4347" t="s">
        <v>654</v>
      </c>
      <c r="G4347">
        <v>45</v>
      </c>
      <c r="H4347">
        <v>5794.44</v>
      </c>
      <c r="I4347">
        <v>260749.89</v>
      </c>
      <c r="J4347" t="s">
        <v>770</v>
      </c>
      <c r="K4347">
        <v>26</v>
      </c>
      <c r="L4347" t="str">
        <f>_xlfn.XLOOKUP(F4347, Items!$A:$A, Items!$C:$C, "Check Item ID", 0)</f>
        <v>Hardware</v>
      </c>
    </row>
    <row r="4348" spans="1:12" hidden="1" x14ac:dyDescent="0.25">
      <c r="A4348" t="s">
        <v>5116</v>
      </c>
      <c r="B4348" s="1">
        <v>44960</v>
      </c>
      <c r="C4348" t="s">
        <v>219</v>
      </c>
      <c r="D4348" t="s">
        <v>21</v>
      </c>
      <c r="E4348" t="s">
        <v>354</v>
      </c>
      <c r="F4348" t="s">
        <v>510</v>
      </c>
      <c r="G4348">
        <v>16</v>
      </c>
      <c r="H4348">
        <v>8704.49</v>
      </c>
      <c r="I4348">
        <v>139271.91</v>
      </c>
      <c r="J4348" t="s">
        <v>768</v>
      </c>
      <c r="K4348">
        <v>20</v>
      </c>
      <c r="L4348" t="str">
        <f>_xlfn.XLOOKUP(F4348, Items!$A:$A, Items!$C:$C, "Check Item ID", 0)</f>
        <v>Service</v>
      </c>
    </row>
    <row r="4349" spans="1:12" hidden="1" x14ac:dyDescent="0.25">
      <c r="A4349" t="s">
        <v>5117</v>
      </c>
      <c r="B4349" s="1">
        <v>45227</v>
      </c>
      <c r="C4349" t="s">
        <v>57</v>
      </c>
      <c r="D4349" t="s">
        <v>25</v>
      </c>
      <c r="E4349" t="s">
        <v>350</v>
      </c>
      <c r="F4349" t="s">
        <v>662</v>
      </c>
      <c r="G4349">
        <v>8</v>
      </c>
      <c r="H4349">
        <v>5390.05</v>
      </c>
      <c r="I4349">
        <v>43120.44</v>
      </c>
      <c r="J4349" t="s">
        <v>768</v>
      </c>
      <c r="K4349">
        <v>39</v>
      </c>
      <c r="L4349" t="str">
        <f>_xlfn.XLOOKUP(F4349, Items!$A:$A, Items!$C:$C, "Check Item ID", 0)</f>
        <v>Service</v>
      </c>
    </row>
    <row r="4350" spans="1:12" hidden="1" x14ac:dyDescent="0.25">
      <c r="A4350" t="s">
        <v>5118</v>
      </c>
      <c r="B4350" s="1">
        <v>45947</v>
      </c>
      <c r="C4350" t="s">
        <v>39</v>
      </c>
      <c r="D4350" t="s">
        <v>25</v>
      </c>
      <c r="E4350" t="s">
        <v>310</v>
      </c>
      <c r="F4350" t="s">
        <v>476</v>
      </c>
      <c r="G4350">
        <v>16</v>
      </c>
      <c r="H4350">
        <v>6374.81</v>
      </c>
      <c r="I4350">
        <v>101996.89</v>
      </c>
      <c r="J4350" t="s">
        <v>770</v>
      </c>
      <c r="K4350">
        <v>28</v>
      </c>
      <c r="L4350" t="str">
        <f>_xlfn.XLOOKUP(F4350, Items!$A:$A, Items!$C:$C, "Check Item ID", 0)</f>
        <v>Hardware</v>
      </c>
    </row>
    <row r="4351" spans="1:12" x14ac:dyDescent="0.25">
      <c r="A4351" t="s">
        <v>5119</v>
      </c>
      <c r="B4351" s="1">
        <v>45238</v>
      </c>
      <c r="C4351" t="s">
        <v>231</v>
      </c>
      <c r="D4351" t="s">
        <v>7</v>
      </c>
      <c r="E4351" t="s">
        <v>298</v>
      </c>
      <c r="F4351" t="s">
        <v>746</v>
      </c>
      <c r="G4351" s="8">
        <v>13</v>
      </c>
      <c r="H4351" s="6">
        <v>5774.19</v>
      </c>
      <c r="I4351" s="6">
        <v>75064.41</v>
      </c>
      <c r="J4351" t="s">
        <v>777</v>
      </c>
      <c r="K4351" s="8">
        <v>30</v>
      </c>
      <c r="L4351" t="str">
        <f>_xlfn.XLOOKUP(F4351, Items!$A:$A, Items!$C:$C, "Check Item ID", 0)</f>
        <v>Software</v>
      </c>
    </row>
    <row r="4352" spans="1:12" hidden="1" x14ac:dyDescent="0.25">
      <c r="A4352" t="s">
        <v>5120</v>
      </c>
      <c r="B4352" s="1">
        <v>45707</v>
      </c>
      <c r="C4352" t="s">
        <v>48</v>
      </c>
      <c r="D4352" t="s">
        <v>21</v>
      </c>
      <c r="E4352" t="s">
        <v>292</v>
      </c>
      <c r="F4352" t="s">
        <v>550</v>
      </c>
      <c r="G4352">
        <v>26</v>
      </c>
      <c r="H4352">
        <v>404.05</v>
      </c>
      <c r="I4352">
        <v>10505.42</v>
      </c>
      <c r="J4352" t="s">
        <v>768</v>
      </c>
      <c r="K4352">
        <v>42</v>
      </c>
      <c r="L4352" t="str">
        <f>_xlfn.XLOOKUP(F4352, Items!$A:$A, Items!$C:$C, "Check Item ID", 0)</f>
        <v>Service</v>
      </c>
    </row>
    <row r="4353" spans="1:12" x14ac:dyDescent="0.25">
      <c r="A4353" t="s">
        <v>5121</v>
      </c>
      <c r="B4353" s="1">
        <v>45762</v>
      </c>
      <c r="C4353" t="s">
        <v>42</v>
      </c>
      <c r="D4353" t="s">
        <v>9</v>
      </c>
      <c r="E4353" t="s">
        <v>314</v>
      </c>
      <c r="F4353" t="s">
        <v>526</v>
      </c>
      <c r="G4353" s="8">
        <v>19</v>
      </c>
      <c r="H4353" s="6">
        <v>5423.33</v>
      </c>
      <c r="I4353" s="6">
        <v>103043.29</v>
      </c>
      <c r="J4353" t="s">
        <v>777</v>
      </c>
      <c r="K4353" s="8">
        <v>26</v>
      </c>
      <c r="L4353" t="str">
        <f>_xlfn.XLOOKUP(F4353, Items!$A:$A, Items!$C:$C, "Check Item ID", 0)</f>
        <v>Software</v>
      </c>
    </row>
    <row r="4354" spans="1:12" hidden="1" x14ac:dyDescent="0.25">
      <c r="A4354" t="s">
        <v>5122</v>
      </c>
      <c r="B4354" s="1">
        <v>45562</v>
      </c>
      <c r="C4354" t="s">
        <v>135</v>
      </c>
      <c r="D4354" t="s">
        <v>31</v>
      </c>
      <c r="E4354" t="s">
        <v>310</v>
      </c>
      <c r="F4354" t="s">
        <v>363</v>
      </c>
      <c r="G4354">
        <v>37</v>
      </c>
      <c r="H4354">
        <v>4053.61</v>
      </c>
      <c r="I4354">
        <v>149983.65</v>
      </c>
      <c r="J4354" t="s">
        <v>768</v>
      </c>
      <c r="K4354">
        <v>14</v>
      </c>
      <c r="L4354" t="str">
        <f>_xlfn.XLOOKUP(F4354, Items!$A:$A, Items!$C:$C, "Check Item ID", 0)</f>
        <v>Hardware</v>
      </c>
    </row>
    <row r="4355" spans="1:12" hidden="1" x14ac:dyDescent="0.25">
      <c r="A4355" t="s">
        <v>5123</v>
      </c>
      <c r="B4355" s="1">
        <v>45030</v>
      </c>
      <c r="C4355" t="s">
        <v>87</v>
      </c>
      <c r="D4355" t="s">
        <v>9</v>
      </c>
      <c r="E4355" t="s">
        <v>294</v>
      </c>
      <c r="F4355" t="s">
        <v>384</v>
      </c>
      <c r="G4355">
        <v>17</v>
      </c>
      <c r="H4355">
        <v>612.32000000000005</v>
      </c>
      <c r="I4355">
        <v>10409.44</v>
      </c>
      <c r="J4355" t="s">
        <v>768</v>
      </c>
      <c r="K4355">
        <v>27</v>
      </c>
      <c r="L4355" t="str">
        <f>_xlfn.XLOOKUP(F4355, Items!$A:$A, Items!$C:$C, "Check Item ID", 0)</f>
        <v>Software</v>
      </c>
    </row>
    <row r="4356" spans="1:12" x14ac:dyDescent="0.25">
      <c r="A4356" t="s">
        <v>5124</v>
      </c>
      <c r="B4356" s="1">
        <v>45266</v>
      </c>
      <c r="C4356" t="s">
        <v>167</v>
      </c>
      <c r="D4356" t="s">
        <v>31</v>
      </c>
      <c r="E4356" t="s">
        <v>281</v>
      </c>
      <c r="F4356" t="s">
        <v>600</v>
      </c>
      <c r="G4356" s="8">
        <v>27</v>
      </c>
      <c r="H4356" s="6">
        <v>7088.88</v>
      </c>
      <c r="I4356" s="6">
        <v>191399.71</v>
      </c>
      <c r="J4356" t="s">
        <v>777</v>
      </c>
      <c r="K4356" s="8">
        <v>3</v>
      </c>
      <c r="L4356" t="str">
        <f>_xlfn.XLOOKUP(F4356, Items!$A:$A, Items!$C:$C, "Check Item ID", 0)</f>
        <v>Software</v>
      </c>
    </row>
    <row r="4357" spans="1:12" hidden="1" x14ac:dyDescent="0.25">
      <c r="A4357" t="s">
        <v>5125</v>
      </c>
      <c r="B4357" s="1">
        <v>45780</v>
      </c>
      <c r="C4357" t="s">
        <v>185</v>
      </c>
      <c r="D4357" t="s">
        <v>29</v>
      </c>
      <c r="E4357" t="s">
        <v>288</v>
      </c>
      <c r="F4357" t="s">
        <v>752</v>
      </c>
      <c r="G4357">
        <v>26</v>
      </c>
      <c r="H4357">
        <v>1750.58</v>
      </c>
      <c r="I4357">
        <v>45515.01</v>
      </c>
      <c r="J4357" t="s">
        <v>770</v>
      </c>
      <c r="K4357">
        <v>39</v>
      </c>
      <c r="L4357" t="str">
        <f>_xlfn.XLOOKUP(F4357, Items!$A:$A, Items!$C:$C, "Check Item ID", 0)</f>
        <v>Software</v>
      </c>
    </row>
    <row r="4358" spans="1:12" hidden="1" x14ac:dyDescent="0.25">
      <c r="A4358" t="s">
        <v>5126</v>
      </c>
      <c r="B4358" s="1">
        <v>45762</v>
      </c>
      <c r="C4358" t="s">
        <v>181</v>
      </c>
      <c r="D4358" t="s">
        <v>17</v>
      </c>
      <c r="E4358" t="s">
        <v>265</v>
      </c>
      <c r="F4358" t="s">
        <v>664</v>
      </c>
      <c r="G4358">
        <v>12</v>
      </c>
      <c r="H4358">
        <v>6285.54</v>
      </c>
      <c r="I4358">
        <v>75426.52</v>
      </c>
      <c r="J4358" t="s">
        <v>770</v>
      </c>
      <c r="K4358">
        <v>27</v>
      </c>
      <c r="L4358" t="str">
        <f>_xlfn.XLOOKUP(F4358, Items!$A:$A, Items!$C:$C, "Check Item ID", 0)</f>
        <v>Hardware</v>
      </c>
    </row>
    <row r="4359" spans="1:12" hidden="1" x14ac:dyDescent="0.25">
      <c r="A4359" t="s">
        <v>5127</v>
      </c>
      <c r="B4359" s="1">
        <v>45243</v>
      </c>
      <c r="C4359" t="s">
        <v>179</v>
      </c>
      <c r="D4359" t="s">
        <v>3</v>
      </c>
      <c r="E4359" t="s">
        <v>246</v>
      </c>
      <c r="F4359" t="s">
        <v>518</v>
      </c>
      <c r="G4359">
        <v>38</v>
      </c>
      <c r="H4359">
        <v>4462.92</v>
      </c>
      <c r="I4359">
        <v>169590.88</v>
      </c>
      <c r="J4359" t="s">
        <v>768</v>
      </c>
      <c r="K4359">
        <v>38</v>
      </c>
      <c r="L4359" t="str">
        <f>_xlfn.XLOOKUP(F4359, Items!$A:$A, Items!$C:$C, "Check Item ID", 0)</f>
        <v>Service</v>
      </c>
    </row>
    <row r="4360" spans="1:12" hidden="1" x14ac:dyDescent="0.25">
      <c r="A4360" t="s">
        <v>5128</v>
      </c>
      <c r="B4360" s="1">
        <v>45368</v>
      </c>
      <c r="C4360" t="s">
        <v>91</v>
      </c>
      <c r="D4360" t="s">
        <v>11</v>
      </c>
      <c r="E4360" t="s">
        <v>300</v>
      </c>
      <c r="F4360" t="s">
        <v>746</v>
      </c>
      <c r="G4360">
        <v>21</v>
      </c>
      <c r="H4360">
        <v>5455.75</v>
      </c>
      <c r="I4360">
        <v>114570.78</v>
      </c>
      <c r="J4360" t="s">
        <v>768</v>
      </c>
      <c r="K4360">
        <v>33</v>
      </c>
      <c r="L4360" t="str">
        <f>_xlfn.XLOOKUP(F4360, Items!$A:$A, Items!$C:$C, "Check Item ID", 0)</f>
        <v>Software</v>
      </c>
    </row>
    <row r="4361" spans="1:12" hidden="1" x14ac:dyDescent="0.25">
      <c r="A4361" t="s">
        <v>5129</v>
      </c>
      <c r="B4361" s="1">
        <v>45981</v>
      </c>
      <c r="C4361" t="s">
        <v>189</v>
      </c>
      <c r="D4361" t="s">
        <v>21</v>
      </c>
      <c r="E4361" t="s">
        <v>304</v>
      </c>
      <c r="F4361" t="s">
        <v>686</v>
      </c>
      <c r="G4361">
        <v>30</v>
      </c>
      <c r="H4361">
        <v>5665.97</v>
      </c>
      <c r="I4361">
        <v>169979.24</v>
      </c>
      <c r="J4361" t="s">
        <v>770</v>
      </c>
      <c r="K4361">
        <v>42</v>
      </c>
      <c r="L4361" t="str">
        <f>_xlfn.XLOOKUP(F4361, Items!$A:$A, Items!$C:$C, "Check Item ID", 0)</f>
        <v>Software</v>
      </c>
    </row>
    <row r="4362" spans="1:12" hidden="1" x14ac:dyDescent="0.25">
      <c r="A4362" t="s">
        <v>5130</v>
      </c>
      <c r="B4362" s="1">
        <v>45689</v>
      </c>
      <c r="C4362" t="s">
        <v>221</v>
      </c>
      <c r="D4362" t="s">
        <v>5</v>
      </c>
      <c r="E4362" t="s">
        <v>308</v>
      </c>
      <c r="F4362" t="s">
        <v>564</v>
      </c>
      <c r="G4362">
        <v>50</v>
      </c>
      <c r="H4362">
        <v>3572.64</v>
      </c>
      <c r="I4362">
        <v>178632.06</v>
      </c>
      <c r="J4362" t="s">
        <v>770</v>
      </c>
      <c r="K4362">
        <v>10</v>
      </c>
      <c r="L4362" t="str">
        <f>_xlfn.XLOOKUP(F4362, Items!$A:$A, Items!$C:$C, "Check Item ID", 0)</f>
        <v>Software</v>
      </c>
    </row>
    <row r="4363" spans="1:12" hidden="1" x14ac:dyDescent="0.25">
      <c r="A4363" t="s">
        <v>5131</v>
      </c>
      <c r="B4363" s="1">
        <v>45448</v>
      </c>
      <c r="C4363" t="s">
        <v>131</v>
      </c>
      <c r="D4363" t="s">
        <v>25</v>
      </c>
      <c r="E4363" t="s">
        <v>322</v>
      </c>
      <c r="F4363" t="s">
        <v>416</v>
      </c>
      <c r="G4363">
        <v>34</v>
      </c>
      <c r="H4363">
        <v>4614.51</v>
      </c>
      <c r="I4363">
        <v>156893.35999999999</v>
      </c>
      <c r="J4363" t="s">
        <v>768</v>
      </c>
      <c r="K4363">
        <v>19</v>
      </c>
      <c r="L4363" t="str">
        <f>_xlfn.XLOOKUP(F4363, Items!$A:$A, Items!$C:$C, "Check Item ID", 0)</f>
        <v>Service</v>
      </c>
    </row>
    <row r="4364" spans="1:12" hidden="1" x14ac:dyDescent="0.25">
      <c r="A4364" t="s">
        <v>5132</v>
      </c>
      <c r="B4364" s="1">
        <v>45432</v>
      </c>
      <c r="C4364" t="s">
        <v>217</v>
      </c>
      <c r="D4364" t="s">
        <v>21</v>
      </c>
      <c r="E4364" t="s">
        <v>314</v>
      </c>
      <c r="F4364" t="s">
        <v>418</v>
      </c>
      <c r="G4364">
        <v>7</v>
      </c>
      <c r="H4364">
        <v>6391.89</v>
      </c>
      <c r="I4364">
        <v>44743.24</v>
      </c>
      <c r="J4364" t="s">
        <v>768</v>
      </c>
      <c r="K4364">
        <v>36</v>
      </c>
      <c r="L4364" t="str">
        <f>_xlfn.XLOOKUP(F4364, Items!$A:$A, Items!$C:$C, "Check Item ID", 0)</f>
        <v>Service</v>
      </c>
    </row>
    <row r="4365" spans="1:12" x14ac:dyDescent="0.25">
      <c r="A4365" t="s">
        <v>5133</v>
      </c>
      <c r="B4365" s="1">
        <v>45315</v>
      </c>
      <c r="C4365" t="s">
        <v>167</v>
      </c>
      <c r="D4365" t="s">
        <v>31</v>
      </c>
      <c r="E4365" t="s">
        <v>352</v>
      </c>
      <c r="F4365" t="s">
        <v>486</v>
      </c>
      <c r="G4365" s="8">
        <v>49</v>
      </c>
      <c r="H4365" s="6">
        <v>3018.48</v>
      </c>
      <c r="I4365" s="6">
        <v>147905.62</v>
      </c>
      <c r="J4365" t="s">
        <v>777</v>
      </c>
      <c r="K4365" s="8">
        <v>11</v>
      </c>
      <c r="L4365" t="str">
        <f>_xlfn.XLOOKUP(F4365, Items!$A:$A, Items!$C:$C, "Check Item ID", 0)</f>
        <v>Hardware</v>
      </c>
    </row>
    <row r="4366" spans="1:12" x14ac:dyDescent="0.25">
      <c r="A4366" t="s">
        <v>5134</v>
      </c>
      <c r="B4366" s="1">
        <v>44947</v>
      </c>
      <c r="C4366" t="s">
        <v>93</v>
      </c>
      <c r="D4366" t="s">
        <v>9</v>
      </c>
      <c r="E4366" t="s">
        <v>332</v>
      </c>
      <c r="F4366" t="s">
        <v>402</v>
      </c>
      <c r="G4366" s="8">
        <v>2</v>
      </c>
      <c r="H4366" s="6">
        <v>7294.16</v>
      </c>
      <c r="I4366" s="6">
        <v>14588.32</v>
      </c>
      <c r="J4366" t="s">
        <v>777</v>
      </c>
      <c r="K4366" s="8">
        <v>21</v>
      </c>
      <c r="L4366" t="str">
        <f>_xlfn.XLOOKUP(F4366, Items!$A:$A, Items!$C:$C, "Check Item ID", 0)</f>
        <v>Hardware</v>
      </c>
    </row>
    <row r="4367" spans="1:12" hidden="1" x14ac:dyDescent="0.25">
      <c r="A4367" t="s">
        <v>5135</v>
      </c>
      <c r="B4367" s="1">
        <v>45028</v>
      </c>
      <c r="C4367" t="s">
        <v>67</v>
      </c>
      <c r="D4367" t="s">
        <v>7</v>
      </c>
      <c r="E4367" t="s">
        <v>336</v>
      </c>
      <c r="F4367" t="s">
        <v>526</v>
      </c>
      <c r="G4367">
        <v>42</v>
      </c>
      <c r="H4367">
        <v>6047.71</v>
      </c>
      <c r="I4367">
        <v>254003.78</v>
      </c>
      <c r="J4367" t="s">
        <v>768</v>
      </c>
      <c r="K4367">
        <v>32</v>
      </c>
      <c r="L4367" t="str">
        <f>_xlfn.XLOOKUP(F4367, Items!$A:$A, Items!$C:$C, "Check Item ID", 0)</f>
        <v>Software</v>
      </c>
    </row>
    <row r="4368" spans="1:12" x14ac:dyDescent="0.25">
      <c r="A4368" t="s">
        <v>5136</v>
      </c>
      <c r="B4368" s="1">
        <v>45227</v>
      </c>
      <c r="C4368" t="s">
        <v>75</v>
      </c>
      <c r="D4368" t="s">
        <v>11</v>
      </c>
      <c r="E4368" t="s">
        <v>298</v>
      </c>
      <c r="F4368" t="s">
        <v>412</v>
      </c>
      <c r="G4368" s="8">
        <v>40</v>
      </c>
      <c r="H4368" s="6">
        <v>2231.75</v>
      </c>
      <c r="I4368" s="6">
        <v>89270.06</v>
      </c>
      <c r="J4368" t="s">
        <v>777</v>
      </c>
      <c r="K4368" s="8">
        <v>22</v>
      </c>
      <c r="L4368" t="str">
        <f>_xlfn.XLOOKUP(F4368, Items!$A:$A, Items!$C:$C, "Check Item ID", 0)</f>
        <v>Service</v>
      </c>
    </row>
    <row r="4369" spans="1:12" hidden="1" x14ac:dyDescent="0.25">
      <c r="A4369" t="s">
        <v>5137</v>
      </c>
      <c r="B4369" s="1">
        <v>45391</v>
      </c>
      <c r="C4369" t="s">
        <v>53</v>
      </c>
      <c r="D4369" t="s">
        <v>9</v>
      </c>
      <c r="E4369" t="s">
        <v>352</v>
      </c>
      <c r="F4369" t="s">
        <v>434</v>
      </c>
      <c r="G4369">
        <v>3</v>
      </c>
      <c r="H4369">
        <v>7448.47</v>
      </c>
      <c r="I4369">
        <v>22345.41</v>
      </c>
      <c r="J4369" t="s">
        <v>768</v>
      </c>
      <c r="K4369">
        <v>39</v>
      </c>
      <c r="L4369" t="str">
        <f>_xlfn.XLOOKUP(F4369, Items!$A:$A, Items!$C:$C, "Check Item ID", 0)</f>
        <v>Software</v>
      </c>
    </row>
    <row r="4370" spans="1:12" x14ac:dyDescent="0.25">
      <c r="A4370" t="s">
        <v>5138</v>
      </c>
      <c r="B4370" s="1">
        <v>45372</v>
      </c>
      <c r="C4370" t="s">
        <v>159</v>
      </c>
      <c r="D4370" t="s">
        <v>11</v>
      </c>
      <c r="E4370" t="s">
        <v>283</v>
      </c>
      <c r="F4370" t="s">
        <v>428</v>
      </c>
      <c r="G4370" s="8">
        <v>20</v>
      </c>
      <c r="H4370" s="6">
        <v>5543.88</v>
      </c>
      <c r="I4370" s="6">
        <v>110877.63</v>
      </c>
      <c r="J4370" t="s">
        <v>777</v>
      </c>
      <c r="K4370" s="8">
        <v>36</v>
      </c>
      <c r="L4370" t="str">
        <f>_xlfn.XLOOKUP(F4370, Items!$A:$A, Items!$C:$C, "Check Item ID", 0)</f>
        <v>Service</v>
      </c>
    </row>
    <row r="4371" spans="1:12" hidden="1" x14ac:dyDescent="0.25">
      <c r="A4371" t="s">
        <v>5139</v>
      </c>
      <c r="B4371" s="1">
        <v>45942</v>
      </c>
      <c r="C4371" t="s">
        <v>167</v>
      </c>
      <c r="D4371" t="s">
        <v>31</v>
      </c>
      <c r="E4371" t="s">
        <v>336</v>
      </c>
      <c r="F4371" t="s">
        <v>462</v>
      </c>
      <c r="G4371">
        <v>21</v>
      </c>
      <c r="H4371">
        <v>4599.38</v>
      </c>
      <c r="I4371">
        <v>96586.92</v>
      </c>
      <c r="J4371" t="s">
        <v>768</v>
      </c>
      <c r="K4371">
        <v>37</v>
      </c>
      <c r="L4371" t="str">
        <f>_xlfn.XLOOKUP(F4371, Items!$A:$A, Items!$C:$C, "Check Item ID", 0)</f>
        <v>Service</v>
      </c>
    </row>
    <row r="4372" spans="1:12" hidden="1" x14ac:dyDescent="0.25">
      <c r="A4372" t="s">
        <v>5140</v>
      </c>
      <c r="B4372" s="1">
        <v>45198</v>
      </c>
      <c r="C4372" t="s">
        <v>197</v>
      </c>
      <c r="D4372" t="s">
        <v>17</v>
      </c>
      <c r="E4372" t="s">
        <v>314</v>
      </c>
      <c r="F4372" t="s">
        <v>584</v>
      </c>
      <c r="G4372">
        <v>3</v>
      </c>
      <c r="H4372">
        <v>507.55</v>
      </c>
      <c r="I4372">
        <v>1522.65</v>
      </c>
      <c r="J4372" t="s">
        <v>768</v>
      </c>
      <c r="K4372">
        <v>30</v>
      </c>
      <c r="L4372" t="str">
        <f>_xlfn.XLOOKUP(F4372, Items!$A:$A, Items!$C:$C, "Check Item ID", 0)</f>
        <v>Service</v>
      </c>
    </row>
    <row r="4373" spans="1:12" x14ac:dyDescent="0.25">
      <c r="A4373" t="s">
        <v>5141</v>
      </c>
      <c r="B4373" s="1">
        <v>45597</v>
      </c>
      <c r="C4373" t="s">
        <v>53</v>
      </c>
      <c r="D4373" t="s">
        <v>9</v>
      </c>
      <c r="E4373" t="s">
        <v>338</v>
      </c>
      <c r="F4373" t="s">
        <v>468</v>
      </c>
      <c r="G4373" s="8">
        <v>43</v>
      </c>
      <c r="H4373" s="6">
        <v>3919.37</v>
      </c>
      <c r="I4373" s="6">
        <v>168532.73</v>
      </c>
      <c r="J4373" t="s">
        <v>777</v>
      </c>
      <c r="K4373" s="8">
        <v>45</v>
      </c>
      <c r="L4373" t="str">
        <f>_xlfn.XLOOKUP(F4373, Items!$A:$A, Items!$C:$C, "Check Item ID", 0)</f>
        <v>Hardware</v>
      </c>
    </row>
    <row r="4374" spans="1:12" hidden="1" x14ac:dyDescent="0.25">
      <c r="A4374" t="s">
        <v>5142</v>
      </c>
      <c r="B4374" s="1">
        <v>45204</v>
      </c>
      <c r="C4374" t="s">
        <v>163</v>
      </c>
      <c r="D4374" t="s">
        <v>31</v>
      </c>
      <c r="E4374" t="s">
        <v>338</v>
      </c>
      <c r="F4374" t="s">
        <v>650</v>
      </c>
      <c r="G4374">
        <v>19</v>
      </c>
      <c r="H4374">
        <v>11098.92</v>
      </c>
      <c r="I4374">
        <v>210879.5</v>
      </c>
      <c r="J4374" t="s">
        <v>770</v>
      </c>
      <c r="K4374">
        <v>42</v>
      </c>
      <c r="L4374" t="str">
        <f>_xlfn.XLOOKUP(F4374, Items!$A:$A, Items!$C:$C, "Check Item ID", 0)</f>
        <v>Service</v>
      </c>
    </row>
    <row r="4375" spans="1:12" x14ac:dyDescent="0.25">
      <c r="A4375" t="s">
        <v>5143</v>
      </c>
      <c r="B4375" s="1">
        <v>45236</v>
      </c>
      <c r="C4375" t="s">
        <v>119</v>
      </c>
      <c r="D4375" t="s">
        <v>13</v>
      </c>
      <c r="E4375" t="s">
        <v>290</v>
      </c>
      <c r="F4375" t="s">
        <v>752</v>
      </c>
      <c r="G4375" s="8">
        <v>4</v>
      </c>
      <c r="H4375" s="6">
        <v>2019.2</v>
      </c>
      <c r="I4375" s="6">
        <v>8076.79</v>
      </c>
      <c r="J4375" t="s">
        <v>777</v>
      </c>
      <c r="K4375" s="8">
        <v>24</v>
      </c>
      <c r="L4375" t="str">
        <f>_xlfn.XLOOKUP(F4375, Items!$A:$A, Items!$C:$C, "Check Item ID", 0)</f>
        <v>Software</v>
      </c>
    </row>
    <row r="4376" spans="1:12" hidden="1" x14ac:dyDescent="0.25">
      <c r="A4376" t="s">
        <v>5144</v>
      </c>
      <c r="B4376" s="1">
        <v>44990</v>
      </c>
      <c r="C4376" t="s">
        <v>48</v>
      </c>
      <c r="D4376" t="s">
        <v>21</v>
      </c>
      <c r="E4376" t="s">
        <v>274</v>
      </c>
      <c r="F4376" t="s">
        <v>371</v>
      </c>
      <c r="G4376">
        <v>37</v>
      </c>
      <c r="H4376">
        <v>6555.92</v>
      </c>
      <c r="I4376">
        <v>242568.98</v>
      </c>
      <c r="J4376" t="s">
        <v>770</v>
      </c>
      <c r="K4376">
        <v>30</v>
      </c>
      <c r="L4376" t="str">
        <f>_xlfn.XLOOKUP(F4376, Items!$A:$A, Items!$C:$C, "Check Item ID", 0)</f>
        <v>Software</v>
      </c>
    </row>
    <row r="4377" spans="1:12" hidden="1" x14ac:dyDescent="0.25">
      <c r="A4377" t="s">
        <v>5145</v>
      </c>
      <c r="B4377" s="1">
        <v>45136</v>
      </c>
      <c r="C4377" t="s">
        <v>223</v>
      </c>
      <c r="D4377" t="s">
        <v>5</v>
      </c>
      <c r="E4377" t="s">
        <v>281</v>
      </c>
      <c r="F4377" t="s">
        <v>528</v>
      </c>
      <c r="G4377">
        <v>40</v>
      </c>
      <c r="H4377">
        <v>1552.19</v>
      </c>
      <c r="I4377">
        <v>62087.48</v>
      </c>
      <c r="J4377" t="s">
        <v>768</v>
      </c>
      <c r="K4377">
        <v>42</v>
      </c>
      <c r="L4377" t="str">
        <f>_xlfn.XLOOKUP(F4377, Items!$A:$A, Items!$C:$C, "Check Item ID", 0)</f>
        <v>Service</v>
      </c>
    </row>
    <row r="4378" spans="1:12" hidden="1" x14ac:dyDescent="0.25">
      <c r="A4378" t="s">
        <v>5146</v>
      </c>
      <c r="B4378" s="1">
        <v>45183</v>
      </c>
      <c r="C4378" t="s">
        <v>89</v>
      </c>
      <c r="D4378" t="s">
        <v>23</v>
      </c>
      <c r="E4378" t="s">
        <v>254</v>
      </c>
      <c r="F4378" t="s">
        <v>540</v>
      </c>
      <c r="G4378">
        <v>37</v>
      </c>
      <c r="H4378">
        <v>6193.44</v>
      </c>
      <c r="I4378">
        <v>229157.39</v>
      </c>
      <c r="J4378" t="s">
        <v>768</v>
      </c>
      <c r="K4378">
        <v>5</v>
      </c>
      <c r="L4378" t="str">
        <f>_xlfn.XLOOKUP(F4378, Items!$A:$A, Items!$C:$C, "Check Item ID", 0)</f>
        <v>Software</v>
      </c>
    </row>
    <row r="4379" spans="1:12" x14ac:dyDescent="0.25">
      <c r="A4379" t="s">
        <v>5147</v>
      </c>
      <c r="B4379" s="1">
        <v>45684</v>
      </c>
      <c r="C4379" t="s">
        <v>137</v>
      </c>
      <c r="D4379" t="s">
        <v>13</v>
      </c>
      <c r="E4379" t="s">
        <v>281</v>
      </c>
      <c r="F4379" t="s">
        <v>502</v>
      </c>
      <c r="G4379" s="8">
        <v>26</v>
      </c>
      <c r="H4379" s="6">
        <v>7375.36</v>
      </c>
      <c r="I4379" s="6">
        <v>191759.27</v>
      </c>
      <c r="J4379" t="s">
        <v>777</v>
      </c>
      <c r="K4379" s="8">
        <v>8</v>
      </c>
      <c r="L4379" t="str">
        <f>_xlfn.XLOOKUP(F4379, Items!$A:$A, Items!$C:$C, "Check Item ID", 0)</f>
        <v>Software</v>
      </c>
    </row>
    <row r="4380" spans="1:12" x14ac:dyDescent="0.25">
      <c r="A4380" t="s">
        <v>5148</v>
      </c>
      <c r="B4380" s="1">
        <v>45673</v>
      </c>
      <c r="C4380" t="s">
        <v>51</v>
      </c>
      <c r="D4380" t="s">
        <v>3</v>
      </c>
      <c r="E4380" t="s">
        <v>265</v>
      </c>
      <c r="F4380" t="s">
        <v>600</v>
      </c>
      <c r="G4380" s="8">
        <v>16</v>
      </c>
      <c r="H4380" s="6">
        <v>7223</v>
      </c>
      <c r="I4380" s="6">
        <v>115568.02</v>
      </c>
      <c r="J4380" t="s">
        <v>777</v>
      </c>
      <c r="K4380" s="8">
        <v>31</v>
      </c>
      <c r="L4380" t="str">
        <f>_xlfn.XLOOKUP(F4380, Items!$A:$A, Items!$C:$C, "Check Item ID", 0)</f>
        <v>Software</v>
      </c>
    </row>
    <row r="4381" spans="1:12" hidden="1" x14ac:dyDescent="0.25">
      <c r="A4381" t="s">
        <v>5149</v>
      </c>
      <c r="B4381" s="1">
        <v>45763</v>
      </c>
      <c r="C4381" t="s">
        <v>223</v>
      </c>
      <c r="D4381" t="s">
        <v>5</v>
      </c>
      <c r="E4381" t="s">
        <v>294</v>
      </c>
      <c r="F4381" t="s">
        <v>706</v>
      </c>
      <c r="G4381">
        <v>27</v>
      </c>
      <c r="H4381">
        <v>8640.44</v>
      </c>
      <c r="I4381">
        <v>233292</v>
      </c>
      <c r="J4381" t="s">
        <v>768</v>
      </c>
      <c r="K4381">
        <v>30</v>
      </c>
      <c r="L4381" t="str">
        <f>_xlfn.XLOOKUP(F4381, Items!$A:$A, Items!$C:$C, "Check Item ID", 0)</f>
        <v>Software</v>
      </c>
    </row>
    <row r="4382" spans="1:12" hidden="1" x14ac:dyDescent="0.25">
      <c r="A4382" t="s">
        <v>5150</v>
      </c>
      <c r="B4382" s="1">
        <v>45609</v>
      </c>
      <c r="C4382" t="s">
        <v>169</v>
      </c>
      <c r="D4382" t="s">
        <v>23</v>
      </c>
      <c r="E4382" t="s">
        <v>312</v>
      </c>
      <c r="F4382" t="s">
        <v>650</v>
      </c>
      <c r="G4382">
        <v>31</v>
      </c>
      <c r="H4382">
        <v>8857.57</v>
      </c>
      <c r="I4382">
        <v>274584.7</v>
      </c>
      <c r="J4382" t="s">
        <v>768</v>
      </c>
      <c r="K4382">
        <v>44</v>
      </c>
      <c r="L4382" t="str">
        <f>_xlfn.XLOOKUP(F4382, Items!$A:$A, Items!$C:$C, "Check Item ID", 0)</f>
        <v>Service</v>
      </c>
    </row>
    <row r="4383" spans="1:12" hidden="1" x14ac:dyDescent="0.25">
      <c r="A4383" t="s">
        <v>5151</v>
      </c>
      <c r="B4383" s="1">
        <v>44940</v>
      </c>
      <c r="C4383" t="s">
        <v>117</v>
      </c>
      <c r="D4383" t="s">
        <v>29</v>
      </c>
      <c r="E4383" t="s">
        <v>348</v>
      </c>
      <c r="F4383" t="s">
        <v>758</v>
      </c>
      <c r="G4383">
        <v>20</v>
      </c>
      <c r="H4383">
        <v>3323.12</v>
      </c>
      <c r="I4383">
        <v>66462.39</v>
      </c>
      <c r="J4383" t="s">
        <v>770</v>
      </c>
      <c r="K4383">
        <v>34</v>
      </c>
      <c r="L4383" t="str">
        <f>_xlfn.XLOOKUP(F4383, Items!$A:$A, Items!$C:$C, "Check Item ID", 0)</f>
        <v>Hardware</v>
      </c>
    </row>
    <row r="4384" spans="1:12" x14ac:dyDescent="0.25">
      <c r="A4384" t="s">
        <v>5152</v>
      </c>
      <c r="B4384" s="1">
        <v>45173</v>
      </c>
      <c r="C4384" t="s">
        <v>187</v>
      </c>
      <c r="D4384" t="s">
        <v>3</v>
      </c>
      <c r="E4384" t="s">
        <v>304</v>
      </c>
      <c r="F4384" t="s">
        <v>694</v>
      </c>
      <c r="G4384" s="8">
        <v>46</v>
      </c>
      <c r="H4384" s="6">
        <v>5626.9</v>
      </c>
      <c r="I4384" s="6">
        <v>258837.58</v>
      </c>
      <c r="J4384" t="s">
        <v>777</v>
      </c>
      <c r="K4384" s="8">
        <v>7</v>
      </c>
      <c r="L4384" t="str">
        <f>_xlfn.XLOOKUP(F4384, Items!$A:$A, Items!$C:$C, "Check Item ID", 0)</f>
        <v>Service</v>
      </c>
    </row>
    <row r="4385" spans="1:12" hidden="1" x14ac:dyDescent="0.25">
      <c r="A4385" t="s">
        <v>5153</v>
      </c>
      <c r="B4385" s="1">
        <v>45324</v>
      </c>
      <c r="C4385" t="s">
        <v>235</v>
      </c>
      <c r="D4385" t="s">
        <v>17</v>
      </c>
      <c r="E4385" t="s">
        <v>298</v>
      </c>
      <c r="F4385" t="s">
        <v>594</v>
      </c>
      <c r="G4385">
        <v>31</v>
      </c>
      <c r="H4385">
        <v>3686.32</v>
      </c>
      <c r="I4385">
        <v>114275.87</v>
      </c>
      <c r="J4385" t="s">
        <v>770</v>
      </c>
      <c r="K4385">
        <v>28</v>
      </c>
      <c r="L4385" t="str">
        <f>_xlfn.XLOOKUP(F4385, Items!$A:$A, Items!$C:$C, "Check Item ID", 0)</f>
        <v>Software</v>
      </c>
    </row>
    <row r="4386" spans="1:12" hidden="1" x14ac:dyDescent="0.25">
      <c r="A4386" t="s">
        <v>5154</v>
      </c>
      <c r="B4386" s="1">
        <v>44953</v>
      </c>
      <c r="C4386" t="s">
        <v>81</v>
      </c>
      <c r="D4386" t="s">
        <v>19</v>
      </c>
      <c r="E4386" t="s">
        <v>254</v>
      </c>
      <c r="F4386" t="s">
        <v>718</v>
      </c>
      <c r="G4386">
        <v>4</v>
      </c>
      <c r="H4386">
        <v>9135.58</v>
      </c>
      <c r="I4386">
        <v>36542.300000000003</v>
      </c>
      <c r="J4386" t="s">
        <v>770</v>
      </c>
      <c r="K4386">
        <v>15</v>
      </c>
      <c r="L4386" t="str">
        <f>_xlfn.XLOOKUP(F4386, Items!$A:$A, Items!$C:$C, "Check Item ID", 0)</f>
        <v>Software</v>
      </c>
    </row>
    <row r="4387" spans="1:12" hidden="1" x14ac:dyDescent="0.25">
      <c r="A4387" t="s">
        <v>5155</v>
      </c>
      <c r="B4387" s="1">
        <v>45274</v>
      </c>
      <c r="C4387" t="s">
        <v>157</v>
      </c>
      <c r="D4387" t="s">
        <v>11</v>
      </c>
      <c r="E4387" t="s">
        <v>348</v>
      </c>
      <c r="F4387" t="s">
        <v>626</v>
      </c>
      <c r="G4387">
        <v>5</v>
      </c>
      <c r="H4387">
        <v>4243.32</v>
      </c>
      <c r="I4387">
        <v>21216.61</v>
      </c>
      <c r="J4387" t="s">
        <v>770</v>
      </c>
      <c r="K4387">
        <v>6</v>
      </c>
      <c r="L4387" t="str">
        <f>_xlfn.XLOOKUP(F4387, Items!$A:$A, Items!$C:$C, "Check Item ID", 0)</f>
        <v>Software</v>
      </c>
    </row>
    <row r="4388" spans="1:12" hidden="1" x14ac:dyDescent="0.25">
      <c r="A4388" t="s">
        <v>5156</v>
      </c>
      <c r="B4388" s="1">
        <v>45785</v>
      </c>
      <c r="C4388" t="s">
        <v>205</v>
      </c>
      <c r="D4388" t="s">
        <v>25</v>
      </c>
      <c r="E4388" t="s">
        <v>296</v>
      </c>
      <c r="F4388" t="s">
        <v>612</v>
      </c>
      <c r="G4388">
        <v>6</v>
      </c>
      <c r="H4388">
        <v>763.78</v>
      </c>
      <c r="I4388">
        <v>4582.71</v>
      </c>
      <c r="J4388" t="s">
        <v>768</v>
      </c>
      <c r="K4388">
        <v>14</v>
      </c>
      <c r="L4388" t="str">
        <f>_xlfn.XLOOKUP(F4388, Items!$A:$A, Items!$C:$C, "Check Item ID", 0)</f>
        <v>Service</v>
      </c>
    </row>
    <row r="4389" spans="1:12" hidden="1" x14ac:dyDescent="0.25">
      <c r="A4389" t="s">
        <v>5157</v>
      </c>
      <c r="B4389" s="1">
        <v>45227</v>
      </c>
      <c r="C4389" t="s">
        <v>71</v>
      </c>
      <c r="D4389" t="s">
        <v>15</v>
      </c>
      <c r="E4389" t="s">
        <v>250</v>
      </c>
      <c r="F4389" t="s">
        <v>712</v>
      </c>
      <c r="G4389">
        <v>45</v>
      </c>
      <c r="H4389">
        <v>3021.18</v>
      </c>
      <c r="I4389">
        <v>135953.26999999999</v>
      </c>
      <c r="J4389" t="s">
        <v>768</v>
      </c>
      <c r="K4389">
        <v>40</v>
      </c>
      <c r="L4389" t="str">
        <f>_xlfn.XLOOKUP(F4389, Items!$A:$A, Items!$C:$C, "Check Item ID", 0)</f>
        <v>Service</v>
      </c>
    </row>
    <row r="4390" spans="1:12" hidden="1" x14ac:dyDescent="0.25">
      <c r="A4390" t="s">
        <v>5158</v>
      </c>
      <c r="B4390" s="1">
        <v>45072</v>
      </c>
      <c r="C4390" t="s">
        <v>165</v>
      </c>
      <c r="D4390" t="s">
        <v>27</v>
      </c>
      <c r="E4390" t="s">
        <v>276</v>
      </c>
      <c r="F4390" t="s">
        <v>744</v>
      </c>
      <c r="G4390">
        <v>38</v>
      </c>
      <c r="H4390">
        <v>6806.57</v>
      </c>
      <c r="I4390">
        <v>258649.63</v>
      </c>
      <c r="J4390" t="s">
        <v>770</v>
      </c>
      <c r="K4390">
        <v>15</v>
      </c>
      <c r="L4390" t="str">
        <f>_xlfn.XLOOKUP(F4390, Items!$A:$A, Items!$C:$C, "Check Item ID", 0)</f>
        <v>Service</v>
      </c>
    </row>
    <row r="4391" spans="1:12" hidden="1" x14ac:dyDescent="0.25">
      <c r="A4391" t="s">
        <v>5159</v>
      </c>
      <c r="B4391" s="1">
        <v>45868</v>
      </c>
      <c r="C4391" t="s">
        <v>97</v>
      </c>
      <c r="D4391" t="s">
        <v>29</v>
      </c>
      <c r="E4391" t="s">
        <v>292</v>
      </c>
      <c r="F4391" t="s">
        <v>724</v>
      </c>
      <c r="G4391">
        <v>3</v>
      </c>
      <c r="H4391">
        <v>301.11</v>
      </c>
      <c r="I4391">
        <v>903.34</v>
      </c>
      <c r="J4391" t="s">
        <v>768</v>
      </c>
      <c r="K4391">
        <v>14</v>
      </c>
      <c r="L4391" t="str">
        <f>_xlfn.XLOOKUP(F4391, Items!$A:$A, Items!$C:$C, "Check Item ID", 0)</f>
        <v>Software</v>
      </c>
    </row>
    <row r="4392" spans="1:12" hidden="1" x14ac:dyDescent="0.25">
      <c r="A4392" t="s">
        <v>5160</v>
      </c>
      <c r="B4392" s="1">
        <v>45562</v>
      </c>
      <c r="C4392" t="s">
        <v>39</v>
      </c>
      <c r="D4392" t="s">
        <v>25</v>
      </c>
      <c r="E4392" t="s">
        <v>306</v>
      </c>
      <c r="F4392" t="s">
        <v>552</v>
      </c>
      <c r="G4392">
        <v>18</v>
      </c>
      <c r="H4392">
        <v>6935.26</v>
      </c>
      <c r="I4392">
        <v>124834.61</v>
      </c>
      <c r="J4392" t="s">
        <v>770</v>
      </c>
      <c r="K4392">
        <v>38</v>
      </c>
      <c r="L4392" t="str">
        <f>_xlfn.XLOOKUP(F4392, Items!$A:$A, Items!$C:$C, "Check Item ID", 0)</f>
        <v>Service</v>
      </c>
    </row>
    <row r="4393" spans="1:12" hidden="1" x14ac:dyDescent="0.25">
      <c r="A4393" t="s">
        <v>5161</v>
      </c>
      <c r="B4393" s="1">
        <v>44927</v>
      </c>
      <c r="C4393" t="s">
        <v>145</v>
      </c>
      <c r="D4393" t="s">
        <v>7</v>
      </c>
      <c r="E4393" t="s">
        <v>310</v>
      </c>
      <c r="F4393" t="s">
        <v>672</v>
      </c>
      <c r="G4393">
        <v>50</v>
      </c>
      <c r="H4393">
        <v>2380.35</v>
      </c>
      <c r="I4393">
        <v>119017.59</v>
      </c>
      <c r="J4393" t="s">
        <v>770</v>
      </c>
      <c r="K4393">
        <v>4</v>
      </c>
      <c r="L4393" t="str">
        <f>_xlfn.XLOOKUP(F4393, Items!$A:$A, Items!$C:$C, "Check Item ID", 0)</f>
        <v>Service</v>
      </c>
    </row>
    <row r="4394" spans="1:12" x14ac:dyDescent="0.25">
      <c r="A4394" t="s">
        <v>5162</v>
      </c>
      <c r="B4394" s="1">
        <v>46021</v>
      </c>
      <c r="C4394" t="s">
        <v>149</v>
      </c>
      <c r="D4394" t="s">
        <v>21</v>
      </c>
      <c r="E4394" t="s">
        <v>298</v>
      </c>
      <c r="F4394" t="s">
        <v>504</v>
      </c>
      <c r="G4394" s="8">
        <v>27</v>
      </c>
      <c r="H4394" s="6">
        <v>9233.5400000000009</v>
      </c>
      <c r="I4394" s="6">
        <v>249305.56</v>
      </c>
      <c r="J4394" t="s">
        <v>777</v>
      </c>
      <c r="K4394" s="8">
        <v>23</v>
      </c>
      <c r="L4394" t="str">
        <f>_xlfn.XLOOKUP(F4394, Items!$A:$A, Items!$C:$C, "Check Item ID", 0)</f>
        <v>Service</v>
      </c>
    </row>
    <row r="4395" spans="1:12" hidden="1" x14ac:dyDescent="0.25">
      <c r="A4395" t="s">
        <v>5163</v>
      </c>
      <c r="B4395" s="1">
        <v>44937</v>
      </c>
      <c r="C4395" t="s">
        <v>105</v>
      </c>
      <c r="D4395" t="s">
        <v>23</v>
      </c>
      <c r="E4395" t="s">
        <v>340</v>
      </c>
      <c r="F4395" t="s">
        <v>600</v>
      </c>
      <c r="G4395">
        <v>45</v>
      </c>
      <c r="H4395">
        <v>7659.13</v>
      </c>
      <c r="I4395">
        <v>344660.75</v>
      </c>
      <c r="J4395" t="s">
        <v>770</v>
      </c>
      <c r="K4395">
        <v>23</v>
      </c>
      <c r="L4395" t="str">
        <f>_xlfn.XLOOKUP(F4395, Items!$A:$A, Items!$C:$C, "Check Item ID", 0)</f>
        <v>Software</v>
      </c>
    </row>
    <row r="4396" spans="1:12" hidden="1" x14ac:dyDescent="0.25">
      <c r="A4396" t="s">
        <v>5164</v>
      </c>
      <c r="B4396" s="1">
        <v>45073</v>
      </c>
      <c r="C4396" t="s">
        <v>59</v>
      </c>
      <c r="D4396" t="s">
        <v>9</v>
      </c>
      <c r="E4396" t="s">
        <v>278</v>
      </c>
      <c r="F4396" t="s">
        <v>378</v>
      </c>
      <c r="G4396">
        <v>31</v>
      </c>
      <c r="H4396">
        <v>521.55999999999995</v>
      </c>
      <c r="I4396">
        <v>16168.33</v>
      </c>
      <c r="J4396" t="s">
        <v>768</v>
      </c>
      <c r="K4396">
        <v>38</v>
      </c>
      <c r="L4396" t="str">
        <f>_xlfn.XLOOKUP(F4396, Items!$A:$A, Items!$C:$C, "Check Item ID", 0)</f>
        <v>Software</v>
      </c>
    </row>
    <row r="4397" spans="1:12" hidden="1" x14ac:dyDescent="0.25">
      <c r="A4397" t="s">
        <v>5165</v>
      </c>
      <c r="B4397" s="1">
        <v>45110</v>
      </c>
      <c r="C4397" t="s">
        <v>193</v>
      </c>
      <c r="D4397" t="s">
        <v>5</v>
      </c>
      <c r="E4397" t="s">
        <v>348</v>
      </c>
      <c r="F4397" t="s">
        <v>550</v>
      </c>
      <c r="G4397">
        <v>31</v>
      </c>
      <c r="H4397">
        <v>391.65</v>
      </c>
      <c r="I4397">
        <v>12141.26</v>
      </c>
      <c r="J4397" t="s">
        <v>768</v>
      </c>
      <c r="K4397">
        <v>13</v>
      </c>
      <c r="L4397" t="str">
        <f>_xlfn.XLOOKUP(F4397, Items!$A:$A, Items!$C:$C, "Check Item ID", 0)</f>
        <v>Service</v>
      </c>
    </row>
    <row r="4398" spans="1:12" hidden="1" x14ac:dyDescent="0.25">
      <c r="A4398" t="s">
        <v>5166</v>
      </c>
      <c r="B4398" s="1">
        <v>45637</v>
      </c>
      <c r="C4398" t="s">
        <v>45</v>
      </c>
      <c r="D4398" t="s">
        <v>5</v>
      </c>
      <c r="E4398" t="s">
        <v>344</v>
      </c>
      <c r="F4398" t="s">
        <v>754</v>
      </c>
      <c r="G4398">
        <v>6</v>
      </c>
      <c r="H4398">
        <v>8214.4599999999991</v>
      </c>
      <c r="I4398">
        <v>49286.76</v>
      </c>
      <c r="J4398" t="s">
        <v>770</v>
      </c>
      <c r="K4398">
        <v>15</v>
      </c>
      <c r="L4398" t="str">
        <f>_xlfn.XLOOKUP(F4398, Items!$A:$A, Items!$C:$C, "Check Item ID", 0)</f>
        <v>Service</v>
      </c>
    </row>
    <row r="4399" spans="1:12" hidden="1" x14ac:dyDescent="0.25">
      <c r="A4399" t="s">
        <v>5167</v>
      </c>
      <c r="B4399" s="1">
        <v>45002</v>
      </c>
      <c r="C4399" t="s">
        <v>73</v>
      </c>
      <c r="D4399" t="s">
        <v>29</v>
      </c>
      <c r="E4399" t="s">
        <v>254</v>
      </c>
      <c r="F4399" t="s">
        <v>582</v>
      </c>
      <c r="G4399">
        <v>39</v>
      </c>
      <c r="H4399">
        <v>10171.52</v>
      </c>
      <c r="I4399">
        <v>396689.45</v>
      </c>
      <c r="J4399" t="s">
        <v>768</v>
      </c>
      <c r="K4399">
        <v>25</v>
      </c>
      <c r="L4399" t="str">
        <f>_xlfn.XLOOKUP(F4399, Items!$A:$A, Items!$C:$C, "Check Item ID", 0)</f>
        <v>Service</v>
      </c>
    </row>
    <row r="4400" spans="1:12" hidden="1" x14ac:dyDescent="0.25">
      <c r="A4400" t="s">
        <v>5168</v>
      </c>
      <c r="B4400" s="1">
        <v>44929</v>
      </c>
      <c r="C4400" t="s">
        <v>65</v>
      </c>
      <c r="D4400" t="s">
        <v>15</v>
      </c>
      <c r="E4400" t="s">
        <v>300</v>
      </c>
      <c r="F4400" t="s">
        <v>670</v>
      </c>
      <c r="G4400">
        <v>23</v>
      </c>
      <c r="H4400">
        <v>7232.43</v>
      </c>
      <c r="I4400">
        <v>166345.94</v>
      </c>
      <c r="J4400" t="s">
        <v>768</v>
      </c>
      <c r="K4400">
        <v>8</v>
      </c>
      <c r="L4400" t="str">
        <f>_xlfn.XLOOKUP(F4400, Items!$A:$A, Items!$C:$C, "Check Item ID", 0)</f>
        <v>Service</v>
      </c>
    </row>
    <row r="4401" spans="1:12" hidden="1" x14ac:dyDescent="0.25">
      <c r="A4401" t="s">
        <v>5169</v>
      </c>
      <c r="B4401" s="1">
        <v>45122</v>
      </c>
      <c r="C4401" t="s">
        <v>239</v>
      </c>
      <c r="D4401" t="s">
        <v>15</v>
      </c>
      <c r="E4401" t="s">
        <v>354</v>
      </c>
      <c r="F4401" t="s">
        <v>582</v>
      </c>
      <c r="G4401">
        <v>21</v>
      </c>
      <c r="H4401">
        <v>10398.129999999999</v>
      </c>
      <c r="I4401">
        <v>218360.66</v>
      </c>
      <c r="J4401" t="s">
        <v>770</v>
      </c>
      <c r="K4401">
        <v>19</v>
      </c>
      <c r="L4401" t="str">
        <f>_xlfn.XLOOKUP(F4401, Items!$A:$A, Items!$C:$C, "Check Item ID", 0)</f>
        <v>Service</v>
      </c>
    </row>
    <row r="4402" spans="1:12" hidden="1" x14ac:dyDescent="0.25">
      <c r="A4402" t="s">
        <v>5170</v>
      </c>
      <c r="B4402" s="1">
        <v>45730</v>
      </c>
      <c r="C4402" t="s">
        <v>65</v>
      </c>
      <c r="D4402" t="s">
        <v>15</v>
      </c>
      <c r="E4402" t="s">
        <v>246</v>
      </c>
      <c r="F4402" t="s">
        <v>488</v>
      </c>
      <c r="G4402">
        <v>43</v>
      </c>
      <c r="H4402">
        <v>8192.2000000000007</v>
      </c>
      <c r="I4402">
        <v>352264.64</v>
      </c>
      <c r="J4402" t="s">
        <v>768</v>
      </c>
      <c r="K4402">
        <v>45</v>
      </c>
      <c r="L4402" t="str">
        <f>_xlfn.XLOOKUP(F4402, Items!$A:$A, Items!$C:$C, "Check Item ID", 0)</f>
        <v>Service</v>
      </c>
    </row>
    <row r="4403" spans="1:12" hidden="1" x14ac:dyDescent="0.25">
      <c r="A4403" t="s">
        <v>5171</v>
      </c>
      <c r="B4403" s="1">
        <v>45742</v>
      </c>
      <c r="C4403" t="s">
        <v>99</v>
      </c>
      <c r="D4403" t="s">
        <v>13</v>
      </c>
      <c r="E4403" t="s">
        <v>350</v>
      </c>
      <c r="F4403" t="s">
        <v>694</v>
      </c>
      <c r="G4403">
        <v>4</v>
      </c>
      <c r="H4403">
        <v>6534.29</v>
      </c>
      <c r="I4403">
        <v>26137.18</v>
      </c>
      <c r="J4403" t="s">
        <v>770</v>
      </c>
      <c r="K4403">
        <v>3</v>
      </c>
      <c r="L4403" t="str">
        <f>_xlfn.XLOOKUP(F4403, Items!$A:$A, Items!$C:$C, "Check Item ID", 0)</f>
        <v>Service</v>
      </c>
    </row>
    <row r="4404" spans="1:12" x14ac:dyDescent="0.25">
      <c r="A4404" t="s">
        <v>5172</v>
      </c>
      <c r="B4404" s="1">
        <v>45510</v>
      </c>
      <c r="C4404" t="s">
        <v>149</v>
      </c>
      <c r="D4404" t="s">
        <v>21</v>
      </c>
      <c r="E4404" t="s">
        <v>322</v>
      </c>
      <c r="F4404" t="s">
        <v>720</v>
      </c>
      <c r="G4404" s="8">
        <v>1</v>
      </c>
      <c r="H4404" s="6">
        <v>8056.84</v>
      </c>
      <c r="I4404" s="6">
        <v>8056.84</v>
      </c>
      <c r="J4404" t="s">
        <v>777</v>
      </c>
      <c r="K4404" s="8">
        <v>22</v>
      </c>
      <c r="L4404" t="str">
        <f>_xlfn.XLOOKUP(F4404, Items!$A:$A, Items!$C:$C, "Check Item ID", 0)</f>
        <v>Hardware</v>
      </c>
    </row>
    <row r="4405" spans="1:12" x14ac:dyDescent="0.25">
      <c r="A4405" t="s">
        <v>5173</v>
      </c>
      <c r="B4405" s="1">
        <v>45565</v>
      </c>
      <c r="C4405" t="s">
        <v>219</v>
      </c>
      <c r="D4405" t="s">
        <v>21</v>
      </c>
      <c r="E4405" t="s">
        <v>352</v>
      </c>
      <c r="F4405" t="s">
        <v>472</v>
      </c>
      <c r="G4405" s="8">
        <v>8</v>
      </c>
      <c r="H4405" s="6">
        <v>6921.21</v>
      </c>
      <c r="I4405" s="6">
        <v>55369.68</v>
      </c>
      <c r="J4405" t="s">
        <v>777</v>
      </c>
      <c r="K4405" s="8">
        <v>18</v>
      </c>
      <c r="L4405" t="str">
        <f>_xlfn.XLOOKUP(F4405, Items!$A:$A, Items!$C:$C, "Check Item ID", 0)</f>
        <v>Software</v>
      </c>
    </row>
    <row r="4406" spans="1:12" hidden="1" x14ac:dyDescent="0.25">
      <c r="A4406" t="s">
        <v>5174</v>
      </c>
      <c r="B4406" s="1">
        <v>45233</v>
      </c>
      <c r="C4406" t="s">
        <v>167</v>
      </c>
      <c r="D4406" t="s">
        <v>31</v>
      </c>
      <c r="E4406" t="s">
        <v>265</v>
      </c>
      <c r="F4406" t="s">
        <v>562</v>
      </c>
      <c r="G4406">
        <v>12</v>
      </c>
      <c r="H4406">
        <v>3203.04</v>
      </c>
      <c r="I4406">
        <v>38436.47</v>
      </c>
      <c r="J4406" t="s">
        <v>768</v>
      </c>
      <c r="K4406">
        <v>4</v>
      </c>
      <c r="L4406" t="str">
        <f>_xlfn.XLOOKUP(F4406, Items!$A:$A, Items!$C:$C, "Check Item ID", 0)</f>
        <v>Service</v>
      </c>
    </row>
    <row r="4407" spans="1:12" x14ac:dyDescent="0.25">
      <c r="A4407" t="s">
        <v>5175</v>
      </c>
      <c r="B4407" s="1">
        <v>45355</v>
      </c>
      <c r="C4407" t="s">
        <v>119</v>
      </c>
      <c r="D4407" t="s">
        <v>13</v>
      </c>
      <c r="E4407" t="s">
        <v>267</v>
      </c>
      <c r="F4407" t="s">
        <v>564</v>
      </c>
      <c r="G4407" s="8">
        <v>38</v>
      </c>
      <c r="H4407" s="6">
        <v>3516.64</v>
      </c>
      <c r="I4407" s="6">
        <v>133632.47</v>
      </c>
      <c r="J4407" t="s">
        <v>777</v>
      </c>
      <c r="K4407" s="8">
        <v>5</v>
      </c>
      <c r="L4407" t="str">
        <f>_xlfn.XLOOKUP(F4407, Items!$A:$A, Items!$C:$C, "Check Item ID", 0)</f>
        <v>Software</v>
      </c>
    </row>
    <row r="4408" spans="1:12" hidden="1" x14ac:dyDescent="0.25">
      <c r="A4408" t="s">
        <v>5176</v>
      </c>
      <c r="B4408" s="1">
        <v>45979</v>
      </c>
      <c r="C4408" t="s">
        <v>191</v>
      </c>
      <c r="D4408" t="s">
        <v>25</v>
      </c>
      <c r="E4408" t="s">
        <v>346</v>
      </c>
      <c r="F4408" t="s">
        <v>380</v>
      </c>
      <c r="G4408">
        <v>24</v>
      </c>
      <c r="H4408">
        <v>4868.3999999999996</v>
      </c>
      <c r="I4408">
        <v>116841.60000000001</v>
      </c>
      <c r="J4408" t="s">
        <v>768</v>
      </c>
      <c r="K4408">
        <v>38</v>
      </c>
      <c r="L4408" t="str">
        <f>_xlfn.XLOOKUP(F4408, Items!$A:$A, Items!$C:$C, "Check Item ID", 0)</f>
        <v>Hardware</v>
      </c>
    </row>
    <row r="4409" spans="1:12" hidden="1" x14ac:dyDescent="0.25">
      <c r="A4409" t="s">
        <v>5177</v>
      </c>
      <c r="B4409" s="1">
        <v>45497</v>
      </c>
      <c r="C4409" t="s">
        <v>237</v>
      </c>
      <c r="D4409" t="s">
        <v>5</v>
      </c>
      <c r="E4409" t="s">
        <v>354</v>
      </c>
      <c r="F4409" t="s">
        <v>692</v>
      </c>
      <c r="G4409">
        <v>41</v>
      </c>
      <c r="H4409">
        <v>8748.31</v>
      </c>
      <c r="I4409">
        <v>358680.91</v>
      </c>
      <c r="J4409" t="s">
        <v>768</v>
      </c>
      <c r="K4409">
        <v>4</v>
      </c>
      <c r="L4409" t="str">
        <f>_xlfn.XLOOKUP(F4409, Items!$A:$A, Items!$C:$C, "Check Item ID", 0)</f>
        <v>Hardware</v>
      </c>
    </row>
    <row r="4410" spans="1:12" x14ac:dyDescent="0.25">
      <c r="A4410" t="s">
        <v>5178</v>
      </c>
      <c r="B4410" s="1">
        <v>45837</v>
      </c>
      <c r="C4410" t="s">
        <v>167</v>
      </c>
      <c r="D4410" t="s">
        <v>31</v>
      </c>
      <c r="E4410" t="s">
        <v>254</v>
      </c>
      <c r="F4410" t="s">
        <v>400</v>
      </c>
      <c r="G4410" s="8">
        <v>35</v>
      </c>
      <c r="H4410" s="6">
        <v>7281.37</v>
      </c>
      <c r="I4410" s="6">
        <v>254848.11</v>
      </c>
      <c r="J4410" t="s">
        <v>777</v>
      </c>
      <c r="K4410" s="8">
        <v>28</v>
      </c>
      <c r="L4410" t="str">
        <f>_xlfn.XLOOKUP(F4410, Items!$A:$A, Items!$C:$C, "Check Item ID", 0)</f>
        <v>Hardware</v>
      </c>
    </row>
    <row r="4411" spans="1:12" x14ac:dyDescent="0.25">
      <c r="A4411" t="s">
        <v>5179</v>
      </c>
      <c r="B4411" s="1">
        <v>45249</v>
      </c>
      <c r="C4411" t="s">
        <v>51</v>
      </c>
      <c r="D4411" t="s">
        <v>3</v>
      </c>
      <c r="E4411" t="s">
        <v>326</v>
      </c>
      <c r="F4411" t="s">
        <v>614</v>
      </c>
      <c r="G4411" s="8">
        <v>39</v>
      </c>
      <c r="H4411" s="6">
        <v>4344.37</v>
      </c>
      <c r="I4411" s="6">
        <v>169430.48</v>
      </c>
      <c r="J4411" t="s">
        <v>777</v>
      </c>
      <c r="K4411" s="8">
        <v>27</v>
      </c>
      <c r="L4411" t="str">
        <f>_xlfn.XLOOKUP(F4411, Items!$A:$A, Items!$C:$C, "Check Item ID", 0)</f>
        <v>Hardware</v>
      </c>
    </row>
    <row r="4412" spans="1:12" x14ac:dyDescent="0.25">
      <c r="A4412" t="s">
        <v>5180</v>
      </c>
      <c r="B4412" s="1">
        <v>45822</v>
      </c>
      <c r="C4412" t="s">
        <v>119</v>
      </c>
      <c r="D4412" t="s">
        <v>13</v>
      </c>
      <c r="E4412" t="s">
        <v>346</v>
      </c>
      <c r="F4412" t="s">
        <v>678</v>
      </c>
      <c r="G4412" s="8">
        <v>46</v>
      </c>
      <c r="H4412" s="6">
        <v>4609.67</v>
      </c>
      <c r="I4412" s="6">
        <v>212044.84</v>
      </c>
      <c r="J4412" t="s">
        <v>777</v>
      </c>
      <c r="K4412" s="8">
        <v>18</v>
      </c>
      <c r="L4412" t="str">
        <f>_xlfn.XLOOKUP(F4412, Items!$A:$A, Items!$C:$C, "Check Item ID", 0)</f>
        <v>Service</v>
      </c>
    </row>
    <row r="4413" spans="1:12" x14ac:dyDescent="0.25">
      <c r="A4413" t="s">
        <v>5181</v>
      </c>
      <c r="B4413" s="1">
        <v>45782</v>
      </c>
      <c r="C4413" t="s">
        <v>75</v>
      </c>
      <c r="D4413" t="s">
        <v>11</v>
      </c>
      <c r="E4413" t="s">
        <v>246</v>
      </c>
      <c r="F4413" t="s">
        <v>632</v>
      </c>
      <c r="G4413" s="8">
        <v>9</v>
      </c>
      <c r="H4413" s="6">
        <v>1752.71</v>
      </c>
      <c r="I4413" s="6">
        <v>15774.4</v>
      </c>
      <c r="J4413" t="s">
        <v>777</v>
      </c>
      <c r="K4413" s="8">
        <v>41</v>
      </c>
      <c r="L4413" t="str">
        <f>_xlfn.XLOOKUP(F4413, Items!$A:$A, Items!$C:$C, "Check Item ID", 0)</f>
        <v>Service</v>
      </c>
    </row>
    <row r="4414" spans="1:12" hidden="1" x14ac:dyDescent="0.25">
      <c r="A4414" t="s">
        <v>5182</v>
      </c>
      <c r="B4414" s="1">
        <v>45541</v>
      </c>
      <c r="C4414" t="s">
        <v>205</v>
      </c>
      <c r="D4414" t="s">
        <v>25</v>
      </c>
      <c r="E4414" t="s">
        <v>288</v>
      </c>
      <c r="F4414" t="s">
        <v>746</v>
      </c>
      <c r="G4414">
        <v>17</v>
      </c>
      <c r="H4414">
        <v>5605.67</v>
      </c>
      <c r="I4414">
        <v>95296.41</v>
      </c>
      <c r="J4414" t="s">
        <v>768</v>
      </c>
      <c r="K4414">
        <v>35</v>
      </c>
      <c r="L4414" t="str">
        <f>_xlfn.XLOOKUP(F4414, Items!$A:$A, Items!$C:$C, "Check Item ID", 0)</f>
        <v>Software</v>
      </c>
    </row>
    <row r="4415" spans="1:12" hidden="1" x14ac:dyDescent="0.25">
      <c r="A4415" t="s">
        <v>5183</v>
      </c>
      <c r="B4415" s="1">
        <v>45811</v>
      </c>
      <c r="C4415" t="s">
        <v>97</v>
      </c>
      <c r="D4415" t="s">
        <v>29</v>
      </c>
      <c r="E4415" t="s">
        <v>286</v>
      </c>
      <c r="F4415" t="s">
        <v>512</v>
      </c>
      <c r="G4415">
        <v>32</v>
      </c>
      <c r="H4415">
        <v>3706.47</v>
      </c>
      <c r="I4415">
        <v>118606.92</v>
      </c>
      <c r="J4415" t="s">
        <v>768</v>
      </c>
      <c r="K4415">
        <v>41</v>
      </c>
      <c r="L4415" t="str">
        <f>_xlfn.XLOOKUP(F4415, Items!$A:$A, Items!$C:$C, "Check Item ID", 0)</f>
        <v>Software</v>
      </c>
    </row>
    <row r="4416" spans="1:12" x14ac:dyDescent="0.25">
      <c r="A4416" t="s">
        <v>5184</v>
      </c>
      <c r="B4416" s="1">
        <v>45916</v>
      </c>
      <c r="C4416" t="s">
        <v>191</v>
      </c>
      <c r="D4416" t="s">
        <v>25</v>
      </c>
      <c r="E4416" t="s">
        <v>276</v>
      </c>
      <c r="F4416" t="s">
        <v>638</v>
      </c>
      <c r="G4416" s="8">
        <v>3</v>
      </c>
      <c r="H4416" s="6">
        <v>5310.54</v>
      </c>
      <c r="I4416" s="6">
        <v>15931.61</v>
      </c>
      <c r="J4416" t="s">
        <v>777</v>
      </c>
      <c r="K4416" s="8">
        <v>10</v>
      </c>
      <c r="L4416" t="str">
        <f>_xlfn.XLOOKUP(F4416, Items!$A:$A, Items!$C:$C, "Check Item ID", 0)</f>
        <v>Hardware</v>
      </c>
    </row>
    <row r="4417" spans="1:12" hidden="1" x14ac:dyDescent="0.25">
      <c r="A4417" t="s">
        <v>5185</v>
      </c>
      <c r="B4417" s="1">
        <v>45116</v>
      </c>
      <c r="C4417" t="s">
        <v>199</v>
      </c>
      <c r="D4417" t="s">
        <v>11</v>
      </c>
      <c r="E4417" t="s">
        <v>312</v>
      </c>
      <c r="F4417" t="s">
        <v>752</v>
      </c>
      <c r="G4417">
        <v>35</v>
      </c>
      <c r="H4417">
        <v>2212.27</v>
      </c>
      <c r="I4417">
        <v>77429.490000000005</v>
      </c>
      <c r="J4417" t="s">
        <v>768</v>
      </c>
      <c r="K4417">
        <v>43</v>
      </c>
      <c r="L4417" t="str">
        <f>_xlfn.XLOOKUP(F4417, Items!$A:$A, Items!$C:$C, "Check Item ID", 0)</f>
        <v>Software</v>
      </c>
    </row>
    <row r="4418" spans="1:12" hidden="1" x14ac:dyDescent="0.25">
      <c r="A4418" t="s">
        <v>5186</v>
      </c>
      <c r="B4418" s="1">
        <v>45382</v>
      </c>
      <c r="C4418" t="s">
        <v>161</v>
      </c>
      <c r="D4418" t="s">
        <v>17</v>
      </c>
      <c r="E4418" t="s">
        <v>324</v>
      </c>
      <c r="F4418" t="s">
        <v>690</v>
      </c>
      <c r="G4418">
        <v>6</v>
      </c>
      <c r="H4418">
        <v>6524.68</v>
      </c>
      <c r="I4418">
        <v>39148.07</v>
      </c>
      <c r="J4418" t="s">
        <v>768</v>
      </c>
      <c r="K4418">
        <v>12</v>
      </c>
      <c r="L4418" t="str">
        <f>_xlfn.XLOOKUP(F4418, Items!$A:$A, Items!$C:$C, "Check Item ID", 0)</f>
        <v>Software</v>
      </c>
    </row>
    <row r="4419" spans="1:12" hidden="1" x14ac:dyDescent="0.25">
      <c r="A4419" t="s">
        <v>5187</v>
      </c>
      <c r="B4419" s="1">
        <v>45702</v>
      </c>
      <c r="C4419" t="s">
        <v>165</v>
      </c>
      <c r="D4419" t="s">
        <v>27</v>
      </c>
      <c r="E4419" t="s">
        <v>322</v>
      </c>
      <c r="F4419" t="s">
        <v>688</v>
      </c>
      <c r="G4419">
        <v>7</v>
      </c>
      <c r="H4419">
        <v>1291.07</v>
      </c>
      <c r="I4419">
        <v>9037.4699999999993</v>
      </c>
      <c r="J4419" t="s">
        <v>768</v>
      </c>
      <c r="K4419">
        <v>20</v>
      </c>
      <c r="L4419" t="str">
        <f>_xlfn.XLOOKUP(F4419, Items!$A:$A, Items!$C:$C, "Check Item ID", 0)</f>
        <v>Hardware</v>
      </c>
    </row>
    <row r="4420" spans="1:12" x14ac:dyDescent="0.25">
      <c r="A4420" t="s">
        <v>5188</v>
      </c>
      <c r="B4420" s="1">
        <v>45620</v>
      </c>
      <c r="C4420" t="s">
        <v>187</v>
      </c>
      <c r="D4420" t="s">
        <v>3</v>
      </c>
      <c r="E4420" t="s">
        <v>267</v>
      </c>
      <c r="F4420" t="s">
        <v>606</v>
      </c>
      <c r="G4420" s="8">
        <v>36</v>
      </c>
      <c r="H4420" s="6">
        <v>7679.38</v>
      </c>
      <c r="I4420" s="6">
        <v>276457.63</v>
      </c>
      <c r="J4420" t="s">
        <v>777</v>
      </c>
      <c r="K4420" s="8">
        <v>28</v>
      </c>
      <c r="L4420" t="str">
        <f>_xlfn.XLOOKUP(F4420, Items!$A:$A, Items!$C:$C, "Check Item ID", 0)</f>
        <v>Service</v>
      </c>
    </row>
    <row r="4421" spans="1:12" hidden="1" x14ac:dyDescent="0.25">
      <c r="A4421" t="s">
        <v>5189</v>
      </c>
      <c r="B4421" s="1">
        <v>45308</v>
      </c>
      <c r="C4421" t="s">
        <v>103</v>
      </c>
      <c r="D4421" t="s">
        <v>31</v>
      </c>
      <c r="E4421" t="s">
        <v>346</v>
      </c>
      <c r="F4421" t="s">
        <v>466</v>
      </c>
      <c r="G4421">
        <v>43</v>
      </c>
      <c r="H4421">
        <v>398.61</v>
      </c>
      <c r="I4421">
        <v>17140.060000000001</v>
      </c>
      <c r="J4421" t="s">
        <v>768</v>
      </c>
      <c r="K4421">
        <v>44</v>
      </c>
      <c r="L4421" t="str">
        <f>_xlfn.XLOOKUP(F4421, Items!$A:$A, Items!$C:$C, "Check Item ID", 0)</f>
        <v>Hardware</v>
      </c>
    </row>
    <row r="4422" spans="1:12" hidden="1" x14ac:dyDescent="0.25">
      <c r="A4422" t="s">
        <v>5190</v>
      </c>
      <c r="B4422" s="1">
        <v>44993</v>
      </c>
      <c r="C4422" t="s">
        <v>99</v>
      </c>
      <c r="D4422" t="s">
        <v>13</v>
      </c>
      <c r="E4422" t="s">
        <v>352</v>
      </c>
      <c r="F4422" t="s">
        <v>486</v>
      </c>
      <c r="G4422">
        <v>19</v>
      </c>
      <c r="H4422">
        <v>3365.55</v>
      </c>
      <c r="I4422">
        <v>63945.37</v>
      </c>
      <c r="J4422" t="s">
        <v>768</v>
      </c>
      <c r="K4422">
        <v>13</v>
      </c>
      <c r="L4422" t="str">
        <f>_xlfn.XLOOKUP(F4422, Items!$A:$A, Items!$C:$C, "Check Item ID", 0)</f>
        <v>Hardware</v>
      </c>
    </row>
    <row r="4423" spans="1:12" hidden="1" x14ac:dyDescent="0.25">
      <c r="A4423" t="s">
        <v>5191</v>
      </c>
      <c r="B4423" s="1">
        <v>44964</v>
      </c>
      <c r="C4423" t="s">
        <v>175</v>
      </c>
      <c r="D4423" t="s">
        <v>27</v>
      </c>
      <c r="E4423" t="s">
        <v>320</v>
      </c>
      <c r="F4423" t="s">
        <v>722</v>
      </c>
      <c r="G4423">
        <v>21</v>
      </c>
      <c r="H4423">
        <v>7425.65</v>
      </c>
      <c r="I4423">
        <v>155938.72</v>
      </c>
      <c r="J4423" t="s">
        <v>770</v>
      </c>
      <c r="K4423">
        <v>3</v>
      </c>
      <c r="L4423" t="str">
        <f>_xlfn.XLOOKUP(F4423, Items!$A:$A, Items!$C:$C, "Check Item ID", 0)</f>
        <v>Service</v>
      </c>
    </row>
    <row r="4424" spans="1:12" hidden="1" x14ac:dyDescent="0.25">
      <c r="A4424" t="s">
        <v>5192</v>
      </c>
      <c r="B4424" s="1">
        <v>45904</v>
      </c>
      <c r="C4424" t="s">
        <v>175</v>
      </c>
      <c r="D4424" t="s">
        <v>27</v>
      </c>
      <c r="E4424" t="s">
        <v>288</v>
      </c>
      <c r="F4424" t="s">
        <v>363</v>
      </c>
      <c r="G4424">
        <v>18</v>
      </c>
      <c r="H4424">
        <v>3550.25</v>
      </c>
      <c r="I4424">
        <v>63904.43</v>
      </c>
      <c r="J4424" t="s">
        <v>770</v>
      </c>
      <c r="K4424">
        <v>21</v>
      </c>
      <c r="L4424" t="str">
        <f>_xlfn.XLOOKUP(F4424, Items!$A:$A, Items!$C:$C, "Check Item ID", 0)</f>
        <v>Hardware</v>
      </c>
    </row>
    <row r="4425" spans="1:12" hidden="1" x14ac:dyDescent="0.25">
      <c r="A4425" t="s">
        <v>5193</v>
      </c>
      <c r="B4425" s="1">
        <v>45043</v>
      </c>
      <c r="C4425" t="s">
        <v>177</v>
      </c>
      <c r="D4425" t="s">
        <v>27</v>
      </c>
      <c r="E4425" t="s">
        <v>274</v>
      </c>
      <c r="F4425" t="s">
        <v>440</v>
      </c>
      <c r="G4425">
        <v>35</v>
      </c>
      <c r="H4425">
        <v>7473.67</v>
      </c>
      <c r="I4425">
        <v>261578.56</v>
      </c>
      <c r="J4425" t="s">
        <v>768</v>
      </c>
      <c r="K4425">
        <v>11</v>
      </c>
      <c r="L4425" t="str">
        <f>_xlfn.XLOOKUP(F4425, Items!$A:$A, Items!$C:$C, "Check Item ID", 0)</f>
        <v>Hardware</v>
      </c>
    </row>
    <row r="4426" spans="1:12" x14ac:dyDescent="0.25">
      <c r="A4426" t="s">
        <v>5194</v>
      </c>
      <c r="B4426" s="1">
        <v>45329</v>
      </c>
      <c r="C4426" t="s">
        <v>217</v>
      </c>
      <c r="D4426" t="s">
        <v>21</v>
      </c>
      <c r="E4426" t="s">
        <v>334</v>
      </c>
      <c r="F4426" t="s">
        <v>456</v>
      </c>
      <c r="G4426" s="8">
        <v>6</v>
      </c>
      <c r="H4426" s="6">
        <v>8351.76</v>
      </c>
      <c r="I4426" s="6">
        <v>50110.54</v>
      </c>
      <c r="J4426" t="s">
        <v>777</v>
      </c>
      <c r="K4426" s="8">
        <v>21</v>
      </c>
      <c r="L4426" t="str">
        <f>_xlfn.XLOOKUP(F4426, Items!$A:$A, Items!$C:$C, "Check Item ID", 0)</f>
        <v>Software</v>
      </c>
    </row>
    <row r="4427" spans="1:12" hidden="1" x14ac:dyDescent="0.25">
      <c r="A4427" t="s">
        <v>5195</v>
      </c>
      <c r="B4427" s="1">
        <v>45077</v>
      </c>
      <c r="C4427" t="s">
        <v>219</v>
      </c>
      <c r="D4427" t="s">
        <v>21</v>
      </c>
      <c r="E4427" t="s">
        <v>316</v>
      </c>
      <c r="F4427" t="s">
        <v>698</v>
      </c>
      <c r="G4427">
        <v>40</v>
      </c>
      <c r="H4427">
        <v>5491.58</v>
      </c>
      <c r="I4427">
        <v>219663.02</v>
      </c>
      <c r="J4427" t="s">
        <v>768</v>
      </c>
      <c r="K4427">
        <v>18</v>
      </c>
      <c r="L4427" t="str">
        <f>_xlfn.XLOOKUP(F4427, Items!$A:$A, Items!$C:$C, "Check Item ID", 0)</f>
        <v>Software</v>
      </c>
    </row>
    <row r="4428" spans="1:12" hidden="1" x14ac:dyDescent="0.25">
      <c r="A4428" t="s">
        <v>5196</v>
      </c>
      <c r="B4428" s="1">
        <v>45484</v>
      </c>
      <c r="C4428" t="s">
        <v>223</v>
      </c>
      <c r="D4428" t="s">
        <v>5</v>
      </c>
      <c r="E4428" t="s">
        <v>336</v>
      </c>
      <c r="F4428" t="s">
        <v>373</v>
      </c>
      <c r="G4428">
        <v>27</v>
      </c>
      <c r="H4428">
        <v>9344.07</v>
      </c>
      <c r="I4428">
        <v>252290.01</v>
      </c>
      <c r="J4428" t="s">
        <v>770</v>
      </c>
      <c r="K4428">
        <v>27</v>
      </c>
      <c r="L4428" t="str">
        <f>_xlfn.XLOOKUP(F4428, Items!$A:$A, Items!$C:$C, "Check Item ID", 0)</f>
        <v>Service</v>
      </c>
    </row>
    <row r="4429" spans="1:12" hidden="1" x14ac:dyDescent="0.25">
      <c r="A4429" t="s">
        <v>5197</v>
      </c>
      <c r="B4429" s="1">
        <v>45197</v>
      </c>
      <c r="C4429" t="s">
        <v>159</v>
      </c>
      <c r="D4429" t="s">
        <v>11</v>
      </c>
      <c r="E4429" t="s">
        <v>340</v>
      </c>
      <c r="F4429" t="s">
        <v>458</v>
      </c>
      <c r="G4429">
        <v>27</v>
      </c>
      <c r="H4429">
        <v>5008.7299999999996</v>
      </c>
      <c r="I4429">
        <v>135235.84</v>
      </c>
      <c r="J4429" t="s">
        <v>770</v>
      </c>
      <c r="K4429">
        <v>39</v>
      </c>
      <c r="L4429" t="str">
        <f>_xlfn.XLOOKUP(F4429, Items!$A:$A, Items!$C:$C, "Check Item ID", 0)</f>
        <v>Service</v>
      </c>
    </row>
    <row r="4430" spans="1:12" x14ac:dyDescent="0.25">
      <c r="A4430" t="s">
        <v>5198</v>
      </c>
      <c r="B4430" s="1">
        <v>44932</v>
      </c>
      <c r="C4430" t="s">
        <v>79</v>
      </c>
      <c r="D4430" t="s">
        <v>31</v>
      </c>
      <c r="E4430" t="s">
        <v>324</v>
      </c>
      <c r="F4430" t="s">
        <v>672</v>
      </c>
      <c r="G4430" s="8">
        <v>24</v>
      </c>
      <c r="H4430" s="6">
        <v>2350.5700000000002</v>
      </c>
      <c r="I4430" s="6">
        <v>56413.58</v>
      </c>
      <c r="J4430" t="s">
        <v>777</v>
      </c>
      <c r="K4430" s="8">
        <v>11</v>
      </c>
      <c r="L4430" t="str">
        <f>_xlfn.XLOOKUP(F4430, Items!$A:$A, Items!$C:$C, "Check Item ID", 0)</f>
        <v>Service</v>
      </c>
    </row>
    <row r="4431" spans="1:12" hidden="1" x14ac:dyDescent="0.25">
      <c r="A4431" t="s">
        <v>5199</v>
      </c>
      <c r="B4431" s="1">
        <v>45714</v>
      </c>
      <c r="C4431" t="s">
        <v>155</v>
      </c>
      <c r="D4431" t="s">
        <v>31</v>
      </c>
      <c r="E4431" t="s">
        <v>342</v>
      </c>
      <c r="F4431" t="s">
        <v>420</v>
      </c>
      <c r="G4431">
        <v>5</v>
      </c>
      <c r="H4431">
        <v>7119.95</v>
      </c>
      <c r="I4431">
        <v>35599.760000000002</v>
      </c>
      <c r="J4431" t="s">
        <v>770</v>
      </c>
      <c r="K4431">
        <v>4</v>
      </c>
      <c r="L4431" t="str">
        <f>_xlfn.XLOOKUP(F4431, Items!$A:$A, Items!$C:$C, "Check Item ID", 0)</f>
        <v>Software</v>
      </c>
    </row>
    <row r="4432" spans="1:12" hidden="1" x14ac:dyDescent="0.25">
      <c r="A4432" t="s">
        <v>5200</v>
      </c>
      <c r="B4432" s="1">
        <v>45692</v>
      </c>
      <c r="C4432" t="s">
        <v>57</v>
      </c>
      <c r="D4432" t="s">
        <v>25</v>
      </c>
      <c r="E4432" t="s">
        <v>352</v>
      </c>
      <c r="F4432" t="s">
        <v>418</v>
      </c>
      <c r="G4432">
        <v>32</v>
      </c>
      <c r="H4432">
        <v>7373.89</v>
      </c>
      <c r="I4432">
        <v>235964.41</v>
      </c>
      <c r="J4432" t="s">
        <v>770</v>
      </c>
      <c r="K4432">
        <v>3</v>
      </c>
      <c r="L4432" t="str">
        <f>_xlfn.XLOOKUP(F4432, Items!$A:$A, Items!$C:$C, "Check Item ID", 0)</f>
        <v>Service</v>
      </c>
    </row>
    <row r="4433" spans="1:12" hidden="1" x14ac:dyDescent="0.25">
      <c r="A4433" t="s">
        <v>5201</v>
      </c>
      <c r="B4433" s="1">
        <v>45722</v>
      </c>
      <c r="C4433" t="s">
        <v>48</v>
      </c>
      <c r="D4433" t="s">
        <v>21</v>
      </c>
      <c r="E4433" t="s">
        <v>322</v>
      </c>
      <c r="F4433" t="s">
        <v>478</v>
      </c>
      <c r="G4433">
        <v>34</v>
      </c>
      <c r="H4433">
        <v>6401.63</v>
      </c>
      <c r="I4433">
        <v>217655.51</v>
      </c>
      <c r="J4433" t="s">
        <v>770</v>
      </c>
      <c r="K4433">
        <v>6</v>
      </c>
      <c r="L4433" t="str">
        <f>_xlfn.XLOOKUP(F4433, Items!$A:$A, Items!$C:$C, "Check Item ID", 0)</f>
        <v>Software</v>
      </c>
    </row>
    <row r="4434" spans="1:12" x14ac:dyDescent="0.25">
      <c r="A4434" t="s">
        <v>5202</v>
      </c>
      <c r="B4434" s="1">
        <v>45411</v>
      </c>
      <c r="C4434" t="s">
        <v>221</v>
      </c>
      <c r="D4434" t="s">
        <v>5</v>
      </c>
      <c r="E4434" t="s">
        <v>246</v>
      </c>
      <c r="F4434" t="s">
        <v>514</v>
      </c>
      <c r="G4434" s="8">
        <v>3</v>
      </c>
      <c r="H4434" s="6">
        <v>4450.01</v>
      </c>
      <c r="I4434" s="6">
        <v>13350.03</v>
      </c>
      <c r="J4434" t="s">
        <v>777</v>
      </c>
      <c r="K4434" s="8">
        <v>30</v>
      </c>
      <c r="L4434" t="str">
        <f>_xlfn.XLOOKUP(F4434, Items!$A:$A, Items!$C:$C, "Check Item ID", 0)</f>
        <v>Hardware</v>
      </c>
    </row>
    <row r="4435" spans="1:12" hidden="1" x14ac:dyDescent="0.25">
      <c r="A4435" t="s">
        <v>5203</v>
      </c>
      <c r="B4435" s="1">
        <v>45686</v>
      </c>
      <c r="C4435" t="s">
        <v>119</v>
      </c>
      <c r="D4435" t="s">
        <v>13</v>
      </c>
      <c r="E4435" t="s">
        <v>330</v>
      </c>
      <c r="F4435" t="s">
        <v>520</v>
      </c>
      <c r="G4435">
        <v>3</v>
      </c>
      <c r="H4435">
        <v>6448.99</v>
      </c>
      <c r="I4435">
        <v>19346.96</v>
      </c>
      <c r="J4435" t="s">
        <v>768</v>
      </c>
      <c r="K4435">
        <v>44</v>
      </c>
      <c r="L4435" t="str">
        <f>_xlfn.XLOOKUP(F4435, Items!$A:$A, Items!$C:$C, "Check Item ID", 0)</f>
        <v>Software</v>
      </c>
    </row>
    <row r="4436" spans="1:12" hidden="1" x14ac:dyDescent="0.25">
      <c r="A4436" t="s">
        <v>5204</v>
      </c>
      <c r="B4436" s="1">
        <v>45805</v>
      </c>
      <c r="C4436" t="s">
        <v>113</v>
      </c>
      <c r="D4436" t="s">
        <v>23</v>
      </c>
      <c r="E4436" t="s">
        <v>332</v>
      </c>
      <c r="F4436" t="s">
        <v>361</v>
      </c>
      <c r="G4436">
        <v>18</v>
      </c>
      <c r="H4436">
        <v>5561.19</v>
      </c>
      <c r="I4436">
        <v>100101.43</v>
      </c>
      <c r="J4436" t="s">
        <v>768</v>
      </c>
      <c r="K4436">
        <v>37</v>
      </c>
      <c r="L4436" t="str">
        <f>_xlfn.XLOOKUP(F4436, Items!$A:$A, Items!$C:$C, "Check Item ID", 0)</f>
        <v>Software</v>
      </c>
    </row>
    <row r="4437" spans="1:12" hidden="1" x14ac:dyDescent="0.25">
      <c r="A4437" t="s">
        <v>5205</v>
      </c>
      <c r="B4437" s="1">
        <v>45174</v>
      </c>
      <c r="C4437" t="s">
        <v>61</v>
      </c>
      <c r="D4437" t="s">
        <v>11</v>
      </c>
      <c r="E4437" t="s">
        <v>286</v>
      </c>
      <c r="F4437" t="s">
        <v>694</v>
      </c>
      <c r="G4437">
        <v>1</v>
      </c>
      <c r="H4437">
        <v>6934.19</v>
      </c>
      <c r="I4437">
        <v>6934.19</v>
      </c>
      <c r="J4437" t="s">
        <v>768</v>
      </c>
      <c r="K4437">
        <v>5</v>
      </c>
      <c r="L4437" t="str">
        <f>_xlfn.XLOOKUP(F4437, Items!$A:$A, Items!$C:$C, "Check Item ID", 0)</f>
        <v>Service</v>
      </c>
    </row>
    <row r="4438" spans="1:12" hidden="1" x14ac:dyDescent="0.25">
      <c r="A4438" t="s">
        <v>5206</v>
      </c>
      <c r="B4438" s="1">
        <v>45169</v>
      </c>
      <c r="C4438" t="s">
        <v>225</v>
      </c>
      <c r="D4438" t="s">
        <v>13</v>
      </c>
      <c r="E4438" t="s">
        <v>348</v>
      </c>
      <c r="F4438" t="s">
        <v>662</v>
      </c>
      <c r="G4438">
        <v>11</v>
      </c>
      <c r="H4438">
        <v>4893.32</v>
      </c>
      <c r="I4438">
        <v>53826.57</v>
      </c>
      <c r="J4438" t="s">
        <v>768</v>
      </c>
      <c r="K4438">
        <v>18</v>
      </c>
      <c r="L4438" t="str">
        <f>_xlfn.XLOOKUP(F4438, Items!$A:$A, Items!$C:$C, "Check Item ID", 0)</f>
        <v>Service</v>
      </c>
    </row>
    <row r="4439" spans="1:12" x14ac:dyDescent="0.25">
      <c r="A4439" t="s">
        <v>5207</v>
      </c>
      <c r="B4439" s="1">
        <v>44986</v>
      </c>
      <c r="C4439" t="s">
        <v>175</v>
      </c>
      <c r="D4439" t="s">
        <v>27</v>
      </c>
      <c r="E4439" t="s">
        <v>318</v>
      </c>
      <c r="F4439" t="s">
        <v>556</v>
      </c>
      <c r="G4439" s="8">
        <v>10</v>
      </c>
      <c r="H4439" s="6">
        <v>4741.6099999999997</v>
      </c>
      <c r="I4439" s="6">
        <v>47416.07</v>
      </c>
      <c r="J4439" t="s">
        <v>777</v>
      </c>
      <c r="K4439" s="8">
        <v>41</v>
      </c>
      <c r="L4439" t="str">
        <f>_xlfn.XLOOKUP(F4439, Items!$A:$A, Items!$C:$C, "Check Item ID", 0)</f>
        <v>Software</v>
      </c>
    </row>
    <row r="4440" spans="1:12" hidden="1" x14ac:dyDescent="0.25">
      <c r="A4440" t="s">
        <v>5208</v>
      </c>
      <c r="B4440" s="1">
        <v>45621</v>
      </c>
      <c r="C4440" t="s">
        <v>203</v>
      </c>
      <c r="D4440" t="s">
        <v>31</v>
      </c>
      <c r="E4440" t="s">
        <v>326</v>
      </c>
      <c r="F4440" t="s">
        <v>486</v>
      </c>
      <c r="G4440">
        <v>11</v>
      </c>
      <c r="H4440">
        <v>3096.8</v>
      </c>
      <c r="I4440">
        <v>34064.800000000003</v>
      </c>
      <c r="J4440" t="s">
        <v>770</v>
      </c>
      <c r="K4440">
        <v>26</v>
      </c>
      <c r="L4440" t="str">
        <f>_xlfn.XLOOKUP(F4440, Items!$A:$A, Items!$C:$C, "Check Item ID", 0)</f>
        <v>Hardware</v>
      </c>
    </row>
    <row r="4441" spans="1:12" x14ac:dyDescent="0.25">
      <c r="A4441" t="s">
        <v>5209</v>
      </c>
      <c r="B4441" s="1">
        <v>45884</v>
      </c>
      <c r="C4441" t="s">
        <v>59</v>
      </c>
      <c r="D4441" t="s">
        <v>9</v>
      </c>
      <c r="E4441" t="s">
        <v>344</v>
      </c>
      <c r="F4441" t="s">
        <v>638</v>
      </c>
      <c r="G4441" s="8">
        <v>45</v>
      </c>
      <c r="H4441" s="6">
        <v>5311.89</v>
      </c>
      <c r="I4441" s="6">
        <v>239035.09</v>
      </c>
      <c r="J4441" t="s">
        <v>777</v>
      </c>
      <c r="K4441" s="8">
        <v>10</v>
      </c>
      <c r="L4441" t="str">
        <f>_xlfn.XLOOKUP(F4441, Items!$A:$A, Items!$C:$C, "Check Item ID", 0)</f>
        <v>Hardware</v>
      </c>
    </row>
    <row r="4442" spans="1:12" hidden="1" x14ac:dyDescent="0.25">
      <c r="A4442" t="s">
        <v>5210</v>
      </c>
      <c r="B4442" s="1">
        <v>45309</v>
      </c>
      <c r="C4442" t="s">
        <v>91</v>
      </c>
      <c r="D4442" t="s">
        <v>11</v>
      </c>
      <c r="E4442" t="s">
        <v>322</v>
      </c>
      <c r="F4442" t="s">
        <v>708</v>
      </c>
      <c r="G4442">
        <v>26</v>
      </c>
      <c r="H4442">
        <v>3946.79</v>
      </c>
      <c r="I4442">
        <v>102616.56</v>
      </c>
      <c r="J4442" t="s">
        <v>768</v>
      </c>
      <c r="K4442">
        <v>37</v>
      </c>
      <c r="L4442" t="str">
        <f>_xlfn.XLOOKUP(F4442, Items!$A:$A, Items!$C:$C, "Check Item ID", 0)</f>
        <v>Service</v>
      </c>
    </row>
    <row r="4443" spans="1:12" hidden="1" x14ac:dyDescent="0.25">
      <c r="A4443" t="s">
        <v>5211</v>
      </c>
      <c r="B4443" s="1">
        <v>45015</v>
      </c>
      <c r="C4443" t="s">
        <v>225</v>
      </c>
      <c r="D4443" t="s">
        <v>13</v>
      </c>
      <c r="E4443" t="s">
        <v>314</v>
      </c>
      <c r="F4443" t="s">
        <v>572</v>
      </c>
      <c r="G4443">
        <v>9</v>
      </c>
      <c r="H4443">
        <v>7400.88</v>
      </c>
      <c r="I4443">
        <v>66607.91</v>
      </c>
      <c r="J4443" t="s">
        <v>770</v>
      </c>
      <c r="K4443">
        <v>25</v>
      </c>
      <c r="L4443" t="str">
        <f>_xlfn.XLOOKUP(F4443, Items!$A:$A, Items!$C:$C, "Check Item ID", 0)</f>
        <v>Service</v>
      </c>
    </row>
    <row r="4444" spans="1:12" hidden="1" x14ac:dyDescent="0.25">
      <c r="A4444" t="s">
        <v>5212</v>
      </c>
      <c r="B4444" s="1">
        <v>45531</v>
      </c>
      <c r="C4444" t="s">
        <v>157</v>
      </c>
      <c r="D4444" t="s">
        <v>11</v>
      </c>
      <c r="E4444" t="s">
        <v>332</v>
      </c>
      <c r="F4444" t="s">
        <v>686</v>
      </c>
      <c r="G4444">
        <v>43</v>
      </c>
      <c r="H4444">
        <v>5044.87</v>
      </c>
      <c r="I4444">
        <v>216929.3</v>
      </c>
      <c r="J4444" t="s">
        <v>770</v>
      </c>
      <c r="K4444">
        <v>43</v>
      </c>
      <c r="L4444" t="str">
        <f>_xlfn.XLOOKUP(F4444, Items!$A:$A, Items!$C:$C, "Check Item ID", 0)</f>
        <v>Software</v>
      </c>
    </row>
    <row r="4445" spans="1:12" hidden="1" x14ac:dyDescent="0.25">
      <c r="A4445" t="s">
        <v>5213</v>
      </c>
      <c r="B4445" s="1">
        <v>45207</v>
      </c>
      <c r="C4445" t="s">
        <v>195</v>
      </c>
      <c r="D4445" t="s">
        <v>7</v>
      </c>
      <c r="E4445" t="s">
        <v>290</v>
      </c>
      <c r="F4445" t="s">
        <v>422</v>
      </c>
      <c r="G4445">
        <v>3</v>
      </c>
      <c r="H4445">
        <v>4628.29</v>
      </c>
      <c r="I4445">
        <v>13884.87</v>
      </c>
      <c r="J4445" t="s">
        <v>768</v>
      </c>
      <c r="K4445">
        <v>38</v>
      </c>
      <c r="L4445" t="str">
        <f>_xlfn.XLOOKUP(F4445, Items!$A:$A, Items!$C:$C, "Check Item ID", 0)</f>
        <v>Service</v>
      </c>
    </row>
    <row r="4446" spans="1:12" hidden="1" x14ac:dyDescent="0.25">
      <c r="A4446" t="s">
        <v>5214</v>
      </c>
      <c r="B4446" s="1">
        <v>45503</v>
      </c>
      <c r="C4446" t="s">
        <v>195</v>
      </c>
      <c r="D4446" t="s">
        <v>7</v>
      </c>
      <c r="E4446" t="s">
        <v>336</v>
      </c>
      <c r="F4446" t="s">
        <v>380</v>
      </c>
      <c r="G4446">
        <v>45</v>
      </c>
      <c r="H4446">
        <v>4050.19</v>
      </c>
      <c r="I4446">
        <v>182258.39</v>
      </c>
      <c r="J4446" t="s">
        <v>770</v>
      </c>
      <c r="K4446">
        <v>17</v>
      </c>
      <c r="L4446" t="str">
        <f>_xlfn.XLOOKUP(F4446, Items!$A:$A, Items!$C:$C, "Check Item ID", 0)</f>
        <v>Hardware</v>
      </c>
    </row>
    <row r="4447" spans="1:12" hidden="1" x14ac:dyDescent="0.25">
      <c r="A4447" t="s">
        <v>5215</v>
      </c>
      <c r="B4447" s="1">
        <v>45112</v>
      </c>
      <c r="C4447" t="s">
        <v>95</v>
      </c>
      <c r="D4447" t="s">
        <v>11</v>
      </c>
      <c r="E4447" t="s">
        <v>354</v>
      </c>
      <c r="F4447" t="s">
        <v>494</v>
      </c>
      <c r="G4447">
        <v>8</v>
      </c>
      <c r="H4447">
        <v>7657.72</v>
      </c>
      <c r="I4447">
        <v>61261.74</v>
      </c>
      <c r="J4447" t="s">
        <v>768</v>
      </c>
      <c r="K4447">
        <v>38</v>
      </c>
      <c r="L4447" t="str">
        <f>_xlfn.XLOOKUP(F4447, Items!$A:$A, Items!$C:$C, "Check Item ID", 0)</f>
        <v>Hardware</v>
      </c>
    </row>
    <row r="4448" spans="1:12" hidden="1" x14ac:dyDescent="0.25">
      <c r="A4448" t="s">
        <v>5216</v>
      </c>
      <c r="B4448" s="1">
        <v>45724</v>
      </c>
      <c r="C4448" t="s">
        <v>93</v>
      </c>
      <c r="D4448" t="s">
        <v>9</v>
      </c>
      <c r="E4448" t="s">
        <v>318</v>
      </c>
      <c r="F4448" t="s">
        <v>640</v>
      </c>
      <c r="G4448">
        <v>23</v>
      </c>
      <c r="H4448">
        <v>6439.37</v>
      </c>
      <c r="I4448">
        <v>148105.44</v>
      </c>
      <c r="J4448" t="s">
        <v>768</v>
      </c>
      <c r="K4448">
        <v>16</v>
      </c>
      <c r="L4448" t="str">
        <f>_xlfn.XLOOKUP(F4448, Items!$A:$A, Items!$C:$C, "Check Item ID", 0)</f>
        <v>Service</v>
      </c>
    </row>
    <row r="4449" spans="1:12" hidden="1" x14ac:dyDescent="0.25">
      <c r="A4449" t="s">
        <v>5217</v>
      </c>
      <c r="B4449" s="1">
        <v>45506</v>
      </c>
      <c r="C4449" t="s">
        <v>151</v>
      </c>
      <c r="D4449" t="s">
        <v>11</v>
      </c>
      <c r="E4449" t="s">
        <v>350</v>
      </c>
      <c r="F4449" t="s">
        <v>734</v>
      </c>
      <c r="G4449">
        <v>49</v>
      </c>
      <c r="H4449">
        <v>7405.45</v>
      </c>
      <c r="I4449">
        <v>362866.95</v>
      </c>
      <c r="J4449" t="s">
        <v>770</v>
      </c>
      <c r="K4449">
        <v>13</v>
      </c>
      <c r="L4449" t="str">
        <f>_xlfn.XLOOKUP(F4449, Items!$A:$A, Items!$C:$C, "Check Item ID", 0)</f>
        <v>Software</v>
      </c>
    </row>
    <row r="4450" spans="1:12" hidden="1" x14ac:dyDescent="0.25">
      <c r="A4450" t="s">
        <v>5218</v>
      </c>
      <c r="B4450" s="1">
        <v>45686</v>
      </c>
      <c r="C4450" t="s">
        <v>201</v>
      </c>
      <c r="D4450" t="s">
        <v>21</v>
      </c>
      <c r="E4450" t="s">
        <v>260</v>
      </c>
      <c r="F4450" t="s">
        <v>412</v>
      </c>
      <c r="G4450">
        <v>10</v>
      </c>
      <c r="H4450">
        <v>1854.73</v>
      </c>
      <c r="I4450">
        <v>18547.259999999998</v>
      </c>
      <c r="J4450" t="s">
        <v>768</v>
      </c>
      <c r="K4450">
        <v>34</v>
      </c>
      <c r="L4450" t="str">
        <f>_xlfn.XLOOKUP(F4450, Items!$A:$A, Items!$C:$C, "Check Item ID", 0)</f>
        <v>Service</v>
      </c>
    </row>
    <row r="4451" spans="1:12" x14ac:dyDescent="0.25">
      <c r="A4451" t="s">
        <v>5219</v>
      </c>
      <c r="B4451" s="1">
        <v>45571</v>
      </c>
      <c r="C4451" t="s">
        <v>125</v>
      </c>
      <c r="D4451" t="s">
        <v>23</v>
      </c>
      <c r="E4451" t="s">
        <v>290</v>
      </c>
      <c r="F4451" t="s">
        <v>666</v>
      </c>
      <c r="G4451" s="8">
        <v>45</v>
      </c>
      <c r="H4451" s="6">
        <v>1729.58</v>
      </c>
      <c r="I4451" s="6">
        <v>77831.100000000006</v>
      </c>
      <c r="J4451" t="s">
        <v>777</v>
      </c>
      <c r="K4451" s="8">
        <v>18</v>
      </c>
      <c r="L4451" t="str">
        <f>_xlfn.XLOOKUP(F4451, Items!$A:$A, Items!$C:$C, "Check Item ID", 0)</f>
        <v>Software</v>
      </c>
    </row>
    <row r="4452" spans="1:12" hidden="1" x14ac:dyDescent="0.25">
      <c r="A4452" t="s">
        <v>5220</v>
      </c>
      <c r="B4452" s="1">
        <v>45137</v>
      </c>
      <c r="C4452" t="s">
        <v>179</v>
      </c>
      <c r="D4452" t="s">
        <v>3</v>
      </c>
      <c r="E4452" t="s">
        <v>265</v>
      </c>
      <c r="F4452" t="s">
        <v>584</v>
      </c>
      <c r="G4452">
        <v>27</v>
      </c>
      <c r="H4452">
        <v>544.44000000000005</v>
      </c>
      <c r="I4452">
        <v>14699.9</v>
      </c>
      <c r="J4452" t="s">
        <v>770</v>
      </c>
      <c r="K4452">
        <v>37</v>
      </c>
      <c r="L4452" t="str">
        <f>_xlfn.XLOOKUP(F4452, Items!$A:$A, Items!$C:$C, "Check Item ID", 0)</f>
        <v>Service</v>
      </c>
    </row>
    <row r="4453" spans="1:12" hidden="1" x14ac:dyDescent="0.25">
      <c r="A4453" t="s">
        <v>5221</v>
      </c>
      <c r="B4453" s="1">
        <v>44989</v>
      </c>
      <c r="C4453" t="s">
        <v>149</v>
      </c>
      <c r="D4453" t="s">
        <v>21</v>
      </c>
      <c r="E4453" t="s">
        <v>330</v>
      </c>
      <c r="F4453" t="s">
        <v>614</v>
      </c>
      <c r="G4453">
        <v>29</v>
      </c>
      <c r="H4453">
        <v>3498.75</v>
      </c>
      <c r="I4453">
        <v>101463.74</v>
      </c>
      <c r="J4453" t="s">
        <v>770</v>
      </c>
      <c r="K4453">
        <v>43</v>
      </c>
      <c r="L4453" t="str">
        <f>_xlfn.XLOOKUP(F4453, Items!$A:$A, Items!$C:$C, "Check Item ID", 0)</f>
        <v>Hardware</v>
      </c>
    </row>
    <row r="4454" spans="1:12" x14ac:dyDescent="0.25">
      <c r="A4454" t="s">
        <v>5222</v>
      </c>
      <c r="B4454" s="1">
        <v>45790</v>
      </c>
      <c r="C4454" t="s">
        <v>181</v>
      </c>
      <c r="D4454" t="s">
        <v>17</v>
      </c>
      <c r="E4454" t="s">
        <v>328</v>
      </c>
      <c r="F4454" t="s">
        <v>704</v>
      </c>
      <c r="G4454" s="8">
        <v>26</v>
      </c>
      <c r="H4454" s="6">
        <v>4809.16</v>
      </c>
      <c r="I4454" s="6">
        <v>125038.28</v>
      </c>
      <c r="J4454" t="s">
        <v>777</v>
      </c>
      <c r="K4454" s="8">
        <v>25</v>
      </c>
      <c r="L4454" t="str">
        <f>_xlfn.XLOOKUP(F4454, Items!$A:$A, Items!$C:$C, "Check Item ID", 0)</f>
        <v>Software</v>
      </c>
    </row>
    <row r="4455" spans="1:12" x14ac:dyDescent="0.25">
      <c r="A4455" t="s">
        <v>5223</v>
      </c>
      <c r="B4455" s="1">
        <v>45676</v>
      </c>
      <c r="C4455" t="s">
        <v>48</v>
      </c>
      <c r="D4455" t="s">
        <v>21</v>
      </c>
      <c r="E4455" t="s">
        <v>270</v>
      </c>
      <c r="F4455" t="s">
        <v>476</v>
      </c>
      <c r="G4455" s="8">
        <v>33</v>
      </c>
      <c r="H4455" s="6">
        <v>6084.51</v>
      </c>
      <c r="I4455" s="6">
        <v>200788.67</v>
      </c>
      <c r="J4455" t="s">
        <v>777</v>
      </c>
      <c r="K4455" s="8">
        <v>26</v>
      </c>
      <c r="L4455" t="str">
        <f>_xlfn.XLOOKUP(F4455, Items!$A:$A, Items!$C:$C, "Check Item ID", 0)</f>
        <v>Hardware</v>
      </c>
    </row>
    <row r="4456" spans="1:12" hidden="1" x14ac:dyDescent="0.25">
      <c r="A4456" t="s">
        <v>5224</v>
      </c>
      <c r="B4456" s="1">
        <v>44935</v>
      </c>
      <c r="C4456" t="s">
        <v>63</v>
      </c>
      <c r="D4456" t="s">
        <v>27</v>
      </c>
      <c r="E4456" t="s">
        <v>352</v>
      </c>
      <c r="F4456" t="s">
        <v>363</v>
      </c>
      <c r="G4456">
        <v>5</v>
      </c>
      <c r="H4456">
        <v>3636.72</v>
      </c>
      <c r="I4456">
        <v>18183.59</v>
      </c>
      <c r="J4456" t="s">
        <v>768</v>
      </c>
      <c r="K4456">
        <v>43</v>
      </c>
      <c r="L4456" t="str">
        <f>_xlfn.XLOOKUP(F4456, Items!$A:$A, Items!$C:$C, "Check Item ID", 0)</f>
        <v>Hardware</v>
      </c>
    </row>
    <row r="4457" spans="1:12" hidden="1" x14ac:dyDescent="0.25">
      <c r="A4457" t="s">
        <v>5225</v>
      </c>
      <c r="B4457" s="1">
        <v>45793</v>
      </c>
      <c r="C4457" t="s">
        <v>147</v>
      </c>
      <c r="D4457" t="s">
        <v>5</v>
      </c>
      <c r="E4457" t="s">
        <v>328</v>
      </c>
      <c r="F4457" t="s">
        <v>564</v>
      </c>
      <c r="G4457">
        <v>32</v>
      </c>
      <c r="H4457">
        <v>3982.85</v>
      </c>
      <c r="I4457">
        <v>127451.24</v>
      </c>
      <c r="J4457" t="s">
        <v>770</v>
      </c>
      <c r="K4457">
        <v>30</v>
      </c>
      <c r="L4457" t="str">
        <f>_xlfn.XLOOKUP(F4457, Items!$A:$A, Items!$C:$C, "Check Item ID", 0)</f>
        <v>Software</v>
      </c>
    </row>
    <row r="4458" spans="1:12" x14ac:dyDescent="0.25">
      <c r="A4458" t="s">
        <v>5226</v>
      </c>
      <c r="B4458" s="1">
        <v>45637</v>
      </c>
      <c r="C4458" t="s">
        <v>175</v>
      </c>
      <c r="D4458" t="s">
        <v>27</v>
      </c>
      <c r="E4458" t="s">
        <v>302</v>
      </c>
      <c r="F4458" t="s">
        <v>704</v>
      </c>
      <c r="G4458" s="8">
        <v>34</v>
      </c>
      <c r="H4458" s="6">
        <v>5524.8</v>
      </c>
      <c r="I4458" s="6">
        <v>187843.05</v>
      </c>
      <c r="J4458" t="s">
        <v>777</v>
      </c>
      <c r="K4458" s="8">
        <v>26</v>
      </c>
      <c r="L4458" t="str">
        <f>_xlfn.XLOOKUP(F4458, Items!$A:$A, Items!$C:$C, "Check Item ID", 0)</f>
        <v>Software</v>
      </c>
    </row>
    <row r="4459" spans="1:12" x14ac:dyDescent="0.25">
      <c r="A4459" t="s">
        <v>5227</v>
      </c>
      <c r="B4459" s="1">
        <v>45294</v>
      </c>
      <c r="C4459" t="s">
        <v>199</v>
      </c>
      <c r="D4459" t="s">
        <v>11</v>
      </c>
      <c r="E4459" t="s">
        <v>286</v>
      </c>
      <c r="F4459" t="s">
        <v>488</v>
      </c>
      <c r="G4459" s="8">
        <v>17</v>
      </c>
      <c r="H4459" s="6">
        <v>8029.53</v>
      </c>
      <c r="I4459" s="6">
        <v>136502.01999999999</v>
      </c>
      <c r="J4459" t="s">
        <v>777</v>
      </c>
      <c r="K4459" s="8">
        <v>18</v>
      </c>
      <c r="L4459" t="str">
        <f>_xlfn.XLOOKUP(F4459, Items!$A:$A, Items!$C:$C, "Check Item ID", 0)</f>
        <v>Service</v>
      </c>
    </row>
    <row r="4460" spans="1:12" hidden="1" x14ac:dyDescent="0.25">
      <c r="A4460" t="s">
        <v>5228</v>
      </c>
      <c r="B4460" s="1">
        <v>45595</v>
      </c>
      <c r="C4460" t="s">
        <v>151</v>
      </c>
      <c r="D4460" t="s">
        <v>11</v>
      </c>
      <c r="E4460" t="s">
        <v>281</v>
      </c>
      <c r="F4460" t="s">
        <v>700</v>
      </c>
      <c r="G4460">
        <v>20</v>
      </c>
      <c r="H4460">
        <v>7898.95</v>
      </c>
      <c r="I4460">
        <v>157979.06</v>
      </c>
      <c r="J4460" t="s">
        <v>770</v>
      </c>
      <c r="K4460">
        <v>6</v>
      </c>
      <c r="L4460" t="str">
        <f>_xlfn.XLOOKUP(F4460, Items!$A:$A, Items!$C:$C, "Check Item ID", 0)</f>
        <v>Hardware</v>
      </c>
    </row>
    <row r="4461" spans="1:12" hidden="1" x14ac:dyDescent="0.25">
      <c r="A4461" t="s">
        <v>5229</v>
      </c>
      <c r="B4461" s="1">
        <v>45695</v>
      </c>
      <c r="C4461" t="s">
        <v>87</v>
      </c>
      <c r="D4461" t="s">
        <v>9</v>
      </c>
      <c r="E4461" t="s">
        <v>344</v>
      </c>
      <c r="F4461" t="s">
        <v>690</v>
      </c>
      <c r="G4461">
        <v>17</v>
      </c>
      <c r="H4461">
        <v>7952.3</v>
      </c>
      <c r="I4461">
        <v>135189.17000000001</v>
      </c>
      <c r="J4461" t="s">
        <v>770</v>
      </c>
      <c r="K4461">
        <v>16</v>
      </c>
      <c r="L4461" t="str">
        <f>_xlfn.XLOOKUP(F4461, Items!$A:$A, Items!$C:$C, "Check Item ID", 0)</f>
        <v>Software</v>
      </c>
    </row>
    <row r="4462" spans="1:12" hidden="1" x14ac:dyDescent="0.25">
      <c r="A4462" t="s">
        <v>5230</v>
      </c>
      <c r="B4462" s="1">
        <v>45582</v>
      </c>
      <c r="C4462" t="s">
        <v>59</v>
      </c>
      <c r="D4462" t="s">
        <v>9</v>
      </c>
      <c r="E4462" t="s">
        <v>260</v>
      </c>
      <c r="F4462" t="s">
        <v>404</v>
      </c>
      <c r="G4462">
        <v>45</v>
      </c>
      <c r="H4462">
        <v>3709.68</v>
      </c>
      <c r="I4462">
        <v>166935.70000000001</v>
      </c>
      <c r="J4462" t="s">
        <v>770</v>
      </c>
      <c r="K4462">
        <v>40</v>
      </c>
      <c r="L4462" t="str">
        <f>_xlfn.XLOOKUP(F4462, Items!$A:$A, Items!$C:$C, "Check Item ID", 0)</f>
        <v>Service</v>
      </c>
    </row>
    <row r="4463" spans="1:12" hidden="1" x14ac:dyDescent="0.25">
      <c r="A4463" t="s">
        <v>5231</v>
      </c>
      <c r="B4463" s="1">
        <v>45580</v>
      </c>
      <c r="C4463" t="s">
        <v>197</v>
      </c>
      <c r="D4463" t="s">
        <v>17</v>
      </c>
      <c r="E4463" t="s">
        <v>318</v>
      </c>
      <c r="F4463" t="s">
        <v>462</v>
      </c>
      <c r="G4463">
        <v>47</v>
      </c>
      <c r="H4463">
        <v>5073.74</v>
      </c>
      <c r="I4463">
        <v>238465.88</v>
      </c>
      <c r="J4463" t="s">
        <v>768</v>
      </c>
      <c r="K4463">
        <v>8</v>
      </c>
      <c r="L4463" t="str">
        <f>_xlfn.XLOOKUP(F4463, Items!$A:$A, Items!$C:$C, "Check Item ID", 0)</f>
        <v>Service</v>
      </c>
    </row>
    <row r="4464" spans="1:12" hidden="1" x14ac:dyDescent="0.25">
      <c r="A4464" t="s">
        <v>5232</v>
      </c>
      <c r="B4464" s="1">
        <v>46001</v>
      </c>
      <c r="C4464" t="s">
        <v>117</v>
      </c>
      <c r="D4464" t="s">
        <v>29</v>
      </c>
      <c r="E4464" t="s">
        <v>340</v>
      </c>
      <c r="F4464" t="s">
        <v>584</v>
      </c>
      <c r="G4464">
        <v>41</v>
      </c>
      <c r="H4464">
        <v>505.2</v>
      </c>
      <c r="I4464">
        <v>20713.23</v>
      </c>
      <c r="J4464" t="s">
        <v>770</v>
      </c>
      <c r="K4464">
        <v>30</v>
      </c>
      <c r="L4464" t="str">
        <f>_xlfn.XLOOKUP(F4464, Items!$A:$A, Items!$C:$C, "Check Item ID", 0)</f>
        <v>Service</v>
      </c>
    </row>
    <row r="4465" spans="1:12" x14ac:dyDescent="0.25">
      <c r="A4465" t="s">
        <v>5233</v>
      </c>
      <c r="B4465" s="1">
        <v>45542</v>
      </c>
      <c r="C4465" t="s">
        <v>173</v>
      </c>
      <c r="D4465" t="s">
        <v>9</v>
      </c>
      <c r="E4465" t="s">
        <v>286</v>
      </c>
      <c r="F4465" t="s">
        <v>444</v>
      </c>
      <c r="G4465" s="8">
        <v>46</v>
      </c>
      <c r="H4465" s="6">
        <v>5176.51</v>
      </c>
      <c r="I4465" s="6">
        <v>238119.42</v>
      </c>
      <c r="J4465" t="s">
        <v>777</v>
      </c>
      <c r="K4465" s="8">
        <v>30</v>
      </c>
      <c r="L4465" t="str">
        <f>_xlfn.XLOOKUP(F4465, Items!$A:$A, Items!$C:$C, "Check Item ID", 0)</f>
        <v>Service</v>
      </c>
    </row>
    <row r="4466" spans="1:12" x14ac:dyDescent="0.25">
      <c r="A4466" t="s">
        <v>5234</v>
      </c>
      <c r="B4466" s="1">
        <v>45722</v>
      </c>
      <c r="C4466" t="s">
        <v>93</v>
      </c>
      <c r="D4466" t="s">
        <v>9</v>
      </c>
      <c r="E4466" t="s">
        <v>298</v>
      </c>
      <c r="F4466" t="s">
        <v>474</v>
      </c>
      <c r="G4466" s="8">
        <v>8</v>
      </c>
      <c r="H4466" s="6">
        <v>9633.82</v>
      </c>
      <c r="I4466" s="6">
        <v>77070.570000000007</v>
      </c>
      <c r="J4466" t="s">
        <v>777</v>
      </c>
      <c r="K4466" s="8">
        <v>23</v>
      </c>
      <c r="L4466" t="str">
        <f>_xlfn.XLOOKUP(F4466, Items!$A:$A, Items!$C:$C, "Check Item ID", 0)</f>
        <v>Service</v>
      </c>
    </row>
    <row r="4467" spans="1:12" hidden="1" x14ac:dyDescent="0.25">
      <c r="A4467" t="s">
        <v>5235</v>
      </c>
      <c r="B4467" s="1">
        <v>45940</v>
      </c>
      <c r="C4467" t="s">
        <v>75</v>
      </c>
      <c r="D4467" t="s">
        <v>11</v>
      </c>
      <c r="E4467" t="s">
        <v>263</v>
      </c>
      <c r="F4467" t="s">
        <v>373</v>
      </c>
      <c r="G4467">
        <v>17</v>
      </c>
      <c r="H4467">
        <v>8716.39</v>
      </c>
      <c r="I4467">
        <v>148178.71</v>
      </c>
      <c r="J4467" t="s">
        <v>768</v>
      </c>
      <c r="K4467">
        <v>32</v>
      </c>
      <c r="L4467" t="str">
        <f>_xlfn.XLOOKUP(F4467, Items!$A:$A, Items!$C:$C, "Check Item ID", 0)</f>
        <v>Service</v>
      </c>
    </row>
    <row r="4468" spans="1:12" x14ac:dyDescent="0.25">
      <c r="A4468" t="s">
        <v>5236</v>
      </c>
      <c r="B4468" s="1">
        <v>44941</v>
      </c>
      <c r="C4468" t="s">
        <v>57</v>
      </c>
      <c r="D4468" t="s">
        <v>25</v>
      </c>
      <c r="E4468" t="s">
        <v>288</v>
      </c>
      <c r="F4468" t="s">
        <v>650</v>
      </c>
      <c r="G4468" s="8">
        <v>24</v>
      </c>
      <c r="H4468" s="6">
        <v>10440.67</v>
      </c>
      <c r="I4468" s="6">
        <v>250575.99</v>
      </c>
      <c r="J4468" t="s">
        <v>777</v>
      </c>
      <c r="K4468" s="8">
        <v>14</v>
      </c>
      <c r="L4468" t="str">
        <f>_xlfn.XLOOKUP(F4468, Items!$A:$A, Items!$C:$C, "Check Item ID", 0)</f>
        <v>Service</v>
      </c>
    </row>
    <row r="4469" spans="1:12" x14ac:dyDescent="0.25">
      <c r="A4469" t="s">
        <v>5237</v>
      </c>
      <c r="B4469" s="1">
        <v>45906</v>
      </c>
      <c r="C4469" t="s">
        <v>165</v>
      </c>
      <c r="D4469" t="s">
        <v>27</v>
      </c>
      <c r="E4469" t="s">
        <v>278</v>
      </c>
      <c r="F4469" t="s">
        <v>528</v>
      </c>
      <c r="G4469" s="8">
        <v>31</v>
      </c>
      <c r="H4469" s="6">
        <v>1493.83</v>
      </c>
      <c r="I4469" s="6">
        <v>46308.72</v>
      </c>
      <c r="J4469" t="s">
        <v>777</v>
      </c>
      <c r="K4469" s="8">
        <v>37</v>
      </c>
      <c r="L4469" t="str">
        <f>_xlfn.XLOOKUP(F4469, Items!$A:$A, Items!$C:$C, "Check Item ID", 0)</f>
        <v>Service</v>
      </c>
    </row>
    <row r="4470" spans="1:12" x14ac:dyDescent="0.25">
      <c r="A4470" t="s">
        <v>5238</v>
      </c>
      <c r="B4470" s="1">
        <v>45427</v>
      </c>
      <c r="C4470" t="s">
        <v>61</v>
      </c>
      <c r="D4470" t="s">
        <v>11</v>
      </c>
      <c r="E4470" t="s">
        <v>267</v>
      </c>
      <c r="F4470" t="s">
        <v>632</v>
      </c>
      <c r="G4470" s="8">
        <v>1</v>
      </c>
      <c r="H4470" s="6">
        <v>2102.64</v>
      </c>
      <c r="I4470" s="6">
        <v>2102.64</v>
      </c>
      <c r="J4470" t="s">
        <v>777</v>
      </c>
      <c r="K4470" s="8">
        <v>39</v>
      </c>
      <c r="L4470" t="str">
        <f>_xlfn.XLOOKUP(F4470, Items!$A:$A, Items!$C:$C, "Check Item ID", 0)</f>
        <v>Service</v>
      </c>
    </row>
    <row r="4471" spans="1:12" hidden="1" x14ac:dyDescent="0.25">
      <c r="A4471" t="s">
        <v>5239</v>
      </c>
      <c r="B4471" s="1">
        <v>45262</v>
      </c>
      <c r="C4471" t="s">
        <v>125</v>
      </c>
      <c r="D4471" t="s">
        <v>23</v>
      </c>
      <c r="E4471" t="s">
        <v>350</v>
      </c>
      <c r="F4471" t="s">
        <v>742</v>
      </c>
      <c r="G4471">
        <v>2</v>
      </c>
      <c r="H4471">
        <v>5994.47</v>
      </c>
      <c r="I4471">
        <v>11988.94</v>
      </c>
      <c r="J4471" t="s">
        <v>770</v>
      </c>
      <c r="K4471">
        <v>34</v>
      </c>
      <c r="L4471" t="str">
        <f>_xlfn.XLOOKUP(F4471, Items!$A:$A, Items!$C:$C, "Check Item ID", 0)</f>
        <v>Software</v>
      </c>
    </row>
    <row r="4472" spans="1:12" x14ac:dyDescent="0.25">
      <c r="A4472" t="s">
        <v>5240</v>
      </c>
      <c r="B4472" s="1">
        <v>45371</v>
      </c>
      <c r="C4472" t="s">
        <v>51</v>
      </c>
      <c r="D4472" t="s">
        <v>3</v>
      </c>
      <c r="E4472" t="s">
        <v>338</v>
      </c>
      <c r="F4472" t="s">
        <v>622</v>
      </c>
      <c r="G4472" s="8">
        <v>13</v>
      </c>
      <c r="H4472" s="6">
        <v>2126.1999999999998</v>
      </c>
      <c r="I4472" s="6">
        <v>27640.58</v>
      </c>
      <c r="J4472" t="s">
        <v>777</v>
      </c>
      <c r="K4472" s="8">
        <v>41</v>
      </c>
      <c r="L4472" t="str">
        <f>_xlfn.XLOOKUP(F4472, Items!$A:$A, Items!$C:$C, "Check Item ID", 0)</f>
        <v>Software</v>
      </c>
    </row>
    <row r="4473" spans="1:12" x14ac:dyDescent="0.25">
      <c r="A4473" t="s">
        <v>5241</v>
      </c>
      <c r="B4473" s="1">
        <v>45908</v>
      </c>
      <c r="C4473" t="s">
        <v>67</v>
      </c>
      <c r="D4473" t="s">
        <v>7</v>
      </c>
      <c r="E4473" t="s">
        <v>328</v>
      </c>
      <c r="F4473" t="s">
        <v>702</v>
      </c>
      <c r="G4473" s="8">
        <v>14</v>
      </c>
      <c r="H4473" s="6">
        <v>6366.28</v>
      </c>
      <c r="I4473" s="6">
        <v>89127.93</v>
      </c>
      <c r="J4473" t="s">
        <v>777</v>
      </c>
      <c r="K4473" s="8">
        <v>16</v>
      </c>
      <c r="L4473" t="str">
        <f>_xlfn.XLOOKUP(F4473, Items!$A:$A, Items!$C:$C, "Check Item ID", 0)</f>
        <v>Hardware</v>
      </c>
    </row>
    <row r="4474" spans="1:12" x14ac:dyDescent="0.25">
      <c r="A4474" t="s">
        <v>5242</v>
      </c>
      <c r="B4474" s="1">
        <v>45756</v>
      </c>
      <c r="C4474" t="s">
        <v>75</v>
      </c>
      <c r="D4474" t="s">
        <v>11</v>
      </c>
      <c r="E4474" t="s">
        <v>267</v>
      </c>
      <c r="F4474" t="s">
        <v>416</v>
      </c>
      <c r="G4474" s="8">
        <v>19</v>
      </c>
      <c r="H4474" s="6">
        <v>4747.16</v>
      </c>
      <c r="I4474" s="6">
        <v>90196</v>
      </c>
      <c r="J4474" t="s">
        <v>777</v>
      </c>
      <c r="K4474" s="8">
        <v>38</v>
      </c>
      <c r="L4474" t="str">
        <f>_xlfn.XLOOKUP(F4474, Items!$A:$A, Items!$C:$C, "Check Item ID", 0)</f>
        <v>Service</v>
      </c>
    </row>
    <row r="4475" spans="1:12" hidden="1" x14ac:dyDescent="0.25">
      <c r="A4475" t="s">
        <v>5243</v>
      </c>
      <c r="B4475" s="1">
        <v>45586</v>
      </c>
      <c r="C4475" t="s">
        <v>207</v>
      </c>
      <c r="D4475" t="s">
        <v>11</v>
      </c>
      <c r="E4475" t="s">
        <v>281</v>
      </c>
      <c r="F4475" t="s">
        <v>732</v>
      </c>
      <c r="G4475">
        <v>16</v>
      </c>
      <c r="H4475">
        <v>10333.950000000001</v>
      </c>
      <c r="I4475">
        <v>165343.25</v>
      </c>
      <c r="J4475" t="s">
        <v>770</v>
      </c>
      <c r="K4475">
        <v>32</v>
      </c>
      <c r="L4475" t="str">
        <f>_xlfn.XLOOKUP(F4475, Items!$A:$A, Items!$C:$C, "Check Item ID", 0)</f>
        <v>Software</v>
      </c>
    </row>
    <row r="4476" spans="1:12" hidden="1" x14ac:dyDescent="0.25">
      <c r="A4476" t="s">
        <v>5244</v>
      </c>
      <c r="B4476" s="1">
        <v>45309</v>
      </c>
      <c r="C4476" t="s">
        <v>201</v>
      </c>
      <c r="D4476" t="s">
        <v>21</v>
      </c>
      <c r="E4476" t="s">
        <v>283</v>
      </c>
      <c r="F4476" t="s">
        <v>668</v>
      </c>
      <c r="G4476">
        <v>17</v>
      </c>
      <c r="H4476">
        <v>5383.21</v>
      </c>
      <c r="I4476">
        <v>91514.65</v>
      </c>
      <c r="J4476" t="s">
        <v>770</v>
      </c>
      <c r="K4476">
        <v>18</v>
      </c>
      <c r="L4476" t="str">
        <f>_xlfn.XLOOKUP(F4476, Items!$A:$A, Items!$C:$C, "Check Item ID", 0)</f>
        <v>Software</v>
      </c>
    </row>
    <row r="4477" spans="1:12" hidden="1" x14ac:dyDescent="0.25">
      <c r="A4477" t="s">
        <v>5245</v>
      </c>
      <c r="B4477" s="1">
        <v>45253</v>
      </c>
      <c r="C4477" t="s">
        <v>201</v>
      </c>
      <c r="D4477" t="s">
        <v>21</v>
      </c>
      <c r="E4477" t="s">
        <v>342</v>
      </c>
      <c r="F4477" t="s">
        <v>392</v>
      </c>
      <c r="G4477">
        <v>15</v>
      </c>
      <c r="H4477">
        <v>10643.6</v>
      </c>
      <c r="I4477">
        <v>159653.96</v>
      </c>
      <c r="J4477" t="s">
        <v>770</v>
      </c>
      <c r="K4477">
        <v>44</v>
      </c>
      <c r="L4477" t="str">
        <f>_xlfn.XLOOKUP(F4477, Items!$A:$A, Items!$C:$C, "Check Item ID", 0)</f>
        <v>Software</v>
      </c>
    </row>
    <row r="4478" spans="1:12" x14ac:dyDescent="0.25">
      <c r="A4478" t="s">
        <v>5246</v>
      </c>
      <c r="B4478" s="1">
        <v>45022</v>
      </c>
      <c r="C4478" t="s">
        <v>199</v>
      </c>
      <c r="D4478" t="s">
        <v>11</v>
      </c>
      <c r="E4478" t="s">
        <v>354</v>
      </c>
      <c r="F4478" t="s">
        <v>361</v>
      </c>
      <c r="G4478" s="8">
        <v>9</v>
      </c>
      <c r="H4478" s="6">
        <v>4653.5200000000004</v>
      </c>
      <c r="I4478" s="6">
        <v>41881.699999999997</v>
      </c>
      <c r="J4478" t="s">
        <v>777</v>
      </c>
      <c r="K4478" s="8">
        <v>4</v>
      </c>
      <c r="L4478" t="str">
        <f>_xlfn.XLOOKUP(F4478, Items!$A:$A, Items!$C:$C, "Check Item ID", 0)</f>
        <v>Software</v>
      </c>
    </row>
    <row r="4479" spans="1:12" x14ac:dyDescent="0.25">
      <c r="A4479" t="s">
        <v>5247</v>
      </c>
      <c r="B4479" s="1">
        <v>45119</v>
      </c>
      <c r="C4479" t="s">
        <v>141</v>
      </c>
      <c r="D4479" t="s">
        <v>27</v>
      </c>
      <c r="E4479" t="s">
        <v>265</v>
      </c>
      <c r="F4479" t="s">
        <v>508</v>
      </c>
      <c r="G4479" s="8">
        <v>17</v>
      </c>
      <c r="H4479" s="6">
        <v>2807.44</v>
      </c>
      <c r="I4479" s="6">
        <v>47726.559999999998</v>
      </c>
      <c r="J4479" t="s">
        <v>777</v>
      </c>
      <c r="K4479" s="8">
        <v>7</v>
      </c>
      <c r="L4479" t="str">
        <f>_xlfn.XLOOKUP(F4479, Items!$A:$A, Items!$C:$C, "Check Item ID", 0)</f>
        <v>Software</v>
      </c>
    </row>
    <row r="4480" spans="1:12" x14ac:dyDescent="0.25">
      <c r="A4480" t="s">
        <v>5248</v>
      </c>
      <c r="B4480" s="1">
        <v>45313</v>
      </c>
      <c r="C4480" t="s">
        <v>193</v>
      </c>
      <c r="D4480" t="s">
        <v>5</v>
      </c>
      <c r="E4480" t="s">
        <v>318</v>
      </c>
      <c r="F4480" t="s">
        <v>706</v>
      </c>
      <c r="G4480" s="8">
        <v>15</v>
      </c>
      <c r="H4480" s="6">
        <v>10586.1</v>
      </c>
      <c r="I4480" s="6">
        <v>158791.49</v>
      </c>
      <c r="J4480" t="s">
        <v>777</v>
      </c>
      <c r="K4480" s="8">
        <v>36</v>
      </c>
      <c r="L4480" t="str">
        <f>_xlfn.XLOOKUP(F4480, Items!$A:$A, Items!$C:$C, "Check Item ID", 0)</f>
        <v>Software</v>
      </c>
    </row>
    <row r="4481" spans="1:12" hidden="1" x14ac:dyDescent="0.25">
      <c r="A4481" t="s">
        <v>5249</v>
      </c>
      <c r="B4481" s="1">
        <v>45527</v>
      </c>
      <c r="C4481" t="s">
        <v>97</v>
      </c>
      <c r="D4481" t="s">
        <v>29</v>
      </c>
      <c r="E4481" t="s">
        <v>346</v>
      </c>
      <c r="F4481" t="s">
        <v>632</v>
      </c>
      <c r="G4481">
        <v>9</v>
      </c>
      <c r="H4481">
        <v>1759.84</v>
      </c>
      <c r="I4481">
        <v>15838.52</v>
      </c>
      <c r="J4481" t="s">
        <v>770</v>
      </c>
      <c r="K4481">
        <v>34</v>
      </c>
      <c r="L4481" t="str">
        <f>_xlfn.XLOOKUP(F4481, Items!$A:$A, Items!$C:$C, "Check Item ID", 0)</f>
        <v>Service</v>
      </c>
    </row>
    <row r="4482" spans="1:12" x14ac:dyDescent="0.25">
      <c r="A4482" t="s">
        <v>5250</v>
      </c>
      <c r="B4482" s="1">
        <v>45071</v>
      </c>
      <c r="C4482" t="s">
        <v>159</v>
      </c>
      <c r="D4482" t="s">
        <v>11</v>
      </c>
      <c r="E4482" t="s">
        <v>274</v>
      </c>
      <c r="F4482" t="s">
        <v>478</v>
      </c>
      <c r="G4482" s="8">
        <v>39</v>
      </c>
      <c r="H4482" s="6">
        <v>6777.08</v>
      </c>
      <c r="I4482" s="6">
        <v>264306.03000000003</v>
      </c>
      <c r="J4482" t="s">
        <v>777</v>
      </c>
      <c r="K4482" s="8">
        <v>41</v>
      </c>
      <c r="L4482" t="str">
        <f>_xlfn.XLOOKUP(F4482, Items!$A:$A, Items!$C:$C, "Check Item ID", 0)</f>
        <v>Software</v>
      </c>
    </row>
    <row r="4483" spans="1:12" x14ac:dyDescent="0.25">
      <c r="A4483" t="s">
        <v>5251</v>
      </c>
      <c r="B4483" s="1">
        <v>45916</v>
      </c>
      <c r="C4483" t="s">
        <v>199</v>
      </c>
      <c r="D4483" t="s">
        <v>11</v>
      </c>
      <c r="E4483" t="s">
        <v>306</v>
      </c>
      <c r="F4483" t="s">
        <v>590</v>
      </c>
      <c r="G4483" s="8">
        <v>22</v>
      </c>
      <c r="H4483" s="6">
        <v>956.78</v>
      </c>
      <c r="I4483" s="6">
        <v>21049.07</v>
      </c>
      <c r="J4483" t="s">
        <v>777</v>
      </c>
      <c r="K4483" s="8">
        <v>24</v>
      </c>
      <c r="L4483" t="str">
        <f>_xlfn.XLOOKUP(F4483, Items!$A:$A, Items!$C:$C, "Check Item ID", 0)</f>
        <v>Hardware</v>
      </c>
    </row>
    <row r="4484" spans="1:12" x14ac:dyDescent="0.25">
      <c r="A4484" t="s">
        <v>5252</v>
      </c>
      <c r="B4484" s="1">
        <v>45627</v>
      </c>
      <c r="C4484" t="s">
        <v>125</v>
      </c>
      <c r="D4484" t="s">
        <v>23</v>
      </c>
      <c r="E4484" t="s">
        <v>281</v>
      </c>
      <c r="F4484" t="s">
        <v>654</v>
      </c>
      <c r="G4484" s="8">
        <v>9</v>
      </c>
      <c r="H4484" s="6">
        <v>6420.88</v>
      </c>
      <c r="I4484" s="6">
        <v>57787.9</v>
      </c>
      <c r="J4484" t="s">
        <v>777</v>
      </c>
      <c r="K4484" s="8">
        <v>31</v>
      </c>
      <c r="L4484" t="str">
        <f>_xlfn.XLOOKUP(F4484, Items!$A:$A, Items!$C:$C, "Check Item ID", 0)</f>
        <v>Hardware</v>
      </c>
    </row>
    <row r="4485" spans="1:12" hidden="1" x14ac:dyDescent="0.25">
      <c r="A4485" t="s">
        <v>5253</v>
      </c>
      <c r="B4485" s="1">
        <v>45820</v>
      </c>
      <c r="C4485" t="s">
        <v>69</v>
      </c>
      <c r="D4485" t="s">
        <v>13</v>
      </c>
      <c r="E4485" t="s">
        <v>294</v>
      </c>
      <c r="F4485" t="s">
        <v>446</v>
      </c>
      <c r="G4485">
        <v>37</v>
      </c>
      <c r="H4485">
        <v>7702.82</v>
      </c>
      <c r="I4485">
        <v>285004.24</v>
      </c>
      <c r="J4485" t="s">
        <v>768</v>
      </c>
      <c r="K4485">
        <v>7</v>
      </c>
      <c r="L4485" t="str">
        <f>_xlfn.XLOOKUP(F4485, Items!$A:$A, Items!$C:$C, "Check Item ID", 0)</f>
        <v>Software</v>
      </c>
    </row>
    <row r="4486" spans="1:12" hidden="1" x14ac:dyDescent="0.25">
      <c r="A4486" t="s">
        <v>5254</v>
      </c>
      <c r="B4486" s="1">
        <v>45379</v>
      </c>
      <c r="C4486" t="s">
        <v>199</v>
      </c>
      <c r="D4486" t="s">
        <v>11</v>
      </c>
      <c r="E4486" t="s">
        <v>298</v>
      </c>
      <c r="F4486" t="s">
        <v>628</v>
      </c>
      <c r="G4486">
        <v>8</v>
      </c>
      <c r="H4486">
        <v>2403.88</v>
      </c>
      <c r="I4486">
        <v>19231.060000000001</v>
      </c>
      <c r="J4486" t="s">
        <v>768</v>
      </c>
      <c r="K4486">
        <v>28</v>
      </c>
      <c r="L4486" t="str">
        <f>_xlfn.XLOOKUP(F4486, Items!$A:$A, Items!$C:$C, "Check Item ID", 0)</f>
        <v>Software</v>
      </c>
    </row>
    <row r="4487" spans="1:12" x14ac:dyDescent="0.25">
      <c r="A4487" t="s">
        <v>5255</v>
      </c>
      <c r="B4487" s="1">
        <v>45430</v>
      </c>
      <c r="C4487" t="s">
        <v>179</v>
      </c>
      <c r="D4487" t="s">
        <v>3</v>
      </c>
      <c r="E4487" t="s">
        <v>314</v>
      </c>
      <c r="F4487" t="s">
        <v>750</v>
      </c>
      <c r="G4487" s="8">
        <v>14</v>
      </c>
      <c r="H4487" s="6">
        <v>3371.76</v>
      </c>
      <c r="I4487" s="6">
        <v>47204.6</v>
      </c>
      <c r="J4487" t="s">
        <v>777</v>
      </c>
      <c r="K4487" s="8">
        <v>30</v>
      </c>
      <c r="L4487" t="str">
        <f>_xlfn.XLOOKUP(F4487, Items!$A:$A, Items!$C:$C, "Check Item ID", 0)</f>
        <v>Hardware</v>
      </c>
    </row>
    <row r="4488" spans="1:12" hidden="1" x14ac:dyDescent="0.25">
      <c r="A4488" t="s">
        <v>5256</v>
      </c>
      <c r="B4488" s="1">
        <v>45235</v>
      </c>
      <c r="C4488" t="s">
        <v>157</v>
      </c>
      <c r="D4488" t="s">
        <v>11</v>
      </c>
      <c r="E4488" t="s">
        <v>278</v>
      </c>
      <c r="F4488" t="s">
        <v>388</v>
      </c>
      <c r="G4488">
        <v>9</v>
      </c>
      <c r="H4488">
        <v>5700.6</v>
      </c>
      <c r="I4488">
        <v>51305.37</v>
      </c>
      <c r="J4488" t="s">
        <v>770</v>
      </c>
      <c r="K4488">
        <v>32</v>
      </c>
      <c r="L4488" t="str">
        <f>_xlfn.XLOOKUP(F4488, Items!$A:$A, Items!$C:$C, "Check Item ID", 0)</f>
        <v>Software</v>
      </c>
    </row>
    <row r="4489" spans="1:12" hidden="1" x14ac:dyDescent="0.25">
      <c r="A4489" t="s">
        <v>5257</v>
      </c>
      <c r="B4489" s="1">
        <v>45344</v>
      </c>
      <c r="C4489" t="s">
        <v>205</v>
      </c>
      <c r="D4489" t="s">
        <v>25</v>
      </c>
      <c r="E4489" t="s">
        <v>298</v>
      </c>
      <c r="F4489" t="s">
        <v>594</v>
      </c>
      <c r="G4489">
        <v>5</v>
      </c>
      <c r="H4489">
        <v>3426.44</v>
      </c>
      <c r="I4489">
        <v>17132.189999999999</v>
      </c>
      <c r="J4489" t="s">
        <v>768</v>
      </c>
      <c r="K4489">
        <v>35</v>
      </c>
      <c r="L4489" t="str">
        <f>_xlfn.XLOOKUP(F4489, Items!$A:$A, Items!$C:$C, "Check Item ID", 0)</f>
        <v>Software</v>
      </c>
    </row>
    <row r="4490" spans="1:12" hidden="1" x14ac:dyDescent="0.25">
      <c r="A4490" t="s">
        <v>5258</v>
      </c>
      <c r="B4490" s="1">
        <v>44996</v>
      </c>
      <c r="C4490" t="s">
        <v>125</v>
      </c>
      <c r="D4490" t="s">
        <v>23</v>
      </c>
      <c r="E4490" t="s">
        <v>265</v>
      </c>
      <c r="F4490" t="s">
        <v>724</v>
      </c>
      <c r="G4490">
        <v>26</v>
      </c>
      <c r="H4490">
        <v>322.22000000000003</v>
      </c>
      <c r="I4490">
        <v>8377.7199999999993</v>
      </c>
      <c r="J4490" t="s">
        <v>770</v>
      </c>
      <c r="K4490">
        <v>33</v>
      </c>
      <c r="L4490" t="str">
        <f>_xlfn.XLOOKUP(F4490, Items!$A:$A, Items!$C:$C, "Check Item ID", 0)</f>
        <v>Software</v>
      </c>
    </row>
    <row r="4491" spans="1:12" hidden="1" x14ac:dyDescent="0.25">
      <c r="A4491" t="s">
        <v>5259</v>
      </c>
      <c r="B4491" s="1">
        <v>45834</v>
      </c>
      <c r="C4491" t="s">
        <v>85</v>
      </c>
      <c r="D4491" t="s">
        <v>29</v>
      </c>
      <c r="E4491" t="s">
        <v>265</v>
      </c>
      <c r="F4491" t="s">
        <v>704</v>
      </c>
      <c r="G4491">
        <v>1</v>
      </c>
      <c r="H4491">
        <v>5132.04</v>
      </c>
      <c r="I4491">
        <v>5132.04</v>
      </c>
      <c r="J4491" t="s">
        <v>770</v>
      </c>
      <c r="K4491">
        <v>6</v>
      </c>
      <c r="L4491" t="str">
        <f>_xlfn.XLOOKUP(F4491, Items!$A:$A, Items!$C:$C, "Check Item ID", 0)</f>
        <v>Software</v>
      </c>
    </row>
    <row r="4492" spans="1:12" hidden="1" x14ac:dyDescent="0.25">
      <c r="A4492" t="s">
        <v>5260</v>
      </c>
      <c r="B4492" s="1">
        <v>45702</v>
      </c>
      <c r="C4492" t="s">
        <v>69</v>
      </c>
      <c r="D4492" t="s">
        <v>13</v>
      </c>
      <c r="E4492" t="s">
        <v>294</v>
      </c>
      <c r="F4492" t="s">
        <v>654</v>
      </c>
      <c r="G4492">
        <v>3</v>
      </c>
      <c r="H4492">
        <v>5454.07</v>
      </c>
      <c r="I4492">
        <v>16362.21</v>
      </c>
      <c r="J4492" t="s">
        <v>770</v>
      </c>
      <c r="K4492">
        <v>13</v>
      </c>
      <c r="L4492" t="str">
        <f>_xlfn.XLOOKUP(F4492, Items!$A:$A, Items!$C:$C, "Check Item ID", 0)</f>
        <v>Hardware</v>
      </c>
    </row>
    <row r="4493" spans="1:12" hidden="1" x14ac:dyDescent="0.25">
      <c r="A4493" t="s">
        <v>5261</v>
      </c>
      <c r="B4493" s="1">
        <v>45958</v>
      </c>
      <c r="C4493" t="s">
        <v>211</v>
      </c>
      <c r="D4493" t="s">
        <v>31</v>
      </c>
      <c r="E4493" t="s">
        <v>294</v>
      </c>
      <c r="F4493" t="s">
        <v>394</v>
      </c>
      <c r="G4493">
        <v>20</v>
      </c>
      <c r="H4493">
        <v>1731.29</v>
      </c>
      <c r="I4493">
        <v>34625.81</v>
      </c>
      <c r="J4493" t="s">
        <v>770</v>
      </c>
      <c r="K4493">
        <v>8</v>
      </c>
      <c r="L4493" t="str">
        <f>_xlfn.XLOOKUP(F4493, Items!$A:$A, Items!$C:$C, "Check Item ID", 0)</f>
        <v>Service</v>
      </c>
    </row>
    <row r="4494" spans="1:12" hidden="1" x14ac:dyDescent="0.25">
      <c r="A4494" t="s">
        <v>5262</v>
      </c>
      <c r="B4494" s="1">
        <v>45003</v>
      </c>
      <c r="C4494" t="s">
        <v>137</v>
      </c>
      <c r="D4494" t="s">
        <v>13</v>
      </c>
      <c r="E4494" t="s">
        <v>312</v>
      </c>
      <c r="F4494" t="s">
        <v>472</v>
      </c>
      <c r="G4494">
        <v>41</v>
      </c>
      <c r="H4494">
        <v>6784.43</v>
      </c>
      <c r="I4494">
        <v>278161.43</v>
      </c>
      <c r="J4494" t="s">
        <v>768</v>
      </c>
      <c r="K4494">
        <v>22</v>
      </c>
      <c r="L4494" t="str">
        <f>_xlfn.XLOOKUP(F4494, Items!$A:$A, Items!$C:$C, "Check Item ID", 0)</f>
        <v>Software</v>
      </c>
    </row>
    <row r="4495" spans="1:12" hidden="1" x14ac:dyDescent="0.25">
      <c r="A4495" t="s">
        <v>5263</v>
      </c>
      <c r="B4495" s="1">
        <v>45036</v>
      </c>
      <c r="C4495" t="s">
        <v>167</v>
      </c>
      <c r="D4495" t="s">
        <v>31</v>
      </c>
      <c r="E4495" t="s">
        <v>283</v>
      </c>
      <c r="F4495" t="s">
        <v>440</v>
      </c>
      <c r="G4495">
        <v>9</v>
      </c>
      <c r="H4495">
        <v>7939.49</v>
      </c>
      <c r="I4495">
        <v>71455.44</v>
      </c>
      <c r="J4495" t="s">
        <v>770</v>
      </c>
      <c r="K4495">
        <v>4</v>
      </c>
      <c r="L4495" t="str">
        <f>_xlfn.XLOOKUP(F4495, Items!$A:$A, Items!$C:$C, "Check Item ID", 0)</f>
        <v>Hardware</v>
      </c>
    </row>
    <row r="4496" spans="1:12" hidden="1" x14ac:dyDescent="0.25">
      <c r="A4496" t="s">
        <v>5264</v>
      </c>
      <c r="B4496" s="1">
        <v>45816</v>
      </c>
      <c r="C4496" t="s">
        <v>117</v>
      </c>
      <c r="D4496" t="s">
        <v>29</v>
      </c>
      <c r="E4496" t="s">
        <v>338</v>
      </c>
      <c r="F4496" t="s">
        <v>442</v>
      </c>
      <c r="G4496">
        <v>31</v>
      </c>
      <c r="H4496">
        <v>10832.57</v>
      </c>
      <c r="I4496">
        <v>335809.82</v>
      </c>
      <c r="J4496" t="s">
        <v>770</v>
      </c>
      <c r="K4496">
        <v>35</v>
      </c>
      <c r="L4496" t="str">
        <f>_xlfn.XLOOKUP(F4496, Items!$A:$A, Items!$C:$C, "Check Item ID", 0)</f>
        <v>Service</v>
      </c>
    </row>
    <row r="4497" spans="1:12" hidden="1" x14ac:dyDescent="0.25">
      <c r="A4497" t="s">
        <v>5265</v>
      </c>
      <c r="B4497" s="1">
        <v>45803</v>
      </c>
      <c r="C4497" t="s">
        <v>115</v>
      </c>
      <c r="D4497" t="s">
        <v>27</v>
      </c>
      <c r="E4497" t="s">
        <v>281</v>
      </c>
      <c r="F4497" t="s">
        <v>378</v>
      </c>
      <c r="G4497">
        <v>30</v>
      </c>
      <c r="H4497">
        <v>489.99</v>
      </c>
      <c r="I4497">
        <v>14699.68</v>
      </c>
      <c r="J4497" t="s">
        <v>770</v>
      </c>
      <c r="K4497">
        <v>39</v>
      </c>
      <c r="L4497" t="str">
        <f>_xlfn.XLOOKUP(F4497, Items!$A:$A, Items!$C:$C, "Check Item ID", 0)</f>
        <v>Software</v>
      </c>
    </row>
    <row r="4498" spans="1:12" x14ac:dyDescent="0.25">
      <c r="A4498" t="s">
        <v>5266</v>
      </c>
      <c r="B4498" s="1">
        <v>45807</v>
      </c>
      <c r="C4498" t="s">
        <v>55</v>
      </c>
      <c r="D4498" t="s">
        <v>3</v>
      </c>
      <c r="E4498" t="s">
        <v>294</v>
      </c>
      <c r="F4498" t="s">
        <v>676</v>
      </c>
      <c r="G4498" s="8">
        <v>11</v>
      </c>
      <c r="H4498" s="6">
        <v>7343.88</v>
      </c>
      <c r="I4498" s="6">
        <v>80782.67</v>
      </c>
      <c r="J4498" t="s">
        <v>777</v>
      </c>
      <c r="K4498" s="8">
        <v>18</v>
      </c>
      <c r="L4498" t="str">
        <f>_xlfn.XLOOKUP(F4498, Items!$A:$A, Items!$C:$C, "Check Item ID", 0)</f>
        <v>Service</v>
      </c>
    </row>
    <row r="4499" spans="1:12" hidden="1" x14ac:dyDescent="0.25">
      <c r="A4499" t="s">
        <v>5267</v>
      </c>
      <c r="B4499" s="1">
        <v>45756</v>
      </c>
      <c r="C4499" t="s">
        <v>119</v>
      </c>
      <c r="D4499" t="s">
        <v>13</v>
      </c>
      <c r="E4499" t="s">
        <v>276</v>
      </c>
      <c r="F4499" t="s">
        <v>732</v>
      </c>
      <c r="G4499">
        <v>13</v>
      </c>
      <c r="H4499">
        <v>10453.959999999999</v>
      </c>
      <c r="I4499">
        <v>135901.44</v>
      </c>
      <c r="J4499" t="s">
        <v>768</v>
      </c>
      <c r="K4499">
        <v>25</v>
      </c>
      <c r="L4499" t="str">
        <f>_xlfn.XLOOKUP(F4499, Items!$A:$A, Items!$C:$C, "Check Item ID", 0)</f>
        <v>Software</v>
      </c>
    </row>
    <row r="4500" spans="1:12" hidden="1" x14ac:dyDescent="0.25">
      <c r="A4500" t="s">
        <v>5268</v>
      </c>
      <c r="B4500" s="1">
        <v>45753</v>
      </c>
      <c r="C4500" t="s">
        <v>71</v>
      </c>
      <c r="D4500" t="s">
        <v>15</v>
      </c>
      <c r="E4500" t="s">
        <v>330</v>
      </c>
      <c r="F4500" t="s">
        <v>734</v>
      </c>
      <c r="G4500">
        <v>17</v>
      </c>
      <c r="H4500">
        <v>8846.7199999999993</v>
      </c>
      <c r="I4500">
        <v>150394.29999999999</v>
      </c>
      <c r="J4500" t="s">
        <v>768</v>
      </c>
      <c r="K4500">
        <v>7</v>
      </c>
      <c r="L4500" t="str">
        <f>_xlfn.XLOOKUP(F4500, Items!$A:$A, Items!$C:$C, "Check Item ID", 0)</f>
        <v>Software</v>
      </c>
    </row>
    <row r="4501" spans="1:12" hidden="1" x14ac:dyDescent="0.25">
      <c r="A4501" t="s">
        <v>5269</v>
      </c>
      <c r="B4501" s="1">
        <v>45844</v>
      </c>
      <c r="C4501" t="s">
        <v>169</v>
      </c>
      <c r="D4501" t="s">
        <v>23</v>
      </c>
      <c r="E4501" t="s">
        <v>283</v>
      </c>
      <c r="F4501" t="s">
        <v>376</v>
      </c>
      <c r="G4501">
        <v>18</v>
      </c>
      <c r="H4501">
        <v>8344.82</v>
      </c>
      <c r="I4501">
        <v>150206.76</v>
      </c>
      <c r="J4501" t="s">
        <v>770</v>
      </c>
      <c r="K4501">
        <v>44</v>
      </c>
      <c r="L4501" t="str">
        <f>_xlfn.XLOOKUP(F4501, Items!$A:$A, Items!$C:$C, "Check Item ID", 0)</f>
        <v>Software</v>
      </c>
    </row>
    <row r="4502" spans="1:12" x14ac:dyDescent="0.25">
      <c r="A4502" t="s">
        <v>5270</v>
      </c>
      <c r="B4502" s="1">
        <v>45354</v>
      </c>
      <c r="C4502" t="s">
        <v>233</v>
      </c>
      <c r="D4502" t="s">
        <v>17</v>
      </c>
      <c r="E4502" t="s">
        <v>288</v>
      </c>
      <c r="F4502" t="s">
        <v>448</v>
      </c>
      <c r="G4502" s="8">
        <v>7</v>
      </c>
      <c r="H4502" s="6">
        <v>3575.2</v>
      </c>
      <c r="I4502" s="6">
        <v>25026.42</v>
      </c>
      <c r="J4502" t="s">
        <v>777</v>
      </c>
      <c r="K4502" s="8">
        <v>40</v>
      </c>
      <c r="L4502" t="str">
        <f>_xlfn.XLOOKUP(F4502, Items!$A:$A, Items!$C:$C, "Check Item ID", 0)</f>
        <v>Software</v>
      </c>
    </row>
    <row r="4503" spans="1:12" hidden="1" x14ac:dyDescent="0.25">
      <c r="A4503" t="s">
        <v>5271</v>
      </c>
      <c r="B4503" s="1">
        <v>45919</v>
      </c>
      <c r="C4503" t="s">
        <v>183</v>
      </c>
      <c r="D4503" t="s">
        <v>31</v>
      </c>
      <c r="E4503" t="s">
        <v>272</v>
      </c>
      <c r="F4503" t="s">
        <v>622</v>
      </c>
      <c r="G4503">
        <v>48</v>
      </c>
      <c r="H4503">
        <v>1966.89</v>
      </c>
      <c r="I4503">
        <v>94410.95</v>
      </c>
      <c r="J4503" t="s">
        <v>768</v>
      </c>
      <c r="K4503">
        <v>20</v>
      </c>
      <c r="L4503" t="str">
        <f>_xlfn.XLOOKUP(F4503, Items!$A:$A, Items!$C:$C, "Check Item ID", 0)</f>
        <v>Software</v>
      </c>
    </row>
    <row r="4504" spans="1:12" hidden="1" x14ac:dyDescent="0.25">
      <c r="A4504" t="s">
        <v>5272</v>
      </c>
      <c r="B4504" s="1">
        <v>45085</v>
      </c>
      <c r="C4504" t="s">
        <v>79</v>
      </c>
      <c r="D4504" t="s">
        <v>31</v>
      </c>
      <c r="E4504" t="s">
        <v>348</v>
      </c>
      <c r="F4504" t="s">
        <v>464</v>
      </c>
      <c r="G4504">
        <v>17</v>
      </c>
      <c r="H4504">
        <v>3410.11</v>
      </c>
      <c r="I4504">
        <v>57971.87</v>
      </c>
      <c r="J4504" t="s">
        <v>768</v>
      </c>
      <c r="K4504">
        <v>35</v>
      </c>
      <c r="L4504" t="str">
        <f>_xlfn.XLOOKUP(F4504, Items!$A:$A, Items!$C:$C, "Check Item ID", 0)</f>
        <v>Hardware</v>
      </c>
    </row>
    <row r="4505" spans="1:12" hidden="1" x14ac:dyDescent="0.25">
      <c r="A4505" t="s">
        <v>5273</v>
      </c>
      <c r="B4505" s="1">
        <v>44997</v>
      </c>
      <c r="C4505" t="s">
        <v>153</v>
      </c>
      <c r="D4505" t="s">
        <v>3</v>
      </c>
      <c r="E4505" t="s">
        <v>276</v>
      </c>
      <c r="F4505" t="s">
        <v>498</v>
      </c>
      <c r="G4505">
        <v>38</v>
      </c>
      <c r="H4505">
        <v>9382.39</v>
      </c>
      <c r="I4505">
        <v>356530.73</v>
      </c>
      <c r="J4505" t="s">
        <v>770</v>
      </c>
      <c r="K4505">
        <v>23</v>
      </c>
      <c r="L4505" t="str">
        <f>_xlfn.XLOOKUP(F4505, Items!$A:$A, Items!$C:$C, "Check Item ID", 0)</f>
        <v>Service</v>
      </c>
    </row>
    <row r="4506" spans="1:12" hidden="1" x14ac:dyDescent="0.25">
      <c r="A4506" t="s">
        <v>5274</v>
      </c>
      <c r="B4506" s="1">
        <v>45504</v>
      </c>
      <c r="C4506" t="s">
        <v>153</v>
      </c>
      <c r="D4506" t="s">
        <v>3</v>
      </c>
      <c r="E4506" t="s">
        <v>306</v>
      </c>
      <c r="F4506" t="s">
        <v>436</v>
      </c>
      <c r="G4506">
        <v>39</v>
      </c>
      <c r="H4506">
        <v>59.4</v>
      </c>
      <c r="I4506">
        <v>2316.48</v>
      </c>
      <c r="J4506" t="s">
        <v>768</v>
      </c>
      <c r="K4506">
        <v>16</v>
      </c>
      <c r="L4506" t="str">
        <f>_xlfn.XLOOKUP(F4506, Items!$A:$A, Items!$C:$C, "Check Item ID", 0)</f>
        <v>Service</v>
      </c>
    </row>
    <row r="4507" spans="1:12" hidden="1" x14ac:dyDescent="0.25">
      <c r="A4507" t="s">
        <v>5275</v>
      </c>
      <c r="B4507" s="1">
        <v>45780</v>
      </c>
      <c r="C4507" t="s">
        <v>235</v>
      </c>
      <c r="D4507" t="s">
        <v>17</v>
      </c>
      <c r="E4507" t="s">
        <v>263</v>
      </c>
      <c r="F4507" t="s">
        <v>586</v>
      </c>
      <c r="G4507">
        <v>50</v>
      </c>
      <c r="H4507">
        <v>7862.07</v>
      </c>
      <c r="I4507">
        <v>393103.48</v>
      </c>
      <c r="J4507" t="s">
        <v>770</v>
      </c>
      <c r="K4507">
        <v>16</v>
      </c>
      <c r="L4507" t="str">
        <f>_xlfn.XLOOKUP(F4507, Items!$A:$A, Items!$C:$C, "Check Item ID", 0)</f>
        <v>Hardware</v>
      </c>
    </row>
    <row r="4508" spans="1:12" hidden="1" x14ac:dyDescent="0.25">
      <c r="A4508" t="s">
        <v>5276</v>
      </c>
      <c r="B4508" s="1">
        <v>45196</v>
      </c>
      <c r="C4508" t="s">
        <v>221</v>
      </c>
      <c r="D4508" t="s">
        <v>5</v>
      </c>
      <c r="E4508" t="s">
        <v>326</v>
      </c>
      <c r="F4508" t="s">
        <v>474</v>
      </c>
      <c r="G4508">
        <v>48</v>
      </c>
      <c r="H4508">
        <v>8691.51</v>
      </c>
      <c r="I4508">
        <v>417192.6</v>
      </c>
      <c r="J4508" t="s">
        <v>768</v>
      </c>
      <c r="K4508">
        <v>19</v>
      </c>
      <c r="L4508" t="str">
        <f>_xlfn.XLOOKUP(F4508, Items!$A:$A, Items!$C:$C, "Check Item ID", 0)</f>
        <v>Service</v>
      </c>
    </row>
    <row r="4509" spans="1:12" hidden="1" x14ac:dyDescent="0.25">
      <c r="A4509" t="s">
        <v>5277</v>
      </c>
      <c r="B4509" s="1">
        <v>45134</v>
      </c>
      <c r="C4509" t="s">
        <v>99</v>
      </c>
      <c r="D4509" t="s">
        <v>13</v>
      </c>
      <c r="E4509" t="s">
        <v>263</v>
      </c>
      <c r="F4509" t="s">
        <v>564</v>
      </c>
      <c r="G4509">
        <v>9</v>
      </c>
      <c r="H4509">
        <v>3208.52</v>
      </c>
      <c r="I4509">
        <v>28876.71</v>
      </c>
      <c r="J4509" t="s">
        <v>768</v>
      </c>
      <c r="K4509">
        <v>38</v>
      </c>
      <c r="L4509" t="str">
        <f>_xlfn.XLOOKUP(F4509, Items!$A:$A, Items!$C:$C, "Check Item ID", 0)</f>
        <v>Software</v>
      </c>
    </row>
    <row r="4510" spans="1:12" x14ac:dyDescent="0.25">
      <c r="A4510" t="s">
        <v>5278</v>
      </c>
      <c r="B4510" s="1">
        <v>46019</v>
      </c>
      <c r="C4510" t="s">
        <v>171</v>
      </c>
      <c r="D4510" t="s">
        <v>23</v>
      </c>
      <c r="E4510" t="s">
        <v>283</v>
      </c>
      <c r="F4510" t="s">
        <v>598</v>
      </c>
      <c r="G4510" s="8">
        <v>42</v>
      </c>
      <c r="H4510" s="6">
        <v>5462.03</v>
      </c>
      <c r="I4510" s="6">
        <v>229405.14</v>
      </c>
      <c r="J4510" t="s">
        <v>777</v>
      </c>
      <c r="K4510" s="8">
        <v>24</v>
      </c>
      <c r="L4510" t="str">
        <f>_xlfn.XLOOKUP(F4510, Items!$A:$A, Items!$C:$C, "Check Item ID", 0)</f>
        <v>Software</v>
      </c>
    </row>
    <row r="4511" spans="1:12" x14ac:dyDescent="0.25">
      <c r="A4511" t="s">
        <v>5279</v>
      </c>
      <c r="B4511" s="1">
        <v>45517</v>
      </c>
      <c r="C4511" t="s">
        <v>181</v>
      </c>
      <c r="D4511" t="s">
        <v>17</v>
      </c>
      <c r="E4511" t="s">
        <v>288</v>
      </c>
      <c r="F4511" t="s">
        <v>706</v>
      </c>
      <c r="G4511" s="8">
        <v>36</v>
      </c>
      <c r="H4511" s="6">
        <v>11091.6</v>
      </c>
      <c r="I4511" s="6">
        <v>399297.49</v>
      </c>
      <c r="J4511" t="s">
        <v>777</v>
      </c>
      <c r="K4511" s="8">
        <v>19</v>
      </c>
      <c r="L4511" t="str">
        <f>_xlfn.XLOOKUP(F4511, Items!$A:$A, Items!$C:$C, "Check Item ID", 0)</f>
        <v>Software</v>
      </c>
    </row>
    <row r="4512" spans="1:12" hidden="1" x14ac:dyDescent="0.25">
      <c r="A4512" t="s">
        <v>5280</v>
      </c>
      <c r="B4512" s="1">
        <v>44935</v>
      </c>
      <c r="C4512" t="s">
        <v>111</v>
      </c>
      <c r="D4512" t="s">
        <v>31</v>
      </c>
      <c r="E4512" t="s">
        <v>324</v>
      </c>
      <c r="F4512" t="s">
        <v>648</v>
      </c>
      <c r="G4512">
        <v>45</v>
      </c>
      <c r="H4512">
        <v>4352</v>
      </c>
      <c r="I4512">
        <v>195840.16</v>
      </c>
      <c r="J4512" t="s">
        <v>768</v>
      </c>
      <c r="K4512">
        <v>31</v>
      </c>
      <c r="L4512" t="str">
        <f>_xlfn.XLOOKUP(F4512, Items!$A:$A, Items!$C:$C, "Check Item ID", 0)</f>
        <v>Hardware</v>
      </c>
    </row>
    <row r="4513" spans="1:12" hidden="1" x14ac:dyDescent="0.25">
      <c r="A4513" t="s">
        <v>5281</v>
      </c>
      <c r="B4513" s="1">
        <v>45261</v>
      </c>
      <c r="C4513" t="s">
        <v>125</v>
      </c>
      <c r="D4513" t="s">
        <v>23</v>
      </c>
      <c r="E4513" t="s">
        <v>314</v>
      </c>
      <c r="F4513" t="s">
        <v>468</v>
      </c>
      <c r="G4513">
        <v>9</v>
      </c>
      <c r="H4513">
        <v>4560.04</v>
      </c>
      <c r="I4513">
        <v>41040.35</v>
      </c>
      <c r="J4513" t="s">
        <v>768</v>
      </c>
      <c r="K4513">
        <v>36</v>
      </c>
      <c r="L4513" t="str">
        <f>_xlfn.XLOOKUP(F4513, Items!$A:$A, Items!$C:$C, "Check Item ID", 0)</f>
        <v>Hardware</v>
      </c>
    </row>
    <row r="4514" spans="1:12" hidden="1" x14ac:dyDescent="0.25">
      <c r="A4514" t="s">
        <v>5282</v>
      </c>
      <c r="B4514" s="1">
        <v>45549</v>
      </c>
      <c r="C4514" t="s">
        <v>91</v>
      </c>
      <c r="D4514" t="s">
        <v>11</v>
      </c>
      <c r="E4514" t="s">
        <v>278</v>
      </c>
      <c r="F4514" t="s">
        <v>528</v>
      </c>
      <c r="G4514">
        <v>32</v>
      </c>
      <c r="H4514">
        <v>1287.8699999999999</v>
      </c>
      <c r="I4514">
        <v>41211.85</v>
      </c>
      <c r="J4514" t="s">
        <v>768</v>
      </c>
      <c r="K4514">
        <v>13</v>
      </c>
      <c r="L4514" t="str">
        <f>_xlfn.XLOOKUP(F4514, Items!$A:$A, Items!$C:$C, "Check Item ID", 0)</f>
        <v>Service</v>
      </c>
    </row>
    <row r="4515" spans="1:12" hidden="1" x14ac:dyDescent="0.25">
      <c r="A4515" t="s">
        <v>5283</v>
      </c>
      <c r="B4515" s="1">
        <v>45741</v>
      </c>
      <c r="C4515" t="s">
        <v>157</v>
      </c>
      <c r="D4515" t="s">
        <v>11</v>
      </c>
      <c r="E4515" t="s">
        <v>267</v>
      </c>
      <c r="F4515" t="s">
        <v>365</v>
      </c>
      <c r="G4515">
        <v>46</v>
      </c>
      <c r="H4515">
        <v>3176.49</v>
      </c>
      <c r="I4515">
        <v>146118.45000000001</v>
      </c>
      <c r="J4515" t="s">
        <v>768</v>
      </c>
      <c r="K4515">
        <v>34</v>
      </c>
      <c r="L4515" t="str">
        <f>_xlfn.XLOOKUP(F4515, Items!$A:$A, Items!$C:$C, "Check Item ID", 0)</f>
        <v>Hardware</v>
      </c>
    </row>
    <row r="4516" spans="1:12" x14ac:dyDescent="0.25">
      <c r="A4516" t="s">
        <v>5284</v>
      </c>
      <c r="B4516" s="1">
        <v>45978</v>
      </c>
      <c r="C4516" t="s">
        <v>179</v>
      </c>
      <c r="D4516" t="s">
        <v>3</v>
      </c>
      <c r="E4516" t="s">
        <v>281</v>
      </c>
      <c r="F4516" t="s">
        <v>684</v>
      </c>
      <c r="G4516" s="8">
        <v>50</v>
      </c>
      <c r="H4516" s="6">
        <v>9760.4699999999993</v>
      </c>
      <c r="I4516" s="6">
        <v>488023.72</v>
      </c>
      <c r="J4516" t="s">
        <v>777</v>
      </c>
      <c r="K4516" s="8">
        <v>11</v>
      </c>
      <c r="L4516" t="str">
        <f>_xlfn.XLOOKUP(F4516, Items!$A:$A, Items!$C:$C, "Check Item ID", 0)</f>
        <v>Software</v>
      </c>
    </row>
    <row r="4517" spans="1:12" hidden="1" x14ac:dyDescent="0.25">
      <c r="A4517" t="s">
        <v>5285</v>
      </c>
      <c r="B4517" s="1">
        <v>45849</v>
      </c>
      <c r="C4517" t="s">
        <v>85</v>
      </c>
      <c r="D4517" t="s">
        <v>29</v>
      </c>
      <c r="E4517" t="s">
        <v>300</v>
      </c>
      <c r="F4517" t="s">
        <v>560</v>
      </c>
      <c r="G4517">
        <v>34</v>
      </c>
      <c r="H4517">
        <v>9382.86</v>
      </c>
      <c r="I4517">
        <v>319017.36</v>
      </c>
      <c r="J4517" t="s">
        <v>768</v>
      </c>
      <c r="K4517">
        <v>33</v>
      </c>
      <c r="L4517" t="str">
        <f>_xlfn.XLOOKUP(F4517, Items!$A:$A, Items!$C:$C, "Check Item ID", 0)</f>
        <v>Service</v>
      </c>
    </row>
    <row r="4518" spans="1:12" hidden="1" x14ac:dyDescent="0.25">
      <c r="A4518" t="s">
        <v>5286</v>
      </c>
      <c r="B4518" s="1">
        <v>45602</v>
      </c>
      <c r="C4518" t="s">
        <v>187</v>
      </c>
      <c r="D4518" t="s">
        <v>3</v>
      </c>
      <c r="E4518" t="s">
        <v>302</v>
      </c>
      <c r="F4518" t="s">
        <v>514</v>
      </c>
      <c r="G4518">
        <v>43</v>
      </c>
      <c r="H4518">
        <v>4657.29</v>
      </c>
      <c r="I4518">
        <v>200263.33</v>
      </c>
      <c r="J4518" t="s">
        <v>770</v>
      </c>
      <c r="K4518">
        <v>7</v>
      </c>
      <c r="L4518" t="str">
        <f>_xlfn.XLOOKUP(F4518, Items!$A:$A, Items!$C:$C, "Check Item ID", 0)</f>
        <v>Hardware</v>
      </c>
    </row>
    <row r="4519" spans="1:12" x14ac:dyDescent="0.25">
      <c r="A4519" t="s">
        <v>5287</v>
      </c>
      <c r="B4519" s="1">
        <v>45996</v>
      </c>
      <c r="C4519" t="s">
        <v>107</v>
      </c>
      <c r="D4519" t="s">
        <v>25</v>
      </c>
      <c r="E4519" t="s">
        <v>254</v>
      </c>
      <c r="F4519" t="s">
        <v>436</v>
      </c>
      <c r="G4519" s="8">
        <v>4</v>
      </c>
      <c r="H4519" s="6">
        <v>54.06</v>
      </c>
      <c r="I4519" s="6">
        <v>216.23</v>
      </c>
      <c r="J4519" t="s">
        <v>777</v>
      </c>
      <c r="K4519" s="8">
        <v>15</v>
      </c>
      <c r="L4519" t="str">
        <f>_xlfn.XLOOKUP(F4519, Items!$A:$A, Items!$C:$C, "Check Item ID", 0)</f>
        <v>Service</v>
      </c>
    </row>
    <row r="4520" spans="1:12" hidden="1" x14ac:dyDescent="0.25">
      <c r="A4520" t="s">
        <v>5288</v>
      </c>
      <c r="B4520" s="1">
        <v>45450</v>
      </c>
      <c r="C4520" t="s">
        <v>187</v>
      </c>
      <c r="D4520" t="s">
        <v>3</v>
      </c>
      <c r="E4520" t="s">
        <v>342</v>
      </c>
      <c r="F4520" t="s">
        <v>492</v>
      </c>
      <c r="G4520">
        <v>37</v>
      </c>
      <c r="H4520">
        <v>4308.5600000000004</v>
      </c>
      <c r="I4520">
        <v>159416.76</v>
      </c>
      <c r="J4520" t="s">
        <v>770</v>
      </c>
      <c r="K4520">
        <v>22</v>
      </c>
      <c r="L4520" t="str">
        <f>_xlfn.XLOOKUP(F4520, Items!$A:$A, Items!$C:$C, "Check Item ID", 0)</f>
        <v>Service</v>
      </c>
    </row>
    <row r="4521" spans="1:12" hidden="1" x14ac:dyDescent="0.25">
      <c r="A4521" t="s">
        <v>5289</v>
      </c>
      <c r="B4521" s="1">
        <v>45482</v>
      </c>
      <c r="C4521" t="s">
        <v>207</v>
      </c>
      <c r="D4521" t="s">
        <v>11</v>
      </c>
      <c r="E4521" t="s">
        <v>328</v>
      </c>
      <c r="F4521" t="s">
        <v>638</v>
      </c>
      <c r="G4521">
        <v>26</v>
      </c>
      <c r="H4521">
        <v>4424.79</v>
      </c>
      <c r="I4521">
        <v>115044.42</v>
      </c>
      <c r="J4521" t="s">
        <v>768</v>
      </c>
      <c r="K4521">
        <v>23</v>
      </c>
      <c r="L4521" t="str">
        <f>_xlfn.XLOOKUP(F4521, Items!$A:$A, Items!$C:$C, "Check Item ID", 0)</f>
        <v>Hardware</v>
      </c>
    </row>
    <row r="4522" spans="1:12" hidden="1" x14ac:dyDescent="0.25">
      <c r="A4522" t="s">
        <v>5290</v>
      </c>
      <c r="B4522" s="1">
        <v>45804</v>
      </c>
      <c r="C4522" t="s">
        <v>57</v>
      </c>
      <c r="D4522" t="s">
        <v>25</v>
      </c>
      <c r="E4522" t="s">
        <v>322</v>
      </c>
      <c r="F4522" t="s">
        <v>540</v>
      </c>
      <c r="G4522">
        <v>44</v>
      </c>
      <c r="H4522">
        <v>5378.8</v>
      </c>
      <c r="I4522">
        <v>236667.04</v>
      </c>
      <c r="J4522" t="s">
        <v>770</v>
      </c>
      <c r="K4522">
        <v>39</v>
      </c>
      <c r="L4522" t="str">
        <f>_xlfn.XLOOKUP(F4522, Items!$A:$A, Items!$C:$C, "Check Item ID", 0)</f>
        <v>Software</v>
      </c>
    </row>
    <row r="4523" spans="1:12" x14ac:dyDescent="0.25">
      <c r="A4523" t="s">
        <v>5291</v>
      </c>
      <c r="B4523" s="1">
        <v>45321</v>
      </c>
      <c r="C4523" t="s">
        <v>217</v>
      </c>
      <c r="D4523" t="s">
        <v>21</v>
      </c>
      <c r="E4523" t="s">
        <v>314</v>
      </c>
      <c r="F4523" t="s">
        <v>712</v>
      </c>
      <c r="G4523" s="8">
        <v>44</v>
      </c>
      <c r="H4523" s="6">
        <v>3219.66</v>
      </c>
      <c r="I4523" s="6">
        <v>141665.22</v>
      </c>
      <c r="J4523" t="s">
        <v>777</v>
      </c>
      <c r="K4523" s="8">
        <v>42</v>
      </c>
      <c r="L4523" t="str">
        <f>_xlfn.XLOOKUP(F4523, Items!$A:$A, Items!$C:$C, "Check Item ID", 0)</f>
        <v>Service</v>
      </c>
    </row>
    <row r="4524" spans="1:12" x14ac:dyDescent="0.25">
      <c r="A4524" t="s">
        <v>5292</v>
      </c>
      <c r="B4524" s="1">
        <v>45242</v>
      </c>
      <c r="C4524" t="s">
        <v>36</v>
      </c>
      <c r="D4524" t="s">
        <v>23</v>
      </c>
      <c r="E4524" t="s">
        <v>298</v>
      </c>
      <c r="F4524" t="s">
        <v>718</v>
      </c>
      <c r="G4524" s="8">
        <v>13</v>
      </c>
      <c r="H4524" s="6">
        <v>8857.82</v>
      </c>
      <c r="I4524" s="6">
        <v>115151.7</v>
      </c>
      <c r="J4524" t="s">
        <v>777</v>
      </c>
      <c r="K4524" s="8">
        <v>6</v>
      </c>
      <c r="L4524" t="str">
        <f>_xlfn.XLOOKUP(F4524, Items!$A:$A, Items!$C:$C, "Check Item ID", 0)</f>
        <v>Software</v>
      </c>
    </row>
    <row r="4525" spans="1:12" hidden="1" x14ac:dyDescent="0.25">
      <c r="A4525" t="s">
        <v>5293</v>
      </c>
      <c r="B4525" s="1">
        <v>45048</v>
      </c>
      <c r="C4525" t="s">
        <v>129</v>
      </c>
      <c r="D4525" t="s">
        <v>11</v>
      </c>
      <c r="E4525" t="s">
        <v>270</v>
      </c>
      <c r="F4525" t="s">
        <v>404</v>
      </c>
      <c r="G4525">
        <v>37</v>
      </c>
      <c r="H4525">
        <v>3651.75</v>
      </c>
      <c r="I4525">
        <v>135114.68</v>
      </c>
      <c r="J4525" t="s">
        <v>770</v>
      </c>
      <c r="K4525">
        <v>8</v>
      </c>
      <c r="L4525" t="str">
        <f>_xlfn.XLOOKUP(F4525, Items!$A:$A, Items!$C:$C, "Check Item ID", 0)</f>
        <v>Service</v>
      </c>
    </row>
    <row r="4526" spans="1:12" hidden="1" x14ac:dyDescent="0.25">
      <c r="A4526" t="s">
        <v>5294</v>
      </c>
      <c r="B4526" s="1">
        <v>45747</v>
      </c>
      <c r="C4526" t="s">
        <v>231</v>
      </c>
      <c r="D4526" t="s">
        <v>7</v>
      </c>
      <c r="E4526" t="s">
        <v>344</v>
      </c>
      <c r="F4526" t="s">
        <v>452</v>
      </c>
      <c r="G4526">
        <v>9</v>
      </c>
      <c r="H4526">
        <v>2411.79</v>
      </c>
      <c r="I4526">
        <v>21706.11</v>
      </c>
      <c r="J4526" t="s">
        <v>770</v>
      </c>
      <c r="K4526">
        <v>23</v>
      </c>
      <c r="L4526" t="str">
        <f>_xlfn.XLOOKUP(F4526, Items!$A:$A, Items!$C:$C, "Check Item ID", 0)</f>
        <v>Service</v>
      </c>
    </row>
    <row r="4527" spans="1:12" hidden="1" x14ac:dyDescent="0.25">
      <c r="A4527" t="s">
        <v>5295</v>
      </c>
      <c r="B4527" s="1">
        <v>45579</v>
      </c>
      <c r="C4527" t="s">
        <v>213</v>
      </c>
      <c r="D4527" t="s">
        <v>5</v>
      </c>
      <c r="E4527" t="s">
        <v>265</v>
      </c>
      <c r="F4527" t="s">
        <v>656</v>
      </c>
      <c r="G4527">
        <v>47</v>
      </c>
      <c r="H4527">
        <v>6961.17</v>
      </c>
      <c r="I4527">
        <v>327175.05</v>
      </c>
      <c r="J4527" t="s">
        <v>768</v>
      </c>
      <c r="K4527">
        <v>29</v>
      </c>
      <c r="L4527" t="str">
        <f>_xlfn.XLOOKUP(F4527, Items!$A:$A, Items!$C:$C, "Check Item ID", 0)</f>
        <v>Service</v>
      </c>
    </row>
    <row r="4528" spans="1:12" hidden="1" x14ac:dyDescent="0.25">
      <c r="A4528" t="s">
        <v>5296</v>
      </c>
      <c r="B4528" s="1">
        <v>45603</v>
      </c>
      <c r="C4528" t="s">
        <v>65</v>
      </c>
      <c r="D4528" t="s">
        <v>15</v>
      </c>
      <c r="E4528" t="s">
        <v>318</v>
      </c>
      <c r="F4528" t="s">
        <v>742</v>
      </c>
      <c r="G4528">
        <v>32</v>
      </c>
      <c r="H4528">
        <v>6102.68</v>
      </c>
      <c r="I4528">
        <v>195285.82</v>
      </c>
      <c r="J4528" t="s">
        <v>768</v>
      </c>
      <c r="K4528">
        <v>28</v>
      </c>
      <c r="L4528" t="str">
        <f>_xlfn.XLOOKUP(F4528, Items!$A:$A, Items!$C:$C, "Check Item ID", 0)</f>
        <v>Software</v>
      </c>
    </row>
    <row r="4529" spans="1:12" hidden="1" x14ac:dyDescent="0.25">
      <c r="A4529" t="s">
        <v>5297</v>
      </c>
      <c r="B4529" s="1">
        <v>45598</v>
      </c>
      <c r="C4529" t="s">
        <v>165</v>
      </c>
      <c r="D4529" t="s">
        <v>27</v>
      </c>
      <c r="E4529" t="s">
        <v>334</v>
      </c>
      <c r="F4529" t="s">
        <v>594</v>
      </c>
      <c r="G4529">
        <v>49</v>
      </c>
      <c r="H4529">
        <v>3789.9</v>
      </c>
      <c r="I4529">
        <v>185705.13</v>
      </c>
      <c r="J4529" t="s">
        <v>770</v>
      </c>
      <c r="K4529">
        <v>25</v>
      </c>
      <c r="L4529" t="str">
        <f>_xlfn.XLOOKUP(F4529, Items!$A:$A, Items!$C:$C, "Check Item ID", 0)</f>
        <v>Software</v>
      </c>
    </row>
    <row r="4530" spans="1:12" hidden="1" x14ac:dyDescent="0.25">
      <c r="A4530" t="s">
        <v>5298</v>
      </c>
      <c r="B4530" s="1">
        <v>45279</v>
      </c>
      <c r="C4530" t="s">
        <v>55</v>
      </c>
      <c r="D4530" t="s">
        <v>3</v>
      </c>
      <c r="E4530" t="s">
        <v>336</v>
      </c>
      <c r="F4530" t="s">
        <v>414</v>
      </c>
      <c r="G4530">
        <v>17</v>
      </c>
      <c r="H4530">
        <v>4925.66</v>
      </c>
      <c r="I4530">
        <v>83736.19</v>
      </c>
      <c r="J4530" t="s">
        <v>770</v>
      </c>
      <c r="K4530">
        <v>3</v>
      </c>
      <c r="L4530" t="str">
        <f>_xlfn.XLOOKUP(F4530, Items!$A:$A, Items!$C:$C, "Check Item ID", 0)</f>
        <v>Service</v>
      </c>
    </row>
    <row r="4531" spans="1:12" hidden="1" x14ac:dyDescent="0.25">
      <c r="A4531" t="s">
        <v>5299</v>
      </c>
      <c r="B4531" s="1">
        <v>45034</v>
      </c>
      <c r="C4531" t="s">
        <v>169</v>
      </c>
      <c r="D4531" t="s">
        <v>23</v>
      </c>
      <c r="E4531" t="s">
        <v>340</v>
      </c>
      <c r="F4531" t="s">
        <v>606</v>
      </c>
      <c r="G4531">
        <v>25</v>
      </c>
      <c r="H4531">
        <v>8950.39</v>
      </c>
      <c r="I4531">
        <v>223759.66</v>
      </c>
      <c r="J4531" t="s">
        <v>770</v>
      </c>
      <c r="K4531">
        <v>36</v>
      </c>
      <c r="L4531" t="str">
        <f>_xlfn.XLOOKUP(F4531, Items!$A:$A, Items!$C:$C, "Check Item ID", 0)</f>
        <v>Service</v>
      </c>
    </row>
    <row r="4532" spans="1:12" x14ac:dyDescent="0.25">
      <c r="A4532" t="s">
        <v>5300</v>
      </c>
      <c r="B4532" s="1">
        <v>46014</v>
      </c>
      <c r="C4532" t="s">
        <v>159</v>
      </c>
      <c r="D4532" t="s">
        <v>11</v>
      </c>
      <c r="E4532" t="s">
        <v>296</v>
      </c>
      <c r="F4532" t="s">
        <v>488</v>
      </c>
      <c r="G4532" s="8">
        <v>9</v>
      </c>
      <c r="H4532" s="6">
        <v>8001.23</v>
      </c>
      <c r="I4532" s="6">
        <v>72011.06</v>
      </c>
      <c r="J4532" t="s">
        <v>777</v>
      </c>
      <c r="K4532" s="8">
        <v>25</v>
      </c>
      <c r="L4532" t="str">
        <f>_xlfn.XLOOKUP(F4532, Items!$A:$A, Items!$C:$C, "Check Item ID", 0)</f>
        <v>Service</v>
      </c>
    </row>
    <row r="4533" spans="1:12" hidden="1" x14ac:dyDescent="0.25">
      <c r="A4533" t="s">
        <v>5301</v>
      </c>
      <c r="B4533" s="1">
        <v>45776</v>
      </c>
      <c r="C4533" t="s">
        <v>209</v>
      </c>
      <c r="D4533" t="s">
        <v>23</v>
      </c>
      <c r="E4533" t="s">
        <v>283</v>
      </c>
      <c r="F4533" t="s">
        <v>442</v>
      </c>
      <c r="G4533">
        <v>25</v>
      </c>
      <c r="H4533">
        <v>9548.19</v>
      </c>
      <c r="I4533">
        <v>238704.65</v>
      </c>
      <c r="J4533" t="s">
        <v>770</v>
      </c>
      <c r="K4533">
        <v>9</v>
      </c>
      <c r="L4533" t="str">
        <f>_xlfn.XLOOKUP(F4533, Items!$A:$A, Items!$C:$C, "Check Item ID", 0)</f>
        <v>Service</v>
      </c>
    </row>
    <row r="4534" spans="1:12" hidden="1" x14ac:dyDescent="0.25">
      <c r="A4534" t="s">
        <v>5302</v>
      </c>
      <c r="B4534" s="1">
        <v>45285</v>
      </c>
      <c r="C4534" t="s">
        <v>175</v>
      </c>
      <c r="D4534" t="s">
        <v>27</v>
      </c>
      <c r="E4534" t="s">
        <v>286</v>
      </c>
      <c r="F4534" t="s">
        <v>618</v>
      </c>
      <c r="G4534">
        <v>17</v>
      </c>
      <c r="H4534">
        <v>2822.17</v>
      </c>
      <c r="I4534">
        <v>47976.9</v>
      </c>
      <c r="J4534" t="s">
        <v>770</v>
      </c>
      <c r="K4534">
        <v>7</v>
      </c>
      <c r="L4534" t="str">
        <f>_xlfn.XLOOKUP(F4534, Items!$A:$A, Items!$C:$C, "Check Item ID", 0)</f>
        <v>Service</v>
      </c>
    </row>
    <row r="4535" spans="1:12" x14ac:dyDescent="0.25">
      <c r="A4535" t="s">
        <v>5303</v>
      </c>
      <c r="B4535" s="1">
        <v>45894</v>
      </c>
      <c r="C4535" t="s">
        <v>111</v>
      </c>
      <c r="D4535" t="s">
        <v>31</v>
      </c>
      <c r="E4535" t="s">
        <v>274</v>
      </c>
      <c r="F4535" t="s">
        <v>558</v>
      </c>
      <c r="G4535" s="8">
        <v>19</v>
      </c>
      <c r="H4535" s="6">
        <v>5887.99</v>
      </c>
      <c r="I4535" s="6">
        <v>111871.89</v>
      </c>
      <c r="J4535" t="s">
        <v>777</v>
      </c>
      <c r="K4535" s="8">
        <v>15</v>
      </c>
      <c r="L4535" t="str">
        <f>_xlfn.XLOOKUP(F4535, Items!$A:$A, Items!$C:$C, "Check Item ID", 0)</f>
        <v>Software</v>
      </c>
    </row>
    <row r="4536" spans="1:12" x14ac:dyDescent="0.25">
      <c r="A4536" t="s">
        <v>5304</v>
      </c>
      <c r="B4536" s="1">
        <v>45759</v>
      </c>
      <c r="C4536" t="s">
        <v>111</v>
      </c>
      <c r="D4536" t="s">
        <v>31</v>
      </c>
      <c r="E4536" t="s">
        <v>316</v>
      </c>
      <c r="F4536" t="s">
        <v>464</v>
      </c>
      <c r="G4536" s="8">
        <v>35</v>
      </c>
      <c r="H4536" s="6">
        <v>3806.92</v>
      </c>
      <c r="I4536" s="6">
        <v>133242.32999999999</v>
      </c>
      <c r="J4536" t="s">
        <v>777</v>
      </c>
      <c r="K4536" s="8">
        <v>35</v>
      </c>
      <c r="L4536" t="str">
        <f>_xlfn.XLOOKUP(F4536, Items!$A:$A, Items!$C:$C, "Check Item ID", 0)</f>
        <v>Hardware</v>
      </c>
    </row>
    <row r="4537" spans="1:12" hidden="1" x14ac:dyDescent="0.25">
      <c r="A4537" t="s">
        <v>5305</v>
      </c>
      <c r="B4537" s="1">
        <v>45578</v>
      </c>
      <c r="C4537" t="s">
        <v>149</v>
      </c>
      <c r="D4537" t="s">
        <v>21</v>
      </c>
      <c r="E4537" t="s">
        <v>352</v>
      </c>
      <c r="F4537" t="s">
        <v>646</v>
      </c>
      <c r="G4537">
        <v>31</v>
      </c>
      <c r="H4537">
        <v>4471.8</v>
      </c>
      <c r="I4537">
        <v>138625.82</v>
      </c>
      <c r="J4537" t="s">
        <v>768</v>
      </c>
      <c r="K4537">
        <v>7</v>
      </c>
      <c r="L4537" t="str">
        <f>_xlfn.XLOOKUP(F4537, Items!$A:$A, Items!$C:$C, "Check Item ID", 0)</f>
        <v>Service</v>
      </c>
    </row>
    <row r="4538" spans="1:12" x14ac:dyDescent="0.25">
      <c r="A4538" t="s">
        <v>5306</v>
      </c>
      <c r="B4538" s="1">
        <v>44967</v>
      </c>
      <c r="C4538" t="s">
        <v>89</v>
      </c>
      <c r="D4538" t="s">
        <v>23</v>
      </c>
      <c r="E4538" t="s">
        <v>265</v>
      </c>
      <c r="F4538" t="s">
        <v>726</v>
      </c>
      <c r="G4538" s="8">
        <v>16</v>
      </c>
      <c r="H4538" s="6">
        <v>4735.8900000000003</v>
      </c>
      <c r="I4538" s="6">
        <v>75774.3</v>
      </c>
      <c r="J4538" t="s">
        <v>777</v>
      </c>
      <c r="K4538" s="8">
        <v>42</v>
      </c>
      <c r="L4538" t="str">
        <f>_xlfn.XLOOKUP(F4538, Items!$A:$A, Items!$C:$C, "Check Item ID", 0)</f>
        <v>Hardware</v>
      </c>
    </row>
    <row r="4539" spans="1:12" hidden="1" x14ac:dyDescent="0.25">
      <c r="A4539" t="s">
        <v>5307</v>
      </c>
      <c r="B4539" s="1">
        <v>45475</v>
      </c>
      <c r="C4539" t="s">
        <v>93</v>
      </c>
      <c r="D4539" t="s">
        <v>9</v>
      </c>
      <c r="E4539" t="s">
        <v>304</v>
      </c>
      <c r="F4539" t="s">
        <v>464</v>
      </c>
      <c r="G4539">
        <v>10</v>
      </c>
      <c r="H4539">
        <v>3725.64</v>
      </c>
      <c r="I4539">
        <v>37256.43</v>
      </c>
      <c r="J4539" t="s">
        <v>768</v>
      </c>
      <c r="K4539">
        <v>44</v>
      </c>
      <c r="L4539" t="str">
        <f>_xlfn.XLOOKUP(F4539, Items!$A:$A, Items!$C:$C, "Check Item ID", 0)</f>
        <v>Hardware</v>
      </c>
    </row>
    <row r="4540" spans="1:12" hidden="1" x14ac:dyDescent="0.25">
      <c r="A4540" t="s">
        <v>5308</v>
      </c>
      <c r="B4540" s="1">
        <v>45051</v>
      </c>
      <c r="C4540" t="s">
        <v>109</v>
      </c>
      <c r="D4540" t="s">
        <v>17</v>
      </c>
      <c r="E4540" t="s">
        <v>278</v>
      </c>
      <c r="F4540" t="s">
        <v>592</v>
      </c>
      <c r="G4540">
        <v>12</v>
      </c>
      <c r="H4540">
        <v>5406.79</v>
      </c>
      <c r="I4540">
        <v>64881.49</v>
      </c>
      <c r="J4540" t="s">
        <v>768</v>
      </c>
      <c r="K4540">
        <v>24</v>
      </c>
      <c r="L4540" t="str">
        <f>_xlfn.XLOOKUP(F4540, Items!$A:$A, Items!$C:$C, "Check Item ID", 0)</f>
        <v>Software</v>
      </c>
    </row>
    <row r="4541" spans="1:12" hidden="1" x14ac:dyDescent="0.25">
      <c r="A4541" t="s">
        <v>5309</v>
      </c>
      <c r="B4541" s="1">
        <v>45026</v>
      </c>
      <c r="C4541" t="s">
        <v>67</v>
      </c>
      <c r="D4541" t="s">
        <v>7</v>
      </c>
      <c r="E4541" t="s">
        <v>326</v>
      </c>
      <c r="F4541" t="s">
        <v>498</v>
      </c>
      <c r="G4541">
        <v>35</v>
      </c>
      <c r="H4541">
        <v>9044.66</v>
      </c>
      <c r="I4541">
        <v>316563.05</v>
      </c>
      <c r="J4541" t="s">
        <v>768</v>
      </c>
      <c r="K4541">
        <v>17</v>
      </c>
      <c r="L4541" t="str">
        <f>_xlfn.XLOOKUP(F4541, Items!$A:$A, Items!$C:$C, "Check Item ID", 0)</f>
        <v>Service</v>
      </c>
    </row>
    <row r="4542" spans="1:12" hidden="1" x14ac:dyDescent="0.25">
      <c r="A4542" t="s">
        <v>5310</v>
      </c>
      <c r="B4542" s="1">
        <v>45496</v>
      </c>
      <c r="C4542" t="s">
        <v>145</v>
      </c>
      <c r="D4542" t="s">
        <v>7</v>
      </c>
      <c r="E4542" t="s">
        <v>340</v>
      </c>
      <c r="F4542" t="s">
        <v>582</v>
      </c>
      <c r="G4542">
        <v>48</v>
      </c>
      <c r="H4542">
        <v>8094.48</v>
      </c>
      <c r="I4542">
        <v>388535.14</v>
      </c>
      <c r="J4542" t="s">
        <v>770</v>
      </c>
      <c r="K4542">
        <v>45</v>
      </c>
      <c r="L4542" t="str">
        <f>_xlfn.XLOOKUP(F4542, Items!$A:$A, Items!$C:$C, "Check Item ID", 0)</f>
        <v>Service</v>
      </c>
    </row>
    <row r="4543" spans="1:12" hidden="1" x14ac:dyDescent="0.25">
      <c r="A4543" t="s">
        <v>5311</v>
      </c>
      <c r="B4543" s="1">
        <v>44951</v>
      </c>
      <c r="C4543" t="s">
        <v>103</v>
      </c>
      <c r="D4543" t="s">
        <v>31</v>
      </c>
      <c r="E4543" t="s">
        <v>283</v>
      </c>
      <c r="F4543" t="s">
        <v>538</v>
      </c>
      <c r="G4543">
        <v>38</v>
      </c>
      <c r="H4543">
        <v>7401.93</v>
      </c>
      <c r="I4543">
        <v>281273.40000000002</v>
      </c>
      <c r="J4543" t="s">
        <v>768</v>
      </c>
      <c r="K4543">
        <v>7</v>
      </c>
      <c r="L4543" t="str">
        <f>_xlfn.XLOOKUP(F4543, Items!$A:$A, Items!$C:$C, "Check Item ID", 0)</f>
        <v>Hardware</v>
      </c>
    </row>
    <row r="4544" spans="1:12" hidden="1" x14ac:dyDescent="0.25">
      <c r="A4544" t="s">
        <v>5312</v>
      </c>
      <c r="B4544" s="1">
        <v>45901</v>
      </c>
      <c r="C4544" t="s">
        <v>225</v>
      </c>
      <c r="D4544" t="s">
        <v>13</v>
      </c>
      <c r="E4544" t="s">
        <v>340</v>
      </c>
      <c r="F4544" t="s">
        <v>492</v>
      </c>
      <c r="G4544">
        <v>39</v>
      </c>
      <c r="H4544">
        <v>4113.1499999999996</v>
      </c>
      <c r="I4544">
        <v>160412.73000000001</v>
      </c>
      <c r="J4544" t="s">
        <v>768</v>
      </c>
      <c r="K4544">
        <v>34</v>
      </c>
      <c r="L4544" t="str">
        <f>_xlfn.XLOOKUP(F4544, Items!$A:$A, Items!$C:$C, "Check Item ID", 0)</f>
        <v>Service</v>
      </c>
    </row>
    <row r="4545" spans="1:12" hidden="1" x14ac:dyDescent="0.25">
      <c r="A4545" t="s">
        <v>5313</v>
      </c>
      <c r="B4545" s="1">
        <v>45485</v>
      </c>
      <c r="C4545" t="s">
        <v>129</v>
      </c>
      <c r="D4545" t="s">
        <v>11</v>
      </c>
      <c r="E4545" t="s">
        <v>318</v>
      </c>
      <c r="F4545" t="s">
        <v>576</v>
      </c>
      <c r="G4545">
        <v>22</v>
      </c>
      <c r="H4545">
        <v>2455.75</v>
      </c>
      <c r="I4545">
        <v>54026.46</v>
      </c>
      <c r="J4545" t="s">
        <v>768</v>
      </c>
      <c r="K4545">
        <v>20</v>
      </c>
      <c r="L4545" t="str">
        <f>_xlfn.XLOOKUP(F4545, Items!$A:$A, Items!$C:$C, "Check Item ID", 0)</f>
        <v>Software</v>
      </c>
    </row>
    <row r="4546" spans="1:12" hidden="1" x14ac:dyDescent="0.25">
      <c r="A4546" t="s">
        <v>5314</v>
      </c>
      <c r="B4546" s="1">
        <v>45356</v>
      </c>
      <c r="C4546" t="s">
        <v>67</v>
      </c>
      <c r="D4546" t="s">
        <v>7</v>
      </c>
      <c r="E4546" t="s">
        <v>328</v>
      </c>
      <c r="F4546" t="s">
        <v>594</v>
      </c>
      <c r="G4546">
        <v>24</v>
      </c>
      <c r="H4546">
        <v>3400.14</v>
      </c>
      <c r="I4546">
        <v>81603.31</v>
      </c>
      <c r="J4546" t="s">
        <v>770</v>
      </c>
      <c r="K4546">
        <v>36</v>
      </c>
      <c r="L4546" t="str">
        <f>_xlfn.XLOOKUP(F4546, Items!$A:$A, Items!$C:$C, "Check Item ID", 0)</f>
        <v>Software</v>
      </c>
    </row>
    <row r="4547" spans="1:12" hidden="1" x14ac:dyDescent="0.25">
      <c r="A4547" t="s">
        <v>5315</v>
      </c>
      <c r="B4547" s="1">
        <v>45538</v>
      </c>
      <c r="C4547" t="s">
        <v>195</v>
      </c>
      <c r="D4547" t="s">
        <v>7</v>
      </c>
      <c r="E4547" t="s">
        <v>332</v>
      </c>
      <c r="F4547" t="s">
        <v>456</v>
      </c>
      <c r="G4547">
        <v>21</v>
      </c>
      <c r="H4547">
        <v>9551.0300000000007</v>
      </c>
      <c r="I4547">
        <v>200571.62</v>
      </c>
      <c r="J4547" t="s">
        <v>770</v>
      </c>
      <c r="K4547">
        <v>16</v>
      </c>
      <c r="L4547" t="str">
        <f>_xlfn.XLOOKUP(F4547, Items!$A:$A, Items!$C:$C, "Check Item ID", 0)</f>
        <v>Software</v>
      </c>
    </row>
    <row r="4548" spans="1:12" hidden="1" x14ac:dyDescent="0.25">
      <c r="A4548" t="s">
        <v>5316</v>
      </c>
      <c r="B4548" s="1">
        <v>45700</v>
      </c>
      <c r="C4548" t="s">
        <v>83</v>
      </c>
      <c r="D4548" t="s">
        <v>23</v>
      </c>
      <c r="E4548" t="s">
        <v>283</v>
      </c>
      <c r="F4548" t="s">
        <v>371</v>
      </c>
      <c r="G4548">
        <v>49</v>
      </c>
      <c r="H4548">
        <v>6136.04</v>
      </c>
      <c r="I4548">
        <v>300665.81</v>
      </c>
      <c r="J4548" t="s">
        <v>770</v>
      </c>
      <c r="K4548">
        <v>35</v>
      </c>
      <c r="L4548" t="str">
        <f>_xlfn.XLOOKUP(F4548, Items!$A:$A, Items!$C:$C, "Check Item ID", 0)</f>
        <v>Software</v>
      </c>
    </row>
    <row r="4549" spans="1:12" x14ac:dyDescent="0.25">
      <c r="A4549" t="s">
        <v>5317</v>
      </c>
      <c r="B4549" s="1">
        <v>45586</v>
      </c>
      <c r="C4549" t="s">
        <v>121</v>
      </c>
      <c r="D4549" t="s">
        <v>5</v>
      </c>
      <c r="E4549" t="s">
        <v>304</v>
      </c>
      <c r="F4549" t="s">
        <v>428</v>
      </c>
      <c r="G4549" s="8">
        <v>32</v>
      </c>
      <c r="H4549" s="6">
        <v>6524.37</v>
      </c>
      <c r="I4549" s="6">
        <v>208780</v>
      </c>
      <c r="J4549" t="s">
        <v>777</v>
      </c>
      <c r="K4549" s="8">
        <v>39</v>
      </c>
      <c r="L4549" t="str">
        <f>_xlfn.XLOOKUP(F4549, Items!$A:$A, Items!$C:$C, "Check Item ID", 0)</f>
        <v>Service</v>
      </c>
    </row>
    <row r="4550" spans="1:12" hidden="1" x14ac:dyDescent="0.25">
      <c r="A4550" t="s">
        <v>5318</v>
      </c>
      <c r="B4550" s="1">
        <v>44965</v>
      </c>
      <c r="C4550" t="s">
        <v>167</v>
      </c>
      <c r="D4550" t="s">
        <v>31</v>
      </c>
      <c r="E4550" t="s">
        <v>298</v>
      </c>
      <c r="F4550" t="s">
        <v>484</v>
      </c>
      <c r="G4550">
        <v>22</v>
      </c>
      <c r="H4550">
        <v>7192.78</v>
      </c>
      <c r="I4550">
        <v>158241.25</v>
      </c>
      <c r="J4550" t="s">
        <v>768</v>
      </c>
      <c r="K4550">
        <v>38</v>
      </c>
      <c r="L4550" t="str">
        <f>_xlfn.XLOOKUP(F4550, Items!$A:$A, Items!$C:$C, "Check Item ID", 0)</f>
        <v>Hardware</v>
      </c>
    </row>
    <row r="4551" spans="1:12" x14ac:dyDescent="0.25">
      <c r="A4551" t="s">
        <v>5319</v>
      </c>
      <c r="B4551" s="1">
        <v>45214</v>
      </c>
      <c r="C4551" t="s">
        <v>195</v>
      </c>
      <c r="D4551" t="s">
        <v>7</v>
      </c>
      <c r="E4551" t="s">
        <v>263</v>
      </c>
      <c r="F4551" t="s">
        <v>560</v>
      </c>
      <c r="G4551" s="8">
        <v>43</v>
      </c>
      <c r="H4551" s="6">
        <v>10299.56</v>
      </c>
      <c r="I4551" s="6">
        <v>442881.14</v>
      </c>
      <c r="J4551" t="s">
        <v>777</v>
      </c>
      <c r="K4551" s="8">
        <v>13</v>
      </c>
      <c r="L4551" t="str">
        <f>_xlfn.XLOOKUP(F4551, Items!$A:$A, Items!$C:$C, "Check Item ID", 0)</f>
        <v>Service</v>
      </c>
    </row>
    <row r="4552" spans="1:12" x14ac:dyDescent="0.25">
      <c r="A4552" t="s">
        <v>5320</v>
      </c>
      <c r="B4552" s="1">
        <v>45440</v>
      </c>
      <c r="C4552" t="s">
        <v>209</v>
      </c>
      <c r="D4552" t="s">
        <v>23</v>
      </c>
      <c r="E4552" t="s">
        <v>254</v>
      </c>
      <c r="F4552" t="s">
        <v>646</v>
      </c>
      <c r="G4552" s="8">
        <v>18</v>
      </c>
      <c r="H4552" s="6">
        <v>3601.6</v>
      </c>
      <c r="I4552" s="6">
        <v>64828.85</v>
      </c>
      <c r="J4552" t="s">
        <v>777</v>
      </c>
      <c r="K4552" s="8">
        <v>17</v>
      </c>
      <c r="L4552" t="str">
        <f>_xlfn.XLOOKUP(F4552, Items!$A:$A, Items!$C:$C, "Check Item ID", 0)</f>
        <v>Service</v>
      </c>
    </row>
    <row r="4553" spans="1:12" x14ac:dyDescent="0.25">
      <c r="A4553" t="s">
        <v>5321</v>
      </c>
      <c r="B4553" s="1">
        <v>45651</v>
      </c>
      <c r="C4553" t="s">
        <v>219</v>
      </c>
      <c r="D4553" t="s">
        <v>21</v>
      </c>
      <c r="E4553" t="s">
        <v>336</v>
      </c>
      <c r="F4553" t="s">
        <v>408</v>
      </c>
      <c r="G4553" s="8">
        <v>34</v>
      </c>
      <c r="H4553" s="6">
        <v>5623.53</v>
      </c>
      <c r="I4553" s="6">
        <v>191200.05</v>
      </c>
      <c r="J4553" t="s">
        <v>777</v>
      </c>
      <c r="K4553" s="8">
        <v>24</v>
      </c>
      <c r="L4553" t="str">
        <f>_xlfn.XLOOKUP(F4553, Items!$A:$A, Items!$C:$C, "Check Item ID", 0)</f>
        <v>Hardware</v>
      </c>
    </row>
    <row r="4554" spans="1:12" x14ac:dyDescent="0.25">
      <c r="A4554" t="s">
        <v>5322</v>
      </c>
      <c r="B4554" s="1">
        <v>45501</v>
      </c>
      <c r="C4554" t="s">
        <v>139</v>
      </c>
      <c r="D4554" t="s">
        <v>19</v>
      </c>
      <c r="E4554" t="s">
        <v>281</v>
      </c>
      <c r="F4554" t="s">
        <v>504</v>
      </c>
      <c r="G4554" s="8">
        <v>40</v>
      </c>
      <c r="H4554" s="6">
        <v>9172.4599999999991</v>
      </c>
      <c r="I4554" s="6">
        <v>366898.52</v>
      </c>
      <c r="J4554" t="s">
        <v>777</v>
      </c>
      <c r="K4554" s="8">
        <v>32</v>
      </c>
      <c r="L4554" t="str">
        <f>_xlfn.XLOOKUP(F4554, Items!$A:$A, Items!$C:$C, "Check Item ID", 0)</f>
        <v>Service</v>
      </c>
    </row>
    <row r="4555" spans="1:12" x14ac:dyDescent="0.25">
      <c r="A4555" t="s">
        <v>5323</v>
      </c>
      <c r="B4555" s="1">
        <v>45566</v>
      </c>
      <c r="C4555" t="s">
        <v>147</v>
      </c>
      <c r="D4555" t="s">
        <v>5</v>
      </c>
      <c r="E4555" t="s">
        <v>342</v>
      </c>
      <c r="F4555" t="s">
        <v>604</v>
      </c>
      <c r="G4555" s="8">
        <v>10</v>
      </c>
      <c r="H4555" s="6">
        <v>316.45</v>
      </c>
      <c r="I4555" s="6">
        <v>3164.5</v>
      </c>
      <c r="J4555" t="s">
        <v>777</v>
      </c>
      <c r="K4555" s="8">
        <v>39</v>
      </c>
      <c r="L4555" t="str">
        <f>_xlfn.XLOOKUP(F4555, Items!$A:$A, Items!$C:$C, "Check Item ID", 0)</f>
        <v>Software</v>
      </c>
    </row>
    <row r="4556" spans="1:12" hidden="1" x14ac:dyDescent="0.25">
      <c r="A4556" t="s">
        <v>5324</v>
      </c>
      <c r="B4556" s="1">
        <v>45828</v>
      </c>
      <c r="C4556" t="s">
        <v>65</v>
      </c>
      <c r="D4556" t="s">
        <v>15</v>
      </c>
      <c r="E4556" t="s">
        <v>324</v>
      </c>
      <c r="F4556" t="s">
        <v>746</v>
      </c>
      <c r="G4556">
        <v>43</v>
      </c>
      <c r="H4556">
        <v>5011.87</v>
      </c>
      <c r="I4556">
        <v>215510.62</v>
      </c>
      <c r="J4556" t="s">
        <v>770</v>
      </c>
      <c r="K4556">
        <v>37</v>
      </c>
      <c r="L4556" t="str">
        <f>_xlfn.XLOOKUP(F4556, Items!$A:$A, Items!$C:$C, "Check Item ID", 0)</f>
        <v>Software</v>
      </c>
    </row>
    <row r="4557" spans="1:12" x14ac:dyDescent="0.25">
      <c r="A4557" t="s">
        <v>5325</v>
      </c>
      <c r="B4557" s="1">
        <v>45869</v>
      </c>
      <c r="C4557" t="s">
        <v>117</v>
      </c>
      <c r="D4557" t="s">
        <v>29</v>
      </c>
      <c r="E4557" t="s">
        <v>308</v>
      </c>
      <c r="F4557" t="s">
        <v>486</v>
      </c>
      <c r="G4557" s="8">
        <v>24</v>
      </c>
      <c r="H4557" s="6">
        <v>3027.43</v>
      </c>
      <c r="I4557" s="6">
        <v>72658.23</v>
      </c>
      <c r="J4557" t="s">
        <v>777</v>
      </c>
      <c r="K4557" s="8">
        <v>45</v>
      </c>
      <c r="L4557" t="str">
        <f>_xlfn.XLOOKUP(F4557, Items!$A:$A, Items!$C:$C, "Check Item ID", 0)</f>
        <v>Hardware</v>
      </c>
    </row>
    <row r="4558" spans="1:12" hidden="1" x14ac:dyDescent="0.25">
      <c r="A4558" t="s">
        <v>5326</v>
      </c>
      <c r="B4558" s="1">
        <v>45063</v>
      </c>
      <c r="C4558" t="s">
        <v>93</v>
      </c>
      <c r="D4558" t="s">
        <v>9</v>
      </c>
      <c r="E4558" t="s">
        <v>298</v>
      </c>
      <c r="F4558" t="s">
        <v>660</v>
      </c>
      <c r="G4558">
        <v>33</v>
      </c>
      <c r="H4558">
        <v>9338.06</v>
      </c>
      <c r="I4558">
        <v>308156.11</v>
      </c>
      <c r="J4558" t="s">
        <v>768</v>
      </c>
      <c r="K4558">
        <v>20</v>
      </c>
      <c r="L4558" t="str">
        <f>_xlfn.XLOOKUP(F4558, Items!$A:$A, Items!$C:$C, "Check Item ID", 0)</f>
        <v>Hardware</v>
      </c>
    </row>
    <row r="4559" spans="1:12" x14ac:dyDescent="0.25">
      <c r="A4559" t="s">
        <v>5327</v>
      </c>
      <c r="B4559" s="1">
        <v>45997</v>
      </c>
      <c r="C4559" t="s">
        <v>205</v>
      </c>
      <c r="D4559" t="s">
        <v>25</v>
      </c>
      <c r="E4559" t="s">
        <v>306</v>
      </c>
      <c r="F4559" t="s">
        <v>626</v>
      </c>
      <c r="G4559" s="8">
        <v>47</v>
      </c>
      <c r="H4559" s="6">
        <v>3813.39</v>
      </c>
      <c r="I4559" s="6">
        <v>179229.21</v>
      </c>
      <c r="J4559" t="s">
        <v>777</v>
      </c>
      <c r="K4559" s="8">
        <v>35</v>
      </c>
      <c r="L4559" t="str">
        <f>_xlfn.XLOOKUP(F4559, Items!$A:$A, Items!$C:$C, "Check Item ID", 0)</f>
        <v>Software</v>
      </c>
    </row>
    <row r="4560" spans="1:12" hidden="1" x14ac:dyDescent="0.25">
      <c r="A4560" t="s">
        <v>5328</v>
      </c>
      <c r="B4560" s="1">
        <v>45191</v>
      </c>
      <c r="C4560" t="s">
        <v>165</v>
      </c>
      <c r="D4560" t="s">
        <v>27</v>
      </c>
      <c r="E4560" t="s">
        <v>260</v>
      </c>
      <c r="F4560" t="s">
        <v>416</v>
      </c>
      <c r="G4560">
        <v>39</v>
      </c>
      <c r="H4560">
        <v>4840.68</v>
      </c>
      <c r="I4560">
        <v>188786.6</v>
      </c>
      <c r="J4560" t="s">
        <v>768</v>
      </c>
      <c r="K4560">
        <v>36</v>
      </c>
      <c r="L4560" t="str">
        <f>_xlfn.XLOOKUP(F4560, Items!$A:$A, Items!$C:$C, "Check Item ID", 0)</f>
        <v>Service</v>
      </c>
    </row>
    <row r="4561" spans="1:12" hidden="1" x14ac:dyDescent="0.25">
      <c r="A4561" t="s">
        <v>5329</v>
      </c>
      <c r="B4561" s="1">
        <v>45980</v>
      </c>
      <c r="C4561" t="s">
        <v>83</v>
      </c>
      <c r="D4561" t="s">
        <v>23</v>
      </c>
      <c r="E4561" t="s">
        <v>298</v>
      </c>
      <c r="F4561" t="s">
        <v>758</v>
      </c>
      <c r="G4561">
        <v>18</v>
      </c>
      <c r="H4561">
        <v>3170.09</v>
      </c>
      <c r="I4561">
        <v>57061.69</v>
      </c>
      <c r="J4561" t="s">
        <v>770</v>
      </c>
      <c r="K4561">
        <v>13</v>
      </c>
      <c r="L4561" t="str">
        <f>_xlfn.XLOOKUP(F4561, Items!$A:$A, Items!$C:$C, "Check Item ID", 0)</f>
        <v>Hardware</v>
      </c>
    </row>
    <row r="4562" spans="1:12" hidden="1" x14ac:dyDescent="0.25">
      <c r="A4562" t="s">
        <v>5330</v>
      </c>
      <c r="B4562" s="1">
        <v>45377</v>
      </c>
      <c r="C4562" t="s">
        <v>83</v>
      </c>
      <c r="D4562" t="s">
        <v>23</v>
      </c>
      <c r="E4562" t="s">
        <v>294</v>
      </c>
      <c r="F4562" t="s">
        <v>716</v>
      </c>
      <c r="G4562">
        <v>11</v>
      </c>
      <c r="H4562">
        <v>7655.99</v>
      </c>
      <c r="I4562">
        <v>84215.88</v>
      </c>
      <c r="J4562" t="s">
        <v>770</v>
      </c>
      <c r="K4562">
        <v>4</v>
      </c>
      <c r="L4562" t="str">
        <f>_xlfn.XLOOKUP(F4562, Items!$A:$A, Items!$C:$C, "Check Item ID", 0)</f>
        <v>Service</v>
      </c>
    </row>
    <row r="4563" spans="1:12" hidden="1" x14ac:dyDescent="0.25">
      <c r="A4563" t="s">
        <v>5331</v>
      </c>
      <c r="B4563" s="1">
        <v>45665</v>
      </c>
      <c r="C4563" t="s">
        <v>73</v>
      </c>
      <c r="D4563" t="s">
        <v>29</v>
      </c>
      <c r="E4563" t="s">
        <v>352</v>
      </c>
      <c r="F4563" t="s">
        <v>506</v>
      </c>
      <c r="G4563">
        <v>47</v>
      </c>
      <c r="H4563">
        <v>9157.7000000000007</v>
      </c>
      <c r="I4563">
        <v>430411.76</v>
      </c>
      <c r="J4563" t="s">
        <v>768</v>
      </c>
      <c r="K4563">
        <v>42</v>
      </c>
      <c r="L4563" t="str">
        <f>_xlfn.XLOOKUP(F4563, Items!$A:$A, Items!$C:$C, "Check Item ID", 0)</f>
        <v>Software</v>
      </c>
    </row>
    <row r="4564" spans="1:12" hidden="1" x14ac:dyDescent="0.25">
      <c r="A4564" t="s">
        <v>5332</v>
      </c>
      <c r="B4564" s="1">
        <v>45266</v>
      </c>
      <c r="C4564" t="s">
        <v>165</v>
      </c>
      <c r="D4564" t="s">
        <v>27</v>
      </c>
      <c r="E4564" t="s">
        <v>334</v>
      </c>
      <c r="F4564" t="s">
        <v>642</v>
      </c>
      <c r="G4564">
        <v>30</v>
      </c>
      <c r="H4564">
        <v>3219.81</v>
      </c>
      <c r="I4564">
        <v>96594.42</v>
      </c>
      <c r="J4564" t="s">
        <v>770</v>
      </c>
      <c r="K4564">
        <v>21</v>
      </c>
      <c r="L4564" t="str">
        <f>_xlfn.XLOOKUP(F4564, Items!$A:$A, Items!$C:$C, "Check Item ID", 0)</f>
        <v>Software</v>
      </c>
    </row>
    <row r="4565" spans="1:12" hidden="1" x14ac:dyDescent="0.25">
      <c r="A4565" t="s">
        <v>5333</v>
      </c>
      <c r="B4565" s="1">
        <v>45356</v>
      </c>
      <c r="C4565" t="s">
        <v>145</v>
      </c>
      <c r="D4565" t="s">
        <v>7</v>
      </c>
      <c r="E4565" t="s">
        <v>270</v>
      </c>
      <c r="F4565" t="s">
        <v>724</v>
      </c>
      <c r="G4565">
        <v>7</v>
      </c>
      <c r="H4565">
        <v>366.79</v>
      </c>
      <c r="I4565">
        <v>2567.54</v>
      </c>
      <c r="J4565" t="s">
        <v>770</v>
      </c>
      <c r="K4565">
        <v>15</v>
      </c>
      <c r="L4565" t="str">
        <f>_xlfn.XLOOKUP(F4565, Items!$A:$A, Items!$C:$C, "Check Item ID", 0)</f>
        <v>Software</v>
      </c>
    </row>
    <row r="4566" spans="1:12" hidden="1" x14ac:dyDescent="0.25">
      <c r="A4566" t="s">
        <v>5334</v>
      </c>
      <c r="B4566" s="1">
        <v>44932</v>
      </c>
      <c r="C4566" t="s">
        <v>213</v>
      </c>
      <c r="D4566" t="s">
        <v>5</v>
      </c>
      <c r="E4566" t="s">
        <v>336</v>
      </c>
      <c r="F4566" t="s">
        <v>728</v>
      </c>
      <c r="G4566">
        <v>25</v>
      </c>
      <c r="H4566">
        <v>6480.47</v>
      </c>
      <c r="I4566">
        <v>162011.68</v>
      </c>
      <c r="J4566" t="s">
        <v>768</v>
      </c>
      <c r="K4566">
        <v>16</v>
      </c>
      <c r="L4566" t="str">
        <f>_xlfn.XLOOKUP(F4566, Items!$A:$A, Items!$C:$C, "Check Item ID", 0)</f>
        <v>Hardware</v>
      </c>
    </row>
    <row r="4567" spans="1:12" hidden="1" x14ac:dyDescent="0.25">
      <c r="A4567" t="s">
        <v>5335</v>
      </c>
      <c r="B4567" s="1">
        <v>45104</v>
      </c>
      <c r="C4567" t="s">
        <v>239</v>
      </c>
      <c r="D4567" t="s">
        <v>15</v>
      </c>
      <c r="E4567" t="s">
        <v>272</v>
      </c>
      <c r="F4567" t="s">
        <v>620</v>
      </c>
      <c r="G4567">
        <v>24</v>
      </c>
      <c r="H4567">
        <v>1858.93</v>
      </c>
      <c r="I4567">
        <v>44614.32</v>
      </c>
      <c r="J4567" t="s">
        <v>768</v>
      </c>
      <c r="K4567">
        <v>8</v>
      </c>
      <c r="L4567" t="str">
        <f>_xlfn.XLOOKUP(F4567, Items!$A:$A, Items!$C:$C, "Check Item ID", 0)</f>
        <v>Hardware</v>
      </c>
    </row>
    <row r="4568" spans="1:12" x14ac:dyDescent="0.25">
      <c r="A4568" t="s">
        <v>5336</v>
      </c>
      <c r="B4568" s="1">
        <v>45952</v>
      </c>
      <c r="C4568" t="s">
        <v>85</v>
      </c>
      <c r="D4568" t="s">
        <v>29</v>
      </c>
      <c r="E4568" t="s">
        <v>302</v>
      </c>
      <c r="F4568" t="s">
        <v>468</v>
      </c>
      <c r="G4568" s="8">
        <v>10</v>
      </c>
      <c r="H4568" s="6">
        <v>3811.13</v>
      </c>
      <c r="I4568" s="6">
        <v>38111.279999999999</v>
      </c>
      <c r="J4568" t="s">
        <v>777</v>
      </c>
      <c r="K4568" s="8">
        <v>27</v>
      </c>
      <c r="L4568" t="str">
        <f>_xlfn.XLOOKUP(F4568, Items!$A:$A, Items!$C:$C, "Check Item ID", 0)</f>
        <v>Hardware</v>
      </c>
    </row>
    <row r="4569" spans="1:12" hidden="1" x14ac:dyDescent="0.25">
      <c r="A4569" t="s">
        <v>5337</v>
      </c>
      <c r="B4569" s="1">
        <v>45623</v>
      </c>
      <c r="C4569" t="s">
        <v>163</v>
      </c>
      <c r="D4569" t="s">
        <v>31</v>
      </c>
      <c r="E4569" t="s">
        <v>278</v>
      </c>
      <c r="F4569" t="s">
        <v>720</v>
      </c>
      <c r="G4569">
        <v>37</v>
      </c>
      <c r="H4569">
        <v>7408.22</v>
      </c>
      <c r="I4569">
        <v>274104.28000000003</v>
      </c>
      <c r="J4569" t="s">
        <v>768</v>
      </c>
      <c r="K4569">
        <v>38</v>
      </c>
      <c r="L4569" t="str">
        <f>_xlfn.XLOOKUP(F4569, Items!$A:$A, Items!$C:$C, "Check Item ID", 0)</f>
        <v>Hardware</v>
      </c>
    </row>
    <row r="4570" spans="1:12" x14ac:dyDescent="0.25">
      <c r="A4570" t="s">
        <v>5338</v>
      </c>
      <c r="B4570" s="1">
        <v>44974</v>
      </c>
      <c r="C4570" t="s">
        <v>123</v>
      </c>
      <c r="D4570" t="s">
        <v>21</v>
      </c>
      <c r="E4570" t="s">
        <v>352</v>
      </c>
      <c r="F4570" t="s">
        <v>369</v>
      </c>
      <c r="G4570" s="8">
        <v>27</v>
      </c>
      <c r="H4570" s="6">
        <v>1339.36</v>
      </c>
      <c r="I4570" s="6">
        <v>36162.660000000003</v>
      </c>
      <c r="J4570" t="s">
        <v>777</v>
      </c>
      <c r="K4570" s="8">
        <v>11</v>
      </c>
      <c r="L4570" t="str">
        <f>_xlfn.XLOOKUP(F4570, Items!$A:$A, Items!$C:$C, "Check Item ID", 0)</f>
        <v>Software</v>
      </c>
    </row>
    <row r="4571" spans="1:12" x14ac:dyDescent="0.25">
      <c r="A4571" t="s">
        <v>5339</v>
      </c>
      <c r="B4571" s="1">
        <v>45222</v>
      </c>
      <c r="C4571" t="s">
        <v>215</v>
      </c>
      <c r="D4571" t="s">
        <v>5</v>
      </c>
      <c r="E4571" t="s">
        <v>267</v>
      </c>
      <c r="F4571" t="s">
        <v>396</v>
      </c>
      <c r="G4571" s="8">
        <v>15</v>
      </c>
      <c r="H4571" s="6">
        <v>9934.0400000000009</v>
      </c>
      <c r="I4571" s="6">
        <v>149010.62</v>
      </c>
      <c r="J4571" t="s">
        <v>777</v>
      </c>
      <c r="K4571" s="8">
        <v>31</v>
      </c>
      <c r="L4571" t="str">
        <f>_xlfn.XLOOKUP(F4571, Items!$A:$A, Items!$C:$C, "Check Item ID", 0)</f>
        <v>Software</v>
      </c>
    </row>
    <row r="4572" spans="1:12" x14ac:dyDescent="0.25">
      <c r="A4572" t="s">
        <v>5340</v>
      </c>
      <c r="B4572" s="1">
        <v>45956</v>
      </c>
      <c r="C4572" t="s">
        <v>85</v>
      </c>
      <c r="D4572" t="s">
        <v>29</v>
      </c>
      <c r="E4572" t="s">
        <v>352</v>
      </c>
      <c r="F4572" t="s">
        <v>570</v>
      </c>
      <c r="G4572" s="8">
        <v>38</v>
      </c>
      <c r="H4572" s="6">
        <v>4768.42</v>
      </c>
      <c r="I4572" s="6">
        <v>181199.95</v>
      </c>
      <c r="J4572" t="s">
        <v>777</v>
      </c>
      <c r="K4572" s="8">
        <v>13</v>
      </c>
      <c r="L4572" t="str">
        <f>_xlfn.XLOOKUP(F4572, Items!$A:$A, Items!$C:$C, "Check Item ID", 0)</f>
        <v>Software</v>
      </c>
    </row>
    <row r="4573" spans="1:12" x14ac:dyDescent="0.25">
      <c r="A4573" t="s">
        <v>5341</v>
      </c>
      <c r="B4573" s="1">
        <v>45892</v>
      </c>
      <c r="C4573" t="s">
        <v>165</v>
      </c>
      <c r="D4573" t="s">
        <v>27</v>
      </c>
      <c r="E4573" t="s">
        <v>330</v>
      </c>
      <c r="F4573" t="s">
        <v>496</v>
      </c>
      <c r="G4573" s="8">
        <v>44</v>
      </c>
      <c r="H4573" s="6">
        <v>8414.85</v>
      </c>
      <c r="I4573" s="6">
        <v>370253.31</v>
      </c>
      <c r="J4573" t="s">
        <v>777</v>
      </c>
      <c r="K4573" s="8">
        <v>5</v>
      </c>
      <c r="L4573" t="str">
        <f>_xlfn.XLOOKUP(F4573, Items!$A:$A, Items!$C:$C, "Check Item ID", 0)</f>
        <v>Hardware</v>
      </c>
    </row>
    <row r="4574" spans="1:12" hidden="1" x14ac:dyDescent="0.25">
      <c r="A4574" t="s">
        <v>5342</v>
      </c>
      <c r="B4574" s="1">
        <v>45804</v>
      </c>
      <c r="C4574" t="s">
        <v>87</v>
      </c>
      <c r="D4574" t="s">
        <v>9</v>
      </c>
      <c r="E4574" t="s">
        <v>348</v>
      </c>
      <c r="F4574" t="s">
        <v>456</v>
      </c>
      <c r="G4574">
        <v>21</v>
      </c>
      <c r="H4574">
        <v>9320.52</v>
      </c>
      <c r="I4574">
        <v>195730.82</v>
      </c>
      <c r="J4574" t="s">
        <v>768</v>
      </c>
      <c r="K4574">
        <v>37</v>
      </c>
      <c r="L4574" t="str">
        <f>_xlfn.XLOOKUP(F4574, Items!$A:$A, Items!$C:$C, "Check Item ID", 0)</f>
        <v>Software</v>
      </c>
    </row>
    <row r="4575" spans="1:12" hidden="1" x14ac:dyDescent="0.25">
      <c r="A4575" t="s">
        <v>5343</v>
      </c>
      <c r="B4575" s="1">
        <v>45844</v>
      </c>
      <c r="C4575" t="s">
        <v>221</v>
      </c>
      <c r="D4575" t="s">
        <v>5</v>
      </c>
      <c r="E4575" t="s">
        <v>338</v>
      </c>
      <c r="F4575" t="s">
        <v>376</v>
      </c>
      <c r="G4575">
        <v>4</v>
      </c>
      <c r="H4575">
        <v>9288.5</v>
      </c>
      <c r="I4575">
        <v>37153.99</v>
      </c>
      <c r="J4575" t="s">
        <v>768</v>
      </c>
      <c r="K4575">
        <v>20</v>
      </c>
      <c r="L4575" t="str">
        <f>_xlfn.XLOOKUP(F4575, Items!$A:$A, Items!$C:$C, "Check Item ID", 0)</f>
        <v>Software</v>
      </c>
    </row>
    <row r="4576" spans="1:12" hidden="1" x14ac:dyDescent="0.25">
      <c r="A4576" t="s">
        <v>5344</v>
      </c>
      <c r="B4576" s="1">
        <v>45841</v>
      </c>
      <c r="C4576" t="s">
        <v>105</v>
      </c>
      <c r="D4576" t="s">
        <v>23</v>
      </c>
      <c r="E4576" t="s">
        <v>283</v>
      </c>
      <c r="F4576" t="s">
        <v>676</v>
      </c>
      <c r="G4576">
        <v>38</v>
      </c>
      <c r="H4576">
        <v>8141.35</v>
      </c>
      <c r="I4576">
        <v>309371.11</v>
      </c>
      <c r="J4576" t="s">
        <v>770</v>
      </c>
      <c r="K4576">
        <v>7</v>
      </c>
      <c r="L4576" t="str">
        <f>_xlfn.XLOOKUP(F4576, Items!$A:$A, Items!$C:$C, "Check Item ID", 0)</f>
        <v>Service</v>
      </c>
    </row>
    <row r="4577" spans="1:12" hidden="1" x14ac:dyDescent="0.25">
      <c r="A4577" t="s">
        <v>5345</v>
      </c>
      <c r="B4577" s="1">
        <v>45838</v>
      </c>
      <c r="C4577" t="s">
        <v>113</v>
      </c>
      <c r="D4577" t="s">
        <v>23</v>
      </c>
      <c r="E4577" t="s">
        <v>283</v>
      </c>
      <c r="F4577" t="s">
        <v>478</v>
      </c>
      <c r="G4577">
        <v>27</v>
      </c>
      <c r="H4577">
        <v>6589.87</v>
      </c>
      <c r="I4577">
        <v>177926.61</v>
      </c>
      <c r="J4577" t="s">
        <v>770</v>
      </c>
      <c r="K4577">
        <v>15</v>
      </c>
      <c r="L4577" t="str">
        <f>_xlfn.XLOOKUP(F4577, Items!$A:$A, Items!$C:$C, "Check Item ID", 0)</f>
        <v>Software</v>
      </c>
    </row>
    <row r="4578" spans="1:12" hidden="1" x14ac:dyDescent="0.25">
      <c r="A4578" t="s">
        <v>5346</v>
      </c>
      <c r="B4578" s="1">
        <v>46001</v>
      </c>
      <c r="C4578" t="s">
        <v>81</v>
      </c>
      <c r="D4578" t="s">
        <v>19</v>
      </c>
      <c r="E4578" t="s">
        <v>265</v>
      </c>
      <c r="F4578" t="s">
        <v>624</v>
      </c>
      <c r="G4578">
        <v>5</v>
      </c>
      <c r="H4578">
        <v>4152.0200000000004</v>
      </c>
      <c r="I4578">
        <v>20760.099999999999</v>
      </c>
      <c r="J4578" t="s">
        <v>768</v>
      </c>
      <c r="K4578">
        <v>37</v>
      </c>
      <c r="L4578" t="str">
        <f>_xlfn.XLOOKUP(F4578, Items!$A:$A, Items!$C:$C, "Check Item ID", 0)</f>
        <v>Service</v>
      </c>
    </row>
    <row r="4579" spans="1:12" hidden="1" x14ac:dyDescent="0.25">
      <c r="A4579" t="s">
        <v>5347</v>
      </c>
      <c r="B4579" s="1">
        <v>45008</v>
      </c>
      <c r="C4579" t="s">
        <v>71</v>
      </c>
      <c r="D4579" t="s">
        <v>15</v>
      </c>
      <c r="E4579" t="s">
        <v>330</v>
      </c>
      <c r="F4579" t="s">
        <v>612</v>
      </c>
      <c r="G4579">
        <v>29</v>
      </c>
      <c r="H4579">
        <v>761.95</v>
      </c>
      <c r="I4579">
        <v>22096.58</v>
      </c>
      <c r="J4579" t="s">
        <v>770</v>
      </c>
      <c r="K4579">
        <v>35</v>
      </c>
      <c r="L4579" t="str">
        <f>_xlfn.XLOOKUP(F4579, Items!$A:$A, Items!$C:$C, "Check Item ID", 0)</f>
        <v>Service</v>
      </c>
    </row>
    <row r="4580" spans="1:12" hidden="1" x14ac:dyDescent="0.25">
      <c r="A4580" t="s">
        <v>5348</v>
      </c>
      <c r="B4580" s="1">
        <v>45649</v>
      </c>
      <c r="C4580" t="s">
        <v>95</v>
      </c>
      <c r="D4580" t="s">
        <v>11</v>
      </c>
      <c r="E4580" t="s">
        <v>346</v>
      </c>
      <c r="F4580" t="s">
        <v>532</v>
      </c>
      <c r="G4580">
        <v>38</v>
      </c>
      <c r="H4580">
        <v>5499.21</v>
      </c>
      <c r="I4580">
        <v>208970.05</v>
      </c>
      <c r="J4580" t="s">
        <v>770</v>
      </c>
      <c r="K4580">
        <v>41</v>
      </c>
      <c r="L4580" t="str">
        <f>_xlfn.XLOOKUP(F4580, Items!$A:$A, Items!$C:$C, "Check Item ID", 0)</f>
        <v>Hardware</v>
      </c>
    </row>
    <row r="4581" spans="1:12" hidden="1" x14ac:dyDescent="0.25">
      <c r="A4581" t="s">
        <v>5349</v>
      </c>
      <c r="B4581" s="1">
        <v>45546</v>
      </c>
      <c r="C4581" t="s">
        <v>145</v>
      </c>
      <c r="D4581" t="s">
        <v>7</v>
      </c>
      <c r="E4581" t="s">
        <v>322</v>
      </c>
      <c r="F4581" t="s">
        <v>560</v>
      </c>
      <c r="G4581">
        <v>24</v>
      </c>
      <c r="H4581">
        <v>9023.7999999999993</v>
      </c>
      <c r="I4581">
        <v>216571.1</v>
      </c>
      <c r="J4581" t="s">
        <v>768</v>
      </c>
      <c r="K4581">
        <v>43</v>
      </c>
      <c r="L4581" t="str">
        <f>_xlfn.XLOOKUP(F4581, Items!$A:$A, Items!$C:$C, "Check Item ID", 0)</f>
        <v>Service</v>
      </c>
    </row>
    <row r="4582" spans="1:12" x14ac:dyDescent="0.25">
      <c r="A4582" t="s">
        <v>5350</v>
      </c>
      <c r="B4582" s="1">
        <v>45270</v>
      </c>
      <c r="C4582" t="s">
        <v>129</v>
      </c>
      <c r="D4582" t="s">
        <v>11</v>
      </c>
      <c r="E4582" t="s">
        <v>246</v>
      </c>
      <c r="F4582" t="s">
        <v>361</v>
      </c>
      <c r="G4582" s="8">
        <v>26</v>
      </c>
      <c r="H4582" s="6">
        <v>5545.06</v>
      </c>
      <c r="I4582" s="6">
        <v>144171.64000000001</v>
      </c>
      <c r="J4582" t="s">
        <v>777</v>
      </c>
      <c r="K4582" s="8">
        <v>35</v>
      </c>
      <c r="L4582" t="str">
        <f>_xlfn.XLOOKUP(F4582, Items!$A:$A, Items!$C:$C, "Check Item ID", 0)</f>
        <v>Software</v>
      </c>
    </row>
    <row r="4583" spans="1:12" hidden="1" x14ac:dyDescent="0.25">
      <c r="A4583" t="s">
        <v>5351</v>
      </c>
      <c r="B4583" s="1">
        <v>45975</v>
      </c>
      <c r="C4583" t="s">
        <v>63</v>
      </c>
      <c r="D4583" t="s">
        <v>27</v>
      </c>
      <c r="E4583" t="s">
        <v>306</v>
      </c>
      <c r="F4583" t="s">
        <v>616</v>
      </c>
      <c r="G4583">
        <v>29</v>
      </c>
      <c r="H4583">
        <v>372.78</v>
      </c>
      <c r="I4583">
        <v>10810.53</v>
      </c>
      <c r="J4583" t="s">
        <v>768</v>
      </c>
      <c r="K4583">
        <v>4</v>
      </c>
      <c r="L4583" t="str">
        <f>_xlfn.XLOOKUP(F4583, Items!$A:$A, Items!$C:$C, "Check Item ID", 0)</f>
        <v>Hardware</v>
      </c>
    </row>
    <row r="4584" spans="1:12" x14ac:dyDescent="0.25">
      <c r="A4584" t="s">
        <v>5352</v>
      </c>
      <c r="B4584" s="1">
        <v>44961</v>
      </c>
      <c r="C4584" t="s">
        <v>237</v>
      </c>
      <c r="D4584" t="s">
        <v>5</v>
      </c>
      <c r="E4584" t="s">
        <v>290</v>
      </c>
      <c r="F4584" t="s">
        <v>622</v>
      </c>
      <c r="G4584" s="8">
        <v>44</v>
      </c>
      <c r="H4584" s="6">
        <v>1911.87</v>
      </c>
      <c r="I4584" s="6">
        <v>84122.33</v>
      </c>
      <c r="J4584" t="s">
        <v>777</v>
      </c>
      <c r="K4584" s="8">
        <v>12</v>
      </c>
      <c r="L4584" t="str">
        <f>_xlfn.XLOOKUP(F4584, Items!$A:$A, Items!$C:$C, "Check Item ID", 0)</f>
        <v>Software</v>
      </c>
    </row>
    <row r="4585" spans="1:12" x14ac:dyDescent="0.25">
      <c r="A4585" t="s">
        <v>5353</v>
      </c>
      <c r="B4585" s="1">
        <v>45744</v>
      </c>
      <c r="C4585" t="s">
        <v>97</v>
      </c>
      <c r="D4585" t="s">
        <v>29</v>
      </c>
      <c r="E4585" t="s">
        <v>312</v>
      </c>
      <c r="F4585" t="s">
        <v>359</v>
      </c>
      <c r="G4585" s="8">
        <v>44</v>
      </c>
      <c r="H4585" s="6">
        <v>6700.06</v>
      </c>
      <c r="I4585" s="6">
        <v>294802.7</v>
      </c>
      <c r="J4585" t="s">
        <v>777</v>
      </c>
      <c r="K4585" s="8">
        <v>43</v>
      </c>
      <c r="L4585" t="str">
        <f>_xlfn.XLOOKUP(F4585, Items!$A:$A, Items!$C:$C, "Check Item ID", 0)</f>
        <v>Hardware</v>
      </c>
    </row>
    <row r="4586" spans="1:12" hidden="1" x14ac:dyDescent="0.25">
      <c r="A4586" t="s">
        <v>5354</v>
      </c>
      <c r="B4586" s="1">
        <v>44984</v>
      </c>
      <c r="C4586" t="s">
        <v>123</v>
      </c>
      <c r="D4586" t="s">
        <v>21</v>
      </c>
      <c r="E4586" t="s">
        <v>276</v>
      </c>
      <c r="F4586" t="s">
        <v>626</v>
      </c>
      <c r="G4586">
        <v>41</v>
      </c>
      <c r="H4586">
        <v>4693.6899999999996</v>
      </c>
      <c r="I4586">
        <v>192441.25</v>
      </c>
      <c r="J4586" t="s">
        <v>768</v>
      </c>
      <c r="K4586">
        <v>8</v>
      </c>
      <c r="L4586" t="str">
        <f>_xlfn.XLOOKUP(F4586, Items!$A:$A, Items!$C:$C, "Check Item ID", 0)</f>
        <v>Software</v>
      </c>
    </row>
    <row r="4587" spans="1:12" hidden="1" x14ac:dyDescent="0.25">
      <c r="A4587" t="s">
        <v>5355</v>
      </c>
      <c r="B4587" s="1">
        <v>45131</v>
      </c>
      <c r="C4587" t="s">
        <v>199</v>
      </c>
      <c r="D4587" t="s">
        <v>11</v>
      </c>
      <c r="E4587" t="s">
        <v>328</v>
      </c>
      <c r="F4587" t="s">
        <v>440</v>
      </c>
      <c r="G4587">
        <v>10</v>
      </c>
      <c r="H4587">
        <v>8004.59</v>
      </c>
      <c r="I4587">
        <v>80045.89</v>
      </c>
      <c r="J4587" t="s">
        <v>768</v>
      </c>
      <c r="K4587">
        <v>37</v>
      </c>
      <c r="L4587" t="str">
        <f>_xlfn.XLOOKUP(F4587, Items!$A:$A, Items!$C:$C, "Check Item ID", 0)</f>
        <v>Hardware</v>
      </c>
    </row>
    <row r="4588" spans="1:12" x14ac:dyDescent="0.25">
      <c r="A4588" t="s">
        <v>5356</v>
      </c>
      <c r="B4588" s="1">
        <v>45719</v>
      </c>
      <c r="C4588" t="s">
        <v>83</v>
      </c>
      <c r="D4588" t="s">
        <v>23</v>
      </c>
      <c r="E4588" t="s">
        <v>298</v>
      </c>
      <c r="F4588" t="s">
        <v>365</v>
      </c>
      <c r="G4588" s="8">
        <v>42</v>
      </c>
      <c r="H4588" s="6">
        <v>3487.97</v>
      </c>
      <c r="I4588" s="6">
        <v>146494.57</v>
      </c>
      <c r="J4588" t="s">
        <v>777</v>
      </c>
      <c r="K4588" s="8">
        <v>35</v>
      </c>
      <c r="L4588" t="str">
        <f>_xlfn.XLOOKUP(F4588, Items!$A:$A, Items!$C:$C, "Check Item ID", 0)</f>
        <v>Hardware</v>
      </c>
    </row>
    <row r="4589" spans="1:12" x14ac:dyDescent="0.25">
      <c r="A4589" t="s">
        <v>5357</v>
      </c>
      <c r="B4589" s="1">
        <v>44981</v>
      </c>
      <c r="C4589" t="s">
        <v>237</v>
      </c>
      <c r="D4589" t="s">
        <v>5</v>
      </c>
      <c r="E4589" t="s">
        <v>263</v>
      </c>
      <c r="F4589" t="s">
        <v>734</v>
      </c>
      <c r="G4589" s="8">
        <v>42</v>
      </c>
      <c r="H4589" s="6">
        <v>8569.69</v>
      </c>
      <c r="I4589" s="6">
        <v>359927.03</v>
      </c>
      <c r="J4589" t="s">
        <v>777</v>
      </c>
      <c r="K4589" s="8">
        <v>28</v>
      </c>
      <c r="L4589" t="str">
        <f>_xlfn.XLOOKUP(F4589, Items!$A:$A, Items!$C:$C, "Check Item ID", 0)</f>
        <v>Software</v>
      </c>
    </row>
    <row r="4590" spans="1:12" hidden="1" x14ac:dyDescent="0.25">
      <c r="A4590" t="s">
        <v>5358</v>
      </c>
      <c r="B4590" s="1">
        <v>45002</v>
      </c>
      <c r="C4590" t="s">
        <v>129</v>
      </c>
      <c r="D4590" t="s">
        <v>11</v>
      </c>
      <c r="E4590" t="s">
        <v>352</v>
      </c>
      <c r="F4590" t="s">
        <v>706</v>
      </c>
      <c r="G4590">
        <v>8</v>
      </c>
      <c r="H4590">
        <v>8483.09</v>
      </c>
      <c r="I4590">
        <v>67864.73</v>
      </c>
      <c r="J4590" t="s">
        <v>768</v>
      </c>
      <c r="K4590">
        <v>11</v>
      </c>
      <c r="L4590" t="str">
        <f>_xlfn.XLOOKUP(F4590, Items!$A:$A, Items!$C:$C, "Check Item ID", 0)</f>
        <v>Software</v>
      </c>
    </row>
    <row r="4591" spans="1:12" hidden="1" x14ac:dyDescent="0.25">
      <c r="A4591" t="s">
        <v>5359</v>
      </c>
      <c r="B4591" s="1">
        <v>45912</v>
      </c>
      <c r="C4591" t="s">
        <v>77</v>
      </c>
      <c r="D4591" t="s">
        <v>17</v>
      </c>
      <c r="E4591" t="s">
        <v>294</v>
      </c>
      <c r="F4591" t="s">
        <v>698</v>
      </c>
      <c r="G4591">
        <v>50</v>
      </c>
      <c r="H4591">
        <v>4805.3599999999997</v>
      </c>
      <c r="I4591">
        <v>240267.97</v>
      </c>
      <c r="J4591" t="s">
        <v>768</v>
      </c>
      <c r="K4591">
        <v>12</v>
      </c>
      <c r="L4591" t="str">
        <f>_xlfn.XLOOKUP(F4591, Items!$A:$A, Items!$C:$C, "Check Item ID", 0)</f>
        <v>Software</v>
      </c>
    </row>
    <row r="4592" spans="1:12" hidden="1" x14ac:dyDescent="0.25">
      <c r="A4592" t="s">
        <v>5360</v>
      </c>
      <c r="B4592" s="1">
        <v>45400</v>
      </c>
      <c r="C4592" t="s">
        <v>199</v>
      </c>
      <c r="D4592" t="s">
        <v>11</v>
      </c>
      <c r="E4592" t="s">
        <v>270</v>
      </c>
      <c r="F4592" t="s">
        <v>438</v>
      </c>
      <c r="G4592">
        <v>15</v>
      </c>
      <c r="H4592">
        <v>4429.2299999999996</v>
      </c>
      <c r="I4592">
        <v>66438.509999999995</v>
      </c>
      <c r="J4592" t="s">
        <v>768</v>
      </c>
      <c r="K4592">
        <v>35</v>
      </c>
      <c r="L4592" t="str">
        <f>_xlfn.XLOOKUP(F4592, Items!$A:$A, Items!$C:$C, "Check Item ID", 0)</f>
        <v>Software</v>
      </c>
    </row>
    <row r="4593" spans="1:12" hidden="1" x14ac:dyDescent="0.25">
      <c r="A4593" t="s">
        <v>5361</v>
      </c>
      <c r="B4593" s="1">
        <v>45821</v>
      </c>
      <c r="C4593" t="s">
        <v>177</v>
      </c>
      <c r="D4593" t="s">
        <v>27</v>
      </c>
      <c r="E4593" t="s">
        <v>296</v>
      </c>
      <c r="F4593" t="s">
        <v>528</v>
      </c>
      <c r="G4593">
        <v>43</v>
      </c>
      <c r="H4593">
        <v>1289.3599999999999</v>
      </c>
      <c r="I4593">
        <v>55442.35</v>
      </c>
      <c r="J4593" t="s">
        <v>770</v>
      </c>
      <c r="K4593">
        <v>5</v>
      </c>
      <c r="L4593" t="str">
        <f>_xlfn.XLOOKUP(F4593, Items!$A:$A, Items!$C:$C, "Check Item ID", 0)</f>
        <v>Service</v>
      </c>
    </row>
    <row r="4594" spans="1:12" hidden="1" x14ac:dyDescent="0.25">
      <c r="A4594" t="s">
        <v>5362</v>
      </c>
      <c r="B4594" s="1">
        <v>45574</v>
      </c>
      <c r="C4594" t="s">
        <v>189</v>
      </c>
      <c r="D4594" t="s">
        <v>21</v>
      </c>
      <c r="E4594" t="s">
        <v>274</v>
      </c>
      <c r="F4594" t="s">
        <v>632</v>
      </c>
      <c r="G4594">
        <v>3</v>
      </c>
      <c r="H4594">
        <v>1880.19</v>
      </c>
      <c r="I4594">
        <v>5640.58</v>
      </c>
      <c r="J4594" t="s">
        <v>770</v>
      </c>
      <c r="K4594">
        <v>32</v>
      </c>
      <c r="L4594" t="str">
        <f>_xlfn.XLOOKUP(F4594, Items!$A:$A, Items!$C:$C, "Check Item ID", 0)</f>
        <v>Service</v>
      </c>
    </row>
    <row r="4595" spans="1:12" x14ac:dyDescent="0.25">
      <c r="A4595" t="s">
        <v>5363</v>
      </c>
      <c r="B4595" s="1">
        <v>45774</v>
      </c>
      <c r="C4595" t="s">
        <v>119</v>
      </c>
      <c r="D4595" t="s">
        <v>13</v>
      </c>
      <c r="E4595" t="s">
        <v>267</v>
      </c>
      <c r="F4595" t="s">
        <v>684</v>
      </c>
      <c r="G4595" s="8">
        <v>34</v>
      </c>
      <c r="H4595" s="6">
        <v>10585.2</v>
      </c>
      <c r="I4595" s="6">
        <v>359896.64</v>
      </c>
      <c r="J4595" t="s">
        <v>777</v>
      </c>
      <c r="K4595" s="8">
        <v>15</v>
      </c>
      <c r="L4595" t="str">
        <f>_xlfn.XLOOKUP(F4595, Items!$A:$A, Items!$C:$C, "Check Item ID", 0)</f>
        <v>Software</v>
      </c>
    </row>
    <row r="4596" spans="1:12" hidden="1" x14ac:dyDescent="0.25">
      <c r="A4596" t="s">
        <v>5364</v>
      </c>
      <c r="B4596" s="1">
        <v>45652</v>
      </c>
      <c r="C4596" t="s">
        <v>65</v>
      </c>
      <c r="D4596" t="s">
        <v>15</v>
      </c>
      <c r="E4596" t="s">
        <v>326</v>
      </c>
      <c r="F4596" t="s">
        <v>367</v>
      </c>
      <c r="G4596">
        <v>45</v>
      </c>
      <c r="H4596">
        <v>5340.21</v>
      </c>
      <c r="I4596">
        <v>240309.66</v>
      </c>
      <c r="J4596" t="s">
        <v>770</v>
      </c>
      <c r="K4596">
        <v>31</v>
      </c>
      <c r="L4596" t="str">
        <f>_xlfn.XLOOKUP(F4596, Items!$A:$A, Items!$C:$C, "Check Item ID", 0)</f>
        <v>Software</v>
      </c>
    </row>
    <row r="4597" spans="1:12" hidden="1" x14ac:dyDescent="0.25">
      <c r="A4597" t="s">
        <v>5365</v>
      </c>
      <c r="B4597" s="1">
        <v>45134</v>
      </c>
      <c r="C4597" t="s">
        <v>93</v>
      </c>
      <c r="D4597" t="s">
        <v>9</v>
      </c>
      <c r="E4597" t="s">
        <v>330</v>
      </c>
      <c r="F4597" t="s">
        <v>416</v>
      </c>
      <c r="G4597">
        <v>50</v>
      </c>
      <c r="H4597">
        <v>4611.66</v>
      </c>
      <c r="I4597">
        <v>230582.91</v>
      </c>
      <c r="J4597" t="s">
        <v>768</v>
      </c>
      <c r="K4597">
        <v>16</v>
      </c>
      <c r="L4597" t="str">
        <f>_xlfn.XLOOKUP(F4597, Items!$A:$A, Items!$C:$C, "Check Item ID", 0)</f>
        <v>Service</v>
      </c>
    </row>
    <row r="4598" spans="1:12" x14ac:dyDescent="0.25">
      <c r="A4598" t="s">
        <v>5366</v>
      </c>
      <c r="B4598" s="1">
        <v>45588</v>
      </c>
      <c r="C4598" t="s">
        <v>209</v>
      </c>
      <c r="D4598" t="s">
        <v>23</v>
      </c>
      <c r="E4598" t="s">
        <v>263</v>
      </c>
      <c r="F4598" t="s">
        <v>682</v>
      </c>
      <c r="G4598" s="8">
        <v>22</v>
      </c>
      <c r="H4598" s="6">
        <v>7298.64</v>
      </c>
      <c r="I4598" s="6">
        <v>160570.04</v>
      </c>
      <c r="J4598" t="s">
        <v>777</v>
      </c>
      <c r="K4598" s="8">
        <v>23</v>
      </c>
      <c r="L4598" t="str">
        <f>_xlfn.XLOOKUP(F4598, Items!$A:$A, Items!$C:$C, "Check Item ID", 0)</f>
        <v>Software</v>
      </c>
    </row>
    <row r="4599" spans="1:12" x14ac:dyDescent="0.25">
      <c r="A4599" t="s">
        <v>5367</v>
      </c>
      <c r="B4599" s="1">
        <v>44994</v>
      </c>
      <c r="C4599" t="s">
        <v>207</v>
      </c>
      <c r="D4599" t="s">
        <v>11</v>
      </c>
      <c r="E4599" t="s">
        <v>294</v>
      </c>
      <c r="F4599" t="s">
        <v>528</v>
      </c>
      <c r="G4599" s="8">
        <v>23</v>
      </c>
      <c r="H4599" s="6">
        <v>1216.69</v>
      </c>
      <c r="I4599" s="6">
        <v>27983.83</v>
      </c>
      <c r="J4599" t="s">
        <v>777</v>
      </c>
      <c r="K4599" s="8">
        <v>36</v>
      </c>
      <c r="L4599" t="str">
        <f>_xlfn.XLOOKUP(F4599, Items!$A:$A, Items!$C:$C, "Check Item ID", 0)</f>
        <v>Service</v>
      </c>
    </row>
    <row r="4600" spans="1:12" hidden="1" x14ac:dyDescent="0.25">
      <c r="A4600" t="s">
        <v>5368</v>
      </c>
      <c r="B4600" s="1">
        <v>45382</v>
      </c>
      <c r="C4600" t="s">
        <v>89</v>
      </c>
      <c r="D4600" t="s">
        <v>23</v>
      </c>
      <c r="E4600" t="s">
        <v>304</v>
      </c>
      <c r="F4600" t="s">
        <v>654</v>
      </c>
      <c r="G4600">
        <v>34</v>
      </c>
      <c r="H4600">
        <v>5348.7</v>
      </c>
      <c r="I4600">
        <v>181855.89</v>
      </c>
      <c r="J4600" t="s">
        <v>770</v>
      </c>
      <c r="K4600">
        <v>19</v>
      </c>
      <c r="L4600" t="str">
        <f>_xlfn.XLOOKUP(F4600, Items!$A:$A, Items!$C:$C, "Check Item ID", 0)</f>
        <v>Hardware</v>
      </c>
    </row>
    <row r="4601" spans="1:12" hidden="1" x14ac:dyDescent="0.25">
      <c r="A4601" t="s">
        <v>5369</v>
      </c>
      <c r="B4601" s="1">
        <v>45564</v>
      </c>
      <c r="C4601" t="s">
        <v>195</v>
      </c>
      <c r="D4601" t="s">
        <v>7</v>
      </c>
      <c r="E4601" t="s">
        <v>342</v>
      </c>
      <c r="F4601" t="s">
        <v>406</v>
      </c>
      <c r="G4601">
        <v>24</v>
      </c>
      <c r="H4601">
        <v>8144.67</v>
      </c>
      <c r="I4601">
        <v>195471.97</v>
      </c>
      <c r="J4601" t="s">
        <v>768</v>
      </c>
      <c r="K4601">
        <v>16</v>
      </c>
      <c r="L4601" t="str">
        <f>_xlfn.XLOOKUP(F4601, Items!$A:$A, Items!$C:$C, "Check Item ID", 0)</f>
        <v>Software</v>
      </c>
    </row>
    <row r="4602" spans="1:12" hidden="1" x14ac:dyDescent="0.25">
      <c r="A4602" t="s">
        <v>5370</v>
      </c>
      <c r="B4602" s="1">
        <v>45083</v>
      </c>
      <c r="C4602" t="s">
        <v>211</v>
      </c>
      <c r="D4602" t="s">
        <v>31</v>
      </c>
      <c r="E4602" t="s">
        <v>298</v>
      </c>
      <c r="F4602" t="s">
        <v>690</v>
      </c>
      <c r="G4602">
        <v>20</v>
      </c>
      <c r="H4602">
        <v>6462.26</v>
      </c>
      <c r="I4602">
        <v>129245.2</v>
      </c>
      <c r="J4602" t="s">
        <v>770</v>
      </c>
      <c r="K4602">
        <v>6</v>
      </c>
      <c r="L4602" t="str">
        <f>_xlfn.XLOOKUP(F4602, Items!$A:$A, Items!$C:$C, "Check Item ID", 0)</f>
        <v>Software</v>
      </c>
    </row>
    <row r="4603" spans="1:12" x14ac:dyDescent="0.25">
      <c r="A4603" t="s">
        <v>5371</v>
      </c>
      <c r="B4603" s="1">
        <v>45136</v>
      </c>
      <c r="C4603" t="s">
        <v>219</v>
      </c>
      <c r="D4603" t="s">
        <v>21</v>
      </c>
      <c r="E4603" t="s">
        <v>278</v>
      </c>
      <c r="F4603" t="s">
        <v>636</v>
      </c>
      <c r="G4603" s="8">
        <v>49</v>
      </c>
      <c r="H4603" s="6">
        <v>8537.06</v>
      </c>
      <c r="I4603" s="6">
        <v>418316.07</v>
      </c>
      <c r="J4603" t="s">
        <v>777</v>
      </c>
      <c r="K4603" s="8">
        <v>44</v>
      </c>
      <c r="L4603" t="str">
        <f>_xlfn.XLOOKUP(F4603, Items!$A:$A, Items!$C:$C, "Check Item ID", 0)</f>
        <v>Hardware</v>
      </c>
    </row>
    <row r="4604" spans="1:12" hidden="1" x14ac:dyDescent="0.25">
      <c r="A4604" t="s">
        <v>5372</v>
      </c>
      <c r="B4604" s="1">
        <v>45027</v>
      </c>
      <c r="C4604" t="s">
        <v>127</v>
      </c>
      <c r="D4604" t="s">
        <v>31</v>
      </c>
      <c r="E4604" t="s">
        <v>328</v>
      </c>
      <c r="F4604" t="s">
        <v>590</v>
      </c>
      <c r="G4604">
        <v>13</v>
      </c>
      <c r="H4604">
        <v>846.97</v>
      </c>
      <c r="I4604">
        <v>11010.56</v>
      </c>
      <c r="J4604" t="s">
        <v>770</v>
      </c>
      <c r="K4604">
        <v>10</v>
      </c>
      <c r="L4604" t="str">
        <f>_xlfn.XLOOKUP(F4604, Items!$A:$A, Items!$C:$C, "Check Item ID", 0)</f>
        <v>Hardware</v>
      </c>
    </row>
    <row r="4605" spans="1:12" x14ac:dyDescent="0.25">
      <c r="A4605" t="s">
        <v>5373</v>
      </c>
      <c r="B4605" s="1">
        <v>45732</v>
      </c>
      <c r="C4605" t="s">
        <v>48</v>
      </c>
      <c r="D4605" t="s">
        <v>21</v>
      </c>
      <c r="E4605" t="s">
        <v>312</v>
      </c>
      <c r="F4605" t="s">
        <v>748</v>
      </c>
      <c r="G4605" s="8">
        <v>50</v>
      </c>
      <c r="H4605" s="6">
        <v>3865.82</v>
      </c>
      <c r="I4605" s="6">
        <v>193291.15</v>
      </c>
      <c r="J4605" t="s">
        <v>777</v>
      </c>
      <c r="K4605" s="8">
        <v>5</v>
      </c>
      <c r="L4605" t="str">
        <f>_xlfn.XLOOKUP(F4605, Items!$A:$A, Items!$C:$C, "Check Item ID", 0)</f>
        <v>Software</v>
      </c>
    </row>
    <row r="4606" spans="1:12" hidden="1" x14ac:dyDescent="0.25">
      <c r="A4606" t="s">
        <v>5374</v>
      </c>
      <c r="B4606" s="1">
        <v>45823</v>
      </c>
      <c r="C4606" t="s">
        <v>185</v>
      </c>
      <c r="D4606" t="s">
        <v>29</v>
      </c>
      <c r="E4606" t="s">
        <v>328</v>
      </c>
      <c r="F4606" t="s">
        <v>654</v>
      </c>
      <c r="G4606">
        <v>29</v>
      </c>
      <c r="H4606">
        <v>5940.97</v>
      </c>
      <c r="I4606">
        <v>172288.15</v>
      </c>
      <c r="J4606" t="s">
        <v>768</v>
      </c>
      <c r="K4606">
        <v>6</v>
      </c>
      <c r="L4606" t="str">
        <f>_xlfn.XLOOKUP(F4606, Items!$A:$A, Items!$C:$C, "Check Item ID", 0)</f>
        <v>Hardware</v>
      </c>
    </row>
    <row r="4607" spans="1:12" hidden="1" x14ac:dyDescent="0.25">
      <c r="A4607" t="s">
        <v>5375</v>
      </c>
      <c r="B4607" s="1">
        <v>45402</v>
      </c>
      <c r="C4607" t="s">
        <v>45</v>
      </c>
      <c r="D4607" t="s">
        <v>5</v>
      </c>
      <c r="E4607" t="s">
        <v>306</v>
      </c>
      <c r="F4607" t="s">
        <v>480</v>
      </c>
      <c r="G4607">
        <v>41</v>
      </c>
      <c r="H4607">
        <v>2817.45</v>
      </c>
      <c r="I4607">
        <v>115515.62</v>
      </c>
      <c r="J4607" t="s">
        <v>768</v>
      </c>
      <c r="K4607">
        <v>20</v>
      </c>
      <c r="L4607" t="str">
        <f>_xlfn.XLOOKUP(F4607, Items!$A:$A, Items!$C:$C, "Check Item ID", 0)</f>
        <v>Hardware</v>
      </c>
    </row>
    <row r="4608" spans="1:12" hidden="1" x14ac:dyDescent="0.25">
      <c r="A4608" t="s">
        <v>5376</v>
      </c>
      <c r="B4608" s="1">
        <v>45800</v>
      </c>
      <c r="C4608" t="s">
        <v>225</v>
      </c>
      <c r="D4608" t="s">
        <v>13</v>
      </c>
      <c r="E4608" t="s">
        <v>336</v>
      </c>
      <c r="F4608" t="s">
        <v>506</v>
      </c>
      <c r="G4608">
        <v>33</v>
      </c>
      <c r="H4608">
        <v>8462.57</v>
      </c>
      <c r="I4608">
        <v>279264.74</v>
      </c>
      <c r="J4608" t="s">
        <v>770</v>
      </c>
      <c r="K4608">
        <v>33</v>
      </c>
      <c r="L4608" t="str">
        <f>_xlfn.XLOOKUP(F4608, Items!$A:$A, Items!$C:$C, "Check Item ID", 0)</f>
        <v>Software</v>
      </c>
    </row>
    <row r="4609" spans="1:12" x14ac:dyDescent="0.25">
      <c r="A4609" t="s">
        <v>5377</v>
      </c>
      <c r="B4609" s="1">
        <v>45527</v>
      </c>
      <c r="C4609" t="s">
        <v>149</v>
      </c>
      <c r="D4609" t="s">
        <v>21</v>
      </c>
      <c r="E4609" t="s">
        <v>326</v>
      </c>
      <c r="F4609" t="s">
        <v>520</v>
      </c>
      <c r="G4609" s="8">
        <v>2</v>
      </c>
      <c r="H4609" s="6">
        <v>8159.33</v>
      </c>
      <c r="I4609" s="6">
        <v>16318.65</v>
      </c>
      <c r="J4609" t="s">
        <v>777</v>
      </c>
      <c r="K4609" s="8">
        <v>30</v>
      </c>
      <c r="L4609" t="str">
        <f>_xlfn.XLOOKUP(F4609, Items!$A:$A, Items!$C:$C, "Check Item ID", 0)</f>
        <v>Software</v>
      </c>
    </row>
    <row r="4610" spans="1:12" x14ac:dyDescent="0.25">
      <c r="A4610" t="s">
        <v>5378</v>
      </c>
      <c r="B4610" s="1">
        <v>45802</v>
      </c>
      <c r="C4610" t="s">
        <v>185</v>
      </c>
      <c r="D4610" t="s">
        <v>29</v>
      </c>
      <c r="E4610" t="s">
        <v>270</v>
      </c>
      <c r="F4610" t="s">
        <v>608</v>
      </c>
      <c r="G4610" s="8">
        <v>20</v>
      </c>
      <c r="H4610" s="6">
        <v>6328.46</v>
      </c>
      <c r="I4610" s="6">
        <v>126569.17</v>
      </c>
      <c r="J4610" t="s">
        <v>777</v>
      </c>
      <c r="K4610" s="8">
        <v>30</v>
      </c>
      <c r="L4610" t="str">
        <f>_xlfn.XLOOKUP(F4610, Items!$A:$A, Items!$C:$C, "Check Item ID", 0)</f>
        <v>Hardware</v>
      </c>
    </row>
    <row r="4611" spans="1:12" x14ac:dyDescent="0.25">
      <c r="A4611" t="s">
        <v>5379</v>
      </c>
      <c r="B4611" s="1">
        <v>45202</v>
      </c>
      <c r="C4611" t="s">
        <v>45</v>
      </c>
      <c r="D4611" t="s">
        <v>5</v>
      </c>
      <c r="E4611" t="s">
        <v>312</v>
      </c>
      <c r="F4611" t="s">
        <v>598</v>
      </c>
      <c r="G4611" s="8">
        <v>40</v>
      </c>
      <c r="H4611" s="6">
        <v>5921.59</v>
      </c>
      <c r="I4611" s="6">
        <v>236863.5</v>
      </c>
      <c r="J4611" t="s">
        <v>777</v>
      </c>
      <c r="K4611" s="8">
        <v>34</v>
      </c>
      <c r="L4611" t="str">
        <f>_xlfn.XLOOKUP(F4611, Items!$A:$A, Items!$C:$C, "Check Item ID", 0)</f>
        <v>Software</v>
      </c>
    </row>
    <row r="4612" spans="1:12" hidden="1" x14ac:dyDescent="0.25">
      <c r="A4612" t="s">
        <v>5380</v>
      </c>
      <c r="B4612" s="1">
        <v>45353</v>
      </c>
      <c r="C4612" t="s">
        <v>69</v>
      </c>
      <c r="D4612" t="s">
        <v>13</v>
      </c>
      <c r="E4612" t="s">
        <v>352</v>
      </c>
      <c r="F4612" t="s">
        <v>436</v>
      </c>
      <c r="G4612">
        <v>8</v>
      </c>
      <c r="H4612">
        <v>53.57</v>
      </c>
      <c r="I4612">
        <v>428.52</v>
      </c>
      <c r="J4612" t="s">
        <v>770</v>
      </c>
      <c r="K4612">
        <v>26</v>
      </c>
      <c r="L4612" t="str">
        <f>_xlfn.XLOOKUP(F4612, Items!$A:$A, Items!$C:$C, "Check Item ID", 0)</f>
        <v>Service</v>
      </c>
    </row>
    <row r="4613" spans="1:12" hidden="1" x14ac:dyDescent="0.25">
      <c r="A4613" t="s">
        <v>5381</v>
      </c>
      <c r="B4613" s="1">
        <v>45255</v>
      </c>
      <c r="C4613" t="s">
        <v>191</v>
      </c>
      <c r="D4613" t="s">
        <v>25</v>
      </c>
      <c r="E4613" t="s">
        <v>352</v>
      </c>
      <c r="F4613" t="s">
        <v>640</v>
      </c>
      <c r="G4613">
        <v>39</v>
      </c>
      <c r="H4613">
        <v>6961.5</v>
      </c>
      <c r="I4613">
        <v>271498.48</v>
      </c>
      <c r="J4613" t="s">
        <v>768</v>
      </c>
      <c r="K4613">
        <v>12</v>
      </c>
      <c r="L4613" t="str">
        <f>_xlfn.XLOOKUP(F4613, Items!$A:$A, Items!$C:$C, "Check Item ID", 0)</f>
        <v>Service</v>
      </c>
    </row>
    <row r="4614" spans="1:12" hidden="1" x14ac:dyDescent="0.25">
      <c r="A4614" t="s">
        <v>5382</v>
      </c>
      <c r="B4614" s="1">
        <v>45826</v>
      </c>
      <c r="C4614" t="s">
        <v>39</v>
      </c>
      <c r="D4614" t="s">
        <v>25</v>
      </c>
      <c r="E4614" t="s">
        <v>350</v>
      </c>
      <c r="F4614" t="s">
        <v>548</v>
      </c>
      <c r="G4614">
        <v>15</v>
      </c>
      <c r="H4614">
        <v>8477.59</v>
      </c>
      <c r="I4614">
        <v>127163.88</v>
      </c>
      <c r="J4614" t="s">
        <v>770</v>
      </c>
      <c r="K4614">
        <v>38</v>
      </c>
      <c r="L4614" t="str">
        <f>_xlfn.XLOOKUP(F4614, Items!$A:$A, Items!$C:$C, "Check Item ID", 0)</f>
        <v>Software</v>
      </c>
    </row>
    <row r="4615" spans="1:12" hidden="1" x14ac:dyDescent="0.25">
      <c r="A4615" t="s">
        <v>5383</v>
      </c>
      <c r="B4615" s="1">
        <v>45353</v>
      </c>
      <c r="C4615" t="s">
        <v>141</v>
      </c>
      <c r="D4615" t="s">
        <v>27</v>
      </c>
      <c r="E4615" t="s">
        <v>298</v>
      </c>
      <c r="F4615" t="s">
        <v>574</v>
      </c>
      <c r="G4615">
        <v>46</v>
      </c>
      <c r="H4615">
        <v>2372.09</v>
      </c>
      <c r="I4615">
        <v>109115.94</v>
      </c>
      <c r="J4615" t="s">
        <v>768</v>
      </c>
      <c r="K4615">
        <v>8</v>
      </c>
      <c r="L4615" t="str">
        <f>_xlfn.XLOOKUP(F4615, Items!$A:$A, Items!$C:$C, "Check Item ID", 0)</f>
        <v>Service</v>
      </c>
    </row>
    <row r="4616" spans="1:12" hidden="1" x14ac:dyDescent="0.25">
      <c r="A4616" t="s">
        <v>5384</v>
      </c>
      <c r="B4616" s="1">
        <v>45681</v>
      </c>
      <c r="C4616" t="s">
        <v>157</v>
      </c>
      <c r="D4616" t="s">
        <v>11</v>
      </c>
      <c r="E4616" t="s">
        <v>294</v>
      </c>
      <c r="F4616" t="s">
        <v>540</v>
      </c>
      <c r="G4616">
        <v>46</v>
      </c>
      <c r="H4616">
        <v>5736.71</v>
      </c>
      <c r="I4616">
        <v>263888.57</v>
      </c>
      <c r="J4616" t="s">
        <v>768</v>
      </c>
      <c r="K4616">
        <v>13</v>
      </c>
      <c r="L4616" t="str">
        <f>_xlfn.XLOOKUP(F4616, Items!$A:$A, Items!$C:$C, "Check Item ID", 0)</f>
        <v>Software</v>
      </c>
    </row>
    <row r="4617" spans="1:12" hidden="1" x14ac:dyDescent="0.25">
      <c r="A4617" t="s">
        <v>5385</v>
      </c>
      <c r="B4617" s="1">
        <v>45391</v>
      </c>
      <c r="C4617" t="s">
        <v>169</v>
      </c>
      <c r="D4617" t="s">
        <v>23</v>
      </c>
      <c r="E4617" t="s">
        <v>288</v>
      </c>
      <c r="F4617" t="s">
        <v>414</v>
      </c>
      <c r="G4617">
        <v>12</v>
      </c>
      <c r="H4617">
        <v>4671.93</v>
      </c>
      <c r="I4617">
        <v>56063.14</v>
      </c>
      <c r="J4617" t="s">
        <v>770</v>
      </c>
      <c r="K4617">
        <v>26</v>
      </c>
      <c r="L4617" t="str">
        <f>_xlfn.XLOOKUP(F4617, Items!$A:$A, Items!$C:$C, "Check Item ID", 0)</f>
        <v>Service</v>
      </c>
    </row>
    <row r="4618" spans="1:12" hidden="1" x14ac:dyDescent="0.25">
      <c r="A4618" t="s">
        <v>5386</v>
      </c>
      <c r="B4618" s="1">
        <v>45637</v>
      </c>
      <c r="C4618" t="s">
        <v>195</v>
      </c>
      <c r="D4618" t="s">
        <v>7</v>
      </c>
      <c r="E4618" t="s">
        <v>348</v>
      </c>
      <c r="F4618" t="s">
        <v>390</v>
      </c>
      <c r="G4618">
        <v>41</v>
      </c>
      <c r="H4618">
        <v>5560.84</v>
      </c>
      <c r="I4618">
        <v>227994.56</v>
      </c>
      <c r="J4618" t="s">
        <v>768</v>
      </c>
      <c r="K4618">
        <v>18</v>
      </c>
      <c r="L4618" t="str">
        <f>_xlfn.XLOOKUP(F4618, Items!$A:$A, Items!$C:$C, "Check Item ID", 0)</f>
        <v>Service</v>
      </c>
    </row>
    <row r="4619" spans="1:12" hidden="1" x14ac:dyDescent="0.25">
      <c r="A4619" t="s">
        <v>5387</v>
      </c>
      <c r="B4619" s="1">
        <v>45813</v>
      </c>
      <c r="C4619" t="s">
        <v>51</v>
      </c>
      <c r="D4619" t="s">
        <v>3</v>
      </c>
      <c r="E4619" t="s">
        <v>352</v>
      </c>
      <c r="F4619" t="s">
        <v>494</v>
      </c>
      <c r="G4619">
        <v>25</v>
      </c>
      <c r="H4619">
        <v>6452.92</v>
      </c>
      <c r="I4619">
        <v>161323.12</v>
      </c>
      <c r="J4619" t="s">
        <v>770</v>
      </c>
      <c r="K4619">
        <v>16</v>
      </c>
      <c r="L4619" t="str">
        <f>_xlfn.XLOOKUP(F4619, Items!$A:$A, Items!$C:$C, "Check Item ID", 0)</f>
        <v>Hardware</v>
      </c>
    </row>
    <row r="4620" spans="1:12" hidden="1" x14ac:dyDescent="0.25">
      <c r="A4620" t="s">
        <v>5388</v>
      </c>
      <c r="B4620" s="1">
        <v>45524</v>
      </c>
      <c r="C4620" t="s">
        <v>111</v>
      </c>
      <c r="D4620" t="s">
        <v>31</v>
      </c>
      <c r="E4620" t="s">
        <v>258</v>
      </c>
      <c r="F4620" t="s">
        <v>588</v>
      </c>
      <c r="G4620">
        <v>25</v>
      </c>
      <c r="H4620">
        <v>8405.61</v>
      </c>
      <c r="I4620">
        <v>210140.25</v>
      </c>
      <c r="J4620" t="s">
        <v>768</v>
      </c>
      <c r="K4620">
        <v>19</v>
      </c>
      <c r="L4620" t="str">
        <f>_xlfn.XLOOKUP(F4620, Items!$A:$A, Items!$C:$C, "Check Item ID", 0)</f>
        <v>Hardware</v>
      </c>
    </row>
    <row r="4621" spans="1:12" hidden="1" x14ac:dyDescent="0.25">
      <c r="A4621" t="s">
        <v>5389</v>
      </c>
      <c r="B4621" s="1">
        <v>45288</v>
      </c>
      <c r="C4621" t="s">
        <v>101</v>
      </c>
      <c r="D4621" t="s">
        <v>23</v>
      </c>
      <c r="E4621" t="s">
        <v>254</v>
      </c>
      <c r="F4621" t="s">
        <v>750</v>
      </c>
      <c r="G4621">
        <v>47</v>
      </c>
      <c r="H4621">
        <v>2841.87</v>
      </c>
      <c r="I4621">
        <v>133567.98000000001</v>
      </c>
      <c r="J4621" t="s">
        <v>768</v>
      </c>
      <c r="K4621">
        <v>43</v>
      </c>
      <c r="L4621" t="str">
        <f>_xlfn.XLOOKUP(F4621, Items!$A:$A, Items!$C:$C, "Check Item ID", 0)</f>
        <v>Hardware</v>
      </c>
    </row>
    <row r="4622" spans="1:12" x14ac:dyDescent="0.25">
      <c r="A4622" t="s">
        <v>5390</v>
      </c>
      <c r="B4622" s="1">
        <v>45657</v>
      </c>
      <c r="C4622" t="s">
        <v>125</v>
      </c>
      <c r="D4622" t="s">
        <v>23</v>
      </c>
      <c r="E4622" t="s">
        <v>318</v>
      </c>
      <c r="F4622" t="s">
        <v>390</v>
      </c>
      <c r="G4622" s="8">
        <v>35</v>
      </c>
      <c r="H4622" s="6">
        <v>4851.87</v>
      </c>
      <c r="I4622" s="6">
        <v>169815.59</v>
      </c>
      <c r="J4622" t="s">
        <v>777</v>
      </c>
      <c r="K4622" s="8">
        <v>43</v>
      </c>
      <c r="L4622" t="str">
        <f>_xlfn.XLOOKUP(F4622, Items!$A:$A, Items!$C:$C, "Check Item ID", 0)</f>
        <v>Service</v>
      </c>
    </row>
    <row r="4623" spans="1:12" hidden="1" x14ac:dyDescent="0.25">
      <c r="A4623" t="s">
        <v>5391</v>
      </c>
      <c r="B4623" s="1">
        <v>45475</v>
      </c>
      <c r="C4623" t="s">
        <v>145</v>
      </c>
      <c r="D4623" t="s">
        <v>7</v>
      </c>
      <c r="E4623" t="s">
        <v>322</v>
      </c>
      <c r="F4623" t="s">
        <v>359</v>
      </c>
      <c r="G4623">
        <v>48</v>
      </c>
      <c r="H4623">
        <v>8574.5499999999993</v>
      </c>
      <c r="I4623">
        <v>411578.21</v>
      </c>
      <c r="J4623" t="s">
        <v>768</v>
      </c>
      <c r="K4623">
        <v>10</v>
      </c>
      <c r="L4623" t="str">
        <f>_xlfn.XLOOKUP(F4623, Items!$A:$A, Items!$C:$C, "Check Item ID", 0)</f>
        <v>Hardware</v>
      </c>
    </row>
    <row r="4624" spans="1:12" x14ac:dyDescent="0.25">
      <c r="A4624" t="s">
        <v>5392</v>
      </c>
      <c r="B4624" s="1">
        <v>45057</v>
      </c>
      <c r="C4624" t="s">
        <v>161</v>
      </c>
      <c r="D4624" t="s">
        <v>17</v>
      </c>
      <c r="E4624" t="s">
        <v>342</v>
      </c>
      <c r="F4624" t="s">
        <v>514</v>
      </c>
      <c r="G4624" s="8">
        <v>29</v>
      </c>
      <c r="H4624" s="6">
        <v>3908.1</v>
      </c>
      <c r="I4624" s="6">
        <v>113334.83</v>
      </c>
      <c r="J4624" t="s">
        <v>777</v>
      </c>
      <c r="K4624" s="8">
        <v>13</v>
      </c>
      <c r="L4624" t="str">
        <f>_xlfn.XLOOKUP(F4624, Items!$A:$A, Items!$C:$C, "Check Item ID", 0)</f>
        <v>Hardware</v>
      </c>
    </row>
    <row r="4625" spans="1:12" hidden="1" x14ac:dyDescent="0.25">
      <c r="A4625" t="s">
        <v>5393</v>
      </c>
      <c r="B4625" s="1">
        <v>45084</v>
      </c>
      <c r="C4625" t="s">
        <v>73</v>
      </c>
      <c r="D4625" t="s">
        <v>29</v>
      </c>
      <c r="E4625" t="s">
        <v>328</v>
      </c>
      <c r="F4625" t="s">
        <v>656</v>
      </c>
      <c r="G4625">
        <v>33</v>
      </c>
      <c r="H4625">
        <v>7416.6</v>
      </c>
      <c r="I4625">
        <v>244747.9</v>
      </c>
      <c r="J4625" t="s">
        <v>770</v>
      </c>
      <c r="K4625">
        <v>39</v>
      </c>
      <c r="L4625" t="str">
        <f>_xlfn.XLOOKUP(F4625, Items!$A:$A, Items!$C:$C, "Check Item ID", 0)</f>
        <v>Service</v>
      </c>
    </row>
    <row r="4626" spans="1:12" hidden="1" x14ac:dyDescent="0.25">
      <c r="A4626" t="s">
        <v>5394</v>
      </c>
      <c r="B4626" s="1">
        <v>45074</v>
      </c>
      <c r="C4626" t="s">
        <v>63</v>
      </c>
      <c r="D4626" t="s">
        <v>27</v>
      </c>
      <c r="E4626" t="s">
        <v>346</v>
      </c>
      <c r="F4626" t="s">
        <v>566</v>
      </c>
      <c r="G4626">
        <v>42</v>
      </c>
      <c r="H4626">
        <v>7910.72</v>
      </c>
      <c r="I4626">
        <v>332250.09999999998</v>
      </c>
      <c r="J4626" t="s">
        <v>770</v>
      </c>
      <c r="K4626">
        <v>9</v>
      </c>
      <c r="L4626" t="str">
        <f>_xlfn.XLOOKUP(F4626, Items!$A:$A, Items!$C:$C, "Check Item ID", 0)</f>
        <v>Software</v>
      </c>
    </row>
    <row r="4627" spans="1:12" hidden="1" x14ac:dyDescent="0.25">
      <c r="A4627" t="s">
        <v>5395</v>
      </c>
      <c r="B4627" s="1">
        <v>45541</v>
      </c>
      <c r="C4627" t="s">
        <v>125</v>
      </c>
      <c r="D4627" t="s">
        <v>23</v>
      </c>
      <c r="E4627" t="s">
        <v>294</v>
      </c>
      <c r="F4627" t="s">
        <v>416</v>
      </c>
      <c r="G4627">
        <v>18</v>
      </c>
      <c r="H4627">
        <v>5374.35</v>
      </c>
      <c r="I4627">
        <v>96738.37</v>
      </c>
      <c r="J4627" t="s">
        <v>770</v>
      </c>
      <c r="K4627">
        <v>6</v>
      </c>
      <c r="L4627" t="str">
        <f>_xlfn.XLOOKUP(F4627, Items!$A:$A, Items!$C:$C, "Check Item ID", 0)</f>
        <v>Service</v>
      </c>
    </row>
    <row r="4628" spans="1:12" hidden="1" x14ac:dyDescent="0.25">
      <c r="A4628" t="s">
        <v>5396</v>
      </c>
      <c r="B4628" s="1">
        <v>45449</v>
      </c>
      <c r="C4628" t="s">
        <v>153</v>
      </c>
      <c r="D4628" t="s">
        <v>3</v>
      </c>
      <c r="E4628" t="s">
        <v>350</v>
      </c>
      <c r="F4628" t="s">
        <v>620</v>
      </c>
      <c r="G4628">
        <v>36</v>
      </c>
      <c r="H4628">
        <v>1929.54</v>
      </c>
      <c r="I4628">
        <v>69463.350000000006</v>
      </c>
      <c r="J4628" t="s">
        <v>770</v>
      </c>
      <c r="K4628">
        <v>31</v>
      </c>
      <c r="L4628" t="str">
        <f>_xlfn.XLOOKUP(F4628, Items!$A:$A, Items!$C:$C, "Check Item ID", 0)</f>
        <v>Hardware</v>
      </c>
    </row>
    <row r="4629" spans="1:12" hidden="1" x14ac:dyDescent="0.25">
      <c r="A4629" t="s">
        <v>5397</v>
      </c>
      <c r="B4629" s="1">
        <v>44979</v>
      </c>
      <c r="C4629" t="s">
        <v>211</v>
      </c>
      <c r="D4629" t="s">
        <v>31</v>
      </c>
      <c r="E4629" t="s">
        <v>350</v>
      </c>
      <c r="F4629" t="s">
        <v>732</v>
      </c>
      <c r="G4629">
        <v>48</v>
      </c>
      <c r="H4629">
        <v>11003.85</v>
      </c>
      <c r="I4629">
        <v>528184.78</v>
      </c>
      <c r="J4629" t="s">
        <v>768</v>
      </c>
      <c r="K4629">
        <v>11</v>
      </c>
      <c r="L4629" t="str">
        <f>_xlfn.XLOOKUP(F4629, Items!$A:$A, Items!$C:$C, "Check Item ID", 0)</f>
        <v>Software</v>
      </c>
    </row>
    <row r="4630" spans="1:12" x14ac:dyDescent="0.25">
      <c r="A4630" t="s">
        <v>5398</v>
      </c>
      <c r="B4630" s="1">
        <v>45756</v>
      </c>
      <c r="C4630" t="s">
        <v>61</v>
      </c>
      <c r="D4630" t="s">
        <v>11</v>
      </c>
      <c r="E4630" t="s">
        <v>258</v>
      </c>
      <c r="F4630" t="s">
        <v>530</v>
      </c>
      <c r="G4630" s="8">
        <v>19</v>
      </c>
      <c r="H4630" s="6">
        <v>2645.36</v>
      </c>
      <c r="I4630" s="6">
        <v>50261.919999999998</v>
      </c>
      <c r="J4630" t="s">
        <v>777</v>
      </c>
      <c r="K4630" s="8">
        <v>15</v>
      </c>
      <c r="L4630" t="str">
        <f>_xlfn.XLOOKUP(F4630, Items!$A:$A, Items!$C:$C, "Check Item ID", 0)</f>
        <v>Hardware</v>
      </c>
    </row>
    <row r="4631" spans="1:12" hidden="1" x14ac:dyDescent="0.25">
      <c r="A4631" t="s">
        <v>5399</v>
      </c>
      <c r="B4631" s="1">
        <v>45237</v>
      </c>
      <c r="C4631" t="s">
        <v>193</v>
      </c>
      <c r="D4631" t="s">
        <v>5</v>
      </c>
      <c r="E4631" t="s">
        <v>258</v>
      </c>
      <c r="F4631" t="s">
        <v>526</v>
      </c>
      <c r="G4631">
        <v>28</v>
      </c>
      <c r="H4631">
        <v>6020.51</v>
      </c>
      <c r="I4631">
        <v>168574.26</v>
      </c>
      <c r="J4631" t="s">
        <v>768</v>
      </c>
      <c r="K4631">
        <v>25</v>
      </c>
      <c r="L4631" t="str">
        <f>_xlfn.XLOOKUP(F4631, Items!$A:$A, Items!$C:$C, "Check Item ID", 0)</f>
        <v>Software</v>
      </c>
    </row>
    <row r="4632" spans="1:12" hidden="1" x14ac:dyDescent="0.25">
      <c r="A4632" t="s">
        <v>5400</v>
      </c>
      <c r="B4632" s="1">
        <v>44987</v>
      </c>
      <c r="C4632" t="s">
        <v>59</v>
      </c>
      <c r="D4632" t="s">
        <v>9</v>
      </c>
      <c r="E4632" t="s">
        <v>276</v>
      </c>
      <c r="F4632" t="s">
        <v>752</v>
      </c>
      <c r="G4632">
        <v>37</v>
      </c>
      <c r="H4632">
        <v>2144.15</v>
      </c>
      <c r="I4632">
        <v>79333.47</v>
      </c>
      <c r="J4632" t="s">
        <v>768</v>
      </c>
      <c r="K4632">
        <v>27</v>
      </c>
      <c r="L4632" t="str">
        <f>_xlfn.XLOOKUP(F4632, Items!$A:$A, Items!$C:$C, "Check Item ID", 0)</f>
        <v>Software</v>
      </c>
    </row>
    <row r="4633" spans="1:12" x14ac:dyDescent="0.25">
      <c r="A4633" t="s">
        <v>5401</v>
      </c>
      <c r="B4633" s="1">
        <v>45310</v>
      </c>
      <c r="C4633" t="s">
        <v>217</v>
      </c>
      <c r="D4633" t="s">
        <v>21</v>
      </c>
      <c r="E4633" t="s">
        <v>322</v>
      </c>
      <c r="F4633" t="s">
        <v>740</v>
      </c>
      <c r="G4633" s="8">
        <v>8</v>
      </c>
      <c r="H4633" s="6">
        <v>9224.2999999999993</v>
      </c>
      <c r="I4633" s="6">
        <v>73794.429999999993</v>
      </c>
      <c r="J4633" t="s">
        <v>777</v>
      </c>
      <c r="K4633" s="8">
        <v>29</v>
      </c>
      <c r="L4633" t="str">
        <f>_xlfn.XLOOKUP(F4633, Items!$A:$A, Items!$C:$C, "Check Item ID", 0)</f>
        <v>Service</v>
      </c>
    </row>
    <row r="4634" spans="1:12" hidden="1" x14ac:dyDescent="0.25">
      <c r="A4634" t="s">
        <v>5402</v>
      </c>
      <c r="B4634" s="1">
        <v>45853</v>
      </c>
      <c r="C4634" t="s">
        <v>67</v>
      </c>
      <c r="D4634" t="s">
        <v>7</v>
      </c>
      <c r="E4634" t="s">
        <v>324</v>
      </c>
      <c r="F4634" t="s">
        <v>396</v>
      </c>
      <c r="G4634">
        <v>30</v>
      </c>
      <c r="H4634">
        <v>8422.33</v>
      </c>
      <c r="I4634">
        <v>252669.84</v>
      </c>
      <c r="J4634" t="s">
        <v>768</v>
      </c>
      <c r="K4634">
        <v>27</v>
      </c>
      <c r="L4634" t="str">
        <f>_xlfn.XLOOKUP(F4634, Items!$A:$A, Items!$C:$C, "Check Item ID", 0)</f>
        <v>Software</v>
      </c>
    </row>
    <row r="4635" spans="1:12" x14ac:dyDescent="0.25">
      <c r="A4635" t="s">
        <v>5403</v>
      </c>
      <c r="B4635" s="1">
        <v>45774</v>
      </c>
      <c r="C4635" t="s">
        <v>85</v>
      </c>
      <c r="D4635" t="s">
        <v>29</v>
      </c>
      <c r="E4635" t="s">
        <v>328</v>
      </c>
      <c r="F4635" t="s">
        <v>758</v>
      </c>
      <c r="G4635" s="8">
        <v>28</v>
      </c>
      <c r="H4635" s="6">
        <v>4083.07</v>
      </c>
      <c r="I4635" s="6">
        <v>114326</v>
      </c>
      <c r="J4635" t="s">
        <v>777</v>
      </c>
      <c r="K4635" s="8">
        <v>11</v>
      </c>
      <c r="L4635" t="str">
        <f>_xlfn.XLOOKUP(F4635, Items!$A:$A, Items!$C:$C, "Check Item ID", 0)</f>
        <v>Hardware</v>
      </c>
    </row>
    <row r="4636" spans="1:12" x14ac:dyDescent="0.25">
      <c r="A4636" t="s">
        <v>5404</v>
      </c>
      <c r="B4636" s="1">
        <v>45734</v>
      </c>
      <c r="C4636" t="s">
        <v>205</v>
      </c>
      <c r="D4636" t="s">
        <v>25</v>
      </c>
      <c r="E4636" t="s">
        <v>342</v>
      </c>
      <c r="F4636" t="s">
        <v>488</v>
      </c>
      <c r="G4636" s="8">
        <v>16</v>
      </c>
      <c r="H4636" s="6">
        <v>7967.21</v>
      </c>
      <c r="I4636" s="6">
        <v>127475.32</v>
      </c>
      <c r="J4636" t="s">
        <v>777</v>
      </c>
      <c r="K4636" s="8">
        <v>11</v>
      </c>
      <c r="L4636" t="str">
        <f>_xlfn.XLOOKUP(F4636, Items!$A:$A, Items!$C:$C, "Check Item ID", 0)</f>
        <v>Service</v>
      </c>
    </row>
    <row r="4637" spans="1:12" x14ac:dyDescent="0.25">
      <c r="A4637" t="s">
        <v>5405</v>
      </c>
      <c r="B4637" s="1">
        <v>45200</v>
      </c>
      <c r="C4637" t="s">
        <v>199</v>
      </c>
      <c r="D4637" t="s">
        <v>11</v>
      </c>
      <c r="E4637" t="s">
        <v>302</v>
      </c>
      <c r="F4637" t="s">
        <v>402</v>
      </c>
      <c r="G4637" s="8">
        <v>44</v>
      </c>
      <c r="H4637" s="6">
        <v>9079.3799999999992</v>
      </c>
      <c r="I4637" s="6">
        <v>399492.58</v>
      </c>
      <c r="J4637" t="s">
        <v>777</v>
      </c>
      <c r="K4637" s="8">
        <v>20</v>
      </c>
      <c r="L4637" t="str">
        <f>_xlfn.XLOOKUP(F4637, Items!$A:$A, Items!$C:$C, "Check Item ID", 0)</f>
        <v>Hardware</v>
      </c>
    </row>
    <row r="4638" spans="1:12" x14ac:dyDescent="0.25">
      <c r="A4638" t="s">
        <v>5406</v>
      </c>
      <c r="B4638" s="1">
        <v>45008</v>
      </c>
      <c r="C4638" t="s">
        <v>117</v>
      </c>
      <c r="D4638" t="s">
        <v>29</v>
      </c>
      <c r="E4638" t="s">
        <v>328</v>
      </c>
      <c r="F4638" t="s">
        <v>363</v>
      </c>
      <c r="G4638" s="8">
        <v>5</v>
      </c>
      <c r="H4638" s="6">
        <v>4145.8500000000004</v>
      </c>
      <c r="I4638" s="6">
        <v>20729.23</v>
      </c>
      <c r="J4638" t="s">
        <v>777</v>
      </c>
      <c r="K4638" s="8">
        <v>31</v>
      </c>
      <c r="L4638" t="str">
        <f>_xlfn.XLOOKUP(F4638, Items!$A:$A, Items!$C:$C, "Check Item ID", 0)</f>
        <v>Hardware</v>
      </c>
    </row>
    <row r="4639" spans="1:12" hidden="1" x14ac:dyDescent="0.25">
      <c r="A4639" t="s">
        <v>5407</v>
      </c>
      <c r="B4639" s="1">
        <v>45379</v>
      </c>
      <c r="C4639" t="s">
        <v>65</v>
      </c>
      <c r="D4639" t="s">
        <v>15</v>
      </c>
      <c r="E4639" t="s">
        <v>328</v>
      </c>
      <c r="F4639" t="s">
        <v>466</v>
      </c>
      <c r="G4639">
        <v>27</v>
      </c>
      <c r="H4639">
        <v>448.41</v>
      </c>
      <c r="I4639">
        <v>12107.07</v>
      </c>
      <c r="J4639" t="s">
        <v>768</v>
      </c>
      <c r="K4639">
        <v>4</v>
      </c>
      <c r="L4639" t="str">
        <f>_xlfn.XLOOKUP(F4639, Items!$A:$A, Items!$C:$C, "Check Item ID", 0)</f>
        <v>Hardware</v>
      </c>
    </row>
    <row r="4640" spans="1:12" hidden="1" x14ac:dyDescent="0.25">
      <c r="A4640" t="s">
        <v>5408</v>
      </c>
      <c r="B4640" s="1">
        <v>45898</v>
      </c>
      <c r="C4640" t="s">
        <v>209</v>
      </c>
      <c r="D4640" t="s">
        <v>23</v>
      </c>
      <c r="E4640" t="s">
        <v>274</v>
      </c>
      <c r="F4640" t="s">
        <v>484</v>
      </c>
      <c r="G4640">
        <v>29</v>
      </c>
      <c r="H4640">
        <v>7255.48</v>
      </c>
      <c r="I4640">
        <v>210408.84</v>
      </c>
      <c r="J4640" t="s">
        <v>770</v>
      </c>
      <c r="K4640">
        <v>12</v>
      </c>
      <c r="L4640" t="str">
        <f>_xlfn.XLOOKUP(F4640, Items!$A:$A, Items!$C:$C, "Check Item ID", 0)</f>
        <v>Hardware</v>
      </c>
    </row>
    <row r="4641" spans="1:12" x14ac:dyDescent="0.25">
      <c r="A4641" t="s">
        <v>5409</v>
      </c>
      <c r="B4641" s="1">
        <v>45550</v>
      </c>
      <c r="C4641" t="s">
        <v>165</v>
      </c>
      <c r="D4641" t="s">
        <v>27</v>
      </c>
      <c r="E4641" t="s">
        <v>290</v>
      </c>
      <c r="F4641" t="s">
        <v>742</v>
      </c>
      <c r="G4641" s="8">
        <v>18</v>
      </c>
      <c r="H4641" s="6">
        <v>6362.12</v>
      </c>
      <c r="I4641" s="6">
        <v>114518.14</v>
      </c>
      <c r="J4641" t="s">
        <v>777</v>
      </c>
      <c r="K4641" s="8">
        <v>20</v>
      </c>
      <c r="L4641" t="str">
        <f>_xlfn.XLOOKUP(F4641, Items!$A:$A, Items!$C:$C, "Check Item ID", 0)</f>
        <v>Software</v>
      </c>
    </row>
    <row r="4642" spans="1:12" x14ac:dyDescent="0.25">
      <c r="A4642" t="s">
        <v>5410</v>
      </c>
      <c r="B4642" s="1">
        <v>44982</v>
      </c>
      <c r="C4642" t="s">
        <v>127</v>
      </c>
      <c r="D4642" t="s">
        <v>31</v>
      </c>
      <c r="E4642" t="s">
        <v>272</v>
      </c>
      <c r="F4642" t="s">
        <v>582</v>
      </c>
      <c r="G4642" s="8">
        <v>40</v>
      </c>
      <c r="H4642" s="6">
        <v>8359.5300000000007</v>
      </c>
      <c r="I4642" s="6">
        <v>334381.34999999998</v>
      </c>
      <c r="J4642" t="s">
        <v>777</v>
      </c>
      <c r="K4642" s="8">
        <v>25</v>
      </c>
      <c r="L4642" t="str">
        <f>_xlfn.XLOOKUP(F4642, Items!$A:$A, Items!$C:$C, "Check Item ID", 0)</f>
        <v>Service</v>
      </c>
    </row>
    <row r="4643" spans="1:12" hidden="1" x14ac:dyDescent="0.25">
      <c r="A4643" t="s">
        <v>5411</v>
      </c>
      <c r="B4643" s="1">
        <v>45864</v>
      </c>
      <c r="C4643" t="s">
        <v>42</v>
      </c>
      <c r="D4643" t="s">
        <v>9</v>
      </c>
      <c r="E4643" t="s">
        <v>320</v>
      </c>
      <c r="F4643" t="s">
        <v>412</v>
      </c>
      <c r="G4643">
        <v>20</v>
      </c>
      <c r="H4643">
        <v>2311.4699999999998</v>
      </c>
      <c r="I4643">
        <v>46229.49</v>
      </c>
      <c r="J4643" t="s">
        <v>770</v>
      </c>
      <c r="K4643">
        <v>30</v>
      </c>
      <c r="L4643" t="str">
        <f>_xlfn.XLOOKUP(F4643, Items!$A:$A, Items!$C:$C, "Check Item ID", 0)</f>
        <v>Service</v>
      </c>
    </row>
    <row r="4644" spans="1:12" x14ac:dyDescent="0.25">
      <c r="A4644" t="s">
        <v>5412</v>
      </c>
      <c r="B4644" s="1">
        <v>45213</v>
      </c>
      <c r="C4644" t="s">
        <v>141</v>
      </c>
      <c r="D4644" t="s">
        <v>27</v>
      </c>
      <c r="E4644" t="s">
        <v>318</v>
      </c>
      <c r="F4644" t="s">
        <v>536</v>
      </c>
      <c r="G4644" s="8">
        <v>25</v>
      </c>
      <c r="H4644" s="6">
        <v>3889.41</v>
      </c>
      <c r="I4644" s="6">
        <v>97235.19</v>
      </c>
      <c r="J4644" t="s">
        <v>777</v>
      </c>
      <c r="K4644" s="8">
        <v>38</v>
      </c>
      <c r="L4644" t="str">
        <f>_xlfn.XLOOKUP(F4644, Items!$A:$A, Items!$C:$C, "Check Item ID", 0)</f>
        <v>Service</v>
      </c>
    </row>
    <row r="4645" spans="1:12" hidden="1" x14ac:dyDescent="0.25">
      <c r="A4645" t="s">
        <v>5413</v>
      </c>
      <c r="B4645" s="1">
        <v>45431</v>
      </c>
      <c r="C4645" t="s">
        <v>157</v>
      </c>
      <c r="D4645" t="s">
        <v>11</v>
      </c>
      <c r="E4645" t="s">
        <v>258</v>
      </c>
      <c r="F4645" t="s">
        <v>506</v>
      </c>
      <c r="G4645">
        <v>32</v>
      </c>
      <c r="H4645">
        <v>9707.2999999999993</v>
      </c>
      <c r="I4645">
        <v>310633.71999999997</v>
      </c>
      <c r="J4645" t="s">
        <v>770</v>
      </c>
      <c r="K4645">
        <v>16</v>
      </c>
      <c r="L4645" t="str">
        <f>_xlfn.XLOOKUP(F4645, Items!$A:$A, Items!$C:$C, "Check Item ID", 0)</f>
        <v>Software</v>
      </c>
    </row>
    <row r="4646" spans="1:12" hidden="1" x14ac:dyDescent="0.25">
      <c r="A4646" t="s">
        <v>5414</v>
      </c>
      <c r="B4646" s="1">
        <v>45657</v>
      </c>
      <c r="C4646" t="s">
        <v>79</v>
      </c>
      <c r="D4646" t="s">
        <v>31</v>
      </c>
      <c r="E4646" t="s">
        <v>308</v>
      </c>
      <c r="F4646" t="s">
        <v>460</v>
      </c>
      <c r="G4646">
        <v>48</v>
      </c>
      <c r="H4646">
        <v>4371.13</v>
      </c>
      <c r="I4646">
        <v>209814.45</v>
      </c>
      <c r="J4646" t="s">
        <v>770</v>
      </c>
      <c r="K4646">
        <v>42</v>
      </c>
      <c r="L4646" t="str">
        <f>_xlfn.XLOOKUP(F4646, Items!$A:$A, Items!$C:$C, "Check Item ID", 0)</f>
        <v>Hardware</v>
      </c>
    </row>
    <row r="4647" spans="1:12" x14ac:dyDescent="0.25">
      <c r="A4647" t="s">
        <v>5415</v>
      </c>
      <c r="B4647" s="1">
        <v>45612</v>
      </c>
      <c r="C4647" t="s">
        <v>109</v>
      </c>
      <c r="D4647" t="s">
        <v>17</v>
      </c>
      <c r="E4647" t="s">
        <v>298</v>
      </c>
      <c r="F4647" t="s">
        <v>672</v>
      </c>
      <c r="G4647" s="8">
        <v>23</v>
      </c>
      <c r="H4647" s="6">
        <v>2619.37</v>
      </c>
      <c r="I4647" s="6">
        <v>60245.61</v>
      </c>
      <c r="J4647" t="s">
        <v>777</v>
      </c>
      <c r="K4647" s="8">
        <v>43</v>
      </c>
      <c r="L4647" t="str">
        <f>_xlfn.XLOOKUP(F4647, Items!$A:$A, Items!$C:$C, "Check Item ID", 0)</f>
        <v>Service</v>
      </c>
    </row>
    <row r="4648" spans="1:12" hidden="1" x14ac:dyDescent="0.25">
      <c r="A4648" t="s">
        <v>5416</v>
      </c>
      <c r="B4648" s="1">
        <v>45922</v>
      </c>
      <c r="C4648" t="s">
        <v>201</v>
      </c>
      <c r="D4648" t="s">
        <v>21</v>
      </c>
      <c r="E4648" t="s">
        <v>294</v>
      </c>
      <c r="F4648" t="s">
        <v>746</v>
      </c>
      <c r="G4648">
        <v>44</v>
      </c>
      <c r="H4648">
        <v>4979.66</v>
      </c>
      <c r="I4648">
        <v>219105.23</v>
      </c>
      <c r="J4648" t="s">
        <v>770</v>
      </c>
      <c r="K4648">
        <v>8</v>
      </c>
      <c r="L4648" t="str">
        <f>_xlfn.XLOOKUP(F4648, Items!$A:$A, Items!$C:$C, "Check Item ID", 0)</f>
        <v>Software</v>
      </c>
    </row>
    <row r="4649" spans="1:12" hidden="1" x14ac:dyDescent="0.25">
      <c r="A4649" t="s">
        <v>5417</v>
      </c>
      <c r="B4649" s="1">
        <v>45019</v>
      </c>
      <c r="C4649" t="s">
        <v>115</v>
      </c>
      <c r="D4649" t="s">
        <v>27</v>
      </c>
      <c r="E4649" t="s">
        <v>263</v>
      </c>
      <c r="F4649" t="s">
        <v>494</v>
      </c>
      <c r="G4649">
        <v>2</v>
      </c>
      <c r="H4649">
        <v>6887.36</v>
      </c>
      <c r="I4649">
        <v>13774.73</v>
      </c>
      <c r="J4649" t="s">
        <v>768</v>
      </c>
      <c r="K4649">
        <v>23</v>
      </c>
      <c r="L4649" t="str">
        <f>_xlfn.XLOOKUP(F4649, Items!$A:$A, Items!$C:$C, "Check Item ID", 0)</f>
        <v>Hardware</v>
      </c>
    </row>
    <row r="4650" spans="1:12" hidden="1" x14ac:dyDescent="0.25">
      <c r="A4650" t="s">
        <v>5418</v>
      </c>
      <c r="B4650" s="1">
        <v>45293</v>
      </c>
      <c r="C4650" t="s">
        <v>153</v>
      </c>
      <c r="D4650" t="s">
        <v>3</v>
      </c>
      <c r="E4650" t="s">
        <v>296</v>
      </c>
      <c r="F4650" t="s">
        <v>452</v>
      </c>
      <c r="G4650">
        <v>48</v>
      </c>
      <c r="H4650">
        <v>3086.04</v>
      </c>
      <c r="I4650">
        <v>148130.04999999999</v>
      </c>
      <c r="J4650" t="s">
        <v>770</v>
      </c>
      <c r="K4650">
        <v>7</v>
      </c>
      <c r="L4650" t="str">
        <f>_xlfn.XLOOKUP(F4650, Items!$A:$A, Items!$C:$C, "Check Item ID", 0)</f>
        <v>Service</v>
      </c>
    </row>
    <row r="4651" spans="1:12" hidden="1" x14ac:dyDescent="0.25">
      <c r="A4651" t="s">
        <v>5419</v>
      </c>
      <c r="B4651" s="1">
        <v>45353</v>
      </c>
      <c r="C4651" t="s">
        <v>67</v>
      </c>
      <c r="D4651" t="s">
        <v>7</v>
      </c>
      <c r="E4651" t="s">
        <v>316</v>
      </c>
      <c r="F4651" t="s">
        <v>562</v>
      </c>
      <c r="G4651">
        <v>18</v>
      </c>
      <c r="H4651">
        <v>3970.13</v>
      </c>
      <c r="I4651">
        <v>71462.320000000007</v>
      </c>
      <c r="J4651" t="s">
        <v>768</v>
      </c>
      <c r="K4651">
        <v>19</v>
      </c>
      <c r="L4651" t="str">
        <f>_xlfn.XLOOKUP(F4651, Items!$A:$A, Items!$C:$C, "Check Item ID", 0)</f>
        <v>Service</v>
      </c>
    </row>
    <row r="4652" spans="1:12" hidden="1" x14ac:dyDescent="0.25">
      <c r="A4652" t="s">
        <v>5420</v>
      </c>
      <c r="B4652" s="1">
        <v>45744</v>
      </c>
      <c r="C4652" t="s">
        <v>153</v>
      </c>
      <c r="D4652" t="s">
        <v>3</v>
      </c>
      <c r="E4652" t="s">
        <v>336</v>
      </c>
      <c r="F4652" t="s">
        <v>420</v>
      </c>
      <c r="G4652">
        <v>31</v>
      </c>
      <c r="H4652">
        <v>5926.02</v>
      </c>
      <c r="I4652">
        <v>183706.7</v>
      </c>
      <c r="J4652" t="s">
        <v>768</v>
      </c>
      <c r="K4652">
        <v>37</v>
      </c>
      <c r="L4652" t="str">
        <f>_xlfn.XLOOKUP(F4652, Items!$A:$A, Items!$C:$C, "Check Item ID", 0)</f>
        <v>Software</v>
      </c>
    </row>
    <row r="4653" spans="1:12" x14ac:dyDescent="0.25">
      <c r="A4653" t="s">
        <v>5421</v>
      </c>
      <c r="B4653" s="1">
        <v>44928</v>
      </c>
      <c r="C4653" t="s">
        <v>77</v>
      </c>
      <c r="D4653" t="s">
        <v>17</v>
      </c>
      <c r="E4653" t="s">
        <v>354</v>
      </c>
      <c r="F4653" t="s">
        <v>408</v>
      </c>
      <c r="G4653" s="8">
        <v>20</v>
      </c>
      <c r="H4653" s="6">
        <v>5407.94</v>
      </c>
      <c r="I4653" s="6">
        <v>108158.8</v>
      </c>
      <c r="J4653" t="s">
        <v>777</v>
      </c>
      <c r="K4653" s="8">
        <v>17</v>
      </c>
      <c r="L4653" t="str">
        <f>_xlfn.XLOOKUP(F4653, Items!$A:$A, Items!$C:$C, "Check Item ID", 0)</f>
        <v>Hardware</v>
      </c>
    </row>
    <row r="4654" spans="1:12" hidden="1" x14ac:dyDescent="0.25">
      <c r="A4654" t="s">
        <v>5422</v>
      </c>
      <c r="B4654" s="1">
        <v>45444</v>
      </c>
      <c r="C4654" t="s">
        <v>213</v>
      </c>
      <c r="D4654" t="s">
        <v>5</v>
      </c>
      <c r="E4654" t="s">
        <v>350</v>
      </c>
      <c r="F4654" t="s">
        <v>450</v>
      </c>
      <c r="G4654">
        <v>24</v>
      </c>
      <c r="H4654">
        <v>7277.69</v>
      </c>
      <c r="I4654">
        <v>174664.56</v>
      </c>
      <c r="J4654" t="s">
        <v>768</v>
      </c>
      <c r="K4654">
        <v>8</v>
      </c>
      <c r="L4654" t="str">
        <f>_xlfn.XLOOKUP(F4654, Items!$A:$A, Items!$C:$C, "Check Item ID", 0)</f>
        <v>Service</v>
      </c>
    </row>
    <row r="4655" spans="1:12" x14ac:dyDescent="0.25">
      <c r="A4655" t="s">
        <v>5423</v>
      </c>
      <c r="B4655" s="1">
        <v>45914</v>
      </c>
      <c r="C4655" t="s">
        <v>177</v>
      </c>
      <c r="D4655" t="s">
        <v>27</v>
      </c>
      <c r="E4655" t="s">
        <v>254</v>
      </c>
      <c r="F4655" t="s">
        <v>522</v>
      </c>
      <c r="G4655" s="8">
        <v>19</v>
      </c>
      <c r="H4655" s="6">
        <v>4844.91</v>
      </c>
      <c r="I4655" s="6">
        <v>92053.34</v>
      </c>
      <c r="J4655" t="s">
        <v>777</v>
      </c>
      <c r="K4655" s="8">
        <v>12</v>
      </c>
      <c r="L4655" t="str">
        <f>_xlfn.XLOOKUP(F4655, Items!$A:$A, Items!$C:$C, "Check Item ID", 0)</f>
        <v>Hardware</v>
      </c>
    </row>
    <row r="4656" spans="1:12" hidden="1" x14ac:dyDescent="0.25">
      <c r="A4656" t="s">
        <v>5424</v>
      </c>
      <c r="B4656" s="1">
        <v>45117</v>
      </c>
      <c r="C4656" t="s">
        <v>235</v>
      </c>
      <c r="D4656" t="s">
        <v>17</v>
      </c>
      <c r="E4656" t="s">
        <v>260</v>
      </c>
      <c r="F4656" t="s">
        <v>398</v>
      </c>
      <c r="G4656">
        <v>8</v>
      </c>
      <c r="H4656">
        <v>3919.85</v>
      </c>
      <c r="I4656">
        <v>31358.79</v>
      </c>
      <c r="J4656" t="s">
        <v>768</v>
      </c>
      <c r="K4656">
        <v>32</v>
      </c>
      <c r="L4656" t="str">
        <f>_xlfn.XLOOKUP(F4656, Items!$A:$A, Items!$C:$C, "Check Item ID", 0)</f>
        <v>Hardware</v>
      </c>
    </row>
    <row r="4657" spans="1:12" hidden="1" x14ac:dyDescent="0.25">
      <c r="A4657" t="s">
        <v>5425</v>
      </c>
      <c r="B4657" s="1">
        <v>45985</v>
      </c>
      <c r="C4657" t="s">
        <v>155</v>
      </c>
      <c r="D4657" t="s">
        <v>31</v>
      </c>
      <c r="E4657" t="s">
        <v>310</v>
      </c>
      <c r="F4657" t="s">
        <v>690</v>
      </c>
      <c r="G4657">
        <v>30</v>
      </c>
      <c r="H4657">
        <v>7634.95</v>
      </c>
      <c r="I4657">
        <v>229048.62</v>
      </c>
      <c r="J4657" t="s">
        <v>770</v>
      </c>
      <c r="K4657">
        <v>16</v>
      </c>
      <c r="L4657" t="str">
        <f>_xlfn.XLOOKUP(F4657, Items!$A:$A, Items!$C:$C, "Check Item ID", 0)</f>
        <v>Software</v>
      </c>
    </row>
    <row r="4658" spans="1:12" x14ac:dyDescent="0.25">
      <c r="A4658" t="s">
        <v>5426</v>
      </c>
      <c r="B4658" s="1">
        <v>45201</v>
      </c>
      <c r="C4658" t="s">
        <v>169</v>
      </c>
      <c r="D4658" t="s">
        <v>23</v>
      </c>
      <c r="E4658" t="s">
        <v>332</v>
      </c>
      <c r="F4658" t="s">
        <v>492</v>
      </c>
      <c r="G4658" s="8">
        <v>45</v>
      </c>
      <c r="H4658" s="6">
        <v>3522.21</v>
      </c>
      <c r="I4658" s="6">
        <v>158499.56</v>
      </c>
      <c r="J4658" t="s">
        <v>777</v>
      </c>
      <c r="K4658" s="8">
        <v>40</v>
      </c>
      <c r="L4658" t="str">
        <f>_xlfn.XLOOKUP(F4658, Items!$A:$A, Items!$C:$C, "Check Item ID", 0)</f>
        <v>Service</v>
      </c>
    </row>
    <row r="4659" spans="1:12" hidden="1" x14ac:dyDescent="0.25">
      <c r="A4659" t="s">
        <v>5427</v>
      </c>
      <c r="B4659" s="1">
        <v>45511</v>
      </c>
      <c r="C4659" t="s">
        <v>149</v>
      </c>
      <c r="D4659" t="s">
        <v>21</v>
      </c>
      <c r="E4659" t="s">
        <v>324</v>
      </c>
      <c r="F4659" t="s">
        <v>568</v>
      </c>
      <c r="G4659">
        <v>16</v>
      </c>
      <c r="H4659">
        <v>515.67999999999995</v>
      </c>
      <c r="I4659">
        <v>8250.85</v>
      </c>
      <c r="J4659" t="s">
        <v>768</v>
      </c>
      <c r="K4659">
        <v>30</v>
      </c>
      <c r="L4659" t="str">
        <f>_xlfn.XLOOKUP(F4659, Items!$A:$A, Items!$C:$C, "Check Item ID", 0)</f>
        <v>Software</v>
      </c>
    </row>
    <row r="4660" spans="1:12" hidden="1" x14ac:dyDescent="0.25">
      <c r="A4660" t="s">
        <v>5428</v>
      </c>
      <c r="B4660" s="1">
        <v>45121</v>
      </c>
      <c r="C4660" t="s">
        <v>73</v>
      </c>
      <c r="D4660" t="s">
        <v>29</v>
      </c>
      <c r="E4660" t="s">
        <v>334</v>
      </c>
      <c r="F4660" t="s">
        <v>658</v>
      </c>
      <c r="G4660">
        <v>33</v>
      </c>
      <c r="H4660">
        <v>5559.68</v>
      </c>
      <c r="I4660">
        <v>183469.38</v>
      </c>
      <c r="J4660" t="s">
        <v>768</v>
      </c>
      <c r="K4660">
        <v>36</v>
      </c>
      <c r="L4660" t="str">
        <f>_xlfn.XLOOKUP(F4660, Items!$A:$A, Items!$C:$C, "Check Item ID", 0)</f>
        <v>Service</v>
      </c>
    </row>
    <row r="4661" spans="1:12" hidden="1" x14ac:dyDescent="0.25">
      <c r="A4661" t="s">
        <v>5429</v>
      </c>
      <c r="B4661" s="1">
        <v>45955</v>
      </c>
      <c r="C4661" t="s">
        <v>105</v>
      </c>
      <c r="D4661" t="s">
        <v>23</v>
      </c>
      <c r="E4661" t="s">
        <v>283</v>
      </c>
      <c r="F4661" t="s">
        <v>608</v>
      </c>
      <c r="G4661">
        <v>4</v>
      </c>
      <c r="H4661">
        <v>5019.25</v>
      </c>
      <c r="I4661">
        <v>20077.009999999998</v>
      </c>
      <c r="J4661" t="s">
        <v>768</v>
      </c>
      <c r="K4661">
        <v>37</v>
      </c>
      <c r="L4661" t="str">
        <f>_xlfn.XLOOKUP(F4661, Items!$A:$A, Items!$C:$C, "Check Item ID", 0)</f>
        <v>Hardware</v>
      </c>
    </row>
    <row r="4662" spans="1:12" hidden="1" x14ac:dyDescent="0.25">
      <c r="A4662" t="s">
        <v>5430</v>
      </c>
      <c r="B4662" s="1">
        <v>45425</v>
      </c>
      <c r="C4662" t="s">
        <v>85</v>
      </c>
      <c r="D4662" t="s">
        <v>29</v>
      </c>
      <c r="E4662" t="s">
        <v>352</v>
      </c>
      <c r="F4662" t="s">
        <v>584</v>
      </c>
      <c r="G4662">
        <v>6</v>
      </c>
      <c r="H4662">
        <v>466.14</v>
      </c>
      <c r="I4662">
        <v>2796.85</v>
      </c>
      <c r="J4662" t="s">
        <v>768</v>
      </c>
      <c r="K4662">
        <v>8</v>
      </c>
      <c r="L4662" t="str">
        <f>_xlfn.XLOOKUP(F4662, Items!$A:$A, Items!$C:$C, "Check Item ID", 0)</f>
        <v>Service</v>
      </c>
    </row>
    <row r="4663" spans="1:12" hidden="1" x14ac:dyDescent="0.25">
      <c r="A4663" t="s">
        <v>5431</v>
      </c>
      <c r="B4663" s="1">
        <v>45115</v>
      </c>
      <c r="C4663" t="s">
        <v>179</v>
      </c>
      <c r="D4663" t="s">
        <v>3</v>
      </c>
      <c r="E4663" t="s">
        <v>336</v>
      </c>
      <c r="F4663" t="s">
        <v>592</v>
      </c>
      <c r="G4663">
        <v>5</v>
      </c>
      <c r="H4663">
        <v>5791.75</v>
      </c>
      <c r="I4663">
        <v>28958.73</v>
      </c>
      <c r="J4663" t="s">
        <v>770</v>
      </c>
      <c r="K4663">
        <v>33</v>
      </c>
      <c r="L4663" t="str">
        <f>_xlfn.XLOOKUP(F4663, Items!$A:$A, Items!$C:$C, "Check Item ID", 0)</f>
        <v>Software</v>
      </c>
    </row>
    <row r="4664" spans="1:12" x14ac:dyDescent="0.25">
      <c r="A4664" t="s">
        <v>5432</v>
      </c>
      <c r="B4664" s="1">
        <v>45771</v>
      </c>
      <c r="C4664" t="s">
        <v>161</v>
      </c>
      <c r="D4664" t="s">
        <v>17</v>
      </c>
      <c r="E4664" t="s">
        <v>308</v>
      </c>
      <c r="F4664" t="s">
        <v>686</v>
      </c>
      <c r="G4664" s="8">
        <v>11</v>
      </c>
      <c r="H4664" s="6">
        <v>5539.96</v>
      </c>
      <c r="I4664" s="6">
        <v>60939.56</v>
      </c>
      <c r="J4664" t="s">
        <v>777</v>
      </c>
      <c r="K4664" s="8">
        <v>34</v>
      </c>
      <c r="L4664" t="str">
        <f>_xlfn.XLOOKUP(F4664, Items!$A:$A, Items!$C:$C, "Check Item ID", 0)</f>
        <v>Software</v>
      </c>
    </row>
    <row r="4665" spans="1:12" x14ac:dyDescent="0.25">
      <c r="A4665" t="s">
        <v>5433</v>
      </c>
      <c r="B4665" s="1">
        <v>45085</v>
      </c>
      <c r="C4665" t="s">
        <v>119</v>
      </c>
      <c r="D4665" t="s">
        <v>13</v>
      </c>
      <c r="E4665" t="s">
        <v>318</v>
      </c>
      <c r="F4665" t="s">
        <v>482</v>
      </c>
      <c r="G4665" s="8">
        <v>36</v>
      </c>
      <c r="H4665" s="6">
        <v>138.16</v>
      </c>
      <c r="I4665" s="6">
        <v>4973.63</v>
      </c>
      <c r="J4665" t="s">
        <v>777</v>
      </c>
      <c r="K4665" s="8">
        <v>42</v>
      </c>
      <c r="L4665" t="str">
        <f>_xlfn.XLOOKUP(F4665, Items!$A:$A, Items!$C:$C, "Check Item ID", 0)</f>
        <v>Service</v>
      </c>
    </row>
    <row r="4666" spans="1:12" hidden="1" x14ac:dyDescent="0.25">
      <c r="A4666" t="s">
        <v>5434</v>
      </c>
      <c r="B4666" s="1">
        <v>45757</v>
      </c>
      <c r="C4666" t="s">
        <v>211</v>
      </c>
      <c r="D4666" t="s">
        <v>31</v>
      </c>
      <c r="E4666" t="s">
        <v>250</v>
      </c>
      <c r="F4666" t="s">
        <v>562</v>
      </c>
      <c r="G4666">
        <v>41</v>
      </c>
      <c r="H4666">
        <v>3689.93</v>
      </c>
      <c r="I4666">
        <v>151287.09</v>
      </c>
      <c r="J4666" t="s">
        <v>770</v>
      </c>
      <c r="K4666">
        <v>22</v>
      </c>
      <c r="L4666" t="str">
        <f>_xlfn.XLOOKUP(F4666, Items!$A:$A, Items!$C:$C, "Check Item ID", 0)</f>
        <v>Service</v>
      </c>
    </row>
    <row r="4667" spans="1:12" x14ac:dyDescent="0.25">
      <c r="A4667" t="s">
        <v>5435</v>
      </c>
      <c r="B4667" s="1">
        <v>45604</v>
      </c>
      <c r="C4667" t="s">
        <v>141</v>
      </c>
      <c r="D4667" t="s">
        <v>27</v>
      </c>
      <c r="E4667" t="s">
        <v>250</v>
      </c>
      <c r="F4667" t="s">
        <v>564</v>
      </c>
      <c r="G4667" s="8">
        <v>49</v>
      </c>
      <c r="H4667" s="6">
        <v>3594.85</v>
      </c>
      <c r="I4667" s="6">
        <v>176147.83</v>
      </c>
      <c r="J4667" t="s">
        <v>777</v>
      </c>
      <c r="K4667" s="8">
        <v>29</v>
      </c>
      <c r="L4667" t="str">
        <f>_xlfn.XLOOKUP(F4667, Items!$A:$A, Items!$C:$C, "Check Item ID", 0)</f>
        <v>Software</v>
      </c>
    </row>
    <row r="4668" spans="1:12" hidden="1" x14ac:dyDescent="0.25">
      <c r="A4668" t="s">
        <v>5436</v>
      </c>
      <c r="B4668" s="1">
        <v>44931</v>
      </c>
      <c r="C4668" t="s">
        <v>183</v>
      </c>
      <c r="D4668" t="s">
        <v>31</v>
      </c>
      <c r="E4668" t="s">
        <v>346</v>
      </c>
      <c r="F4668" t="s">
        <v>652</v>
      </c>
      <c r="G4668">
        <v>10</v>
      </c>
      <c r="H4668">
        <v>10339.19</v>
      </c>
      <c r="I4668">
        <v>103391.93</v>
      </c>
      <c r="J4668" t="s">
        <v>768</v>
      </c>
      <c r="K4668">
        <v>45</v>
      </c>
      <c r="L4668" t="str">
        <f>_xlfn.XLOOKUP(F4668, Items!$A:$A, Items!$C:$C, "Check Item ID", 0)</f>
        <v>Hardware</v>
      </c>
    </row>
    <row r="4669" spans="1:12" hidden="1" x14ac:dyDescent="0.25">
      <c r="A4669" t="s">
        <v>5437</v>
      </c>
      <c r="B4669" s="1">
        <v>45427</v>
      </c>
      <c r="C4669" t="s">
        <v>135</v>
      </c>
      <c r="D4669" t="s">
        <v>31</v>
      </c>
      <c r="E4669" t="s">
        <v>338</v>
      </c>
      <c r="F4669" t="s">
        <v>400</v>
      </c>
      <c r="G4669">
        <v>47</v>
      </c>
      <c r="H4669">
        <v>6270.51</v>
      </c>
      <c r="I4669">
        <v>294714</v>
      </c>
      <c r="J4669" t="s">
        <v>770</v>
      </c>
      <c r="K4669">
        <v>14</v>
      </c>
      <c r="L4669" t="str">
        <f>_xlfn.XLOOKUP(F4669, Items!$A:$A, Items!$C:$C, "Check Item ID", 0)</f>
        <v>Hardware</v>
      </c>
    </row>
    <row r="4670" spans="1:12" x14ac:dyDescent="0.25">
      <c r="A4670" t="s">
        <v>5438</v>
      </c>
      <c r="B4670" s="1">
        <v>45328</v>
      </c>
      <c r="C4670" t="s">
        <v>93</v>
      </c>
      <c r="D4670" t="s">
        <v>9</v>
      </c>
      <c r="E4670" t="s">
        <v>318</v>
      </c>
      <c r="F4670" t="s">
        <v>668</v>
      </c>
      <c r="G4670" s="8">
        <v>1</v>
      </c>
      <c r="H4670" s="6">
        <v>5812.1</v>
      </c>
      <c r="I4670" s="6">
        <v>5812.1</v>
      </c>
      <c r="J4670" t="s">
        <v>777</v>
      </c>
      <c r="K4670" s="8">
        <v>14</v>
      </c>
      <c r="L4670" t="str">
        <f>_xlfn.XLOOKUP(F4670, Items!$A:$A, Items!$C:$C, "Check Item ID", 0)</f>
        <v>Software</v>
      </c>
    </row>
    <row r="4671" spans="1:12" hidden="1" x14ac:dyDescent="0.25">
      <c r="A4671" t="s">
        <v>5439</v>
      </c>
      <c r="B4671" s="1">
        <v>45038</v>
      </c>
      <c r="C4671" t="s">
        <v>185</v>
      </c>
      <c r="D4671" t="s">
        <v>29</v>
      </c>
      <c r="E4671" t="s">
        <v>263</v>
      </c>
      <c r="F4671" t="s">
        <v>726</v>
      </c>
      <c r="G4671">
        <v>12</v>
      </c>
      <c r="H4671">
        <v>5540.51</v>
      </c>
      <c r="I4671">
        <v>66486.09</v>
      </c>
      <c r="J4671" t="s">
        <v>770</v>
      </c>
      <c r="K4671">
        <v>24</v>
      </c>
      <c r="L4671" t="str">
        <f>_xlfn.XLOOKUP(F4671, Items!$A:$A, Items!$C:$C, "Check Item ID", 0)</f>
        <v>Hardware</v>
      </c>
    </row>
    <row r="4672" spans="1:12" hidden="1" x14ac:dyDescent="0.25">
      <c r="A4672" t="s">
        <v>5440</v>
      </c>
      <c r="B4672" s="1">
        <v>45613</v>
      </c>
      <c r="C4672" t="s">
        <v>171</v>
      </c>
      <c r="D4672" t="s">
        <v>23</v>
      </c>
      <c r="E4672" t="s">
        <v>318</v>
      </c>
      <c r="F4672" t="s">
        <v>396</v>
      </c>
      <c r="G4672">
        <v>45</v>
      </c>
      <c r="H4672">
        <v>8125.35</v>
      </c>
      <c r="I4672">
        <v>365640.66</v>
      </c>
      <c r="J4672" t="s">
        <v>770</v>
      </c>
      <c r="K4672">
        <v>11</v>
      </c>
      <c r="L4672" t="str">
        <f>_xlfn.XLOOKUP(F4672, Items!$A:$A, Items!$C:$C, "Check Item ID", 0)</f>
        <v>Software</v>
      </c>
    </row>
    <row r="4673" spans="1:12" hidden="1" x14ac:dyDescent="0.25">
      <c r="A4673" t="s">
        <v>5441</v>
      </c>
      <c r="B4673" s="1">
        <v>45517</v>
      </c>
      <c r="C4673" t="s">
        <v>157</v>
      </c>
      <c r="D4673" t="s">
        <v>11</v>
      </c>
      <c r="E4673" t="s">
        <v>294</v>
      </c>
      <c r="F4673" t="s">
        <v>492</v>
      </c>
      <c r="G4673">
        <v>48</v>
      </c>
      <c r="H4673">
        <v>3630.68</v>
      </c>
      <c r="I4673">
        <v>174272.47</v>
      </c>
      <c r="J4673" t="s">
        <v>770</v>
      </c>
      <c r="K4673">
        <v>12</v>
      </c>
      <c r="L4673" t="str">
        <f>_xlfn.XLOOKUP(F4673, Items!$A:$A, Items!$C:$C, "Check Item ID", 0)</f>
        <v>Service</v>
      </c>
    </row>
    <row r="4674" spans="1:12" x14ac:dyDescent="0.25">
      <c r="A4674" t="s">
        <v>5442</v>
      </c>
      <c r="B4674" s="1">
        <v>45753</v>
      </c>
      <c r="C4674" t="s">
        <v>179</v>
      </c>
      <c r="D4674" t="s">
        <v>3</v>
      </c>
      <c r="E4674" t="s">
        <v>292</v>
      </c>
      <c r="F4674" t="s">
        <v>584</v>
      </c>
      <c r="G4674" s="8">
        <v>27</v>
      </c>
      <c r="H4674" s="6">
        <v>491.1</v>
      </c>
      <c r="I4674" s="6">
        <v>13259.57</v>
      </c>
      <c r="J4674" t="s">
        <v>777</v>
      </c>
      <c r="K4674" s="8">
        <v>23</v>
      </c>
      <c r="L4674" t="str">
        <f>_xlfn.XLOOKUP(F4674, Items!$A:$A, Items!$C:$C, "Check Item ID", 0)</f>
        <v>Service</v>
      </c>
    </row>
    <row r="4675" spans="1:12" hidden="1" x14ac:dyDescent="0.25">
      <c r="A4675" t="s">
        <v>5443</v>
      </c>
      <c r="B4675" s="1">
        <v>45451</v>
      </c>
      <c r="C4675" t="s">
        <v>113</v>
      </c>
      <c r="D4675" t="s">
        <v>23</v>
      </c>
      <c r="E4675" t="s">
        <v>254</v>
      </c>
      <c r="F4675" t="s">
        <v>708</v>
      </c>
      <c r="G4675">
        <v>21</v>
      </c>
      <c r="H4675">
        <v>4903.46</v>
      </c>
      <c r="I4675">
        <v>102972.69</v>
      </c>
      <c r="J4675" t="s">
        <v>768</v>
      </c>
      <c r="K4675">
        <v>12</v>
      </c>
      <c r="L4675" t="str">
        <f>_xlfn.XLOOKUP(F4675, Items!$A:$A, Items!$C:$C, "Check Item ID", 0)</f>
        <v>Service</v>
      </c>
    </row>
    <row r="4676" spans="1:12" x14ac:dyDescent="0.25">
      <c r="A4676" t="s">
        <v>5444</v>
      </c>
      <c r="B4676" s="1">
        <v>45122</v>
      </c>
      <c r="C4676" t="s">
        <v>61</v>
      </c>
      <c r="D4676" t="s">
        <v>11</v>
      </c>
      <c r="E4676" t="s">
        <v>300</v>
      </c>
      <c r="F4676" t="s">
        <v>510</v>
      </c>
      <c r="G4676" s="8">
        <v>26</v>
      </c>
      <c r="H4676" s="6">
        <v>7649.52</v>
      </c>
      <c r="I4676" s="6">
        <v>198887.48</v>
      </c>
      <c r="J4676" t="s">
        <v>777</v>
      </c>
      <c r="K4676" s="8">
        <v>16</v>
      </c>
      <c r="L4676" t="str">
        <f>_xlfn.XLOOKUP(F4676, Items!$A:$A, Items!$C:$C, "Check Item ID", 0)</f>
        <v>Service</v>
      </c>
    </row>
    <row r="4677" spans="1:12" x14ac:dyDescent="0.25">
      <c r="A4677" t="s">
        <v>5445</v>
      </c>
      <c r="B4677" s="1">
        <v>45990</v>
      </c>
      <c r="C4677" t="s">
        <v>237</v>
      </c>
      <c r="D4677" t="s">
        <v>5</v>
      </c>
      <c r="E4677" t="s">
        <v>300</v>
      </c>
      <c r="F4677" t="s">
        <v>394</v>
      </c>
      <c r="G4677" s="8">
        <v>10</v>
      </c>
      <c r="H4677" s="6">
        <v>1727.47</v>
      </c>
      <c r="I4677" s="6">
        <v>17274.72</v>
      </c>
      <c r="J4677" t="s">
        <v>777</v>
      </c>
      <c r="K4677" s="8">
        <v>20</v>
      </c>
      <c r="L4677" t="str">
        <f>_xlfn.XLOOKUP(F4677, Items!$A:$A, Items!$C:$C, "Check Item ID", 0)</f>
        <v>Service</v>
      </c>
    </row>
    <row r="4678" spans="1:12" hidden="1" x14ac:dyDescent="0.25">
      <c r="A4678" t="s">
        <v>5446</v>
      </c>
      <c r="B4678" s="1">
        <v>44991</v>
      </c>
      <c r="C4678" t="s">
        <v>125</v>
      </c>
      <c r="D4678" t="s">
        <v>23</v>
      </c>
      <c r="E4678" t="s">
        <v>328</v>
      </c>
      <c r="F4678" t="s">
        <v>618</v>
      </c>
      <c r="G4678">
        <v>21</v>
      </c>
      <c r="H4678">
        <v>2341.38</v>
      </c>
      <c r="I4678">
        <v>49169.05</v>
      </c>
      <c r="J4678" t="s">
        <v>768</v>
      </c>
      <c r="K4678">
        <v>11</v>
      </c>
      <c r="L4678" t="str">
        <f>_xlfn.XLOOKUP(F4678, Items!$A:$A, Items!$C:$C, "Check Item ID", 0)</f>
        <v>Service</v>
      </c>
    </row>
    <row r="4679" spans="1:12" x14ac:dyDescent="0.25">
      <c r="A4679" t="s">
        <v>5447</v>
      </c>
      <c r="B4679" s="1">
        <v>45287</v>
      </c>
      <c r="C4679" t="s">
        <v>79</v>
      </c>
      <c r="D4679" t="s">
        <v>31</v>
      </c>
      <c r="E4679" t="s">
        <v>254</v>
      </c>
      <c r="F4679" t="s">
        <v>361</v>
      </c>
      <c r="G4679" s="8">
        <v>4</v>
      </c>
      <c r="H4679" s="6">
        <v>4856.74</v>
      </c>
      <c r="I4679" s="6">
        <v>19426.98</v>
      </c>
      <c r="J4679" t="s">
        <v>777</v>
      </c>
      <c r="K4679" s="8">
        <v>44</v>
      </c>
      <c r="L4679" t="str">
        <f>_xlfn.XLOOKUP(F4679, Items!$A:$A, Items!$C:$C, "Check Item ID", 0)</f>
        <v>Software</v>
      </c>
    </row>
    <row r="4680" spans="1:12" x14ac:dyDescent="0.25">
      <c r="A4680" t="s">
        <v>5448</v>
      </c>
      <c r="B4680" s="1">
        <v>45122</v>
      </c>
      <c r="C4680" t="s">
        <v>103</v>
      </c>
      <c r="D4680" t="s">
        <v>31</v>
      </c>
      <c r="E4680" t="s">
        <v>281</v>
      </c>
      <c r="F4680" t="s">
        <v>540</v>
      </c>
      <c r="G4680" s="8">
        <v>43</v>
      </c>
      <c r="H4680" s="6">
        <v>5863.53</v>
      </c>
      <c r="I4680" s="6">
        <v>252131.95</v>
      </c>
      <c r="J4680" t="s">
        <v>777</v>
      </c>
      <c r="K4680" s="8">
        <v>7</v>
      </c>
      <c r="L4680" t="str">
        <f>_xlfn.XLOOKUP(F4680, Items!$A:$A, Items!$C:$C, "Check Item ID", 0)</f>
        <v>Software</v>
      </c>
    </row>
    <row r="4681" spans="1:12" x14ac:dyDescent="0.25">
      <c r="A4681" t="s">
        <v>5449</v>
      </c>
      <c r="B4681" s="1">
        <v>45352</v>
      </c>
      <c r="C4681" t="s">
        <v>213</v>
      </c>
      <c r="D4681" t="s">
        <v>5</v>
      </c>
      <c r="E4681" t="s">
        <v>290</v>
      </c>
      <c r="F4681" t="s">
        <v>426</v>
      </c>
      <c r="G4681" s="8">
        <v>17</v>
      </c>
      <c r="H4681" s="6">
        <v>7009.15</v>
      </c>
      <c r="I4681" s="6">
        <v>119155.6</v>
      </c>
      <c r="J4681" t="s">
        <v>777</v>
      </c>
      <c r="K4681" s="8">
        <v>17</v>
      </c>
      <c r="L4681" t="str">
        <f>_xlfn.XLOOKUP(F4681, Items!$A:$A, Items!$C:$C, "Check Item ID", 0)</f>
        <v>Hardware</v>
      </c>
    </row>
    <row r="4682" spans="1:12" x14ac:dyDescent="0.25">
      <c r="A4682" t="s">
        <v>5450</v>
      </c>
      <c r="B4682" s="1">
        <v>45133</v>
      </c>
      <c r="C4682" t="s">
        <v>55</v>
      </c>
      <c r="D4682" t="s">
        <v>3</v>
      </c>
      <c r="E4682" t="s">
        <v>267</v>
      </c>
      <c r="F4682" t="s">
        <v>626</v>
      </c>
      <c r="G4682" s="8">
        <v>13</v>
      </c>
      <c r="H4682" s="6">
        <v>3901.14</v>
      </c>
      <c r="I4682" s="6">
        <v>50714.82</v>
      </c>
      <c r="J4682" t="s">
        <v>777</v>
      </c>
      <c r="K4682" s="8">
        <v>26</v>
      </c>
      <c r="L4682" t="str">
        <f>_xlfn.XLOOKUP(F4682, Items!$A:$A, Items!$C:$C, "Check Item ID", 0)</f>
        <v>Software</v>
      </c>
    </row>
    <row r="4683" spans="1:12" x14ac:dyDescent="0.25">
      <c r="A4683" t="s">
        <v>5451</v>
      </c>
      <c r="B4683" s="1">
        <v>45985</v>
      </c>
      <c r="C4683" t="s">
        <v>201</v>
      </c>
      <c r="D4683" t="s">
        <v>21</v>
      </c>
      <c r="E4683" t="s">
        <v>318</v>
      </c>
      <c r="F4683" t="s">
        <v>614</v>
      </c>
      <c r="G4683" s="8">
        <v>25</v>
      </c>
      <c r="H4683" s="6">
        <v>4661.2299999999996</v>
      </c>
      <c r="I4683" s="6">
        <v>116530.64</v>
      </c>
      <c r="J4683" t="s">
        <v>777</v>
      </c>
      <c r="K4683" s="8">
        <v>16</v>
      </c>
      <c r="L4683" t="str">
        <f>_xlfn.XLOOKUP(F4683, Items!$A:$A, Items!$C:$C, "Check Item ID", 0)</f>
        <v>Hardware</v>
      </c>
    </row>
    <row r="4684" spans="1:12" hidden="1" x14ac:dyDescent="0.25">
      <c r="A4684" t="s">
        <v>5452</v>
      </c>
      <c r="B4684" s="1">
        <v>45425</v>
      </c>
      <c r="C4684" t="s">
        <v>63</v>
      </c>
      <c r="D4684" t="s">
        <v>27</v>
      </c>
      <c r="E4684" t="s">
        <v>250</v>
      </c>
      <c r="F4684" t="s">
        <v>546</v>
      </c>
      <c r="G4684">
        <v>47</v>
      </c>
      <c r="H4684">
        <v>7136.22</v>
      </c>
      <c r="I4684">
        <v>335402.17</v>
      </c>
      <c r="J4684" t="s">
        <v>770</v>
      </c>
      <c r="K4684">
        <v>29</v>
      </c>
      <c r="L4684" t="str">
        <f>_xlfn.XLOOKUP(F4684, Items!$A:$A, Items!$C:$C, "Check Item ID", 0)</f>
        <v>Hardware</v>
      </c>
    </row>
    <row r="4685" spans="1:12" hidden="1" x14ac:dyDescent="0.25">
      <c r="A4685" t="s">
        <v>5453</v>
      </c>
      <c r="B4685" s="1">
        <v>45507</v>
      </c>
      <c r="C4685" t="s">
        <v>57</v>
      </c>
      <c r="D4685" t="s">
        <v>25</v>
      </c>
      <c r="E4685" t="s">
        <v>352</v>
      </c>
      <c r="F4685" t="s">
        <v>748</v>
      </c>
      <c r="G4685">
        <v>22</v>
      </c>
      <c r="H4685">
        <v>3397.89</v>
      </c>
      <c r="I4685">
        <v>74753.509999999995</v>
      </c>
      <c r="J4685" t="s">
        <v>770</v>
      </c>
      <c r="K4685">
        <v>14</v>
      </c>
      <c r="L4685" t="str">
        <f>_xlfn.XLOOKUP(F4685, Items!$A:$A, Items!$C:$C, "Check Item ID", 0)</f>
        <v>Software</v>
      </c>
    </row>
    <row r="4686" spans="1:12" hidden="1" x14ac:dyDescent="0.25">
      <c r="A4686" t="s">
        <v>5454</v>
      </c>
      <c r="B4686" s="1">
        <v>45745</v>
      </c>
      <c r="C4686" t="s">
        <v>183</v>
      </c>
      <c r="D4686" t="s">
        <v>31</v>
      </c>
      <c r="E4686" t="s">
        <v>258</v>
      </c>
      <c r="F4686" t="s">
        <v>494</v>
      </c>
      <c r="G4686">
        <v>20</v>
      </c>
      <c r="H4686">
        <v>8143.45</v>
      </c>
      <c r="I4686">
        <v>162868.96</v>
      </c>
      <c r="J4686" t="s">
        <v>770</v>
      </c>
      <c r="K4686">
        <v>42</v>
      </c>
      <c r="L4686" t="str">
        <f>_xlfn.XLOOKUP(F4686, Items!$A:$A, Items!$C:$C, "Check Item ID", 0)</f>
        <v>Hardware</v>
      </c>
    </row>
    <row r="4687" spans="1:12" hidden="1" x14ac:dyDescent="0.25">
      <c r="A4687" t="s">
        <v>5455</v>
      </c>
      <c r="B4687" s="1">
        <v>45803</v>
      </c>
      <c r="C4687" t="s">
        <v>211</v>
      </c>
      <c r="D4687" t="s">
        <v>31</v>
      </c>
      <c r="E4687" t="s">
        <v>274</v>
      </c>
      <c r="F4687" t="s">
        <v>594</v>
      </c>
      <c r="G4687">
        <v>1</v>
      </c>
      <c r="H4687">
        <v>3172.26</v>
      </c>
      <c r="I4687">
        <v>3172.26</v>
      </c>
      <c r="J4687" t="s">
        <v>768</v>
      </c>
      <c r="K4687">
        <v>35</v>
      </c>
      <c r="L4687" t="str">
        <f>_xlfn.XLOOKUP(F4687, Items!$A:$A, Items!$C:$C, "Check Item ID", 0)</f>
        <v>Software</v>
      </c>
    </row>
    <row r="4688" spans="1:12" hidden="1" x14ac:dyDescent="0.25">
      <c r="A4688" t="s">
        <v>5456</v>
      </c>
      <c r="B4688" s="1">
        <v>45806</v>
      </c>
      <c r="C4688" t="s">
        <v>227</v>
      </c>
      <c r="D4688" t="s">
        <v>9</v>
      </c>
      <c r="E4688" t="s">
        <v>246</v>
      </c>
      <c r="F4688" t="s">
        <v>664</v>
      </c>
      <c r="G4688">
        <v>13</v>
      </c>
      <c r="H4688">
        <v>6448.75</v>
      </c>
      <c r="I4688">
        <v>83833.73</v>
      </c>
      <c r="J4688" t="s">
        <v>768</v>
      </c>
      <c r="K4688">
        <v>6</v>
      </c>
      <c r="L4688" t="str">
        <f>_xlfn.XLOOKUP(F4688, Items!$A:$A, Items!$C:$C, "Check Item ID", 0)</f>
        <v>Hardware</v>
      </c>
    </row>
    <row r="4689" spans="1:12" hidden="1" x14ac:dyDescent="0.25">
      <c r="A4689" t="s">
        <v>5457</v>
      </c>
      <c r="B4689" s="1">
        <v>45657</v>
      </c>
      <c r="C4689" t="s">
        <v>217</v>
      </c>
      <c r="D4689" t="s">
        <v>21</v>
      </c>
      <c r="E4689" t="s">
        <v>267</v>
      </c>
      <c r="F4689" t="s">
        <v>512</v>
      </c>
      <c r="G4689">
        <v>16</v>
      </c>
      <c r="H4689">
        <v>4215.1499999999996</v>
      </c>
      <c r="I4689">
        <v>67442.36</v>
      </c>
      <c r="J4689" t="s">
        <v>770</v>
      </c>
      <c r="K4689">
        <v>43</v>
      </c>
      <c r="L4689" t="str">
        <f>_xlfn.XLOOKUP(F4689, Items!$A:$A, Items!$C:$C, "Check Item ID", 0)</f>
        <v>Software</v>
      </c>
    </row>
    <row r="4690" spans="1:12" x14ac:dyDescent="0.25">
      <c r="A4690" t="s">
        <v>5458</v>
      </c>
      <c r="B4690" s="1">
        <v>45896</v>
      </c>
      <c r="C4690" t="s">
        <v>223</v>
      </c>
      <c r="D4690" t="s">
        <v>5</v>
      </c>
      <c r="E4690" t="s">
        <v>346</v>
      </c>
      <c r="F4690" t="s">
        <v>390</v>
      </c>
      <c r="G4690" s="8">
        <v>41</v>
      </c>
      <c r="H4690" s="6">
        <v>5819.32</v>
      </c>
      <c r="I4690" s="6">
        <v>238592.31</v>
      </c>
      <c r="J4690" t="s">
        <v>777</v>
      </c>
      <c r="K4690" s="8">
        <v>20</v>
      </c>
      <c r="L4690" t="str">
        <f>_xlfn.XLOOKUP(F4690, Items!$A:$A, Items!$C:$C, "Check Item ID", 0)</f>
        <v>Service</v>
      </c>
    </row>
    <row r="4691" spans="1:12" x14ac:dyDescent="0.25">
      <c r="A4691" t="s">
        <v>5459</v>
      </c>
      <c r="B4691" s="1">
        <v>45665</v>
      </c>
      <c r="C4691" t="s">
        <v>149</v>
      </c>
      <c r="D4691" t="s">
        <v>21</v>
      </c>
      <c r="E4691" t="s">
        <v>318</v>
      </c>
      <c r="F4691" t="s">
        <v>550</v>
      </c>
      <c r="G4691" s="8">
        <v>12</v>
      </c>
      <c r="H4691" s="6">
        <v>383.52</v>
      </c>
      <c r="I4691" s="6">
        <v>4602.28</v>
      </c>
      <c r="J4691" t="s">
        <v>777</v>
      </c>
      <c r="K4691" s="8">
        <v>25</v>
      </c>
      <c r="L4691" t="str">
        <f>_xlfn.XLOOKUP(F4691, Items!$A:$A, Items!$C:$C, "Check Item ID", 0)</f>
        <v>Service</v>
      </c>
    </row>
    <row r="4692" spans="1:12" hidden="1" x14ac:dyDescent="0.25">
      <c r="A4692" t="s">
        <v>5460</v>
      </c>
      <c r="B4692" s="1">
        <v>45115</v>
      </c>
      <c r="C4692" t="s">
        <v>141</v>
      </c>
      <c r="D4692" t="s">
        <v>27</v>
      </c>
      <c r="E4692" t="s">
        <v>346</v>
      </c>
      <c r="F4692" t="s">
        <v>460</v>
      </c>
      <c r="G4692">
        <v>22</v>
      </c>
      <c r="H4692">
        <v>4118.2700000000004</v>
      </c>
      <c r="I4692">
        <v>90601.85</v>
      </c>
      <c r="J4692" t="s">
        <v>770</v>
      </c>
      <c r="K4692">
        <v>28</v>
      </c>
      <c r="L4692" t="str">
        <f>_xlfn.XLOOKUP(F4692, Items!$A:$A, Items!$C:$C, "Check Item ID", 0)</f>
        <v>Hardware</v>
      </c>
    </row>
    <row r="4693" spans="1:12" hidden="1" x14ac:dyDescent="0.25">
      <c r="A4693" t="s">
        <v>5461</v>
      </c>
      <c r="B4693" s="1">
        <v>45607</v>
      </c>
      <c r="C4693" t="s">
        <v>77</v>
      </c>
      <c r="D4693" t="s">
        <v>17</v>
      </c>
      <c r="E4693" t="s">
        <v>258</v>
      </c>
      <c r="F4693" t="s">
        <v>676</v>
      </c>
      <c r="G4693">
        <v>37</v>
      </c>
      <c r="H4693">
        <v>9493.2099999999991</v>
      </c>
      <c r="I4693">
        <v>351248.9</v>
      </c>
      <c r="J4693" t="s">
        <v>770</v>
      </c>
      <c r="K4693">
        <v>34</v>
      </c>
      <c r="L4693" t="str">
        <f>_xlfn.XLOOKUP(F4693, Items!$A:$A, Items!$C:$C, "Check Item ID", 0)</f>
        <v>Service</v>
      </c>
    </row>
    <row r="4694" spans="1:12" hidden="1" x14ac:dyDescent="0.25">
      <c r="A4694" t="s">
        <v>5462</v>
      </c>
      <c r="B4694" s="1">
        <v>45249</v>
      </c>
      <c r="C4694" t="s">
        <v>213</v>
      </c>
      <c r="D4694" t="s">
        <v>5</v>
      </c>
      <c r="E4694" t="s">
        <v>254</v>
      </c>
      <c r="F4694" t="s">
        <v>720</v>
      </c>
      <c r="G4694">
        <v>24</v>
      </c>
      <c r="H4694">
        <v>8527.14</v>
      </c>
      <c r="I4694">
        <v>204651.43</v>
      </c>
      <c r="J4694" t="s">
        <v>768</v>
      </c>
      <c r="K4694">
        <v>35</v>
      </c>
      <c r="L4694" t="str">
        <f>_xlfn.XLOOKUP(F4694, Items!$A:$A, Items!$C:$C, "Check Item ID", 0)</f>
        <v>Hardware</v>
      </c>
    </row>
    <row r="4695" spans="1:12" hidden="1" x14ac:dyDescent="0.25">
      <c r="A4695" t="s">
        <v>5463</v>
      </c>
      <c r="B4695" s="1">
        <v>45780</v>
      </c>
      <c r="C4695" t="s">
        <v>133</v>
      </c>
      <c r="D4695" t="s">
        <v>11</v>
      </c>
      <c r="E4695" t="s">
        <v>318</v>
      </c>
      <c r="F4695" t="s">
        <v>640</v>
      </c>
      <c r="G4695">
        <v>27</v>
      </c>
      <c r="H4695">
        <v>5827.33</v>
      </c>
      <c r="I4695">
        <v>157337.97</v>
      </c>
      <c r="J4695" t="s">
        <v>770</v>
      </c>
      <c r="K4695">
        <v>33</v>
      </c>
      <c r="L4695" t="str">
        <f>_xlfn.XLOOKUP(F4695, Items!$A:$A, Items!$C:$C, "Check Item ID", 0)</f>
        <v>Service</v>
      </c>
    </row>
    <row r="4696" spans="1:12" hidden="1" x14ac:dyDescent="0.25">
      <c r="A4696" t="s">
        <v>5464</v>
      </c>
      <c r="B4696" s="1">
        <v>45375</v>
      </c>
      <c r="C4696" t="s">
        <v>59</v>
      </c>
      <c r="D4696" t="s">
        <v>9</v>
      </c>
      <c r="E4696" t="s">
        <v>320</v>
      </c>
      <c r="F4696" t="s">
        <v>732</v>
      </c>
      <c r="G4696">
        <v>16</v>
      </c>
      <c r="H4696">
        <v>9303.07</v>
      </c>
      <c r="I4696">
        <v>148849.16</v>
      </c>
      <c r="J4696" t="s">
        <v>768</v>
      </c>
      <c r="K4696">
        <v>26</v>
      </c>
      <c r="L4696" t="str">
        <f>_xlfn.XLOOKUP(F4696, Items!$A:$A, Items!$C:$C, "Check Item ID", 0)</f>
        <v>Software</v>
      </c>
    </row>
    <row r="4697" spans="1:12" hidden="1" x14ac:dyDescent="0.25">
      <c r="A4697" t="s">
        <v>5465</v>
      </c>
      <c r="B4697" s="1">
        <v>45517</v>
      </c>
      <c r="C4697" t="s">
        <v>115</v>
      </c>
      <c r="D4697" t="s">
        <v>27</v>
      </c>
      <c r="E4697" t="s">
        <v>281</v>
      </c>
      <c r="F4697" t="s">
        <v>532</v>
      </c>
      <c r="G4697">
        <v>29</v>
      </c>
      <c r="H4697">
        <v>6851.47</v>
      </c>
      <c r="I4697">
        <v>198692.64</v>
      </c>
      <c r="J4697" t="s">
        <v>770</v>
      </c>
      <c r="K4697">
        <v>28</v>
      </c>
      <c r="L4697" t="str">
        <f>_xlfn.XLOOKUP(F4697, Items!$A:$A, Items!$C:$C, "Check Item ID", 0)</f>
        <v>Hardware</v>
      </c>
    </row>
    <row r="4698" spans="1:12" x14ac:dyDescent="0.25">
      <c r="A4698" t="s">
        <v>5466</v>
      </c>
      <c r="B4698" s="1">
        <v>45577</v>
      </c>
      <c r="C4698" t="s">
        <v>137</v>
      </c>
      <c r="D4698" t="s">
        <v>13</v>
      </c>
      <c r="E4698" t="s">
        <v>260</v>
      </c>
      <c r="F4698" t="s">
        <v>450</v>
      </c>
      <c r="G4698" s="8">
        <v>43</v>
      </c>
      <c r="H4698" s="6">
        <v>7177.82</v>
      </c>
      <c r="I4698" s="6">
        <v>308646.31</v>
      </c>
      <c r="J4698" t="s">
        <v>777</v>
      </c>
      <c r="K4698" s="8">
        <v>38</v>
      </c>
      <c r="L4698" t="str">
        <f>_xlfn.XLOOKUP(F4698, Items!$A:$A, Items!$C:$C, "Check Item ID", 0)</f>
        <v>Service</v>
      </c>
    </row>
    <row r="4699" spans="1:12" hidden="1" x14ac:dyDescent="0.25">
      <c r="A4699" t="s">
        <v>5467</v>
      </c>
      <c r="B4699" s="1">
        <v>45762</v>
      </c>
      <c r="C4699" t="s">
        <v>121</v>
      </c>
      <c r="D4699" t="s">
        <v>5</v>
      </c>
      <c r="E4699" t="s">
        <v>270</v>
      </c>
      <c r="F4699" t="s">
        <v>642</v>
      </c>
      <c r="G4699">
        <v>9</v>
      </c>
      <c r="H4699">
        <v>3558.19</v>
      </c>
      <c r="I4699">
        <v>32023.73</v>
      </c>
      <c r="J4699" t="s">
        <v>768</v>
      </c>
      <c r="K4699">
        <v>38</v>
      </c>
      <c r="L4699" t="str">
        <f>_xlfn.XLOOKUP(F4699, Items!$A:$A, Items!$C:$C, "Check Item ID", 0)</f>
        <v>Software</v>
      </c>
    </row>
    <row r="4700" spans="1:12" hidden="1" x14ac:dyDescent="0.25">
      <c r="A4700" t="s">
        <v>5468</v>
      </c>
      <c r="B4700" s="1">
        <v>45438</v>
      </c>
      <c r="C4700" t="s">
        <v>101</v>
      </c>
      <c r="D4700" t="s">
        <v>23</v>
      </c>
      <c r="E4700" t="s">
        <v>312</v>
      </c>
      <c r="F4700" t="s">
        <v>506</v>
      </c>
      <c r="G4700">
        <v>10</v>
      </c>
      <c r="H4700">
        <v>8456.3799999999992</v>
      </c>
      <c r="I4700">
        <v>84563.77</v>
      </c>
      <c r="J4700" t="s">
        <v>768</v>
      </c>
      <c r="K4700">
        <v>27</v>
      </c>
      <c r="L4700" t="str">
        <f>_xlfn.XLOOKUP(F4700, Items!$A:$A, Items!$C:$C, "Check Item ID", 0)</f>
        <v>Software</v>
      </c>
    </row>
    <row r="4701" spans="1:12" hidden="1" x14ac:dyDescent="0.25">
      <c r="A4701" t="s">
        <v>5469</v>
      </c>
      <c r="B4701" s="1">
        <v>45235</v>
      </c>
      <c r="C4701" t="s">
        <v>119</v>
      </c>
      <c r="D4701" t="s">
        <v>13</v>
      </c>
      <c r="E4701" t="s">
        <v>263</v>
      </c>
      <c r="F4701" t="s">
        <v>400</v>
      </c>
      <c r="G4701">
        <v>20</v>
      </c>
      <c r="H4701">
        <v>6337.75</v>
      </c>
      <c r="I4701">
        <v>126755.02</v>
      </c>
      <c r="J4701" t="s">
        <v>770</v>
      </c>
      <c r="K4701">
        <v>8</v>
      </c>
      <c r="L4701" t="str">
        <f>_xlfn.XLOOKUP(F4701, Items!$A:$A, Items!$C:$C, "Check Item ID", 0)</f>
        <v>Hardware</v>
      </c>
    </row>
    <row r="4702" spans="1:12" hidden="1" x14ac:dyDescent="0.25">
      <c r="A4702" t="s">
        <v>5470</v>
      </c>
      <c r="B4702" s="1">
        <v>45864</v>
      </c>
      <c r="C4702" t="s">
        <v>95</v>
      </c>
      <c r="D4702" t="s">
        <v>11</v>
      </c>
      <c r="E4702" t="s">
        <v>348</v>
      </c>
      <c r="F4702" t="s">
        <v>630</v>
      </c>
      <c r="G4702">
        <v>42</v>
      </c>
      <c r="H4702">
        <v>10592.47</v>
      </c>
      <c r="I4702">
        <v>444883.62</v>
      </c>
      <c r="J4702" t="s">
        <v>770</v>
      </c>
      <c r="K4702">
        <v>15</v>
      </c>
      <c r="L4702" t="str">
        <f>_xlfn.XLOOKUP(F4702, Items!$A:$A, Items!$C:$C, "Check Item ID", 0)</f>
        <v>Service</v>
      </c>
    </row>
    <row r="4703" spans="1:12" hidden="1" x14ac:dyDescent="0.25">
      <c r="A4703" t="s">
        <v>5471</v>
      </c>
      <c r="B4703" s="1">
        <v>45386</v>
      </c>
      <c r="C4703" t="s">
        <v>36</v>
      </c>
      <c r="D4703" t="s">
        <v>23</v>
      </c>
      <c r="E4703" t="s">
        <v>288</v>
      </c>
      <c r="F4703" t="s">
        <v>604</v>
      </c>
      <c r="G4703">
        <v>21</v>
      </c>
      <c r="H4703">
        <v>341.84</v>
      </c>
      <c r="I4703">
        <v>7178.58</v>
      </c>
      <c r="J4703" t="s">
        <v>768</v>
      </c>
      <c r="K4703">
        <v>21</v>
      </c>
      <c r="L4703" t="str">
        <f>_xlfn.XLOOKUP(F4703, Items!$A:$A, Items!$C:$C, "Check Item ID", 0)</f>
        <v>Software</v>
      </c>
    </row>
    <row r="4704" spans="1:12" x14ac:dyDescent="0.25">
      <c r="A4704" t="s">
        <v>5472</v>
      </c>
      <c r="B4704" s="1">
        <v>45599</v>
      </c>
      <c r="C4704" t="s">
        <v>121</v>
      </c>
      <c r="D4704" t="s">
        <v>5</v>
      </c>
      <c r="E4704" t="s">
        <v>272</v>
      </c>
      <c r="F4704" t="s">
        <v>510</v>
      </c>
      <c r="G4704" s="8">
        <v>33</v>
      </c>
      <c r="H4704" s="6">
        <v>8411.8700000000008</v>
      </c>
      <c r="I4704" s="6">
        <v>277591.76</v>
      </c>
      <c r="J4704" t="s">
        <v>777</v>
      </c>
      <c r="K4704" s="8">
        <v>45</v>
      </c>
      <c r="L4704" t="str">
        <f>_xlfn.XLOOKUP(F4704, Items!$A:$A, Items!$C:$C, "Check Item ID", 0)</f>
        <v>Service</v>
      </c>
    </row>
    <row r="4705" spans="1:12" hidden="1" x14ac:dyDescent="0.25">
      <c r="A4705" t="s">
        <v>5473</v>
      </c>
      <c r="B4705" s="1">
        <v>44980</v>
      </c>
      <c r="C4705" t="s">
        <v>227</v>
      </c>
      <c r="D4705" t="s">
        <v>9</v>
      </c>
      <c r="E4705" t="s">
        <v>263</v>
      </c>
      <c r="F4705" t="s">
        <v>522</v>
      </c>
      <c r="G4705">
        <v>27</v>
      </c>
      <c r="H4705">
        <v>5135.21</v>
      </c>
      <c r="I4705">
        <v>138650.54999999999</v>
      </c>
      <c r="J4705" t="s">
        <v>770</v>
      </c>
      <c r="K4705">
        <v>37</v>
      </c>
      <c r="L4705" t="str">
        <f>_xlfn.XLOOKUP(F4705, Items!$A:$A, Items!$C:$C, "Check Item ID", 0)</f>
        <v>Hardware</v>
      </c>
    </row>
    <row r="4706" spans="1:12" hidden="1" x14ac:dyDescent="0.25">
      <c r="A4706" t="s">
        <v>5474</v>
      </c>
      <c r="B4706" s="1">
        <v>45533</v>
      </c>
      <c r="C4706" t="s">
        <v>93</v>
      </c>
      <c r="D4706" t="s">
        <v>9</v>
      </c>
      <c r="E4706" t="s">
        <v>250</v>
      </c>
      <c r="F4706" t="s">
        <v>698</v>
      </c>
      <c r="G4706">
        <v>37</v>
      </c>
      <c r="H4706">
        <v>5327.25</v>
      </c>
      <c r="I4706">
        <v>197108.33</v>
      </c>
      <c r="J4706" t="s">
        <v>768</v>
      </c>
      <c r="K4706">
        <v>18</v>
      </c>
      <c r="L4706" t="str">
        <f>_xlfn.XLOOKUP(F4706, Items!$A:$A, Items!$C:$C, "Check Item ID", 0)</f>
        <v>Software</v>
      </c>
    </row>
    <row r="4707" spans="1:12" x14ac:dyDescent="0.25">
      <c r="A4707" t="s">
        <v>5475</v>
      </c>
      <c r="B4707" s="1">
        <v>45085</v>
      </c>
      <c r="C4707" t="s">
        <v>97</v>
      </c>
      <c r="D4707" t="s">
        <v>29</v>
      </c>
      <c r="E4707" t="s">
        <v>304</v>
      </c>
      <c r="F4707" t="s">
        <v>556</v>
      </c>
      <c r="G4707" s="8">
        <v>27</v>
      </c>
      <c r="H4707" s="6">
        <v>4343.3</v>
      </c>
      <c r="I4707" s="6">
        <v>117269.06</v>
      </c>
      <c r="J4707" t="s">
        <v>777</v>
      </c>
      <c r="K4707" s="8">
        <v>35</v>
      </c>
      <c r="L4707" t="str">
        <f>_xlfn.XLOOKUP(F4707, Items!$A:$A, Items!$C:$C, "Check Item ID", 0)</f>
        <v>Software</v>
      </c>
    </row>
    <row r="4708" spans="1:12" hidden="1" x14ac:dyDescent="0.25">
      <c r="A4708" t="s">
        <v>5476</v>
      </c>
      <c r="B4708" s="1">
        <v>45134</v>
      </c>
      <c r="C4708" t="s">
        <v>215</v>
      </c>
      <c r="D4708" t="s">
        <v>5</v>
      </c>
      <c r="E4708" t="s">
        <v>338</v>
      </c>
      <c r="F4708" t="s">
        <v>758</v>
      </c>
      <c r="G4708">
        <v>26</v>
      </c>
      <c r="H4708">
        <v>4023.1</v>
      </c>
      <c r="I4708">
        <v>104600.52</v>
      </c>
      <c r="J4708" t="s">
        <v>768</v>
      </c>
      <c r="K4708">
        <v>44</v>
      </c>
      <c r="L4708" t="str">
        <f>_xlfn.XLOOKUP(F4708, Items!$A:$A, Items!$C:$C, "Check Item ID", 0)</f>
        <v>Hardware</v>
      </c>
    </row>
    <row r="4709" spans="1:12" x14ac:dyDescent="0.25">
      <c r="A4709" t="s">
        <v>5477</v>
      </c>
      <c r="B4709" s="1">
        <v>45872</v>
      </c>
      <c r="C4709" t="s">
        <v>231</v>
      </c>
      <c r="D4709" t="s">
        <v>7</v>
      </c>
      <c r="E4709" t="s">
        <v>354</v>
      </c>
      <c r="F4709" t="s">
        <v>496</v>
      </c>
      <c r="G4709" s="8">
        <v>6</v>
      </c>
      <c r="H4709" s="6">
        <v>6579.88</v>
      </c>
      <c r="I4709" s="6">
        <v>39479.29</v>
      </c>
      <c r="J4709" t="s">
        <v>777</v>
      </c>
      <c r="K4709" s="8">
        <v>34</v>
      </c>
      <c r="L4709" t="str">
        <f>_xlfn.XLOOKUP(F4709, Items!$A:$A, Items!$C:$C, "Check Item ID", 0)</f>
        <v>Hardware</v>
      </c>
    </row>
    <row r="4710" spans="1:12" hidden="1" x14ac:dyDescent="0.25">
      <c r="A4710" t="s">
        <v>5478</v>
      </c>
      <c r="B4710" s="1">
        <v>45897</v>
      </c>
      <c r="C4710" t="s">
        <v>131</v>
      </c>
      <c r="D4710" t="s">
        <v>25</v>
      </c>
      <c r="E4710" t="s">
        <v>294</v>
      </c>
      <c r="F4710" t="s">
        <v>586</v>
      </c>
      <c r="G4710">
        <v>9</v>
      </c>
      <c r="H4710">
        <v>6816.43</v>
      </c>
      <c r="I4710">
        <v>61347.88</v>
      </c>
      <c r="J4710" t="s">
        <v>770</v>
      </c>
      <c r="K4710">
        <v>13</v>
      </c>
      <c r="L4710" t="str">
        <f>_xlfn.XLOOKUP(F4710, Items!$A:$A, Items!$C:$C, "Check Item ID", 0)</f>
        <v>Hardware</v>
      </c>
    </row>
    <row r="4711" spans="1:12" hidden="1" x14ac:dyDescent="0.25">
      <c r="A4711" t="s">
        <v>5479</v>
      </c>
      <c r="B4711" s="1">
        <v>45122</v>
      </c>
      <c r="C4711" t="s">
        <v>73</v>
      </c>
      <c r="D4711" t="s">
        <v>29</v>
      </c>
      <c r="E4711" t="s">
        <v>308</v>
      </c>
      <c r="F4711" t="s">
        <v>496</v>
      </c>
      <c r="G4711">
        <v>18</v>
      </c>
      <c r="H4711">
        <v>7745.45</v>
      </c>
      <c r="I4711">
        <v>139418.13</v>
      </c>
      <c r="J4711" t="s">
        <v>770</v>
      </c>
      <c r="K4711">
        <v>33</v>
      </c>
      <c r="L4711" t="str">
        <f>_xlfn.XLOOKUP(F4711, Items!$A:$A, Items!$C:$C, "Check Item ID", 0)</f>
        <v>Hardware</v>
      </c>
    </row>
    <row r="4712" spans="1:12" hidden="1" x14ac:dyDescent="0.25">
      <c r="A4712" t="s">
        <v>5480</v>
      </c>
      <c r="B4712" s="1">
        <v>44966</v>
      </c>
      <c r="C4712" t="s">
        <v>173</v>
      </c>
      <c r="D4712" t="s">
        <v>9</v>
      </c>
      <c r="E4712" t="s">
        <v>346</v>
      </c>
      <c r="F4712" t="s">
        <v>562</v>
      </c>
      <c r="G4712">
        <v>36</v>
      </c>
      <c r="H4712">
        <v>4098.43</v>
      </c>
      <c r="I4712">
        <v>147543.31</v>
      </c>
      <c r="J4712" t="s">
        <v>770</v>
      </c>
      <c r="K4712">
        <v>20</v>
      </c>
      <c r="L4712" t="str">
        <f>_xlfn.XLOOKUP(F4712, Items!$A:$A, Items!$C:$C, "Check Item ID", 0)</f>
        <v>Service</v>
      </c>
    </row>
    <row r="4713" spans="1:12" x14ac:dyDescent="0.25">
      <c r="A4713" t="s">
        <v>5481</v>
      </c>
      <c r="B4713" s="1">
        <v>45352</v>
      </c>
      <c r="C4713" t="s">
        <v>39</v>
      </c>
      <c r="D4713" t="s">
        <v>25</v>
      </c>
      <c r="E4713" t="s">
        <v>354</v>
      </c>
      <c r="F4713" t="s">
        <v>670</v>
      </c>
      <c r="G4713" s="8">
        <v>8</v>
      </c>
      <c r="H4713" s="6">
        <v>6744.53</v>
      </c>
      <c r="I4713" s="6">
        <v>53956.21</v>
      </c>
      <c r="J4713" t="s">
        <v>777</v>
      </c>
      <c r="K4713" s="8">
        <v>21</v>
      </c>
      <c r="L4713" t="str">
        <f>_xlfn.XLOOKUP(F4713, Items!$A:$A, Items!$C:$C, "Check Item ID", 0)</f>
        <v>Service</v>
      </c>
    </row>
    <row r="4714" spans="1:12" hidden="1" x14ac:dyDescent="0.25">
      <c r="A4714" t="s">
        <v>5482</v>
      </c>
      <c r="B4714" s="1">
        <v>45329</v>
      </c>
      <c r="C4714" t="s">
        <v>99</v>
      </c>
      <c r="D4714" t="s">
        <v>13</v>
      </c>
      <c r="E4714" t="s">
        <v>254</v>
      </c>
      <c r="F4714" t="s">
        <v>678</v>
      </c>
      <c r="G4714">
        <v>38</v>
      </c>
      <c r="H4714">
        <v>4835.08</v>
      </c>
      <c r="I4714">
        <v>183732.92</v>
      </c>
      <c r="J4714" t="s">
        <v>770</v>
      </c>
      <c r="K4714">
        <v>28</v>
      </c>
      <c r="L4714" t="str">
        <f>_xlfn.XLOOKUP(F4714, Items!$A:$A, Items!$C:$C, "Check Item ID", 0)</f>
        <v>Service</v>
      </c>
    </row>
    <row r="4715" spans="1:12" x14ac:dyDescent="0.25">
      <c r="A4715" t="s">
        <v>5483</v>
      </c>
      <c r="B4715" s="1">
        <v>45589</v>
      </c>
      <c r="C4715" t="s">
        <v>75</v>
      </c>
      <c r="D4715" t="s">
        <v>11</v>
      </c>
      <c r="E4715" t="s">
        <v>288</v>
      </c>
      <c r="F4715" t="s">
        <v>550</v>
      </c>
      <c r="G4715" s="8">
        <v>42</v>
      </c>
      <c r="H4715" s="6">
        <v>345.35</v>
      </c>
      <c r="I4715" s="6">
        <v>14504.9</v>
      </c>
      <c r="J4715" t="s">
        <v>777</v>
      </c>
      <c r="K4715" s="8">
        <v>40</v>
      </c>
      <c r="L4715" t="str">
        <f>_xlfn.XLOOKUP(F4715, Items!$A:$A, Items!$C:$C, "Check Item ID", 0)</f>
        <v>Service</v>
      </c>
    </row>
    <row r="4716" spans="1:12" hidden="1" x14ac:dyDescent="0.25">
      <c r="A4716" t="s">
        <v>5484</v>
      </c>
      <c r="B4716" s="1">
        <v>45263</v>
      </c>
      <c r="C4716" t="s">
        <v>215</v>
      </c>
      <c r="D4716" t="s">
        <v>5</v>
      </c>
      <c r="E4716" t="s">
        <v>286</v>
      </c>
      <c r="F4716" t="s">
        <v>646</v>
      </c>
      <c r="G4716">
        <v>25</v>
      </c>
      <c r="H4716">
        <v>4441.8100000000004</v>
      </c>
      <c r="I4716">
        <v>111045.35</v>
      </c>
      <c r="J4716" t="s">
        <v>770</v>
      </c>
      <c r="K4716">
        <v>25</v>
      </c>
      <c r="L4716" t="str">
        <f>_xlfn.XLOOKUP(F4716, Items!$A:$A, Items!$C:$C, "Check Item ID", 0)</f>
        <v>Service</v>
      </c>
    </row>
    <row r="4717" spans="1:12" hidden="1" x14ac:dyDescent="0.25">
      <c r="A4717" t="s">
        <v>5485</v>
      </c>
      <c r="B4717" s="1">
        <v>45347</v>
      </c>
      <c r="C4717" t="s">
        <v>185</v>
      </c>
      <c r="D4717" t="s">
        <v>29</v>
      </c>
      <c r="E4717" t="s">
        <v>308</v>
      </c>
      <c r="F4717" t="s">
        <v>388</v>
      </c>
      <c r="G4717">
        <v>13</v>
      </c>
      <c r="H4717">
        <v>5880.7</v>
      </c>
      <c r="I4717">
        <v>76449.119999999995</v>
      </c>
      <c r="J4717" t="s">
        <v>770</v>
      </c>
      <c r="K4717">
        <v>11</v>
      </c>
      <c r="L4717" t="str">
        <f>_xlfn.XLOOKUP(F4717, Items!$A:$A, Items!$C:$C, "Check Item ID", 0)</f>
        <v>Software</v>
      </c>
    </row>
    <row r="4718" spans="1:12" hidden="1" x14ac:dyDescent="0.25">
      <c r="A4718" t="s">
        <v>5486</v>
      </c>
      <c r="B4718" s="1">
        <v>45542</v>
      </c>
      <c r="C4718" t="s">
        <v>221</v>
      </c>
      <c r="D4718" t="s">
        <v>5</v>
      </c>
      <c r="E4718" t="s">
        <v>298</v>
      </c>
      <c r="F4718" t="s">
        <v>600</v>
      </c>
      <c r="G4718">
        <v>1</v>
      </c>
      <c r="H4718">
        <v>6361.75</v>
      </c>
      <c r="I4718">
        <v>6361.75</v>
      </c>
      <c r="J4718" t="s">
        <v>768</v>
      </c>
      <c r="K4718">
        <v>19</v>
      </c>
      <c r="L4718" t="str">
        <f>_xlfn.XLOOKUP(F4718, Items!$A:$A, Items!$C:$C, "Check Item ID", 0)</f>
        <v>Software</v>
      </c>
    </row>
    <row r="4719" spans="1:12" hidden="1" x14ac:dyDescent="0.25">
      <c r="A4719" t="s">
        <v>5487</v>
      </c>
      <c r="B4719" s="1">
        <v>45090</v>
      </c>
      <c r="C4719" t="s">
        <v>223</v>
      </c>
      <c r="D4719" t="s">
        <v>5</v>
      </c>
      <c r="E4719" t="s">
        <v>278</v>
      </c>
      <c r="F4719" t="s">
        <v>738</v>
      </c>
      <c r="G4719">
        <v>43</v>
      </c>
      <c r="H4719">
        <v>6199.2</v>
      </c>
      <c r="I4719">
        <v>266565.61</v>
      </c>
      <c r="J4719" t="s">
        <v>768</v>
      </c>
      <c r="K4719">
        <v>29</v>
      </c>
      <c r="L4719" t="str">
        <f>_xlfn.XLOOKUP(F4719, Items!$A:$A, Items!$C:$C, "Check Item ID", 0)</f>
        <v>Software</v>
      </c>
    </row>
    <row r="4720" spans="1:12" hidden="1" x14ac:dyDescent="0.25">
      <c r="A4720" t="s">
        <v>5488</v>
      </c>
      <c r="B4720" s="1">
        <v>45711</v>
      </c>
      <c r="C4720" t="s">
        <v>121</v>
      </c>
      <c r="D4720" t="s">
        <v>5</v>
      </c>
      <c r="E4720" t="s">
        <v>276</v>
      </c>
      <c r="F4720" t="s">
        <v>536</v>
      </c>
      <c r="G4720">
        <v>46</v>
      </c>
      <c r="H4720">
        <v>3333.31</v>
      </c>
      <c r="I4720">
        <v>153332.19</v>
      </c>
      <c r="J4720" t="s">
        <v>770</v>
      </c>
      <c r="K4720">
        <v>8</v>
      </c>
      <c r="L4720" t="str">
        <f>_xlfn.XLOOKUP(F4720, Items!$A:$A, Items!$C:$C, "Check Item ID", 0)</f>
        <v>Service</v>
      </c>
    </row>
    <row r="4721" spans="1:12" x14ac:dyDescent="0.25">
      <c r="A4721" t="s">
        <v>5489</v>
      </c>
      <c r="B4721" s="1">
        <v>45766</v>
      </c>
      <c r="C4721" t="s">
        <v>55</v>
      </c>
      <c r="D4721" t="s">
        <v>3</v>
      </c>
      <c r="E4721" t="s">
        <v>328</v>
      </c>
      <c r="F4721" t="s">
        <v>546</v>
      </c>
      <c r="G4721" s="8">
        <v>29</v>
      </c>
      <c r="H4721" s="6">
        <v>7951.27</v>
      </c>
      <c r="I4721" s="6">
        <v>230586.71</v>
      </c>
      <c r="J4721" t="s">
        <v>777</v>
      </c>
      <c r="K4721" s="8">
        <v>29</v>
      </c>
      <c r="L4721" t="str">
        <f>_xlfn.XLOOKUP(F4721, Items!$A:$A, Items!$C:$C, "Check Item ID", 0)</f>
        <v>Hardware</v>
      </c>
    </row>
    <row r="4722" spans="1:12" hidden="1" x14ac:dyDescent="0.25">
      <c r="A4722" t="s">
        <v>5490</v>
      </c>
      <c r="B4722" s="1">
        <v>45386</v>
      </c>
      <c r="C4722" t="s">
        <v>79</v>
      </c>
      <c r="D4722" t="s">
        <v>31</v>
      </c>
      <c r="E4722" t="s">
        <v>308</v>
      </c>
      <c r="F4722" t="s">
        <v>536</v>
      </c>
      <c r="G4722">
        <v>14</v>
      </c>
      <c r="H4722">
        <v>3372.24</v>
      </c>
      <c r="I4722">
        <v>47211.37</v>
      </c>
      <c r="J4722" t="s">
        <v>768</v>
      </c>
      <c r="K4722">
        <v>10</v>
      </c>
      <c r="L4722" t="str">
        <f>_xlfn.XLOOKUP(F4722, Items!$A:$A, Items!$C:$C, "Check Item ID", 0)</f>
        <v>Service</v>
      </c>
    </row>
    <row r="4723" spans="1:12" hidden="1" x14ac:dyDescent="0.25">
      <c r="A4723" t="s">
        <v>5491</v>
      </c>
      <c r="B4723" s="1">
        <v>45141</v>
      </c>
      <c r="C4723" t="s">
        <v>237</v>
      </c>
      <c r="D4723" t="s">
        <v>5</v>
      </c>
      <c r="E4723" t="s">
        <v>330</v>
      </c>
      <c r="F4723" t="s">
        <v>420</v>
      </c>
      <c r="G4723">
        <v>25</v>
      </c>
      <c r="H4723">
        <v>5859.78</v>
      </c>
      <c r="I4723">
        <v>146494.43</v>
      </c>
      <c r="J4723" t="s">
        <v>770</v>
      </c>
      <c r="K4723">
        <v>39</v>
      </c>
      <c r="L4723" t="str">
        <f>_xlfn.XLOOKUP(F4723, Items!$A:$A, Items!$C:$C, "Check Item ID", 0)</f>
        <v>Software</v>
      </c>
    </row>
    <row r="4724" spans="1:12" x14ac:dyDescent="0.25">
      <c r="A4724" t="s">
        <v>5492</v>
      </c>
      <c r="B4724" s="1">
        <v>45159</v>
      </c>
      <c r="C4724" t="s">
        <v>235</v>
      </c>
      <c r="D4724" t="s">
        <v>17</v>
      </c>
      <c r="E4724" t="s">
        <v>332</v>
      </c>
      <c r="F4724" t="s">
        <v>750</v>
      </c>
      <c r="G4724" s="8">
        <v>26</v>
      </c>
      <c r="H4724" s="6">
        <v>3470.44</v>
      </c>
      <c r="I4724" s="6">
        <v>90231.49</v>
      </c>
      <c r="J4724" t="s">
        <v>777</v>
      </c>
      <c r="K4724" s="8">
        <v>39</v>
      </c>
      <c r="L4724" t="str">
        <f>_xlfn.XLOOKUP(F4724, Items!$A:$A, Items!$C:$C, "Check Item ID", 0)</f>
        <v>Hardware</v>
      </c>
    </row>
    <row r="4725" spans="1:12" x14ac:dyDescent="0.25">
      <c r="A4725" t="s">
        <v>5493</v>
      </c>
      <c r="B4725" s="1">
        <v>45484</v>
      </c>
      <c r="C4725" t="s">
        <v>151</v>
      </c>
      <c r="D4725" t="s">
        <v>11</v>
      </c>
      <c r="E4725" t="s">
        <v>302</v>
      </c>
      <c r="F4725" t="s">
        <v>700</v>
      </c>
      <c r="G4725" s="8">
        <v>47</v>
      </c>
      <c r="H4725" s="6">
        <v>8243.2099999999991</v>
      </c>
      <c r="I4725" s="6">
        <v>387431.01</v>
      </c>
      <c r="J4725" t="s">
        <v>777</v>
      </c>
      <c r="K4725" s="8">
        <v>15</v>
      </c>
      <c r="L4725" t="str">
        <f>_xlfn.XLOOKUP(F4725, Items!$A:$A, Items!$C:$C, "Check Item ID", 0)</f>
        <v>Hardware</v>
      </c>
    </row>
    <row r="4726" spans="1:12" x14ac:dyDescent="0.25">
      <c r="A4726" t="s">
        <v>5494</v>
      </c>
      <c r="B4726" s="1">
        <v>45401</v>
      </c>
      <c r="C4726" t="s">
        <v>177</v>
      </c>
      <c r="D4726" t="s">
        <v>27</v>
      </c>
      <c r="E4726" t="s">
        <v>348</v>
      </c>
      <c r="F4726" t="s">
        <v>580</v>
      </c>
      <c r="G4726" s="8">
        <v>18</v>
      </c>
      <c r="H4726" s="6">
        <v>7426.23</v>
      </c>
      <c r="I4726" s="6">
        <v>133672.15</v>
      </c>
      <c r="J4726" t="s">
        <v>777</v>
      </c>
      <c r="K4726" s="8">
        <v>33</v>
      </c>
      <c r="L4726" t="str">
        <f>_xlfn.XLOOKUP(F4726, Items!$A:$A, Items!$C:$C, "Check Item ID", 0)</f>
        <v>Hardware</v>
      </c>
    </row>
    <row r="4727" spans="1:12" x14ac:dyDescent="0.25">
      <c r="A4727" t="s">
        <v>5495</v>
      </c>
      <c r="B4727" s="1">
        <v>45785</v>
      </c>
      <c r="C4727" t="s">
        <v>123</v>
      </c>
      <c r="D4727" t="s">
        <v>21</v>
      </c>
      <c r="E4727" t="s">
        <v>322</v>
      </c>
      <c r="F4727" t="s">
        <v>670</v>
      </c>
      <c r="G4727" s="8">
        <v>31</v>
      </c>
      <c r="H4727" s="6">
        <v>7938.64</v>
      </c>
      <c r="I4727" s="6">
        <v>246097.77</v>
      </c>
      <c r="J4727" t="s">
        <v>777</v>
      </c>
      <c r="K4727" s="8">
        <v>20</v>
      </c>
      <c r="L4727" t="str">
        <f>_xlfn.XLOOKUP(F4727, Items!$A:$A, Items!$C:$C, "Check Item ID", 0)</f>
        <v>Service</v>
      </c>
    </row>
    <row r="4728" spans="1:12" hidden="1" x14ac:dyDescent="0.25">
      <c r="A4728" t="s">
        <v>5496</v>
      </c>
      <c r="B4728" s="1">
        <v>45132</v>
      </c>
      <c r="C4728" t="s">
        <v>161</v>
      </c>
      <c r="D4728" t="s">
        <v>17</v>
      </c>
      <c r="E4728" t="s">
        <v>340</v>
      </c>
      <c r="F4728" t="s">
        <v>690</v>
      </c>
      <c r="G4728">
        <v>19</v>
      </c>
      <c r="H4728">
        <v>6421.44</v>
      </c>
      <c r="I4728">
        <v>122007.35</v>
      </c>
      <c r="J4728" t="s">
        <v>768</v>
      </c>
      <c r="K4728">
        <v>37</v>
      </c>
      <c r="L4728" t="str">
        <f>_xlfn.XLOOKUP(F4728, Items!$A:$A, Items!$C:$C, "Check Item ID", 0)</f>
        <v>Software</v>
      </c>
    </row>
    <row r="4729" spans="1:12" x14ac:dyDescent="0.25">
      <c r="A4729" t="s">
        <v>5497</v>
      </c>
      <c r="B4729" s="1">
        <v>45470</v>
      </c>
      <c r="C4729" t="s">
        <v>123</v>
      </c>
      <c r="D4729" t="s">
        <v>21</v>
      </c>
      <c r="E4729" t="s">
        <v>306</v>
      </c>
      <c r="F4729" t="s">
        <v>626</v>
      </c>
      <c r="G4729" s="8">
        <v>6</v>
      </c>
      <c r="H4729" s="6">
        <v>4539.04</v>
      </c>
      <c r="I4729" s="6">
        <v>27234.21</v>
      </c>
      <c r="J4729" t="s">
        <v>777</v>
      </c>
      <c r="K4729" s="8">
        <v>30</v>
      </c>
      <c r="L4729" t="str">
        <f>_xlfn.XLOOKUP(F4729, Items!$A:$A, Items!$C:$C, "Check Item ID", 0)</f>
        <v>Software</v>
      </c>
    </row>
    <row r="4730" spans="1:12" hidden="1" x14ac:dyDescent="0.25">
      <c r="A4730" t="s">
        <v>5498</v>
      </c>
      <c r="B4730" s="1">
        <v>45370</v>
      </c>
      <c r="C4730" t="s">
        <v>169</v>
      </c>
      <c r="D4730" t="s">
        <v>23</v>
      </c>
      <c r="E4730" t="s">
        <v>306</v>
      </c>
      <c r="F4730" t="s">
        <v>382</v>
      </c>
      <c r="G4730">
        <v>3</v>
      </c>
      <c r="H4730">
        <v>8339.73</v>
      </c>
      <c r="I4730">
        <v>25019.18</v>
      </c>
      <c r="J4730" t="s">
        <v>770</v>
      </c>
      <c r="K4730">
        <v>37</v>
      </c>
      <c r="L4730" t="str">
        <f>_xlfn.XLOOKUP(F4730, Items!$A:$A, Items!$C:$C, "Check Item ID", 0)</f>
        <v>Hardware</v>
      </c>
    </row>
    <row r="4731" spans="1:12" hidden="1" x14ac:dyDescent="0.25">
      <c r="A4731" t="s">
        <v>5499</v>
      </c>
      <c r="B4731" s="1">
        <v>45139</v>
      </c>
      <c r="C4731" t="s">
        <v>81</v>
      </c>
      <c r="D4731" t="s">
        <v>19</v>
      </c>
      <c r="E4731" t="s">
        <v>281</v>
      </c>
      <c r="F4731" t="s">
        <v>714</v>
      </c>
      <c r="G4731">
        <v>26</v>
      </c>
      <c r="H4731">
        <v>3415.92</v>
      </c>
      <c r="I4731">
        <v>88813.89</v>
      </c>
      <c r="J4731" t="s">
        <v>770</v>
      </c>
      <c r="K4731">
        <v>40</v>
      </c>
      <c r="L4731" t="str">
        <f>_xlfn.XLOOKUP(F4731, Items!$A:$A, Items!$C:$C, "Check Item ID", 0)</f>
        <v>Hardware</v>
      </c>
    </row>
    <row r="4732" spans="1:12" hidden="1" x14ac:dyDescent="0.25">
      <c r="A4732" t="s">
        <v>5500</v>
      </c>
      <c r="B4732" s="1">
        <v>45097</v>
      </c>
      <c r="C4732" t="s">
        <v>135</v>
      </c>
      <c r="D4732" t="s">
        <v>31</v>
      </c>
      <c r="E4732" t="s">
        <v>281</v>
      </c>
      <c r="F4732" t="s">
        <v>464</v>
      </c>
      <c r="G4732">
        <v>50</v>
      </c>
      <c r="H4732">
        <v>2839.96</v>
      </c>
      <c r="I4732">
        <v>141997.79</v>
      </c>
      <c r="J4732" t="s">
        <v>770</v>
      </c>
      <c r="K4732">
        <v>44</v>
      </c>
      <c r="L4732" t="str">
        <f>_xlfn.XLOOKUP(F4732, Items!$A:$A, Items!$C:$C, "Check Item ID", 0)</f>
        <v>Hardware</v>
      </c>
    </row>
    <row r="4733" spans="1:12" hidden="1" x14ac:dyDescent="0.25">
      <c r="A4733" t="s">
        <v>5501</v>
      </c>
      <c r="B4733" s="1">
        <v>45006</v>
      </c>
      <c r="C4733" t="s">
        <v>163</v>
      </c>
      <c r="D4733" t="s">
        <v>31</v>
      </c>
      <c r="E4733" t="s">
        <v>258</v>
      </c>
      <c r="F4733" t="s">
        <v>664</v>
      </c>
      <c r="G4733">
        <v>10</v>
      </c>
      <c r="H4733">
        <v>6993.63</v>
      </c>
      <c r="I4733">
        <v>69936.33</v>
      </c>
      <c r="J4733" t="s">
        <v>770</v>
      </c>
      <c r="K4733">
        <v>29</v>
      </c>
      <c r="L4733" t="str">
        <f>_xlfn.XLOOKUP(F4733, Items!$A:$A, Items!$C:$C, "Check Item ID", 0)</f>
        <v>Hardware</v>
      </c>
    </row>
    <row r="4734" spans="1:12" hidden="1" x14ac:dyDescent="0.25">
      <c r="A4734" t="s">
        <v>5502</v>
      </c>
      <c r="B4734" s="1">
        <v>45754</v>
      </c>
      <c r="C4734" t="s">
        <v>85</v>
      </c>
      <c r="D4734" t="s">
        <v>29</v>
      </c>
      <c r="E4734" t="s">
        <v>272</v>
      </c>
      <c r="F4734" t="s">
        <v>590</v>
      </c>
      <c r="G4734">
        <v>35</v>
      </c>
      <c r="H4734">
        <v>1003.75</v>
      </c>
      <c r="I4734">
        <v>35131.39</v>
      </c>
      <c r="J4734" t="s">
        <v>768</v>
      </c>
      <c r="K4734">
        <v>7</v>
      </c>
      <c r="L4734" t="str">
        <f>_xlfn.XLOOKUP(F4734, Items!$A:$A, Items!$C:$C, "Check Item ID", 0)</f>
        <v>Hardware</v>
      </c>
    </row>
    <row r="4735" spans="1:12" x14ac:dyDescent="0.25">
      <c r="A4735" t="s">
        <v>5503</v>
      </c>
      <c r="B4735" s="1">
        <v>45008</v>
      </c>
      <c r="C4735" t="s">
        <v>57</v>
      </c>
      <c r="D4735" t="s">
        <v>25</v>
      </c>
      <c r="E4735" t="s">
        <v>300</v>
      </c>
      <c r="F4735" t="s">
        <v>726</v>
      </c>
      <c r="G4735" s="8">
        <v>16</v>
      </c>
      <c r="H4735" s="6">
        <v>4566.08</v>
      </c>
      <c r="I4735" s="6">
        <v>73057.279999999999</v>
      </c>
      <c r="J4735" t="s">
        <v>777</v>
      </c>
      <c r="K4735" s="8">
        <v>15</v>
      </c>
      <c r="L4735" t="str">
        <f>_xlfn.XLOOKUP(F4735, Items!$A:$A, Items!$C:$C, "Check Item ID", 0)</f>
        <v>Hardware</v>
      </c>
    </row>
    <row r="4736" spans="1:12" hidden="1" x14ac:dyDescent="0.25">
      <c r="A4736" t="s">
        <v>5504</v>
      </c>
      <c r="B4736" s="1">
        <v>45954</v>
      </c>
      <c r="C4736" t="s">
        <v>115</v>
      </c>
      <c r="D4736" t="s">
        <v>27</v>
      </c>
      <c r="E4736" t="s">
        <v>334</v>
      </c>
      <c r="F4736" t="s">
        <v>670</v>
      </c>
      <c r="G4736">
        <v>48</v>
      </c>
      <c r="H4736">
        <v>8570.39</v>
      </c>
      <c r="I4736">
        <v>411378.88</v>
      </c>
      <c r="J4736" t="s">
        <v>770</v>
      </c>
      <c r="K4736">
        <v>38</v>
      </c>
      <c r="L4736" t="str">
        <f>_xlfn.XLOOKUP(F4736, Items!$A:$A, Items!$C:$C, "Check Item ID", 0)</f>
        <v>Service</v>
      </c>
    </row>
    <row r="4737" spans="1:12" x14ac:dyDescent="0.25">
      <c r="A4737" t="s">
        <v>5505</v>
      </c>
      <c r="B4737" s="1">
        <v>45246</v>
      </c>
      <c r="C4737" t="s">
        <v>69</v>
      </c>
      <c r="D4737" t="s">
        <v>13</v>
      </c>
      <c r="E4737" t="s">
        <v>344</v>
      </c>
      <c r="F4737" t="s">
        <v>490</v>
      </c>
      <c r="G4737" s="8">
        <v>4</v>
      </c>
      <c r="H4737" s="6">
        <v>796.01</v>
      </c>
      <c r="I4737" s="6">
        <v>3184.05</v>
      </c>
      <c r="J4737" t="s">
        <v>777</v>
      </c>
      <c r="K4737" s="8">
        <v>7</v>
      </c>
      <c r="L4737" t="str">
        <f>_xlfn.XLOOKUP(F4737, Items!$A:$A, Items!$C:$C, "Check Item ID", 0)</f>
        <v>Software</v>
      </c>
    </row>
    <row r="4738" spans="1:12" hidden="1" x14ac:dyDescent="0.25">
      <c r="A4738" t="s">
        <v>5506</v>
      </c>
      <c r="B4738" s="1">
        <v>45052</v>
      </c>
      <c r="C4738" t="s">
        <v>199</v>
      </c>
      <c r="D4738" t="s">
        <v>11</v>
      </c>
      <c r="E4738" t="s">
        <v>281</v>
      </c>
      <c r="F4738" t="s">
        <v>394</v>
      </c>
      <c r="G4738">
        <v>45</v>
      </c>
      <c r="H4738">
        <v>1931.2</v>
      </c>
      <c r="I4738">
        <v>86904.08</v>
      </c>
      <c r="J4738" t="s">
        <v>768</v>
      </c>
      <c r="K4738">
        <v>9</v>
      </c>
      <c r="L4738" t="str">
        <f>_xlfn.XLOOKUP(F4738, Items!$A:$A, Items!$C:$C, "Check Item ID", 0)</f>
        <v>Service</v>
      </c>
    </row>
    <row r="4739" spans="1:12" hidden="1" x14ac:dyDescent="0.25">
      <c r="A4739" t="s">
        <v>5507</v>
      </c>
      <c r="B4739" s="1">
        <v>45131</v>
      </c>
      <c r="C4739" t="s">
        <v>193</v>
      </c>
      <c r="D4739" t="s">
        <v>5</v>
      </c>
      <c r="E4739" t="s">
        <v>296</v>
      </c>
      <c r="F4739" t="s">
        <v>588</v>
      </c>
      <c r="G4739">
        <v>14</v>
      </c>
      <c r="H4739">
        <v>8575.15</v>
      </c>
      <c r="I4739">
        <v>120052.06</v>
      </c>
      <c r="J4739" t="s">
        <v>770</v>
      </c>
      <c r="K4739">
        <v>6</v>
      </c>
      <c r="L4739" t="str">
        <f>_xlfn.XLOOKUP(F4739, Items!$A:$A, Items!$C:$C, "Check Item ID", 0)</f>
        <v>Hardware</v>
      </c>
    </row>
    <row r="4740" spans="1:12" hidden="1" x14ac:dyDescent="0.25">
      <c r="A4740" t="s">
        <v>5508</v>
      </c>
      <c r="B4740" s="1">
        <v>45590</v>
      </c>
      <c r="C4740" t="s">
        <v>233</v>
      </c>
      <c r="D4740" t="s">
        <v>17</v>
      </c>
      <c r="E4740" t="s">
        <v>340</v>
      </c>
      <c r="F4740" t="s">
        <v>716</v>
      </c>
      <c r="G4740">
        <v>31</v>
      </c>
      <c r="H4740">
        <v>5900.79</v>
      </c>
      <c r="I4740">
        <v>182924.5</v>
      </c>
      <c r="J4740" t="s">
        <v>768</v>
      </c>
      <c r="K4740">
        <v>8</v>
      </c>
      <c r="L4740" t="str">
        <f>_xlfn.XLOOKUP(F4740, Items!$A:$A, Items!$C:$C, "Check Item ID", 0)</f>
        <v>Service</v>
      </c>
    </row>
    <row r="4741" spans="1:12" hidden="1" x14ac:dyDescent="0.25">
      <c r="A4741" t="s">
        <v>5509</v>
      </c>
      <c r="B4741" s="1">
        <v>45164</v>
      </c>
      <c r="C4741" t="s">
        <v>59</v>
      </c>
      <c r="D4741" t="s">
        <v>9</v>
      </c>
      <c r="E4741" t="s">
        <v>324</v>
      </c>
      <c r="F4741" t="s">
        <v>466</v>
      </c>
      <c r="G4741">
        <v>14</v>
      </c>
      <c r="H4741">
        <v>500.88</v>
      </c>
      <c r="I4741">
        <v>7012.35</v>
      </c>
      <c r="J4741" t="s">
        <v>768</v>
      </c>
      <c r="K4741">
        <v>9</v>
      </c>
      <c r="L4741" t="str">
        <f>_xlfn.XLOOKUP(F4741, Items!$A:$A, Items!$C:$C, "Check Item ID", 0)</f>
        <v>Hardware</v>
      </c>
    </row>
    <row r="4742" spans="1:12" hidden="1" x14ac:dyDescent="0.25">
      <c r="A4742" t="s">
        <v>5510</v>
      </c>
      <c r="B4742" s="1">
        <v>45560</v>
      </c>
      <c r="C4742" t="s">
        <v>235</v>
      </c>
      <c r="D4742" t="s">
        <v>17</v>
      </c>
      <c r="E4742" t="s">
        <v>340</v>
      </c>
      <c r="F4742" t="s">
        <v>488</v>
      </c>
      <c r="G4742">
        <v>2</v>
      </c>
      <c r="H4742">
        <v>9807.08</v>
      </c>
      <c r="I4742">
        <v>19614.150000000001</v>
      </c>
      <c r="J4742" t="s">
        <v>770</v>
      </c>
      <c r="K4742">
        <v>32</v>
      </c>
      <c r="L4742" t="str">
        <f>_xlfn.XLOOKUP(F4742, Items!$A:$A, Items!$C:$C, "Check Item ID", 0)</f>
        <v>Service</v>
      </c>
    </row>
    <row r="4743" spans="1:12" hidden="1" x14ac:dyDescent="0.25">
      <c r="A4743" t="s">
        <v>5511</v>
      </c>
      <c r="B4743" s="1">
        <v>44935</v>
      </c>
      <c r="C4743" t="s">
        <v>157</v>
      </c>
      <c r="D4743" t="s">
        <v>11</v>
      </c>
      <c r="E4743" t="s">
        <v>306</v>
      </c>
      <c r="F4743" t="s">
        <v>400</v>
      </c>
      <c r="G4743">
        <v>11</v>
      </c>
      <c r="H4743">
        <v>8209.76</v>
      </c>
      <c r="I4743">
        <v>90307.31</v>
      </c>
      <c r="J4743" t="s">
        <v>768</v>
      </c>
      <c r="K4743">
        <v>38</v>
      </c>
      <c r="L4743" t="str">
        <f>_xlfn.XLOOKUP(F4743, Items!$A:$A, Items!$C:$C, "Check Item ID", 0)</f>
        <v>Hardware</v>
      </c>
    </row>
    <row r="4744" spans="1:12" x14ac:dyDescent="0.25">
      <c r="A4744" t="s">
        <v>5512</v>
      </c>
      <c r="B4744" s="1">
        <v>45107</v>
      </c>
      <c r="C4744" t="s">
        <v>51</v>
      </c>
      <c r="D4744" t="s">
        <v>3</v>
      </c>
      <c r="E4744" t="s">
        <v>263</v>
      </c>
      <c r="F4744" t="s">
        <v>602</v>
      </c>
      <c r="G4744" s="8">
        <v>19</v>
      </c>
      <c r="H4744" s="6">
        <v>1220.75</v>
      </c>
      <c r="I4744" s="6">
        <v>23194.21</v>
      </c>
      <c r="J4744" t="s">
        <v>777</v>
      </c>
      <c r="K4744" s="8">
        <v>37</v>
      </c>
      <c r="L4744" t="str">
        <f>_xlfn.XLOOKUP(F4744, Items!$A:$A, Items!$C:$C, "Check Item ID", 0)</f>
        <v>Software</v>
      </c>
    </row>
    <row r="4745" spans="1:12" hidden="1" x14ac:dyDescent="0.25">
      <c r="A4745" t="s">
        <v>5513</v>
      </c>
      <c r="B4745" s="1">
        <v>45539</v>
      </c>
      <c r="C4745" t="s">
        <v>79</v>
      </c>
      <c r="D4745" t="s">
        <v>31</v>
      </c>
      <c r="E4745" t="s">
        <v>272</v>
      </c>
      <c r="F4745" t="s">
        <v>430</v>
      </c>
      <c r="G4745">
        <v>21</v>
      </c>
      <c r="H4745">
        <v>2584.84</v>
      </c>
      <c r="I4745">
        <v>54281.54</v>
      </c>
      <c r="J4745" t="s">
        <v>770</v>
      </c>
      <c r="K4745">
        <v>7</v>
      </c>
      <c r="L4745" t="str">
        <f>_xlfn.XLOOKUP(F4745, Items!$A:$A, Items!$C:$C, "Check Item ID", 0)</f>
        <v>Service</v>
      </c>
    </row>
    <row r="4746" spans="1:12" hidden="1" x14ac:dyDescent="0.25">
      <c r="A4746" t="s">
        <v>5514</v>
      </c>
      <c r="B4746" s="1">
        <v>45363</v>
      </c>
      <c r="C4746" t="s">
        <v>153</v>
      </c>
      <c r="D4746" t="s">
        <v>3</v>
      </c>
      <c r="E4746" t="s">
        <v>278</v>
      </c>
      <c r="F4746" t="s">
        <v>384</v>
      </c>
      <c r="G4746">
        <v>28</v>
      </c>
      <c r="H4746">
        <v>671.22</v>
      </c>
      <c r="I4746">
        <v>18794.2</v>
      </c>
      <c r="J4746" t="s">
        <v>768</v>
      </c>
      <c r="K4746">
        <v>26</v>
      </c>
      <c r="L4746" t="str">
        <f>_xlfn.XLOOKUP(F4746, Items!$A:$A, Items!$C:$C, "Check Item ID", 0)</f>
        <v>Software</v>
      </c>
    </row>
    <row r="4747" spans="1:12" x14ac:dyDescent="0.25">
      <c r="A4747" t="s">
        <v>5515</v>
      </c>
      <c r="B4747" s="1">
        <v>45706</v>
      </c>
      <c r="C4747" t="s">
        <v>149</v>
      </c>
      <c r="D4747" t="s">
        <v>21</v>
      </c>
      <c r="E4747" t="s">
        <v>328</v>
      </c>
      <c r="F4747" t="s">
        <v>606</v>
      </c>
      <c r="G4747" s="8">
        <v>19</v>
      </c>
      <c r="H4747" s="6">
        <v>9847.2900000000009</v>
      </c>
      <c r="I4747" s="6">
        <v>187098.56</v>
      </c>
      <c r="J4747" t="s">
        <v>777</v>
      </c>
      <c r="K4747" s="8">
        <v>41</v>
      </c>
      <c r="L4747" t="str">
        <f>_xlfn.XLOOKUP(F4747, Items!$A:$A, Items!$C:$C, "Check Item ID", 0)</f>
        <v>Service</v>
      </c>
    </row>
    <row r="4748" spans="1:12" x14ac:dyDescent="0.25">
      <c r="A4748" t="s">
        <v>5516</v>
      </c>
      <c r="B4748" s="1">
        <v>45416</v>
      </c>
      <c r="C4748" t="s">
        <v>101</v>
      </c>
      <c r="D4748" t="s">
        <v>23</v>
      </c>
      <c r="E4748" t="s">
        <v>342</v>
      </c>
      <c r="F4748" t="s">
        <v>570</v>
      </c>
      <c r="G4748" s="8">
        <v>36</v>
      </c>
      <c r="H4748" s="6">
        <v>6038.16</v>
      </c>
      <c r="I4748" s="6">
        <v>217373.58</v>
      </c>
      <c r="J4748" t="s">
        <v>777</v>
      </c>
      <c r="K4748" s="8">
        <v>5</v>
      </c>
      <c r="L4748" t="str">
        <f>_xlfn.XLOOKUP(F4748, Items!$A:$A, Items!$C:$C, "Check Item ID", 0)</f>
        <v>Software</v>
      </c>
    </row>
    <row r="4749" spans="1:12" x14ac:dyDescent="0.25">
      <c r="A4749" t="s">
        <v>5517</v>
      </c>
      <c r="B4749" s="1">
        <v>45949</v>
      </c>
      <c r="C4749" t="s">
        <v>135</v>
      </c>
      <c r="D4749" t="s">
        <v>31</v>
      </c>
      <c r="E4749" t="s">
        <v>314</v>
      </c>
      <c r="F4749" t="s">
        <v>418</v>
      </c>
      <c r="G4749" s="8">
        <v>20</v>
      </c>
      <c r="H4749" s="6">
        <v>6972.89</v>
      </c>
      <c r="I4749" s="6">
        <v>139457.79</v>
      </c>
      <c r="J4749" t="s">
        <v>777</v>
      </c>
      <c r="K4749" s="8">
        <v>45</v>
      </c>
      <c r="L4749" t="str">
        <f>_xlfn.XLOOKUP(F4749, Items!$A:$A, Items!$C:$C, "Check Item ID", 0)</f>
        <v>Service</v>
      </c>
    </row>
    <row r="4750" spans="1:12" x14ac:dyDescent="0.25">
      <c r="A4750" t="s">
        <v>5518</v>
      </c>
      <c r="B4750" s="1">
        <v>45177</v>
      </c>
      <c r="C4750" t="s">
        <v>233</v>
      </c>
      <c r="D4750" t="s">
        <v>17</v>
      </c>
      <c r="E4750" t="s">
        <v>322</v>
      </c>
      <c r="F4750" t="s">
        <v>420</v>
      </c>
      <c r="G4750" s="8">
        <v>37</v>
      </c>
      <c r="H4750" s="6">
        <v>7635.82</v>
      </c>
      <c r="I4750" s="6">
        <v>282525.37</v>
      </c>
      <c r="J4750" t="s">
        <v>777</v>
      </c>
      <c r="K4750" s="8">
        <v>18</v>
      </c>
      <c r="L4750" t="str">
        <f>_xlfn.XLOOKUP(F4750, Items!$A:$A, Items!$C:$C, "Check Item ID", 0)</f>
        <v>Software</v>
      </c>
    </row>
    <row r="4751" spans="1:12" x14ac:dyDescent="0.25">
      <c r="A4751" t="s">
        <v>5519</v>
      </c>
      <c r="B4751" s="1">
        <v>45237</v>
      </c>
      <c r="C4751" t="s">
        <v>89</v>
      </c>
      <c r="D4751" t="s">
        <v>23</v>
      </c>
      <c r="E4751" t="s">
        <v>350</v>
      </c>
      <c r="F4751" t="s">
        <v>684</v>
      </c>
      <c r="G4751" s="8">
        <v>8</v>
      </c>
      <c r="H4751" s="6">
        <v>9313.11</v>
      </c>
      <c r="I4751" s="6">
        <v>74504.87</v>
      </c>
      <c r="J4751" t="s">
        <v>777</v>
      </c>
      <c r="K4751" s="8">
        <v>7</v>
      </c>
      <c r="L4751" t="str">
        <f>_xlfn.XLOOKUP(F4751, Items!$A:$A, Items!$C:$C, "Check Item ID", 0)</f>
        <v>Software</v>
      </c>
    </row>
    <row r="4752" spans="1:12" x14ac:dyDescent="0.25">
      <c r="A4752" t="s">
        <v>5520</v>
      </c>
      <c r="B4752" s="1">
        <v>45413</v>
      </c>
      <c r="C4752" t="s">
        <v>109</v>
      </c>
      <c r="D4752" t="s">
        <v>17</v>
      </c>
      <c r="E4752" t="s">
        <v>306</v>
      </c>
      <c r="F4752" t="s">
        <v>546</v>
      </c>
      <c r="G4752" s="8">
        <v>6</v>
      </c>
      <c r="H4752" s="6">
        <v>7806.73</v>
      </c>
      <c r="I4752" s="6">
        <v>46840.36</v>
      </c>
      <c r="J4752" t="s">
        <v>777</v>
      </c>
      <c r="K4752" s="8">
        <v>24</v>
      </c>
      <c r="L4752" t="str">
        <f>_xlfn.XLOOKUP(F4752, Items!$A:$A, Items!$C:$C, "Check Item ID", 0)</f>
        <v>Hardware</v>
      </c>
    </row>
    <row r="4753" spans="1:12" hidden="1" x14ac:dyDescent="0.25">
      <c r="A4753" t="s">
        <v>5521</v>
      </c>
      <c r="B4753" s="1">
        <v>45768</v>
      </c>
      <c r="C4753" t="s">
        <v>105</v>
      </c>
      <c r="D4753" t="s">
        <v>23</v>
      </c>
      <c r="E4753" t="s">
        <v>283</v>
      </c>
      <c r="F4753" t="s">
        <v>602</v>
      </c>
      <c r="G4753">
        <v>39</v>
      </c>
      <c r="H4753">
        <v>1459.21</v>
      </c>
      <c r="I4753">
        <v>56909.25</v>
      </c>
      <c r="J4753" t="s">
        <v>768</v>
      </c>
      <c r="K4753">
        <v>14</v>
      </c>
      <c r="L4753" t="str">
        <f>_xlfn.XLOOKUP(F4753, Items!$A:$A, Items!$C:$C, "Check Item ID", 0)</f>
        <v>Software</v>
      </c>
    </row>
    <row r="4754" spans="1:12" hidden="1" x14ac:dyDescent="0.25">
      <c r="A4754" t="s">
        <v>5522</v>
      </c>
      <c r="B4754" s="1">
        <v>45063</v>
      </c>
      <c r="C4754" t="s">
        <v>179</v>
      </c>
      <c r="D4754" t="s">
        <v>3</v>
      </c>
      <c r="E4754" t="s">
        <v>318</v>
      </c>
      <c r="F4754" t="s">
        <v>574</v>
      </c>
      <c r="G4754">
        <v>27</v>
      </c>
      <c r="H4754">
        <v>2793.55</v>
      </c>
      <c r="I4754">
        <v>75425.8</v>
      </c>
      <c r="J4754" t="s">
        <v>770</v>
      </c>
      <c r="K4754">
        <v>24</v>
      </c>
      <c r="L4754" t="str">
        <f>_xlfn.XLOOKUP(F4754, Items!$A:$A, Items!$C:$C, "Check Item ID", 0)</f>
        <v>Service</v>
      </c>
    </row>
    <row r="4755" spans="1:12" hidden="1" x14ac:dyDescent="0.25">
      <c r="A4755" t="s">
        <v>5523</v>
      </c>
      <c r="B4755" s="1">
        <v>45588</v>
      </c>
      <c r="C4755" t="s">
        <v>107</v>
      </c>
      <c r="D4755" t="s">
        <v>25</v>
      </c>
      <c r="E4755" t="s">
        <v>332</v>
      </c>
      <c r="F4755" t="s">
        <v>382</v>
      </c>
      <c r="G4755">
        <v>12</v>
      </c>
      <c r="H4755">
        <v>10301.120000000001</v>
      </c>
      <c r="I4755">
        <v>123613.48</v>
      </c>
      <c r="J4755" t="s">
        <v>770</v>
      </c>
      <c r="K4755">
        <v>22</v>
      </c>
      <c r="L4755" t="str">
        <f>_xlfn.XLOOKUP(F4755, Items!$A:$A, Items!$C:$C, "Check Item ID", 0)</f>
        <v>Hardware</v>
      </c>
    </row>
    <row r="4756" spans="1:12" hidden="1" x14ac:dyDescent="0.25">
      <c r="A4756" t="s">
        <v>5524</v>
      </c>
      <c r="B4756" s="1">
        <v>44931</v>
      </c>
      <c r="C4756" t="s">
        <v>227</v>
      </c>
      <c r="D4756" t="s">
        <v>9</v>
      </c>
      <c r="E4756" t="s">
        <v>260</v>
      </c>
      <c r="F4756" t="s">
        <v>610</v>
      </c>
      <c r="G4756">
        <v>9</v>
      </c>
      <c r="H4756">
        <v>1220.8399999999999</v>
      </c>
      <c r="I4756">
        <v>10987.57</v>
      </c>
      <c r="J4756" t="s">
        <v>770</v>
      </c>
      <c r="K4756">
        <v>34</v>
      </c>
      <c r="L4756" t="str">
        <f>_xlfn.XLOOKUP(F4756, Items!$A:$A, Items!$C:$C, "Check Item ID", 0)</f>
        <v>Hardware</v>
      </c>
    </row>
    <row r="4757" spans="1:12" hidden="1" x14ac:dyDescent="0.25">
      <c r="A4757" t="s">
        <v>5525</v>
      </c>
      <c r="B4757" s="1">
        <v>45060</v>
      </c>
      <c r="C4757" t="s">
        <v>179</v>
      </c>
      <c r="D4757" t="s">
        <v>3</v>
      </c>
      <c r="E4757" t="s">
        <v>324</v>
      </c>
      <c r="F4757" t="s">
        <v>406</v>
      </c>
      <c r="G4757">
        <v>46</v>
      </c>
      <c r="H4757">
        <v>7044.58</v>
      </c>
      <c r="I4757">
        <v>324050.65999999997</v>
      </c>
      <c r="J4757" t="s">
        <v>768</v>
      </c>
      <c r="K4757">
        <v>41</v>
      </c>
      <c r="L4757" t="str">
        <f>_xlfn.XLOOKUP(F4757, Items!$A:$A, Items!$C:$C, "Check Item ID", 0)</f>
        <v>Software</v>
      </c>
    </row>
    <row r="4758" spans="1:12" hidden="1" x14ac:dyDescent="0.25">
      <c r="A4758" t="s">
        <v>5526</v>
      </c>
      <c r="B4758" s="1">
        <v>45492</v>
      </c>
      <c r="C4758" t="s">
        <v>133</v>
      </c>
      <c r="D4758" t="s">
        <v>11</v>
      </c>
      <c r="E4758" t="s">
        <v>290</v>
      </c>
      <c r="F4758" t="s">
        <v>610</v>
      </c>
      <c r="G4758">
        <v>34</v>
      </c>
      <c r="H4758">
        <v>1183.06</v>
      </c>
      <c r="I4758">
        <v>40223.89</v>
      </c>
      <c r="J4758" t="s">
        <v>770</v>
      </c>
      <c r="K4758">
        <v>30</v>
      </c>
      <c r="L4758" t="str">
        <f>_xlfn.XLOOKUP(F4758, Items!$A:$A, Items!$C:$C, "Check Item ID", 0)</f>
        <v>Hardware</v>
      </c>
    </row>
    <row r="4759" spans="1:12" hidden="1" x14ac:dyDescent="0.25">
      <c r="A4759" t="s">
        <v>5527</v>
      </c>
      <c r="B4759" s="1">
        <v>45505</v>
      </c>
      <c r="C4759" t="s">
        <v>45</v>
      </c>
      <c r="D4759" t="s">
        <v>5</v>
      </c>
      <c r="E4759" t="s">
        <v>267</v>
      </c>
      <c r="F4759" t="s">
        <v>380</v>
      </c>
      <c r="G4759">
        <v>33</v>
      </c>
      <c r="H4759">
        <v>4420.1899999999996</v>
      </c>
      <c r="I4759">
        <v>145866.13</v>
      </c>
      <c r="J4759" t="s">
        <v>768</v>
      </c>
      <c r="K4759">
        <v>17</v>
      </c>
      <c r="L4759" t="str">
        <f>_xlfn.XLOOKUP(F4759, Items!$A:$A, Items!$C:$C, "Check Item ID", 0)</f>
        <v>Hardware</v>
      </c>
    </row>
    <row r="4760" spans="1:12" hidden="1" x14ac:dyDescent="0.25">
      <c r="A4760" t="s">
        <v>5528</v>
      </c>
      <c r="B4760" s="1">
        <v>44989</v>
      </c>
      <c r="C4760" t="s">
        <v>159</v>
      </c>
      <c r="D4760" t="s">
        <v>11</v>
      </c>
      <c r="E4760" t="s">
        <v>348</v>
      </c>
      <c r="F4760" t="s">
        <v>440</v>
      </c>
      <c r="G4760">
        <v>24</v>
      </c>
      <c r="H4760">
        <v>6254.54</v>
      </c>
      <c r="I4760">
        <v>150108.89000000001</v>
      </c>
      <c r="J4760" t="s">
        <v>768</v>
      </c>
      <c r="K4760">
        <v>24</v>
      </c>
      <c r="L4760" t="str">
        <f>_xlfn.XLOOKUP(F4760, Items!$A:$A, Items!$C:$C, "Check Item ID", 0)</f>
        <v>Hardware</v>
      </c>
    </row>
    <row r="4761" spans="1:12" hidden="1" x14ac:dyDescent="0.25">
      <c r="A4761" t="s">
        <v>5529</v>
      </c>
      <c r="B4761" s="1">
        <v>45851</v>
      </c>
      <c r="C4761" t="s">
        <v>79</v>
      </c>
      <c r="D4761" t="s">
        <v>31</v>
      </c>
      <c r="E4761" t="s">
        <v>328</v>
      </c>
      <c r="F4761" t="s">
        <v>536</v>
      </c>
      <c r="G4761">
        <v>23</v>
      </c>
      <c r="H4761">
        <v>4023.28</v>
      </c>
      <c r="I4761">
        <v>92535.42</v>
      </c>
      <c r="J4761" t="s">
        <v>770</v>
      </c>
      <c r="K4761">
        <v>16</v>
      </c>
      <c r="L4761" t="str">
        <f>_xlfn.XLOOKUP(F4761, Items!$A:$A, Items!$C:$C, "Check Item ID", 0)</f>
        <v>Service</v>
      </c>
    </row>
    <row r="4762" spans="1:12" x14ac:dyDescent="0.25">
      <c r="A4762" t="s">
        <v>5530</v>
      </c>
      <c r="B4762" s="1">
        <v>45672</v>
      </c>
      <c r="C4762" t="s">
        <v>77</v>
      </c>
      <c r="D4762" t="s">
        <v>17</v>
      </c>
      <c r="E4762" t="s">
        <v>294</v>
      </c>
      <c r="F4762" t="s">
        <v>598</v>
      </c>
      <c r="G4762" s="8">
        <v>50</v>
      </c>
      <c r="H4762" s="6">
        <v>6270.14</v>
      </c>
      <c r="I4762" s="6">
        <v>313506.96999999997</v>
      </c>
      <c r="J4762" t="s">
        <v>777</v>
      </c>
      <c r="K4762" s="8">
        <v>14</v>
      </c>
      <c r="L4762" t="str">
        <f>_xlfn.XLOOKUP(F4762, Items!$A:$A, Items!$C:$C, "Check Item ID", 0)</f>
        <v>Software</v>
      </c>
    </row>
    <row r="4763" spans="1:12" hidden="1" x14ac:dyDescent="0.25">
      <c r="A4763" t="s">
        <v>5531</v>
      </c>
      <c r="B4763" s="1">
        <v>45103</v>
      </c>
      <c r="C4763" t="s">
        <v>189</v>
      </c>
      <c r="D4763" t="s">
        <v>21</v>
      </c>
      <c r="E4763" t="s">
        <v>286</v>
      </c>
      <c r="F4763" t="s">
        <v>371</v>
      </c>
      <c r="G4763">
        <v>30</v>
      </c>
      <c r="H4763">
        <v>5204.24</v>
      </c>
      <c r="I4763">
        <v>156127.17000000001</v>
      </c>
      <c r="J4763" t="s">
        <v>770</v>
      </c>
      <c r="K4763">
        <v>11</v>
      </c>
      <c r="L4763" t="str">
        <f>_xlfn.XLOOKUP(F4763, Items!$A:$A, Items!$C:$C, "Check Item ID", 0)</f>
        <v>Software</v>
      </c>
    </row>
    <row r="4764" spans="1:12" hidden="1" x14ac:dyDescent="0.25">
      <c r="A4764" t="s">
        <v>5532</v>
      </c>
      <c r="B4764" s="1">
        <v>45667</v>
      </c>
      <c r="C4764" t="s">
        <v>51</v>
      </c>
      <c r="D4764" t="s">
        <v>3</v>
      </c>
      <c r="E4764" t="s">
        <v>288</v>
      </c>
      <c r="F4764" t="s">
        <v>594</v>
      </c>
      <c r="G4764">
        <v>26</v>
      </c>
      <c r="H4764">
        <v>3376.63</v>
      </c>
      <c r="I4764">
        <v>87792.320000000007</v>
      </c>
      <c r="J4764" t="s">
        <v>770</v>
      </c>
      <c r="K4764">
        <v>27</v>
      </c>
      <c r="L4764" t="str">
        <f>_xlfn.XLOOKUP(F4764, Items!$A:$A, Items!$C:$C, "Check Item ID", 0)</f>
        <v>Software</v>
      </c>
    </row>
    <row r="4765" spans="1:12" x14ac:dyDescent="0.25">
      <c r="A4765" t="s">
        <v>5533</v>
      </c>
      <c r="B4765" s="1">
        <v>45902</v>
      </c>
      <c r="C4765" t="s">
        <v>223</v>
      </c>
      <c r="D4765" t="s">
        <v>5</v>
      </c>
      <c r="E4765" t="s">
        <v>260</v>
      </c>
      <c r="F4765" t="s">
        <v>666</v>
      </c>
      <c r="G4765" s="8">
        <v>2</v>
      </c>
      <c r="H4765" s="6">
        <v>1866.17</v>
      </c>
      <c r="I4765" s="6">
        <v>3732.35</v>
      </c>
      <c r="J4765" t="s">
        <v>777</v>
      </c>
      <c r="K4765" s="8">
        <v>21</v>
      </c>
      <c r="L4765" t="str">
        <f>_xlfn.XLOOKUP(F4765, Items!$A:$A, Items!$C:$C, "Check Item ID", 0)</f>
        <v>Software</v>
      </c>
    </row>
    <row r="4766" spans="1:12" x14ac:dyDescent="0.25">
      <c r="A4766" t="s">
        <v>5534</v>
      </c>
      <c r="B4766" s="1">
        <v>45489</v>
      </c>
      <c r="C4766" t="s">
        <v>207</v>
      </c>
      <c r="D4766" t="s">
        <v>11</v>
      </c>
      <c r="E4766" t="s">
        <v>250</v>
      </c>
      <c r="F4766" t="s">
        <v>632</v>
      </c>
      <c r="G4766" s="8">
        <v>8</v>
      </c>
      <c r="H4766" s="6">
        <v>2121.7800000000002</v>
      </c>
      <c r="I4766" s="6">
        <v>16974.22</v>
      </c>
      <c r="J4766" t="s">
        <v>777</v>
      </c>
      <c r="K4766" s="8">
        <v>27</v>
      </c>
      <c r="L4766" t="str">
        <f>_xlfn.XLOOKUP(F4766, Items!$A:$A, Items!$C:$C, "Check Item ID", 0)</f>
        <v>Service</v>
      </c>
    </row>
    <row r="4767" spans="1:12" hidden="1" x14ac:dyDescent="0.25">
      <c r="A4767" t="s">
        <v>5535</v>
      </c>
      <c r="B4767" s="1">
        <v>45789</v>
      </c>
      <c r="C4767" t="s">
        <v>177</v>
      </c>
      <c r="D4767" t="s">
        <v>27</v>
      </c>
      <c r="E4767" t="s">
        <v>324</v>
      </c>
      <c r="F4767" t="s">
        <v>632</v>
      </c>
      <c r="G4767">
        <v>12</v>
      </c>
      <c r="H4767">
        <v>1787.72</v>
      </c>
      <c r="I4767">
        <v>21452.63</v>
      </c>
      <c r="J4767" t="s">
        <v>768</v>
      </c>
      <c r="K4767">
        <v>35</v>
      </c>
      <c r="L4767" t="str">
        <f>_xlfn.XLOOKUP(F4767, Items!$A:$A, Items!$C:$C, "Check Item ID", 0)</f>
        <v>Service</v>
      </c>
    </row>
    <row r="4768" spans="1:12" hidden="1" x14ac:dyDescent="0.25">
      <c r="A4768" t="s">
        <v>5536</v>
      </c>
      <c r="B4768" s="1">
        <v>45137</v>
      </c>
      <c r="C4768" t="s">
        <v>129</v>
      </c>
      <c r="D4768" t="s">
        <v>11</v>
      </c>
      <c r="E4768" t="s">
        <v>348</v>
      </c>
      <c r="F4768" t="s">
        <v>544</v>
      </c>
      <c r="G4768">
        <v>1</v>
      </c>
      <c r="H4768">
        <v>910.6</v>
      </c>
      <c r="I4768">
        <v>910.6</v>
      </c>
      <c r="J4768" t="s">
        <v>768</v>
      </c>
      <c r="K4768">
        <v>29</v>
      </c>
      <c r="L4768" t="str">
        <f>_xlfn.XLOOKUP(F4768, Items!$A:$A, Items!$C:$C, "Check Item ID", 0)</f>
        <v>Software</v>
      </c>
    </row>
    <row r="4769" spans="1:12" x14ac:dyDescent="0.25">
      <c r="A4769" t="s">
        <v>5537</v>
      </c>
      <c r="B4769" s="1">
        <v>45047</v>
      </c>
      <c r="C4769" t="s">
        <v>36</v>
      </c>
      <c r="D4769" t="s">
        <v>23</v>
      </c>
      <c r="E4769" t="s">
        <v>350</v>
      </c>
      <c r="F4769" t="s">
        <v>566</v>
      </c>
      <c r="G4769" s="8">
        <v>44</v>
      </c>
      <c r="H4769" s="6">
        <v>6698.08</v>
      </c>
      <c r="I4769" s="6">
        <v>294715.59999999998</v>
      </c>
      <c r="J4769" t="s">
        <v>777</v>
      </c>
      <c r="K4769" s="8">
        <v>34</v>
      </c>
      <c r="L4769" t="str">
        <f>_xlfn.XLOOKUP(F4769, Items!$A:$A, Items!$C:$C, "Check Item ID", 0)</f>
        <v>Software</v>
      </c>
    </row>
    <row r="4770" spans="1:12" x14ac:dyDescent="0.25">
      <c r="A4770" t="s">
        <v>5538</v>
      </c>
      <c r="B4770" s="1">
        <v>45215</v>
      </c>
      <c r="C4770" t="s">
        <v>155</v>
      </c>
      <c r="D4770" t="s">
        <v>31</v>
      </c>
      <c r="E4770" t="s">
        <v>316</v>
      </c>
      <c r="F4770" t="s">
        <v>438</v>
      </c>
      <c r="G4770" s="8">
        <v>1</v>
      </c>
      <c r="H4770" s="6">
        <v>4709.6899999999996</v>
      </c>
      <c r="I4770" s="6">
        <v>4709.6899999999996</v>
      </c>
      <c r="J4770" t="s">
        <v>777</v>
      </c>
      <c r="K4770" s="8">
        <v>15</v>
      </c>
      <c r="L4770" t="str">
        <f>_xlfn.XLOOKUP(F4770, Items!$A:$A, Items!$C:$C, "Check Item ID", 0)</f>
        <v>Software</v>
      </c>
    </row>
    <row r="4771" spans="1:12" hidden="1" x14ac:dyDescent="0.25">
      <c r="A4771" t="s">
        <v>5539</v>
      </c>
      <c r="B4771" s="1">
        <v>45154</v>
      </c>
      <c r="C4771" t="s">
        <v>61</v>
      </c>
      <c r="D4771" t="s">
        <v>11</v>
      </c>
      <c r="E4771" t="s">
        <v>322</v>
      </c>
      <c r="F4771" t="s">
        <v>422</v>
      </c>
      <c r="G4771">
        <v>8</v>
      </c>
      <c r="H4771">
        <v>4675.49</v>
      </c>
      <c r="I4771">
        <v>37403.949999999997</v>
      </c>
      <c r="J4771" t="s">
        <v>768</v>
      </c>
      <c r="K4771">
        <v>13</v>
      </c>
      <c r="L4771" t="str">
        <f>_xlfn.XLOOKUP(F4771, Items!$A:$A, Items!$C:$C, "Check Item ID", 0)</f>
        <v>Service</v>
      </c>
    </row>
    <row r="4772" spans="1:12" x14ac:dyDescent="0.25">
      <c r="A4772" t="s">
        <v>5540</v>
      </c>
      <c r="B4772" s="1">
        <v>45396</v>
      </c>
      <c r="C4772" t="s">
        <v>59</v>
      </c>
      <c r="D4772" t="s">
        <v>9</v>
      </c>
      <c r="E4772" t="s">
        <v>283</v>
      </c>
      <c r="F4772" t="s">
        <v>392</v>
      </c>
      <c r="G4772" s="8">
        <v>10</v>
      </c>
      <c r="H4772" s="6">
        <v>10138.36</v>
      </c>
      <c r="I4772" s="6">
        <v>101383.61</v>
      </c>
      <c r="J4772" t="s">
        <v>777</v>
      </c>
      <c r="K4772" s="8">
        <v>14</v>
      </c>
      <c r="L4772" t="str">
        <f>_xlfn.XLOOKUP(F4772, Items!$A:$A, Items!$C:$C, "Check Item ID", 0)</f>
        <v>Software</v>
      </c>
    </row>
    <row r="4773" spans="1:12" hidden="1" x14ac:dyDescent="0.25">
      <c r="A4773" t="s">
        <v>5541</v>
      </c>
      <c r="B4773" s="1">
        <v>45244</v>
      </c>
      <c r="C4773" t="s">
        <v>211</v>
      </c>
      <c r="D4773" t="s">
        <v>31</v>
      </c>
      <c r="E4773" t="s">
        <v>326</v>
      </c>
      <c r="F4773" t="s">
        <v>742</v>
      </c>
      <c r="G4773">
        <v>19</v>
      </c>
      <c r="H4773">
        <v>4964.87</v>
      </c>
      <c r="I4773">
        <v>94332.58</v>
      </c>
      <c r="J4773" t="s">
        <v>770</v>
      </c>
      <c r="K4773">
        <v>33</v>
      </c>
      <c r="L4773" t="str">
        <f>_xlfn.XLOOKUP(F4773, Items!$A:$A, Items!$C:$C, "Check Item ID", 0)</f>
        <v>Software</v>
      </c>
    </row>
    <row r="4774" spans="1:12" hidden="1" x14ac:dyDescent="0.25">
      <c r="A4774" t="s">
        <v>5542</v>
      </c>
      <c r="B4774" s="1">
        <v>45245</v>
      </c>
      <c r="C4774" t="s">
        <v>171</v>
      </c>
      <c r="D4774" t="s">
        <v>23</v>
      </c>
      <c r="E4774" t="s">
        <v>267</v>
      </c>
      <c r="F4774" t="s">
        <v>742</v>
      </c>
      <c r="G4774">
        <v>34</v>
      </c>
      <c r="H4774">
        <v>5277.84</v>
      </c>
      <c r="I4774">
        <v>179446.6</v>
      </c>
      <c r="J4774" t="s">
        <v>768</v>
      </c>
      <c r="K4774">
        <v>40</v>
      </c>
      <c r="L4774" t="str">
        <f>_xlfn.XLOOKUP(F4774, Items!$A:$A, Items!$C:$C, "Check Item ID", 0)</f>
        <v>Software</v>
      </c>
    </row>
    <row r="4775" spans="1:12" x14ac:dyDescent="0.25">
      <c r="A4775" t="s">
        <v>5543</v>
      </c>
      <c r="B4775" s="1">
        <v>45535</v>
      </c>
      <c r="C4775" t="s">
        <v>191</v>
      </c>
      <c r="D4775" t="s">
        <v>25</v>
      </c>
      <c r="E4775" t="s">
        <v>350</v>
      </c>
      <c r="F4775" t="s">
        <v>598</v>
      </c>
      <c r="G4775" s="8">
        <v>3</v>
      </c>
      <c r="H4775" s="6">
        <v>5324.27</v>
      </c>
      <c r="I4775" s="6">
        <v>15972.81</v>
      </c>
      <c r="J4775" t="s">
        <v>777</v>
      </c>
      <c r="K4775" s="8">
        <v>5</v>
      </c>
      <c r="L4775" t="str">
        <f>_xlfn.XLOOKUP(F4775, Items!$A:$A, Items!$C:$C, "Check Item ID", 0)</f>
        <v>Software</v>
      </c>
    </row>
    <row r="4776" spans="1:12" x14ac:dyDescent="0.25">
      <c r="A4776" t="s">
        <v>5544</v>
      </c>
      <c r="B4776" s="1">
        <v>45475</v>
      </c>
      <c r="C4776" t="s">
        <v>227</v>
      </c>
      <c r="D4776" t="s">
        <v>9</v>
      </c>
      <c r="E4776" t="s">
        <v>344</v>
      </c>
      <c r="F4776" t="s">
        <v>482</v>
      </c>
      <c r="G4776" s="8">
        <v>29</v>
      </c>
      <c r="H4776" s="6">
        <v>144.41999999999999</v>
      </c>
      <c r="I4776" s="6">
        <v>4188.3</v>
      </c>
      <c r="J4776" t="s">
        <v>777</v>
      </c>
      <c r="K4776" s="8">
        <v>17</v>
      </c>
      <c r="L4776" t="str">
        <f>_xlfn.XLOOKUP(F4776, Items!$A:$A, Items!$C:$C, "Check Item ID", 0)</f>
        <v>Service</v>
      </c>
    </row>
    <row r="4777" spans="1:12" x14ac:dyDescent="0.25">
      <c r="A4777" t="s">
        <v>5545</v>
      </c>
      <c r="B4777" s="1">
        <v>45135</v>
      </c>
      <c r="C4777" t="s">
        <v>167</v>
      </c>
      <c r="D4777" t="s">
        <v>31</v>
      </c>
      <c r="E4777" t="s">
        <v>274</v>
      </c>
      <c r="F4777" t="s">
        <v>412</v>
      </c>
      <c r="G4777" s="8">
        <v>46</v>
      </c>
      <c r="H4777" s="6">
        <v>1849.78</v>
      </c>
      <c r="I4777" s="6">
        <v>85089.83</v>
      </c>
      <c r="J4777" t="s">
        <v>777</v>
      </c>
      <c r="K4777" s="8">
        <v>25</v>
      </c>
      <c r="L4777" t="str">
        <f>_xlfn.XLOOKUP(F4777, Items!$A:$A, Items!$C:$C, "Check Item ID", 0)</f>
        <v>Service</v>
      </c>
    </row>
    <row r="4778" spans="1:12" hidden="1" x14ac:dyDescent="0.25">
      <c r="A4778" t="s">
        <v>5546</v>
      </c>
      <c r="B4778" s="1">
        <v>44987</v>
      </c>
      <c r="C4778" t="s">
        <v>119</v>
      </c>
      <c r="D4778" t="s">
        <v>13</v>
      </c>
      <c r="E4778" t="s">
        <v>348</v>
      </c>
      <c r="F4778" t="s">
        <v>688</v>
      </c>
      <c r="G4778">
        <v>50</v>
      </c>
      <c r="H4778">
        <v>1387.21</v>
      </c>
      <c r="I4778">
        <v>69360.710000000006</v>
      </c>
      <c r="J4778" t="s">
        <v>770</v>
      </c>
      <c r="K4778">
        <v>31</v>
      </c>
      <c r="L4778" t="str">
        <f>_xlfn.XLOOKUP(F4778, Items!$A:$A, Items!$C:$C, "Check Item ID", 0)</f>
        <v>Hardware</v>
      </c>
    </row>
    <row r="4779" spans="1:12" hidden="1" x14ac:dyDescent="0.25">
      <c r="A4779" t="s">
        <v>5547</v>
      </c>
      <c r="B4779" s="1">
        <v>45264</v>
      </c>
      <c r="C4779" t="s">
        <v>187</v>
      </c>
      <c r="D4779" t="s">
        <v>3</v>
      </c>
      <c r="E4779" t="s">
        <v>283</v>
      </c>
      <c r="F4779" t="s">
        <v>456</v>
      </c>
      <c r="G4779">
        <v>50</v>
      </c>
      <c r="H4779">
        <v>8859.76</v>
      </c>
      <c r="I4779">
        <v>442988.15</v>
      </c>
      <c r="J4779" t="s">
        <v>768</v>
      </c>
      <c r="K4779">
        <v>11</v>
      </c>
      <c r="L4779" t="str">
        <f>_xlfn.XLOOKUP(F4779, Items!$A:$A, Items!$C:$C, "Check Item ID", 0)</f>
        <v>Software</v>
      </c>
    </row>
    <row r="4780" spans="1:12" hidden="1" x14ac:dyDescent="0.25">
      <c r="A4780" t="s">
        <v>5548</v>
      </c>
      <c r="B4780" s="1">
        <v>45821</v>
      </c>
      <c r="C4780" t="s">
        <v>167</v>
      </c>
      <c r="D4780" t="s">
        <v>31</v>
      </c>
      <c r="E4780" t="s">
        <v>304</v>
      </c>
      <c r="F4780" t="s">
        <v>716</v>
      </c>
      <c r="G4780">
        <v>19</v>
      </c>
      <c r="H4780">
        <v>5938.58</v>
      </c>
      <c r="I4780">
        <v>112833.01</v>
      </c>
      <c r="J4780" t="s">
        <v>768</v>
      </c>
      <c r="K4780">
        <v>45</v>
      </c>
      <c r="L4780" t="str">
        <f>_xlfn.XLOOKUP(F4780, Items!$A:$A, Items!$C:$C, "Check Item ID", 0)</f>
        <v>Service</v>
      </c>
    </row>
    <row r="4781" spans="1:12" hidden="1" x14ac:dyDescent="0.25">
      <c r="A4781" t="s">
        <v>5549</v>
      </c>
      <c r="B4781" s="1">
        <v>45929</v>
      </c>
      <c r="C4781" t="s">
        <v>69</v>
      </c>
      <c r="D4781" t="s">
        <v>13</v>
      </c>
      <c r="E4781" t="s">
        <v>288</v>
      </c>
      <c r="F4781" t="s">
        <v>444</v>
      </c>
      <c r="G4781">
        <v>36</v>
      </c>
      <c r="H4781">
        <v>6097.25</v>
      </c>
      <c r="I4781">
        <v>219500.86</v>
      </c>
      <c r="J4781" t="s">
        <v>768</v>
      </c>
      <c r="K4781">
        <v>32</v>
      </c>
      <c r="L4781" t="str">
        <f>_xlfn.XLOOKUP(F4781, Items!$A:$A, Items!$C:$C, "Check Item ID", 0)</f>
        <v>Service</v>
      </c>
    </row>
    <row r="4782" spans="1:12" hidden="1" x14ac:dyDescent="0.25">
      <c r="A4782" t="s">
        <v>5550</v>
      </c>
      <c r="B4782" s="1">
        <v>45419</v>
      </c>
      <c r="C4782" t="s">
        <v>159</v>
      </c>
      <c r="D4782" t="s">
        <v>11</v>
      </c>
      <c r="E4782" t="s">
        <v>330</v>
      </c>
      <c r="F4782" t="s">
        <v>694</v>
      </c>
      <c r="G4782">
        <v>2</v>
      </c>
      <c r="H4782">
        <v>5559.79</v>
      </c>
      <c r="I4782">
        <v>11119.59</v>
      </c>
      <c r="J4782" t="s">
        <v>768</v>
      </c>
      <c r="K4782">
        <v>4</v>
      </c>
      <c r="L4782" t="str">
        <f>_xlfn.XLOOKUP(F4782, Items!$A:$A, Items!$C:$C, "Check Item ID", 0)</f>
        <v>Service</v>
      </c>
    </row>
    <row r="4783" spans="1:12" hidden="1" x14ac:dyDescent="0.25">
      <c r="A4783" t="s">
        <v>5551</v>
      </c>
      <c r="B4783" s="1">
        <v>44975</v>
      </c>
      <c r="C4783" t="s">
        <v>81</v>
      </c>
      <c r="D4783" t="s">
        <v>19</v>
      </c>
      <c r="E4783" t="s">
        <v>330</v>
      </c>
      <c r="F4783" t="s">
        <v>570</v>
      </c>
      <c r="G4783">
        <v>20</v>
      </c>
      <c r="H4783">
        <v>4894.04</v>
      </c>
      <c r="I4783">
        <v>97880.78</v>
      </c>
      <c r="J4783" t="s">
        <v>770</v>
      </c>
      <c r="K4783">
        <v>24</v>
      </c>
      <c r="L4783" t="str">
        <f>_xlfn.XLOOKUP(F4783, Items!$A:$A, Items!$C:$C, "Check Item ID", 0)</f>
        <v>Software</v>
      </c>
    </row>
    <row r="4784" spans="1:12" x14ac:dyDescent="0.25">
      <c r="A4784" t="s">
        <v>5552</v>
      </c>
      <c r="B4784" s="1">
        <v>45544</v>
      </c>
      <c r="C4784" t="s">
        <v>131</v>
      </c>
      <c r="D4784" t="s">
        <v>25</v>
      </c>
      <c r="E4784" t="s">
        <v>288</v>
      </c>
      <c r="F4784" t="s">
        <v>596</v>
      </c>
      <c r="G4784" s="8">
        <v>5</v>
      </c>
      <c r="H4784" s="6">
        <v>5588.66</v>
      </c>
      <c r="I4784" s="6">
        <v>27943.29</v>
      </c>
      <c r="J4784" t="s">
        <v>777</v>
      </c>
      <c r="K4784" s="8">
        <v>35</v>
      </c>
      <c r="L4784" t="str">
        <f>_xlfn.XLOOKUP(F4784, Items!$A:$A, Items!$C:$C, "Check Item ID", 0)</f>
        <v>Software</v>
      </c>
    </row>
    <row r="4785" spans="1:12" hidden="1" x14ac:dyDescent="0.25">
      <c r="A4785" t="s">
        <v>5553</v>
      </c>
      <c r="B4785" s="1">
        <v>45464</v>
      </c>
      <c r="C4785" t="s">
        <v>155</v>
      </c>
      <c r="D4785" t="s">
        <v>31</v>
      </c>
      <c r="E4785" t="s">
        <v>350</v>
      </c>
      <c r="F4785" t="s">
        <v>398</v>
      </c>
      <c r="G4785">
        <v>19</v>
      </c>
      <c r="H4785">
        <v>4184.3999999999996</v>
      </c>
      <c r="I4785">
        <v>79503.58</v>
      </c>
      <c r="J4785" t="s">
        <v>770</v>
      </c>
      <c r="K4785">
        <v>32</v>
      </c>
      <c r="L4785" t="str">
        <f>_xlfn.XLOOKUP(F4785, Items!$A:$A, Items!$C:$C, "Check Item ID", 0)</f>
        <v>Hardware</v>
      </c>
    </row>
    <row r="4786" spans="1:12" x14ac:dyDescent="0.25">
      <c r="A4786" t="s">
        <v>5554</v>
      </c>
      <c r="B4786" s="1">
        <v>45190</v>
      </c>
      <c r="C4786" t="s">
        <v>131</v>
      </c>
      <c r="D4786" t="s">
        <v>25</v>
      </c>
      <c r="E4786" t="s">
        <v>306</v>
      </c>
      <c r="F4786" t="s">
        <v>522</v>
      </c>
      <c r="G4786" s="8">
        <v>36</v>
      </c>
      <c r="H4786" s="6">
        <v>4073.03</v>
      </c>
      <c r="I4786" s="6">
        <v>146629.1</v>
      </c>
      <c r="J4786" t="s">
        <v>777</v>
      </c>
      <c r="K4786" s="8">
        <v>44</v>
      </c>
      <c r="L4786" t="str">
        <f>_xlfn.XLOOKUP(F4786, Items!$A:$A, Items!$C:$C, "Check Item ID", 0)</f>
        <v>Hardware</v>
      </c>
    </row>
    <row r="4787" spans="1:12" hidden="1" x14ac:dyDescent="0.25">
      <c r="A4787" t="s">
        <v>5555</v>
      </c>
      <c r="B4787" s="1">
        <v>45384</v>
      </c>
      <c r="C4787" t="s">
        <v>183</v>
      </c>
      <c r="D4787" t="s">
        <v>31</v>
      </c>
      <c r="E4787" t="s">
        <v>274</v>
      </c>
      <c r="F4787" t="s">
        <v>456</v>
      </c>
      <c r="G4787">
        <v>2</v>
      </c>
      <c r="H4787">
        <v>8203.26</v>
      </c>
      <c r="I4787">
        <v>16406.53</v>
      </c>
      <c r="J4787" t="s">
        <v>770</v>
      </c>
      <c r="K4787">
        <v>34</v>
      </c>
      <c r="L4787" t="str">
        <f>_xlfn.XLOOKUP(F4787, Items!$A:$A, Items!$C:$C, "Check Item ID", 0)</f>
        <v>Software</v>
      </c>
    </row>
    <row r="4788" spans="1:12" hidden="1" x14ac:dyDescent="0.25">
      <c r="A4788" t="s">
        <v>5556</v>
      </c>
      <c r="B4788" s="1">
        <v>44978</v>
      </c>
      <c r="C4788" t="s">
        <v>233</v>
      </c>
      <c r="D4788" t="s">
        <v>17</v>
      </c>
      <c r="E4788" t="s">
        <v>348</v>
      </c>
      <c r="F4788" t="s">
        <v>712</v>
      </c>
      <c r="G4788">
        <v>44</v>
      </c>
      <c r="H4788">
        <v>3652.6</v>
      </c>
      <c r="I4788">
        <v>160714.35999999999</v>
      </c>
      <c r="J4788" t="s">
        <v>770</v>
      </c>
      <c r="K4788">
        <v>38</v>
      </c>
      <c r="L4788" t="str">
        <f>_xlfn.XLOOKUP(F4788, Items!$A:$A, Items!$C:$C, "Check Item ID", 0)</f>
        <v>Service</v>
      </c>
    </row>
    <row r="4789" spans="1:12" x14ac:dyDescent="0.25">
      <c r="A4789" t="s">
        <v>5557</v>
      </c>
      <c r="B4789" s="1">
        <v>45163</v>
      </c>
      <c r="C4789" t="s">
        <v>51</v>
      </c>
      <c r="D4789" t="s">
        <v>3</v>
      </c>
      <c r="E4789" t="s">
        <v>274</v>
      </c>
      <c r="F4789" t="s">
        <v>472</v>
      </c>
      <c r="G4789" s="8">
        <v>43</v>
      </c>
      <c r="H4789" s="6">
        <v>6113.41</v>
      </c>
      <c r="I4789" s="6">
        <v>262876.42</v>
      </c>
      <c r="J4789" t="s">
        <v>777</v>
      </c>
      <c r="K4789" s="8">
        <v>45</v>
      </c>
      <c r="L4789" t="str">
        <f>_xlfn.XLOOKUP(F4789, Items!$A:$A, Items!$C:$C, "Check Item ID", 0)</f>
        <v>Software</v>
      </c>
    </row>
    <row r="4790" spans="1:12" x14ac:dyDescent="0.25">
      <c r="A4790" t="s">
        <v>5558</v>
      </c>
      <c r="B4790" s="1">
        <v>45837</v>
      </c>
      <c r="C4790" t="s">
        <v>105</v>
      </c>
      <c r="D4790" t="s">
        <v>23</v>
      </c>
      <c r="E4790" t="s">
        <v>328</v>
      </c>
      <c r="F4790" t="s">
        <v>514</v>
      </c>
      <c r="G4790" s="8">
        <v>17</v>
      </c>
      <c r="H4790" s="6">
        <v>5187.1000000000004</v>
      </c>
      <c r="I4790" s="6">
        <v>88180.69</v>
      </c>
      <c r="J4790" t="s">
        <v>777</v>
      </c>
      <c r="K4790" s="8">
        <v>28</v>
      </c>
      <c r="L4790" t="str">
        <f>_xlfn.XLOOKUP(F4790, Items!$A:$A, Items!$C:$C, "Check Item ID", 0)</f>
        <v>Hardware</v>
      </c>
    </row>
    <row r="4791" spans="1:12" hidden="1" x14ac:dyDescent="0.25">
      <c r="A4791" t="s">
        <v>5559</v>
      </c>
      <c r="B4791" s="1">
        <v>44955</v>
      </c>
      <c r="C4791" t="s">
        <v>103</v>
      </c>
      <c r="D4791" t="s">
        <v>31</v>
      </c>
      <c r="E4791" t="s">
        <v>302</v>
      </c>
      <c r="F4791" t="s">
        <v>626</v>
      </c>
      <c r="G4791">
        <v>21</v>
      </c>
      <c r="H4791">
        <v>4648.57</v>
      </c>
      <c r="I4791">
        <v>97619.99</v>
      </c>
      <c r="J4791" t="s">
        <v>768</v>
      </c>
      <c r="K4791">
        <v>23</v>
      </c>
      <c r="L4791" t="str">
        <f>_xlfn.XLOOKUP(F4791, Items!$A:$A, Items!$C:$C, "Check Item ID", 0)</f>
        <v>Software</v>
      </c>
    </row>
    <row r="4792" spans="1:12" hidden="1" x14ac:dyDescent="0.25">
      <c r="A4792" t="s">
        <v>5560</v>
      </c>
      <c r="B4792" s="1">
        <v>45936</v>
      </c>
      <c r="C4792" t="s">
        <v>48</v>
      </c>
      <c r="D4792" t="s">
        <v>21</v>
      </c>
      <c r="E4792" t="s">
        <v>276</v>
      </c>
      <c r="F4792" t="s">
        <v>654</v>
      </c>
      <c r="G4792">
        <v>24</v>
      </c>
      <c r="H4792">
        <v>5896.98</v>
      </c>
      <c r="I4792">
        <v>141527.57999999999</v>
      </c>
      <c r="J4792" t="s">
        <v>770</v>
      </c>
      <c r="K4792">
        <v>4</v>
      </c>
      <c r="L4792" t="str">
        <f>_xlfn.XLOOKUP(F4792, Items!$A:$A, Items!$C:$C, "Check Item ID", 0)</f>
        <v>Hardware</v>
      </c>
    </row>
    <row r="4793" spans="1:12" hidden="1" x14ac:dyDescent="0.25">
      <c r="A4793" t="s">
        <v>5561</v>
      </c>
      <c r="B4793" s="1">
        <v>45496</v>
      </c>
      <c r="C4793" t="s">
        <v>229</v>
      </c>
      <c r="D4793" t="s">
        <v>17</v>
      </c>
      <c r="E4793" t="s">
        <v>336</v>
      </c>
      <c r="F4793" t="s">
        <v>512</v>
      </c>
      <c r="G4793">
        <v>12</v>
      </c>
      <c r="H4793">
        <v>4393.84</v>
      </c>
      <c r="I4793">
        <v>52726.03</v>
      </c>
      <c r="J4793" t="s">
        <v>768</v>
      </c>
      <c r="K4793">
        <v>3</v>
      </c>
      <c r="L4793" t="str">
        <f>_xlfn.XLOOKUP(F4793, Items!$A:$A, Items!$C:$C, "Check Item ID", 0)</f>
        <v>Software</v>
      </c>
    </row>
    <row r="4794" spans="1:12" hidden="1" x14ac:dyDescent="0.25">
      <c r="A4794" t="s">
        <v>5562</v>
      </c>
      <c r="B4794" s="1">
        <v>45807</v>
      </c>
      <c r="C4794" t="s">
        <v>199</v>
      </c>
      <c r="D4794" t="s">
        <v>11</v>
      </c>
      <c r="E4794" t="s">
        <v>281</v>
      </c>
      <c r="F4794" t="s">
        <v>410</v>
      </c>
      <c r="G4794">
        <v>37</v>
      </c>
      <c r="H4794">
        <v>5407.42</v>
      </c>
      <c r="I4794">
        <v>200074.47</v>
      </c>
      <c r="J4794" t="s">
        <v>768</v>
      </c>
      <c r="K4794">
        <v>22</v>
      </c>
      <c r="L4794" t="str">
        <f>_xlfn.XLOOKUP(F4794, Items!$A:$A, Items!$C:$C, "Check Item ID", 0)</f>
        <v>Service</v>
      </c>
    </row>
    <row r="4795" spans="1:12" hidden="1" x14ac:dyDescent="0.25">
      <c r="A4795" t="s">
        <v>5563</v>
      </c>
      <c r="B4795" s="1">
        <v>45240</v>
      </c>
      <c r="C4795" t="s">
        <v>175</v>
      </c>
      <c r="D4795" t="s">
        <v>27</v>
      </c>
      <c r="E4795" t="s">
        <v>250</v>
      </c>
      <c r="F4795" t="s">
        <v>444</v>
      </c>
      <c r="G4795">
        <v>34</v>
      </c>
      <c r="H4795">
        <v>5501.24</v>
      </c>
      <c r="I4795">
        <v>187042.12</v>
      </c>
      <c r="J4795" t="s">
        <v>768</v>
      </c>
      <c r="K4795">
        <v>30</v>
      </c>
      <c r="L4795" t="str">
        <f>_xlfn.XLOOKUP(F4795, Items!$A:$A, Items!$C:$C, "Check Item ID", 0)</f>
        <v>Service</v>
      </c>
    </row>
    <row r="4796" spans="1:12" hidden="1" x14ac:dyDescent="0.25">
      <c r="A4796" t="s">
        <v>5564</v>
      </c>
      <c r="B4796" s="1">
        <v>45699</v>
      </c>
      <c r="C4796" t="s">
        <v>227</v>
      </c>
      <c r="D4796" t="s">
        <v>9</v>
      </c>
      <c r="E4796" t="s">
        <v>246</v>
      </c>
      <c r="F4796" t="s">
        <v>430</v>
      </c>
      <c r="G4796">
        <v>5</v>
      </c>
      <c r="H4796">
        <v>3099.33</v>
      </c>
      <c r="I4796">
        <v>15496.65</v>
      </c>
      <c r="J4796" t="s">
        <v>770</v>
      </c>
      <c r="K4796">
        <v>24</v>
      </c>
      <c r="L4796" t="str">
        <f>_xlfn.XLOOKUP(F4796, Items!$A:$A, Items!$C:$C, "Check Item ID", 0)</f>
        <v>Service</v>
      </c>
    </row>
    <row r="4797" spans="1:12" hidden="1" x14ac:dyDescent="0.25">
      <c r="A4797" t="s">
        <v>5565</v>
      </c>
      <c r="B4797" s="1">
        <v>45868</v>
      </c>
      <c r="C4797" t="s">
        <v>121</v>
      </c>
      <c r="D4797" t="s">
        <v>5</v>
      </c>
      <c r="E4797" t="s">
        <v>334</v>
      </c>
      <c r="F4797" t="s">
        <v>384</v>
      </c>
      <c r="G4797">
        <v>16</v>
      </c>
      <c r="H4797">
        <v>621.96</v>
      </c>
      <c r="I4797">
        <v>9951.35</v>
      </c>
      <c r="J4797" t="s">
        <v>770</v>
      </c>
      <c r="K4797">
        <v>26</v>
      </c>
      <c r="L4797" t="str">
        <f>_xlfn.XLOOKUP(F4797, Items!$A:$A, Items!$C:$C, "Check Item ID", 0)</f>
        <v>Software</v>
      </c>
    </row>
    <row r="4798" spans="1:12" x14ac:dyDescent="0.25">
      <c r="A4798" t="s">
        <v>5566</v>
      </c>
      <c r="B4798" s="1">
        <v>45015</v>
      </c>
      <c r="C4798" t="s">
        <v>167</v>
      </c>
      <c r="D4798" t="s">
        <v>31</v>
      </c>
      <c r="E4798" t="s">
        <v>314</v>
      </c>
      <c r="F4798" t="s">
        <v>714</v>
      </c>
      <c r="G4798" s="8">
        <v>6</v>
      </c>
      <c r="H4798" s="6">
        <v>3882.77</v>
      </c>
      <c r="I4798" s="6">
        <v>23296.6</v>
      </c>
      <c r="J4798" t="s">
        <v>777</v>
      </c>
      <c r="K4798" s="8">
        <v>31</v>
      </c>
      <c r="L4798" t="str">
        <f>_xlfn.XLOOKUP(F4798, Items!$A:$A, Items!$C:$C, "Check Item ID", 0)</f>
        <v>Hardware</v>
      </c>
    </row>
    <row r="4799" spans="1:12" hidden="1" x14ac:dyDescent="0.25">
      <c r="A4799" t="s">
        <v>5567</v>
      </c>
      <c r="B4799" s="1">
        <v>45117</v>
      </c>
      <c r="C4799" t="s">
        <v>173</v>
      </c>
      <c r="D4799" t="s">
        <v>9</v>
      </c>
      <c r="E4799" t="s">
        <v>344</v>
      </c>
      <c r="F4799" t="s">
        <v>630</v>
      </c>
      <c r="G4799">
        <v>15</v>
      </c>
      <c r="H4799">
        <v>9753.7900000000009</v>
      </c>
      <c r="I4799">
        <v>146306.82999999999</v>
      </c>
      <c r="J4799" t="s">
        <v>768</v>
      </c>
      <c r="K4799">
        <v>7</v>
      </c>
      <c r="L4799" t="str">
        <f>_xlfn.XLOOKUP(F4799, Items!$A:$A, Items!$C:$C, "Check Item ID", 0)</f>
        <v>Service</v>
      </c>
    </row>
    <row r="4800" spans="1:12" hidden="1" x14ac:dyDescent="0.25">
      <c r="A4800" t="s">
        <v>5568</v>
      </c>
      <c r="B4800" s="1">
        <v>45046</v>
      </c>
      <c r="C4800" t="s">
        <v>203</v>
      </c>
      <c r="D4800" t="s">
        <v>31</v>
      </c>
      <c r="E4800" t="s">
        <v>354</v>
      </c>
      <c r="F4800" t="s">
        <v>572</v>
      </c>
      <c r="G4800">
        <v>9</v>
      </c>
      <c r="H4800">
        <v>6389.12</v>
      </c>
      <c r="I4800">
        <v>57502.04</v>
      </c>
      <c r="J4800" t="s">
        <v>768</v>
      </c>
      <c r="K4800">
        <v>4</v>
      </c>
      <c r="L4800" t="str">
        <f>_xlfn.XLOOKUP(F4800, Items!$A:$A, Items!$C:$C, "Check Item ID", 0)</f>
        <v>Service</v>
      </c>
    </row>
    <row r="4801" spans="1:12" hidden="1" x14ac:dyDescent="0.25">
      <c r="A4801" t="s">
        <v>5569</v>
      </c>
      <c r="B4801" s="1">
        <v>45501</v>
      </c>
      <c r="C4801" t="s">
        <v>239</v>
      </c>
      <c r="D4801" t="s">
        <v>15</v>
      </c>
      <c r="E4801" t="s">
        <v>294</v>
      </c>
      <c r="F4801" t="s">
        <v>658</v>
      </c>
      <c r="G4801">
        <v>13</v>
      </c>
      <c r="H4801">
        <v>6082.27</v>
      </c>
      <c r="I4801">
        <v>79069.56</v>
      </c>
      <c r="J4801" t="s">
        <v>770</v>
      </c>
      <c r="K4801">
        <v>42</v>
      </c>
      <c r="L4801" t="str">
        <f>_xlfn.XLOOKUP(F4801, Items!$A:$A, Items!$C:$C, "Check Item ID", 0)</f>
        <v>Service</v>
      </c>
    </row>
    <row r="4802" spans="1:12" hidden="1" x14ac:dyDescent="0.25">
      <c r="A4802" t="s">
        <v>5570</v>
      </c>
      <c r="B4802" s="1">
        <v>45256</v>
      </c>
      <c r="C4802" t="s">
        <v>141</v>
      </c>
      <c r="D4802" t="s">
        <v>27</v>
      </c>
      <c r="E4802" t="s">
        <v>250</v>
      </c>
      <c r="F4802" t="s">
        <v>682</v>
      </c>
      <c r="G4802">
        <v>41</v>
      </c>
      <c r="H4802">
        <v>7925.58</v>
      </c>
      <c r="I4802">
        <v>324948.68</v>
      </c>
      <c r="J4802" t="s">
        <v>770</v>
      </c>
      <c r="K4802">
        <v>21</v>
      </c>
      <c r="L4802" t="str">
        <f>_xlfn.XLOOKUP(F4802, Items!$A:$A, Items!$C:$C, "Check Item ID", 0)</f>
        <v>Software</v>
      </c>
    </row>
    <row r="4803" spans="1:12" hidden="1" x14ac:dyDescent="0.25">
      <c r="A4803" t="s">
        <v>5571</v>
      </c>
      <c r="B4803" s="1">
        <v>45544</v>
      </c>
      <c r="C4803" t="s">
        <v>203</v>
      </c>
      <c r="D4803" t="s">
        <v>31</v>
      </c>
      <c r="E4803" t="s">
        <v>302</v>
      </c>
      <c r="F4803" t="s">
        <v>756</v>
      </c>
      <c r="G4803">
        <v>30</v>
      </c>
      <c r="H4803">
        <v>3336.3</v>
      </c>
      <c r="I4803">
        <v>100089.13</v>
      </c>
      <c r="J4803" t="s">
        <v>770</v>
      </c>
      <c r="K4803">
        <v>14</v>
      </c>
      <c r="L4803" t="str">
        <f>_xlfn.XLOOKUP(F4803, Items!$A:$A, Items!$C:$C, "Check Item ID", 0)</f>
        <v>Service</v>
      </c>
    </row>
    <row r="4804" spans="1:12" x14ac:dyDescent="0.25">
      <c r="A4804" t="s">
        <v>5572</v>
      </c>
      <c r="B4804" s="1">
        <v>44945</v>
      </c>
      <c r="C4804" t="s">
        <v>115</v>
      </c>
      <c r="D4804" t="s">
        <v>27</v>
      </c>
      <c r="E4804" t="s">
        <v>267</v>
      </c>
      <c r="F4804" t="s">
        <v>556</v>
      </c>
      <c r="G4804" s="8">
        <v>35</v>
      </c>
      <c r="H4804" s="6">
        <v>4618.7700000000004</v>
      </c>
      <c r="I4804" s="6">
        <v>161656.94</v>
      </c>
      <c r="J4804" t="s">
        <v>777</v>
      </c>
      <c r="K4804" s="8">
        <v>18</v>
      </c>
      <c r="L4804" t="str">
        <f>_xlfn.XLOOKUP(F4804, Items!$A:$A, Items!$C:$C, "Check Item ID", 0)</f>
        <v>Software</v>
      </c>
    </row>
    <row r="4805" spans="1:12" hidden="1" x14ac:dyDescent="0.25">
      <c r="A4805" t="s">
        <v>5573</v>
      </c>
      <c r="B4805" s="1">
        <v>45215</v>
      </c>
      <c r="C4805" t="s">
        <v>149</v>
      </c>
      <c r="D4805" t="s">
        <v>21</v>
      </c>
      <c r="E4805" t="s">
        <v>283</v>
      </c>
      <c r="F4805" t="s">
        <v>528</v>
      </c>
      <c r="G4805">
        <v>17</v>
      </c>
      <c r="H4805">
        <v>1236.06</v>
      </c>
      <c r="I4805">
        <v>21013</v>
      </c>
      <c r="J4805" t="s">
        <v>770</v>
      </c>
      <c r="K4805">
        <v>35</v>
      </c>
      <c r="L4805" t="str">
        <f>_xlfn.XLOOKUP(F4805, Items!$A:$A, Items!$C:$C, "Check Item ID", 0)</f>
        <v>Service</v>
      </c>
    </row>
    <row r="4806" spans="1:12" hidden="1" x14ac:dyDescent="0.25">
      <c r="A4806" t="s">
        <v>5574</v>
      </c>
      <c r="B4806" s="1">
        <v>44992</v>
      </c>
      <c r="C4806" t="s">
        <v>107</v>
      </c>
      <c r="D4806" t="s">
        <v>25</v>
      </c>
      <c r="E4806" t="s">
        <v>250</v>
      </c>
      <c r="F4806" t="s">
        <v>568</v>
      </c>
      <c r="G4806">
        <v>18</v>
      </c>
      <c r="H4806">
        <v>458.85</v>
      </c>
      <c r="I4806">
        <v>8259.35</v>
      </c>
      <c r="J4806" t="s">
        <v>768</v>
      </c>
      <c r="K4806">
        <v>11</v>
      </c>
      <c r="L4806" t="str">
        <f>_xlfn.XLOOKUP(F4806, Items!$A:$A, Items!$C:$C, "Check Item ID", 0)</f>
        <v>Software</v>
      </c>
    </row>
    <row r="4807" spans="1:12" x14ac:dyDescent="0.25">
      <c r="A4807" t="s">
        <v>5575</v>
      </c>
      <c r="B4807" s="1">
        <v>45153</v>
      </c>
      <c r="C4807" t="s">
        <v>85</v>
      </c>
      <c r="D4807" t="s">
        <v>29</v>
      </c>
      <c r="E4807" t="s">
        <v>324</v>
      </c>
      <c r="F4807" t="s">
        <v>710</v>
      </c>
      <c r="G4807" s="8">
        <v>47</v>
      </c>
      <c r="H4807" s="6">
        <v>205.05</v>
      </c>
      <c r="I4807" s="6">
        <v>9637.2800000000007</v>
      </c>
      <c r="J4807" t="s">
        <v>777</v>
      </c>
      <c r="K4807" s="8">
        <v>28</v>
      </c>
      <c r="L4807" t="str">
        <f>_xlfn.XLOOKUP(F4807, Items!$A:$A, Items!$C:$C, "Check Item ID", 0)</f>
        <v>Service</v>
      </c>
    </row>
    <row r="4808" spans="1:12" hidden="1" x14ac:dyDescent="0.25">
      <c r="A4808" t="s">
        <v>5576</v>
      </c>
      <c r="B4808" s="1">
        <v>45148</v>
      </c>
      <c r="C4808" t="s">
        <v>153</v>
      </c>
      <c r="D4808" t="s">
        <v>3</v>
      </c>
      <c r="E4808" t="s">
        <v>336</v>
      </c>
      <c r="F4808" t="s">
        <v>554</v>
      </c>
      <c r="G4808">
        <v>21</v>
      </c>
      <c r="H4808">
        <v>147.51</v>
      </c>
      <c r="I4808">
        <v>3097.8</v>
      </c>
      <c r="J4808" t="s">
        <v>770</v>
      </c>
      <c r="K4808">
        <v>32</v>
      </c>
      <c r="L4808" t="str">
        <f>_xlfn.XLOOKUP(F4808, Items!$A:$A, Items!$C:$C, "Check Item ID", 0)</f>
        <v>Software</v>
      </c>
    </row>
    <row r="4809" spans="1:12" hidden="1" x14ac:dyDescent="0.25">
      <c r="A4809" t="s">
        <v>5577</v>
      </c>
      <c r="B4809" s="1">
        <v>44985</v>
      </c>
      <c r="C4809" t="s">
        <v>95</v>
      </c>
      <c r="D4809" t="s">
        <v>11</v>
      </c>
      <c r="E4809" t="s">
        <v>292</v>
      </c>
      <c r="F4809" t="s">
        <v>488</v>
      </c>
      <c r="G4809">
        <v>25</v>
      </c>
      <c r="H4809">
        <v>7701.48</v>
      </c>
      <c r="I4809">
        <v>192536.98</v>
      </c>
      <c r="J4809" t="s">
        <v>770</v>
      </c>
      <c r="K4809">
        <v>39</v>
      </c>
      <c r="L4809" t="str">
        <f>_xlfn.XLOOKUP(F4809, Items!$A:$A, Items!$C:$C, "Check Item ID", 0)</f>
        <v>Service</v>
      </c>
    </row>
    <row r="4810" spans="1:12" hidden="1" x14ac:dyDescent="0.25">
      <c r="A4810" t="s">
        <v>5578</v>
      </c>
      <c r="B4810" s="1">
        <v>44957</v>
      </c>
      <c r="C4810" t="s">
        <v>179</v>
      </c>
      <c r="D4810" t="s">
        <v>3</v>
      </c>
      <c r="E4810" t="s">
        <v>246</v>
      </c>
      <c r="F4810" t="s">
        <v>662</v>
      </c>
      <c r="G4810">
        <v>11</v>
      </c>
      <c r="H4810">
        <v>5263.62</v>
      </c>
      <c r="I4810">
        <v>57899.77</v>
      </c>
      <c r="J4810" t="s">
        <v>770</v>
      </c>
      <c r="K4810">
        <v>31</v>
      </c>
      <c r="L4810" t="str">
        <f>_xlfn.XLOOKUP(F4810, Items!$A:$A, Items!$C:$C, "Check Item ID", 0)</f>
        <v>Service</v>
      </c>
    </row>
    <row r="4811" spans="1:12" hidden="1" x14ac:dyDescent="0.25">
      <c r="A4811" t="s">
        <v>5579</v>
      </c>
      <c r="B4811" s="1">
        <v>45416</v>
      </c>
      <c r="C4811" t="s">
        <v>235</v>
      </c>
      <c r="D4811" t="s">
        <v>17</v>
      </c>
      <c r="E4811" t="s">
        <v>296</v>
      </c>
      <c r="F4811" t="s">
        <v>418</v>
      </c>
      <c r="G4811">
        <v>49</v>
      </c>
      <c r="H4811">
        <v>6160.39</v>
      </c>
      <c r="I4811">
        <v>301858.98</v>
      </c>
      <c r="J4811" t="s">
        <v>768</v>
      </c>
      <c r="K4811">
        <v>12</v>
      </c>
      <c r="L4811" t="str">
        <f>_xlfn.XLOOKUP(F4811, Items!$A:$A, Items!$C:$C, "Check Item ID", 0)</f>
        <v>Service</v>
      </c>
    </row>
    <row r="4812" spans="1:12" hidden="1" x14ac:dyDescent="0.25">
      <c r="A4812" t="s">
        <v>5580</v>
      </c>
      <c r="B4812" s="1">
        <v>45619</v>
      </c>
      <c r="C4812" t="s">
        <v>48</v>
      </c>
      <c r="D4812" t="s">
        <v>21</v>
      </c>
      <c r="E4812" t="s">
        <v>334</v>
      </c>
      <c r="F4812" t="s">
        <v>528</v>
      </c>
      <c r="G4812">
        <v>44</v>
      </c>
      <c r="H4812">
        <v>1411.01</v>
      </c>
      <c r="I4812">
        <v>62084.49</v>
      </c>
      <c r="J4812" t="s">
        <v>770</v>
      </c>
      <c r="K4812">
        <v>14</v>
      </c>
      <c r="L4812" t="str">
        <f>_xlfn.XLOOKUP(F4812, Items!$A:$A, Items!$C:$C, "Check Item ID", 0)</f>
        <v>Service</v>
      </c>
    </row>
    <row r="4813" spans="1:12" x14ac:dyDescent="0.25">
      <c r="A4813" t="s">
        <v>5581</v>
      </c>
      <c r="B4813" s="1">
        <v>45096</v>
      </c>
      <c r="C4813" t="s">
        <v>61</v>
      </c>
      <c r="D4813" t="s">
        <v>11</v>
      </c>
      <c r="E4813" t="s">
        <v>286</v>
      </c>
      <c r="F4813" t="s">
        <v>394</v>
      </c>
      <c r="G4813" s="8">
        <v>21</v>
      </c>
      <c r="H4813" s="6">
        <v>2025.67</v>
      </c>
      <c r="I4813" s="6">
        <v>42539.05</v>
      </c>
      <c r="J4813" t="s">
        <v>777</v>
      </c>
      <c r="K4813" s="8">
        <v>36</v>
      </c>
      <c r="L4813" t="str">
        <f>_xlfn.XLOOKUP(F4813, Items!$A:$A, Items!$C:$C, "Check Item ID", 0)</f>
        <v>Service</v>
      </c>
    </row>
    <row r="4814" spans="1:12" x14ac:dyDescent="0.25">
      <c r="A4814" t="s">
        <v>5582</v>
      </c>
      <c r="B4814" s="1">
        <v>45390</v>
      </c>
      <c r="C4814" t="s">
        <v>131</v>
      </c>
      <c r="D4814" t="s">
        <v>25</v>
      </c>
      <c r="E4814" t="s">
        <v>296</v>
      </c>
      <c r="F4814" t="s">
        <v>532</v>
      </c>
      <c r="G4814" s="8">
        <v>3</v>
      </c>
      <c r="H4814" s="6">
        <v>5906.67</v>
      </c>
      <c r="I4814" s="6">
        <v>17720</v>
      </c>
      <c r="J4814" t="s">
        <v>777</v>
      </c>
      <c r="K4814" s="8">
        <v>41</v>
      </c>
      <c r="L4814" t="str">
        <f>_xlfn.XLOOKUP(F4814, Items!$A:$A, Items!$C:$C, "Check Item ID", 0)</f>
        <v>Hardware</v>
      </c>
    </row>
    <row r="4815" spans="1:12" hidden="1" x14ac:dyDescent="0.25">
      <c r="A4815" t="s">
        <v>5583</v>
      </c>
      <c r="B4815" s="1">
        <v>45730</v>
      </c>
      <c r="C4815" t="s">
        <v>63</v>
      </c>
      <c r="D4815" t="s">
        <v>27</v>
      </c>
      <c r="E4815" t="s">
        <v>296</v>
      </c>
      <c r="F4815" t="s">
        <v>414</v>
      </c>
      <c r="G4815">
        <v>12</v>
      </c>
      <c r="H4815">
        <v>5573.59</v>
      </c>
      <c r="I4815">
        <v>66883.06</v>
      </c>
      <c r="J4815" t="s">
        <v>768</v>
      </c>
      <c r="K4815">
        <v>42</v>
      </c>
      <c r="L4815" t="str">
        <f>_xlfn.XLOOKUP(F4815, Items!$A:$A, Items!$C:$C, "Check Item ID", 0)</f>
        <v>Service</v>
      </c>
    </row>
    <row r="4816" spans="1:12" hidden="1" x14ac:dyDescent="0.25">
      <c r="A4816" t="s">
        <v>5584</v>
      </c>
      <c r="B4816" s="1">
        <v>45112</v>
      </c>
      <c r="C4816" t="s">
        <v>99</v>
      </c>
      <c r="D4816" t="s">
        <v>13</v>
      </c>
      <c r="E4816" t="s">
        <v>296</v>
      </c>
      <c r="F4816" t="s">
        <v>748</v>
      </c>
      <c r="G4816">
        <v>29</v>
      </c>
      <c r="H4816">
        <v>3434.27</v>
      </c>
      <c r="I4816">
        <v>99593.87</v>
      </c>
      <c r="J4816" t="s">
        <v>770</v>
      </c>
      <c r="K4816">
        <v>21</v>
      </c>
      <c r="L4816" t="str">
        <f>_xlfn.XLOOKUP(F4816, Items!$A:$A, Items!$C:$C, "Check Item ID", 0)</f>
        <v>Software</v>
      </c>
    </row>
    <row r="4817" spans="1:12" x14ac:dyDescent="0.25">
      <c r="A4817" t="s">
        <v>5585</v>
      </c>
      <c r="B4817" s="1">
        <v>45211</v>
      </c>
      <c r="C4817" t="s">
        <v>227</v>
      </c>
      <c r="D4817" t="s">
        <v>9</v>
      </c>
      <c r="E4817" t="s">
        <v>294</v>
      </c>
      <c r="F4817" t="s">
        <v>434</v>
      </c>
      <c r="G4817" s="8">
        <v>9</v>
      </c>
      <c r="H4817" s="6">
        <v>5750.72</v>
      </c>
      <c r="I4817" s="6">
        <v>51756.51</v>
      </c>
      <c r="J4817" t="s">
        <v>777</v>
      </c>
      <c r="K4817" s="8">
        <v>29</v>
      </c>
      <c r="L4817" t="str">
        <f>_xlfn.XLOOKUP(F4817, Items!$A:$A, Items!$C:$C, "Check Item ID", 0)</f>
        <v>Software</v>
      </c>
    </row>
    <row r="4818" spans="1:12" x14ac:dyDescent="0.25">
      <c r="A4818" t="s">
        <v>5586</v>
      </c>
      <c r="B4818" s="1">
        <v>45289</v>
      </c>
      <c r="C4818" t="s">
        <v>123</v>
      </c>
      <c r="D4818" t="s">
        <v>21</v>
      </c>
      <c r="E4818" t="s">
        <v>326</v>
      </c>
      <c r="F4818" t="s">
        <v>598</v>
      </c>
      <c r="G4818" s="8">
        <v>8</v>
      </c>
      <c r="H4818" s="6">
        <v>5996.5</v>
      </c>
      <c r="I4818" s="6">
        <v>47972.02</v>
      </c>
      <c r="J4818" t="s">
        <v>777</v>
      </c>
      <c r="K4818" s="8">
        <v>40</v>
      </c>
      <c r="L4818" t="str">
        <f>_xlfn.XLOOKUP(F4818, Items!$A:$A, Items!$C:$C, "Check Item ID", 0)</f>
        <v>Software</v>
      </c>
    </row>
    <row r="4819" spans="1:12" hidden="1" x14ac:dyDescent="0.25">
      <c r="A4819" t="s">
        <v>5587</v>
      </c>
      <c r="B4819" s="1">
        <v>45758</v>
      </c>
      <c r="C4819" t="s">
        <v>191</v>
      </c>
      <c r="D4819" t="s">
        <v>25</v>
      </c>
      <c r="E4819" t="s">
        <v>278</v>
      </c>
      <c r="F4819" t="s">
        <v>428</v>
      </c>
      <c r="G4819">
        <v>25</v>
      </c>
      <c r="H4819">
        <v>6456.58</v>
      </c>
      <c r="I4819">
        <v>161414.38</v>
      </c>
      <c r="J4819" t="s">
        <v>770</v>
      </c>
      <c r="K4819">
        <v>3</v>
      </c>
      <c r="L4819" t="str">
        <f>_xlfn.XLOOKUP(F4819, Items!$A:$A, Items!$C:$C, "Check Item ID", 0)</f>
        <v>Service</v>
      </c>
    </row>
    <row r="4820" spans="1:12" x14ac:dyDescent="0.25">
      <c r="A4820" t="s">
        <v>5588</v>
      </c>
      <c r="B4820" s="1">
        <v>45380</v>
      </c>
      <c r="C4820" t="s">
        <v>55</v>
      </c>
      <c r="D4820" t="s">
        <v>3</v>
      </c>
      <c r="E4820" t="s">
        <v>338</v>
      </c>
      <c r="F4820" t="s">
        <v>380</v>
      </c>
      <c r="G4820" s="8">
        <v>9</v>
      </c>
      <c r="H4820" s="6">
        <v>4743.8100000000004</v>
      </c>
      <c r="I4820" s="6">
        <v>42694.32</v>
      </c>
      <c r="J4820" t="s">
        <v>777</v>
      </c>
      <c r="K4820" s="8">
        <v>16</v>
      </c>
      <c r="L4820" t="str">
        <f>_xlfn.XLOOKUP(F4820, Items!$A:$A, Items!$C:$C, "Check Item ID", 0)</f>
        <v>Hardware</v>
      </c>
    </row>
    <row r="4821" spans="1:12" x14ac:dyDescent="0.25">
      <c r="A4821" t="s">
        <v>5589</v>
      </c>
      <c r="B4821" s="1">
        <v>45399</v>
      </c>
      <c r="C4821" t="s">
        <v>211</v>
      </c>
      <c r="D4821" t="s">
        <v>31</v>
      </c>
      <c r="E4821" t="s">
        <v>300</v>
      </c>
      <c r="F4821" t="s">
        <v>478</v>
      </c>
      <c r="G4821" s="8">
        <v>38</v>
      </c>
      <c r="H4821" s="6">
        <v>5917.95</v>
      </c>
      <c r="I4821" s="6">
        <v>224882.25</v>
      </c>
      <c r="J4821" t="s">
        <v>777</v>
      </c>
      <c r="K4821" s="8">
        <v>22</v>
      </c>
      <c r="L4821" t="str">
        <f>_xlfn.XLOOKUP(F4821, Items!$A:$A, Items!$C:$C, "Check Item ID", 0)</f>
        <v>Software</v>
      </c>
    </row>
    <row r="4822" spans="1:12" x14ac:dyDescent="0.25">
      <c r="A4822" t="s">
        <v>5590</v>
      </c>
      <c r="B4822" s="1">
        <v>45660</v>
      </c>
      <c r="C4822" t="s">
        <v>177</v>
      </c>
      <c r="D4822" t="s">
        <v>27</v>
      </c>
      <c r="E4822" t="s">
        <v>352</v>
      </c>
      <c r="F4822" t="s">
        <v>570</v>
      </c>
      <c r="G4822" s="8">
        <v>1</v>
      </c>
      <c r="H4822" s="6">
        <v>5031.7700000000004</v>
      </c>
      <c r="I4822" s="6">
        <v>5031.7700000000004</v>
      </c>
      <c r="J4822" t="s">
        <v>777</v>
      </c>
      <c r="K4822" s="8">
        <v>29</v>
      </c>
      <c r="L4822" t="str">
        <f>_xlfn.XLOOKUP(F4822, Items!$A:$A, Items!$C:$C, "Check Item ID", 0)</f>
        <v>Software</v>
      </c>
    </row>
    <row r="4823" spans="1:12" hidden="1" x14ac:dyDescent="0.25">
      <c r="A4823" t="s">
        <v>5591</v>
      </c>
      <c r="B4823" s="1">
        <v>45026</v>
      </c>
      <c r="C4823" t="s">
        <v>149</v>
      </c>
      <c r="D4823" t="s">
        <v>21</v>
      </c>
      <c r="E4823" t="s">
        <v>328</v>
      </c>
      <c r="F4823" t="s">
        <v>428</v>
      </c>
      <c r="G4823">
        <v>7</v>
      </c>
      <c r="H4823">
        <v>6404.6</v>
      </c>
      <c r="I4823">
        <v>44832.23</v>
      </c>
      <c r="J4823" t="s">
        <v>768</v>
      </c>
      <c r="K4823">
        <v>18</v>
      </c>
      <c r="L4823" t="str">
        <f>_xlfn.XLOOKUP(F4823, Items!$A:$A, Items!$C:$C, "Check Item ID", 0)</f>
        <v>Service</v>
      </c>
    </row>
    <row r="4824" spans="1:12" hidden="1" x14ac:dyDescent="0.25">
      <c r="A4824" t="s">
        <v>5592</v>
      </c>
      <c r="B4824" s="1">
        <v>45692</v>
      </c>
      <c r="C4824" t="s">
        <v>187</v>
      </c>
      <c r="D4824" t="s">
        <v>3</v>
      </c>
      <c r="E4824" t="s">
        <v>276</v>
      </c>
      <c r="F4824" t="s">
        <v>554</v>
      </c>
      <c r="G4824">
        <v>40</v>
      </c>
      <c r="H4824">
        <v>133.99</v>
      </c>
      <c r="I4824">
        <v>5359.41</v>
      </c>
      <c r="J4824" t="s">
        <v>768</v>
      </c>
      <c r="K4824">
        <v>34</v>
      </c>
      <c r="L4824" t="str">
        <f>_xlfn.XLOOKUP(F4824, Items!$A:$A, Items!$C:$C, "Check Item ID", 0)</f>
        <v>Software</v>
      </c>
    </row>
    <row r="4825" spans="1:12" x14ac:dyDescent="0.25">
      <c r="A4825" t="s">
        <v>5593</v>
      </c>
      <c r="B4825" s="1">
        <v>45053</v>
      </c>
      <c r="C4825" t="s">
        <v>173</v>
      </c>
      <c r="D4825" t="s">
        <v>9</v>
      </c>
      <c r="E4825" t="s">
        <v>326</v>
      </c>
      <c r="F4825" t="s">
        <v>490</v>
      </c>
      <c r="G4825" s="8">
        <v>1</v>
      </c>
      <c r="H4825" s="6">
        <v>756.41</v>
      </c>
      <c r="I4825" s="6">
        <v>756.41</v>
      </c>
      <c r="J4825" t="s">
        <v>777</v>
      </c>
      <c r="K4825" s="8">
        <v>14</v>
      </c>
      <c r="L4825" t="str">
        <f>_xlfn.XLOOKUP(F4825, Items!$A:$A, Items!$C:$C, "Check Item ID", 0)</f>
        <v>Software</v>
      </c>
    </row>
    <row r="4826" spans="1:12" x14ac:dyDescent="0.25">
      <c r="A4826" t="s">
        <v>5594</v>
      </c>
      <c r="B4826" s="1">
        <v>45626</v>
      </c>
      <c r="C4826" t="s">
        <v>163</v>
      </c>
      <c r="D4826" t="s">
        <v>31</v>
      </c>
      <c r="E4826" t="s">
        <v>324</v>
      </c>
      <c r="F4826" t="s">
        <v>361</v>
      </c>
      <c r="G4826" s="8">
        <v>28</v>
      </c>
      <c r="H4826" s="6">
        <v>4443.17</v>
      </c>
      <c r="I4826" s="6">
        <v>124408.67</v>
      </c>
      <c r="J4826" t="s">
        <v>777</v>
      </c>
      <c r="K4826" s="8">
        <v>14</v>
      </c>
      <c r="L4826" t="str">
        <f>_xlfn.XLOOKUP(F4826, Items!$A:$A, Items!$C:$C, "Check Item ID", 0)</f>
        <v>Software</v>
      </c>
    </row>
    <row r="4827" spans="1:12" hidden="1" x14ac:dyDescent="0.25">
      <c r="A4827" t="s">
        <v>5595</v>
      </c>
      <c r="B4827" s="1">
        <v>45698</v>
      </c>
      <c r="C4827" t="s">
        <v>95</v>
      </c>
      <c r="D4827" t="s">
        <v>11</v>
      </c>
      <c r="E4827" t="s">
        <v>342</v>
      </c>
      <c r="F4827" t="s">
        <v>604</v>
      </c>
      <c r="G4827">
        <v>46</v>
      </c>
      <c r="H4827">
        <v>391</v>
      </c>
      <c r="I4827">
        <v>17985.79</v>
      </c>
      <c r="J4827" t="s">
        <v>770</v>
      </c>
      <c r="K4827">
        <v>34</v>
      </c>
      <c r="L4827" t="str">
        <f>_xlfn.XLOOKUP(F4827, Items!$A:$A, Items!$C:$C, "Check Item ID", 0)</f>
        <v>Software</v>
      </c>
    </row>
    <row r="4828" spans="1:12" hidden="1" x14ac:dyDescent="0.25">
      <c r="A4828" t="s">
        <v>5596</v>
      </c>
      <c r="B4828" s="1">
        <v>45979</v>
      </c>
      <c r="C4828" t="s">
        <v>77</v>
      </c>
      <c r="D4828" t="s">
        <v>17</v>
      </c>
      <c r="E4828" t="s">
        <v>346</v>
      </c>
      <c r="F4828" t="s">
        <v>624</v>
      </c>
      <c r="G4828">
        <v>48</v>
      </c>
      <c r="H4828">
        <v>3478.11</v>
      </c>
      <c r="I4828">
        <v>166949.51</v>
      </c>
      <c r="J4828" t="s">
        <v>768</v>
      </c>
      <c r="K4828">
        <v>22</v>
      </c>
      <c r="L4828" t="str">
        <f>_xlfn.XLOOKUP(F4828, Items!$A:$A, Items!$C:$C, "Check Item ID", 0)</f>
        <v>Service</v>
      </c>
    </row>
    <row r="4829" spans="1:12" x14ac:dyDescent="0.25">
      <c r="A4829" t="s">
        <v>5597</v>
      </c>
      <c r="B4829" s="1">
        <v>45847</v>
      </c>
      <c r="C4829" t="s">
        <v>115</v>
      </c>
      <c r="D4829" t="s">
        <v>27</v>
      </c>
      <c r="E4829" t="s">
        <v>258</v>
      </c>
      <c r="F4829" t="s">
        <v>452</v>
      </c>
      <c r="G4829" s="8">
        <v>38</v>
      </c>
      <c r="H4829" s="6">
        <v>3252.38</v>
      </c>
      <c r="I4829" s="6">
        <v>123590.37</v>
      </c>
      <c r="J4829" t="s">
        <v>777</v>
      </c>
      <c r="K4829" s="8">
        <v>17</v>
      </c>
      <c r="L4829" t="str">
        <f>_xlfn.XLOOKUP(F4829, Items!$A:$A, Items!$C:$C, "Check Item ID", 0)</f>
        <v>Service</v>
      </c>
    </row>
    <row r="4830" spans="1:12" x14ac:dyDescent="0.25">
      <c r="A4830" t="s">
        <v>5598</v>
      </c>
      <c r="B4830" s="1">
        <v>45512</v>
      </c>
      <c r="C4830" t="s">
        <v>145</v>
      </c>
      <c r="D4830" t="s">
        <v>7</v>
      </c>
      <c r="E4830" t="s">
        <v>322</v>
      </c>
      <c r="F4830" t="s">
        <v>520</v>
      </c>
      <c r="G4830" s="8">
        <v>50</v>
      </c>
      <c r="H4830" s="6">
        <v>6916.7</v>
      </c>
      <c r="I4830" s="6">
        <v>345834.97</v>
      </c>
      <c r="J4830" t="s">
        <v>777</v>
      </c>
      <c r="K4830" s="8">
        <v>11</v>
      </c>
      <c r="L4830" t="str">
        <f>_xlfn.XLOOKUP(F4830, Items!$A:$A, Items!$C:$C, "Check Item ID", 0)</f>
        <v>Software</v>
      </c>
    </row>
    <row r="4831" spans="1:12" hidden="1" x14ac:dyDescent="0.25">
      <c r="A4831" t="s">
        <v>5599</v>
      </c>
      <c r="B4831" s="1">
        <v>45406</v>
      </c>
      <c r="C4831" t="s">
        <v>225</v>
      </c>
      <c r="D4831" t="s">
        <v>13</v>
      </c>
      <c r="E4831" t="s">
        <v>292</v>
      </c>
      <c r="F4831" t="s">
        <v>746</v>
      </c>
      <c r="G4831">
        <v>6</v>
      </c>
      <c r="H4831">
        <v>5776.69</v>
      </c>
      <c r="I4831">
        <v>34660.11</v>
      </c>
      <c r="J4831" t="s">
        <v>768</v>
      </c>
      <c r="K4831">
        <v>43</v>
      </c>
      <c r="L4831" t="str">
        <f>_xlfn.XLOOKUP(F4831, Items!$A:$A, Items!$C:$C, "Check Item ID", 0)</f>
        <v>Software</v>
      </c>
    </row>
    <row r="4832" spans="1:12" hidden="1" x14ac:dyDescent="0.25">
      <c r="A4832" t="s">
        <v>5600</v>
      </c>
      <c r="B4832" s="1">
        <v>45880</v>
      </c>
      <c r="C4832" t="s">
        <v>53</v>
      </c>
      <c r="D4832" t="s">
        <v>9</v>
      </c>
      <c r="E4832" t="s">
        <v>292</v>
      </c>
      <c r="F4832" t="s">
        <v>610</v>
      </c>
      <c r="G4832">
        <v>35</v>
      </c>
      <c r="H4832">
        <v>1268.52</v>
      </c>
      <c r="I4832">
        <v>44398.31</v>
      </c>
      <c r="J4832" t="s">
        <v>770</v>
      </c>
      <c r="K4832">
        <v>24</v>
      </c>
      <c r="L4832" t="str">
        <f>_xlfn.XLOOKUP(F4832, Items!$A:$A, Items!$C:$C, "Check Item ID", 0)</f>
        <v>Hardware</v>
      </c>
    </row>
    <row r="4833" spans="1:12" x14ac:dyDescent="0.25">
      <c r="A4833" t="s">
        <v>5601</v>
      </c>
      <c r="B4833" s="1">
        <v>45520</v>
      </c>
      <c r="C4833" t="s">
        <v>127</v>
      </c>
      <c r="D4833" t="s">
        <v>31</v>
      </c>
      <c r="E4833" t="s">
        <v>334</v>
      </c>
      <c r="F4833" t="s">
        <v>746</v>
      </c>
      <c r="G4833" s="8">
        <v>29</v>
      </c>
      <c r="H4833" s="6">
        <v>5429</v>
      </c>
      <c r="I4833" s="6">
        <v>157440.95000000001</v>
      </c>
      <c r="J4833" t="s">
        <v>777</v>
      </c>
      <c r="K4833" s="8">
        <v>31</v>
      </c>
      <c r="L4833" t="str">
        <f>_xlfn.XLOOKUP(F4833, Items!$A:$A, Items!$C:$C, "Check Item ID", 0)</f>
        <v>Software</v>
      </c>
    </row>
    <row r="4834" spans="1:12" hidden="1" x14ac:dyDescent="0.25">
      <c r="A4834" t="s">
        <v>5602</v>
      </c>
      <c r="B4834" s="1">
        <v>45169</v>
      </c>
      <c r="C4834" t="s">
        <v>145</v>
      </c>
      <c r="D4834" t="s">
        <v>7</v>
      </c>
      <c r="E4834" t="s">
        <v>330</v>
      </c>
      <c r="F4834" t="s">
        <v>670</v>
      </c>
      <c r="G4834">
        <v>40</v>
      </c>
      <c r="H4834">
        <v>7117.32</v>
      </c>
      <c r="I4834">
        <v>284692.73</v>
      </c>
      <c r="J4834" t="s">
        <v>770</v>
      </c>
      <c r="K4834">
        <v>15</v>
      </c>
      <c r="L4834" t="str">
        <f>_xlfn.XLOOKUP(F4834, Items!$A:$A, Items!$C:$C, "Check Item ID", 0)</f>
        <v>Service</v>
      </c>
    </row>
    <row r="4835" spans="1:12" hidden="1" x14ac:dyDescent="0.25">
      <c r="A4835" t="s">
        <v>5603</v>
      </c>
      <c r="B4835" s="1">
        <v>45140</v>
      </c>
      <c r="C4835" t="s">
        <v>185</v>
      </c>
      <c r="D4835" t="s">
        <v>29</v>
      </c>
      <c r="E4835" t="s">
        <v>270</v>
      </c>
      <c r="F4835" t="s">
        <v>642</v>
      </c>
      <c r="G4835">
        <v>6</v>
      </c>
      <c r="H4835">
        <v>3467.33</v>
      </c>
      <c r="I4835">
        <v>20803.97</v>
      </c>
      <c r="J4835" t="s">
        <v>770</v>
      </c>
      <c r="K4835">
        <v>30</v>
      </c>
      <c r="L4835" t="str">
        <f>_xlfn.XLOOKUP(F4835, Items!$A:$A, Items!$C:$C, "Check Item ID", 0)</f>
        <v>Software</v>
      </c>
    </row>
    <row r="4836" spans="1:12" x14ac:dyDescent="0.25">
      <c r="A4836" t="s">
        <v>5604</v>
      </c>
      <c r="B4836" s="1">
        <v>45803</v>
      </c>
      <c r="C4836" t="s">
        <v>205</v>
      </c>
      <c r="D4836" t="s">
        <v>25</v>
      </c>
      <c r="E4836" t="s">
        <v>296</v>
      </c>
      <c r="F4836" t="s">
        <v>524</v>
      </c>
      <c r="G4836" s="8">
        <v>22</v>
      </c>
      <c r="H4836" s="6">
        <v>3904.73</v>
      </c>
      <c r="I4836" s="6">
        <v>85903.96</v>
      </c>
      <c r="J4836" t="s">
        <v>777</v>
      </c>
      <c r="K4836" s="8">
        <v>45</v>
      </c>
      <c r="L4836" t="str">
        <f>_xlfn.XLOOKUP(F4836, Items!$A:$A, Items!$C:$C, "Check Item ID", 0)</f>
        <v>Hardware</v>
      </c>
    </row>
    <row r="4837" spans="1:12" hidden="1" x14ac:dyDescent="0.25">
      <c r="A4837" t="s">
        <v>5605</v>
      </c>
      <c r="B4837" s="1">
        <v>45783</v>
      </c>
      <c r="C4837" t="s">
        <v>141</v>
      </c>
      <c r="D4837" t="s">
        <v>27</v>
      </c>
      <c r="E4837" t="s">
        <v>302</v>
      </c>
      <c r="F4837" t="s">
        <v>470</v>
      </c>
      <c r="G4837">
        <v>5</v>
      </c>
      <c r="H4837">
        <v>1103.17</v>
      </c>
      <c r="I4837">
        <v>5515.85</v>
      </c>
      <c r="J4837" t="s">
        <v>768</v>
      </c>
      <c r="K4837">
        <v>13</v>
      </c>
      <c r="L4837" t="str">
        <f>_xlfn.XLOOKUP(F4837, Items!$A:$A, Items!$C:$C, "Check Item ID", 0)</f>
        <v>Software</v>
      </c>
    </row>
    <row r="4838" spans="1:12" hidden="1" x14ac:dyDescent="0.25">
      <c r="A4838" t="s">
        <v>5606</v>
      </c>
      <c r="B4838" s="1">
        <v>45104</v>
      </c>
      <c r="C4838" t="s">
        <v>217</v>
      </c>
      <c r="D4838" t="s">
        <v>21</v>
      </c>
      <c r="E4838" t="s">
        <v>336</v>
      </c>
      <c r="F4838" t="s">
        <v>504</v>
      </c>
      <c r="G4838">
        <v>45</v>
      </c>
      <c r="H4838">
        <v>8689.42</v>
      </c>
      <c r="I4838">
        <v>391023.7</v>
      </c>
      <c r="J4838" t="s">
        <v>770</v>
      </c>
      <c r="K4838">
        <v>38</v>
      </c>
      <c r="L4838" t="str">
        <f>_xlfn.XLOOKUP(F4838, Items!$A:$A, Items!$C:$C, "Check Item ID", 0)</f>
        <v>Service</v>
      </c>
    </row>
    <row r="4839" spans="1:12" hidden="1" x14ac:dyDescent="0.25">
      <c r="A4839" t="s">
        <v>5607</v>
      </c>
      <c r="B4839" s="1">
        <v>45760</v>
      </c>
      <c r="C4839" t="s">
        <v>53</v>
      </c>
      <c r="D4839" t="s">
        <v>9</v>
      </c>
      <c r="E4839" t="s">
        <v>272</v>
      </c>
      <c r="F4839" t="s">
        <v>756</v>
      </c>
      <c r="G4839">
        <v>43</v>
      </c>
      <c r="H4839">
        <v>2689.16</v>
      </c>
      <c r="I4839">
        <v>115633.8</v>
      </c>
      <c r="J4839" t="s">
        <v>768</v>
      </c>
      <c r="K4839">
        <v>42</v>
      </c>
      <c r="L4839" t="str">
        <f>_xlfn.XLOOKUP(F4839, Items!$A:$A, Items!$C:$C, "Check Item ID", 0)</f>
        <v>Service</v>
      </c>
    </row>
    <row r="4840" spans="1:12" hidden="1" x14ac:dyDescent="0.25">
      <c r="A4840" t="s">
        <v>5608</v>
      </c>
      <c r="B4840" s="1">
        <v>45246</v>
      </c>
      <c r="C4840" t="s">
        <v>149</v>
      </c>
      <c r="D4840" t="s">
        <v>21</v>
      </c>
      <c r="E4840" t="s">
        <v>336</v>
      </c>
      <c r="F4840" t="s">
        <v>638</v>
      </c>
      <c r="G4840">
        <v>9</v>
      </c>
      <c r="H4840">
        <v>4767.59</v>
      </c>
      <c r="I4840">
        <v>42908.28</v>
      </c>
      <c r="J4840" t="s">
        <v>768</v>
      </c>
      <c r="K4840">
        <v>10</v>
      </c>
      <c r="L4840" t="str">
        <f>_xlfn.XLOOKUP(F4840, Items!$A:$A, Items!$C:$C, "Check Item ID", 0)</f>
        <v>Hardware</v>
      </c>
    </row>
    <row r="4841" spans="1:12" hidden="1" x14ac:dyDescent="0.25">
      <c r="A4841" t="s">
        <v>5609</v>
      </c>
      <c r="B4841" s="1">
        <v>45906</v>
      </c>
      <c r="C4841" t="s">
        <v>229</v>
      </c>
      <c r="D4841" t="s">
        <v>17</v>
      </c>
      <c r="E4841" t="s">
        <v>328</v>
      </c>
      <c r="F4841" t="s">
        <v>608</v>
      </c>
      <c r="G4841">
        <v>41</v>
      </c>
      <c r="H4841">
        <v>5864.7</v>
      </c>
      <c r="I4841">
        <v>240452.87</v>
      </c>
      <c r="J4841" t="s">
        <v>770</v>
      </c>
      <c r="K4841">
        <v>4</v>
      </c>
      <c r="L4841" t="str">
        <f>_xlfn.XLOOKUP(F4841, Items!$A:$A, Items!$C:$C, "Check Item ID", 0)</f>
        <v>Hardware</v>
      </c>
    </row>
    <row r="4842" spans="1:12" hidden="1" x14ac:dyDescent="0.25">
      <c r="A4842" t="s">
        <v>5610</v>
      </c>
      <c r="B4842" s="1">
        <v>45905</v>
      </c>
      <c r="C4842" t="s">
        <v>55</v>
      </c>
      <c r="D4842" t="s">
        <v>3</v>
      </c>
      <c r="E4842" t="s">
        <v>350</v>
      </c>
      <c r="F4842" t="s">
        <v>662</v>
      </c>
      <c r="G4842">
        <v>41</v>
      </c>
      <c r="H4842">
        <v>5517.46</v>
      </c>
      <c r="I4842">
        <v>226215.94</v>
      </c>
      <c r="J4842" t="s">
        <v>770</v>
      </c>
      <c r="K4842">
        <v>18</v>
      </c>
      <c r="L4842" t="str">
        <f>_xlfn.XLOOKUP(F4842, Items!$A:$A, Items!$C:$C, "Check Item ID", 0)</f>
        <v>Service</v>
      </c>
    </row>
    <row r="4843" spans="1:12" x14ac:dyDescent="0.25">
      <c r="A4843" t="s">
        <v>5611</v>
      </c>
      <c r="B4843" s="1">
        <v>45236</v>
      </c>
      <c r="C4843" t="s">
        <v>81</v>
      </c>
      <c r="D4843" t="s">
        <v>19</v>
      </c>
      <c r="E4843" t="s">
        <v>310</v>
      </c>
      <c r="F4843" t="s">
        <v>530</v>
      </c>
      <c r="G4843" s="8">
        <v>13</v>
      </c>
      <c r="H4843" s="6">
        <v>2660.13</v>
      </c>
      <c r="I4843" s="6">
        <v>34581.629999999997</v>
      </c>
      <c r="J4843" t="s">
        <v>777</v>
      </c>
      <c r="K4843" s="8">
        <v>37</v>
      </c>
      <c r="L4843" t="str">
        <f>_xlfn.XLOOKUP(F4843, Items!$A:$A, Items!$C:$C, "Check Item ID", 0)</f>
        <v>Hardware</v>
      </c>
    </row>
    <row r="4844" spans="1:12" hidden="1" x14ac:dyDescent="0.25">
      <c r="A4844" t="s">
        <v>5612</v>
      </c>
      <c r="B4844" s="1">
        <v>45245</v>
      </c>
      <c r="C4844" t="s">
        <v>127</v>
      </c>
      <c r="D4844" t="s">
        <v>31</v>
      </c>
      <c r="E4844" t="s">
        <v>298</v>
      </c>
      <c r="F4844" t="s">
        <v>494</v>
      </c>
      <c r="G4844">
        <v>5</v>
      </c>
      <c r="H4844">
        <v>8361.36</v>
      </c>
      <c r="I4844">
        <v>41806.800000000003</v>
      </c>
      <c r="J4844" t="s">
        <v>770</v>
      </c>
      <c r="K4844">
        <v>43</v>
      </c>
      <c r="L4844" t="str">
        <f>_xlfn.XLOOKUP(F4844, Items!$A:$A, Items!$C:$C, "Check Item ID", 0)</f>
        <v>Hardware</v>
      </c>
    </row>
    <row r="4845" spans="1:12" hidden="1" x14ac:dyDescent="0.25">
      <c r="A4845" t="s">
        <v>5613</v>
      </c>
      <c r="B4845" s="1">
        <v>45509</v>
      </c>
      <c r="C4845" t="s">
        <v>91</v>
      </c>
      <c r="D4845" t="s">
        <v>11</v>
      </c>
      <c r="E4845" t="s">
        <v>340</v>
      </c>
      <c r="F4845" t="s">
        <v>476</v>
      </c>
      <c r="G4845">
        <v>42</v>
      </c>
      <c r="H4845">
        <v>6365.02</v>
      </c>
      <c r="I4845">
        <v>267330.99</v>
      </c>
      <c r="J4845" t="s">
        <v>770</v>
      </c>
      <c r="K4845">
        <v>17</v>
      </c>
      <c r="L4845" t="str">
        <f>_xlfn.XLOOKUP(F4845, Items!$A:$A, Items!$C:$C, "Check Item ID", 0)</f>
        <v>Hardware</v>
      </c>
    </row>
    <row r="4846" spans="1:12" x14ac:dyDescent="0.25">
      <c r="A4846" t="s">
        <v>5614</v>
      </c>
      <c r="B4846" s="1">
        <v>45098</v>
      </c>
      <c r="C4846" t="s">
        <v>119</v>
      </c>
      <c r="D4846" t="s">
        <v>13</v>
      </c>
      <c r="E4846" t="s">
        <v>276</v>
      </c>
      <c r="F4846" t="s">
        <v>586</v>
      </c>
      <c r="G4846" s="8">
        <v>6</v>
      </c>
      <c r="H4846" s="6">
        <v>6618.12</v>
      </c>
      <c r="I4846" s="6">
        <v>39708.720000000001</v>
      </c>
      <c r="J4846" t="s">
        <v>777</v>
      </c>
      <c r="K4846" s="8">
        <v>41</v>
      </c>
      <c r="L4846" t="str">
        <f>_xlfn.XLOOKUP(F4846, Items!$A:$A, Items!$C:$C, "Check Item ID", 0)</f>
        <v>Hardware</v>
      </c>
    </row>
    <row r="4847" spans="1:12" hidden="1" x14ac:dyDescent="0.25">
      <c r="A4847" t="s">
        <v>5615</v>
      </c>
      <c r="B4847" s="1">
        <v>45321</v>
      </c>
      <c r="C4847" t="s">
        <v>155</v>
      </c>
      <c r="D4847" t="s">
        <v>31</v>
      </c>
      <c r="E4847" t="s">
        <v>332</v>
      </c>
      <c r="F4847" t="s">
        <v>516</v>
      </c>
      <c r="G4847">
        <v>2</v>
      </c>
      <c r="H4847">
        <v>6886.62</v>
      </c>
      <c r="I4847">
        <v>13773.24</v>
      </c>
      <c r="J4847" t="s">
        <v>768</v>
      </c>
      <c r="K4847">
        <v>18</v>
      </c>
      <c r="L4847" t="str">
        <f>_xlfn.XLOOKUP(F4847, Items!$A:$A, Items!$C:$C, "Check Item ID", 0)</f>
        <v>Service</v>
      </c>
    </row>
    <row r="4848" spans="1:12" hidden="1" x14ac:dyDescent="0.25">
      <c r="A4848" t="s">
        <v>5616</v>
      </c>
      <c r="B4848" s="1">
        <v>45616</v>
      </c>
      <c r="C4848" t="s">
        <v>121</v>
      </c>
      <c r="D4848" t="s">
        <v>5</v>
      </c>
      <c r="E4848" t="s">
        <v>314</v>
      </c>
      <c r="F4848" t="s">
        <v>726</v>
      </c>
      <c r="G4848">
        <v>50</v>
      </c>
      <c r="H4848">
        <v>5466.57</v>
      </c>
      <c r="I4848">
        <v>273328.55</v>
      </c>
      <c r="J4848" t="s">
        <v>768</v>
      </c>
      <c r="K4848">
        <v>37</v>
      </c>
      <c r="L4848" t="str">
        <f>_xlfn.XLOOKUP(F4848, Items!$A:$A, Items!$C:$C, "Check Item ID", 0)</f>
        <v>Hardware</v>
      </c>
    </row>
    <row r="4849" spans="1:12" x14ac:dyDescent="0.25">
      <c r="A4849" t="s">
        <v>5617</v>
      </c>
      <c r="B4849" s="1">
        <v>45231</v>
      </c>
      <c r="C4849" t="s">
        <v>173</v>
      </c>
      <c r="D4849" t="s">
        <v>9</v>
      </c>
      <c r="E4849" t="s">
        <v>324</v>
      </c>
      <c r="F4849" t="s">
        <v>694</v>
      </c>
      <c r="G4849" s="8">
        <v>16</v>
      </c>
      <c r="H4849" s="6">
        <v>6640.25</v>
      </c>
      <c r="I4849" s="6">
        <v>106243.94</v>
      </c>
      <c r="J4849" t="s">
        <v>777</v>
      </c>
      <c r="K4849" s="8">
        <v>16</v>
      </c>
      <c r="L4849" t="str">
        <f>_xlfn.XLOOKUP(F4849, Items!$A:$A, Items!$C:$C, "Check Item ID", 0)</f>
        <v>Service</v>
      </c>
    </row>
    <row r="4850" spans="1:12" hidden="1" x14ac:dyDescent="0.25">
      <c r="A4850" t="s">
        <v>5618</v>
      </c>
      <c r="B4850" s="1">
        <v>45458</v>
      </c>
      <c r="C4850" t="s">
        <v>235</v>
      </c>
      <c r="D4850" t="s">
        <v>17</v>
      </c>
      <c r="E4850" t="s">
        <v>318</v>
      </c>
      <c r="F4850" t="s">
        <v>408</v>
      </c>
      <c r="G4850">
        <v>28</v>
      </c>
      <c r="H4850">
        <v>5204.47</v>
      </c>
      <c r="I4850">
        <v>145725.1</v>
      </c>
      <c r="J4850" t="s">
        <v>768</v>
      </c>
      <c r="K4850">
        <v>43</v>
      </c>
      <c r="L4850" t="str">
        <f>_xlfn.XLOOKUP(F4850, Items!$A:$A, Items!$C:$C, "Check Item ID", 0)</f>
        <v>Hardware</v>
      </c>
    </row>
    <row r="4851" spans="1:12" x14ac:dyDescent="0.25">
      <c r="A4851" t="s">
        <v>5619</v>
      </c>
      <c r="B4851" s="1">
        <v>45705</v>
      </c>
      <c r="C4851" t="s">
        <v>127</v>
      </c>
      <c r="D4851" t="s">
        <v>31</v>
      </c>
      <c r="E4851" t="s">
        <v>292</v>
      </c>
      <c r="F4851" t="s">
        <v>714</v>
      </c>
      <c r="G4851" s="8">
        <v>25</v>
      </c>
      <c r="H4851" s="6">
        <v>4139.26</v>
      </c>
      <c r="I4851" s="6">
        <v>103481.55</v>
      </c>
      <c r="J4851" t="s">
        <v>777</v>
      </c>
      <c r="K4851" s="8">
        <v>33</v>
      </c>
      <c r="L4851" t="str">
        <f>_xlfn.XLOOKUP(F4851, Items!$A:$A, Items!$C:$C, "Check Item ID", 0)</f>
        <v>Hardware</v>
      </c>
    </row>
    <row r="4852" spans="1:12" hidden="1" x14ac:dyDescent="0.25">
      <c r="A4852" t="s">
        <v>5620</v>
      </c>
      <c r="B4852" s="1">
        <v>45455</v>
      </c>
      <c r="C4852" t="s">
        <v>55</v>
      </c>
      <c r="D4852" t="s">
        <v>3</v>
      </c>
      <c r="E4852" t="s">
        <v>326</v>
      </c>
      <c r="F4852" t="s">
        <v>446</v>
      </c>
      <c r="G4852">
        <v>7</v>
      </c>
      <c r="H4852">
        <v>7268.08</v>
      </c>
      <c r="I4852">
        <v>50876.55</v>
      </c>
      <c r="J4852" t="s">
        <v>768</v>
      </c>
      <c r="K4852">
        <v>15</v>
      </c>
      <c r="L4852" t="str">
        <f>_xlfn.XLOOKUP(F4852, Items!$A:$A, Items!$C:$C, "Check Item ID", 0)</f>
        <v>Software</v>
      </c>
    </row>
    <row r="4853" spans="1:12" x14ac:dyDescent="0.25">
      <c r="A4853" t="s">
        <v>5621</v>
      </c>
      <c r="B4853" s="1">
        <v>45944</v>
      </c>
      <c r="C4853" t="s">
        <v>103</v>
      </c>
      <c r="D4853" t="s">
        <v>31</v>
      </c>
      <c r="E4853" t="s">
        <v>304</v>
      </c>
      <c r="F4853" t="s">
        <v>400</v>
      </c>
      <c r="G4853" s="8">
        <v>27</v>
      </c>
      <c r="H4853" s="6">
        <v>6854.08</v>
      </c>
      <c r="I4853" s="6">
        <v>185060.17</v>
      </c>
      <c r="J4853" t="s">
        <v>777</v>
      </c>
      <c r="K4853" s="8">
        <v>24</v>
      </c>
      <c r="L4853" t="str">
        <f>_xlfn.XLOOKUP(F4853, Items!$A:$A, Items!$C:$C, "Check Item ID", 0)</f>
        <v>Hardware</v>
      </c>
    </row>
    <row r="4854" spans="1:12" x14ac:dyDescent="0.25">
      <c r="A4854" t="s">
        <v>5622</v>
      </c>
      <c r="B4854" s="1">
        <v>45999</v>
      </c>
      <c r="C4854" t="s">
        <v>193</v>
      </c>
      <c r="D4854" t="s">
        <v>5</v>
      </c>
      <c r="E4854" t="s">
        <v>263</v>
      </c>
      <c r="F4854" t="s">
        <v>756</v>
      </c>
      <c r="G4854" s="8">
        <v>9</v>
      </c>
      <c r="H4854" s="6">
        <v>2658.7</v>
      </c>
      <c r="I4854" s="6">
        <v>23928.27</v>
      </c>
      <c r="J4854" t="s">
        <v>777</v>
      </c>
      <c r="K4854" s="8">
        <v>20</v>
      </c>
      <c r="L4854" t="str">
        <f>_xlfn.XLOOKUP(F4854, Items!$A:$A, Items!$C:$C, "Check Item ID", 0)</f>
        <v>Service</v>
      </c>
    </row>
    <row r="4855" spans="1:12" x14ac:dyDescent="0.25">
      <c r="A4855" t="s">
        <v>5623</v>
      </c>
      <c r="B4855" s="1">
        <v>44989</v>
      </c>
      <c r="C4855" t="s">
        <v>95</v>
      </c>
      <c r="D4855" t="s">
        <v>11</v>
      </c>
      <c r="E4855" t="s">
        <v>322</v>
      </c>
      <c r="F4855" t="s">
        <v>706</v>
      </c>
      <c r="G4855" s="8">
        <v>25</v>
      </c>
      <c r="H4855" s="6">
        <v>10711.81</v>
      </c>
      <c r="I4855" s="6">
        <v>267795.13</v>
      </c>
      <c r="J4855" t="s">
        <v>777</v>
      </c>
      <c r="K4855" s="8">
        <v>30</v>
      </c>
      <c r="L4855" t="str">
        <f>_xlfn.XLOOKUP(F4855, Items!$A:$A, Items!$C:$C, "Check Item ID", 0)</f>
        <v>Software</v>
      </c>
    </row>
    <row r="4856" spans="1:12" x14ac:dyDescent="0.25">
      <c r="A4856" t="s">
        <v>5624</v>
      </c>
      <c r="B4856" s="1">
        <v>45526</v>
      </c>
      <c r="C4856" t="s">
        <v>193</v>
      </c>
      <c r="D4856" t="s">
        <v>5</v>
      </c>
      <c r="E4856" t="s">
        <v>267</v>
      </c>
      <c r="F4856" t="s">
        <v>492</v>
      </c>
      <c r="G4856" s="8">
        <v>12</v>
      </c>
      <c r="H4856" s="6">
        <v>4046.57</v>
      </c>
      <c r="I4856" s="6">
        <v>48558.84</v>
      </c>
      <c r="J4856" t="s">
        <v>777</v>
      </c>
      <c r="K4856" s="8">
        <v>26</v>
      </c>
      <c r="L4856" t="str">
        <f>_xlfn.XLOOKUP(F4856, Items!$A:$A, Items!$C:$C, "Check Item ID", 0)</f>
        <v>Service</v>
      </c>
    </row>
    <row r="4857" spans="1:12" hidden="1" x14ac:dyDescent="0.25">
      <c r="A4857" t="s">
        <v>5625</v>
      </c>
      <c r="B4857" s="1">
        <v>45222</v>
      </c>
      <c r="C4857" t="s">
        <v>191</v>
      </c>
      <c r="D4857" t="s">
        <v>25</v>
      </c>
      <c r="E4857" t="s">
        <v>260</v>
      </c>
      <c r="F4857" t="s">
        <v>468</v>
      </c>
      <c r="G4857">
        <v>32</v>
      </c>
      <c r="H4857">
        <v>3674.89</v>
      </c>
      <c r="I4857">
        <v>117596.63</v>
      </c>
      <c r="J4857" t="s">
        <v>770</v>
      </c>
      <c r="K4857">
        <v>23</v>
      </c>
      <c r="L4857" t="str">
        <f>_xlfn.XLOOKUP(F4857, Items!$A:$A, Items!$C:$C, "Check Item ID", 0)</f>
        <v>Hardware</v>
      </c>
    </row>
    <row r="4858" spans="1:12" hidden="1" x14ac:dyDescent="0.25">
      <c r="A4858" t="s">
        <v>5626</v>
      </c>
      <c r="B4858" s="1">
        <v>45378</v>
      </c>
      <c r="C4858" t="s">
        <v>153</v>
      </c>
      <c r="D4858" t="s">
        <v>3</v>
      </c>
      <c r="E4858" t="s">
        <v>330</v>
      </c>
      <c r="F4858" t="s">
        <v>600</v>
      </c>
      <c r="G4858">
        <v>16</v>
      </c>
      <c r="H4858">
        <v>6933.06</v>
      </c>
      <c r="I4858">
        <v>110929.02</v>
      </c>
      <c r="J4858" t="s">
        <v>770</v>
      </c>
      <c r="K4858">
        <v>28</v>
      </c>
      <c r="L4858" t="str">
        <f>_xlfn.XLOOKUP(F4858, Items!$A:$A, Items!$C:$C, "Check Item ID", 0)</f>
        <v>Software</v>
      </c>
    </row>
    <row r="4859" spans="1:12" hidden="1" x14ac:dyDescent="0.25">
      <c r="A4859" t="s">
        <v>5627</v>
      </c>
      <c r="B4859" s="1">
        <v>45717</v>
      </c>
      <c r="C4859" t="s">
        <v>59</v>
      </c>
      <c r="D4859" t="s">
        <v>9</v>
      </c>
      <c r="E4859" t="s">
        <v>348</v>
      </c>
      <c r="F4859" t="s">
        <v>748</v>
      </c>
      <c r="G4859">
        <v>40</v>
      </c>
      <c r="H4859">
        <v>3791.71</v>
      </c>
      <c r="I4859">
        <v>151668.37</v>
      </c>
      <c r="J4859" t="s">
        <v>770</v>
      </c>
      <c r="K4859">
        <v>19</v>
      </c>
      <c r="L4859" t="str">
        <f>_xlfn.XLOOKUP(F4859, Items!$A:$A, Items!$C:$C, "Check Item ID", 0)</f>
        <v>Software</v>
      </c>
    </row>
    <row r="4860" spans="1:12" hidden="1" x14ac:dyDescent="0.25">
      <c r="A4860" t="s">
        <v>5628</v>
      </c>
      <c r="B4860" s="1">
        <v>45830</v>
      </c>
      <c r="C4860" t="s">
        <v>107</v>
      </c>
      <c r="D4860" t="s">
        <v>25</v>
      </c>
      <c r="E4860" t="s">
        <v>246</v>
      </c>
      <c r="F4860" t="s">
        <v>546</v>
      </c>
      <c r="G4860">
        <v>33</v>
      </c>
      <c r="H4860">
        <v>6503.51</v>
      </c>
      <c r="I4860">
        <v>214615.88</v>
      </c>
      <c r="J4860" t="s">
        <v>770</v>
      </c>
      <c r="K4860">
        <v>13</v>
      </c>
      <c r="L4860" t="str">
        <f>_xlfn.XLOOKUP(F4860, Items!$A:$A, Items!$C:$C, "Check Item ID", 0)</f>
        <v>Hardware</v>
      </c>
    </row>
    <row r="4861" spans="1:12" hidden="1" x14ac:dyDescent="0.25">
      <c r="A4861" t="s">
        <v>5629</v>
      </c>
      <c r="B4861" s="1">
        <v>45497</v>
      </c>
      <c r="C4861" t="s">
        <v>205</v>
      </c>
      <c r="D4861" t="s">
        <v>25</v>
      </c>
      <c r="E4861" t="s">
        <v>294</v>
      </c>
      <c r="F4861" t="s">
        <v>446</v>
      </c>
      <c r="G4861">
        <v>37</v>
      </c>
      <c r="H4861">
        <v>6824.44</v>
      </c>
      <c r="I4861">
        <v>252504.19</v>
      </c>
      <c r="J4861" t="s">
        <v>770</v>
      </c>
      <c r="K4861">
        <v>10</v>
      </c>
      <c r="L4861" t="str">
        <f>_xlfn.XLOOKUP(F4861, Items!$A:$A, Items!$C:$C, "Check Item ID", 0)</f>
        <v>Software</v>
      </c>
    </row>
    <row r="4862" spans="1:12" hidden="1" x14ac:dyDescent="0.25">
      <c r="A4862" t="s">
        <v>5630</v>
      </c>
      <c r="B4862" s="1">
        <v>45555</v>
      </c>
      <c r="C4862" t="s">
        <v>91</v>
      </c>
      <c r="D4862" t="s">
        <v>11</v>
      </c>
      <c r="E4862" t="s">
        <v>308</v>
      </c>
      <c r="F4862" t="s">
        <v>400</v>
      </c>
      <c r="G4862">
        <v>27</v>
      </c>
      <c r="H4862">
        <v>7464.8</v>
      </c>
      <c r="I4862">
        <v>201549.56</v>
      </c>
      <c r="J4862" t="s">
        <v>770</v>
      </c>
      <c r="K4862">
        <v>3</v>
      </c>
      <c r="L4862" t="str">
        <f>_xlfn.XLOOKUP(F4862, Items!$A:$A, Items!$C:$C, "Check Item ID", 0)</f>
        <v>Hardware</v>
      </c>
    </row>
    <row r="4863" spans="1:12" hidden="1" x14ac:dyDescent="0.25">
      <c r="A4863" t="s">
        <v>5631</v>
      </c>
      <c r="B4863" s="1">
        <v>45192</v>
      </c>
      <c r="C4863" t="s">
        <v>151</v>
      </c>
      <c r="D4863" t="s">
        <v>11</v>
      </c>
      <c r="E4863" t="s">
        <v>288</v>
      </c>
      <c r="F4863" t="s">
        <v>718</v>
      </c>
      <c r="G4863">
        <v>37</v>
      </c>
      <c r="H4863">
        <v>8923.2199999999993</v>
      </c>
      <c r="I4863">
        <v>330159.2</v>
      </c>
      <c r="J4863" t="s">
        <v>770</v>
      </c>
      <c r="K4863">
        <v>37</v>
      </c>
      <c r="L4863" t="str">
        <f>_xlfn.XLOOKUP(F4863, Items!$A:$A, Items!$C:$C, "Check Item ID", 0)</f>
        <v>Software</v>
      </c>
    </row>
    <row r="4864" spans="1:12" x14ac:dyDescent="0.25">
      <c r="A4864" t="s">
        <v>5632</v>
      </c>
      <c r="B4864" s="1">
        <v>45151</v>
      </c>
      <c r="C4864" t="s">
        <v>153</v>
      </c>
      <c r="D4864" t="s">
        <v>3</v>
      </c>
      <c r="E4864" t="s">
        <v>283</v>
      </c>
      <c r="F4864" t="s">
        <v>400</v>
      </c>
      <c r="G4864" s="8">
        <v>10</v>
      </c>
      <c r="H4864" s="6">
        <v>7881.22</v>
      </c>
      <c r="I4864" s="6">
        <v>78812.210000000006</v>
      </c>
      <c r="J4864" t="s">
        <v>777</v>
      </c>
      <c r="K4864" s="8">
        <v>29</v>
      </c>
      <c r="L4864" t="str">
        <f>_xlfn.XLOOKUP(F4864, Items!$A:$A, Items!$C:$C, "Check Item ID", 0)</f>
        <v>Hardware</v>
      </c>
    </row>
    <row r="4865" spans="1:12" x14ac:dyDescent="0.25">
      <c r="A4865" t="s">
        <v>5633</v>
      </c>
      <c r="B4865" s="1">
        <v>45843</v>
      </c>
      <c r="C4865" t="s">
        <v>79</v>
      </c>
      <c r="D4865" t="s">
        <v>31</v>
      </c>
      <c r="E4865" t="s">
        <v>290</v>
      </c>
      <c r="F4865" t="s">
        <v>606</v>
      </c>
      <c r="G4865" s="8">
        <v>27</v>
      </c>
      <c r="H4865" s="6">
        <v>9449.4500000000007</v>
      </c>
      <c r="I4865" s="6">
        <v>255135.03</v>
      </c>
      <c r="J4865" t="s">
        <v>777</v>
      </c>
      <c r="K4865" s="8">
        <v>41</v>
      </c>
      <c r="L4865" t="str">
        <f>_xlfn.XLOOKUP(F4865, Items!$A:$A, Items!$C:$C, "Check Item ID", 0)</f>
        <v>Service</v>
      </c>
    </row>
    <row r="4866" spans="1:12" hidden="1" x14ac:dyDescent="0.25">
      <c r="A4866" t="s">
        <v>5634</v>
      </c>
      <c r="B4866" s="1">
        <v>45581</v>
      </c>
      <c r="C4866" t="s">
        <v>181</v>
      </c>
      <c r="D4866" t="s">
        <v>17</v>
      </c>
      <c r="E4866" t="s">
        <v>263</v>
      </c>
      <c r="F4866" t="s">
        <v>554</v>
      </c>
      <c r="G4866">
        <v>45</v>
      </c>
      <c r="H4866">
        <v>125.05</v>
      </c>
      <c r="I4866">
        <v>5627.44</v>
      </c>
      <c r="J4866" t="s">
        <v>770</v>
      </c>
      <c r="K4866">
        <v>40</v>
      </c>
      <c r="L4866" t="str">
        <f>_xlfn.XLOOKUP(F4866, Items!$A:$A, Items!$C:$C, "Check Item ID", 0)</f>
        <v>Software</v>
      </c>
    </row>
    <row r="4867" spans="1:12" x14ac:dyDescent="0.25">
      <c r="A4867" t="s">
        <v>5635</v>
      </c>
      <c r="B4867" s="1">
        <v>45454</v>
      </c>
      <c r="C4867" t="s">
        <v>81</v>
      </c>
      <c r="D4867" t="s">
        <v>19</v>
      </c>
      <c r="E4867" t="s">
        <v>346</v>
      </c>
      <c r="F4867" t="s">
        <v>448</v>
      </c>
      <c r="G4867" s="8">
        <v>44</v>
      </c>
      <c r="H4867" s="6">
        <v>3952.98</v>
      </c>
      <c r="I4867" s="6">
        <v>173930.93</v>
      </c>
      <c r="J4867" t="s">
        <v>777</v>
      </c>
      <c r="K4867" s="8">
        <v>7</v>
      </c>
      <c r="L4867" t="str">
        <f>_xlfn.XLOOKUP(F4867, Items!$A:$A, Items!$C:$C, "Check Item ID", 0)</f>
        <v>Software</v>
      </c>
    </row>
    <row r="4868" spans="1:12" hidden="1" x14ac:dyDescent="0.25">
      <c r="A4868" t="s">
        <v>5636</v>
      </c>
      <c r="B4868" s="1">
        <v>45152</v>
      </c>
      <c r="C4868" t="s">
        <v>213</v>
      </c>
      <c r="D4868" t="s">
        <v>5</v>
      </c>
      <c r="E4868" t="s">
        <v>338</v>
      </c>
      <c r="F4868" t="s">
        <v>730</v>
      </c>
      <c r="G4868">
        <v>20</v>
      </c>
      <c r="H4868">
        <v>3959.82</v>
      </c>
      <c r="I4868">
        <v>79196.479999999996</v>
      </c>
      <c r="J4868" t="s">
        <v>768</v>
      </c>
      <c r="K4868">
        <v>26</v>
      </c>
      <c r="L4868" t="str">
        <f>_xlfn.XLOOKUP(F4868, Items!$A:$A, Items!$C:$C, "Check Item ID", 0)</f>
        <v>Service</v>
      </c>
    </row>
    <row r="4869" spans="1:12" hidden="1" x14ac:dyDescent="0.25">
      <c r="A4869" t="s">
        <v>5637</v>
      </c>
      <c r="B4869" s="1">
        <v>45308</v>
      </c>
      <c r="C4869" t="s">
        <v>69</v>
      </c>
      <c r="D4869" t="s">
        <v>13</v>
      </c>
      <c r="E4869" t="s">
        <v>260</v>
      </c>
      <c r="F4869" t="s">
        <v>580</v>
      </c>
      <c r="G4869">
        <v>10</v>
      </c>
      <c r="H4869">
        <v>7065.9</v>
      </c>
      <c r="I4869">
        <v>70659.039999999994</v>
      </c>
      <c r="J4869" t="s">
        <v>770</v>
      </c>
      <c r="K4869">
        <v>34</v>
      </c>
      <c r="L4869" t="str">
        <f>_xlfn.XLOOKUP(F4869, Items!$A:$A, Items!$C:$C, "Check Item ID", 0)</f>
        <v>Hardware</v>
      </c>
    </row>
    <row r="4870" spans="1:12" hidden="1" x14ac:dyDescent="0.25">
      <c r="A4870" t="s">
        <v>5638</v>
      </c>
      <c r="B4870" s="1">
        <v>44939</v>
      </c>
      <c r="C4870" t="s">
        <v>87</v>
      </c>
      <c r="D4870" t="s">
        <v>9</v>
      </c>
      <c r="E4870" t="s">
        <v>310</v>
      </c>
      <c r="F4870" t="s">
        <v>694</v>
      </c>
      <c r="G4870">
        <v>19</v>
      </c>
      <c r="H4870">
        <v>7030.19</v>
      </c>
      <c r="I4870">
        <v>133573.54</v>
      </c>
      <c r="J4870" t="s">
        <v>770</v>
      </c>
      <c r="K4870">
        <v>39</v>
      </c>
      <c r="L4870" t="str">
        <f>_xlfn.XLOOKUP(F4870, Items!$A:$A, Items!$C:$C, "Check Item ID", 0)</f>
        <v>Service</v>
      </c>
    </row>
    <row r="4871" spans="1:12" hidden="1" x14ac:dyDescent="0.25">
      <c r="A4871" t="s">
        <v>5639</v>
      </c>
      <c r="B4871" s="1">
        <v>45207</v>
      </c>
      <c r="C4871" t="s">
        <v>115</v>
      </c>
      <c r="D4871" t="s">
        <v>27</v>
      </c>
      <c r="E4871" t="s">
        <v>354</v>
      </c>
      <c r="F4871" t="s">
        <v>688</v>
      </c>
      <c r="G4871">
        <v>24</v>
      </c>
      <c r="H4871">
        <v>1299.8699999999999</v>
      </c>
      <c r="I4871">
        <v>31196.81</v>
      </c>
      <c r="J4871" t="s">
        <v>768</v>
      </c>
      <c r="K4871">
        <v>21</v>
      </c>
      <c r="L4871" t="str">
        <f>_xlfn.XLOOKUP(F4871, Items!$A:$A, Items!$C:$C, "Check Item ID", 0)</f>
        <v>Hardware</v>
      </c>
    </row>
    <row r="4872" spans="1:12" x14ac:dyDescent="0.25">
      <c r="A4872" t="s">
        <v>5640</v>
      </c>
      <c r="B4872" s="1">
        <v>45033</v>
      </c>
      <c r="C4872" t="s">
        <v>173</v>
      </c>
      <c r="D4872" t="s">
        <v>9</v>
      </c>
      <c r="E4872" t="s">
        <v>314</v>
      </c>
      <c r="F4872" t="s">
        <v>508</v>
      </c>
      <c r="G4872" s="8">
        <v>30</v>
      </c>
      <c r="H4872" s="6">
        <v>2277.7600000000002</v>
      </c>
      <c r="I4872" s="6">
        <v>68332.850000000006</v>
      </c>
      <c r="J4872" t="s">
        <v>777</v>
      </c>
      <c r="K4872" s="8">
        <v>44</v>
      </c>
      <c r="L4872" t="str">
        <f>_xlfn.XLOOKUP(F4872, Items!$A:$A, Items!$C:$C, "Check Item ID", 0)</f>
        <v>Software</v>
      </c>
    </row>
    <row r="4873" spans="1:12" hidden="1" x14ac:dyDescent="0.25">
      <c r="A4873" t="s">
        <v>5641</v>
      </c>
      <c r="B4873" s="1">
        <v>46011</v>
      </c>
      <c r="C4873" t="s">
        <v>115</v>
      </c>
      <c r="D4873" t="s">
        <v>27</v>
      </c>
      <c r="E4873" t="s">
        <v>328</v>
      </c>
      <c r="F4873" t="s">
        <v>492</v>
      </c>
      <c r="G4873">
        <v>9</v>
      </c>
      <c r="H4873">
        <v>3628.24</v>
      </c>
      <c r="I4873">
        <v>32654.12</v>
      </c>
      <c r="J4873" t="s">
        <v>770</v>
      </c>
      <c r="K4873">
        <v>38</v>
      </c>
      <c r="L4873" t="str">
        <f>_xlfn.XLOOKUP(F4873, Items!$A:$A, Items!$C:$C, "Check Item ID", 0)</f>
        <v>Service</v>
      </c>
    </row>
    <row r="4874" spans="1:12" hidden="1" x14ac:dyDescent="0.25">
      <c r="A4874" t="s">
        <v>5642</v>
      </c>
      <c r="B4874" s="1">
        <v>45221</v>
      </c>
      <c r="C4874" t="s">
        <v>223</v>
      </c>
      <c r="D4874" t="s">
        <v>5</v>
      </c>
      <c r="E4874" t="s">
        <v>283</v>
      </c>
      <c r="F4874" t="s">
        <v>644</v>
      </c>
      <c r="G4874">
        <v>50</v>
      </c>
      <c r="H4874">
        <v>8998.32</v>
      </c>
      <c r="I4874">
        <v>449916.01</v>
      </c>
      <c r="J4874" t="s">
        <v>770</v>
      </c>
      <c r="K4874">
        <v>44</v>
      </c>
      <c r="L4874" t="str">
        <f>_xlfn.XLOOKUP(F4874, Items!$A:$A, Items!$C:$C, "Check Item ID", 0)</f>
        <v>Hardware</v>
      </c>
    </row>
    <row r="4875" spans="1:12" hidden="1" x14ac:dyDescent="0.25">
      <c r="A4875" t="s">
        <v>5643</v>
      </c>
      <c r="B4875" s="1">
        <v>45246</v>
      </c>
      <c r="C4875" t="s">
        <v>115</v>
      </c>
      <c r="D4875" t="s">
        <v>27</v>
      </c>
      <c r="E4875" t="s">
        <v>348</v>
      </c>
      <c r="F4875" t="s">
        <v>522</v>
      </c>
      <c r="G4875">
        <v>45</v>
      </c>
      <c r="H4875">
        <v>4100.97</v>
      </c>
      <c r="I4875">
        <v>184543.79</v>
      </c>
      <c r="J4875" t="s">
        <v>768</v>
      </c>
      <c r="K4875">
        <v>20</v>
      </c>
      <c r="L4875" t="str">
        <f>_xlfn.XLOOKUP(F4875, Items!$A:$A, Items!$C:$C, "Check Item ID", 0)</f>
        <v>Hardware</v>
      </c>
    </row>
    <row r="4876" spans="1:12" hidden="1" x14ac:dyDescent="0.25">
      <c r="A4876" t="s">
        <v>5644</v>
      </c>
      <c r="B4876" s="1">
        <v>45058</v>
      </c>
      <c r="C4876" t="s">
        <v>175</v>
      </c>
      <c r="D4876" t="s">
        <v>27</v>
      </c>
      <c r="E4876" t="s">
        <v>310</v>
      </c>
      <c r="F4876" t="s">
        <v>702</v>
      </c>
      <c r="G4876">
        <v>46</v>
      </c>
      <c r="H4876">
        <v>6606.19</v>
      </c>
      <c r="I4876">
        <v>303884.56</v>
      </c>
      <c r="J4876" t="s">
        <v>770</v>
      </c>
      <c r="K4876">
        <v>28</v>
      </c>
      <c r="L4876" t="str">
        <f>_xlfn.XLOOKUP(F4876, Items!$A:$A, Items!$C:$C, "Check Item ID", 0)</f>
        <v>Hardware</v>
      </c>
    </row>
    <row r="4877" spans="1:12" hidden="1" x14ac:dyDescent="0.25">
      <c r="A4877" t="s">
        <v>5645</v>
      </c>
      <c r="B4877" s="1">
        <v>45838</v>
      </c>
      <c r="C4877" t="s">
        <v>59</v>
      </c>
      <c r="D4877" t="s">
        <v>9</v>
      </c>
      <c r="E4877" t="s">
        <v>272</v>
      </c>
      <c r="F4877" t="s">
        <v>678</v>
      </c>
      <c r="G4877">
        <v>1</v>
      </c>
      <c r="H4877">
        <v>4334.6099999999997</v>
      </c>
      <c r="I4877">
        <v>4334.6099999999997</v>
      </c>
      <c r="J4877" t="s">
        <v>770</v>
      </c>
      <c r="K4877">
        <v>43</v>
      </c>
      <c r="L4877" t="str">
        <f>_xlfn.XLOOKUP(F4877, Items!$A:$A, Items!$C:$C, "Check Item ID", 0)</f>
        <v>Service</v>
      </c>
    </row>
    <row r="4878" spans="1:12" x14ac:dyDescent="0.25">
      <c r="A4878" t="s">
        <v>5646</v>
      </c>
      <c r="B4878" s="1">
        <v>45214</v>
      </c>
      <c r="C4878" t="s">
        <v>73</v>
      </c>
      <c r="D4878" t="s">
        <v>29</v>
      </c>
      <c r="E4878" t="s">
        <v>328</v>
      </c>
      <c r="F4878" t="s">
        <v>508</v>
      </c>
      <c r="G4878" s="8">
        <v>34</v>
      </c>
      <c r="H4878" s="6">
        <v>2598.2800000000002</v>
      </c>
      <c r="I4878" s="6">
        <v>88341.67</v>
      </c>
      <c r="J4878" t="s">
        <v>777</v>
      </c>
      <c r="K4878" s="8">
        <v>10</v>
      </c>
      <c r="L4878" t="str">
        <f>_xlfn.XLOOKUP(F4878, Items!$A:$A, Items!$C:$C, "Check Item ID", 0)</f>
        <v>Software</v>
      </c>
    </row>
    <row r="4879" spans="1:12" x14ac:dyDescent="0.25">
      <c r="A4879" t="s">
        <v>5647</v>
      </c>
      <c r="B4879" s="1">
        <v>45210</v>
      </c>
      <c r="C4879" t="s">
        <v>153</v>
      </c>
      <c r="D4879" t="s">
        <v>3</v>
      </c>
      <c r="E4879" t="s">
        <v>316</v>
      </c>
      <c r="F4879" t="s">
        <v>562</v>
      </c>
      <c r="G4879" s="8">
        <v>10</v>
      </c>
      <c r="H4879" s="6">
        <v>3143.29</v>
      </c>
      <c r="I4879" s="6">
        <v>31432.94</v>
      </c>
      <c r="J4879" t="s">
        <v>777</v>
      </c>
      <c r="K4879" s="8">
        <v>36</v>
      </c>
      <c r="L4879" t="str">
        <f>_xlfn.XLOOKUP(F4879, Items!$A:$A, Items!$C:$C, "Check Item ID", 0)</f>
        <v>Service</v>
      </c>
    </row>
    <row r="4880" spans="1:12" hidden="1" x14ac:dyDescent="0.25">
      <c r="A4880" t="s">
        <v>5648</v>
      </c>
      <c r="B4880" s="1">
        <v>45957</v>
      </c>
      <c r="C4880" t="s">
        <v>187</v>
      </c>
      <c r="D4880" t="s">
        <v>3</v>
      </c>
      <c r="E4880" t="s">
        <v>310</v>
      </c>
      <c r="F4880" t="s">
        <v>742</v>
      </c>
      <c r="G4880">
        <v>18</v>
      </c>
      <c r="H4880">
        <v>5162.54</v>
      </c>
      <c r="I4880">
        <v>92925.75</v>
      </c>
      <c r="J4880" t="s">
        <v>770</v>
      </c>
      <c r="K4880">
        <v>37</v>
      </c>
      <c r="L4880" t="str">
        <f>_xlfn.XLOOKUP(F4880, Items!$A:$A, Items!$C:$C, "Check Item ID", 0)</f>
        <v>Software</v>
      </c>
    </row>
    <row r="4881" spans="1:12" hidden="1" x14ac:dyDescent="0.25">
      <c r="A4881" t="s">
        <v>5649</v>
      </c>
      <c r="B4881" s="1">
        <v>45346</v>
      </c>
      <c r="C4881" t="s">
        <v>123</v>
      </c>
      <c r="D4881" t="s">
        <v>21</v>
      </c>
      <c r="E4881" t="s">
        <v>254</v>
      </c>
      <c r="F4881" t="s">
        <v>684</v>
      </c>
      <c r="G4881">
        <v>49</v>
      </c>
      <c r="H4881">
        <v>8915.51</v>
      </c>
      <c r="I4881">
        <v>436859.81</v>
      </c>
      <c r="J4881" t="s">
        <v>770</v>
      </c>
      <c r="K4881">
        <v>39</v>
      </c>
      <c r="L4881" t="str">
        <f>_xlfn.XLOOKUP(F4881, Items!$A:$A, Items!$C:$C, "Check Item ID", 0)</f>
        <v>Software</v>
      </c>
    </row>
    <row r="4882" spans="1:12" hidden="1" x14ac:dyDescent="0.25">
      <c r="A4882" t="s">
        <v>5650</v>
      </c>
      <c r="B4882" s="1">
        <v>44973</v>
      </c>
      <c r="C4882" t="s">
        <v>147</v>
      </c>
      <c r="D4882" t="s">
        <v>5</v>
      </c>
      <c r="E4882" t="s">
        <v>354</v>
      </c>
      <c r="F4882" t="s">
        <v>522</v>
      </c>
      <c r="G4882">
        <v>33</v>
      </c>
      <c r="H4882">
        <v>4257.5</v>
      </c>
      <c r="I4882">
        <v>140497.54</v>
      </c>
      <c r="J4882" t="s">
        <v>768</v>
      </c>
      <c r="K4882">
        <v>37</v>
      </c>
      <c r="L4882" t="str">
        <f>_xlfn.XLOOKUP(F4882, Items!$A:$A, Items!$C:$C, "Check Item ID", 0)</f>
        <v>Hardware</v>
      </c>
    </row>
    <row r="4883" spans="1:12" hidden="1" x14ac:dyDescent="0.25">
      <c r="A4883" t="s">
        <v>5651</v>
      </c>
      <c r="B4883" s="1">
        <v>45757</v>
      </c>
      <c r="C4883" t="s">
        <v>231</v>
      </c>
      <c r="D4883" t="s">
        <v>7</v>
      </c>
      <c r="E4883" t="s">
        <v>336</v>
      </c>
      <c r="F4883" t="s">
        <v>448</v>
      </c>
      <c r="G4883">
        <v>32</v>
      </c>
      <c r="H4883">
        <v>3789.39</v>
      </c>
      <c r="I4883">
        <v>121260.63</v>
      </c>
      <c r="J4883" t="s">
        <v>768</v>
      </c>
      <c r="K4883">
        <v>8</v>
      </c>
      <c r="L4883" t="str">
        <f>_xlfn.XLOOKUP(F4883, Items!$A:$A, Items!$C:$C, "Check Item ID", 0)</f>
        <v>Software</v>
      </c>
    </row>
    <row r="4884" spans="1:12" hidden="1" x14ac:dyDescent="0.25">
      <c r="A4884" t="s">
        <v>5652</v>
      </c>
      <c r="B4884" s="1">
        <v>45350</v>
      </c>
      <c r="C4884" t="s">
        <v>185</v>
      </c>
      <c r="D4884" t="s">
        <v>29</v>
      </c>
      <c r="E4884" t="s">
        <v>265</v>
      </c>
      <c r="F4884" t="s">
        <v>748</v>
      </c>
      <c r="G4884">
        <v>25</v>
      </c>
      <c r="H4884">
        <v>3262.97</v>
      </c>
      <c r="I4884">
        <v>81574.240000000005</v>
      </c>
      <c r="J4884" t="s">
        <v>770</v>
      </c>
      <c r="K4884">
        <v>43</v>
      </c>
      <c r="L4884" t="str">
        <f>_xlfn.XLOOKUP(F4884, Items!$A:$A, Items!$C:$C, "Check Item ID", 0)</f>
        <v>Software</v>
      </c>
    </row>
    <row r="4885" spans="1:12" hidden="1" x14ac:dyDescent="0.25">
      <c r="A4885" t="s">
        <v>5653</v>
      </c>
      <c r="B4885" s="1">
        <v>45445</v>
      </c>
      <c r="C4885" t="s">
        <v>93</v>
      </c>
      <c r="D4885" t="s">
        <v>9</v>
      </c>
      <c r="E4885" t="s">
        <v>320</v>
      </c>
      <c r="F4885" t="s">
        <v>580</v>
      </c>
      <c r="G4885">
        <v>39</v>
      </c>
      <c r="H4885">
        <v>7319.47</v>
      </c>
      <c r="I4885">
        <v>285459.23</v>
      </c>
      <c r="J4885" t="s">
        <v>770</v>
      </c>
      <c r="K4885">
        <v>41</v>
      </c>
      <c r="L4885" t="str">
        <f>_xlfn.XLOOKUP(F4885, Items!$A:$A, Items!$C:$C, "Check Item ID", 0)</f>
        <v>Hardware</v>
      </c>
    </row>
    <row r="4886" spans="1:12" hidden="1" x14ac:dyDescent="0.25">
      <c r="A4886" t="s">
        <v>5654</v>
      </c>
      <c r="B4886" s="1">
        <v>44976</v>
      </c>
      <c r="C4886" t="s">
        <v>103</v>
      </c>
      <c r="D4886" t="s">
        <v>31</v>
      </c>
      <c r="E4886" t="s">
        <v>342</v>
      </c>
      <c r="F4886" t="s">
        <v>740</v>
      </c>
      <c r="G4886">
        <v>36</v>
      </c>
      <c r="H4886">
        <v>10387.26</v>
      </c>
      <c r="I4886">
        <v>373941.34</v>
      </c>
      <c r="J4886" t="s">
        <v>770</v>
      </c>
      <c r="K4886">
        <v>20</v>
      </c>
      <c r="L4886" t="str">
        <f>_xlfn.XLOOKUP(F4886, Items!$A:$A, Items!$C:$C, "Check Item ID", 0)</f>
        <v>Service</v>
      </c>
    </row>
    <row r="4887" spans="1:12" x14ac:dyDescent="0.25">
      <c r="A4887" t="s">
        <v>5655</v>
      </c>
      <c r="B4887" s="1">
        <v>45033</v>
      </c>
      <c r="C4887" t="s">
        <v>171</v>
      </c>
      <c r="D4887" t="s">
        <v>23</v>
      </c>
      <c r="E4887" t="s">
        <v>276</v>
      </c>
      <c r="F4887" t="s">
        <v>468</v>
      </c>
      <c r="G4887" s="8">
        <v>8</v>
      </c>
      <c r="H4887" s="6">
        <v>4508.22</v>
      </c>
      <c r="I4887" s="6">
        <v>36065.78</v>
      </c>
      <c r="J4887" t="s">
        <v>777</v>
      </c>
      <c r="K4887" s="8">
        <v>19</v>
      </c>
      <c r="L4887" t="str">
        <f>_xlfn.XLOOKUP(F4887, Items!$A:$A, Items!$C:$C, "Check Item ID", 0)</f>
        <v>Hardware</v>
      </c>
    </row>
    <row r="4888" spans="1:12" hidden="1" x14ac:dyDescent="0.25">
      <c r="A4888" t="s">
        <v>5656</v>
      </c>
      <c r="B4888" s="1">
        <v>45683</v>
      </c>
      <c r="C4888" t="s">
        <v>177</v>
      </c>
      <c r="D4888" t="s">
        <v>27</v>
      </c>
      <c r="E4888" t="s">
        <v>296</v>
      </c>
      <c r="F4888" t="s">
        <v>656</v>
      </c>
      <c r="G4888">
        <v>49</v>
      </c>
      <c r="H4888">
        <v>7846.54</v>
      </c>
      <c r="I4888">
        <v>384480.36</v>
      </c>
      <c r="J4888" t="s">
        <v>768</v>
      </c>
      <c r="K4888">
        <v>16</v>
      </c>
      <c r="L4888" t="str">
        <f>_xlfn.XLOOKUP(F4888, Items!$A:$A, Items!$C:$C, "Check Item ID", 0)</f>
        <v>Service</v>
      </c>
    </row>
    <row r="4889" spans="1:12" x14ac:dyDescent="0.25">
      <c r="A4889" t="s">
        <v>5657</v>
      </c>
      <c r="B4889" s="1">
        <v>45029</v>
      </c>
      <c r="C4889" t="s">
        <v>231</v>
      </c>
      <c r="D4889" t="s">
        <v>7</v>
      </c>
      <c r="E4889" t="s">
        <v>304</v>
      </c>
      <c r="F4889" t="s">
        <v>508</v>
      </c>
      <c r="G4889" s="8">
        <v>42</v>
      </c>
      <c r="H4889" s="6">
        <v>3030.94</v>
      </c>
      <c r="I4889" s="6">
        <v>127299.41</v>
      </c>
      <c r="J4889" t="s">
        <v>777</v>
      </c>
      <c r="K4889" s="8">
        <v>7</v>
      </c>
      <c r="L4889" t="str">
        <f>_xlfn.XLOOKUP(F4889, Items!$A:$A, Items!$C:$C, "Check Item ID", 0)</f>
        <v>Software</v>
      </c>
    </row>
    <row r="4890" spans="1:12" hidden="1" x14ac:dyDescent="0.25">
      <c r="A4890" t="s">
        <v>5658</v>
      </c>
      <c r="B4890" s="1">
        <v>45606</v>
      </c>
      <c r="C4890" t="s">
        <v>93</v>
      </c>
      <c r="D4890" t="s">
        <v>9</v>
      </c>
      <c r="E4890" t="s">
        <v>346</v>
      </c>
      <c r="F4890" t="s">
        <v>454</v>
      </c>
      <c r="G4890">
        <v>19</v>
      </c>
      <c r="H4890">
        <v>1392.16</v>
      </c>
      <c r="I4890">
        <v>26451.09</v>
      </c>
      <c r="J4890" t="s">
        <v>770</v>
      </c>
      <c r="K4890">
        <v>25</v>
      </c>
      <c r="L4890" t="str">
        <f>_xlfn.XLOOKUP(F4890, Items!$A:$A, Items!$C:$C, "Check Item ID", 0)</f>
        <v>Service</v>
      </c>
    </row>
    <row r="4891" spans="1:12" x14ac:dyDescent="0.25">
      <c r="A4891" t="s">
        <v>5659</v>
      </c>
      <c r="B4891" s="1">
        <v>45049</v>
      </c>
      <c r="C4891" t="s">
        <v>199</v>
      </c>
      <c r="D4891" t="s">
        <v>11</v>
      </c>
      <c r="E4891" t="s">
        <v>254</v>
      </c>
      <c r="F4891" t="s">
        <v>692</v>
      </c>
      <c r="G4891" s="8">
        <v>35</v>
      </c>
      <c r="H4891" s="6">
        <v>8531.4699999999993</v>
      </c>
      <c r="I4891" s="6">
        <v>298601.34999999998</v>
      </c>
      <c r="J4891" t="s">
        <v>777</v>
      </c>
      <c r="K4891" s="8">
        <v>36</v>
      </c>
      <c r="L4891" t="str">
        <f>_xlfn.XLOOKUP(F4891, Items!$A:$A, Items!$C:$C, "Check Item ID", 0)</f>
        <v>Hardware</v>
      </c>
    </row>
    <row r="4892" spans="1:12" hidden="1" x14ac:dyDescent="0.25">
      <c r="A4892" t="s">
        <v>5660</v>
      </c>
      <c r="B4892" s="1">
        <v>45970</v>
      </c>
      <c r="C4892" t="s">
        <v>133</v>
      </c>
      <c r="D4892" t="s">
        <v>11</v>
      </c>
      <c r="E4892" t="s">
        <v>260</v>
      </c>
      <c r="F4892" t="s">
        <v>508</v>
      </c>
      <c r="G4892">
        <v>37</v>
      </c>
      <c r="H4892">
        <v>2767.73</v>
      </c>
      <c r="I4892">
        <v>102406.19</v>
      </c>
      <c r="J4892" t="s">
        <v>768</v>
      </c>
      <c r="K4892">
        <v>5</v>
      </c>
      <c r="L4892" t="str">
        <f>_xlfn.XLOOKUP(F4892, Items!$A:$A, Items!$C:$C, "Check Item ID", 0)</f>
        <v>Software</v>
      </c>
    </row>
    <row r="4893" spans="1:12" hidden="1" x14ac:dyDescent="0.25">
      <c r="A4893" t="s">
        <v>5661</v>
      </c>
      <c r="B4893" s="1">
        <v>45449</v>
      </c>
      <c r="C4893" t="s">
        <v>221</v>
      </c>
      <c r="D4893" t="s">
        <v>5</v>
      </c>
      <c r="E4893" t="s">
        <v>274</v>
      </c>
      <c r="F4893" t="s">
        <v>588</v>
      </c>
      <c r="G4893">
        <v>41</v>
      </c>
      <c r="H4893">
        <v>6627.54</v>
      </c>
      <c r="I4893">
        <v>271729.15000000002</v>
      </c>
      <c r="J4893" t="s">
        <v>770</v>
      </c>
      <c r="K4893">
        <v>6</v>
      </c>
      <c r="L4893" t="str">
        <f>_xlfn.XLOOKUP(F4893, Items!$A:$A, Items!$C:$C, "Check Item ID", 0)</f>
        <v>Hardware</v>
      </c>
    </row>
    <row r="4894" spans="1:12" hidden="1" x14ac:dyDescent="0.25">
      <c r="A4894" t="s">
        <v>5662</v>
      </c>
      <c r="B4894" s="1">
        <v>45422</v>
      </c>
      <c r="C4894" t="s">
        <v>235</v>
      </c>
      <c r="D4894" t="s">
        <v>17</v>
      </c>
      <c r="E4894" t="s">
        <v>250</v>
      </c>
      <c r="F4894" t="s">
        <v>404</v>
      </c>
      <c r="G4894">
        <v>5</v>
      </c>
      <c r="H4894">
        <v>3129.08</v>
      </c>
      <c r="I4894">
        <v>15645.42</v>
      </c>
      <c r="J4894" t="s">
        <v>770</v>
      </c>
      <c r="K4894">
        <v>35</v>
      </c>
      <c r="L4894" t="str">
        <f>_xlfn.XLOOKUP(F4894, Items!$A:$A, Items!$C:$C, "Check Item ID", 0)</f>
        <v>Service</v>
      </c>
    </row>
    <row r="4895" spans="1:12" hidden="1" x14ac:dyDescent="0.25">
      <c r="A4895" t="s">
        <v>5663</v>
      </c>
      <c r="B4895" s="1">
        <v>45082</v>
      </c>
      <c r="C4895" t="s">
        <v>215</v>
      </c>
      <c r="D4895" t="s">
        <v>5</v>
      </c>
      <c r="E4895" t="s">
        <v>338</v>
      </c>
      <c r="F4895" t="s">
        <v>586</v>
      </c>
      <c r="G4895">
        <v>44</v>
      </c>
      <c r="H4895">
        <v>6464.32</v>
      </c>
      <c r="I4895">
        <v>284430.28999999998</v>
      </c>
      <c r="J4895" t="s">
        <v>770</v>
      </c>
      <c r="K4895">
        <v>15</v>
      </c>
      <c r="L4895" t="str">
        <f>_xlfn.XLOOKUP(F4895, Items!$A:$A, Items!$C:$C, "Check Item ID", 0)</f>
        <v>Hardware</v>
      </c>
    </row>
    <row r="4896" spans="1:12" x14ac:dyDescent="0.25">
      <c r="A4896" t="s">
        <v>5664</v>
      </c>
      <c r="B4896" s="1">
        <v>45138</v>
      </c>
      <c r="C4896" t="s">
        <v>133</v>
      </c>
      <c r="D4896" t="s">
        <v>11</v>
      </c>
      <c r="E4896" t="s">
        <v>254</v>
      </c>
      <c r="F4896" t="s">
        <v>712</v>
      </c>
      <c r="G4896" s="8">
        <v>18</v>
      </c>
      <c r="H4896" s="6">
        <v>3194.36</v>
      </c>
      <c r="I4896" s="6">
        <v>57498.47</v>
      </c>
      <c r="J4896" t="s">
        <v>777</v>
      </c>
      <c r="K4896" s="8">
        <v>33</v>
      </c>
      <c r="L4896" t="str">
        <f>_xlfn.XLOOKUP(F4896, Items!$A:$A, Items!$C:$C, "Check Item ID", 0)</f>
        <v>Service</v>
      </c>
    </row>
    <row r="4897" spans="1:12" x14ac:dyDescent="0.25">
      <c r="A4897" t="s">
        <v>5665</v>
      </c>
      <c r="B4897" s="1">
        <v>45865</v>
      </c>
      <c r="C4897" t="s">
        <v>163</v>
      </c>
      <c r="D4897" t="s">
        <v>31</v>
      </c>
      <c r="E4897" t="s">
        <v>344</v>
      </c>
      <c r="F4897" t="s">
        <v>666</v>
      </c>
      <c r="G4897" s="8">
        <v>21</v>
      </c>
      <c r="H4897" s="6">
        <v>1700.15</v>
      </c>
      <c r="I4897" s="6">
        <v>35703.21</v>
      </c>
      <c r="J4897" t="s">
        <v>777</v>
      </c>
      <c r="K4897" s="8">
        <v>15</v>
      </c>
      <c r="L4897" t="str">
        <f>_xlfn.XLOOKUP(F4897, Items!$A:$A, Items!$C:$C, "Check Item ID", 0)</f>
        <v>Software</v>
      </c>
    </row>
    <row r="4898" spans="1:12" hidden="1" x14ac:dyDescent="0.25">
      <c r="A4898" t="s">
        <v>5666</v>
      </c>
      <c r="B4898" s="1">
        <v>44951</v>
      </c>
      <c r="C4898" t="s">
        <v>185</v>
      </c>
      <c r="D4898" t="s">
        <v>29</v>
      </c>
      <c r="E4898" t="s">
        <v>250</v>
      </c>
      <c r="F4898" t="s">
        <v>400</v>
      </c>
      <c r="G4898">
        <v>7</v>
      </c>
      <c r="H4898">
        <v>8105.14</v>
      </c>
      <c r="I4898">
        <v>56735.96</v>
      </c>
      <c r="J4898" t="s">
        <v>768</v>
      </c>
      <c r="K4898">
        <v>23</v>
      </c>
      <c r="L4898" t="str">
        <f>_xlfn.XLOOKUP(F4898, Items!$A:$A, Items!$C:$C, "Check Item ID", 0)</f>
        <v>Hardware</v>
      </c>
    </row>
    <row r="4899" spans="1:12" hidden="1" x14ac:dyDescent="0.25">
      <c r="A4899" t="s">
        <v>5667</v>
      </c>
      <c r="B4899" s="1">
        <v>45504</v>
      </c>
      <c r="C4899" t="s">
        <v>197</v>
      </c>
      <c r="D4899" t="s">
        <v>17</v>
      </c>
      <c r="E4899" t="s">
        <v>340</v>
      </c>
      <c r="F4899" t="s">
        <v>371</v>
      </c>
      <c r="G4899">
        <v>29</v>
      </c>
      <c r="H4899">
        <v>5124.03</v>
      </c>
      <c r="I4899">
        <v>148596.91</v>
      </c>
      <c r="J4899" t="s">
        <v>770</v>
      </c>
      <c r="K4899">
        <v>38</v>
      </c>
      <c r="L4899" t="str">
        <f>_xlfn.XLOOKUP(F4899, Items!$A:$A, Items!$C:$C, "Check Item ID", 0)</f>
        <v>Software</v>
      </c>
    </row>
    <row r="4900" spans="1:12" hidden="1" x14ac:dyDescent="0.25">
      <c r="A4900" t="s">
        <v>5668</v>
      </c>
      <c r="B4900" s="1">
        <v>45000</v>
      </c>
      <c r="C4900" t="s">
        <v>117</v>
      </c>
      <c r="D4900" t="s">
        <v>29</v>
      </c>
      <c r="E4900" t="s">
        <v>263</v>
      </c>
      <c r="F4900" t="s">
        <v>486</v>
      </c>
      <c r="G4900">
        <v>6</v>
      </c>
      <c r="H4900">
        <v>3337.3</v>
      </c>
      <c r="I4900">
        <v>20023.77</v>
      </c>
      <c r="J4900" t="s">
        <v>768</v>
      </c>
      <c r="K4900">
        <v>5</v>
      </c>
      <c r="L4900" t="str">
        <f>_xlfn.XLOOKUP(F4900, Items!$A:$A, Items!$C:$C, "Check Item ID", 0)</f>
        <v>Hardware</v>
      </c>
    </row>
    <row r="4901" spans="1:12" hidden="1" x14ac:dyDescent="0.25">
      <c r="A4901" t="s">
        <v>5669</v>
      </c>
      <c r="B4901" s="1">
        <v>45874</v>
      </c>
      <c r="C4901" t="s">
        <v>109</v>
      </c>
      <c r="D4901" t="s">
        <v>17</v>
      </c>
      <c r="E4901" t="s">
        <v>283</v>
      </c>
      <c r="F4901" t="s">
        <v>428</v>
      </c>
      <c r="G4901">
        <v>43</v>
      </c>
      <c r="H4901">
        <v>5514.77</v>
      </c>
      <c r="I4901">
        <v>237134.91</v>
      </c>
      <c r="J4901" t="s">
        <v>768</v>
      </c>
      <c r="K4901">
        <v>36</v>
      </c>
      <c r="L4901" t="str">
        <f>_xlfn.XLOOKUP(F4901, Items!$A:$A, Items!$C:$C, "Check Item ID", 0)</f>
        <v>Service</v>
      </c>
    </row>
    <row r="4902" spans="1:12" hidden="1" x14ac:dyDescent="0.25">
      <c r="A4902" t="s">
        <v>5670</v>
      </c>
      <c r="B4902" s="1">
        <v>45345</v>
      </c>
      <c r="C4902" t="s">
        <v>221</v>
      </c>
      <c r="D4902" t="s">
        <v>5</v>
      </c>
      <c r="E4902" t="s">
        <v>348</v>
      </c>
      <c r="F4902" t="s">
        <v>642</v>
      </c>
      <c r="G4902">
        <v>31</v>
      </c>
      <c r="H4902">
        <v>3498.65</v>
      </c>
      <c r="I4902">
        <v>108458.12</v>
      </c>
      <c r="J4902" t="s">
        <v>770</v>
      </c>
      <c r="K4902">
        <v>8</v>
      </c>
      <c r="L4902" t="str">
        <f>_xlfn.XLOOKUP(F4902, Items!$A:$A, Items!$C:$C, "Check Item ID", 0)</f>
        <v>Software</v>
      </c>
    </row>
    <row r="4903" spans="1:12" hidden="1" x14ac:dyDescent="0.25">
      <c r="A4903" t="s">
        <v>5671</v>
      </c>
      <c r="B4903" s="1">
        <v>45676</v>
      </c>
      <c r="C4903" t="s">
        <v>127</v>
      </c>
      <c r="D4903" t="s">
        <v>31</v>
      </c>
      <c r="E4903" t="s">
        <v>308</v>
      </c>
      <c r="F4903" t="s">
        <v>512</v>
      </c>
      <c r="G4903">
        <v>34</v>
      </c>
      <c r="H4903">
        <v>4847.3999999999996</v>
      </c>
      <c r="I4903">
        <v>164811.74</v>
      </c>
      <c r="J4903" t="s">
        <v>770</v>
      </c>
      <c r="K4903">
        <v>36</v>
      </c>
      <c r="L4903" t="str">
        <f>_xlfn.XLOOKUP(F4903, Items!$A:$A, Items!$C:$C, "Check Item ID", 0)</f>
        <v>Software</v>
      </c>
    </row>
    <row r="4904" spans="1:12" hidden="1" x14ac:dyDescent="0.25">
      <c r="A4904" t="s">
        <v>5672</v>
      </c>
      <c r="B4904" s="1">
        <v>45158</v>
      </c>
      <c r="C4904" t="s">
        <v>157</v>
      </c>
      <c r="D4904" t="s">
        <v>11</v>
      </c>
      <c r="E4904" t="s">
        <v>250</v>
      </c>
      <c r="F4904" t="s">
        <v>564</v>
      </c>
      <c r="G4904">
        <v>6</v>
      </c>
      <c r="H4904">
        <v>3720.18</v>
      </c>
      <c r="I4904">
        <v>22321.07</v>
      </c>
      <c r="J4904" t="s">
        <v>770</v>
      </c>
      <c r="K4904">
        <v>27</v>
      </c>
      <c r="L4904" t="str">
        <f>_xlfn.XLOOKUP(F4904, Items!$A:$A, Items!$C:$C, "Check Item ID", 0)</f>
        <v>Software</v>
      </c>
    </row>
    <row r="4905" spans="1:12" hidden="1" x14ac:dyDescent="0.25">
      <c r="A4905" t="s">
        <v>5673</v>
      </c>
      <c r="B4905" s="1">
        <v>45656</v>
      </c>
      <c r="C4905" t="s">
        <v>147</v>
      </c>
      <c r="D4905" t="s">
        <v>5</v>
      </c>
      <c r="E4905" t="s">
        <v>310</v>
      </c>
      <c r="F4905" t="s">
        <v>518</v>
      </c>
      <c r="G4905">
        <v>38</v>
      </c>
      <c r="H4905">
        <v>4249.82</v>
      </c>
      <c r="I4905">
        <v>161493.1</v>
      </c>
      <c r="J4905" t="s">
        <v>768</v>
      </c>
      <c r="K4905">
        <v>15</v>
      </c>
      <c r="L4905" t="str">
        <f>_xlfn.XLOOKUP(F4905, Items!$A:$A, Items!$C:$C, "Check Item ID", 0)</f>
        <v>Service</v>
      </c>
    </row>
    <row r="4906" spans="1:12" hidden="1" x14ac:dyDescent="0.25">
      <c r="A4906" t="s">
        <v>5674</v>
      </c>
      <c r="B4906" s="1">
        <v>45334</v>
      </c>
      <c r="C4906" t="s">
        <v>63</v>
      </c>
      <c r="D4906" t="s">
        <v>27</v>
      </c>
      <c r="E4906" t="s">
        <v>258</v>
      </c>
      <c r="F4906" t="s">
        <v>394</v>
      </c>
      <c r="G4906">
        <v>11</v>
      </c>
      <c r="H4906">
        <v>1893.74</v>
      </c>
      <c r="I4906">
        <v>20831.16</v>
      </c>
      <c r="J4906" t="s">
        <v>770</v>
      </c>
      <c r="K4906">
        <v>5</v>
      </c>
      <c r="L4906" t="str">
        <f>_xlfn.XLOOKUP(F4906, Items!$A:$A, Items!$C:$C, "Check Item ID", 0)</f>
        <v>Service</v>
      </c>
    </row>
    <row r="4907" spans="1:12" hidden="1" x14ac:dyDescent="0.25">
      <c r="A4907" t="s">
        <v>5675</v>
      </c>
      <c r="B4907" s="1">
        <v>45584</v>
      </c>
      <c r="C4907" t="s">
        <v>161</v>
      </c>
      <c r="D4907" t="s">
        <v>17</v>
      </c>
      <c r="E4907" t="s">
        <v>350</v>
      </c>
      <c r="F4907" t="s">
        <v>452</v>
      </c>
      <c r="G4907">
        <v>2</v>
      </c>
      <c r="H4907">
        <v>2688.08</v>
      </c>
      <c r="I4907">
        <v>5376.16</v>
      </c>
      <c r="J4907" t="s">
        <v>768</v>
      </c>
      <c r="K4907">
        <v>16</v>
      </c>
      <c r="L4907" t="str">
        <f>_xlfn.XLOOKUP(F4907, Items!$A:$A, Items!$C:$C, "Check Item ID", 0)</f>
        <v>Service</v>
      </c>
    </row>
    <row r="4908" spans="1:12" hidden="1" x14ac:dyDescent="0.25">
      <c r="A4908" t="s">
        <v>5676</v>
      </c>
      <c r="B4908" s="1">
        <v>45315</v>
      </c>
      <c r="C4908" t="s">
        <v>231</v>
      </c>
      <c r="D4908" t="s">
        <v>7</v>
      </c>
      <c r="E4908" t="s">
        <v>298</v>
      </c>
      <c r="F4908" t="s">
        <v>512</v>
      </c>
      <c r="G4908">
        <v>17</v>
      </c>
      <c r="H4908">
        <v>4111.1000000000004</v>
      </c>
      <c r="I4908">
        <v>69888.78</v>
      </c>
      <c r="J4908" t="s">
        <v>768</v>
      </c>
      <c r="K4908">
        <v>7</v>
      </c>
      <c r="L4908" t="str">
        <f>_xlfn.XLOOKUP(F4908, Items!$A:$A, Items!$C:$C, "Check Item ID", 0)</f>
        <v>Software</v>
      </c>
    </row>
    <row r="4909" spans="1:12" hidden="1" x14ac:dyDescent="0.25">
      <c r="A4909" t="s">
        <v>5677</v>
      </c>
      <c r="B4909" s="1">
        <v>45639</v>
      </c>
      <c r="C4909" t="s">
        <v>109</v>
      </c>
      <c r="D4909" t="s">
        <v>17</v>
      </c>
      <c r="E4909" t="s">
        <v>260</v>
      </c>
      <c r="F4909" t="s">
        <v>720</v>
      </c>
      <c r="G4909">
        <v>28</v>
      </c>
      <c r="H4909">
        <v>7442.94</v>
      </c>
      <c r="I4909">
        <v>208402.21</v>
      </c>
      <c r="J4909" t="s">
        <v>768</v>
      </c>
      <c r="K4909">
        <v>12</v>
      </c>
      <c r="L4909" t="str">
        <f>_xlfn.XLOOKUP(F4909, Items!$A:$A, Items!$C:$C, "Check Item ID", 0)</f>
        <v>Hardware</v>
      </c>
    </row>
    <row r="4910" spans="1:12" x14ac:dyDescent="0.25">
      <c r="A4910" t="s">
        <v>5678</v>
      </c>
      <c r="B4910" s="1">
        <v>45683</v>
      </c>
      <c r="C4910" t="s">
        <v>59</v>
      </c>
      <c r="D4910" t="s">
        <v>9</v>
      </c>
      <c r="E4910" t="s">
        <v>322</v>
      </c>
      <c r="F4910" t="s">
        <v>568</v>
      </c>
      <c r="G4910" s="8">
        <v>16</v>
      </c>
      <c r="H4910" s="6">
        <v>503.7</v>
      </c>
      <c r="I4910" s="6">
        <v>8059.16</v>
      </c>
      <c r="J4910" t="s">
        <v>777</v>
      </c>
      <c r="K4910" s="8">
        <v>18</v>
      </c>
      <c r="L4910" t="str">
        <f>_xlfn.XLOOKUP(F4910, Items!$A:$A, Items!$C:$C, "Check Item ID", 0)</f>
        <v>Software</v>
      </c>
    </row>
    <row r="4911" spans="1:12" hidden="1" x14ac:dyDescent="0.25">
      <c r="A4911" t="s">
        <v>5679</v>
      </c>
      <c r="B4911" s="1">
        <v>45969</v>
      </c>
      <c r="C4911" t="s">
        <v>99</v>
      </c>
      <c r="D4911" t="s">
        <v>13</v>
      </c>
      <c r="E4911" t="s">
        <v>272</v>
      </c>
      <c r="F4911" t="s">
        <v>638</v>
      </c>
      <c r="G4911">
        <v>11</v>
      </c>
      <c r="H4911">
        <v>4823.92</v>
      </c>
      <c r="I4911">
        <v>53063.09</v>
      </c>
      <c r="J4911" t="s">
        <v>770</v>
      </c>
      <c r="K4911">
        <v>28</v>
      </c>
      <c r="L4911" t="str">
        <f>_xlfn.XLOOKUP(F4911, Items!$A:$A, Items!$C:$C, "Check Item ID", 0)</f>
        <v>Hardware</v>
      </c>
    </row>
    <row r="4912" spans="1:12" hidden="1" x14ac:dyDescent="0.25">
      <c r="A4912" t="s">
        <v>5680</v>
      </c>
      <c r="B4912" s="1">
        <v>45217</v>
      </c>
      <c r="C4912" t="s">
        <v>215</v>
      </c>
      <c r="D4912" t="s">
        <v>5</v>
      </c>
      <c r="E4912" t="s">
        <v>246</v>
      </c>
      <c r="F4912" t="s">
        <v>394</v>
      </c>
      <c r="G4912">
        <v>7</v>
      </c>
      <c r="H4912">
        <v>1925.41</v>
      </c>
      <c r="I4912">
        <v>13477.87</v>
      </c>
      <c r="J4912" t="s">
        <v>768</v>
      </c>
      <c r="K4912">
        <v>33</v>
      </c>
      <c r="L4912" t="str">
        <f>_xlfn.XLOOKUP(F4912, Items!$A:$A, Items!$C:$C, "Check Item ID", 0)</f>
        <v>Service</v>
      </c>
    </row>
    <row r="4913" spans="1:12" hidden="1" x14ac:dyDescent="0.25">
      <c r="A4913" t="s">
        <v>5681</v>
      </c>
      <c r="B4913" s="1">
        <v>45015</v>
      </c>
      <c r="C4913" t="s">
        <v>201</v>
      </c>
      <c r="D4913" t="s">
        <v>21</v>
      </c>
      <c r="E4913" t="s">
        <v>260</v>
      </c>
      <c r="F4913" t="s">
        <v>560</v>
      </c>
      <c r="G4913">
        <v>5</v>
      </c>
      <c r="H4913">
        <v>9486.4</v>
      </c>
      <c r="I4913">
        <v>47432</v>
      </c>
      <c r="J4913" t="s">
        <v>768</v>
      </c>
      <c r="K4913">
        <v>20</v>
      </c>
      <c r="L4913" t="str">
        <f>_xlfn.XLOOKUP(F4913, Items!$A:$A, Items!$C:$C, "Check Item ID", 0)</f>
        <v>Service</v>
      </c>
    </row>
    <row r="4914" spans="1:12" x14ac:dyDescent="0.25">
      <c r="A4914" t="s">
        <v>5682</v>
      </c>
      <c r="B4914" s="1">
        <v>45803</v>
      </c>
      <c r="C4914" t="s">
        <v>189</v>
      </c>
      <c r="D4914" t="s">
        <v>21</v>
      </c>
      <c r="E4914" t="s">
        <v>354</v>
      </c>
      <c r="F4914" t="s">
        <v>666</v>
      </c>
      <c r="G4914" s="8">
        <v>36</v>
      </c>
      <c r="H4914" s="6">
        <v>1770.93</v>
      </c>
      <c r="I4914" s="6">
        <v>63753.45</v>
      </c>
      <c r="J4914" t="s">
        <v>777</v>
      </c>
      <c r="K4914" s="8">
        <v>3</v>
      </c>
      <c r="L4914" t="str">
        <f>_xlfn.XLOOKUP(F4914, Items!$A:$A, Items!$C:$C, "Check Item ID", 0)</f>
        <v>Software</v>
      </c>
    </row>
    <row r="4915" spans="1:12" hidden="1" x14ac:dyDescent="0.25">
      <c r="A4915" t="s">
        <v>5683</v>
      </c>
      <c r="B4915" s="1">
        <v>44940</v>
      </c>
      <c r="C4915" t="s">
        <v>199</v>
      </c>
      <c r="D4915" t="s">
        <v>11</v>
      </c>
      <c r="E4915" t="s">
        <v>342</v>
      </c>
      <c r="F4915" t="s">
        <v>432</v>
      </c>
      <c r="G4915">
        <v>10</v>
      </c>
      <c r="H4915">
        <v>10185.86</v>
      </c>
      <c r="I4915">
        <v>101858.63</v>
      </c>
      <c r="J4915" t="s">
        <v>770</v>
      </c>
      <c r="K4915">
        <v>16</v>
      </c>
      <c r="L4915" t="str">
        <f>_xlfn.XLOOKUP(F4915, Items!$A:$A, Items!$C:$C, "Check Item ID", 0)</f>
        <v>Service</v>
      </c>
    </row>
    <row r="4916" spans="1:12" hidden="1" x14ac:dyDescent="0.25">
      <c r="A4916" t="s">
        <v>5684</v>
      </c>
      <c r="B4916" s="1">
        <v>45873</v>
      </c>
      <c r="C4916" t="s">
        <v>119</v>
      </c>
      <c r="D4916" t="s">
        <v>13</v>
      </c>
      <c r="E4916" t="s">
        <v>332</v>
      </c>
      <c r="F4916" t="s">
        <v>402</v>
      </c>
      <c r="G4916">
        <v>12</v>
      </c>
      <c r="H4916">
        <v>8514</v>
      </c>
      <c r="I4916">
        <v>102167.95</v>
      </c>
      <c r="J4916" t="s">
        <v>770</v>
      </c>
      <c r="K4916">
        <v>30</v>
      </c>
      <c r="L4916" t="str">
        <f>_xlfn.XLOOKUP(F4916, Items!$A:$A, Items!$C:$C, "Check Item ID", 0)</f>
        <v>Hardware</v>
      </c>
    </row>
    <row r="4917" spans="1:12" hidden="1" x14ac:dyDescent="0.25">
      <c r="A4917" t="s">
        <v>5685</v>
      </c>
      <c r="B4917" s="1">
        <v>45381</v>
      </c>
      <c r="C4917" t="s">
        <v>77</v>
      </c>
      <c r="D4917" t="s">
        <v>17</v>
      </c>
      <c r="E4917" t="s">
        <v>334</v>
      </c>
      <c r="F4917" t="s">
        <v>694</v>
      </c>
      <c r="G4917">
        <v>17</v>
      </c>
      <c r="H4917">
        <v>5914.73</v>
      </c>
      <c r="I4917">
        <v>100550.49</v>
      </c>
      <c r="J4917" t="s">
        <v>768</v>
      </c>
      <c r="K4917">
        <v>26</v>
      </c>
      <c r="L4917" t="str">
        <f>_xlfn.XLOOKUP(F4917, Items!$A:$A, Items!$C:$C, "Check Item ID", 0)</f>
        <v>Service</v>
      </c>
    </row>
    <row r="4918" spans="1:12" hidden="1" x14ac:dyDescent="0.25">
      <c r="A4918" t="s">
        <v>5686</v>
      </c>
      <c r="B4918" s="1">
        <v>45052</v>
      </c>
      <c r="C4918" t="s">
        <v>63</v>
      </c>
      <c r="D4918" t="s">
        <v>27</v>
      </c>
      <c r="E4918" t="s">
        <v>336</v>
      </c>
      <c r="F4918" t="s">
        <v>365</v>
      </c>
      <c r="G4918">
        <v>11</v>
      </c>
      <c r="H4918">
        <v>3040.38</v>
      </c>
      <c r="I4918">
        <v>33444.199999999997</v>
      </c>
      <c r="J4918" t="s">
        <v>768</v>
      </c>
      <c r="K4918">
        <v>26</v>
      </c>
      <c r="L4918" t="str">
        <f>_xlfn.XLOOKUP(F4918, Items!$A:$A, Items!$C:$C, "Check Item ID", 0)</f>
        <v>Hardware</v>
      </c>
    </row>
    <row r="4919" spans="1:12" x14ac:dyDescent="0.25">
      <c r="A4919" t="s">
        <v>5687</v>
      </c>
      <c r="B4919" s="1">
        <v>45800</v>
      </c>
      <c r="C4919" t="s">
        <v>213</v>
      </c>
      <c r="D4919" t="s">
        <v>5</v>
      </c>
      <c r="E4919" t="s">
        <v>290</v>
      </c>
      <c r="F4919" t="s">
        <v>418</v>
      </c>
      <c r="G4919" s="8">
        <v>7</v>
      </c>
      <c r="H4919" s="6">
        <v>7688</v>
      </c>
      <c r="I4919" s="6">
        <v>53816.03</v>
      </c>
      <c r="J4919" t="s">
        <v>777</v>
      </c>
      <c r="K4919" s="8">
        <v>37</v>
      </c>
      <c r="L4919" t="str">
        <f>_xlfn.XLOOKUP(F4919, Items!$A:$A, Items!$C:$C, "Check Item ID", 0)</f>
        <v>Service</v>
      </c>
    </row>
    <row r="4920" spans="1:12" hidden="1" x14ac:dyDescent="0.25">
      <c r="A4920" t="s">
        <v>5688</v>
      </c>
      <c r="B4920" s="1">
        <v>45317</v>
      </c>
      <c r="C4920" t="s">
        <v>217</v>
      </c>
      <c r="D4920" t="s">
        <v>21</v>
      </c>
      <c r="E4920" t="s">
        <v>260</v>
      </c>
      <c r="F4920" t="s">
        <v>414</v>
      </c>
      <c r="G4920">
        <v>1</v>
      </c>
      <c r="H4920">
        <v>5022.4399999999996</v>
      </c>
      <c r="I4920">
        <v>5022.4399999999996</v>
      </c>
      <c r="J4920" t="s">
        <v>768</v>
      </c>
      <c r="K4920">
        <v>33</v>
      </c>
      <c r="L4920" t="str">
        <f>_xlfn.XLOOKUP(F4920, Items!$A:$A, Items!$C:$C, "Check Item ID", 0)</f>
        <v>Service</v>
      </c>
    </row>
    <row r="4921" spans="1:12" x14ac:dyDescent="0.25">
      <c r="A4921" t="s">
        <v>5689</v>
      </c>
      <c r="B4921" s="1">
        <v>44943</v>
      </c>
      <c r="C4921" t="s">
        <v>225</v>
      </c>
      <c r="D4921" t="s">
        <v>13</v>
      </c>
      <c r="E4921" t="s">
        <v>350</v>
      </c>
      <c r="F4921" t="s">
        <v>420</v>
      </c>
      <c r="G4921" s="8">
        <v>41</v>
      </c>
      <c r="H4921" s="6">
        <v>6555.68</v>
      </c>
      <c r="I4921" s="6">
        <v>268782.90000000002</v>
      </c>
      <c r="J4921" t="s">
        <v>777</v>
      </c>
      <c r="K4921" s="8">
        <v>38</v>
      </c>
      <c r="L4921" t="str">
        <f>_xlfn.XLOOKUP(F4921, Items!$A:$A, Items!$C:$C, "Check Item ID", 0)</f>
        <v>Software</v>
      </c>
    </row>
    <row r="4922" spans="1:12" hidden="1" x14ac:dyDescent="0.25">
      <c r="A4922" t="s">
        <v>5690</v>
      </c>
      <c r="B4922" s="1">
        <v>45268</v>
      </c>
      <c r="C4922" t="s">
        <v>111</v>
      </c>
      <c r="D4922" t="s">
        <v>31</v>
      </c>
      <c r="E4922" t="s">
        <v>270</v>
      </c>
      <c r="F4922" t="s">
        <v>704</v>
      </c>
      <c r="G4922">
        <v>31</v>
      </c>
      <c r="H4922">
        <v>6121.13</v>
      </c>
      <c r="I4922">
        <v>189755.03</v>
      </c>
      <c r="J4922" t="s">
        <v>770</v>
      </c>
      <c r="K4922">
        <v>32</v>
      </c>
      <c r="L4922" t="str">
        <f>_xlfn.XLOOKUP(F4922, Items!$A:$A, Items!$C:$C, "Check Item ID", 0)</f>
        <v>Software</v>
      </c>
    </row>
    <row r="4923" spans="1:12" hidden="1" x14ac:dyDescent="0.25">
      <c r="A4923" t="s">
        <v>5691</v>
      </c>
      <c r="B4923" s="1">
        <v>45164</v>
      </c>
      <c r="C4923" t="s">
        <v>55</v>
      </c>
      <c r="D4923" t="s">
        <v>3</v>
      </c>
      <c r="E4923" t="s">
        <v>265</v>
      </c>
      <c r="F4923" t="s">
        <v>506</v>
      </c>
      <c r="G4923">
        <v>8</v>
      </c>
      <c r="H4923">
        <v>10051.77</v>
      </c>
      <c r="I4923">
        <v>80414.14</v>
      </c>
      <c r="J4923" t="s">
        <v>768</v>
      </c>
      <c r="K4923">
        <v>21</v>
      </c>
      <c r="L4923" t="str">
        <f>_xlfn.XLOOKUP(F4923, Items!$A:$A, Items!$C:$C, "Check Item ID", 0)</f>
        <v>Software</v>
      </c>
    </row>
    <row r="4924" spans="1:12" hidden="1" x14ac:dyDescent="0.25">
      <c r="A4924" t="s">
        <v>5692</v>
      </c>
      <c r="B4924" s="1">
        <v>45580</v>
      </c>
      <c r="C4924" t="s">
        <v>203</v>
      </c>
      <c r="D4924" t="s">
        <v>31</v>
      </c>
      <c r="E4924" t="s">
        <v>298</v>
      </c>
      <c r="F4924" t="s">
        <v>720</v>
      </c>
      <c r="G4924">
        <v>9</v>
      </c>
      <c r="H4924">
        <v>8305.2099999999991</v>
      </c>
      <c r="I4924">
        <v>74746.87</v>
      </c>
      <c r="J4924" t="s">
        <v>770</v>
      </c>
      <c r="K4924">
        <v>44</v>
      </c>
      <c r="L4924" t="str">
        <f>_xlfn.XLOOKUP(F4924, Items!$A:$A, Items!$C:$C, "Check Item ID", 0)</f>
        <v>Hardware</v>
      </c>
    </row>
    <row r="4925" spans="1:12" hidden="1" x14ac:dyDescent="0.25">
      <c r="A4925" t="s">
        <v>5693</v>
      </c>
      <c r="B4925" s="1">
        <v>45725</v>
      </c>
      <c r="C4925" t="s">
        <v>155</v>
      </c>
      <c r="D4925" t="s">
        <v>31</v>
      </c>
      <c r="E4925" t="s">
        <v>260</v>
      </c>
      <c r="F4925" t="s">
        <v>392</v>
      </c>
      <c r="G4925">
        <v>13</v>
      </c>
      <c r="H4925">
        <v>8487.98</v>
      </c>
      <c r="I4925">
        <v>110343.79</v>
      </c>
      <c r="J4925" t="s">
        <v>768</v>
      </c>
      <c r="K4925">
        <v>6</v>
      </c>
      <c r="L4925" t="str">
        <f>_xlfn.XLOOKUP(F4925, Items!$A:$A, Items!$C:$C, "Check Item ID", 0)</f>
        <v>Software</v>
      </c>
    </row>
    <row r="4926" spans="1:12" x14ac:dyDescent="0.25">
      <c r="A4926" t="s">
        <v>5694</v>
      </c>
      <c r="B4926" s="1">
        <v>45833</v>
      </c>
      <c r="C4926" t="s">
        <v>207</v>
      </c>
      <c r="D4926" t="s">
        <v>11</v>
      </c>
      <c r="E4926" t="s">
        <v>258</v>
      </c>
      <c r="F4926" t="s">
        <v>518</v>
      </c>
      <c r="G4926" s="8">
        <v>6</v>
      </c>
      <c r="H4926" s="6">
        <v>3548</v>
      </c>
      <c r="I4926" s="6">
        <v>21288</v>
      </c>
      <c r="J4926" t="s">
        <v>777</v>
      </c>
      <c r="K4926" s="8">
        <v>12</v>
      </c>
      <c r="L4926" t="str">
        <f>_xlfn.XLOOKUP(F4926, Items!$A:$A, Items!$C:$C, "Check Item ID", 0)</f>
        <v>Service</v>
      </c>
    </row>
    <row r="4927" spans="1:12" hidden="1" x14ac:dyDescent="0.25">
      <c r="A4927" t="s">
        <v>5695</v>
      </c>
      <c r="B4927" s="1">
        <v>45497</v>
      </c>
      <c r="C4927" t="s">
        <v>149</v>
      </c>
      <c r="D4927" t="s">
        <v>21</v>
      </c>
      <c r="E4927" t="s">
        <v>322</v>
      </c>
      <c r="F4927" t="s">
        <v>592</v>
      </c>
      <c r="G4927">
        <v>10</v>
      </c>
      <c r="H4927">
        <v>5685.23</v>
      </c>
      <c r="I4927">
        <v>56852.3</v>
      </c>
      <c r="J4927" t="s">
        <v>768</v>
      </c>
      <c r="K4927">
        <v>21</v>
      </c>
      <c r="L4927" t="str">
        <f>_xlfn.XLOOKUP(F4927, Items!$A:$A, Items!$C:$C, "Check Item ID", 0)</f>
        <v>Software</v>
      </c>
    </row>
    <row r="4928" spans="1:12" hidden="1" x14ac:dyDescent="0.25">
      <c r="A4928" t="s">
        <v>5696</v>
      </c>
      <c r="B4928" s="1">
        <v>45370</v>
      </c>
      <c r="C4928" t="s">
        <v>195</v>
      </c>
      <c r="D4928" t="s">
        <v>7</v>
      </c>
      <c r="E4928" t="s">
        <v>348</v>
      </c>
      <c r="F4928" t="s">
        <v>404</v>
      </c>
      <c r="G4928">
        <v>44</v>
      </c>
      <c r="H4928">
        <v>3734.6</v>
      </c>
      <c r="I4928">
        <v>164322.59</v>
      </c>
      <c r="J4928" t="s">
        <v>770</v>
      </c>
      <c r="K4928">
        <v>45</v>
      </c>
      <c r="L4928" t="str">
        <f>_xlfn.XLOOKUP(F4928, Items!$A:$A, Items!$C:$C, "Check Item ID", 0)</f>
        <v>Service</v>
      </c>
    </row>
    <row r="4929" spans="1:12" hidden="1" x14ac:dyDescent="0.25">
      <c r="A4929" t="s">
        <v>5697</v>
      </c>
      <c r="B4929" s="1">
        <v>45842</v>
      </c>
      <c r="C4929" t="s">
        <v>195</v>
      </c>
      <c r="D4929" t="s">
        <v>7</v>
      </c>
      <c r="E4929" t="s">
        <v>308</v>
      </c>
      <c r="F4929" t="s">
        <v>540</v>
      </c>
      <c r="G4929">
        <v>31</v>
      </c>
      <c r="H4929">
        <v>4804.53</v>
      </c>
      <c r="I4929">
        <v>148940.32</v>
      </c>
      <c r="J4929" t="s">
        <v>768</v>
      </c>
      <c r="K4929">
        <v>30</v>
      </c>
      <c r="L4929" t="str">
        <f>_xlfn.XLOOKUP(F4929, Items!$A:$A, Items!$C:$C, "Check Item ID", 0)</f>
        <v>Software</v>
      </c>
    </row>
    <row r="4930" spans="1:12" hidden="1" x14ac:dyDescent="0.25">
      <c r="A4930" t="s">
        <v>5698</v>
      </c>
      <c r="B4930" s="1">
        <v>45899</v>
      </c>
      <c r="C4930" t="s">
        <v>127</v>
      </c>
      <c r="D4930" t="s">
        <v>31</v>
      </c>
      <c r="E4930" t="s">
        <v>320</v>
      </c>
      <c r="F4930" t="s">
        <v>518</v>
      </c>
      <c r="G4930">
        <v>7</v>
      </c>
      <c r="H4930">
        <v>3821.59</v>
      </c>
      <c r="I4930">
        <v>26751.119999999999</v>
      </c>
      <c r="J4930" t="s">
        <v>768</v>
      </c>
      <c r="K4930">
        <v>42</v>
      </c>
      <c r="L4930" t="str">
        <f>_xlfn.XLOOKUP(F4930, Items!$A:$A, Items!$C:$C, "Check Item ID", 0)</f>
        <v>Service</v>
      </c>
    </row>
    <row r="4931" spans="1:12" hidden="1" x14ac:dyDescent="0.25">
      <c r="A4931" t="s">
        <v>5699</v>
      </c>
      <c r="B4931" s="1">
        <v>45643</v>
      </c>
      <c r="C4931" t="s">
        <v>85</v>
      </c>
      <c r="D4931" t="s">
        <v>29</v>
      </c>
      <c r="E4931" t="s">
        <v>288</v>
      </c>
      <c r="F4931" t="s">
        <v>526</v>
      </c>
      <c r="G4931">
        <v>50</v>
      </c>
      <c r="H4931">
        <v>5127.3900000000003</v>
      </c>
      <c r="I4931">
        <v>256369.72</v>
      </c>
      <c r="J4931" t="s">
        <v>770</v>
      </c>
      <c r="K4931">
        <v>29</v>
      </c>
      <c r="L4931" t="str">
        <f>_xlfn.XLOOKUP(F4931, Items!$A:$A, Items!$C:$C, "Check Item ID", 0)</f>
        <v>Software</v>
      </c>
    </row>
    <row r="4932" spans="1:12" hidden="1" x14ac:dyDescent="0.25">
      <c r="A4932" t="s">
        <v>5700</v>
      </c>
      <c r="B4932" s="1">
        <v>45010</v>
      </c>
      <c r="C4932" t="s">
        <v>91</v>
      </c>
      <c r="D4932" t="s">
        <v>11</v>
      </c>
      <c r="E4932" t="s">
        <v>342</v>
      </c>
      <c r="F4932" t="s">
        <v>548</v>
      </c>
      <c r="G4932">
        <v>39</v>
      </c>
      <c r="H4932">
        <v>9934.7000000000007</v>
      </c>
      <c r="I4932">
        <v>387453.13</v>
      </c>
      <c r="J4932" t="s">
        <v>768</v>
      </c>
      <c r="K4932">
        <v>27</v>
      </c>
      <c r="L4932" t="str">
        <f>_xlfn.XLOOKUP(F4932, Items!$A:$A, Items!$C:$C, "Check Item ID", 0)</f>
        <v>Software</v>
      </c>
    </row>
    <row r="4933" spans="1:12" hidden="1" x14ac:dyDescent="0.25">
      <c r="A4933" t="s">
        <v>5701</v>
      </c>
      <c r="B4933" s="1">
        <v>45407</v>
      </c>
      <c r="C4933" t="s">
        <v>85</v>
      </c>
      <c r="D4933" t="s">
        <v>29</v>
      </c>
      <c r="E4933" t="s">
        <v>320</v>
      </c>
      <c r="F4933" t="s">
        <v>390</v>
      </c>
      <c r="G4933">
        <v>13</v>
      </c>
      <c r="H4933">
        <v>4858.3100000000004</v>
      </c>
      <c r="I4933">
        <v>63158.07</v>
      </c>
      <c r="J4933" t="s">
        <v>770</v>
      </c>
      <c r="K4933">
        <v>4</v>
      </c>
      <c r="L4933" t="str">
        <f>_xlfn.XLOOKUP(F4933, Items!$A:$A, Items!$C:$C, "Check Item ID", 0)</f>
        <v>Service</v>
      </c>
    </row>
    <row r="4934" spans="1:12" hidden="1" x14ac:dyDescent="0.25">
      <c r="A4934" t="s">
        <v>5702</v>
      </c>
      <c r="B4934" s="1">
        <v>45677</v>
      </c>
      <c r="C4934" t="s">
        <v>205</v>
      </c>
      <c r="D4934" t="s">
        <v>25</v>
      </c>
      <c r="E4934" t="s">
        <v>352</v>
      </c>
      <c r="F4934" t="s">
        <v>714</v>
      </c>
      <c r="G4934">
        <v>10</v>
      </c>
      <c r="H4934">
        <v>3597.37</v>
      </c>
      <c r="I4934">
        <v>35973.660000000003</v>
      </c>
      <c r="J4934" t="s">
        <v>770</v>
      </c>
      <c r="K4934">
        <v>11</v>
      </c>
      <c r="L4934" t="str">
        <f>_xlfn.XLOOKUP(F4934, Items!$A:$A, Items!$C:$C, "Check Item ID", 0)</f>
        <v>Hardware</v>
      </c>
    </row>
    <row r="4935" spans="1:12" x14ac:dyDescent="0.25">
      <c r="A4935" t="s">
        <v>5703</v>
      </c>
      <c r="B4935" s="1">
        <v>45704</v>
      </c>
      <c r="C4935" t="s">
        <v>87</v>
      </c>
      <c r="D4935" t="s">
        <v>9</v>
      </c>
      <c r="E4935" t="s">
        <v>278</v>
      </c>
      <c r="F4935" t="s">
        <v>736</v>
      </c>
      <c r="G4935" s="8">
        <v>44</v>
      </c>
      <c r="H4935" s="6">
        <v>9306.07</v>
      </c>
      <c r="I4935" s="6">
        <v>409467.05</v>
      </c>
      <c r="J4935" t="s">
        <v>777</v>
      </c>
      <c r="K4935" s="8">
        <v>32</v>
      </c>
      <c r="L4935" t="str">
        <f>_xlfn.XLOOKUP(F4935, Items!$A:$A, Items!$C:$C, "Check Item ID", 0)</f>
        <v>Service</v>
      </c>
    </row>
    <row r="4936" spans="1:12" x14ac:dyDescent="0.25">
      <c r="A4936" t="s">
        <v>5704</v>
      </c>
      <c r="B4936" s="1">
        <v>45337</v>
      </c>
      <c r="C4936" t="s">
        <v>209</v>
      </c>
      <c r="D4936" t="s">
        <v>23</v>
      </c>
      <c r="E4936" t="s">
        <v>260</v>
      </c>
      <c r="F4936" t="s">
        <v>630</v>
      </c>
      <c r="G4936" s="8">
        <v>45</v>
      </c>
      <c r="H4936" s="6">
        <v>9045.99</v>
      </c>
      <c r="I4936" s="6">
        <v>407069.65</v>
      </c>
      <c r="J4936" t="s">
        <v>777</v>
      </c>
      <c r="K4936" s="8">
        <v>40</v>
      </c>
      <c r="L4936" t="str">
        <f>_xlfn.XLOOKUP(F4936, Items!$A:$A, Items!$C:$C, "Check Item ID", 0)</f>
        <v>Service</v>
      </c>
    </row>
    <row r="4937" spans="1:12" hidden="1" x14ac:dyDescent="0.25">
      <c r="A4937" t="s">
        <v>5705</v>
      </c>
      <c r="B4937" s="1">
        <v>45456</v>
      </c>
      <c r="C4937" t="s">
        <v>131</v>
      </c>
      <c r="D4937" t="s">
        <v>25</v>
      </c>
      <c r="E4937" t="s">
        <v>263</v>
      </c>
      <c r="F4937" t="s">
        <v>536</v>
      </c>
      <c r="G4937">
        <v>16</v>
      </c>
      <c r="H4937">
        <v>4071.27</v>
      </c>
      <c r="I4937">
        <v>65140.24</v>
      </c>
      <c r="J4937" t="s">
        <v>768</v>
      </c>
      <c r="K4937">
        <v>3</v>
      </c>
      <c r="L4937" t="str">
        <f>_xlfn.XLOOKUP(F4937, Items!$A:$A, Items!$C:$C, "Check Item ID", 0)</f>
        <v>Service</v>
      </c>
    </row>
    <row r="4938" spans="1:12" hidden="1" x14ac:dyDescent="0.25">
      <c r="A4938" t="s">
        <v>5706</v>
      </c>
      <c r="B4938" s="1">
        <v>44970</v>
      </c>
      <c r="C4938" t="s">
        <v>151</v>
      </c>
      <c r="D4938" t="s">
        <v>11</v>
      </c>
      <c r="E4938" t="s">
        <v>270</v>
      </c>
      <c r="F4938" t="s">
        <v>654</v>
      </c>
      <c r="G4938">
        <v>24</v>
      </c>
      <c r="H4938">
        <v>6070.71</v>
      </c>
      <c r="I4938">
        <v>145697.07</v>
      </c>
      <c r="J4938" t="s">
        <v>770</v>
      </c>
      <c r="K4938">
        <v>45</v>
      </c>
      <c r="L4938" t="str">
        <f>_xlfn.XLOOKUP(F4938, Items!$A:$A, Items!$C:$C, "Check Item ID", 0)</f>
        <v>Hardware</v>
      </c>
    </row>
    <row r="4939" spans="1:12" hidden="1" x14ac:dyDescent="0.25">
      <c r="A4939" t="s">
        <v>5707</v>
      </c>
      <c r="B4939" s="1">
        <v>45789</v>
      </c>
      <c r="C4939" t="s">
        <v>237</v>
      </c>
      <c r="D4939" t="s">
        <v>5</v>
      </c>
      <c r="E4939" t="s">
        <v>322</v>
      </c>
      <c r="F4939" t="s">
        <v>656</v>
      </c>
      <c r="G4939">
        <v>4</v>
      </c>
      <c r="H4939">
        <v>7624.1</v>
      </c>
      <c r="I4939">
        <v>30496.41</v>
      </c>
      <c r="J4939" t="s">
        <v>770</v>
      </c>
      <c r="K4939">
        <v>34</v>
      </c>
      <c r="L4939" t="str">
        <f>_xlfn.XLOOKUP(F4939, Items!$A:$A, Items!$C:$C, "Check Item ID", 0)</f>
        <v>Service</v>
      </c>
    </row>
    <row r="4940" spans="1:12" hidden="1" x14ac:dyDescent="0.25">
      <c r="A4940" t="s">
        <v>5708</v>
      </c>
      <c r="B4940" s="1">
        <v>45161</v>
      </c>
      <c r="C4940" t="s">
        <v>161</v>
      </c>
      <c r="D4940" t="s">
        <v>17</v>
      </c>
      <c r="E4940" t="s">
        <v>286</v>
      </c>
      <c r="F4940" t="s">
        <v>460</v>
      </c>
      <c r="G4940">
        <v>6</v>
      </c>
      <c r="H4940">
        <v>4374.97</v>
      </c>
      <c r="I4940">
        <v>26249.8</v>
      </c>
      <c r="J4940" t="s">
        <v>770</v>
      </c>
      <c r="K4940">
        <v>5</v>
      </c>
      <c r="L4940" t="str">
        <f>_xlfn.XLOOKUP(F4940, Items!$A:$A, Items!$C:$C, "Check Item ID", 0)</f>
        <v>Hardware</v>
      </c>
    </row>
    <row r="4941" spans="1:12" hidden="1" x14ac:dyDescent="0.25">
      <c r="A4941" t="s">
        <v>5709</v>
      </c>
      <c r="B4941" s="1">
        <v>45123</v>
      </c>
      <c r="C4941" t="s">
        <v>207</v>
      </c>
      <c r="D4941" t="s">
        <v>11</v>
      </c>
      <c r="E4941" t="s">
        <v>270</v>
      </c>
      <c r="F4941" t="s">
        <v>698</v>
      </c>
      <c r="G4941">
        <v>3</v>
      </c>
      <c r="H4941">
        <v>4680.3999999999996</v>
      </c>
      <c r="I4941">
        <v>14041.21</v>
      </c>
      <c r="J4941" t="s">
        <v>768</v>
      </c>
      <c r="K4941">
        <v>12</v>
      </c>
      <c r="L4941" t="str">
        <f>_xlfn.XLOOKUP(F4941, Items!$A:$A, Items!$C:$C, "Check Item ID", 0)</f>
        <v>Software</v>
      </c>
    </row>
    <row r="4942" spans="1:12" x14ac:dyDescent="0.25">
      <c r="A4942" t="s">
        <v>5710</v>
      </c>
      <c r="B4942" s="1">
        <v>44945</v>
      </c>
      <c r="C4942" t="s">
        <v>75</v>
      </c>
      <c r="D4942" t="s">
        <v>11</v>
      </c>
      <c r="E4942" t="s">
        <v>296</v>
      </c>
      <c r="F4942" t="s">
        <v>408</v>
      </c>
      <c r="G4942" s="8">
        <v>2</v>
      </c>
      <c r="H4942" s="6">
        <v>5465.42</v>
      </c>
      <c r="I4942" s="6">
        <v>10930.84</v>
      </c>
      <c r="J4942" t="s">
        <v>777</v>
      </c>
      <c r="K4942" s="8">
        <v>28</v>
      </c>
      <c r="L4942" t="str">
        <f>_xlfn.XLOOKUP(F4942, Items!$A:$A, Items!$C:$C, "Check Item ID", 0)</f>
        <v>Hardware</v>
      </c>
    </row>
    <row r="4943" spans="1:12" hidden="1" x14ac:dyDescent="0.25">
      <c r="A4943" t="s">
        <v>5711</v>
      </c>
      <c r="B4943" s="1">
        <v>45354</v>
      </c>
      <c r="C4943" t="s">
        <v>239</v>
      </c>
      <c r="D4943" t="s">
        <v>15</v>
      </c>
      <c r="E4943" t="s">
        <v>312</v>
      </c>
      <c r="F4943" t="s">
        <v>574</v>
      </c>
      <c r="G4943">
        <v>43</v>
      </c>
      <c r="H4943">
        <v>2557.08</v>
      </c>
      <c r="I4943">
        <v>109954.38</v>
      </c>
      <c r="J4943" t="s">
        <v>770</v>
      </c>
      <c r="K4943">
        <v>24</v>
      </c>
      <c r="L4943" t="str">
        <f>_xlfn.XLOOKUP(F4943, Items!$A:$A, Items!$C:$C, "Check Item ID", 0)</f>
        <v>Service</v>
      </c>
    </row>
    <row r="4944" spans="1:12" x14ac:dyDescent="0.25">
      <c r="A4944" t="s">
        <v>5712</v>
      </c>
      <c r="B4944" s="1">
        <v>45860</v>
      </c>
      <c r="C4944" t="s">
        <v>179</v>
      </c>
      <c r="D4944" t="s">
        <v>3</v>
      </c>
      <c r="E4944" t="s">
        <v>296</v>
      </c>
      <c r="F4944" t="s">
        <v>714</v>
      </c>
      <c r="G4944" s="8">
        <v>36</v>
      </c>
      <c r="H4944" s="6">
        <v>4506.72</v>
      </c>
      <c r="I4944" s="6">
        <v>162241.88</v>
      </c>
      <c r="J4944" t="s">
        <v>777</v>
      </c>
      <c r="K4944" s="8">
        <v>17</v>
      </c>
      <c r="L4944" t="str">
        <f>_xlfn.XLOOKUP(F4944, Items!$A:$A, Items!$C:$C, "Check Item ID", 0)</f>
        <v>Hardware</v>
      </c>
    </row>
    <row r="4945" spans="1:12" x14ac:dyDescent="0.25">
      <c r="A4945" t="s">
        <v>5713</v>
      </c>
      <c r="B4945" s="1">
        <v>45518</v>
      </c>
      <c r="C4945" t="s">
        <v>55</v>
      </c>
      <c r="D4945" t="s">
        <v>3</v>
      </c>
      <c r="E4945" t="s">
        <v>318</v>
      </c>
      <c r="F4945" t="s">
        <v>514</v>
      </c>
      <c r="G4945" s="8">
        <v>33</v>
      </c>
      <c r="H4945" s="6">
        <v>4593.54</v>
      </c>
      <c r="I4945" s="6">
        <v>151586.9</v>
      </c>
      <c r="J4945" t="s">
        <v>777</v>
      </c>
      <c r="K4945" s="8">
        <v>25</v>
      </c>
      <c r="L4945" t="str">
        <f>_xlfn.XLOOKUP(F4945, Items!$A:$A, Items!$C:$C, "Check Item ID", 0)</f>
        <v>Hardware</v>
      </c>
    </row>
    <row r="4946" spans="1:12" hidden="1" x14ac:dyDescent="0.25">
      <c r="A4946" t="s">
        <v>5714</v>
      </c>
      <c r="B4946" s="1">
        <v>45109</v>
      </c>
      <c r="C4946" t="s">
        <v>167</v>
      </c>
      <c r="D4946" t="s">
        <v>31</v>
      </c>
      <c r="E4946" t="s">
        <v>310</v>
      </c>
      <c r="F4946" t="s">
        <v>458</v>
      </c>
      <c r="G4946">
        <v>39</v>
      </c>
      <c r="H4946">
        <v>5020.5200000000004</v>
      </c>
      <c r="I4946">
        <v>195800.24</v>
      </c>
      <c r="J4946" t="s">
        <v>770</v>
      </c>
      <c r="K4946">
        <v>39</v>
      </c>
      <c r="L4946" t="str">
        <f>_xlfn.XLOOKUP(F4946, Items!$A:$A, Items!$C:$C, "Check Item ID", 0)</f>
        <v>Service</v>
      </c>
    </row>
    <row r="4947" spans="1:12" hidden="1" x14ac:dyDescent="0.25">
      <c r="A4947" t="s">
        <v>5715</v>
      </c>
      <c r="B4947" s="1">
        <v>45893</v>
      </c>
      <c r="C4947" t="s">
        <v>73</v>
      </c>
      <c r="D4947" t="s">
        <v>29</v>
      </c>
      <c r="E4947" t="s">
        <v>340</v>
      </c>
      <c r="F4947" t="s">
        <v>608</v>
      </c>
      <c r="G4947">
        <v>37</v>
      </c>
      <c r="H4947">
        <v>5073.93</v>
      </c>
      <c r="I4947">
        <v>187735.35</v>
      </c>
      <c r="J4947" t="s">
        <v>770</v>
      </c>
      <c r="K4947">
        <v>27</v>
      </c>
      <c r="L4947" t="str">
        <f>_xlfn.XLOOKUP(F4947, Items!$A:$A, Items!$C:$C, "Check Item ID", 0)</f>
        <v>Hardware</v>
      </c>
    </row>
    <row r="4948" spans="1:12" hidden="1" x14ac:dyDescent="0.25">
      <c r="A4948" t="s">
        <v>5716</v>
      </c>
      <c r="B4948" s="1">
        <v>45961</v>
      </c>
      <c r="C4948" t="s">
        <v>197</v>
      </c>
      <c r="D4948" t="s">
        <v>17</v>
      </c>
      <c r="E4948" t="s">
        <v>250</v>
      </c>
      <c r="F4948" t="s">
        <v>444</v>
      </c>
      <c r="G4948">
        <v>27</v>
      </c>
      <c r="H4948">
        <v>6104.29</v>
      </c>
      <c r="I4948">
        <v>164815.87</v>
      </c>
      <c r="J4948" t="s">
        <v>770</v>
      </c>
      <c r="K4948">
        <v>21</v>
      </c>
      <c r="L4948" t="str">
        <f>_xlfn.XLOOKUP(F4948, Items!$A:$A, Items!$C:$C, "Check Item ID", 0)</f>
        <v>Service</v>
      </c>
    </row>
    <row r="4949" spans="1:12" x14ac:dyDescent="0.25">
      <c r="A4949" t="s">
        <v>5717</v>
      </c>
      <c r="B4949" s="1">
        <v>45418</v>
      </c>
      <c r="C4949" t="s">
        <v>63</v>
      </c>
      <c r="D4949" t="s">
        <v>27</v>
      </c>
      <c r="E4949" t="s">
        <v>246</v>
      </c>
      <c r="F4949" t="s">
        <v>608</v>
      </c>
      <c r="G4949" s="8">
        <v>10</v>
      </c>
      <c r="H4949" s="6">
        <v>4955.3599999999997</v>
      </c>
      <c r="I4949" s="6">
        <v>49553.59</v>
      </c>
      <c r="J4949" t="s">
        <v>777</v>
      </c>
      <c r="K4949" s="8">
        <v>8</v>
      </c>
      <c r="L4949" t="str">
        <f>_xlfn.XLOOKUP(F4949, Items!$A:$A, Items!$C:$C, "Check Item ID", 0)</f>
        <v>Hardware</v>
      </c>
    </row>
    <row r="4950" spans="1:12" hidden="1" x14ac:dyDescent="0.25">
      <c r="A4950" t="s">
        <v>5718</v>
      </c>
      <c r="B4950" s="1">
        <v>45211</v>
      </c>
      <c r="C4950" t="s">
        <v>239</v>
      </c>
      <c r="D4950" t="s">
        <v>15</v>
      </c>
      <c r="E4950" t="s">
        <v>332</v>
      </c>
      <c r="F4950" t="s">
        <v>736</v>
      </c>
      <c r="G4950">
        <v>43</v>
      </c>
      <c r="H4950">
        <v>8505.68</v>
      </c>
      <c r="I4950">
        <v>365744.43</v>
      </c>
      <c r="J4950" t="s">
        <v>770</v>
      </c>
      <c r="K4950">
        <v>12</v>
      </c>
      <c r="L4950" t="str">
        <f>_xlfn.XLOOKUP(F4950, Items!$A:$A, Items!$C:$C, "Check Item ID", 0)</f>
        <v>Service</v>
      </c>
    </row>
    <row r="4951" spans="1:12" hidden="1" x14ac:dyDescent="0.25">
      <c r="A4951" t="s">
        <v>5719</v>
      </c>
      <c r="B4951" s="1">
        <v>45217</v>
      </c>
      <c r="C4951" t="s">
        <v>105</v>
      </c>
      <c r="D4951" t="s">
        <v>23</v>
      </c>
      <c r="E4951" t="s">
        <v>286</v>
      </c>
      <c r="F4951" t="s">
        <v>474</v>
      </c>
      <c r="G4951">
        <v>20</v>
      </c>
      <c r="H4951">
        <v>9176.2199999999993</v>
      </c>
      <c r="I4951">
        <v>183524.4</v>
      </c>
      <c r="J4951" t="s">
        <v>770</v>
      </c>
      <c r="K4951">
        <v>19</v>
      </c>
      <c r="L4951" t="str">
        <f>_xlfn.XLOOKUP(F4951, Items!$A:$A, Items!$C:$C, "Check Item ID", 0)</f>
        <v>Service</v>
      </c>
    </row>
    <row r="4952" spans="1:12" x14ac:dyDescent="0.25">
      <c r="A4952" t="s">
        <v>5720</v>
      </c>
      <c r="B4952" s="1">
        <v>45267</v>
      </c>
      <c r="C4952" t="s">
        <v>197</v>
      </c>
      <c r="D4952" t="s">
        <v>17</v>
      </c>
      <c r="E4952" t="s">
        <v>260</v>
      </c>
      <c r="F4952" t="s">
        <v>386</v>
      </c>
      <c r="G4952" s="8">
        <v>47</v>
      </c>
      <c r="H4952" s="6">
        <v>9818.2800000000007</v>
      </c>
      <c r="I4952" s="6">
        <v>461459.27</v>
      </c>
      <c r="J4952" t="s">
        <v>777</v>
      </c>
      <c r="K4952" s="8">
        <v>21</v>
      </c>
      <c r="L4952" t="str">
        <f>_xlfn.XLOOKUP(F4952, Items!$A:$A, Items!$C:$C, "Check Item ID", 0)</f>
        <v>Hardware</v>
      </c>
    </row>
    <row r="4953" spans="1:12" hidden="1" x14ac:dyDescent="0.25">
      <c r="A4953" t="s">
        <v>5721</v>
      </c>
      <c r="B4953" s="1">
        <v>45007</v>
      </c>
      <c r="C4953" t="s">
        <v>235</v>
      </c>
      <c r="D4953" t="s">
        <v>17</v>
      </c>
      <c r="E4953" t="s">
        <v>274</v>
      </c>
      <c r="F4953" t="s">
        <v>584</v>
      </c>
      <c r="G4953">
        <v>3</v>
      </c>
      <c r="H4953">
        <v>522.04</v>
      </c>
      <c r="I4953">
        <v>1566.12</v>
      </c>
      <c r="J4953" t="s">
        <v>768</v>
      </c>
      <c r="K4953">
        <v>45</v>
      </c>
      <c r="L4953" t="str">
        <f>_xlfn.XLOOKUP(F4953, Items!$A:$A, Items!$C:$C, "Check Item ID", 0)</f>
        <v>Service</v>
      </c>
    </row>
    <row r="4954" spans="1:12" x14ac:dyDescent="0.25">
      <c r="A4954" t="s">
        <v>5722</v>
      </c>
      <c r="B4954" s="1">
        <v>44969</v>
      </c>
      <c r="C4954" t="s">
        <v>233</v>
      </c>
      <c r="D4954" t="s">
        <v>17</v>
      </c>
      <c r="E4954" t="s">
        <v>300</v>
      </c>
      <c r="F4954" t="s">
        <v>722</v>
      </c>
      <c r="G4954" s="8">
        <v>35</v>
      </c>
      <c r="H4954" s="6">
        <v>7826.72</v>
      </c>
      <c r="I4954" s="6">
        <v>273935.3</v>
      </c>
      <c r="J4954" t="s">
        <v>777</v>
      </c>
      <c r="K4954" s="8">
        <v>8</v>
      </c>
      <c r="L4954" t="str">
        <f>_xlfn.XLOOKUP(F4954, Items!$A:$A, Items!$C:$C, "Check Item ID", 0)</f>
        <v>Service</v>
      </c>
    </row>
    <row r="4955" spans="1:12" hidden="1" x14ac:dyDescent="0.25">
      <c r="A4955" t="s">
        <v>5723</v>
      </c>
      <c r="B4955" s="1">
        <v>45699</v>
      </c>
      <c r="C4955" t="s">
        <v>235</v>
      </c>
      <c r="D4955" t="s">
        <v>17</v>
      </c>
      <c r="E4955" t="s">
        <v>283</v>
      </c>
      <c r="F4955" t="s">
        <v>400</v>
      </c>
      <c r="G4955">
        <v>2</v>
      </c>
      <c r="H4955">
        <v>6804.72</v>
      </c>
      <c r="I4955">
        <v>13609.45</v>
      </c>
      <c r="J4955" t="s">
        <v>768</v>
      </c>
      <c r="K4955">
        <v>4</v>
      </c>
      <c r="L4955" t="str">
        <f>_xlfn.XLOOKUP(F4955, Items!$A:$A, Items!$C:$C, "Check Item ID", 0)</f>
        <v>Hardware</v>
      </c>
    </row>
    <row r="4956" spans="1:12" x14ac:dyDescent="0.25">
      <c r="A4956" t="s">
        <v>5724</v>
      </c>
      <c r="B4956" s="1">
        <v>45619</v>
      </c>
      <c r="C4956" t="s">
        <v>191</v>
      </c>
      <c r="D4956" t="s">
        <v>25</v>
      </c>
      <c r="E4956" t="s">
        <v>260</v>
      </c>
      <c r="F4956" t="s">
        <v>514</v>
      </c>
      <c r="G4956" s="8">
        <v>18</v>
      </c>
      <c r="H4956" s="6">
        <v>4191.3</v>
      </c>
      <c r="I4956" s="6">
        <v>75443.45</v>
      </c>
      <c r="J4956" t="s">
        <v>777</v>
      </c>
      <c r="K4956" s="8">
        <v>34</v>
      </c>
      <c r="L4956" t="str">
        <f>_xlfn.XLOOKUP(F4956, Items!$A:$A, Items!$C:$C, "Check Item ID", 0)</f>
        <v>Hardware</v>
      </c>
    </row>
    <row r="4957" spans="1:12" x14ac:dyDescent="0.25">
      <c r="A4957" t="s">
        <v>5725</v>
      </c>
      <c r="B4957" s="1">
        <v>45747</v>
      </c>
      <c r="C4957" t="s">
        <v>63</v>
      </c>
      <c r="D4957" t="s">
        <v>27</v>
      </c>
      <c r="E4957" t="s">
        <v>330</v>
      </c>
      <c r="F4957" t="s">
        <v>516</v>
      </c>
      <c r="G4957" s="8">
        <v>42</v>
      </c>
      <c r="H4957" s="6">
        <v>7276.98</v>
      </c>
      <c r="I4957" s="6">
        <v>305633.33</v>
      </c>
      <c r="J4957" t="s">
        <v>777</v>
      </c>
      <c r="K4957" s="8">
        <v>44</v>
      </c>
      <c r="L4957" t="str">
        <f>_xlfn.XLOOKUP(F4957, Items!$A:$A, Items!$C:$C, "Check Item ID", 0)</f>
        <v>Service</v>
      </c>
    </row>
    <row r="4958" spans="1:12" hidden="1" x14ac:dyDescent="0.25">
      <c r="A4958" t="s">
        <v>5726</v>
      </c>
      <c r="B4958" s="1">
        <v>45332</v>
      </c>
      <c r="C4958" t="s">
        <v>181</v>
      </c>
      <c r="D4958" t="s">
        <v>17</v>
      </c>
      <c r="E4958" t="s">
        <v>354</v>
      </c>
      <c r="F4958" t="s">
        <v>680</v>
      </c>
      <c r="G4958">
        <v>16</v>
      </c>
      <c r="H4958">
        <v>8388.9</v>
      </c>
      <c r="I4958">
        <v>134222.32999999999</v>
      </c>
      <c r="J4958" t="s">
        <v>770</v>
      </c>
      <c r="K4958">
        <v>44</v>
      </c>
      <c r="L4958" t="str">
        <f>_xlfn.XLOOKUP(F4958, Items!$A:$A, Items!$C:$C, "Check Item ID", 0)</f>
        <v>Service</v>
      </c>
    </row>
    <row r="4959" spans="1:12" x14ac:dyDescent="0.25">
      <c r="A4959" t="s">
        <v>5727</v>
      </c>
      <c r="B4959" s="1">
        <v>45708</v>
      </c>
      <c r="C4959" t="s">
        <v>205</v>
      </c>
      <c r="D4959" t="s">
        <v>25</v>
      </c>
      <c r="E4959" t="s">
        <v>334</v>
      </c>
      <c r="F4959" t="s">
        <v>690</v>
      </c>
      <c r="G4959" s="8">
        <v>39</v>
      </c>
      <c r="H4959" s="6">
        <v>7909.58</v>
      </c>
      <c r="I4959" s="6">
        <v>308473.61</v>
      </c>
      <c r="J4959" t="s">
        <v>777</v>
      </c>
      <c r="K4959" s="8">
        <v>3</v>
      </c>
      <c r="L4959" t="str">
        <f>_xlfn.XLOOKUP(F4959, Items!$A:$A, Items!$C:$C, "Check Item ID", 0)</f>
        <v>Software</v>
      </c>
    </row>
    <row r="4960" spans="1:12" hidden="1" x14ac:dyDescent="0.25">
      <c r="A4960" t="s">
        <v>5728</v>
      </c>
      <c r="B4960" s="1">
        <v>45046</v>
      </c>
      <c r="C4960" t="s">
        <v>71</v>
      </c>
      <c r="D4960" t="s">
        <v>15</v>
      </c>
      <c r="E4960" t="s">
        <v>290</v>
      </c>
      <c r="F4960" t="s">
        <v>510</v>
      </c>
      <c r="G4960">
        <v>4</v>
      </c>
      <c r="H4960">
        <v>8349.17</v>
      </c>
      <c r="I4960">
        <v>33396.699999999997</v>
      </c>
      <c r="J4960" t="s">
        <v>768</v>
      </c>
      <c r="K4960">
        <v>6</v>
      </c>
      <c r="L4960" t="str">
        <f>_xlfn.XLOOKUP(F4960, Items!$A:$A, Items!$C:$C, "Check Item ID", 0)</f>
        <v>Service</v>
      </c>
    </row>
    <row r="4961" spans="1:12" hidden="1" x14ac:dyDescent="0.25">
      <c r="A4961" t="s">
        <v>5729</v>
      </c>
      <c r="B4961" s="1">
        <v>45407</v>
      </c>
      <c r="C4961" t="s">
        <v>91</v>
      </c>
      <c r="D4961" t="s">
        <v>11</v>
      </c>
      <c r="E4961" t="s">
        <v>281</v>
      </c>
      <c r="F4961" t="s">
        <v>498</v>
      </c>
      <c r="G4961">
        <v>5</v>
      </c>
      <c r="H4961">
        <v>8891.27</v>
      </c>
      <c r="I4961">
        <v>44456.37</v>
      </c>
      <c r="J4961" t="s">
        <v>768</v>
      </c>
      <c r="K4961">
        <v>10</v>
      </c>
      <c r="L4961" t="str">
        <f>_xlfn.XLOOKUP(F4961, Items!$A:$A, Items!$C:$C, "Check Item ID", 0)</f>
        <v>Service</v>
      </c>
    </row>
    <row r="4962" spans="1:12" hidden="1" x14ac:dyDescent="0.25">
      <c r="A4962" t="s">
        <v>5730</v>
      </c>
      <c r="B4962" s="1">
        <v>44934</v>
      </c>
      <c r="C4962" t="s">
        <v>105</v>
      </c>
      <c r="D4962" t="s">
        <v>23</v>
      </c>
      <c r="E4962" t="s">
        <v>342</v>
      </c>
      <c r="F4962" t="s">
        <v>398</v>
      </c>
      <c r="G4962">
        <v>20</v>
      </c>
      <c r="H4962">
        <v>4670.99</v>
      </c>
      <c r="I4962">
        <v>93419.72</v>
      </c>
      <c r="J4962" t="s">
        <v>768</v>
      </c>
      <c r="K4962">
        <v>5</v>
      </c>
      <c r="L4962" t="str">
        <f>_xlfn.XLOOKUP(F4962, Items!$A:$A, Items!$C:$C, "Check Item ID", 0)</f>
        <v>Hardware</v>
      </c>
    </row>
    <row r="4963" spans="1:12" x14ac:dyDescent="0.25">
      <c r="A4963" t="s">
        <v>5731</v>
      </c>
      <c r="B4963" s="1">
        <v>46005</v>
      </c>
      <c r="C4963" t="s">
        <v>105</v>
      </c>
      <c r="D4963" t="s">
        <v>23</v>
      </c>
      <c r="E4963" t="s">
        <v>332</v>
      </c>
      <c r="F4963" t="s">
        <v>606</v>
      </c>
      <c r="G4963" s="8">
        <v>42</v>
      </c>
      <c r="H4963" s="6">
        <v>10173.120000000001</v>
      </c>
      <c r="I4963" s="6">
        <v>427271.01</v>
      </c>
      <c r="J4963" t="s">
        <v>777</v>
      </c>
      <c r="K4963" s="8">
        <v>24</v>
      </c>
      <c r="L4963" t="str">
        <f>_xlfn.XLOOKUP(F4963, Items!$A:$A, Items!$C:$C, "Check Item ID", 0)</f>
        <v>Service</v>
      </c>
    </row>
    <row r="4964" spans="1:12" hidden="1" x14ac:dyDescent="0.25">
      <c r="A4964" t="s">
        <v>5732</v>
      </c>
      <c r="B4964" s="1">
        <v>45497</v>
      </c>
      <c r="C4964" t="s">
        <v>161</v>
      </c>
      <c r="D4964" t="s">
        <v>17</v>
      </c>
      <c r="E4964" t="s">
        <v>246</v>
      </c>
      <c r="F4964" t="s">
        <v>486</v>
      </c>
      <c r="G4964">
        <v>5</v>
      </c>
      <c r="H4964">
        <v>2786.01</v>
      </c>
      <c r="I4964">
        <v>13930.03</v>
      </c>
      <c r="J4964" t="s">
        <v>768</v>
      </c>
      <c r="K4964">
        <v>14</v>
      </c>
      <c r="L4964" t="str">
        <f>_xlfn.XLOOKUP(F4964, Items!$A:$A, Items!$C:$C, "Check Item ID", 0)</f>
        <v>Hardware</v>
      </c>
    </row>
    <row r="4965" spans="1:12" x14ac:dyDescent="0.25">
      <c r="A4965" t="s">
        <v>5733</v>
      </c>
      <c r="B4965" s="1">
        <v>45030</v>
      </c>
      <c r="C4965" t="s">
        <v>163</v>
      </c>
      <c r="D4965" t="s">
        <v>31</v>
      </c>
      <c r="E4965" t="s">
        <v>250</v>
      </c>
      <c r="F4965" t="s">
        <v>732</v>
      </c>
      <c r="G4965" s="8">
        <v>40</v>
      </c>
      <c r="H4965" s="6">
        <v>10266.450000000001</v>
      </c>
      <c r="I4965" s="6">
        <v>410658.1</v>
      </c>
      <c r="J4965" t="s">
        <v>777</v>
      </c>
      <c r="K4965" s="8">
        <v>19</v>
      </c>
      <c r="L4965" t="str">
        <f>_xlfn.XLOOKUP(F4965, Items!$A:$A, Items!$C:$C, "Check Item ID", 0)</f>
        <v>Software</v>
      </c>
    </row>
    <row r="4966" spans="1:12" hidden="1" x14ac:dyDescent="0.25">
      <c r="A4966" t="s">
        <v>5734</v>
      </c>
      <c r="B4966" s="1">
        <v>45378</v>
      </c>
      <c r="C4966" t="s">
        <v>213</v>
      </c>
      <c r="D4966" t="s">
        <v>5</v>
      </c>
      <c r="E4966" t="s">
        <v>276</v>
      </c>
      <c r="F4966" t="s">
        <v>748</v>
      </c>
      <c r="G4966">
        <v>41</v>
      </c>
      <c r="H4966">
        <v>3762.11</v>
      </c>
      <c r="I4966">
        <v>154246.56</v>
      </c>
      <c r="J4966" t="s">
        <v>770</v>
      </c>
      <c r="K4966">
        <v>8</v>
      </c>
      <c r="L4966" t="str">
        <f>_xlfn.XLOOKUP(F4966, Items!$A:$A, Items!$C:$C, "Check Item ID", 0)</f>
        <v>Software</v>
      </c>
    </row>
    <row r="4967" spans="1:12" hidden="1" x14ac:dyDescent="0.25">
      <c r="A4967" t="s">
        <v>5735</v>
      </c>
      <c r="B4967" s="1">
        <v>45782</v>
      </c>
      <c r="C4967" t="s">
        <v>189</v>
      </c>
      <c r="D4967" t="s">
        <v>21</v>
      </c>
      <c r="E4967" t="s">
        <v>294</v>
      </c>
      <c r="F4967" t="s">
        <v>718</v>
      </c>
      <c r="G4967">
        <v>26</v>
      </c>
      <c r="H4967">
        <v>8241.6299999999992</v>
      </c>
      <c r="I4967">
        <v>214282.28</v>
      </c>
      <c r="J4967" t="s">
        <v>768</v>
      </c>
      <c r="K4967">
        <v>4</v>
      </c>
      <c r="L4967" t="str">
        <f>_xlfn.XLOOKUP(F4967, Items!$A:$A, Items!$C:$C, "Check Item ID", 0)</f>
        <v>Software</v>
      </c>
    </row>
    <row r="4968" spans="1:12" hidden="1" x14ac:dyDescent="0.25">
      <c r="A4968" t="s">
        <v>5736</v>
      </c>
      <c r="B4968" s="1">
        <v>45095</v>
      </c>
      <c r="C4968" t="s">
        <v>155</v>
      </c>
      <c r="D4968" t="s">
        <v>31</v>
      </c>
      <c r="E4968" t="s">
        <v>330</v>
      </c>
      <c r="F4968" t="s">
        <v>596</v>
      </c>
      <c r="G4968">
        <v>9</v>
      </c>
      <c r="H4968">
        <v>6191.5</v>
      </c>
      <c r="I4968">
        <v>55723.51</v>
      </c>
      <c r="J4968" t="s">
        <v>768</v>
      </c>
      <c r="K4968">
        <v>43</v>
      </c>
      <c r="L4968" t="str">
        <f>_xlfn.XLOOKUP(F4968, Items!$A:$A, Items!$C:$C, "Check Item ID", 0)</f>
        <v>Software</v>
      </c>
    </row>
    <row r="4969" spans="1:12" hidden="1" x14ac:dyDescent="0.25">
      <c r="A4969" t="s">
        <v>5737</v>
      </c>
      <c r="B4969" s="1">
        <v>45991</v>
      </c>
      <c r="C4969" t="s">
        <v>207</v>
      </c>
      <c r="D4969" t="s">
        <v>11</v>
      </c>
      <c r="E4969" t="s">
        <v>288</v>
      </c>
      <c r="F4969" t="s">
        <v>464</v>
      </c>
      <c r="G4969">
        <v>5</v>
      </c>
      <c r="H4969">
        <v>3161.76</v>
      </c>
      <c r="I4969">
        <v>15808.79</v>
      </c>
      <c r="J4969" t="s">
        <v>768</v>
      </c>
      <c r="K4969">
        <v>22</v>
      </c>
      <c r="L4969" t="str">
        <f>_xlfn.XLOOKUP(F4969, Items!$A:$A, Items!$C:$C, "Check Item ID", 0)</f>
        <v>Hardware</v>
      </c>
    </row>
    <row r="4970" spans="1:12" x14ac:dyDescent="0.25">
      <c r="A4970" t="s">
        <v>5738</v>
      </c>
      <c r="B4970" s="1">
        <v>45452</v>
      </c>
      <c r="C4970" t="s">
        <v>199</v>
      </c>
      <c r="D4970" t="s">
        <v>11</v>
      </c>
      <c r="E4970" t="s">
        <v>278</v>
      </c>
      <c r="F4970" t="s">
        <v>670</v>
      </c>
      <c r="G4970" s="8">
        <v>50</v>
      </c>
      <c r="H4970" s="6">
        <v>7486.46</v>
      </c>
      <c r="I4970" s="6">
        <v>374323.17</v>
      </c>
      <c r="J4970" t="s">
        <v>777</v>
      </c>
      <c r="K4970" s="8">
        <v>25</v>
      </c>
      <c r="L4970" t="str">
        <f>_xlfn.XLOOKUP(F4970, Items!$A:$A, Items!$C:$C, "Check Item ID", 0)</f>
        <v>Service</v>
      </c>
    </row>
    <row r="4971" spans="1:12" x14ac:dyDescent="0.25">
      <c r="A4971" t="s">
        <v>5739</v>
      </c>
      <c r="B4971" s="1">
        <v>45378</v>
      </c>
      <c r="C4971" t="s">
        <v>111</v>
      </c>
      <c r="D4971" t="s">
        <v>31</v>
      </c>
      <c r="E4971" t="s">
        <v>338</v>
      </c>
      <c r="F4971" t="s">
        <v>666</v>
      </c>
      <c r="G4971" s="8">
        <v>5</v>
      </c>
      <c r="H4971" s="6">
        <v>2042.39</v>
      </c>
      <c r="I4971" s="6">
        <v>10211.93</v>
      </c>
      <c r="J4971" t="s">
        <v>777</v>
      </c>
      <c r="K4971" s="8">
        <v>5</v>
      </c>
      <c r="L4971" t="str">
        <f>_xlfn.XLOOKUP(F4971, Items!$A:$A, Items!$C:$C, "Check Item ID", 0)</f>
        <v>Software</v>
      </c>
    </row>
    <row r="4972" spans="1:12" x14ac:dyDescent="0.25">
      <c r="A4972" t="s">
        <v>5740</v>
      </c>
      <c r="B4972" s="1">
        <v>45361</v>
      </c>
      <c r="C4972" t="s">
        <v>135</v>
      </c>
      <c r="D4972" t="s">
        <v>31</v>
      </c>
      <c r="E4972" t="s">
        <v>272</v>
      </c>
      <c r="F4972" t="s">
        <v>640</v>
      </c>
      <c r="G4972" s="8">
        <v>44</v>
      </c>
      <c r="H4972" s="6">
        <v>6719.26</v>
      </c>
      <c r="I4972" s="6">
        <v>295647.45</v>
      </c>
      <c r="J4972" t="s">
        <v>777</v>
      </c>
      <c r="K4972" s="8">
        <v>3</v>
      </c>
      <c r="L4972" t="str">
        <f>_xlfn.XLOOKUP(F4972, Items!$A:$A, Items!$C:$C, "Check Item ID", 0)</f>
        <v>Service</v>
      </c>
    </row>
    <row r="4973" spans="1:12" hidden="1" x14ac:dyDescent="0.25">
      <c r="A4973" t="s">
        <v>5741</v>
      </c>
      <c r="B4973" s="1">
        <v>45813</v>
      </c>
      <c r="C4973" t="s">
        <v>221</v>
      </c>
      <c r="D4973" t="s">
        <v>5</v>
      </c>
      <c r="E4973" t="s">
        <v>328</v>
      </c>
      <c r="F4973" t="s">
        <v>369</v>
      </c>
      <c r="G4973">
        <v>32</v>
      </c>
      <c r="H4973">
        <v>1340.08</v>
      </c>
      <c r="I4973">
        <v>42882.44</v>
      </c>
      <c r="J4973" t="s">
        <v>768</v>
      </c>
      <c r="K4973">
        <v>31</v>
      </c>
      <c r="L4973" t="str">
        <f>_xlfn.XLOOKUP(F4973, Items!$A:$A, Items!$C:$C, "Check Item ID", 0)</f>
        <v>Software</v>
      </c>
    </row>
    <row r="4974" spans="1:12" x14ac:dyDescent="0.25">
      <c r="A4974" t="s">
        <v>5742</v>
      </c>
      <c r="B4974" s="1">
        <v>45958</v>
      </c>
      <c r="C4974" t="s">
        <v>129</v>
      </c>
      <c r="D4974" t="s">
        <v>11</v>
      </c>
      <c r="E4974" t="s">
        <v>346</v>
      </c>
      <c r="F4974" t="s">
        <v>430</v>
      </c>
      <c r="G4974" s="8">
        <v>19</v>
      </c>
      <c r="H4974" s="6">
        <v>3317.64</v>
      </c>
      <c r="I4974" s="6">
        <v>63035.17</v>
      </c>
      <c r="J4974" t="s">
        <v>777</v>
      </c>
      <c r="K4974" s="8">
        <v>38</v>
      </c>
      <c r="L4974" t="str">
        <f>_xlfn.XLOOKUP(F4974, Items!$A:$A, Items!$C:$C, "Check Item ID", 0)</f>
        <v>Service</v>
      </c>
    </row>
    <row r="4975" spans="1:12" hidden="1" x14ac:dyDescent="0.25">
      <c r="A4975" t="s">
        <v>5743</v>
      </c>
      <c r="B4975" s="1">
        <v>45182</v>
      </c>
      <c r="C4975" t="s">
        <v>233</v>
      </c>
      <c r="D4975" t="s">
        <v>17</v>
      </c>
      <c r="E4975" t="s">
        <v>330</v>
      </c>
      <c r="F4975" t="s">
        <v>470</v>
      </c>
      <c r="G4975">
        <v>48</v>
      </c>
      <c r="H4975">
        <v>1171.56</v>
      </c>
      <c r="I4975">
        <v>56234.96</v>
      </c>
      <c r="J4975" t="s">
        <v>768</v>
      </c>
      <c r="K4975">
        <v>30</v>
      </c>
      <c r="L4975" t="str">
        <f>_xlfn.XLOOKUP(F4975, Items!$A:$A, Items!$C:$C, "Check Item ID", 0)</f>
        <v>Software</v>
      </c>
    </row>
    <row r="4976" spans="1:12" hidden="1" x14ac:dyDescent="0.25">
      <c r="A4976" t="s">
        <v>5744</v>
      </c>
      <c r="B4976" s="1">
        <v>45403</v>
      </c>
      <c r="C4976" t="s">
        <v>45</v>
      </c>
      <c r="D4976" t="s">
        <v>5</v>
      </c>
      <c r="E4976" t="s">
        <v>348</v>
      </c>
      <c r="F4976" t="s">
        <v>488</v>
      </c>
      <c r="G4976">
        <v>31</v>
      </c>
      <c r="H4976">
        <v>9813.07</v>
      </c>
      <c r="I4976">
        <v>304205.06</v>
      </c>
      <c r="J4976" t="s">
        <v>768</v>
      </c>
      <c r="K4976">
        <v>25</v>
      </c>
      <c r="L4976" t="str">
        <f>_xlfn.XLOOKUP(F4976, Items!$A:$A, Items!$C:$C, "Check Item ID", 0)</f>
        <v>Service</v>
      </c>
    </row>
    <row r="4977" spans="1:12" hidden="1" x14ac:dyDescent="0.25">
      <c r="A4977" t="s">
        <v>5745</v>
      </c>
      <c r="B4977" s="1">
        <v>44985</v>
      </c>
      <c r="C4977" t="s">
        <v>185</v>
      </c>
      <c r="D4977" t="s">
        <v>29</v>
      </c>
      <c r="E4977" t="s">
        <v>274</v>
      </c>
      <c r="F4977" t="s">
        <v>538</v>
      </c>
      <c r="G4977">
        <v>49</v>
      </c>
      <c r="H4977">
        <v>7316.31</v>
      </c>
      <c r="I4977">
        <v>358499.04</v>
      </c>
      <c r="J4977" t="s">
        <v>770</v>
      </c>
      <c r="K4977">
        <v>34</v>
      </c>
      <c r="L4977" t="str">
        <f>_xlfn.XLOOKUP(F4977, Items!$A:$A, Items!$C:$C, "Check Item ID", 0)</f>
        <v>Hardware</v>
      </c>
    </row>
    <row r="4978" spans="1:12" hidden="1" x14ac:dyDescent="0.25">
      <c r="A4978" t="s">
        <v>5746</v>
      </c>
      <c r="B4978" s="1">
        <v>45907</v>
      </c>
      <c r="C4978" t="s">
        <v>95</v>
      </c>
      <c r="D4978" t="s">
        <v>11</v>
      </c>
      <c r="E4978" t="s">
        <v>310</v>
      </c>
      <c r="F4978" t="s">
        <v>748</v>
      </c>
      <c r="G4978">
        <v>45</v>
      </c>
      <c r="H4978">
        <v>4248.09</v>
      </c>
      <c r="I4978">
        <v>191164.19</v>
      </c>
      <c r="J4978" t="s">
        <v>768</v>
      </c>
      <c r="K4978">
        <v>34</v>
      </c>
      <c r="L4978" t="str">
        <f>_xlfn.XLOOKUP(F4978, Items!$A:$A, Items!$C:$C, "Check Item ID", 0)</f>
        <v>Software</v>
      </c>
    </row>
    <row r="4979" spans="1:12" hidden="1" x14ac:dyDescent="0.25">
      <c r="A4979" t="s">
        <v>5747</v>
      </c>
      <c r="B4979" s="1">
        <v>45742</v>
      </c>
      <c r="C4979" t="s">
        <v>61</v>
      </c>
      <c r="D4979" t="s">
        <v>11</v>
      </c>
      <c r="E4979" t="s">
        <v>272</v>
      </c>
      <c r="F4979" t="s">
        <v>436</v>
      </c>
      <c r="G4979">
        <v>9</v>
      </c>
      <c r="H4979">
        <v>58.66</v>
      </c>
      <c r="I4979">
        <v>527.91999999999996</v>
      </c>
      <c r="J4979" t="s">
        <v>768</v>
      </c>
      <c r="K4979">
        <v>16</v>
      </c>
      <c r="L4979" t="str">
        <f>_xlfn.XLOOKUP(F4979, Items!$A:$A, Items!$C:$C, "Check Item ID", 0)</f>
        <v>Service</v>
      </c>
    </row>
    <row r="4980" spans="1:12" hidden="1" x14ac:dyDescent="0.25">
      <c r="A4980" t="s">
        <v>5748</v>
      </c>
      <c r="B4980" s="1">
        <v>45410</v>
      </c>
      <c r="C4980" t="s">
        <v>69</v>
      </c>
      <c r="D4980" t="s">
        <v>13</v>
      </c>
      <c r="E4980" t="s">
        <v>302</v>
      </c>
      <c r="F4980" t="s">
        <v>572</v>
      </c>
      <c r="G4980">
        <v>28</v>
      </c>
      <c r="H4980">
        <v>6763.59</v>
      </c>
      <c r="I4980">
        <v>189380.59</v>
      </c>
      <c r="J4980" t="s">
        <v>768</v>
      </c>
      <c r="K4980">
        <v>45</v>
      </c>
      <c r="L4980" t="str">
        <f>_xlfn.XLOOKUP(F4980, Items!$A:$A, Items!$C:$C, "Check Item ID", 0)</f>
        <v>Service</v>
      </c>
    </row>
    <row r="4981" spans="1:12" hidden="1" x14ac:dyDescent="0.25">
      <c r="A4981" t="s">
        <v>5749</v>
      </c>
      <c r="B4981" s="1">
        <v>44977</v>
      </c>
      <c r="C4981" t="s">
        <v>57</v>
      </c>
      <c r="D4981" t="s">
        <v>25</v>
      </c>
      <c r="E4981" t="s">
        <v>286</v>
      </c>
      <c r="F4981" t="s">
        <v>438</v>
      </c>
      <c r="G4981">
        <v>6</v>
      </c>
      <c r="H4981">
        <v>5075.91</v>
      </c>
      <c r="I4981">
        <v>30455.47</v>
      </c>
      <c r="J4981" t="s">
        <v>770</v>
      </c>
      <c r="K4981">
        <v>43</v>
      </c>
      <c r="L4981" t="str">
        <f>_xlfn.XLOOKUP(F4981, Items!$A:$A, Items!$C:$C, "Check Item ID", 0)</f>
        <v>Software</v>
      </c>
    </row>
    <row r="4982" spans="1:12" x14ac:dyDescent="0.25">
      <c r="A4982" t="s">
        <v>5750</v>
      </c>
      <c r="B4982" s="1">
        <v>45868</v>
      </c>
      <c r="C4982" t="s">
        <v>81</v>
      </c>
      <c r="D4982" t="s">
        <v>19</v>
      </c>
      <c r="E4982" t="s">
        <v>246</v>
      </c>
      <c r="F4982" t="s">
        <v>614</v>
      </c>
      <c r="G4982" s="8">
        <v>26</v>
      </c>
      <c r="H4982" s="6">
        <v>3697.34</v>
      </c>
      <c r="I4982" s="6">
        <v>96130.72</v>
      </c>
      <c r="J4982" t="s">
        <v>777</v>
      </c>
      <c r="K4982" s="8">
        <v>14</v>
      </c>
      <c r="L4982" t="str">
        <f>_xlfn.XLOOKUP(F4982, Items!$A:$A, Items!$C:$C, "Check Item ID", 0)</f>
        <v>Hardware</v>
      </c>
    </row>
    <row r="4983" spans="1:12" hidden="1" x14ac:dyDescent="0.25">
      <c r="A4983" t="s">
        <v>5751</v>
      </c>
      <c r="B4983" s="1">
        <v>45812</v>
      </c>
      <c r="C4983" t="s">
        <v>203</v>
      </c>
      <c r="D4983" t="s">
        <v>31</v>
      </c>
      <c r="E4983" t="s">
        <v>324</v>
      </c>
      <c r="F4983" t="s">
        <v>588</v>
      </c>
      <c r="G4983">
        <v>28</v>
      </c>
      <c r="H4983">
        <v>7485.75</v>
      </c>
      <c r="I4983">
        <v>209600.99</v>
      </c>
      <c r="J4983" t="s">
        <v>768</v>
      </c>
      <c r="K4983">
        <v>35</v>
      </c>
      <c r="L4983" t="str">
        <f>_xlfn.XLOOKUP(F4983, Items!$A:$A, Items!$C:$C, "Check Item ID", 0)</f>
        <v>Hardware</v>
      </c>
    </row>
    <row r="4984" spans="1:12" x14ac:dyDescent="0.25">
      <c r="A4984" t="s">
        <v>5752</v>
      </c>
      <c r="B4984" s="1">
        <v>45325</v>
      </c>
      <c r="C4984" t="s">
        <v>113</v>
      </c>
      <c r="D4984" t="s">
        <v>23</v>
      </c>
      <c r="E4984" t="s">
        <v>258</v>
      </c>
      <c r="F4984" t="s">
        <v>450</v>
      </c>
      <c r="G4984" s="8">
        <v>29</v>
      </c>
      <c r="H4984" s="6">
        <v>8138.07</v>
      </c>
      <c r="I4984" s="6">
        <v>236003.93</v>
      </c>
      <c r="J4984" t="s">
        <v>777</v>
      </c>
      <c r="K4984" s="8">
        <v>28</v>
      </c>
      <c r="L4984" t="str">
        <f>_xlfn.XLOOKUP(F4984, Items!$A:$A, Items!$C:$C, "Check Item ID", 0)</f>
        <v>Service</v>
      </c>
    </row>
    <row r="4985" spans="1:12" hidden="1" x14ac:dyDescent="0.25">
      <c r="A4985" t="s">
        <v>5753</v>
      </c>
      <c r="B4985" s="1">
        <v>45273</v>
      </c>
      <c r="C4985" t="s">
        <v>69</v>
      </c>
      <c r="D4985" t="s">
        <v>13</v>
      </c>
      <c r="E4985" t="s">
        <v>348</v>
      </c>
      <c r="F4985" t="s">
        <v>670</v>
      </c>
      <c r="G4985">
        <v>12</v>
      </c>
      <c r="H4985">
        <v>7696.41</v>
      </c>
      <c r="I4985">
        <v>92356.87</v>
      </c>
      <c r="J4985" t="s">
        <v>768</v>
      </c>
      <c r="K4985">
        <v>41</v>
      </c>
      <c r="L4985" t="str">
        <f>_xlfn.XLOOKUP(F4985, Items!$A:$A, Items!$C:$C, "Check Item ID", 0)</f>
        <v>Service</v>
      </c>
    </row>
    <row r="4986" spans="1:12" hidden="1" x14ac:dyDescent="0.25">
      <c r="A4986" t="s">
        <v>5754</v>
      </c>
      <c r="B4986" s="1">
        <v>44928</v>
      </c>
      <c r="C4986" t="s">
        <v>231</v>
      </c>
      <c r="D4986" t="s">
        <v>7</v>
      </c>
      <c r="E4986" t="s">
        <v>267</v>
      </c>
      <c r="F4986" t="s">
        <v>566</v>
      </c>
      <c r="G4986">
        <v>30</v>
      </c>
      <c r="H4986">
        <v>6740.12</v>
      </c>
      <c r="I4986">
        <v>202203.69</v>
      </c>
      <c r="J4986" t="s">
        <v>768</v>
      </c>
      <c r="K4986">
        <v>18</v>
      </c>
      <c r="L4986" t="str">
        <f>_xlfn.XLOOKUP(F4986, Items!$A:$A, Items!$C:$C, "Check Item ID", 0)</f>
        <v>Software</v>
      </c>
    </row>
    <row r="4987" spans="1:12" hidden="1" x14ac:dyDescent="0.25">
      <c r="A4987" t="s">
        <v>5755</v>
      </c>
      <c r="B4987" s="1">
        <v>45144</v>
      </c>
      <c r="C4987" t="s">
        <v>239</v>
      </c>
      <c r="D4987" t="s">
        <v>15</v>
      </c>
      <c r="E4987" t="s">
        <v>346</v>
      </c>
      <c r="F4987" t="s">
        <v>406</v>
      </c>
      <c r="G4987">
        <v>9</v>
      </c>
      <c r="H4987">
        <v>6739.12</v>
      </c>
      <c r="I4987">
        <v>60652.08</v>
      </c>
      <c r="J4987" t="s">
        <v>768</v>
      </c>
      <c r="K4987">
        <v>33</v>
      </c>
      <c r="L4987" t="str">
        <f>_xlfn.XLOOKUP(F4987, Items!$A:$A, Items!$C:$C, "Check Item ID", 0)</f>
        <v>Software</v>
      </c>
    </row>
    <row r="4988" spans="1:12" hidden="1" x14ac:dyDescent="0.25">
      <c r="A4988" t="s">
        <v>5756</v>
      </c>
      <c r="B4988" s="1">
        <v>45879</v>
      </c>
      <c r="C4988" t="s">
        <v>81</v>
      </c>
      <c r="D4988" t="s">
        <v>19</v>
      </c>
      <c r="E4988" t="s">
        <v>272</v>
      </c>
      <c r="F4988" t="s">
        <v>361</v>
      </c>
      <c r="G4988">
        <v>10</v>
      </c>
      <c r="H4988">
        <v>4949.76</v>
      </c>
      <c r="I4988">
        <v>49497.59</v>
      </c>
      <c r="J4988" t="s">
        <v>768</v>
      </c>
      <c r="K4988">
        <v>34</v>
      </c>
      <c r="L4988" t="str">
        <f>_xlfn.XLOOKUP(F4988, Items!$A:$A, Items!$C:$C, "Check Item ID", 0)</f>
        <v>Software</v>
      </c>
    </row>
    <row r="4989" spans="1:12" x14ac:dyDescent="0.25">
      <c r="A4989" t="s">
        <v>5757</v>
      </c>
      <c r="B4989" s="1">
        <v>45533</v>
      </c>
      <c r="C4989" t="s">
        <v>73</v>
      </c>
      <c r="D4989" t="s">
        <v>29</v>
      </c>
      <c r="E4989" t="s">
        <v>290</v>
      </c>
      <c r="F4989" t="s">
        <v>363</v>
      </c>
      <c r="G4989" s="8">
        <v>2</v>
      </c>
      <c r="H4989" s="6">
        <v>3756.47</v>
      </c>
      <c r="I4989" s="6">
        <v>7512.94</v>
      </c>
      <c r="J4989" t="s">
        <v>777</v>
      </c>
      <c r="K4989" s="8">
        <v>38</v>
      </c>
      <c r="L4989" t="str">
        <f>_xlfn.XLOOKUP(F4989, Items!$A:$A, Items!$C:$C, "Check Item ID", 0)</f>
        <v>Hardware</v>
      </c>
    </row>
    <row r="4990" spans="1:12" x14ac:dyDescent="0.25">
      <c r="A4990" t="s">
        <v>5758</v>
      </c>
      <c r="B4990" s="1">
        <v>46016</v>
      </c>
      <c r="C4990" t="s">
        <v>165</v>
      </c>
      <c r="D4990" t="s">
        <v>27</v>
      </c>
      <c r="E4990" t="s">
        <v>281</v>
      </c>
      <c r="F4990" t="s">
        <v>724</v>
      </c>
      <c r="G4990" s="8">
        <v>2</v>
      </c>
      <c r="H4990" s="6">
        <v>313.77999999999997</v>
      </c>
      <c r="I4990" s="6">
        <v>627.55999999999995</v>
      </c>
      <c r="J4990" t="s">
        <v>777</v>
      </c>
      <c r="K4990" s="8">
        <v>21</v>
      </c>
      <c r="L4990" t="str">
        <f>_xlfn.XLOOKUP(F4990, Items!$A:$A, Items!$C:$C, "Check Item ID", 0)</f>
        <v>Software</v>
      </c>
    </row>
    <row r="4991" spans="1:12" hidden="1" x14ac:dyDescent="0.25">
      <c r="A4991" t="s">
        <v>5759</v>
      </c>
      <c r="B4991" s="1">
        <v>45829</v>
      </c>
      <c r="C4991" t="s">
        <v>161</v>
      </c>
      <c r="D4991" t="s">
        <v>17</v>
      </c>
      <c r="E4991" t="s">
        <v>294</v>
      </c>
      <c r="F4991" t="s">
        <v>488</v>
      </c>
      <c r="G4991">
        <v>7</v>
      </c>
      <c r="H4991">
        <v>9539.68</v>
      </c>
      <c r="I4991">
        <v>66777.789999999994</v>
      </c>
      <c r="J4991" t="s">
        <v>770</v>
      </c>
      <c r="K4991">
        <v>24</v>
      </c>
      <c r="L4991" t="str">
        <f>_xlfn.XLOOKUP(F4991, Items!$A:$A, Items!$C:$C, "Check Item ID", 0)</f>
        <v>Service</v>
      </c>
    </row>
    <row r="4992" spans="1:12" x14ac:dyDescent="0.25">
      <c r="A4992" t="s">
        <v>5760</v>
      </c>
      <c r="B4992" s="1">
        <v>45312</v>
      </c>
      <c r="C4992" t="s">
        <v>239</v>
      </c>
      <c r="D4992" t="s">
        <v>15</v>
      </c>
      <c r="E4992" t="s">
        <v>260</v>
      </c>
      <c r="F4992" t="s">
        <v>748</v>
      </c>
      <c r="G4992" s="8">
        <v>37</v>
      </c>
      <c r="H4992" s="6">
        <v>3333.28</v>
      </c>
      <c r="I4992" s="6">
        <v>123331.5</v>
      </c>
      <c r="J4992" t="s">
        <v>777</v>
      </c>
      <c r="K4992" s="8">
        <v>40</v>
      </c>
      <c r="L4992" t="str">
        <f>_xlfn.XLOOKUP(F4992, Items!$A:$A, Items!$C:$C, "Check Item ID", 0)</f>
        <v>Software</v>
      </c>
    </row>
    <row r="4993" spans="1:12" hidden="1" x14ac:dyDescent="0.25">
      <c r="A4993" t="s">
        <v>5761</v>
      </c>
      <c r="B4993" s="1">
        <v>45738</v>
      </c>
      <c r="C4993" t="s">
        <v>221</v>
      </c>
      <c r="D4993" t="s">
        <v>5</v>
      </c>
      <c r="E4993" t="s">
        <v>263</v>
      </c>
      <c r="F4993" t="s">
        <v>534</v>
      </c>
      <c r="G4993">
        <v>23</v>
      </c>
      <c r="H4993">
        <v>2783.87</v>
      </c>
      <c r="I4993">
        <v>64028.94</v>
      </c>
      <c r="J4993" t="s">
        <v>768</v>
      </c>
      <c r="K4993">
        <v>37</v>
      </c>
      <c r="L4993" t="str">
        <f>_xlfn.XLOOKUP(F4993, Items!$A:$A, Items!$C:$C, "Check Item ID", 0)</f>
        <v>Service</v>
      </c>
    </row>
    <row r="4994" spans="1:12" hidden="1" x14ac:dyDescent="0.25">
      <c r="A4994" t="s">
        <v>5762</v>
      </c>
      <c r="B4994" s="1">
        <v>45091</v>
      </c>
      <c r="C4994" t="s">
        <v>237</v>
      </c>
      <c r="D4994" t="s">
        <v>5</v>
      </c>
      <c r="E4994" t="s">
        <v>330</v>
      </c>
      <c r="F4994" t="s">
        <v>612</v>
      </c>
      <c r="G4994">
        <v>42</v>
      </c>
      <c r="H4994">
        <v>626.92999999999995</v>
      </c>
      <c r="I4994">
        <v>26331.05</v>
      </c>
      <c r="J4994" t="s">
        <v>770</v>
      </c>
      <c r="K4994">
        <v>36</v>
      </c>
      <c r="L4994" t="str">
        <f>_xlfn.XLOOKUP(F4994, Items!$A:$A, Items!$C:$C, "Check Item ID", 0)</f>
        <v>Service</v>
      </c>
    </row>
    <row r="4995" spans="1:12" hidden="1" x14ac:dyDescent="0.25">
      <c r="A4995" t="s">
        <v>5763</v>
      </c>
      <c r="B4995" s="1">
        <v>45007</v>
      </c>
      <c r="C4995" t="s">
        <v>97</v>
      </c>
      <c r="D4995" t="s">
        <v>29</v>
      </c>
      <c r="E4995" t="s">
        <v>324</v>
      </c>
      <c r="F4995" t="s">
        <v>572</v>
      </c>
      <c r="G4995">
        <v>4</v>
      </c>
      <c r="H4995">
        <v>7420.9</v>
      </c>
      <c r="I4995">
        <v>29683.58</v>
      </c>
      <c r="J4995" t="s">
        <v>770</v>
      </c>
      <c r="K4995">
        <v>5</v>
      </c>
      <c r="L4995" t="str">
        <f>_xlfn.XLOOKUP(F4995, Items!$A:$A, Items!$C:$C, "Check Item ID", 0)</f>
        <v>Service</v>
      </c>
    </row>
    <row r="4996" spans="1:12" hidden="1" x14ac:dyDescent="0.25">
      <c r="A4996" t="s">
        <v>5764</v>
      </c>
      <c r="B4996" s="1">
        <v>45303</v>
      </c>
      <c r="C4996" t="s">
        <v>75</v>
      </c>
      <c r="D4996" t="s">
        <v>11</v>
      </c>
      <c r="E4996" t="s">
        <v>304</v>
      </c>
      <c r="F4996" t="s">
        <v>594</v>
      </c>
      <c r="G4996">
        <v>17</v>
      </c>
      <c r="H4996">
        <v>3274.08</v>
      </c>
      <c r="I4996">
        <v>55659.43</v>
      </c>
      <c r="J4996" t="s">
        <v>768</v>
      </c>
      <c r="K4996">
        <v>43</v>
      </c>
      <c r="L4996" t="str">
        <f>_xlfn.XLOOKUP(F4996, Items!$A:$A, Items!$C:$C, "Check Item ID", 0)</f>
        <v>Software</v>
      </c>
    </row>
    <row r="4997" spans="1:12" hidden="1" x14ac:dyDescent="0.25">
      <c r="A4997" t="s">
        <v>5765</v>
      </c>
      <c r="B4997" s="1">
        <v>45997</v>
      </c>
      <c r="C4997" t="s">
        <v>223</v>
      </c>
      <c r="D4997" t="s">
        <v>5</v>
      </c>
      <c r="E4997" t="s">
        <v>314</v>
      </c>
      <c r="F4997" t="s">
        <v>664</v>
      </c>
      <c r="G4997">
        <v>29</v>
      </c>
      <c r="H4997">
        <v>7059.23</v>
      </c>
      <c r="I4997">
        <v>204717.56</v>
      </c>
      <c r="J4997" t="s">
        <v>770</v>
      </c>
      <c r="K4997">
        <v>25</v>
      </c>
      <c r="L4997" t="str">
        <f>_xlfn.XLOOKUP(F4997, Items!$A:$A, Items!$C:$C, "Check Item ID", 0)</f>
        <v>Hardware</v>
      </c>
    </row>
    <row r="4998" spans="1:12" hidden="1" x14ac:dyDescent="0.25">
      <c r="A4998" t="s">
        <v>5766</v>
      </c>
      <c r="B4998" s="1">
        <v>45875</v>
      </c>
      <c r="C4998" t="s">
        <v>155</v>
      </c>
      <c r="D4998" t="s">
        <v>31</v>
      </c>
      <c r="E4998" t="s">
        <v>286</v>
      </c>
      <c r="F4998" t="s">
        <v>532</v>
      </c>
      <c r="G4998">
        <v>4</v>
      </c>
      <c r="H4998">
        <v>6564.96</v>
      </c>
      <c r="I4998">
        <v>26259.83</v>
      </c>
      <c r="J4998" t="s">
        <v>768</v>
      </c>
      <c r="K4998">
        <v>4</v>
      </c>
      <c r="L4998" t="str">
        <f>_xlfn.XLOOKUP(F4998, Items!$A:$A, Items!$C:$C, "Check Item ID", 0)</f>
        <v>Hardware</v>
      </c>
    </row>
    <row r="4999" spans="1:12" hidden="1" x14ac:dyDescent="0.25">
      <c r="A4999" t="s">
        <v>5767</v>
      </c>
      <c r="B4999" s="1">
        <v>45328</v>
      </c>
      <c r="C4999" t="s">
        <v>153</v>
      </c>
      <c r="D4999" t="s">
        <v>3</v>
      </c>
      <c r="E4999" t="s">
        <v>265</v>
      </c>
      <c r="F4999" t="s">
        <v>714</v>
      </c>
      <c r="G4999">
        <v>2</v>
      </c>
      <c r="H4999">
        <v>3551.74</v>
      </c>
      <c r="I4999">
        <v>7103.48</v>
      </c>
      <c r="J4999" t="s">
        <v>768</v>
      </c>
      <c r="K4999">
        <v>12</v>
      </c>
      <c r="L4999" t="str">
        <f>_xlfn.XLOOKUP(F4999, Items!$A:$A, Items!$C:$C, "Check Item ID", 0)</f>
        <v>Hardware</v>
      </c>
    </row>
    <row r="5000" spans="1:12" hidden="1" x14ac:dyDescent="0.25">
      <c r="A5000" t="s">
        <v>5768</v>
      </c>
      <c r="B5000" s="1">
        <v>44954</v>
      </c>
      <c r="C5000" t="s">
        <v>63</v>
      </c>
      <c r="D5000" t="s">
        <v>27</v>
      </c>
      <c r="E5000" t="s">
        <v>346</v>
      </c>
      <c r="F5000" t="s">
        <v>526</v>
      </c>
      <c r="G5000">
        <v>5</v>
      </c>
      <c r="H5000">
        <v>5516.04</v>
      </c>
      <c r="I5000">
        <v>27580.19</v>
      </c>
      <c r="J5000" t="s">
        <v>770</v>
      </c>
      <c r="K5000">
        <v>43</v>
      </c>
      <c r="L5000" t="str">
        <f>_xlfn.XLOOKUP(F5000, Items!$A:$A, Items!$C:$C, "Check Item ID", 0)</f>
        <v>Software</v>
      </c>
    </row>
    <row r="5001" spans="1:12" x14ac:dyDescent="0.25">
      <c r="A5001" t="s">
        <v>5769</v>
      </c>
      <c r="B5001" s="1">
        <v>45937</v>
      </c>
      <c r="C5001" t="s">
        <v>133</v>
      </c>
      <c r="D5001" t="s">
        <v>11</v>
      </c>
      <c r="E5001" t="s">
        <v>292</v>
      </c>
      <c r="F5001" t="s">
        <v>656</v>
      </c>
      <c r="G5001" s="8">
        <v>18</v>
      </c>
      <c r="H5001" s="6">
        <v>6370.21</v>
      </c>
      <c r="I5001" s="6">
        <v>114663.76</v>
      </c>
      <c r="J5001" t="s">
        <v>777</v>
      </c>
      <c r="K5001" s="8">
        <v>28</v>
      </c>
      <c r="L5001" t="str">
        <f>_xlfn.XLOOKUP(F5001, Items!$A:$A, Items!$C:$C, "Check Item ID", 0)</f>
        <v>Service</v>
      </c>
    </row>
    <row r="5002" spans="1:12" x14ac:dyDescent="0.25">
      <c r="A5002" t="s">
        <v>5770</v>
      </c>
      <c r="B5002" s="1">
        <v>45632</v>
      </c>
      <c r="C5002" t="s">
        <v>181</v>
      </c>
      <c r="D5002" t="s">
        <v>17</v>
      </c>
      <c r="E5002" t="s">
        <v>312</v>
      </c>
      <c r="F5002" t="s">
        <v>528</v>
      </c>
      <c r="G5002" s="8">
        <v>10</v>
      </c>
      <c r="H5002" s="6">
        <v>1573.64</v>
      </c>
      <c r="I5002" s="6">
        <v>15736.36</v>
      </c>
      <c r="J5002" t="s">
        <v>777</v>
      </c>
      <c r="K5002" s="8">
        <v>17</v>
      </c>
      <c r="L5002" t="str">
        <f>_xlfn.XLOOKUP(F5002, Items!$A:$A, Items!$C:$C, "Check Item ID", 0)</f>
        <v>Service</v>
      </c>
    </row>
    <row r="5003" spans="1:12" x14ac:dyDescent="0.25">
      <c r="A5003" t="s">
        <v>5771</v>
      </c>
      <c r="B5003" s="1">
        <v>45762</v>
      </c>
      <c r="C5003" t="s">
        <v>127</v>
      </c>
      <c r="D5003" t="s">
        <v>31</v>
      </c>
      <c r="E5003" t="s">
        <v>352</v>
      </c>
      <c r="F5003" t="s">
        <v>484</v>
      </c>
      <c r="G5003" s="8">
        <v>39</v>
      </c>
      <c r="H5003" s="6">
        <v>6406.42</v>
      </c>
      <c r="I5003" s="6">
        <v>249850.46</v>
      </c>
      <c r="J5003" t="s">
        <v>777</v>
      </c>
      <c r="K5003" s="8">
        <v>43</v>
      </c>
      <c r="L5003" t="str">
        <f>_xlfn.XLOOKUP(F5003, Items!$A:$A, Items!$C:$C, "Check Item ID", 0)</f>
        <v>Hardware</v>
      </c>
    </row>
    <row r="5004" spans="1:12" x14ac:dyDescent="0.25">
      <c r="A5004" t="s">
        <v>5772</v>
      </c>
      <c r="B5004" s="1">
        <v>44959</v>
      </c>
      <c r="C5004" t="s">
        <v>137</v>
      </c>
      <c r="D5004" t="s">
        <v>13</v>
      </c>
      <c r="E5004" t="s">
        <v>320</v>
      </c>
      <c r="F5004" t="s">
        <v>648</v>
      </c>
      <c r="G5004" s="8">
        <v>25</v>
      </c>
      <c r="H5004" s="6">
        <v>4494.12</v>
      </c>
      <c r="I5004" s="6">
        <v>112352.96000000001</v>
      </c>
      <c r="J5004" t="s">
        <v>777</v>
      </c>
      <c r="K5004" s="8">
        <v>3</v>
      </c>
      <c r="L5004" t="str">
        <f>_xlfn.XLOOKUP(F5004, Items!$A:$A, Items!$C:$C, "Check Item ID", 0)</f>
        <v>Hardware</v>
      </c>
    </row>
    <row r="5005" spans="1:12" hidden="1" x14ac:dyDescent="0.25">
      <c r="A5005" t="s">
        <v>5773</v>
      </c>
      <c r="B5005" s="1">
        <v>45327</v>
      </c>
      <c r="C5005" t="s">
        <v>201</v>
      </c>
      <c r="D5005" t="s">
        <v>21</v>
      </c>
      <c r="E5005" t="s">
        <v>350</v>
      </c>
      <c r="F5005" t="s">
        <v>528</v>
      </c>
      <c r="G5005">
        <v>2</v>
      </c>
      <c r="H5005">
        <v>1551.01</v>
      </c>
      <c r="I5005">
        <v>3102.03</v>
      </c>
      <c r="J5005" t="s">
        <v>770</v>
      </c>
      <c r="K5005">
        <v>14</v>
      </c>
      <c r="L5005" t="str">
        <f>_xlfn.XLOOKUP(F5005, Items!$A:$A, Items!$C:$C, "Check Item ID", 0)</f>
        <v>Service</v>
      </c>
    </row>
    <row r="5006" spans="1:12" hidden="1" x14ac:dyDescent="0.25">
      <c r="A5006" t="s">
        <v>5774</v>
      </c>
      <c r="B5006" s="1">
        <v>45794</v>
      </c>
      <c r="C5006" t="s">
        <v>123</v>
      </c>
      <c r="D5006" t="s">
        <v>21</v>
      </c>
      <c r="E5006" t="s">
        <v>298</v>
      </c>
      <c r="F5006" t="s">
        <v>638</v>
      </c>
      <c r="G5006">
        <v>9</v>
      </c>
      <c r="H5006">
        <v>4788.7299999999996</v>
      </c>
      <c r="I5006">
        <v>43098.57</v>
      </c>
      <c r="J5006" t="s">
        <v>768</v>
      </c>
      <c r="K5006">
        <v>31</v>
      </c>
      <c r="L5006" t="str">
        <f>_xlfn.XLOOKUP(F5006, Items!$A:$A, Items!$C:$C, "Check Item ID", 0)</f>
        <v>Hardware</v>
      </c>
    </row>
    <row r="5007" spans="1:12" hidden="1" x14ac:dyDescent="0.25">
      <c r="A5007" t="s">
        <v>5775</v>
      </c>
      <c r="B5007" s="1">
        <v>45416</v>
      </c>
      <c r="C5007" t="s">
        <v>171</v>
      </c>
      <c r="D5007" t="s">
        <v>23</v>
      </c>
      <c r="E5007" t="s">
        <v>338</v>
      </c>
      <c r="F5007" t="s">
        <v>660</v>
      </c>
      <c r="G5007">
        <v>31</v>
      </c>
      <c r="H5007">
        <v>9452.73</v>
      </c>
      <c r="I5007">
        <v>293034.74</v>
      </c>
      <c r="J5007" t="s">
        <v>768</v>
      </c>
      <c r="K5007">
        <v>43</v>
      </c>
      <c r="L5007" t="str">
        <f>_xlfn.XLOOKUP(F5007, Items!$A:$A, Items!$C:$C, "Check Item ID", 0)</f>
        <v>Hardware</v>
      </c>
    </row>
    <row r="5008" spans="1:12" hidden="1" x14ac:dyDescent="0.25">
      <c r="A5008" t="s">
        <v>5776</v>
      </c>
      <c r="B5008" s="1">
        <v>44977</v>
      </c>
      <c r="C5008" t="s">
        <v>125</v>
      </c>
      <c r="D5008" t="s">
        <v>23</v>
      </c>
      <c r="E5008" t="s">
        <v>338</v>
      </c>
      <c r="F5008" t="s">
        <v>378</v>
      </c>
      <c r="G5008">
        <v>45</v>
      </c>
      <c r="H5008">
        <v>548.53</v>
      </c>
      <c r="I5008">
        <v>24683.91</v>
      </c>
      <c r="J5008" t="s">
        <v>770</v>
      </c>
      <c r="K5008">
        <v>8</v>
      </c>
      <c r="L5008" t="str">
        <f>_xlfn.XLOOKUP(F5008, Items!$A:$A, Items!$C:$C, "Check Item ID", 0)</f>
        <v>Software</v>
      </c>
    </row>
    <row r="5009" spans="1:12" hidden="1" x14ac:dyDescent="0.25">
      <c r="A5009" t="s">
        <v>5777</v>
      </c>
      <c r="B5009" s="1">
        <v>45494</v>
      </c>
      <c r="C5009" t="s">
        <v>99</v>
      </c>
      <c r="D5009" t="s">
        <v>13</v>
      </c>
      <c r="E5009" t="s">
        <v>314</v>
      </c>
      <c r="F5009" t="s">
        <v>430</v>
      </c>
      <c r="G5009">
        <v>20</v>
      </c>
      <c r="H5009">
        <v>2806.16</v>
      </c>
      <c r="I5009">
        <v>56123.24</v>
      </c>
      <c r="J5009" t="s">
        <v>768</v>
      </c>
      <c r="K5009">
        <v>41</v>
      </c>
      <c r="L5009" t="str">
        <f>_xlfn.XLOOKUP(F5009, Items!$A:$A, Items!$C:$C, "Check Item ID", 0)</f>
        <v>Service</v>
      </c>
    </row>
    <row r="5010" spans="1:12" hidden="1" x14ac:dyDescent="0.25">
      <c r="A5010" t="s">
        <v>5778</v>
      </c>
      <c r="B5010" s="1">
        <v>45762</v>
      </c>
      <c r="C5010" t="s">
        <v>67</v>
      </c>
      <c r="D5010" t="s">
        <v>7</v>
      </c>
      <c r="E5010" t="s">
        <v>350</v>
      </c>
      <c r="F5010" t="s">
        <v>720</v>
      </c>
      <c r="G5010">
        <v>44</v>
      </c>
      <c r="H5010">
        <v>8502.27</v>
      </c>
      <c r="I5010">
        <v>374099.92</v>
      </c>
      <c r="J5010" t="s">
        <v>770</v>
      </c>
      <c r="K5010">
        <v>19</v>
      </c>
      <c r="L5010" t="str">
        <f>_xlfn.XLOOKUP(F5010, Items!$A:$A, Items!$C:$C, "Check Item ID", 0)</f>
        <v>Hardware</v>
      </c>
    </row>
    <row r="5011" spans="1:12" x14ac:dyDescent="0.25">
      <c r="A5011" t="s">
        <v>5779</v>
      </c>
      <c r="B5011" s="1">
        <v>45706</v>
      </c>
      <c r="C5011" t="s">
        <v>65</v>
      </c>
      <c r="D5011" t="s">
        <v>15</v>
      </c>
      <c r="E5011" t="s">
        <v>320</v>
      </c>
      <c r="F5011" t="s">
        <v>363</v>
      </c>
      <c r="G5011" s="8">
        <v>35</v>
      </c>
      <c r="H5011" s="6">
        <v>4149.8100000000004</v>
      </c>
      <c r="I5011" s="6">
        <v>145243.49</v>
      </c>
      <c r="J5011" t="s">
        <v>777</v>
      </c>
      <c r="K5011" s="8">
        <v>26</v>
      </c>
      <c r="L5011" t="str">
        <f>_xlfn.XLOOKUP(F5011, Items!$A:$A, Items!$C:$C, "Check Item ID", 0)</f>
        <v>Hardware</v>
      </c>
    </row>
    <row r="5012" spans="1:12" x14ac:dyDescent="0.25">
      <c r="A5012" t="s">
        <v>5780</v>
      </c>
      <c r="B5012" s="1">
        <v>45549</v>
      </c>
      <c r="C5012" t="s">
        <v>75</v>
      </c>
      <c r="D5012" t="s">
        <v>11</v>
      </c>
      <c r="E5012" t="s">
        <v>322</v>
      </c>
      <c r="F5012" t="s">
        <v>628</v>
      </c>
      <c r="G5012" s="8">
        <v>17</v>
      </c>
      <c r="H5012" s="6">
        <v>3168.25</v>
      </c>
      <c r="I5012" s="6">
        <v>53860.31</v>
      </c>
      <c r="J5012" t="s">
        <v>777</v>
      </c>
      <c r="K5012" s="8">
        <v>19</v>
      </c>
      <c r="L5012" t="str">
        <f>_xlfn.XLOOKUP(F5012, Items!$A:$A, Items!$C:$C, "Check Item ID", 0)</f>
        <v>Software</v>
      </c>
    </row>
    <row r="5013" spans="1:12" hidden="1" x14ac:dyDescent="0.25">
      <c r="A5013" t="s">
        <v>5781</v>
      </c>
      <c r="B5013" s="1">
        <v>45061</v>
      </c>
      <c r="C5013" t="s">
        <v>235</v>
      </c>
      <c r="D5013" t="s">
        <v>17</v>
      </c>
      <c r="E5013" t="s">
        <v>348</v>
      </c>
      <c r="F5013" t="s">
        <v>640</v>
      </c>
      <c r="G5013">
        <v>18</v>
      </c>
      <c r="H5013">
        <v>5977.36</v>
      </c>
      <c r="I5013">
        <v>107592.4</v>
      </c>
      <c r="J5013" t="s">
        <v>770</v>
      </c>
      <c r="K5013">
        <v>38</v>
      </c>
      <c r="L5013" t="str">
        <f>_xlfn.XLOOKUP(F5013, Items!$A:$A, Items!$C:$C, "Check Item ID", 0)</f>
        <v>Service</v>
      </c>
    </row>
    <row r="5014" spans="1:12" hidden="1" x14ac:dyDescent="0.25">
      <c r="A5014" t="s">
        <v>5782</v>
      </c>
      <c r="B5014" s="1">
        <v>45784</v>
      </c>
      <c r="C5014" t="s">
        <v>219</v>
      </c>
      <c r="D5014" t="s">
        <v>21</v>
      </c>
      <c r="E5014" t="s">
        <v>326</v>
      </c>
      <c r="F5014" t="s">
        <v>574</v>
      </c>
      <c r="G5014">
        <v>23</v>
      </c>
      <c r="H5014">
        <v>3107.18</v>
      </c>
      <c r="I5014">
        <v>71465.2</v>
      </c>
      <c r="J5014" t="s">
        <v>768</v>
      </c>
      <c r="K5014">
        <v>15</v>
      </c>
      <c r="L5014" t="str">
        <f>_xlfn.XLOOKUP(F5014, Items!$A:$A, Items!$C:$C, "Check Item ID", 0)</f>
        <v>Service</v>
      </c>
    </row>
    <row r="5015" spans="1:12" hidden="1" x14ac:dyDescent="0.25">
      <c r="A5015" t="s">
        <v>5783</v>
      </c>
      <c r="B5015" s="1">
        <v>45475</v>
      </c>
      <c r="C5015" t="s">
        <v>187</v>
      </c>
      <c r="D5015" t="s">
        <v>3</v>
      </c>
      <c r="E5015" t="s">
        <v>340</v>
      </c>
      <c r="F5015" t="s">
        <v>450</v>
      </c>
      <c r="G5015">
        <v>33</v>
      </c>
      <c r="H5015">
        <v>7095.84</v>
      </c>
      <c r="I5015">
        <v>234162.69</v>
      </c>
      <c r="J5015" t="s">
        <v>770</v>
      </c>
      <c r="K5015">
        <v>38</v>
      </c>
      <c r="L5015" t="str">
        <f>_xlfn.XLOOKUP(F5015, Items!$A:$A, Items!$C:$C, "Check Item ID", 0)</f>
        <v>Service</v>
      </c>
    </row>
    <row r="5016" spans="1:12" hidden="1" x14ac:dyDescent="0.25">
      <c r="A5016" t="s">
        <v>5784</v>
      </c>
      <c r="B5016" s="1">
        <v>45395</v>
      </c>
      <c r="C5016" t="s">
        <v>189</v>
      </c>
      <c r="D5016" t="s">
        <v>21</v>
      </c>
      <c r="E5016" t="s">
        <v>334</v>
      </c>
      <c r="F5016" t="s">
        <v>380</v>
      </c>
      <c r="G5016">
        <v>43</v>
      </c>
      <c r="H5016">
        <v>4900.1400000000003</v>
      </c>
      <c r="I5016">
        <v>210706.05</v>
      </c>
      <c r="J5016" t="s">
        <v>770</v>
      </c>
      <c r="K5016">
        <v>44</v>
      </c>
      <c r="L5016" t="str">
        <f>_xlfn.XLOOKUP(F5016, Items!$A:$A, Items!$C:$C, "Check Item ID", 0)</f>
        <v>Hardware</v>
      </c>
    </row>
    <row r="5017" spans="1:12" hidden="1" x14ac:dyDescent="0.25">
      <c r="A5017" t="s">
        <v>5785</v>
      </c>
      <c r="B5017" s="1">
        <v>45805</v>
      </c>
      <c r="C5017" t="s">
        <v>117</v>
      </c>
      <c r="D5017" t="s">
        <v>29</v>
      </c>
      <c r="E5017" t="s">
        <v>304</v>
      </c>
      <c r="F5017" t="s">
        <v>582</v>
      </c>
      <c r="G5017">
        <v>41</v>
      </c>
      <c r="H5017">
        <v>8347.8700000000008</v>
      </c>
      <c r="I5017">
        <v>342262.54</v>
      </c>
      <c r="J5017" t="s">
        <v>770</v>
      </c>
      <c r="K5017">
        <v>34</v>
      </c>
      <c r="L5017" t="str">
        <f>_xlfn.XLOOKUP(F5017, Items!$A:$A, Items!$C:$C, "Check Item ID", 0)</f>
        <v>Service</v>
      </c>
    </row>
    <row r="5018" spans="1:12" hidden="1" x14ac:dyDescent="0.25">
      <c r="A5018" t="s">
        <v>5786</v>
      </c>
      <c r="B5018" s="1">
        <v>45816</v>
      </c>
      <c r="C5018" t="s">
        <v>83</v>
      </c>
      <c r="D5018" t="s">
        <v>23</v>
      </c>
      <c r="E5018" t="s">
        <v>258</v>
      </c>
      <c r="F5018" t="s">
        <v>666</v>
      </c>
      <c r="G5018">
        <v>26</v>
      </c>
      <c r="H5018">
        <v>1955.05</v>
      </c>
      <c r="I5018">
        <v>50831.35</v>
      </c>
      <c r="J5018" t="s">
        <v>768</v>
      </c>
      <c r="K5018">
        <v>23</v>
      </c>
      <c r="L5018" t="str">
        <f>_xlfn.XLOOKUP(F5018, Items!$A:$A, Items!$C:$C, "Check Item ID", 0)</f>
        <v>Software</v>
      </c>
    </row>
    <row r="5019" spans="1:12" hidden="1" x14ac:dyDescent="0.25">
      <c r="A5019" t="s">
        <v>5787</v>
      </c>
      <c r="B5019" s="1">
        <v>45242</v>
      </c>
      <c r="C5019" t="s">
        <v>79</v>
      </c>
      <c r="D5019" t="s">
        <v>31</v>
      </c>
      <c r="E5019" t="s">
        <v>283</v>
      </c>
      <c r="F5019" t="s">
        <v>752</v>
      </c>
      <c r="G5019">
        <v>2</v>
      </c>
      <c r="H5019">
        <v>2225.27</v>
      </c>
      <c r="I5019">
        <v>4450.54</v>
      </c>
      <c r="J5019" t="s">
        <v>770</v>
      </c>
      <c r="K5019">
        <v>33</v>
      </c>
      <c r="L5019" t="str">
        <f>_xlfn.XLOOKUP(F5019, Items!$A:$A, Items!$C:$C, "Check Item ID", 0)</f>
        <v>Software</v>
      </c>
    </row>
    <row r="5020" spans="1:12" hidden="1" x14ac:dyDescent="0.25">
      <c r="A5020" t="s">
        <v>5788</v>
      </c>
      <c r="B5020" s="1">
        <v>46001</v>
      </c>
      <c r="C5020" t="s">
        <v>105</v>
      </c>
      <c r="D5020" t="s">
        <v>23</v>
      </c>
      <c r="E5020" t="s">
        <v>283</v>
      </c>
      <c r="F5020" t="s">
        <v>600</v>
      </c>
      <c r="G5020">
        <v>31</v>
      </c>
      <c r="H5020">
        <v>5922.15</v>
      </c>
      <c r="I5020">
        <v>183586.59</v>
      </c>
      <c r="J5020" t="s">
        <v>768</v>
      </c>
      <c r="K5020">
        <v>41</v>
      </c>
      <c r="L5020" t="str">
        <f>_xlfn.XLOOKUP(F5020, Items!$A:$A, Items!$C:$C, "Check Item ID", 0)</f>
        <v>Software</v>
      </c>
    </row>
    <row r="5021" spans="1:12" hidden="1" x14ac:dyDescent="0.25">
      <c r="A5021" t="s">
        <v>5789</v>
      </c>
      <c r="B5021" s="1">
        <v>45426</v>
      </c>
      <c r="C5021" t="s">
        <v>87</v>
      </c>
      <c r="D5021" t="s">
        <v>9</v>
      </c>
      <c r="E5021" t="s">
        <v>267</v>
      </c>
      <c r="F5021" t="s">
        <v>376</v>
      </c>
      <c r="G5021">
        <v>11</v>
      </c>
      <c r="H5021">
        <v>9558.9599999999991</v>
      </c>
      <c r="I5021">
        <v>105148.52</v>
      </c>
      <c r="J5021" t="s">
        <v>768</v>
      </c>
      <c r="K5021">
        <v>29</v>
      </c>
      <c r="L5021" t="str">
        <f>_xlfn.XLOOKUP(F5021, Items!$A:$A, Items!$C:$C, "Check Item ID", 0)</f>
        <v>Software</v>
      </c>
    </row>
    <row r="5022" spans="1:12" hidden="1" x14ac:dyDescent="0.25">
      <c r="A5022" t="s">
        <v>5790</v>
      </c>
      <c r="B5022" s="1">
        <v>45374</v>
      </c>
      <c r="C5022" t="s">
        <v>207</v>
      </c>
      <c r="D5022" t="s">
        <v>11</v>
      </c>
      <c r="E5022" t="s">
        <v>354</v>
      </c>
      <c r="F5022" t="s">
        <v>640</v>
      </c>
      <c r="G5022">
        <v>43</v>
      </c>
      <c r="H5022">
        <v>6811.07</v>
      </c>
      <c r="I5022">
        <v>292875.83</v>
      </c>
      <c r="J5022" t="s">
        <v>770</v>
      </c>
      <c r="K5022">
        <v>22</v>
      </c>
      <c r="L5022" t="str">
        <f>_xlfn.XLOOKUP(F5022, Items!$A:$A, Items!$C:$C, "Check Item ID", 0)</f>
        <v>Service</v>
      </c>
    </row>
    <row r="5023" spans="1:12" hidden="1" x14ac:dyDescent="0.25">
      <c r="A5023" t="s">
        <v>5791</v>
      </c>
      <c r="B5023" s="1">
        <v>45808</v>
      </c>
      <c r="C5023" t="s">
        <v>117</v>
      </c>
      <c r="D5023" t="s">
        <v>29</v>
      </c>
      <c r="E5023" t="s">
        <v>263</v>
      </c>
      <c r="F5023" t="s">
        <v>478</v>
      </c>
      <c r="G5023">
        <v>39</v>
      </c>
      <c r="H5023">
        <v>6974.04</v>
      </c>
      <c r="I5023">
        <v>271987.40000000002</v>
      </c>
      <c r="J5023" t="s">
        <v>768</v>
      </c>
      <c r="K5023">
        <v>5</v>
      </c>
      <c r="L5023" t="str">
        <f>_xlfn.XLOOKUP(F5023, Items!$A:$A, Items!$C:$C, "Check Item ID", 0)</f>
        <v>Software</v>
      </c>
    </row>
    <row r="5024" spans="1:12" hidden="1" x14ac:dyDescent="0.25">
      <c r="A5024" t="s">
        <v>5792</v>
      </c>
      <c r="B5024" s="1">
        <v>44975</v>
      </c>
      <c r="C5024" t="s">
        <v>103</v>
      </c>
      <c r="D5024" t="s">
        <v>31</v>
      </c>
      <c r="E5024" t="s">
        <v>254</v>
      </c>
      <c r="F5024" t="s">
        <v>359</v>
      </c>
      <c r="G5024">
        <v>49</v>
      </c>
      <c r="H5024">
        <v>8101.25</v>
      </c>
      <c r="I5024">
        <v>396961.31</v>
      </c>
      <c r="J5024" t="s">
        <v>770</v>
      </c>
      <c r="K5024">
        <v>23</v>
      </c>
      <c r="L5024" t="str">
        <f>_xlfn.XLOOKUP(F5024, Items!$A:$A, Items!$C:$C, "Check Item ID", 0)</f>
        <v>Hardware</v>
      </c>
    </row>
    <row r="5025" spans="1:12" x14ac:dyDescent="0.25">
      <c r="A5025" t="s">
        <v>5793</v>
      </c>
      <c r="B5025" s="1">
        <v>45666</v>
      </c>
      <c r="C5025" t="s">
        <v>203</v>
      </c>
      <c r="D5025" t="s">
        <v>31</v>
      </c>
      <c r="E5025" t="s">
        <v>316</v>
      </c>
      <c r="F5025" t="s">
        <v>588</v>
      </c>
      <c r="G5025" s="8">
        <v>47</v>
      </c>
      <c r="H5025" s="6">
        <v>6544.72</v>
      </c>
      <c r="I5025" s="6">
        <v>307601.96999999997</v>
      </c>
      <c r="J5025" t="s">
        <v>777</v>
      </c>
      <c r="K5025" s="8">
        <v>37</v>
      </c>
      <c r="L5025" t="str">
        <f>_xlfn.XLOOKUP(F5025, Items!$A:$A, Items!$C:$C, "Check Item ID", 0)</f>
        <v>Hardware</v>
      </c>
    </row>
    <row r="5026" spans="1:12" x14ac:dyDescent="0.25">
      <c r="A5026" t="s">
        <v>5794</v>
      </c>
      <c r="B5026" s="1">
        <v>45748</v>
      </c>
      <c r="C5026" t="s">
        <v>149</v>
      </c>
      <c r="D5026" t="s">
        <v>21</v>
      </c>
      <c r="E5026" t="s">
        <v>288</v>
      </c>
      <c r="F5026" t="s">
        <v>746</v>
      </c>
      <c r="G5026" s="8">
        <v>30</v>
      </c>
      <c r="H5026" s="6">
        <v>4563.4399999999996</v>
      </c>
      <c r="I5026" s="6">
        <v>136903.35</v>
      </c>
      <c r="J5026" t="s">
        <v>777</v>
      </c>
      <c r="K5026" s="8">
        <v>6</v>
      </c>
      <c r="L5026" t="str">
        <f>_xlfn.XLOOKUP(F5026, Items!$A:$A, Items!$C:$C, "Check Item ID", 0)</f>
        <v>Software</v>
      </c>
    </row>
    <row r="5027" spans="1:12" hidden="1" x14ac:dyDescent="0.25">
      <c r="A5027" t="s">
        <v>5795</v>
      </c>
      <c r="B5027" s="1">
        <v>45330</v>
      </c>
      <c r="C5027" t="s">
        <v>203</v>
      </c>
      <c r="D5027" t="s">
        <v>31</v>
      </c>
      <c r="E5027" t="s">
        <v>350</v>
      </c>
      <c r="F5027" t="s">
        <v>564</v>
      </c>
      <c r="G5027">
        <v>18</v>
      </c>
      <c r="H5027">
        <v>3286.57</v>
      </c>
      <c r="I5027">
        <v>59158.21</v>
      </c>
      <c r="J5027" t="s">
        <v>768</v>
      </c>
      <c r="K5027">
        <v>15</v>
      </c>
      <c r="L5027" t="str">
        <f>_xlfn.XLOOKUP(F5027, Items!$A:$A, Items!$C:$C, "Check Item ID", 0)</f>
        <v>Software</v>
      </c>
    </row>
    <row r="5028" spans="1:12" x14ac:dyDescent="0.25">
      <c r="A5028" t="s">
        <v>5796</v>
      </c>
      <c r="B5028" s="1">
        <v>45020</v>
      </c>
      <c r="C5028" t="s">
        <v>173</v>
      </c>
      <c r="D5028" t="s">
        <v>9</v>
      </c>
      <c r="E5028" t="s">
        <v>283</v>
      </c>
      <c r="F5028" t="s">
        <v>676</v>
      </c>
      <c r="G5028" s="8">
        <v>45</v>
      </c>
      <c r="H5028" s="6">
        <v>8514.02</v>
      </c>
      <c r="I5028" s="6">
        <v>383130.73</v>
      </c>
      <c r="J5028" t="s">
        <v>777</v>
      </c>
      <c r="K5028" s="8">
        <v>34</v>
      </c>
      <c r="L5028" t="str">
        <f>_xlfn.XLOOKUP(F5028, Items!$A:$A, Items!$C:$C, "Check Item ID", 0)</f>
        <v>Service</v>
      </c>
    </row>
    <row r="5029" spans="1:12" hidden="1" x14ac:dyDescent="0.25">
      <c r="A5029" t="s">
        <v>5797</v>
      </c>
      <c r="B5029" s="1">
        <v>45571</v>
      </c>
      <c r="C5029" t="s">
        <v>235</v>
      </c>
      <c r="D5029" t="s">
        <v>17</v>
      </c>
      <c r="E5029" t="s">
        <v>288</v>
      </c>
      <c r="F5029" t="s">
        <v>668</v>
      </c>
      <c r="G5029">
        <v>18</v>
      </c>
      <c r="H5029">
        <v>6226.24</v>
      </c>
      <c r="I5029">
        <v>112072.28</v>
      </c>
      <c r="J5029" t="s">
        <v>770</v>
      </c>
      <c r="K5029">
        <v>45</v>
      </c>
      <c r="L5029" t="str">
        <f>_xlfn.XLOOKUP(F5029, Items!$A:$A, Items!$C:$C, "Check Item ID", 0)</f>
        <v>Software</v>
      </c>
    </row>
    <row r="5030" spans="1:12" x14ac:dyDescent="0.25">
      <c r="A5030" t="s">
        <v>5798</v>
      </c>
      <c r="B5030" s="1">
        <v>44936</v>
      </c>
      <c r="C5030" t="s">
        <v>69</v>
      </c>
      <c r="D5030" t="s">
        <v>13</v>
      </c>
      <c r="E5030" t="s">
        <v>350</v>
      </c>
      <c r="F5030" t="s">
        <v>608</v>
      </c>
      <c r="G5030" s="8">
        <v>16</v>
      </c>
      <c r="H5030" s="6">
        <v>5890.96</v>
      </c>
      <c r="I5030" s="6">
        <v>94255.35</v>
      </c>
      <c r="J5030" t="s">
        <v>777</v>
      </c>
      <c r="K5030" s="8">
        <v>7</v>
      </c>
      <c r="L5030" t="str">
        <f>_xlfn.XLOOKUP(F5030, Items!$A:$A, Items!$C:$C, "Check Item ID", 0)</f>
        <v>Hardware</v>
      </c>
    </row>
    <row r="5031" spans="1:12" hidden="1" x14ac:dyDescent="0.25">
      <c r="A5031" t="s">
        <v>5799</v>
      </c>
      <c r="B5031" s="1">
        <v>45209</v>
      </c>
      <c r="C5031" t="s">
        <v>123</v>
      </c>
      <c r="D5031" t="s">
        <v>21</v>
      </c>
      <c r="E5031" t="s">
        <v>342</v>
      </c>
      <c r="F5031" t="s">
        <v>576</v>
      </c>
      <c r="G5031">
        <v>22</v>
      </c>
      <c r="H5031">
        <v>2178.96</v>
      </c>
      <c r="I5031">
        <v>47937.04</v>
      </c>
      <c r="J5031" t="s">
        <v>770</v>
      </c>
      <c r="K5031">
        <v>10</v>
      </c>
      <c r="L5031" t="str">
        <f>_xlfn.XLOOKUP(F5031, Items!$A:$A, Items!$C:$C, "Check Item ID", 0)</f>
        <v>Software</v>
      </c>
    </row>
    <row r="5032" spans="1:12" hidden="1" x14ac:dyDescent="0.25">
      <c r="A5032" t="s">
        <v>5800</v>
      </c>
      <c r="B5032" s="1">
        <v>45005</v>
      </c>
      <c r="C5032" t="s">
        <v>127</v>
      </c>
      <c r="D5032" t="s">
        <v>31</v>
      </c>
      <c r="E5032" t="s">
        <v>326</v>
      </c>
      <c r="F5032" t="s">
        <v>460</v>
      </c>
      <c r="G5032">
        <v>44</v>
      </c>
      <c r="H5032">
        <v>3468.43</v>
      </c>
      <c r="I5032">
        <v>152610.79</v>
      </c>
      <c r="J5032" t="s">
        <v>768</v>
      </c>
      <c r="K5032">
        <v>43</v>
      </c>
      <c r="L5032" t="str">
        <f>_xlfn.XLOOKUP(F5032, Items!$A:$A, Items!$C:$C, "Check Item ID", 0)</f>
        <v>Hardware</v>
      </c>
    </row>
    <row r="5033" spans="1:12" x14ac:dyDescent="0.25">
      <c r="A5033" t="s">
        <v>5801</v>
      </c>
      <c r="B5033" s="1">
        <v>45541</v>
      </c>
      <c r="C5033" t="s">
        <v>107</v>
      </c>
      <c r="D5033" t="s">
        <v>25</v>
      </c>
      <c r="E5033" t="s">
        <v>263</v>
      </c>
      <c r="F5033" t="s">
        <v>530</v>
      </c>
      <c r="G5033" s="8">
        <v>22</v>
      </c>
      <c r="H5033" s="6">
        <v>2160.37</v>
      </c>
      <c r="I5033" s="6">
        <v>47528.04</v>
      </c>
      <c r="J5033" t="s">
        <v>777</v>
      </c>
      <c r="K5033" s="8">
        <v>38</v>
      </c>
      <c r="L5033" t="str">
        <f>_xlfn.XLOOKUP(F5033, Items!$A:$A, Items!$C:$C, "Check Item ID", 0)</f>
        <v>Hardware</v>
      </c>
    </row>
    <row r="5034" spans="1:12" x14ac:dyDescent="0.25">
      <c r="A5034" t="s">
        <v>5802</v>
      </c>
      <c r="B5034" s="1">
        <v>45565</v>
      </c>
      <c r="C5034" t="s">
        <v>93</v>
      </c>
      <c r="D5034" t="s">
        <v>9</v>
      </c>
      <c r="E5034" t="s">
        <v>258</v>
      </c>
      <c r="F5034" t="s">
        <v>390</v>
      </c>
      <c r="G5034" s="8">
        <v>14</v>
      </c>
      <c r="H5034" s="6">
        <v>4945.25</v>
      </c>
      <c r="I5034" s="6">
        <v>69233.48</v>
      </c>
      <c r="J5034" t="s">
        <v>777</v>
      </c>
      <c r="K5034" s="8">
        <v>11</v>
      </c>
      <c r="L5034" t="str">
        <f>_xlfn.XLOOKUP(F5034, Items!$A:$A, Items!$C:$C, "Check Item ID", 0)</f>
        <v>Service</v>
      </c>
    </row>
    <row r="5035" spans="1:12" hidden="1" x14ac:dyDescent="0.25">
      <c r="A5035" t="s">
        <v>5803</v>
      </c>
      <c r="B5035" s="1">
        <v>45469</v>
      </c>
      <c r="C5035" t="s">
        <v>65</v>
      </c>
      <c r="D5035" t="s">
        <v>15</v>
      </c>
      <c r="E5035" t="s">
        <v>318</v>
      </c>
      <c r="F5035" t="s">
        <v>732</v>
      </c>
      <c r="G5035">
        <v>50</v>
      </c>
      <c r="H5035">
        <v>10106.07</v>
      </c>
      <c r="I5035">
        <v>505303.69</v>
      </c>
      <c r="J5035" t="s">
        <v>768</v>
      </c>
      <c r="K5035">
        <v>17</v>
      </c>
      <c r="L5035" t="str">
        <f>_xlfn.XLOOKUP(F5035, Items!$A:$A, Items!$C:$C, "Check Item ID", 0)</f>
        <v>Software</v>
      </c>
    </row>
    <row r="5036" spans="1:12" hidden="1" x14ac:dyDescent="0.25">
      <c r="A5036" t="s">
        <v>5804</v>
      </c>
      <c r="B5036" s="1">
        <v>45933</v>
      </c>
      <c r="C5036" t="s">
        <v>199</v>
      </c>
      <c r="D5036" t="s">
        <v>11</v>
      </c>
      <c r="E5036" t="s">
        <v>328</v>
      </c>
      <c r="F5036" t="s">
        <v>365</v>
      </c>
      <c r="G5036">
        <v>40</v>
      </c>
      <c r="H5036">
        <v>3559.64</v>
      </c>
      <c r="I5036">
        <v>142385.57</v>
      </c>
      <c r="J5036" t="s">
        <v>770</v>
      </c>
      <c r="K5036">
        <v>15</v>
      </c>
      <c r="L5036" t="str">
        <f>_xlfn.XLOOKUP(F5036, Items!$A:$A, Items!$C:$C, "Check Item ID", 0)</f>
        <v>Hardware</v>
      </c>
    </row>
    <row r="5037" spans="1:12" hidden="1" x14ac:dyDescent="0.25">
      <c r="A5037" t="s">
        <v>5805</v>
      </c>
      <c r="B5037" s="1">
        <v>45132</v>
      </c>
      <c r="C5037" t="s">
        <v>97</v>
      </c>
      <c r="D5037" t="s">
        <v>29</v>
      </c>
      <c r="E5037" t="s">
        <v>263</v>
      </c>
      <c r="F5037" t="s">
        <v>618</v>
      </c>
      <c r="G5037">
        <v>8</v>
      </c>
      <c r="H5037">
        <v>2272.7399999999998</v>
      </c>
      <c r="I5037">
        <v>18181.919999999998</v>
      </c>
      <c r="J5037" t="s">
        <v>768</v>
      </c>
      <c r="K5037">
        <v>25</v>
      </c>
      <c r="L5037" t="str">
        <f>_xlfn.XLOOKUP(F5037, Items!$A:$A, Items!$C:$C, "Check Item ID", 0)</f>
        <v>Service</v>
      </c>
    </row>
    <row r="5038" spans="1:12" x14ac:dyDescent="0.25">
      <c r="A5038" t="s">
        <v>5806</v>
      </c>
      <c r="B5038" s="1">
        <v>44986</v>
      </c>
      <c r="C5038" t="s">
        <v>185</v>
      </c>
      <c r="D5038" t="s">
        <v>29</v>
      </c>
      <c r="E5038" t="s">
        <v>283</v>
      </c>
      <c r="F5038" t="s">
        <v>502</v>
      </c>
      <c r="G5038" s="8">
        <v>18</v>
      </c>
      <c r="H5038" s="6">
        <v>8382.48</v>
      </c>
      <c r="I5038" s="6">
        <v>150884.63</v>
      </c>
      <c r="J5038" t="s">
        <v>777</v>
      </c>
      <c r="K5038" s="8">
        <v>28</v>
      </c>
      <c r="L5038" t="str">
        <f>_xlfn.XLOOKUP(F5038, Items!$A:$A, Items!$C:$C, "Check Item ID", 0)</f>
        <v>Software</v>
      </c>
    </row>
    <row r="5039" spans="1:12" x14ac:dyDescent="0.25">
      <c r="A5039" t="s">
        <v>5807</v>
      </c>
      <c r="B5039" s="1">
        <v>45305</v>
      </c>
      <c r="C5039" t="s">
        <v>127</v>
      </c>
      <c r="D5039" t="s">
        <v>31</v>
      </c>
      <c r="E5039" t="s">
        <v>276</v>
      </c>
      <c r="F5039" t="s">
        <v>438</v>
      </c>
      <c r="G5039" s="8">
        <v>30</v>
      </c>
      <c r="H5039" s="6">
        <v>5201.8900000000003</v>
      </c>
      <c r="I5039" s="6">
        <v>156056.67000000001</v>
      </c>
      <c r="J5039" t="s">
        <v>777</v>
      </c>
      <c r="K5039" s="8">
        <v>38</v>
      </c>
      <c r="L5039" t="str">
        <f>_xlfn.XLOOKUP(F5039, Items!$A:$A, Items!$C:$C, "Check Item ID", 0)</f>
        <v>Software</v>
      </c>
    </row>
    <row r="5040" spans="1:12" hidden="1" x14ac:dyDescent="0.25">
      <c r="A5040" t="s">
        <v>5808</v>
      </c>
      <c r="B5040" s="1">
        <v>45705</v>
      </c>
      <c r="C5040" t="s">
        <v>48</v>
      </c>
      <c r="D5040" t="s">
        <v>21</v>
      </c>
      <c r="E5040" t="s">
        <v>281</v>
      </c>
      <c r="F5040" t="s">
        <v>470</v>
      </c>
      <c r="G5040">
        <v>12</v>
      </c>
      <c r="H5040">
        <v>1357.15</v>
      </c>
      <c r="I5040">
        <v>16285.85</v>
      </c>
      <c r="J5040" t="s">
        <v>770</v>
      </c>
      <c r="K5040">
        <v>10</v>
      </c>
      <c r="L5040" t="str">
        <f>_xlfn.XLOOKUP(F5040, Items!$A:$A, Items!$C:$C, "Check Item ID", 0)</f>
        <v>Software</v>
      </c>
    </row>
    <row r="5041" spans="1:12" x14ac:dyDescent="0.25">
      <c r="A5041" t="s">
        <v>5809</v>
      </c>
      <c r="B5041" s="1">
        <v>45031</v>
      </c>
      <c r="C5041" t="s">
        <v>111</v>
      </c>
      <c r="D5041" t="s">
        <v>31</v>
      </c>
      <c r="E5041" t="s">
        <v>260</v>
      </c>
      <c r="F5041" t="s">
        <v>490</v>
      </c>
      <c r="G5041" s="8">
        <v>34</v>
      </c>
      <c r="H5041" s="6">
        <v>836.29</v>
      </c>
      <c r="I5041" s="6">
        <v>28433.71</v>
      </c>
      <c r="J5041" t="s">
        <v>777</v>
      </c>
      <c r="K5041" s="8">
        <v>36</v>
      </c>
      <c r="L5041" t="str">
        <f>_xlfn.XLOOKUP(F5041, Items!$A:$A, Items!$C:$C, "Check Item ID", 0)</f>
        <v>Software</v>
      </c>
    </row>
    <row r="5042" spans="1:12" x14ac:dyDescent="0.25">
      <c r="A5042" t="s">
        <v>5810</v>
      </c>
      <c r="B5042" s="1">
        <v>45643</v>
      </c>
      <c r="C5042" t="s">
        <v>195</v>
      </c>
      <c r="D5042" t="s">
        <v>7</v>
      </c>
      <c r="E5042" t="s">
        <v>354</v>
      </c>
      <c r="F5042" t="s">
        <v>724</v>
      </c>
      <c r="G5042" s="8">
        <v>23</v>
      </c>
      <c r="H5042" s="6">
        <v>311.33999999999997</v>
      </c>
      <c r="I5042" s="6">
        <v>7160.79</v>
      </c>
      <c r="J5042" t="s">
        <v>777</v>
      </c>
      <c r="K5042" s="8">
        <v>19</v>
      </c>
      <c r="L5042" t="str">
        <f>_xlfn.XLOOKUP(F5042, Items!$A:$A, Items!$C:$C, "Check Item ID", 0)</f>
        <v>Software</v>
      </c>
    </row>
    <row r="5043" spans="1:12" hidden="1" x14ac:dyDescent="0.25">
      <c r="A5043" t="s">
        <v>5811</v>
      </c>
      <c r="B5043" s="1">
        <v>45810</v>
      </c>
      <c r="C5043" t="s">
        <v>39</v>
      </c>
      <c r="D5043" t="s">
        <v>25</v>
      </c>
      <c r="E5043" t="s">
        <v>298</v>
      </c>
      <c r="F5043" t="s">
        <v>628</v>
      </c>
      <c r="G5043">
        <v>3</v>
      </c>
      <c r="H5043">
        <v>3049.39</v>
      </c>
      <c r="I5043">
        <v>9148.16</v>
      </c>
      <c r="J5043" t="s">
        <v>768</v>
      </c>
      <c r="K5043">
        <v>8</v>
      </c>
      <c r="L5043" t="str">
        <f>_xlfn.XLOOKUP(F5043, Items!$A:$A, Items!$C:$C, "Check Item ID", 0)</f>
        <v>Software</v>
      </c>
    </row>
    <row r="5044" spans="1:12" hidden="1" x14ac:dyDescent="0.25">
      <c r="A5044" t="s">
        <v>5812</v>
      </c>
      <c r="B5044" s="1">
        <v>45402</v>
      </c>
      <c r="C5044" t="s">
        <v>109</v>
      </c>
      <c r="D5044" t="s">
        <v>17</v>
      </c>
      <c r="E5044" t="s">
        <v>290</v>
      </c>
      <c r="F5044" t="s">
        <v>634</v>
      </c>
      <c r="G5044">
        <v>21</v>
      </c>
      <c r="H5044">
        <v>4518.8599999999997</v>
      </c>
      <c r="I5044">
        <v>94896.01</v>
      </c>
      <c r="J5044" t="s">
        <v>770</v>
      </c>
      <c r="K5044">
        <v>45</v>
      </c>
      <c r="L5044" t="str">
        <f>_xlfn.XLOOKUP(F5044, Items!$A:$A, Items!$C:$C, "Check Item ID", 0)</f>
        <v>Hardware</v>
      </c>
    </row>
    <row r="5045" spans="1:12" hidden="1" x14ac:dyDescent="0.25">
      <c r="A5045" t="s">
        <v>5813</v>
      </c>
      <c r="B5045" s="1">
        <v>45631</v>
      </c>
      <c r="C5045" t="s">
        <v>101</v>
      </c>
      <c r="D5045" t="s">
        <v>23</v>
      </c>
      <c r="E5045" t="s">
        <v>302</v>
      </c>
      <c r="F5045" t="s">
        <v>534</v>
      </c>
      <c r="G5045">
        <v>23</v>
      </c>
      <c r="H5045">
        <v>2409.52</v>
      </c>
      <c r="I5045">
        <v>55418.95</v>
      </c>
      <c r="J5045" t="s">
        <v>768</v>
      </c>
      <c r="K5045">
        <v>17</v>
      </c>
      <c r="L5045" t="str">
        <f>_xlfn.XLOOKUP(F5045, Items!$A:$A, Items!$C:$C, "Check Item ID", 0)</f>
        <v>Service</v>
      </c>
    </row>
    <row r="5046" spans="1:12" hidden="1" x14ac:dyDescent="0.25">
      <c r="A5046" t="s">
        <v>5814</v>
      </c>
      <c r="B5046" s="1">
        <v>45856</v>
      </c>
      <c r="C5046" t="s">
        <v>223</v>
      </c>
      <c r="D5046" t="s">
        <v>5</v>
      </c>
      <c r="E5046" t="s">
        <v>324</v>
      </c>
      <c r="F5046" t="s">
        <v>658</v>
      </c>
      <c r="G5046">
        <v>45</v>
      </c>
      <c r="H5046">
        <v>5260.24</v>
      </c>
      <c r="I5046">
        <v>236710.6</v>
      </c>
      <c r="J5046" t="s">
        <v>770</v>
      </c>
      <c r="K5046">
        <v>11</v>
      </c>
      <c r="L5046" t="str">
        <f>_xlfn.XLOOKUP(F5046, Items!$A:$A, Items!$C:$C, "Check Item ID", 0)</f>
        <v>Service</v>
      </c>
    </row>
    <row r="5047" spans="1:12" hidden="1" x14ac:dyDescent="0.25">
      <c r="A5047" t="s">
        <v>5815</v>
      </c>
      <c r="B5047" s="1">
        <v>45308</v>
      </c>
      <c r="C5047" t="s">
        <v>233</v>
      </c>
      <c r="D5047" t="s">
        <v>17</v>
      </c>
      <c r="E5047" t="s">
        <v>306</v>
      </c>
      <c r="F5047" t="s">
        <v>718</v>
      </c>
      <c r="G5047">
        <v>35</v>
      </c>
      <c r="H5047">
        <v>10093.16</v>
      </c>
      <c r="I5047">
        <v>353260.69</v>
      </c>
      <c r="J5047" t="s">
        <v>770</v>
      </c>
      <c r="K5047">
        <v>32</v>
      </c>
      <c r="L5047" t="str">
        <f>_xlfn.XLOOKUP(F5047, Items!$A:$A, Items!$C:$C, "Check Item ID", 0)</f>
        <v>Software</v>
      </c>
    </row>
    <row r="5048" spans="1:12" x14ac:dyDescent="0.25">
      <c r="A5048" t="s">
        <v>5816</v>
      </c>
      <c r="B5048" s="1">
        <v>45433</v>
      </c>
      <c r="C5048" t="s">
        <v>45</v>
      </c>
      <c r="D5048" t="s">
        <v>5</v>
      </c>
      <c r="E5048" t="s">
        <v>267</v>
      </c>
      <c r="F5048" t="s">
        <v>716</v>
      </c>
      <c r="G5048" s="8">
        <v>29</v>
      </c>
      <c r="H5048" s="6">
        <v>6205.26</v>
      </c>
      <c r="I5048" s="6">
        <v>179952.59</v>
      </c>
      <c r="J5048" t="s">
        <v>777</v>
      </c>
      <c r="K5048" s="8">
        <v>11</v>
      </c>
      <c r="L5048" t="str">
        <f>_xlfn.XLOOKUP(F5048, Items!$A:$A, Items!$C:$C, "Check Item ID", 0)</f>
        <v>Service</v>
      </c>
    </row>
    <row r="5049" spans="1:12" hidden="1" x14ac:dyDescent="0.25">
      <c r="A5049" t="s">
        <v>5817</v>
      </c>
      <c r="B5049" s="1">
        <v>45577</v>
      </c>
      <c r="C5049" t="s">
        <v>141</v>
      </c>
      <c r="D5049" t="s">
        <v>27</v>
      </c>
      <c r="E5049" t="s">
        <v>288</v>
      </c>
      <c r="F5049" t="s">
        <v>378</v>
      </c>
      <c r="G5049">
        <v>31</v>
      </c>
      <c r="H5049">
        <v>483.11</v>
      </c>
      <c r="I5049">
        <v>14976.33</v>
      </c>
      <c r="J5049" t="s">
        <v>770</v>
      </c>
      <c r="K5049">
        <v>13</v>
      </c>
      <c r="L5049" t="str">
        <f>_xlfn.XLOOKUP(F5049, Items!$A:$A, Items!$C:$C, "Check Item ID", 0)</f>
        <v>Software</v>
      </c>
    </row>
    <row r="5050" spans="1:12" hidden="1" x14ac:dyDescent="0.25">
      <c r="A5050" t="s">
        <v>5818</v>
      </c>
      <c r="B5050" s="1">
        <v>45454</v>
      </c>
      <c r="C5050" t="s">
        <v>95</v>
      </c>
      <c r="D5050" t="s">
        <v>11</v>
      </c>
      <c r="E5050" t="s">
        <v>272</v>
      </c>
      <c r="F5050" t="s">
        <v>618</v>
      </c>
      <c r="G5050">
        <v>7</v>
      </c>
      <c r="H5050">
        <v>2296.85</v>
      </c>
      <c r="I5050">
        <v>16077.94</v>
      </c>
      <c r="J5050" t="s">
        <v>770</v>
      </c>
      <c r="K5050">
        <v>4</v>
      </c>
      <c r="L5050" t="str">
        <f>_xlfn.XLOOKUP(F5050, Items!$A:$A, Items!$C:$C, "Check Item ID", 0)</f>
        <v>Service</v>
      </c>
    </row>
    <row r="5051" spans="1:12" hidden="1" x14ac:dyDescent="0.25">
      <c r="A5051" t="s">
        <v>5819</v>
      </c>
      <c r="B5051" s="1">
        <v>45454</v>
      </c>
      <c r="C5051" t="s">
        <v>205</v>
      </c>
      <c r="D5051" t="s">
        <v>25</v>
      </c>
      <c r="E5051" t="s">
        <v>250</v>
      </c>
      <c r="F5051" t="s">
        <v>448</v>
      </c>
      <c r="G5051">
        <v>34</v>
      </c>
      <c r="H5051">
        <v>3144.62</v>
      </c>
      <c r="I5051">
        <v>106917.02</v>
      </c>
      <c r="J5051" t="s">
        <v>768</v>
      </c>
      <c r="K5051">
        <v>31</v>
      </c>
      <c r="L5051" t="str">
        <f>_xlfn.XLOOKUP(F5051, Items!$A:$A, Items!$C:$C, "Check Item ID", 0)</f>
        <v>Software</v>
      </c>
    </row>
    <row r="5052" spans="1:12" x14ac:dyDescent="0.25">
      <c r="A5052" t="s">
        <v>5820</v>
      </c>
      <c r="B5052" s="1">
        <v>45254</v>
      </c>
      <c r="C5052" t="s">
        <v>55</v>
      </c>
      <c r="D5052" t="s">
        <v>3</v>
      </c>
      <c r="E5052" t="s">
        <v>340</v>
      </c>
      <c r="F5052" t="s">
        <v>644</v>
      </c>
      <c r="G5052" s="8">
        <v>1</v>
      </c>
      <c r="H5052" s="6">
        <v>10010.780000000001</v>
      </c>
      <c r="I5052" s="6">
        <v>10010.780000000001</v>
      </c>
      <c r="J5052" t="s">
        <v>777</v>
      </c>
      <c r="K5052" s="8">
        <v>30</v>
      </c>
      <c r="L5052" t="str">
        <f>_xlfn.XLOOKUP(F5052, Items!$A:$A, Items!$C:$C, "Check Item ID", 0)</f>
        <v>Hardware</v>
      </c>
    </row>
    <row r="5053" spans="1:12" hidden="1" x14ac:dyDescent="0.25">
      <c r="A5053" t="s">
        <v>5821</v>
      </c>
      <c r="B5053" s="1">
        <v>45406</v>
      </c>
      <c r="C5053" t="s">
        <v>237</v>
      </c>
      <c r="D5053" t="s">
        <v>5</v>
      </c>
      <c r="E5053" t="s">
        <v>274</v>
      </c>
      <c r="F5053" t="s">
        <v>740</v>
      </c>
      <c r="G5053">
        <v>6</v>
      </c>
      <c r="H5053">
        <v>9348.5499999999993</v>
      </c>
      <c r="I5053">
        <v>56091.3</v>
      </c>
      <c r="J5053" t="s">
        <v>770</v>
      </c>
      <c r="K5053">
        <v>18</v>
      </c>
      <c r="L5053" t="str">
        <f>_xlfn.XLOOKUP(F5053, Items!$A:$A, Items!$C:$C, "Check Item ID", 0)</f>
        <v>Service</v>
      </c>
    </row>
    <row r="5054" spans="1:12" x14ac:dyDescent="0.25">
      <c r="A5054" t="s">
        <v>5822</v>
      </c>
      <c r="B5054" s="1">
        <v>45408</v>
      </c>
      <c r="C5054" t="s">
        <v>131</v>
      </c>
      <c r="D5054" t="s">
        <v>25</v>
      </c>
      <c r="E5054" t="s">
        <v>308</v>
      </c>
      <c r="F5054" t="s">
        <v>494</v>
      </c>
      <c r="G5054" s="8">
        <v>40</v>
      </c>
      <c r="H5054" s="6">
        <v>7748.67</v>
      </c>
      <c r="I5054" s="6">
        <v>309946.99</v>
      </c>
      <c r="J5054" t="s">
        <v>777</v>
      </c>
      <c r="K5054" s="8">
        <v>30</v>
      </c>
      <c r="L5054" t="str">
        <f>_xlfn.XLOOKUP(F5054, Items!$A:$A, Items!$C:$C, "Check Item ID", 0)</f>
        <v>Hardware</v>
      </c>
    </row>
    <row r="5055" spans="1:12" x14ac:dyDescent="0.25">
      <c r="A5055" t="s">
        <v>5823</v>
      </c>
      <c r="B5055" s="1">
        <v>45938</v>
      </c>
      <c r="C5055" t="s">
        <v>53</v>
      </c>
      <c r="D5055" t="s">
        <v>9</v>
      </c>
      <c r="E5055" t="s">
        <v>254</v>
      </c>
      <c r="F5055" t="s">
        <v>468</v>
      </c>
      <c r="G5055" s="8">
        <v>4</v>
      </c>
      <c r="H5055" s="6">
        <v>3830.45</v>
      </c>
      <c r="I5055" s="6">
        <v>15321.82</v>
      </c>
      <c r="J5055" t="s">
        <v>777</v>
      </c>
      <c r="K5055" s="8">
        <v>24</v>
      </c>
      <c r="L5055" t="str">
        <f>_xlfn.XLOOKUP(F5055, Items!$A:$A, Items!$C:$C, "Check Item ID", 0)</f>
        <v>Hardware</v>
      </c>
    </row>
    <row r="5056" spans="1:12" hidden="1" x14ac:dyDescent="0.25">
      <c r="A5056" t="s">
        <v>5824</v>
      </c>
      <c r="B5056" s="1">
        <v>45219</v>
      </c>
      <c r="C5056" t="s">
        <v>42</v>
      </c>
      <c r="D5056" t="s">
        <v>9</v>
      </c>
      <c r="E5056" t="s">
        <v>332</v>
      </c>
      <c r="F5056" t="s">
        <v>526</v>
      </c>
      <c r="G5056">
        <v>9</v>
      </c>
      <c r="H5056">
        <v>5945.37</v>
      </c>
      <c r="I5056">
        <v>53508.35</v>
      </c>
      <c r="J5056" t="s">
        <v>768</v>
      </c>
      <c r="K5056">
        <v>29</v>
      </c>
      <c r="L5056" t="str">
        <f>_xlfn.XLOOKUP(F5056, Items!$A:$A, Items!$C:$C, "Check Item ID", 0)</f>
        <v>Software</v>
      </c>
    </row>
    <row r="5057" spans="1:12" x14ac:dyDescent="0.25">
      <c r="A5057" t="s">
        <v>5825</v>
      </c>
      <c r="B5057" s="1">
        <v>45393</v>
      </c>
      <c r="C5057" t="s">
        <v>91</v>
      </c>
      <c r="D5057" t="s">
        <v>11</v>
      </c>
      <c r="E5057" t="s">
        <v>276</v>
      </c>
      <c r="F5057" t="s">
        <v>450</v>
      </c>
      <c r="G5057" s="8">
        <v>44</v>
      </c>
      <c r="H5057" s="6">
        <v>8513.14</v>
      </c>
      <c r="I5057" s="6">
        <v>374578.26</v>
      </c>
      <c r="J5057" t="s">
        <v>777</v>
      </c>
      <c r="K5057" s="8">
        <v>16</v>
      </c>
      <c r="L5057" t="str">
        <f>_xlfn.XLOOKUP(F5057, Items!$A:$A, Items!$C:$C, "Check Item ID", 0)</f>
        <v>Service</v>
      </c>
    </row>
    <row r="5058" spans="1:12" hidden="1" x14ac:dyDescent="0.25">
      <c r="A5058" t="s">
        <v>5826</v>
      </c>
      <c r="B5058" s="1">
        <v>45396</v>
      </c>
      <c r="C5058" t="s">
        <v>195</v>
      </c>
      <c r="D5058" t="s">
        <v>7</v>
      </c>
      <c r="E5058" t="s">
        <v>302</v>
      </c>
      <c r="F5058" t="s">
        <v>576</v>
      </c>
      <c r="G5058">
        <v>50</v>
      </c>
      <c r="H5058">
        <v>2160.92</v>
      </c>
      <c r="I5058">
        <v>108046.07</v>
      </c>
      <c r="J5058" t="s">
        <v>768</v>
      </c>
      <c r="K5058">
        <v>36</v>
      </c>
      <c r="L5058" t="str">
        <f>_xlfn.XLOOKUP(F5058, Items!$A:$A, Items!$C:$C, "Check Item ID", 0)</f>
        <v>Software</v>
      </c>
    </row>
    <row r="5059" spans="1:12" x14ac:dyDescent="0.25">
      <c r="A5059" t="s">
        <v>5827</v>
      </c>
      <c r="B5059" s="1">
        <v>45558</v>
      </c>
      <c r="C5059" t="s">
        <v>109</v>
      </c>
      <c r="D5059" t="s">
        <v>17</v>
      </c>
      <c r="E5059" t="s">
        <v>270</v>
      </c>
      <c r="F5059" t="s">
        <v>682</v>
      </c>
      <c r="G5059" s="8">
        <v>33</v>
      </c>
      <c r="H5059" s="6">
        <v>7307.59</v>
      </c>
      <c r="I5059" s="6">
        <v>241150.49</v>
      </c>
      <c r="J5059" t="s">
        <v>777</v>
      </c>
      <c r="K5059" s="8">
        <v>45</v>
      </c>
      <c r="L5059" t="str">
        <f>_xlfn.XLOOKUP(F5059, Items!$A:$A, Items!$C:$C, "Check Item ID", 0)</f>
        <v>Software</v>
      </c>
    </row>
    <row r="5060" spans="1:12" hidden="1" x14ac:dyDescent="0.25">
      <c r="A5060" t="s">
        <v>5828</v>
      </c>
      <c r="B5060" s="1">
        <v>45238</v>
      </c>
      <c r="C5060" t="s">
        <v>193</v>
      </c>
      <c r="D5060" t="s">
        <v>5</v>
      </c>
      <c r="E5060" t="s">
        <v>294</v>
      </c>
      <c r="F5060" t="s">
        <v>436</v>
      </c>
      <c r="G5060">
        <v>4</v>
      </c>
      <c r="H5060">
        <v>50.04</v>
      </c>
      <c r="I5060">
        <v>200.16</v>
      </c>
      <c r="J5060" t="s">
        <v>768</v>
      </c>
      <c r="K5060">
        <v>18</v>
      </c>
      <c r="L5060" t="str">
        <f>_xlfn.XLOOKUP(F5060, Items!$A:$A, Items!$C:$C, "Check Item ID", 0)</f>
        <v>Service</v>
      </c>
    </row>
    <row r="5061" spans="1:12" hidden="1" x14ac:dyDescent="0.25">
      <c r="A5061" t="s">
        <v>5829</v>
      </c>
      <c r="B5061" s="1">
        <v>45536</v>
      </c>
      <c r="C5061" t="s">
        <v>139</v>
      </c>
      <c r="D5061" t="s">
        <v>19</v>
      </c>
      <c r="E5061" t="s">
        <v>272</v>
      </c>
      <c r="F5061" t="s">
        <v>369</v>
      </c>
      <c r="G5061">
        <v>24</v>
      </c>
      <c r="H5061">
        <v>1025.4000000000001</v>
      </c>
      <c r="I5061">
        <v>24609.63</v>
      </c>
      <c r="J5061" t="s">
        <v>768</v>
      </c>
      <c r="K5061">
        <v>12</v>
      </c>
      <c r="L5061" t="str">
        <f>_xlfn.XLOOKUP(F5061, Items!$A:$A, Items!$C:$C, "Check Item ID", 0)</f>
        <v>Software</v>
      </c>
    </row>
    <row r="5062" spans="1:12" x14ac:dyDescent="0.25">
      <c r="A5062" t="s">
        <v>5830</v>
      </c>
      <c r="B5062" s="1">
        <v>45286</v>
      </c>
      <c r="C5062" t="s">
        <v>239</v>
      </c>
      <c r="D5062" t="s">
        <v>15</v>
      </c>
      <c r="E5062" t="s">
        <v>296</v>
      </c>
      <c r="F5062" t="s">
        <v>618</v>
      </c>
      <c r="G5062" s="8">
        <v>47</v>
      </c>
      <c r="H5062" s="6">
        <v>2345.54</v>
      </c>
      <c r="I5062" s="6">
        <v>110240.28</v>
      </c>
      <c r="J5062" t="s">
        <v>777</v>
      </c>
      <c r="K5062" s="8">
        <v>19</v>
      </c>
      <c r="L5062" t="str">
        <f>_xlfn.XLOOKUP(F5062, Items!$A:$A, Items!$C:$C, "Check Item ID", 0)</f>
        <v>Service</v>
      </c>
    </row>
    <row r="5063" spans="1:12" hidden="1" x14ac:dyDescent="0.25">
      <c r="A5063" t="s">
        <v>5831</v>
      </c>
      <c r="B5063" s="1">
        <v>45892</v>
      </c>
      <c r="C5063" t="s">
        <v>155</v>
      </c>
      <c r="D5063" t="s">
        <v>31</v>
      </c>
      <c r="E5063" t="s">
        <v>308</v>
      </c>
      <c r="F5063" t="s">
        <v>734</v>
      </c>
      <c r="G5063">
        <v>24</v>
      </c>
      <c r="H5063">
        <v>8428.27</v>
      </c>
      <c r="I5063">
        <v>202278.59</v>
      </c>
      <c r="J5063" t="s">
        <v>770</v>
      </c>
      <c r="K5063">
        <v>27</v>
      </c>
      <c r="L5063" t="str">
        <f>_xlfn.XLOOKUP(F5063, Items!$A:$A, Items!$C:$C, "Check Item ID", 0)</f>
        <v>Software</v>
      </c>
    </row>
    <row r="5064" spans="1:12" x14ac:dyDescent="0.25">
      <c r="A5064" t="s">
        <v>5832</v>
      </c>
      <c r="B5064" s="1">
        <v>45305</v>
      </c>
      <c r="C5064" t="s">
        <v>61</v>
      </c>
      <c r="D5064" t="s">
        <v>11</v>
      </c>
      <c r="E5064" t="s">
        <v>292</v>
      </c>
      <c r="F5064" t="s">
        <v>672</v>
      </c>
      <c r="G5064" s="8">
        <v>39</v>
      </c>
      <c r="H5064" s="6">
        <v>2640.07</v>
      </c>
      <c r="I5064" s="6">
        <v>102962.62</v>
      </c>
      <c r="J5064" t="s">
        <v>777</v>
      </c>
      <c r="K5064" s="8">
        <v>24</v>
      </c>
      <c r="L5064" t="str">
        <f>_xlfn.XLOOKUP(F5064, Items!$A:$A, Items!$C:$C, "Check Item ID", 0)</f>
        <v>Service</v>
      </c>
    </row>
    <row r="5065" spans="1:12" hidden="1" x14ac:dyDescent="0.25">
      <c r="A5065" t="s">
        <v>5833</v>
      </c>
      <c r="B5065" s="1">
        <v>44976</v>
      </c>
      <c r="C5065" t="s">
        <v>57</v>
      </c>
      <c r="D5065" t="s">
        <v>25</v>
      </c>
      <c r="E5065" t="s">
        <v>263</v>
      </c>
      <c r="F5065" t="s">
        <v>382</v>
      </c>
      <c r="G5065">
        <v>48</v>
      </c>
      <c r="H5065">
        <v>8945.93</v>
      </c>
      <c r="I5065">
        <v>429404.76</v>
      </c>
      <c r="J5065" t="s">
        <v>770</v>
      </c>
      <c r="K5065">
        <v>15</v>
      </c>
      <c r="L5065" t="str">
        <f>_xlfn.XLOOKUP(F5065, Items!$A:$A, Items!$C:$C, "Check Item ID", 0)</f>
        <v>Hardware</v>
      </c>
    </row>
    <row r="5066" spans="1:12" hidden="1" x14ac:dyDescent="0.25">
      <c r="A5066" t="s">
        <v>5834</v>
      </c>
      <c r="B5066" s="1">
        <v>45994</v>
      </c>
      <c r="C5066" t="s">
        <v>99</v>
      </c>
      <c r="D5066" t="s">
        <v>13</v>
      </c>
      <c r="E5066" t="s">
        <v>292</v>
      </c>
      <c r="F5066" t="s">
        <v>380</v>
      </c>
      <c r="G5066">
        <v>46</v>
      </c>
      <c r="H5066">
        <v>3943.45</v>
      </c>
      <c r="I5066">
        <v>181398.53</v>
      </c>
      <c r="J5066" t="s">
        <v>770</v>
      </c>
      <c r="K5066">
        <v>18</v>
      </c>
      <c r="L5066" t="str">
        <f>_xlfn.XLOOKUP(F5066, Items!$A:$A, Items!$C:$C, "Check Item ID", 0)</f>
        <v>Hardware</v>
      </c>
    </row>
    <row r="5067" spans="1:12" x14ac:dyDescent="0.25">
      <c r="A5067" t="s">
        <v>5835</v>
      </c>
      <c r="B5067" s="1">
        <v>45689</v>
      </c>
      <c r="C5067" t="s">
        <v>197</v>
      </c>
      <c r="D5067" t="s">
        <v>17</v>
      </c>
      <c r="E5067" t="s">
        <v>288</v>
      </c>
      <c r="F5067" t="s">
        <v>608</v>
      </c>
      <c r="G5067" s="8">
        <v>15</v>
      </c>
      <c r="H5067" s="6">
        <v>6503.59</v>
      </c>
      <c r="I5067" s="6">
        <v>97553.9</v>
      </c>
      <c r="J5067" t="s">
        <v>777</v>
      </c>
      <c r="K5067" s="8">
        <v>5</v>
      </c>
      <c r="L5067" t="str">
        <f>_xlfn.XLOOKUP(F5067, Items!$A:$A, Items!$C:$C, "Check Item ID", 0)</f>
        <v>Hardware</v>
      </c>
    </row>
    <row r="5068" spans="1:12" hidden="1" x14ac:dyDescent="0.25">
      <c r="A5068" t="s">
        <v>5836</v>
      </c>
      <c r="B5068" s="1">
        <v>45248</v>
      </c>
      <c r="C5068" t="s">
        <v>73</v>
      </c>
      <c r="D5068" t="s">
        <v>29</v>
      </c>
      <c r="E5068" t="s">
        <v>352</v>
      </c>
      <c r="F5068" t="s">
        <v>572</v>
      </c>
      <c r="G5068">
        <v>43</v>
      </c>
      <c r="H5068">
        <v>7637.7</v>
      </c>
      <c r="I5068">
        <v>328421.26</v>
      </c>
      <c r="J5068" t="s">
        <v>770</v>
      </c>
      <c r="K5068">
        <v>33</v>
      </c>
      <c r="L5068" t="str">
        <f>_xlfn.XLOOKUP(F5068, Items!$A:$A, Items!$C:$C, "Check Item ID", 0)</f>
        <v>Service</v>
      </c>
    </row>
    <row r="5069" spans="1:12" x14ac:dyDescent="0.25">
      <c r="A5069" t="s">
        <v>5837</v>
      </c>
      <c r="B5069" s="1">
        <v>45146</v>
      </c>
      <c r="C5069" t="s">
        <v>231</v>
      </c>
      <c r="D5069" t="s">
        <v>7</v>
      </c>
      <c r="E5069" t="s">
        <v>263</v>
      </c>
      <c r="F5069" t="s">
        <v>706</v>
      </c>
      <c r="G5069" s="8">
        <v>21</v>
      </c>
      <c r="H5069" s="6">
        <v>8390.98</v>
      </c>
      <c r="I5069" s="6">
        <v>176210.61</v>
      </c>
      <c r="J5069" t="s">
        <v>777</v>
      </c>
      <c r="K5069" s="8">
        <v>40</v>
      </c>
      <c r="L5069" t="str">
        <f>_xlfn.XLOOKUP(F5069, Items!$A:$A, Items!$C:$C, "Check Item ID", 0)</f>
        <v>Software</v>
      </c>
    </row>
    <row r="5070" spans="1:12" hidden="1" x14ac:dyDescent="0.25">
      <c r="A5070" t="s">
        <v>5838</v>
      </c>
      <c r="B5070" s="1">
        <v>45884</v>
      </c>
      <c r="C5070" t="s">
        <v>139</v>
      </c>
      <c r="D5070" t="s">
        <v>19</v>
      </c>
      <c r="E5070" t="s">
        <v>250</v>
      </c>
      <c r="F5070" t="s">
        <v>406</v>
      </c>
      <c r="G5070">
        <v>39</v>
      </c>
      <c r="H5070">
        <v>6318.67</v>
      </c>
      <c r="I5070">
        <v>246428.02</v>
      </c>
      <c r="J5070" t="s">
        <v>770</v>
      </c>
      <c r="K5070">
        <v>7</v>
      </c>
      <c r="L5070" t="str">
        <f>_xlfn.XLOOKUP(F5070, Items!$A:$A, Items!$C:$C, "Check Item ID", 0)</f>
        <v>Software</v>
      </c>
    </row>
    <row r="5071" spans="1:12" hidden="1" x14ac:dyDescent="0.25">
      <c r="A5071" t="s">
        <v>5839</v>
      </c>
      <c r="B5071" s="1">
        <v>45364</v>
      </c>
      <c r="C5071" t="s">
        <v>83</v>
      </c>
      <c r="D5071" t="s">
        <v>23</v>
      </c>
      <c r="E5071" t="s">
        <v>265</v>
      </c>
      <c r="F5071" t="s">
        <v>400</v>
      </c>
      <c r="G5071">
        <v>11</v>
      </c>
      <c r="H5071">
        <v>7213.93</v>
      </c>
      <c r="I5071">
        <v>79353.210000000006</v>
      </c>
      <c r="J5071" t="s">
        <v>770</v>
      </c>
      <c r="K5071">
        <v>12</v>
      </c>
      <c r="L5071" t="str">
        <f>_xlfn.XLOOKUP(F5071, Items!$A:$A, Items!$C:$C, "Check Item ID", 0)</f>
        <v>Hardware</v>
      </c>
    </row>
    <row r="5072" spans="1:12" hidden="1" x14ac:dyDescent="0.25">
      <c r="A5072" t="s">
        <v>5840</v>
      </c>
      <c r="B5072" s="1">
        <v>45097</v>
      </c>
      <c r="C5072" t="s">
        <v>127</v>
      </c>
      <c r="D5072" t="s">
        <v>31</v>
      </c>
      <c r="E5072" t="s">
        <v>338</v>
      </c>
      <c r="F5072" t="s">
        <v>710</v>
      </c>
      <c r="G5072">
        <v>48</v>
      </c>
      <c r="H5072">
        <v>187.07</v>
      </c>
      <c r="I5072">
        <v>8979.44</v>
      </c>
      <c r="J5072" t="s">
        <v>768</v>
      </c>
      <c r="K5072">
        <v>34</v>
      </c>
      <c r="L5072" t="str">
        <f>_xlfn.XLOOKUP(F5072, Items!$A:$A, Items!$C:$C, "Check Item ID", 0)</f>
        <v>Service</v>
      </c>
    </row>
    <row r="5073" spans="1:12" hidden="1" x14ac:dyDescent="0.25">
      <c r="A5073" t="s">
        <v>5841</v>
      </c>
      <c r="B5073" s="1">
        <v>45245</v>
      </c>
      <c r="C5073" t="s">
        <v>227</v>
      </c>
      <c r="D5073" t="s">
        <v>9</v>
      </c>
      <c r="E5073" t="s">
        <v>260</v>
      </c>
      <c r="F5073" t="s">
        <v>664</v>
      </c>
      <c r="G5073">
        <v>11</v>
      </c>
      <c r="H5073">
        <v>6095.9</v>
      </c>
      <c r="I5073">
        <v>67054.87</v>
      </c>
      <c r="J5073" t="s">
        <v>768</v>
      </c>
      <c r="K5073">
        <v>18</v>
      </c>
      <c r="L5073" t="str">
        <f>_xlfn.XLOOKUP(F5073, Items!$A:$A, Items!$C:$C, "Check Item ID", 0)</f>
        <v>Hardware</v>
      </c>
    </row>
    <row r="5074" spans="1:12" hidden="1" x14ac:dyDescent="0.25">
      <c r="A5074" t="s">
        <v>5842</v>
      </c>
      <c r="B5074" s="1">
        <v>45081</v>
      </c>
      <c r="C5074" t="s">
        <v>133</v>
      </c>
      <c r="D5074" t="s">
        <v>11</v>
      </c>
      <c r="E5074" t="s">
        <v>304</v>
      </c>
      <c r="F5074" t="s">
        <v>367</v>
      </c>
      <c r="G5074">
        <v>21</v>
      </c>
      <c r="H5074">
        <v>5334.62</v>
      </c>
      <c r="I5074">
        <v>112026.96</v>
      </c>
      <c r="J5074" t="s">
        <v>768</v>
      </c>
      <c r="K5074">
        <v>32</v>
      </c>
      <c r="L5074" t="str">
        <f>_xlfn.XLOOKUP(F5074, Items!$A:$A, Items!$C:$C, "Check Item ID", 0)</f>
        <v>Software</v>
      </c>
    </row>
    <row r="5075" spans="1:12" hidden="1" x14ac:dyDescent="0.25">
      <c r="A5075" t="s">
        <v>5843</v>
      </c>
      <c r="B5075" s="1">
        <v>45918</v>
      </c>
      <c r="C5075" t="s">
        <v>155</v>
      </c>
      <c r="D5075" t="s">
        <v>31</v>
      </c>
      <c r="E5075" t="s">
        <v>322</v>
      </c>
      <c r="F5075" t="s">
        <v>373</v>
      </c>
      <c r="G5075">
        <v>8</v>
      </c>
      <c r="H5075">
        <v>9083.32</v>
      </c>
      <c r="I5075">
        <v>72666.559999999998</v>
      </c>
      <c r="J5075" t="s">
        <v>770</v>
      </c>
      <c r="K5075">
        <v>11</v>
      </c>
      <c r="L5075" t="str">
        <f>_xlfn.XLOOKUP(F5075, Items!$A:$A, Items!$C:$C, "Check Item ID", 0)</f>
        <v>Service</v>
      </c>
    </row>
    <row r="5076" spans="1:12" x14ac:dyDescent="0.25">
      <c r="A5076" t="s">
        <v>5844</v>
      </c>
      <c r="B5076" s="1">
        <v>45979</v>
      </c>
      <c r="C5076" t="s">
        <v>201</v>
      </c>
      <c r="D5076" t="s">
        <v>21</v>
      </c>
      <c r="E5076" t="s">
        <v>332</v>
      </c>
      <c r="F5076" t="s">
        <v>436</v>
      </c>
      <c r="G5076" s="8">
        <v>44</v>
      </c>
      <c r="H5076" s="6">
        <v>55.18</v>
      </c>
      <c r="I5076" s="6">
        <v>2427.94</v>
      </c>
      <c r="J5076" t="s">
        <v>777</v>
      </c>
      <c r="K5076" s="8">
        <v>31</v>
      </c>
      <c r="L5076" t="str">
        <f>_xlfn.XLOOKUP(F5076, Items!$A:$A, Items!$C:$C, "Check Item ID", 0)</f>
        <v>Service</v>
      </c>
    </row>
    <row r="5077" spans="1:12" hidden="1" x14ac:dyDescent="0.25">
      <c r="A5077" t="s">
        <v>5845</v>
      </c>
      <c r="B5077" s="1">
        <v>45525</v>
      </c>
      <c r="C5077" t="s">
        <v>89</v>
      </c>
      <c r="D5077" t="s">
        <v>23</v>
      </c>
      <c r="E5077" t="s">
        <v>260</v>
      </c>
      <c r="F5077" t="s">
        <v>369</v>
      </c>
      <c r="G5077">
        <v>23</v>
      </c>
      <c r="H5077">
        <v>1311.79</v>
      </c>
      <c r="I5077">
        <v>30171.23</v>
      </c>
      <c r="J5077" t="s">
        <v>768</v>
      </c>
      <c r="K5077">
        <v>42</v>
      </c>
      <c r="L5077" t="str">
        <f>_xlfn.XLOOKUP(F5077, Items!$A:$A, Items!$C:$C, "Check Item ID", 0)</f>
        <v>Software</v>
      </c>
    </row>
    <row r="5078" spans="1:12" x14ac:dyDescent="0.25">
      <c r="A5078" t="s">
        <v>5846</v>
      </c>
      <c r="B5078" s="1">
        <v>45092</v>
      </c>
      <c r="C5078" t="s">
        <v>231</v>
      </c>
      <c r="D5078" t="s">
        <v>7</v>
      </c>
      <c r="E5078" t="s">
        <v>318</v>
      </c>
      <c r="F5078" t="s">
        <v>758</v>
      </c>
      <c r="G5078" s="8">
        <v>24</v>
      </c>
      <c r="H5078" s="6">
        <v>3986.91</v>
      </c>
      <c r="I5078" s="6">
        <v>95685.95</v>
      </c>
      <c r="J5078" t="s">
        <v>777</v>
      </c>
      <c r="K5078" s="8">
        <v>19</v>
      </c>
      <c r="L5078" t="str">
        <f>_xlfn.XLOOKUP(F5078, Items!$A:$A, Items!$C:$C, "Check Item ID", 0)</f>
        <v>Hardware</v>
      </c>
    </row>
    <row r="5079" spans="1:12" x14ac:dyDescent="0.25">
      <c r="A5079" t="s">
        <v>5847</v>
      </c>
      <c r="B5079" s="1">
        <v>45577</v>
      </c>
      <c r="C5079" t="s">
        <v>89</v>
      </c>
      <c r="D5079" t="s">
        <v>23</v>
      </c>
      <c r="E5079" t="s">
        <v>344</v>
      </c>
      <c r="F5079" t="s">
        <v>408</v>
      </c>
      <c r="G5079" s="8">
        <v>4</v>
      </c>
      <c r="H5079" s="6">
        <v>4657.1000000000004</v>
      </c>
      <c r="I5079" s="6">
        <v>18628.419999999998</v>
      </c>
      <c r="J5079" t="s">
        <v>777</v>
      </c>
      <c r="K5079" s="8">
        <v>3</v>
      </c>
      <c r="L5079" t="str">
        <f>_xlfn.XLOOKUP(F5079, Items!$A:$A, Items!$C:$C, "Check Item ID", 0)</f>
        <v>Hardware</v>
      </c>
    </row>
    <row r="5080" spans="1:12" x14ac:dyDescent="0.25">
      <c r="A5080" t="s">
        <v>5848</v>
      </c>
      <c r="B5080" s="1">
        <v>45699</v>
      </c>
      <c r="C5080" t="s">
        <v>97</v>
      </c>
      <c r="D5080" t="s">
        <v>29</v>
      </c>
      <c r="E5080" t="s">
        <v>350</v>
      </c>
      <c r="F5080" t="s">
        <v>450</v>
      </c>
      <c r="G5080" s="8">
        <v>48</v>
      </c>
      <c r="H5080" s="6">
        <v>8520.3700000000008</v>
      </c>
      <c r="I5080" s="6">
        <v>408977.71</v>
      </c>
      <c r="J5080" t="s">
        <v>777</v>
      </c>
      <c r="K5080" s="8">
        <v>38</v>
      </c>
      <c r="L5080" t="str">
        <f>_xlfn.XLOOKUP(F5080, Items!$A:$A, Items!$C:$C, "Check Item ID", 0)</f>
        <v>Service</v>
      </c>
    </row>
    <row r="5081" spans="1:12" hidden="1" x14ac:dyDescent="0.25">
      <c r="A5081" t="s">
        <v>5849</v>
      </c>
      <c r="B5081" s="1">
        <v>44997</v>
      </c>
      <c r="C5081" t="s">
        <v>227</v>
      </c>
      <c r="D5081" t="s">
        <v>9</v>
      </c>
      <c r="E5081" t="s">
        <v>258</v>
      </c>
      <c r="F5081" t="s">
        <v>570</v>
      </c>
      <c r="G5081">
        <v>14</v>
      </c>
      <c r="H5081">
        <v>5965.07</v>
      </c>
      <c r="I5081">
        <v>83510.929999999993</v>
      </c>
      <c r="J5081" t="s">
        <v>770</v>
      </c>
      <c r="K5081">
        <v>43</v>
      </c>
      <c r="L5081" t="str">
        <f>_xlfn.XLOOKUP(F5081, Items!$A:$A, Items!$C:$C, "Check Item ID", 0)</f>
        <v>Software</v>
      </c>
    </row>
    <row r="5082" spans="1:12" hidden="1" x14ac:dyDescent="0.25">
      <c r="A5082" t="s">
        <v>5850</v>
      </c>
      <c r="B5082" s="1">
        <v>45040</v>
      </c>
      <c r="C5082" t="s">
        <v>57</v>
      </c>
      <c r="D5082" t="s">
        <v>25</v>
      </c>
      <c r="E5082" t="s">
        <v>336</v>
      </c>
      <c r="F5082" t="s">
        <v>444</v>
      </c>
      <c r="G5082">
        <v>11</v>
      </c>
      <c r="H5082">
        <v>5479.99</v>
      </c>
      <c r="I5082">
        <v>60279.89</v>
      </c>
      <c r="J5082" t="s">
        <v>768</v>
      </c>
      <c r="K5082">
        <v>28</v>
      </c>
      <c r="L5082" t="str">
        <f>_xlfn.XLOOKUP(F5082, Items!$A:$A, Items!$C:$C, "Check Item ID", 0)</f>
        <v>Service</v>
      </c>
    </row>
    <row r="5083" spans="1:12" x14ac:dyDescent="0.25">
      <c r="A5083" t="s">
        <v>5851</v>
      </c>
      <c r="B5083" s="1">
        <v>45739</v>
      </c>
      <c r="C5083" t="s">
        <v>127</v>
      </c>
      <c r="D5083" t="s">
        <v>31</v>
      </c>
      <c r="E5083" t="s">
        <v>270</v>
      </c>
      <c r="F5083" t="s">
        <v>494</v>
      </c>
      <c r="G5083" s="8">
        <v>4</v>
      </c>
      <c r="H5083" s="6">
        <v>6935.71</v>
      </c>
      <c r="I5083" s="6">
        <v>27742.85</v>
      </c>
      <c r="J5083" t="s">
        <v>777</v>
      </c>
      <c r="K5083" s="8">
        <v>20</v>
      </c>
      <c r="L5083" t="str">
        <f>_xlfn.XLOOKUP(F5083, Items!$A:$A, Items!$C:$C, "Check Item ID", 0)</f>
        <v>Hardware</v>
      </c>
    </row>
    <row r="5084" spans="1:12" hidden="1" x14ac:dyDescent="0.25">
      <c r="A5084" t="s">
        <v>5852</v>
      </c>
      <c r="B5084" s="1">
        <v>45348</v>
      </c>
      <c r="C5084" t="s">
        <v>129</v>
      </c>
      <c r="D5084" t="s">
        <v>11</v>
      </c>
      <c r="E5084" t="s">
        <v>267</v>
      </c>
      <c r="F5084" t="s">
        <v>594</v>
      </c>
      <c r="G5084">
        <v>18</v>
      </c>
      <c r="H5084">
        <v>3420.02</v>
      </c>
      <c r="I5084">
        <v>61560.41</v>
      </c>
      <c r="J5084" t="s">
        <v>768</v>
      </c>
      <c r="K5084">
        <v>32</v>
      </c>
      <c r="L5084" t="str">
        <f>_xlfn.XLOOKUP(F5084, Items!$A:$A, Items!$C:$C, "Check Item ID", 0)</f>
        <v>Software</v>
      </c>
    </row>
    <row r="5085" spans="1:12" hidden="1" x14ac:dyDescent="0.25">
      <c r="A5085" t="s">
        <v>5853</v>
      </c>
      <c r="B5085" s="1">
        <v>45639</v>
      </c>
      <c r="C5085" t="s">
        <v>213</v>
      </c>
      <c r="D5085" t="s">
        <v>5</v>
      </c>
      <c r="E5085" t="s">
        <v>263</v>
      </c>
      <c r="F5085" t="s">
        <v>482</v>
      </c>
      <c r="G5085">
        <v>20</v>
      </c>
      <c r="H5085">
        <v>145.27000000000001</v>
      </c>
      <c r="I5085">
        <v>2905.36</v>
      </c>
      <c r="J5085" t="s">
        <v>768</v>
      </c>
      <c r="K5085">
        <v>12</v>
      </c>
      <c r="L5085" t="str">
        <f>_xlfn.XLOOKUP(F5085, Items!$A:$A, Items!$C:$C, "Check Item ID", 0)</f>
        <v>Service</v>
      </c>
    </row>
    <row r="5086" spans="1:12" x14ac:dyDescent="0.25">
      <c r="A5086" t="s">
        <v>5854</v>
      </c>
      <c r="B5086" s="1">
        <v>45795</v>
      </c>
      <c r="C5086" t="s">
        <v>189</v>
      </c>
      <c r="D5086" t="s">
        <v>21</v>
      </c>
      <c r="E5086" t="s">
        <v>276</v>
      </c>
      <c r="F5086" t="s">
        <v>736</v>
      </c>
      <c r="G5086" s="8">
        <v>35</v>
      </c>
      <c r="H5086" s="6">
        <v>8761.09</v>
      </c>
      <c r="I5086" s="6">
        <v>306638.21999999997</v>
      </c>
      <c r="J5086" t="s">
        <v>777</v>
      </c>
      <c r="K5086" s="8">
        <v>7</v>
      </c>
      <c r="L5086" t="str">
        <f>_xlfn.XLOOKUP(F5086, Items!$A:$A, Items!$C:$C, "Check Item ID", 0)</f>
        <v>Service</v>
      </c>
    </row>
    <row r="5087" spans="1:12" x14ac:dyDescent="0.25">
      <c r="A5087" t="s">
        <v>5855</v>
      </c>
      <c r="B5087" s="1">
        <v>45197</v>
      </c>
      <c r="C5087" t="s">
        <v>239</v>
      </c>
      <c r="D5087" t="s">
        <v>15</v>
      </c>
      <c r="E5087" t="s">
        <v>306</v>
      </c>
      <c r="F5087" t="s">
        <v>720</v>
      </c>
      <c r="G5087" s="8">
        <v>29</v>
      </c>
      <c r="H5087" s="6">
        <v>7078.79</v>
      </c>
      <c r="I5087" s="6">
        <v>205284.97</v>
      </c>
      <c r="J5087" t="s">
        <v>777</v>
      </c>
      <c r="K5087" s="8">
        <v>23</v>
      </c>
      <c r="L5087" t="str">
        <f>_xlfn.XLOOKUP(F5087, Items!$A:$A, Items!$C:$C, "Check Item ID", 0)</f>
        <v>Hardware</v>
      </c>
    </row>
    <row r="5088" spans="1:12" x14ac:dyDescent="0.25">
      <c r="A5088" t="s">
        <v>5856</v>
      </c>
      <c r="B5088" s="1">
        <v>45426</v>
      </c>
      <c r="C5088" t="s">
        <v>95</v>
      </c>
      <c r="D5088" t="s">
        <v>11</v>
      </c>
      <c r="E5088" t="s">
        <v>332</v>
      </c>
      <c r="F5088" t="s">
        <v>544</v>
      </c>
      <c r="G5088" s="8">
        <v>16</v>
      </c>
      <c r="H5088" s="6">
        <v>999.64</v>
      </c>
      <c r="I5088" s="6">
        <v>15994.28</v>
      </c>
      <c r="J5088" t="s">
        <v>777</v>
      </c>
      <c r="K5088" s="8">
        <v>9</v>
      </c>
      <c r="L5088" t="str">
        <f>_xlfn.XLOOKUP(F5088, Items!$A:$A, Items!$C:$C, "Check Item ID", 0)</f>
        <v>Software</v>
      </c>
    </row>
    <row r="5089" spans="1:12" x14ac:dyDescent="0.25">
      <c r="A5089" t="s">
        <v>5857</v>
      </c>
      <c r="B5089" s="1">
        <v>45562</v>
      </c>
      <c r="C5089" t="s">
        <v>123</v>
      </c>
      <c r="D5089" t="s">
        <v>21</v>
      </c>
      <c r="E5089" t="s">
        <v>320</v>
      </c>
      <c r="F5089" t="s">
        <v>534</v>
      </c>
      <c r="G5089" s="8">
        <v>11</v>
      </c>
      <c r="H5089" s="6">
        <v>2284.09</v>
      </c>
      <c r="I5089" s="6">
        <v>25124.99</v>
      </c>
      <c r="J5089" t="s">
        <v>777</v>
      </c>
      <c r="K5089" s="8">
        <v>18</v>
      </c>
      <c r="L5089" t="str">
        <f>_xlfn.XLOOKUP(F5089, Items!$A:$A, Items!$C:$C, "Check Item ID", 0)</f>
        <v>Service</v>
      </c>
    </row>
    <row r="5090" spans="1:12" x14ac:dyDescent="0.25">
      <c r="A5090" t="s">
        <v>5858</v>
      </c>
      <c r="B5090" s="1">
        <v>45273</v>
      </c>
      <c r="C5090" t="s">
        <v>73</v>
      </c>
      <c r="D5090" t="s">
        <v>29</v>
      </c>
      <c r="E5090" t="s">
        <v>281</v>
      </c>
      <c r="F5090" t="s">
        <v>506</v>
      </c>
      <c r="G5090" s="8">
        <v>24</v>
      </c>
      <c r="H5090" s="6">
        <v>9827.76</v>
      </c>
      <c r="I5090" s="6">
        <v>235866.34</v>
      </c>
      <c r="J5090" t="s">
        <v>777</v>
      </c>
      <c r="K5090" s="8">
        <v>5</v>
      </c>
      <c r="L5090" t="str">
        <f>_xlfn.XLOOKUP(F5090, Items!$A:$A, Items!$C:$C, "Check Item ID", 0)</f>
        <v>Software</v>
      </c>
    </row>
    <row r="5091" spans="1:12" hidden="1" x14ac:dyDescent="0.25">
      <c r="A5091" t="s">
        <v>5859</v>
      </c>
      <c r="B5091" s="1">
        <v>45330</v>
      </c>
      <c r="C5091" t="s">
        <v>227</v>
      </c>
      <c r="D5091" t="s">
        <v>9</v>
      </c>
      <c r="E5091" t="s">
        <v>302</v>
      </c>
      <c r="F5091" t="s">
        <v>478</v>
      </c>
      <c r="G5091">
        <v>44</v>
      </c>
      <c r="H5091">
        <v>7054.58</v>
      </c>
      <c r="I5091">
        <v>310401.34000000003</v>
      </c>
      <c r="J5091" t="s">
        <v>768</v>
      </c>
      <c r="K5091">
        <v>27</v>
      </c>
      <c r="L5091" t="str">
        <f>_xlfn.XLOOKUP(F5091, Items!$A:$A, Items!$C:$C, "Check Item ID", 0)</f>
        <v>Software</v>
      </c>
    </row>
    <row r="5092" spans="1:12" hidden="1" x14ac:dyDescent="0.25">
      <c r="A5092" t="s">
        <v>5860</v>
      </c>
      <c r="B5092" s="1">
        <v>45175</v>
      </c>
      <c r="C5092" t="s">
        <v>61</v>
      </c>
      <c r="D5092" t="s">
        <v>11</v>
      </c>
      <c r="E5092" t="s">
        <v>336</v>
      </c>
      <c r="F5092" t="s">
        <v>692</v>
      </c>
      <c r="G5092">
        <v>47</v>
      </c>
      <c r="H5092">
        <v>8306.08</v>
      </c>
      <c r="I5092">
        <v>390385.91</v>
      </c>
      <c r="J5092" t="s">
        <v>770</v>
      </c>
      <c r="K5092">
        <v>17</v>
      </c>
      <c r="L5092" t="str">
        <f>_xlfn.XLOOKUP(F5092, Items!$A:$A, Items!$C:$C, "Check Item ID", 0)</f>
        <v>Hardware</v>
      </c>
    </row>
    <row r="5093" spans="1:12" hidden="1" x14ac:dyDescent="0.25">
      <c r="A5093" t="s">
        <v>5861</v>
      </c>
      <c r="B5093" s="1">
        <v>44945</v>
      </c>
      <c r="C5093" t="s">
        <v>219</v>
      </c>
      <c r="D5093" t="s">
        <v>21</v>
      </c>
      <c r="E5093" t="s">
        <v>334</v>
      </c>
      <c r="F5093" t="s">
        <v>402</v>
      </c>
      <c r="G5093">
        <v>16</v>
      </c>
      <c r="H5093">
        <v>8664.32</v>
      </c>
      <c r="I5093">
        <v>138629.04999999999</v>
      </c>
      <c r="J5093" t="s">
        <v>768</v>
      </c>
      <c r="K5093">
        <v>45</v>
      </c>
      <c r="L5093" t="str">
        <f>_xlfn.XLOOKUP(F5093, Items!$A:$A, Items!$C:$C, "Check Item ID", 0)</f>
        <v>Hardware</v>
      </c>
    </row>
    <row r="5094" spans="1:12" hidden="1" x14ac:dyDescent="0.25">
      <c r="A5094" t="s">
        <v>5862</v>
      </c>
      <c r="B5094" s="1">
        <v>45103</v>
      </c>
      <c r="C5094" t="s">
        <v>187</v>
      </c>
      <c r="D5094" t="s">
        <v>3</v>
      </c>
      <c r="E5094" t="s">
        <v>324</v>
      </c>
      <c r="F5094" t="s">
        <v>630</v>
      </c>
      <c r="G5094">
        <v>42</v>
      </c>
      <c r="H5094">
        <v>11314.1</v>
      </c>
      <c r="I5094">
        <v>475192.33</v>
      </c>
      <c r="J5094" t="s">
        <v>770</v>
      </c>
      <c r="K5094">
        <v>18</v>
      </c>
      <c r="L5094" t="str">
        <f>_xlfn.XLOOKUP(F5094, Items!$A:$A, Items!$C:$C, "Check Item ID", 0)</f>
        <v>Service</v>
      </c>
    </row>
    <row r="5095" spans="1:12" hidden="1" x14ac:dyDescent="0.25">
      <c r="A5095" t="s">
        <v>5863</v>
      </c>
      <c r="B5095" s="1">
        <v>45706</v>
      </c>
      <c r="C5095" t="s">
        <v>51</v>
      </c>
      <c r="D5095" t="s">
        <v>3</v>
      </c>
      <c r="E5095" t="s">
        <v>334</v>
      </c>
      <c r="F5095" t="s">
        <v>359</v>
      </c>
      <c r="G5095">
        <v>39</v>
      </c>
      <c r="H5095">
        <v>6481.11</v>
      </c>
      <c r="I5095">
        <v>252763.41</v>
      </c>
      <c r="J5095" t="s">
        <v>768</v>
      </c>
      <c r="K5095">
        <v>35</v>
      </c>
      <c r="L5095" t="str">
        <f>_xlfn.XLOOKUP(F5095, Items!$A:$A, Items!$C:$C, "Check Item ID", 0)</f>
        <v>Hardware</v>
      </c>
    </row>
    <row r="5096" spans="1:12" hidden="1" x14ac:dyDescent="0.25">
      <c r="A5096" t="s">
        <v>5864</v>
      </c>
      <c r="B5096" s="1">
        <v>45554</v>
      </c>
      <c r="C5096" t="s">
        <v>143</v>
      </c>
      <c r="D5096" t="s">
        <v>5</v>
      </c>
      <c r="E5096" t="s">
        <v>310</v>
      </c>
      <c r="F5096" t="s">
        <v>486</v>
      </c>
      <c r="G5096">
        <v>42</v>
      </c>
      <c r="H5096">
        <v>2918.77</v>
      </c>
      <c r="I5096">
        <v>122588.37</v>
      </c>
      <c r="J5096" t="s">
        <v>770</v>
      </c>
      <c r="K5096">
        <v>14</v>
      </c>
      <c r="L5096" t="str">
        <f>_xlfn.XLOOKUP(F5096, Items!$A:$A, Items!$C:$C, "Check Item ID", 0)</f>
        <v>Hardware</v>
      </c>
    </row>
    <row r="5097" spans="1:12" x14ac:dyDescent="0.25">
      <c r="A5097" t="s">
        <v>5865</v>
      </c>
      <c r="B5097" s="1">
        <v>45014</v>
      </c>
      <c r="C5097" t="s">
        <v>183</v>
      </c>
      <c r="D5097" t="s">
        <v>31</v>
      </c>
      <c r="E5097" t="s">
        <v>263</v>
      </c>
      <c r="F5097" t="s">
        <v>562</v>
      </c>
      <c r="G5097" s="8">
        <v>2</v>
      </c>
      <c r="H5097" s="6">
        <v>3502.11</v>
      </c>
      <c r="I5097" s="6">
        <v>7004.22</v>
      </c>
      <c r="J5097" t="s">
        <v>777</v>
      </c>
      <c r="K5097" s="8">
        <v>19</v>
      </c>
      <c r="L5097" t="str">
        <f>_xlfn.XLOOKUP(F5097, Items!$A:$A, Items!$C:$C, "Check Item ID", 0)</f>
        <v>Service</v>
      </c>
    </row>
    <row r="5098" spans="1:12" hidden="1" x14ac:dyDescent="0.25">
      <c r="A5098" t="s">
        <v>5866</v>
      </c>
      <c r="B5098" s="1">
        <v>45131</v>
      </c>
      <c r="C5098" t="s">
        <v>171</v>
      </c>
      <c r="D5098" t="s">
        <v>23</v>
      </c>
      <c r="E5098" t="s">
        <v>254</v>
      </c>
      <c r="F5098" t="s">
        <v>574</v>
      </c>
      <c r="G5098">
        <v>50</v>
      </c>
      <c r="H5098">
        <v>2382.5</v>
      </c>
      <c r="I5098">
        <v>119125.13</v>
      </c>
      <c r="J5098" t="s">
        <v>770</v>
      </c>
      <c r="K5098">
        <v>3</v>
      </c>
      <c r="L5098" t="str">
        <f>_xlfn.XLOOKUP(F5098, Items!$A:$A, Items!$C:$C, "Check Item ID", 0)</f>
        <v>Service</v>
      </c>
    </row>
    <row r="5099" spans="1:12" hidden="1" x14ac:dyDescent="0.25">
      <c r="A5099" t="s">
        <v>5867</v>
      </c>
      <c r="B5099" s="1">
        <v>45160</v>
      </c>
      <c r="C5099" t="s">
        <v>227</v>
      </c>
      <c r="D5099" t="s">
        <v>9</v>
      </c>
      <c r="E5099" t="s">
        <v>334</v>
      </c>
      <c r="F5099" t="s">
        <v>394</v>
      </c>
      <c r="G5099">
        <v>28</v>
      </c>
      <c r="H5099">
        <v>1793.21</v>
      </c>
      <c r="I5099">
        <v>50209.89</v>
      </c>
      <c r="J5099" t="s">
        <v>768</v>
      </c>
      <c r="K5099">
        <v>26</v>
      </c>
      <c r="L5099" t="str">
        <f>_xlfn.XLOOKUP(F5099, Items!$A:$A, Items!$C:$C, "Check Item ID", 0)</f>
        <v>Service</v>
      </c>
    </row>
    <row r="5100" spans="1:12" x14ac:dyDescent="0.25">
      <c r="A5100" t="s">
        <v>5868</v>
      </c>
      <c r="B5100" s="1">
        <v>46018</v>
      </c>
      <c r="C5100" t="s">
        <v>155</v>
      </c>
      <c r="D5100" t="s">
        <v>31</v>
      </c>
      <c r="E5100" t="s">
        <v>246</v>
      </c>
      <c r="F5100" t="s">
        <v>706</v>
      </c>
      <c r="G5100" s="8">
        <v>39</v>
      </c>
      <c r="H5100" s="6">
        <v>9288.77</v>
      </c>
      <c r="I5100" s="6">
        <v>362262.02</v>
      </c>
      <c r="J5100" t="s">
        <v>777</v>
      </c>
      <c r="K5100" s="8">
        <v>16</v>
      </c>
      <c r="L5100" t="str">
        <f>_xlfn.XLOOKUP(F5100, Items!$A:$A, Items!$C:$C, "Check Item ID", 0)</f>
        <v>Software</v>
      </c>
    </row>
    <row r="5101" spans="1:12" x14ac:dyDescent="0.25">
      <c r="A5101" t="s">
        <v>5869</v>
      </c>
      <c r="B5101" s="1">
        <v>44940</v>
      </c>
      <c r="C5101" t="s">
        <v>59</v>
      </c>
      <c r="D5101" t="s">
        <v>9</v>
      </c>
      <c r="E5101" t="s">
        <v>278</v>
      </c>
      <c r="F5101" t="s">
        <v>576</v>
      </c>
      <c r="G5101" s="8">
        <v>34</v>
      </c>
      <c r="H5101" s="6">
        <v>2058.35</v>
      </c>
      <c r="I5101" s="6">
        <v>69983.740000000005</v>
      </c>
      <c r="J5101" t="s">
        <v>777</v>
      </c>
      <c r="K5101" s="8">
        <v>40</v>
      </c>
      <c r="L5101" t="str">
        <f>_xlfn.XLOOKUP(F5101, Items!$A:$A, Items!$C:$C, "Check Item ID", 0)</f>
        <v>Software</v>
      </c>
    </row>
    <row r="5102" spans="1:12" hidden="1" x14ac:dyDescent="0.25">
      <c r="A5102" t="s">
        <v>5870</v>
      </c>
      <c r="B5102" s="1">
        <v>45469</v>
      </c>
      <c r="C5102" t="s">
        <v>195</v>
      </c>
      <c r="D5102" t="s">
        <v>7</v>
      </c>
      <c r="E5102" t="s">
        <v>318</v>
      </c>
      <c r="F5102" t="s">
        <v>746</v>
      </c>
      <c r="G5102">
        <v>42</v>
      </c>
      <c r="H5102">
        <v>4774.6000000000004</v>
      </c>
      <c r="I5102">
        <v>200533.38</v>
      </c>
      <c r="J5102" t="s">
        <v>770</v>
      </c>
      <c r="K5102">
        <v>26</v>
      </c>
      <c r="L5102" t="str">
        <f>_xlfn.XLOOKUP(F5102, Items!$A:$A, Items!$C:$C, "Check Item ID", 0)</f>
        <v>Software</v>
      </c>
    </row>
    <row r="5103" spans="1:12" hidden="1" x14ac:dyDescent="0.25">
      <c r="A5103" t="s">
        <v>5871</v>
      </c>
      <c r="B5103" s="1">
        <v>45894</v>
      </c>
      <c r="C5103" t="s">
        <v>209</v>
      </c>
      <c r="D5103" t="s">
        <v>23</v>
      </c>
      <c r="E5103" t="s">
        <v>340</v>
      </c>
      <c r="F5103" t="s">
        <v>496</v>
      </c>
      <c r="G5103">
        <v>10</v>
      </c>
      <c r="H5103">
        <v>7930.56</v>
      </c>
      <c r="I5103">
        <v>79305.58</v>
      </c>
      <c r="J5103" t="s">
        <v>770</v>
      </c>
      <c r="K5103">
        <v>24</v>
      </c>
      <c r="L5103" t="str">
        <f>_xlfn.XLOOKUP(F5103, Items!$A:$A, Items!$C:$C, "Check Item ID", 0)</f>
        <v>Hardware</v>
      </c>
    </row>
    <row r="5104" spans="1:12" hidden="1" x14ac:dyDescent="0.25">
      <c r="A5104" t="s">
        <v>5872</v>
      </c>
      <c r="B5104" s="1">
        <v>45162</v>
      </c>
      <c r="C5104" t="s">
        <v>199</v>
      </c>
      <c r="D5104" t="s">
        <v>11</v>
      </c>
      <c r="E5104" t="s">
        <v>246</v>
      </c>
      <c r="F5104" t="s">
        <v>668</v>
      </c>
      <c r="G5104">
        <v>39</v>
      </c>
      <c r="H5104">
        <v>5420.42</v>
      </c>
      <c r="I5104">
        <v>211396.49</v>
      </c>
      <c r="J5104" t="s">
        <v>770</v>
      </c>
      <c r="K5104">
        <v>34</v>
      </c>
      <c r="L5104" t="str">
        <f>_xlfn.XLOOKUP(F5104, Items!$A:$A, Items!$C:$C, "Check Item ID", 0)</f>
        <v>Software</v>
      </c>
    </row>
    <row r="5105" spans="1:12" hidden="1" x14ac:dyDescent="0.25">
      <c r="A5105" t="s">
        <v>5873</v>
      </c>
      <c r="B5105" s="1">
        <v>45410</v>
      </c>
      <c r="C5105" t="s">
        <v>79</v>
      </c>
      <c r="D5105" t="s">
        <v>31</v>
      </c>
      <c r="E5105" t="s">
        <v>288</v>
      </c>
      <c r="F5105" t="s">
        <v>618</v>
      </c>
      <c r="G5105">
        <v>29</v>
      </c>
      <c r="H5105">
        <v>2504.87</v>
      </c>
      <c r="I5105">
        <v>72641.149999999994</v>
      </c>
      <c r="J5105" t="s">
        <v>768</v>
      </c>
      <c r="K5105">
        <v>10</v>
      </c>
      <c r="L5105" t="str">
        <f>_xlfn.XLOOKUP(F5105, Items!$A:$A, Items!$C:$C, "Check Item ID", 0)</f>
        <v>Service</v>
      </c>
    </row>
    <row r="5106" spans="1:12" x14ac:dyDescent="0.25">
      <c r="A5106" t="s">
        <v>5874</v>
      </c>
      <c r="B5106" s="1">
        <v>45953</v>
      </c>
      <c r="C5106" t="s">
        <v>207</v>
      </c>
      <c r="D5106" t="s">
        <v>11</v>
      </c>
      <c r="E5106" t="s">
        <v>246</v>
      </c>
      <c r="F5106" t="s">
        <v>682</v>
      </c>
      <c r="G5106" s="8">
        <v>33</v>
      </c>
      <c r="H5106" s="6">
        <v>7471.15</v>
      </c>
      <c r="I5106" s="6">
        <v>246547.83</v>
      </c>
      <c r="J5106" t="s">
        <v>777</v>
      </c>
      <c r="K5106" s="8">
        <v>30</v>
      </c>
      <c r="L5106" t="str">
        <f>_xlfn.XLOOKUP(F5106, Items!$A:$A, Items!$C:$C, "Check Item ID", 0)</f>
        <v>Software</v>
      </c>
    </row>
    <row r="5107" spans="1:12" hidden="1" x14ac:dyDescent="0.25">
      <c r="A5107" t="s">
        <v>5875</v>
      </c>
      <c r="B5107" s="1">
        <v>45652</v>
      </c>
      <c r="C5107" t="s">
        <v>225</v>
      </c>
      <c r="D5107" t="s">
        <v>13</v>
      </c>
      <c r="E5107" t="s">
        <v>278</v>
      </c>
      <c r="F5107" t="s">
        <v>516</v>
      </c>
      <c r="G5107">
        <v>26</v>
      </c>
      <c r="H5107">
        <v>7046.02</v>
      </c>
      <c r="I5107">
        <v>183196.59</v>
      </c>
      <c r="J5107" t="s">
        <v>768</v>
      </c>
      <c r="K5107">
        <v>28</v>
      </c>
      <c r="L5107" t="str">
        <f>_xlfn.XLOOKUP(F5107, Items!$A:$A, Items!$C:$C, "Check Item ID", 0)</f>
        <v>Service</v>
      </c>
    </row>
    <row r="5108" spans="1:12" x14ac:dyDescent="0.25">
      <c r="A5108" t="s">
        <v>5876</v>
      </c>
      <c r="B5108" s="1">
        <v>45829</v>
      </c>
      <c r="C5108" t="s">
        <v>223</v>
      </c>
      <c r="D5108" t="s">
        <v>5</v>
      </c>
      <c r="E5108" t="s">
        <v>281</v>
      </c>
      <c r="F5108" t="s">
        <v>572</v>
      </c>
      <c r="G5108" s="8">
        <v>35</v>
      </c>
      <c r="H5108" s="6">
        <v>6110.9</v>
      </c>
      <c r="I5108" s="6">
        <v>213881.45</v>
      </c>
      <c r="J5108" t="s">
        <v>777</v>
      </c>
      <c r="K5108" s="8">
        <v>26</v>
      </c>
      <c r="L5108" t="str">
        <f>_xlfn.XLOOKUP(F5108, Items!$A:$A, Items!$C:$C, "Check Item ID", 0)</f>
        <v>Service</v>
      </c>
    </row>
    <row r="5109" spans="1:12" x14ac:dyDescent="0.25">
      <c r="A5109" t="s">
        <v>5877</v>
      </c>
      <c r="B5109" s="1">
        <v>45939</v>
      </c>
      <c r="C5109" t="s">
        <v>213</v>
      </c>
      <c r="D5109" t="s">
        <v>5</v>
      </c>
      <c r="E5109" t="s">
        <v>286</v>
      </c>
      <c r="F5109" t="s">
        <v>698</v>
      </c>
      <c r="G5109" s="8">
        <v>14</v>
      </c>
      <c r="H5109" s="6">
        <v>5308.51</v>
      </c>
      <c r="I5109" s="6">
        <v>74319.149999999994</v>
      </c>
      <c r="J5109" t="s">
        <v>777</v>
      </c>
      <c r="K5109" s="8">
        <v>37</v>
      </c>
      <c r="L5109" t="str">
        <f>_xlfn.XLOOKUP(F5109, Items!$A:$A, Items!$C:$C, "Check Item ID", 0)</f>
        <v>Software</v>
      </c>
    </row>
    <row r="5110" spans="1:12" x14ac:dyDescent="0.25">
      <c r="A5110" t="s">
        <v>5878</v>
      </c>
      <c r="B5110" s="1">
        <v>45905</v>
      </c>
      <c r="C5110" t="s">
        <v>139</v>
      </c>
      <c r="D5110" t="s">
        <v>19</v>
      </c>
      <c r="E5110" t="s">
        <v>254</v>
      </c>
      <c r="F5110" t="s">
        <v>428</v>
      </c>
      <c r="G5110" s="8">
        <v>48</v>
      </c>
      <c r="H5110" s="6">
        <v>5859.97</v>
      </c>
      <c r="I5110" s="6">
        <v>281278.78000000003</v>
      </c>
      <c r="J5110" t="s">
        <v>777</v>
      </c>
      <c r="K5110" s="8">
        <v>13</v>
      </c>
      <c r="L5110" t="str">
        <f>_xlfn.XLOOKUP(F5110, Items!$A:$A, Items!$C:$C, "Check Item ID", 0)</f>
        <v>Service</v>
      </c>
    </row>
    <row r="5111" spans="1:12" hidden="1" x14ac:dyDescent="0.25">
      <c r="A5111" t="s">
        <v>5879</v>
      </c>
      <c r="B5111" s="1">
        <v>45213</v>
      </c>
      <c r="C5111" t="s">
        <v>63</v>
      </c>
      <c r="D5111" t="s">
        <v>27</v>
      </c>
      <c r="E5111" t="s">
        <v>265</v>
      </c>
      <c r="F5111" t="s">
        <v>492</v>
      </c>
      <c r="G5111">
        <v>14</v>
      </c>
      <c r="H5111">
        <v>4364.29</v>
      </c>
      <c r="I5111">
        <v>61100.05</v>
      </c>
      <c r="J5111" t="s">
        <v>768</v>
      </c>
      <c r="K5111">
        <v>21</v>
      </c>
      <c r="L5111" t="str">
        <f>_xlfn.XLOOKUP(F5111, Items!$A:$A, Items!$C:$C, "Check Item ID", 0)</f>
        <v>Service</v>
      </c>
    </row>
    <row r="5112" spans="1:12" hidden="1" x14ac:dyDescent="0.25">
      <c r="A5112" t="s">
        <v>5880</v>
      </c>
      <c r="B5112" s="1">
        <v>45706</v>
      </c>
      <c r="C5112" t="s">
        <v>203</v>
      </c>
      <c r="D5112" t="s">
        <v>31</v>
      </c>
      <c r="E5112" t="s">
        <v>265</v>
      </c>
      <c r="F5112" t="s">
        <v>610</v>
      </c>
      <c r="G5112">
        <v>5</v>
      </c>
      <c r="H5112">
        <v>1104.24</v>
      </c>
      <c r="I5112">
        <v>5521.19</v>
      </c>
      <c r="J5112" t="s">
        <v>770</v>
      </c>
      <c r="K5112">
        <v>27</v>
      </c>
      <c r="L5112" t="str">
        <f>_xlfn.XLOOKUP(F5112, Items!$A:$A, Items!$C:$C, "Check Item ID", 0)</f>
        <v>Hardware</v>
      </c>
    </row>
    <row r="5113" spans="1:12" x14ac:dyDescent="0.25">
      <c r="A5113" t="s">
        <v>5881</v>
      </c>
      <c r="B5113" s="1">
        <v>45939</v>
      </c>
      <c r="C5113" t="s">
        <v>57</v>
      </c>
      <c r="D5113" t="s">
        <v>25</v>
      </c>
      <c r="E5113" t="s">
        <v>340</v>
      </c>
      <c r="F5113" t="s">
        <v>534</v>
      </c>
      <c r="G5113" s="8">
        <v>28</v>
      </c>
      <c r="H5113" s="6">
        <v>2326.9</v>
      </c>
      <c r="I5113" s="6">
        <v>65153.24</v>
      </c>
      <c r="J5113" t="s">
        <v>777</v>
      </c>
      <c r="K5113" s="8">
        <v>3</v>
      </c>
      <c r="L5113" t="str">
        <f>_xlfn.XLOOKUP(F5113, Items!$A:$A, Items!$C:$C, "Check Item ID", 0)</f>
        <v>Service</v>
      </c>
    </row>
    <row r="5114" spans="1:12" hidden="1" x14ac:dyDescent="0.25">
      <c r="A5114" t="s">
        <v>5882</v>
      </c>
      <c r="B5114" s="1">
        <v>45153</v>
      </c>
      <c r="C5114" t="s">
        <v>65</v>
      </c>
      <c r="D5114" t="s">
        <v>15</v>
      </c>
      <c r="E5114" t="s">
        <v>338</v>
      </c>
      <c r="F5114" t="s">
        <v>758</v>
      </c>
      <c r="G5114">
        <v>5</v>
      </c>
      <c r="H5114">
        <v>3924.52</v>
      </c>
      <c r="I5114">
        <v>19622.599999999999</v>
      </c>
      <c r="J5114" t="s">
        <v>770</v>
      </c>
      <c r="K5114">
        <v>9</v>
      </c>
      <c r="L5114" t="str">
        <f>_xlfn.XLOOKUP(F5114, Items!$A:$A, Items!$C:$C, "Check Item ID", 0)</f>
        <v>Hardware</v>
      </c>
    </row>
    <row r="5115" spans="1:12" x14ac:dyDescent="0.25">
      <c r="A5115" t="s">
        <v>5883</v>
      </c>
      <c r="B5115" s="1">
        <v>45537</v>
      </c>
      <c r="C5115" t="s">
        <v>57</v>
      </c>
      <c r="D5115" t="s">
        <v>25</v>
      </c>
      <c r="E5115" t="s">
        <v>246</v>
      </c>
      <c r="F5115" t="s">
        <v>692</v>
      </c>
      <c r="G5115" s="8">
        <v>12</v>
      </c>
      <c r="H5115" s="6">
        <v>7953.14</v>
      </c>
      <c r="I5115" s="6">
        <v>95437.72</v>
      </c>
      <c r="J5115" t="s">
        <v>777</v>
      </c>
      <c r="K5115" s="8">
        <v>26</v>
      </c>
      <c r="L5115" t="str">
        <f>_xlfn.XLOOKUP(F5115, Items!$A:$A, Items!$C:$C, "Check Item ID", 0)</f>
        <v>Hardware</v>
      </c>
    </row>
    <row r="5116" spans="1:12" hidden="1" x14ac:dyDescent="0.25">
      <c r="A5116" t="s">
        <v>5884</v>
      </c>
      <c r="B5116" s="1">
        <v>45532</v>
      </c>
      <c r="C5116" t="s">
        <v>119</v>
      </c>
      <c r="D5116" t="s">
        <v>13</v>
      </c>
      <c r="E5116" t="s">
        <v>296</v>
      </c>
      <c r="F5116" t="s">
        <v>434</v>
      </c>
      <c r="G5116">
        <v>33</v>
      </c>
      <c r="H5116">
        <v>6153.55</v>
      </c>
      <c r="I5116">
        <v>203067.16</v>
      </c>
      <c r="J5116" t="s">
        <v>768</v>
      </c>
      <c r="K5116">
        <v>28</v>
      </c>
      <c r="L5116" t="str">
        <f>_xlfn.XLOOKUP(F5116, Items!$A:$A, Items!$C:$C, "Check Item ID", 0)</f>
        <v>Software</v>
      </c>
    </row>
    <row r="5117" spans="1:12" hidden="1" x14ac:dyDescent="0.25">
      <c r="A5117" t="s">
        <v>5885</v>
      </c>
      <c r="B5117" s="1">
        <v>45790</v>
      </c>
      <c r="C5117" t="s">
        <v>51</v>
      </c>
      <c r="D5117" t="s">
        <v>3</v>
      </c>
      <c r="E5117" t="s">
        <v>318</v>
      </c>
      <c r="F5117" t="s">
        <v>392</v>
      </c>
      <c r="G5117">
        <v>14</v>
      </c>
      <c r="H5117">
        <v>11141.43</v>
      </c>
      <c r="I5117">
        <v>155980.07999999999</v>
      </c>
      <c r="J5117" t="s">
        <v>770</v>
      </c>
      <c r="K5117">
        <v>19</v>
      </c>
      <c r="L5117" t="str">
        <f>_xlfn.XLOOKUP(F5117, Items!$A:$A, Items!$C:$C, "Check Item ID", 0)</f>
        <v>Software</v>
      </c>
    </row>
    <row r="5118" spans="1:12" hidden="1" x14ac:dyDescent="0.25">
      <c r="A5118" t="s">
        <v>5886</v>
      </c>
      <c r="B5118" s="1">
        <v>44982</v>
      </c>
      <c r="C5118" t="s">
        <v>171</v>
      </c>
      <c r="D5118" t="s">
        <v>23</v>
      </c>
      <c r="E5118" t="s">
        <v>318</v>
      </c>
      <c r="F5118" t="s">
        <v>363</v>
      </c>
      <c r="G5118">
        <v>17</v>
      </c>
      <c r="H5118">
        <v>3577.94</v>
      </c>
      <c r="I5118">
        <v>60825.05</v>
      </c>
      <c r="J5118" t="s">
        <v>770</v>
      </c>
      <c r="K5118">
        <v>37</v>
      </c>
      <c r="L5118" t="str">
        <f>_xlfn.XLOOKUP(F5118, Items!$A:$A, Items!$C:$C, "Check Item ID", 0)</f>
        <v>Hardware</v>
      </c>
    </row>
    <row r="5119" spans="1:12" hidden="1" x14ac:dyDescent="0.25">
      <c r="A5119" t="s">
        <v>5887</v>
      </c>
      <c r="B5119" s="1">
        <v>45720</v>
      </c>
      <c r="C5119" t="s">
        <v>133</v>
      </c>
      <c r="D5119" t="s">
        <v>11</v>
      </c>
      <c r="E5119" t="s">
        <v>338</v>
      </c>
      <c r="F5119" t="s">
        <v>740</v>
      </c>
      <c r="G5119">
        <v>38</v>
      </c>
      <c r="H5119">
        <v>9095.6</v>
      </c>
      <c r="I5119">
        <v>345632.75</v>
      </c>
      <c r="J5119" t="s">
        <v>770</v>
      </c>
      <c r="K5119">
        <v>4</v>
      </c>
      <c r="L5119" t="str">
        <f>_xlfn.XLOOKUP(F5119, Items!$A:$A, Items!$C:$C, "Check Item ID", 0)</f>
        <v>Service</v>
      </c>
    </row>
    <row r="5120" spans="1:12" x14ac:dyDescent="0.25">
      <c r="A5120" t="s">
        <v>5888</v>
      </c>
      <c r="B5120" s="1">
        <v>45699</v>
      </c>
      <c r="C5120" t="s">
        <v>61</v>
      </c>
      <c r="D5120" t="s">
        <v>11</v>
      </c>
      <c r="E5120" t="s">
        <v>320</v>
      </c>
      <c r="F5120" t="s">
        <v>730</v>
      </c>
      <c r="G5120" s="8">
        <v>36</v>
      </c>
      <c r="H5120" s="6">
        <v>4107.1099999999997</v>
      </c>
      <c r="I5120" s="6">
        <v>147856.09</v>
      </c>
      <c r="J5120" t="s">
        <v>777</v>
      </c>
      <c r="K5120" s="8">
        <v>3</v>
      </c>
      <c r="L5120" t="str">
        <f>_xlfn.XLOOKUP(F5120, Items!$A:$A, Items!$C:$C, "Check Item ID", 0)</f>
        <v>Service</v>
      </c>
    </row>
    <row r="5121" spans="1:12" hidden="1" x14ac:dyDescent="0.25">
      <c r="A5121" t="s">
        <v>5889</v>
      </c>
      <c r="B5121" s="1">
        <v>45496</v>
      </c>
      <c r="C5121" t="s">
        <v>151</v>
      </c>
      <c r="D5121" t="s">
        <v>11</v>
      </c>
      <c r="E5121" t="s">
        <v>296</v>
      </c>
      <c r="F5121" t="s">
        <v>642</v>
      </c>
      <c r="G5121">
        <v>35</v>
      </c>
      <c r="H5121">
        <v>3021.77</v>
      </c>
      <c r="I5121">
        <v>105762.11</v>
      </c>
      <c r="J5121" t="s">
        <v>768</v>
      </c>
      <c r="K5121">
        <v>41</v>
      </c>
      <c r="L5121" t="str">
        <f>_xlfn.XLOOKUP(F5121, Items!$A:$A, Items!$C:$C, "Check Item ID", 0)</f>
        <v>Software</v>
      </c>
    </row>
    <row r="5122" spans="1:12" hidden="1" x14ac:dyDescent="0.25">
      <c r="A5122" t="s">
        <v>5890</v>
      </c>
      <c r="B5122" s="1">
        <v>45393</v>
      </c>
      <c r="C5122" t="s">
        <v>171</v>
      </c>
      <c r="D5122" t="s">
        <v>23</v>
      </c>
      <c r="E5122" t="s">
        <v>276</v>
      </c>
      <c r="F5122" t="s">
        <v>558</v>
      </c>
      <c r="G5122">
        <v>26</v>
      </c>
      <c r="H5122">
        <v>7389.93</v>
      </c>
      <c r="I5122">
        <v>192138.15</v>
      </c>
      <c r="J5122" t="s">
        <v>768</v>
      </c>
      <c r="K5122">
        <v>8</v>
      </c>
      <c r="L5122" t="str">
        <f>_xlfn.XLOOKUP(F5122, Items!$A:$A, Items!$C:$C, "Check Item ID", 0)</f>
        <v>Software</v>
      </c>
    </row>
    <row r="5123" spans="1:12" hidden="1" x14ac:dyDescent="0.25">
      <c r="A5123" t="s">
        <v>5891</v>
      </c>
      <c r="B5123" s="1">
        <v>45297</v>
      </c>
      <c r="C5123" t="s">
        <v>117</v>
      </c>
      <c r="D5123" t="s">
        <v>29</v>
      </c>
      <c r="E5123" t="s">
        <v>258</v>
      </c>
      <c r="F5123" t="s">
        <v>672</v>
      </c>
      <c r="G5123">
        <v>48</v>
      </c>
      <c r="H5123">
        <v>2902.66</v>
      </c>
      <c r="I5123">
        <v>139327.75</v>
      </c>
      <c r="J5123" t="s">
        <v>768</v>
      </c>
      <c r="K5123">
        <v>41</v>
      </c>
      <c r="L5123" t="str">
        <f>_xlfn.XLOOKUP(F5123, Items!$A:$A, Items!$C:$C, "Check Item ID", 0)</f>
        <v>Service</v>
      </c>
    </row>
    <row r="5124" spans="1:12" hidden="1" x14ac:dyDescent="0.25">
      <c r="A5124" t="s">
        <v>5892</v>
      </c>
      <c r="B5124" s="1">
        <v>45270</v>
      </c>
      <c r="C5124" t="s">
        <v>211</v>
      </c>
      <c r="D5124" t="s">
        <v>31</v>
      </c>
      <c r="E5124" t="s">
        <v>340</v>
      </c>
      <c r="F5124" t="s">
        <v>742</v>
      </c>
      <c r="G5124">
        <v>31</v>
      </c>
      <c r="H5124">
        <v>6572.8</v>
      </c>
      <c r="I5124">
        <v>203756.82</v>
      </c>
      <c r="J5124" t="s">
        <v>770</v>
      </c>
      <c r="K5124">
        <v>24</v>
      </c>
      <c r="L5124" t="str">
        <f>_xlfn.XLOOKUP(F5124, Items!$A:$A, Items!$C:$C, "Check Item ID", 0)</f>
        <v>Software</v>
      </c>
    </row>
    <row r="5125" spans="1:12" hidden="1" x14ac:dyDescent="0.25">
      <c r="A5125" t="s">
        <v>5893</v>
      </c>
      <c r="B5125" s="1">
        <v>45383</v>
      </c>
      <c r="C5125" t="s">
        <v>193</v>
      </c>
      <c r="D5125" t="s">
        <v>5</v>
      </c>
      <c r="E5125" t="s">
        <v>272</v>
      </c>
      <c r="F5125" t="s">
        <v>432</v>
      </c>
      <c r="G5125">
        <v>18</v>
      </c>
      <c r="H5125">
        <v>8149.04</v>
      </c>
      <c r="I5125">
        <v>146682.81</v>
      </c>
      <c r="J5125" t="s">
        <v>770</v>
      </c>
      <c r="K5125">
        <v>6</v>
      </c>
      <c r="L5125" t="str">
        <f>_xlfn.XLOOKUP(F5125, Items!$A:$A, Items!$C:$C, "Check Item ID", 0)</f>
        <v>Service</v>
      </c>
    </row>
    <row r="5126" spans="1:12" hidden="1" x14ac:dyDescent="0.25">
      <c r="A5126" t="s">
        <v>5894</v>
      </c>
      <c r="B5126" s="1">
        <v>45224</v>
      </c>
      <c r="C5126" t="s">
        <v>161</v>
      </c>
      <c r="D5126" t="s">
        <v>17</v>
      </c>
      <c r="E5126" t="s">
        <v>310</v>
      </c>
      <c r="F5126" t="s">
        <v>514</v>
      </c>
      <c r="G5126">
        <v>38</v>
      </c>
      <c r="H5126">
        <v>4033.83</v>
      </c>
      <c r="I5126">
        <v>153285.59</v>
      </c>
      <c r="J5126" t="s">
        <v>768</v>
      </c>
      <c r="K5126">
        <v>31</v>
      </c>
      <c r="L5126" t="str">
        <f>_xlfn.XLOOKUP(F5126, Items!$A:$A, Items!$C:$C, "Check Item ID", 0)</f>
        <v>Hardware</v>
      </c>
    </row>
    <row r="5127" spans="1:12" hidden="1" x14ac:dyDescent="0.25">
      <c r="A5127" t="s">
        <v>5895</v>
      </c>
      <c r="B5127" s="1">
        <v>45189</v>
      </c>
      <c r="C5127" t="s">
        <v>219</v>
      </c>
      <c r="D5127" t="s">
        <v>21</v>
      </c>
      <c r="E5127" t="s">
        <v>342</v>
      </c>
      <c r="F5127" t="s">
        <v>494</v>
      </c>
      <c r="G5127">
        <v>33</v>
      </c>
      <c r="H5127">
        <v>6753.09</v>
      </c>
      <c r="I5127">
        <v>222852.09</v>
      </c>
      <c r="J5127" t="s">
        <v>770</v>
      </c>
      <c r="K5127">
        <v>10</v>
      </c>
      <c r="L5127" t="str">
        <f>_xlfn.XLOOKUP(F5127, Items!$A:$A, Items!$C:$C, "Check Item ID", 0)</f>
        <v>Hardware</v>
      </c>
    </row>
    <row r="5128" spans="1:12" x14ac:dyDescent="0.25">
      <c r="A5128" t="s">
        <v>5896</v>
      </c>
      <c r="B5128" s="1">
        <v>45321</v>
      </c>
      <c r="C5128" t="s">
        <v>185</v>
      </c>
      <c r="D5128" t="s">
        <v>29</v>
      </c>
      <c r="E5128" t="s">
        <v>250</v>
      </c>
      <c r="F5128" t="s">
        <v>464</v>
      </c>
      <c r="G5128" s="8">
        <v>2</v>
      </c>
      <c r="H5128" s="6">
        <v>2902.15</v>
      </c>
      <c r="I5128" s="6">
        <v>5804.29</v>
      </c>
      <c r="J5128" t="s">
        <v>777</v>
      </c>
      <c r="K5128" s="8">
        <v>31</v>
      </c>
      <c r="L5128" t="str">
        <f>_xlfn.XLOOKUP(F5128, Items!$A:$A, Items!$C:$C, "Check Item ID", 0)</f>
        <v>Hardware</v>
      </c>
    </row>
    <row r="5129" spans="1:12" hidden="1" x14ac:dyDescent="0.25">
      <c r="A5129" t="s">
        <v>5897</v>
      </c>
      <c r="B5129" s="1">
        <v>45747</v>
      </c>
      <c r="C5129" t="s">
        <v>99</v>
      </c>
      <c r="D5129" t="s">
        <v>13</v>
      </c>
      <c r="E5129" t="s">
        <v>254</v>
      </c>
      <c r="F5129" t="s">
        <v>620</v>
      </c>
      <c r="G5129">
        <v>42</v>
      </c>
      <c r="H5129">
        <v>1834.25</v>
      </c>
      <c r="I5129">
        <v>77038.429999999993</v>
      </c>
      <c r="J5129" t="s">
        <v>770</v>
      </c>
      <c r="K5129">
        <v>24</v>
      </c>
      <c r="L5129" t="str">
        <f>_xlfn.XLOOKUP(F5129, Items!$A:$A, Items!$C:$C, "Check Item ID", 0)</f>
        <v>Hardware</v>
      </c>
    </row>
    <row r="5130" spans="1:12" hidden="1" x14ac:dyDescent="0.25">
      <c r="A5130" t="s">
        <v>5898</v>
      </c>
      <c r="B5130" s="1">
        <v>45844</v>
      </c>
      <c r="C5130" t="s">
        <v>103</v>
      </c>
      <c r="D5130" t="s">
        <v>31</v>
      </c>
      <c r="E5130" t="s">
        <v>258</v>
      </c>
      <c r="F5130" t="s">
        <v>736</v>
      </c>
      <c r="G5130">
        <v>34</v>
      </c>
      <c r="H5130">
        <v>9044.09</v>
      </c>
      <c r="I5130">
        <v>307499.06</v>
      </c>
      <c r="J5130" t="s">
        <v>768</v>
      </c>
      <c r="K5130">
        <v>36</v>
      </c>
      <c r="L5130" t="str">
        <f>_xlfn.XLOOKUP(F5130, Items!$A:$A, Items!$C:$C, "Check Item ID", 0)</f>
        <v>Service</v>
      </c>
    </row>
    <row r="5131" spans="1:12" hidden="1" x14ac:dyDescent="0.25">
      <c r="A5131" t="s">
        <v>5899</v>
      </c>
      <c r="B5131" s="1">
        <v>45443</v>
      </c>
      <c r="C5131" t="s">
        <v>215</v>
      </c>
      <c r="D5131" t="s">
        <v>5</v>
      </c>
      <c r="E5131" t="s">
        <v>300</v>
      </c>
      <c r="F5131" t="s">
        <v>432</v>
      </c>
      <c r="G5131">
        <v>37</v>
      </c>
      <c r="H5131">
        <v>9309.5</v>
      </c>
      <c r="I5131">
        <v>344451.51</v>
      </c>
      <c r="J5131" t="s">
        <v>770</v>
      </c>
      <c r="K5131">
        <v>40</v>
      </c>
      <c r="L5131" t="str">
        <f>_xlfn.XLOOKUP(F5131, Items!$A:$A, Items!$C:$C, "Check Item ID", 0)</f>
        <v>Service</v>
      </c>
    </row>
    <row r="5132" spans="1:12" hidden="1" x14ac:dyDescent="0.25">
      <c r="A5132" t="s">
        <v>5900</v>
      </c>
      <c r="B5132" s="1">
        <v>45846</v>
      </c>
      <c r="C5132" t="s">
        <v>99</v>
      </c>
      <c r="D5132" t="s">
        <v>13</v>
      </c>
      <c r="E5132" t="s">
        <v>298</v>
      </c>
      <c r="F5132" t="s">
        <v>720</v>
      </c>
      <c r="G5132">
        <v>40</v>
      </c>
      <c r="H5132">
        <v>8086.13</v>
      </c>
      <c r="I5132">
        <v>323445.19</v>
      </c>
      <c r="J5132" t="s">
        <v>770</v>
      </c>
      <c r="K5132">
        <v>13</v>
      </c>
      <c r="L5132" t="str">
        <f>_xlfn.XLOOKUP(F5132, Items!$A:$A, Items!$C:$C, "Check Item ID", 0)</f>
        <v>Hardware</v>
      </c>
    </row>
    <row r="5133" spans="1:12" hidden="1" x14ac:dyDescent="0.25">
      <c r="A5133" t="s">
        <v>5901</v>
      </c>
      <c r="B5133" s="1">
        <v>45145</v>
      </c>
      <c r="C5133" t="s">
        <v>219</v>
      </c>
      <c r="D5133" t="s">
        <v>21</v>
      </c>
      <c r="E5133" t="s">
        <v>352</v>
      </c>
      <c r="F5133" t="s">
        <v>662</v>
      </c>
      <c r="G5133">
        <v>32</v>
      </c>
      <c r="H5133">
        <v>5004.21</v>
      </c>
      <c r="I5133">
        <v>160134.79</v>
      </c>
      <c r="J5133" t="s">
        <v>770</v>
      </c>
      <c r="K5133">
        <v>37</v>
      </c>
      <c r="L5133" t="str">
        <f>_xlfn.XLOOKUP(F5133, Items!$A:$A, Items!$C:$C, "Check Item ID", 0)</f>
        <v>Service</v>
      </c>
    </row>
    <row r="5134" spans="1:12" hidden="1" x14ac:dyDescent="0.25">
      <c r="A5134" t="s">
        <v>5902</v>
      </c>
      <c r="B5134" s="1">
        <v>45614</v>
      </c>
      <c r="C5134" t="s">
        <v>109</v>
      </c>
      <c r="D5134" t="s">
        <v>17</v>
      </c>
      <c r="E5134" t="s">
        <v>320</v>
      </c>
      <c r="F5134" t="s">
        <v>602</v>
      </c>
      <c r="G5134">
        <v>27</v>
      </c>
      <c r="H5134">
        <v>1330.89</v>
      </c>
      <c r="I5134">
        <v>35933.93</v>
      </c>
      <c r="J5134" t="s">
        <v>768</v>
      </c>
      <c r="K5134">
        <v>9</v>
      </c>
      <c r="L5134" t="str">
        <f>_xlfn.XLOOKUP(F5134, Items!$A:$A, Items!$C:$C, "Check Item ID", 0)</f>
        <v>Software</v>
      </c>
    </row>
    <row r="5135" spans="1:12" x14ac:dyDescent="0.25">
      <c r="A5135" t="s">
        <v>5903</v>
      </c>
      <c r="B5135" s="1">
        <v>46021</v>
      </c>
      <c r="C5135" t="s">
        <v>95</v>
      </c>
      <c r="D5135" t="s">
        <v>11</v>
      </c>
      <c r="E5135" t="s">
        <v>254</v>
      </c>
      <c r="F5135" t="s">
        <v>596</v>
      </c>
      <c r="G5135" s="8">
        <v>43</v>
      </c>
      <c r="H5135" s="6">
        <v>4759.6499999999996</v>
      </c>
      <c r="I5135" s="6">
        <v>204665.03</v>
      </c>
      <c r="J5135" t="s">
        <v>777</v>
      </c>
      <c r="K5135" s="8">
        <v>30</v>
      </c>
      <c r="L5135" t="str">
        <f>_xlfn.XLOOKUP(F5135, Items!$A:$A, Items!$C:$C, "Check Item ID", 0)</f>
        <v>Software</v>
      </c>
    </row>
    <row r="5136" spans="1:12" hidden="1" x14ac:dyDescent="0.25">
      <c r="A5136" t="s">
        <v>5904</v>
      </c>
      <c r="B5136" s="1">
        <v>45935</v>
      </c>
      <c r="C5136" t="s">
        <v>235</v>
      </c>
      <c r="D5136" t="s">
        <v>17</v>
      </c>
      <c r="E5136" t="s">
        <v>354</v>
      </c>
      <c r="F5136" t="s">
        <v>664</v>
      </c>
      <c r="G5136">
        <v>14</v>
      </c>
      <c r="H5136">
        <v>7206.18</v>
      </c>
      <c r="I5136">
        <v>100886.52</v>
      </c>
      <c r="J5136" t="s">
        <v>768</v>
      </c>
      <c r="K5136">
        <v>23</v>
      </c>
      <c r="L5136" t="str">
        <f>_xlfn.XLOOKUP(F5136, Items!$A:$A, Items!$C:$C, "Check Item ID", 0)</f>
        <v>Hardware</v>
      </c>
    </row>
    <row r="5137" spans="1:12" x14ac:dyDescent="0.25">
      <c r="A5137" t="s">
        <v>5905</v>
      </c>
      <c r="B5137" s="1">
        <v>45425</v>
      </c>
      <c r="C5137" t="s">
        <v>83</v>
      </c>
      <c r="D5137" t="s">
        <v>23</v>
      </c>
      <c r="E5137" t="s">
        <v>336</v>
      </c>
      <c r="F5137" t="s">
        <v>680</v>
      </c>
      <c r="G5137" s="8">
        <v>7</v>
      </c>
      <c r="H5137" s="6">
        <v>10178.84</v>
      </c>
      <c r="I5137" s="6">
        <v>71251.86</v>
      </c>
      <c r="J5137" t="s">
        <v>777</v>
      </c>
      <c r="K5137" s="8">
        <v>9</v>
      </c>
      <c r="L5137" t="str">
        <f>_xlfn.XLOOKUP(F5137, Items!$A:$A, Items!$C:$C, "Check Item ID", 0)</f>
        <v>Service</v>
      </c>
    </row>
    <row r="5138" spans="1:12" hidden="1" x14ac:dyDescent="0.25">
      <c r="A5138" t="s">
        <v>5906</v>
      </c>
      <c r="B5138" s="1">
        <v>45871</v>
      </c>
      <c r="C5138" t="s">
        <v>147</v>
      </c>
      <c r="D5138" t="s">
        <v>5</v>
      </c>
      <c r="E5138" t="s">
        <v>276</v>
      </c>
      <c r="F5138" t="s">
        <v>562</v>
      </c>
      <c r="G5138">
        <v>24</v>
      </c>
      <c r="H5138">
        <v>4028.72</v>
      </c>
      <c r="I5138">
        <v>96689.21</v>
      </c>
      <c r="J5138" t="s">
        <v>770</v>
      </c>
      <c r="K5138">
        <v>14</v>
      </c>
      <c r="L5138" t="str">
        <f>_xlfn.XLOOKUP(F5138, Items!$A:$A, Items!$C:$C, "Check Item ID", 0)</f>
        <v>Service</v>
      </c>
    </row>
    <row r="5139" spans="1:12" hidden="1" x14ac:dyDescent="0.25">
      <c r="A5139" t="s">
        <v>5907</v>
      </c>
      <c r="B5139" s="1">
        <v>45775</v>
      </c>
      <c r="C5139" t="s">
        <v>67</v>
      </c>
      <c r="D5139" t="s">
        <v>7</v>
      </c>
      <c r="E5139" t="s">
        <v>288</v>
      </c>
      <c r="F5139" t="s">
        <v>444</v>
      </c>
      <c r="G5139">
        <v>7</v>
      </c>
      <c r="H5139">
        <v>5198.79</v>
      </c>
      <c r="I5139">
        <v>36391.53</v>
      </c>
      <c r="J5139" t="s">
        <v>770</v>
      </c>
      <c r="K5139">
        <v>41</v>
      </c>
      <c r="L5139" t="str">
        <f>_xlfn.XLOOKUP(F5139, Items!$A:$A, Items!$C:$C, "Check Item ID", 0)</f>
        <v>Service</v>
      </c>
    </row>
    <row r="5140" spans="1:12" hidden="1" x14ac:dyDescent="0.25">
      <c r="A5140" t="s">
        <v>5908</v>
      </c>
      <c r="B5140" s="1">
        <v>45373</v>
      </c>
      <c r="C5140" t="s">
        <v>103</v>
      </c>
      <c r="D5140" t="s">
        <v>31</v>
      </c>
      <c r="E5140" t="s">
        <v>330</v>
      </c>
      <c r="F5140" t="s">
        <v>365</v>
      </c>
      <c r="G5140">
        <v>32</v>
      </c>
      <c r="H5140">
        <v>3613.04</v>
      </c>
      <c r="I5140">
        <v>115617.28</v>
      </c>
      <c r="J5140" t="s">
        <v>768</v>
      </c>
      <c r="K5140">
        <v>7</v>
      </c>
      <c r="L5140" t="str">
        <f>_xlfn.XLOOKUP(F5140, Items!$A:$A, Items!$C:$C, "Check Item ID", 0)</f>
        <v>Hardware</v>
      </c>
    </row>
    <row r="5141" spans="1:12" hidden="1" x14ac:dyDescent="0.25">
      <c r="A5141" t="s">
        <v>5909</v>
      </c>
      <c r="B5141" s="1">
        <v>45359</v>
      </c>
      <c r="C5141" t="s">
        <v>145</v>
      </c>
      <c r="D5141" t="s">
        <v>7</v>
      </c>
      <c r="E5141" t="s">
        <v>324</v>
      </c>
      <c r="F5141" t="s">
        <v>646</v>
      </c>
      <c r="G5141">
        <v>34</v>
      </c>
      <c r="H5141">
        <v>4454.5</v>
      </c>
      <c r="I5141">
        <v>151452.98000000001</v>
      </c>
      <c r="J5141" t="s">
        <v>768</v>
      </c>
      <c r="K5141">
        <v>40</v>
      </c>
      <c r="L5141" t="str">
        <f>_xlfn.XLOOKUP(F5141, Items!$A:$A, Items!$C:$C, "Check Item ID", 0)</f>
        <v>Service</v>
      </c>
    </row>
    <row r="5142" spans="1:12" x14ac:dyDescent="0.25">
      <c r="A5142" t="s">
        <v>5910</v>
      </c>
      <c r="B5142" s="1">
        <v>45036</v>
      </c>
      <c r="C5142" t="s">
        <v>189</v>
      </c>
      <c r="D5142" t="s">
        <v>21</v>
      </c>
      <c r="E5142" t="s">
        <v>276</v>
      </c>
      <c r="F5142" t="s">
        <v>536</v>
      </c>
      <c r="G5142" s="8">
        <v>26</v>
      </c>
      <c r="H5142" s="6">
        <v>3587.42</v>
      </c>
      <c r="I5142" s="6">
        <v>93273</v>
      </c>
      <c r="J5142" t="s">
        <v>777</v>
      </c>
      <c r="K5142" s="8">
        <v>6</v>
      </c>
      <c r="L5142" t="str">
        <f>_xlfn.XLOOKUP(F5142, Items!$A:$A, Items!$C:$C, "Check Item ID", 0)</f>
        <v>Service</v>
      </c>
    </row>
    <row r="5143" spans="1:12" hidden="1" x14ac:dyDescent="0.25">
      <c r="A5143" t="s">
        <v>5911</v>
      </c>
      <c r="B5143" s="1">
        <v>45351</v>
      </c>
      <c r="C5143" t="s">
        <v>205</v>
      </c>
      <c r="D5143" t="s">
        <v>25</v>
      </c>
      <c r="E5143" t="s">
        <v>344</v>
      </c>
      <c r="F5143" t="s">
        <v>638</v>
      </c>
      <c r="G5143">
        <v>42</v>
      </c>
      <c r="H5143">
        <v>5661.56</v>
      </c>
      <c r="I5143">
        <v>237785.63</v>
      </c>
      <c r="J5143" t="s">
        <v>770</v>
      </c>
      <c r="K5143">
        <v>7</v>
      </c>
      <c r="L5143" t="str">
        <f>_xlfn.XLOOKUP(F5143, Items!$A:$A, Items!$C:$C, "Check Item ID", 0)</f>
        <v>Hardware</v>
      </c>
    </row>
    <row r="5144" spans="1:12" hidden="1" x14ac:dyDescent="0.25">
      <c r="A5144" t="s">
        <v>5912</v>
      </c>
      <c r="B5144" s="1">
        <v>45938</v>
      </c>
      <c r="C5144" t="s">
        <v>227</v>
      </c>
      <c r="D5144" t="s">
        <v>9</v>
      </c>
      <c r="E5144" t="s">
        <v>283</v>
      </c>
      <c r="F5144" t="s">
        <v>506</v>
      </c>
      <c r="G5144">
        <v>23</v>
      </c>
      <c r="H5144">
        <v>8182.59</v>
      </c>
      <c r="I5144">
        <v>188199.53</v>
      </c>
      <c r="J5144" t="s">
        <v>768</v>
      </c>
      <c r="K5144">
        <v>13</v>
      </c>
      <c r="L5144" t="str">
        <f>_xlfn.XLOOKUP(F5144, Items!$A:$A, Items!$C:$C, "Check Item ID", 0)</f>
        <v>Software</v>
      </c>
    </row>
    <row r="5145" spans="1:12" hidden="1" x14ac:dyDescent="0.25">
      <c r="A5145" t="s">
        <v>5913</v>
      </c>
      <c r="B5145" s="1">
        <v>45723</v>
      </c>
      <c r="C5145" t="s">
        <v>119</v>
      </c>
      <c r="D5145" t="s">
        <v>13</v>
      </c>
      <c r="E5145" t="s">
        <v>334</v>
      </c>
      <c r="F5145" t="s">
        <v>502</v>
      </c>
      <c r="G5145">
        <v>15</v>
      </c>
      <c r="H5145">
        <v>7963.51</v>
      </c>
      <c r="I5145">
        <v>119452.69</v>
      </c>
      <c r="J5145" t="s">
        <v>768</v>
      </c>
      <c r="K5145">
        <v>15</v>
      </c>
      <c r="L5145" t="str">
        <f>_xlfn.XLOOKUP(F5145, Items!$A:$A, Items!$C:$C, "Check Item ID", 0)</f>
        <v>Software</v>
      </c>
    </row>
    <row r="5146" spans="1:12" hidden="1" x14ac:dyDescent="0.25">
      <c r="A5146" t="s">
        <v>5914</v>
      </c>
      <c r="B5146" s="1">
        <v>45173</v>
      </c>
      <c r="C5146" t="s">
        <v>79</v>
      </c>
      <c r="D5146" t="s">
        <v>31</v>
      </c>
      <c r="E5146" t="s">
        <v>320</v>
      </c>
      <c r="F5146" t="s">
        <v>564</v>
      </c>
      <c r="G5146">
        <v>16</v>
      </c>
      <c r="H5146">
        <v>3182.32</v>
      </c>
      <c r="I5146">
        <v>50917.120000000003</v>
      </c>
      <c r="J5146" t="s">
        <v>768</v>
      </c>
      <c r="K5146">
        <v>36</v>
      </c>
      <c r="L5146" t="str">
        <f>_xlfn.XLOOKUP(F5146, Items!$A:$A, Items!$C:$C, "Check Item ID", 0)</f>
        <v>Software</v>
      </c>
    </row>
    <row r="5147" spans="1:12" x14ac:dyDescent="0.25">
      <c r="A5147" t="s">
        <v>5915</v>
      </c>
      <c r="B5147" s="1">
        <v>45475</v>
      </c>
      <c r="C5147" t="s">
        <v>237</v>
      </c>
      <c r="D5147" t="s">
        <v>5</v>
      </c>
      <c r="E5147" t="s">
        <v>283</v>
      </c>
      <c r="F5147" t="s">
        <v>494</v>
      </c>
      <c r="G5147" s="8">
        <v>38</v>
      </c>
      <c r="H5147" s="6">
        <v>6481.53</v>
      </c>
      <c r="I5147" s="6">
        <v>246298.04</v>
      </c>
      <c r="J5147" t="s">
        <v>777</v>
      </c>
      <c r="K5147" s="8">
        <v>22</v>
      </c>
      <c r="L5147" t="str">
        <f>_xlfn.XLOOKUP(F5147, Items!$A:$A, Items!$C:$C, "Check Item ID", 0)</f>
        <v>Hardware</v>
      </c>
    </row>
    <row r="5148" spans="1:12" x14ac:dyDescent="0.25">
      <c r="A5148" t="s">
        <v>5916</v>
      </c>
      <c r="B5148" s="1">
        <v>45042</v>
      </c>
      <c r="C5148" t="s">
        <v>57</v>
      </c>
      <c r="D5148" t="s">
        <v>25</v>
      </c>
      <c r="E5148" t="s">
        <v>267</v>
      </c>
      <c r="F5148" t="s">
        <v>484</v>
      </c>
      <c r="G5148" s="8">
        <v>16</v>
      </c>
      <c r="H5148" s="6">
        <v>6964.96</v>
      </c>
      <c r="I5148" s="6">
        <v>111439.33</v>
      </c>
      <c r="J5148" t="s">
        <v>777</v>
      </c>
      <c r="K5148" s="8">
        <v>41</v>
      </c>
      <c r="L5148" t="str">
        <f>_xlfn.XLOOKUP(F5148, Items!$A:$A, Items!$C:$C, "Check Item ID", 0)</f>
        <v>Hardware</v>
      </c>
    </row>
    <row r="5149" spans="1:12" hidden="1" x14ac:dyDescent="0.25">
      <c r="A5149" t="s">
        <v>5917</v>
      </c>
      <c r="B5149" s="1">
        <v>45532</v>
      </c>
      <c r="C5149" t="s">
        <v>95</v>
      </c>
      <c r="D5149" t="s">
        <v>11</v>
      </c>
      <c r="E5149" t="s">
        <v>336</v>
      </c>
      <c r="F5149" t="s">
        <v>482</v>
      </c>
      <c r="G5149">
        <v>24</v>
      </c>
      <c r="H5149">
        <v>140.66999999999999</v>
      </c>
      <c r="I5149">
        <v>3376.02</v>
      </c>
      <c r="J5149" t="s">
        <v>770</v>
      </c>
      <c r="K5149">
        <v>35</v>
      </c>
      <c r="L5149" t="str">
        <f>_xlfn.XLOOKUP(F5149, Items!$A:$A, Items!$C:$C, "Check Item ID", 0)</f>
        <v>Service</v>
      </c>
    </row>
    <row r="5150" spans="1:12" x14ac:dyDescent="0.25">
      <c r="A5150" t="s">
        <v>5918</v>
      </c>
      <c r="B5150" s="1">
        <v>45626</v>
      </c>
      <c r="C5150" t="s">
        <v>155</v>
      </c>
      <c r="D5150" t="s">
        <v>31</v>
      </c>
      <c r="E5150" t="s">
        <v>288</v>
      </c>
      <c r="F5150" t="s">
        <v>570</v>
      </c>
      <c r="G5150" s="8">
        <v>45</v>
      </c>
      <c r="H5150" s="6">
        <v>5425.46</v>
      </c>
      <c r="I5150" s="6">
        <v>244145.81</v>
      </c>
      <c r="J5150" t="s">
        <v>777</v>
      </c>
      <c r="K5150" s="8">
        <v>41</v>
      </c>
      <c r="L5150" t="str">
        <f>_xlfn.XLOOKUP(F5150, Items!$A:$A, Items!$C:$C, "Check Item ID", 0)</f>
        <v>Software</v>
      </c>
    </row>
    <row r="5151" spans="1:12" hidden="1" x14ac:dyDescent="0.25">
      <c r="A5151" t="s">
        <v>5919</v>
      </c>
      <c r="B5151" s="1">
        <v>45180</v>
      </c>
      <c r="C5151" t="s">
        <v>187</v>
      </c>
      <c r="D5151" t="s">
        <v>3</v>
      </c>
      <c r="E5151" t="s">
        <v>267</v>
      </c>
      <c r="F5151" t="s">
        <v>520</v>
      </c>
      <c r="G5151">
        <v>10</v>
      </c>
      <c r="H5151">
        <v>7216.45</v>
      </c>
      <c r="I5151">
        <v>72164.460000000006</v>
      </c>
      <c r="J5151" t="s">
        <v>770</v>
      </c>
      <c r="K5151">
        <v>16</v>
      </c>
      <c r="L5151" t="str">
        <f>_xlfn.XLOOKUP(F5151, Items!$A:$A, Items!$C:$C, "Check Item ID", 0)</f>
        <v>Software</v>
      </c>
    </row>
    <row r="5152" spans="1:12" hidden="1" x14ac:dyDescent="0.25">
      <c r="A5152" t="s">
        <v>5920</v>
      </c>
      <c r="B5152" s="1">
        <v>45242</v>
      </c>
      <c r="C5152" t="s">
        <v>179</v>
      </c>
      <c r="D5152" t="s">
        <v>3</v>
      </c>
      <c r="E5152" t="s">
        <v>283</v>
      </c>
      <c r="F5152" t="s">
        <v>576</v>
      </c>
      <c r="G5152">
        <v>10</v>
      </c>
      <c r="H5152">
        <v>2404.84</v>
      </c>
      <c r="I5152">
        <v>24048.41</v>
      </c>
      <c r="J5152" t="s">
        <v>770</v>
      </c>
      <c r="K5152">
        <v>9</v>
      </c>
      <c r="L5152" t="str">
        <f>_xlfn.XLOOKUP(F5152, Items!$A:$A, Items!$C:$C, "Check Item ID", 0)</f>
        <v>Software</v>
      </c>
    </row>
    <row r="5153" spans="1:12" hidden="1" x14ac:dyDescent="0.25">
      <c r="A5153" t="s">
        <v>5921</v>
      </c>
      <c r="B5153" s="1">
        <v>45484</v>
      </c>
      <c r="C5153" t="s">
        <v>69</v>
      </c>
      <c r="D5153" t="s">
        <v>13</v>
      </c>
      <c r="E5153" t="s">
        <v>326</v>
      </c>
      <c r="F5153" t="s">
        <v>516</v>
      </c>
      <c r="G5153">
        <v>5</v>
      </c>
      <c r="H5153">
        <v>8788.6</v>
      </c>
      <c r="I5153">
        <v>43943.02</v>
      </c>
      <c r="J5153" t="s">
        <v>768</v>
      </c>
      <c r="K5153">
        <v>14</v>
      </c>
      <c r="L5153" t="str">
        <f>_xlfn.XLOOKUP(F5153, Items!$A:$A, Items!$C:$C, "Check Item ID", 0)</f>
        <v>Service</v>
      </c>
    </row>
    <row r="5154" spans="1:12" hidden="1" x14ac:dyDescent="0.25">
      <c r="A5154" t="s">
        <v>5922</v>
      </c>
      <c r="B5154" s="1">
        <v>45063</v>
      </c>
      <c r="C5154" t="s">
        <v>153</v>
      </c>
      <c r="D5154" t="s">
        <v>3</v>
      </c>
      <c r="E5154" t="s">
        <v>300</v>
      </c>
      <c r="F5154" t="s">
        <v>470</v>
      </c>
      <c r="G5154">
        <v>41</v>
      </c>
      <c r="H5154">
        <v>1332.14</v>
      </c>
      <c r="I5154">
        <v>54617.87</v>
      </c>
      <c r="J5154" t="s">
        <v>770</v>
      </c>
      <c r="K5154">
        <v>34</v>
      </c>
      <c r="L5154" t="str">
        <f>_xlfn.XLOOKUP(F5154, Items!$A:$A, Items!$C:$C, "Check Item ID", 0)</f>
        <v>Software</v>
      </c>
    </row>
    <row r="5155" spans="1:12" x14ac:dyDescent="0.25">
      <c r="A5155" t="s">
        <v>5923</v>
      </c>
      <c r="B5155" s="1">
        <v>45294</v>
      </c>
      <c r="C5155" t="s">
        <v>105</v>
      </c>
      <c r="D5155" t="s">
        <v>23</v>
      </c>
      <c r="E5155" t="s">
        <v>326</v>
      </c>
      <c r="F5155" t="s">
        <v>384</v>
      </c>
      <c r="G5155" s="8">
        <v>7</v>
      </c>
      <c r="H5155" s="6">
        <v>740.67</v>
      </c>
      <c r="I5155" s="6">
        <v>5184.71</v>
      </c>
      <c r="J5155" t="s">
        <v>777</v>
      </c>
      <c r="K5155" s="8">
        <v>15</v>
      </c>
      <c r="L5155" t="str">
        <f>_xlfn.XLOOKUP(F5155, Items!$A:$A, Items!$C:$C, "Check Item ID", 0)</f>
        <v>Software</v>
      </c>
    </row>
    <row r="5156" spans="1:12" hidden="1" x14ac:dyDescent="0.25">
      <c r="A5156" t="s">
        <v>5924</v>
      </c>
      <c r="B5156" s="1">
        <v>45003</v>
      </c>
      <c r="C5156" t="s">
        <v>87</v>
      </c>
      <c r="D5156" t="s">
        <v>9</v>
      </c>
      <c r="E5156" t="s">
        <v>306</v>
      </c>
      <c r="F5156" t="s">
        <v>660</v>
      </c>
      <c r="G5156">
        <v>8</v>
      </c>
      <c r="H5156">
        <v>8829.8700000000008</v>
      </c>
      <c r="I5156">
        <v>70638.94</v>
      </c>
      <c r="J5156" t="s">
        <v>770</v>
      </c>
      <c r="K5156">
        <v>17</v>
      </c>
      <c r="L5156" t="str">
        <f>_xlfn.XLOOKUP(F5156, Items!$A:$A, Items!$C:$C, "Check Item ID", 0)</f>
        <v>Hardware</v>
      </c>
    </row>
    <row r="5157" spans="1:12" x14ac:dyDescent="0.25">
      <c r="A5157" t="s">
        <v>5925</v>
      </c>
      <c r="B5157" s="1">
        <v>45461</v>
      </c>
      <c r="C5157" t="s">
        <v>77</v>
      </c>
      <c r="D5157" t="s">
        <v>17</v>
      </c>
      <c r="E5157" t="s">
        <v>312</v>
      </c>
      <c r="F5157" t="s">
        <v>444</v>
      </c>
      <c r="G5157" s="8">
        <v>23</v>
      </c>
      <c r="H5157" s="6">
        <v>4942.45</v>
      </c>
      <c r="I5157" s="6">
        <v>113676.28</v>
      </c>
      <c r="J5157" t="s">
        <v>777</v>
      </c>
      <c r="K5157" s="8">
        <v>38</v>
      </c>
      <c r="L5157" t="str">
        <f>_xlfn.XLOOKUP(F5157, Items!$A:$A, Items!$C:$C, "Check Item ID", 0)</f>
        <v>Service</v>
      </c>
    </row>
    <row r="5158" spans="1:12" hidden="1" x14ac:dyDescent="0.25">
      <c r="A5158" t="s">
        <v>5926</v>
      </c>
      <c r="B5158" s="1">
        <v>45578</v>
      </c>
      <c r="C5158" t="s">
        <v>149</v>
      </c>
      <c r="D5158" t="s">
        <v>21</v>
      </c>
      <c r="E5158" t="s">
        <v>298</v>
      </c>
      <c r="F5158" t="s">
        <v>716</v>
      </c>
      <c r="G5158">
        <v>15</v>
      </c>
      <c r="H5158">
        <v>5890.6</v>
      </c>
      <c r="I5158">
        <v>88358.93</v>
      </c>
      <c r="J5158" t="s">
        <v>770</v>
      </c>
      <c r="K5158">
        <v>16</v>
      </c>
      <c r="L5158" t="str">
        <f>_xlfn.XLOOKUP(F5158, Items!$A:$A, Items!$C:$C, "Check Item ID", 0)</f>
        <v>Service</v>
      </c>
    </row>
    <row r="5159" spans="1:12" hidden="1" x14ac:dyDescent="0.25">
      <c r="A5159" t="s">
        <v>5927</v>
      </c>
      <c r="B5159" s="1">
        <v>45423</v>
      </c>
      <c r="C5159" t="s">
        <v>237</v>
      </c>
      <c r="D5159" t="s">
        <v>5</v>
      </c>
      <c r="E5159" t="s">
        <v>354</v>
      </c>
      <c r="F5159" t="s">
        <v>504</v>
      </c>
      <c r="G5159">
        <v>1</v>
      </c>
      <c r="H5159">
        <v>9305.31</v>
      </c>
      <c r="I5159">
        <v>9305.31</v>
      </c>
      <c r="J5159" t="s">
        <v>770</v>
      </c>
      <c r="K5159">
        <v>41</v>
      </c>
      <c r="L5159" t="str">
        <f>_xlfn.XLOOKUP(F5159, Items!$A:$A, Items!$C:$C, "Check Item ID", 0)</f>
        <v>Service</v>
      </c>
    </row>
    <row r="5160" spans="1:12" hidden="1" x14ac:dyDescent="0.25">
      <c r="A5160" t="s">
        <v>5928</v>
      </c>
      <c r="B5160" s="1">
        <v>45994</v>
      </c>
      <c r="C5160" t="s">
        <v>209</v>
      </c>
      <c r="D5160" t="s">
        <v>23</v>
      </c>
      <c r="E5160" t="s">
        <v>332</v>
      </c>
      <c r="F5160" t="s">
        <v>371</v>
      </c>
      <c r="G5160">
        <v>43</v>
      </c>
      <c r="H5160">
        <v>6215.38</v>
      </c>
      <c r="I5160">
        <v>267261.40999999997</v>
      </c>
      <c r="J5160" t="s">
        <v>768</v>
      </c>
      <c r="K5160">
        <v>5</v>
      </c>
      <c r="L5160" t="str">
        <f>_xlfn.XLOOKUP(F5160, Items!$A:$A, Items!$C:$C, "Check Item ID", 0)</f>
        <v>Software</v>
      </c>
    </row>
    <row r="5161" spans="1:12" hidden="1" x14ac:dyDescent="0.25">
      <c r="A5161" t="s">
        <v>5929</v>
      </c>
      <c r="B5161" s="1">
        <v>45804</v>
      </c>
      <c r="C5161" t="s">
        <v>237</v>
      </c>
      <c r="D5161" t="s">
        <v>5</v>
      </c>
      <c r="E5161" t="s">
        <v>352</v>
      </c>
      <c r="F5161" t="s">
        <v>640</v>
      </c>
      <c r="G5161">
        <v>45</v>
      </c>
      <c r="H5161">
        <v>6499.53</v>
      </c>
      <c r="I5161">
        <v>292478.89</v>
      </c>
      <c r="J5161" t="s">
        <v>770</v>
      </c>
      <c r="K5161">
        <v>40</v>
      </c>
      <c r="L5161" t="str">
        <f>_xlfn.XLOOKUP(F5161, Items!$A:$A, Items!$C:$C, "Check Item ID", 0)</f>
        <v>Service</v>
      </c>
    </row>
    <row r="5162" spans="1:12" hidden="1" x14ac:dyDescent="0.25">
      <c r="A5162" t="s">
        <v>5930</v>
      </c>
      <c r="B5162" s="1">
        <v>45878</v>
      </c>
      <c r="C5162" t="s">
        <v>53</v>
      </c>
      <c r="D5162" t="s">
        <v>9</v>
      </c>
      <c r="E5162" t="s">
        <v>302</v>
      </c>
      <c r="F5162" t="s">
        <v>522</v>
      </c>
      <c r="G5162">
        <v>9</v>
      </c>
      <c r="H5162">
        <v>4914.99</v>
      </c>
      <c r="I5162">
        <v>44234.95</v>
      </c>
      <c r="J5162" t="s">
        <v>768</v>
      </c>
      <c r="K5162">
        <v>5</v>
      </c>
      <c r="L5162" t="str">
        <f>_xlfn.XLOOKUP(F5162, Items!$A:$A, Items!$C:$C, "Check Item ID", 0)</f>
        <v>Hardware</v>
      </c>
    </row>
    <row r="5163" spans="1:12" hidden="1" x14ac:dyDescent="0.25">
      <c r="A5163" t="s">
        <v>5931</v>
      </c>
      <c r="B5163" s="1">
        <v>45287</v>
      </c>
      <c r="C5163" t="s">
        <v>103</v>
      </c>
      <c r="D5163" t="s">
        <v>31</v>
      </c>
      <c r="E5163" t="s">
        <v>344</v>
      </c>
      <c r="F5163" t="s">
        <v>698</v>
      </c>
      <c r="G5163">
        <v>45</v>
      </c>
      <c r="H5163">
        <v>4742.2700000000004</v>
      </c>
      <c r="I5163">
        <v>213402.28</v>
      </c>
      <c r="J5163" t="s">
        <v>770</v>
      </c>
      <c r="K5163">
        <v>43</v>
      </c>
      <c r="L5163" t="str">
        <f>_xlfn.XLOOKUP(F5163, Items!$A:$A, Items!$C:$C, "Check Item ID", 0)</f>
        <v>Software</v>
      </c>
    </row>
    <row r="5164" spans="1:12" x14ac:dyDescent="0.25">
      <c r="A5164" t="s">
        <v>5932</v>
      </c>
      <c r="B5164" s="1">
        <v>45600</v>
      </c>
      <c r="C5164" t="s">
        <v>145</v>
      </c>
      <c r="D5164" t="s">
        <v>7</v>
      </c>
      <c r="E5164" t="s">
        <v>296</v>
      </c>
      <c r="F5164" t="s">
        <v>702</v>
      </c>
      <c r="G5164" s="8">
        <v>42</v>
      </c>
      <c r="H5164" s="6">
        <v>6646.96</v>
      </c>
      <c r="I5164" s="6">
        <v>279172.15000000002</v>
      </c>
      <c r="J5164" t="s">
        <v>777</v>
      </c>
      <c r="K5164" s="8">
        <v>29</v>
      </c>
      <c r="L5164" t="str">
        <f>_xlfn.XLOOKUP(F5164, Items!$A:$A, Items!$C:$C, "Check Item ID", 0)</f>
        <v>Hardware</v>
      </c>
    </row>
    <row r="5165" spans="1:12" x14ac:dyDescent="0.25">
      <c r="A5165" t="s">
        <v>5933</v>
      </c>
      <c r="B5165" s="1">
        <v>45967</v>
      </c>
      <c r="C5165" t="s">
        <v>159</v>
      </c>
      <c r="D5165" t="s">
        <v>11</v>
      </c>
      <c r="E5165" t="s">
        <v>283</v>
      </c>
      <c r="F5165" t="s">
        <v>596</v>
      </c>
      <c r="G5165" s="8">
        <v>5</v>
      </c>
      <c r="H5165" s="6">
        <v>4702.1499999999996</v>
      </c>
      <c r="I5165" s="6">
        <v>23510.74</v>
      </c>
      <c r="J5165" t="s">
        <v>777</v>
      </c>
      <c r="K5165" s="8">
        <v>16</v>
      </c>
      <c r="L5165" t="str">
        <f>_xlfn.XLOOKUP(F5165, Items!$A:$A, Items!$C:$C, "Check Item ID", 0)</f>
        <v>Software</v>
      </c>
    </row>
    <row r="5166" spans="1:12" hidden="1" x14ac:dyDescent="0.25">
      <c r="A5166" t="s">
        <v>5934</v>
      </c>
      <c r="B5166" s="1">
        <v>45890</v>
      </c>
      <c r="C5166" t="s">
        <v>177</v>
      </c>
      <c r="D5166" t="s">
        <v>27</v>
      </c>
      <c r="E5166" t="s">
        <v>300</v>
      </c>
      <c r="F5166" t="s">
        <v>522</v>
      </c>
      <c r="G5166">
        <v>13</v>
      </c>
      <c r="H5166">
        <v>5347.41</v>
      </c>
      <c r="I5166">
        <v>69516.33</v>
      </c>
      <c r="J5166" t="s">
        <v>770</v>
      </c>
      <c r="K5166">
        <v>4</v>
      </c>
      <c r="L5166" t="str">
        <f>_xlfn.XLOOKUP(F5166, Items!$A:$A, Items!$C:$C, "Check Item ID", 0)</f>
        <v>Hardware</v>
      </c>
    </row>
    <row r="5167" spans="1:12" x14ac:dyDescent="0.25">
      <c r="A5167" t="s">
        <v>5935</v>
      </c>
      <c r="B5167" s="1">
        <v>45205</v>
      </c>
      <c r="C5167" t="s">
        <v>39</v>
      </c>
      <c r="D5167" t="s">
        <v>25</v>
      </c>
      <c r="E5167" t="s">
        <v>265</v>
      </c>
      <c r="F5167" t="s">
        <v>704</v>
      </c>
      <c r="G5167" s="8">
        <v>8</v>
      </c>
      <c r="H5167" s="6">
        <v>5590.26</v>
      </c>
      <c r="I5167" s="6">
        <v>44722.04</v>
      </c>
      <c r="J5167" t="s">
        <v>777</v>
      </c>
      <c r="K5167" s="8">
        <v>21</v>
      </c>
      <c r="L5167" t="str">
        <f>_xlfn.XLOOKUP(F5167, Items!$A:$A, Items!$C:$C, "Check Item ID", 0)</f>
        <v>Software</v>
      </c>
    </row>
    <row r="5168" spans="1:12" x14ac:dyDescent="0.25">
      <c r="A5168" t="s">
        <v>5936</v>
      </c>
      <c r="B5168" s="1">
        <v>45296</v>
      </c>
      <c r="C5168" t="s">
        <v>209</v>
      </c>
      <c r="D5168" t="s">
        <v>23</v>
      </c>
      <c r="E5168" t="s">
        <v>310</v>
      </c>
      <c r="F5168" t="s">
        <v>448</v>
      </c>
      <c r="G5168" s="8">
        <v>20</v>
      </c>
      <c r="H5168" s="6">
        <v>3159.61</v>
      </c>
      <c r="I5168" s="6">
        <v>63192.26</v>
      </c>
      <c r="J5168" t="s">
        <v>777</v>
      </c>
      <c r="K5168" s="8">
        <v>44</v>
      </c>
      <c r="L5168" t="str">
        <f>_xlfn.XLOOKUP(F5168, Items!$A:$A, Items!$C:$C, "Check Item ID", 0)</f>
        <v>Software</v>
      </c>
    </row>
    <row r="5169" spans="1:12" hidden="1" x14ac:dyDescent="0.25">
      <c r="A5169" t="s">
        <v>5937</v>
      </c>
      <c r="B5169" s="1">
        <v>45480</v>
      </c>
      <c r="C5169" t="s">
        <v>199</v>
      </c>
      <c r="D5169" t="s">
        <v>11</v>
      </c>
      <c r="E5169" t="s">
        <v>328</v>
      </c>
      <c r="F5169" t="s">
        <v>696</v>
      </c>
      <c r="G5169">
        <v>7</v>
      </c>
      <c r="H5169">
        <v>549.38</v>
      </c>
      <c r="I5169">
        <v>3845.67</v>
      </c>
      <c r="J5169" t="s">
        <v>768</v>
      </c>
      <c r="K5169">
        <v>17</v>
      </c>
      <c r="L5169" t="str">
        <f>_xlfn.XLOOKUP(F5169, Items!$A:$A, Items!$C:$C, "Check Item ID", 0)</f>
        <v>Software</v>
      </c>
    </row>
    <row r="5170" spans="1:12" x14ac:dyDescent="0.25">
      <c r="A5170" t="s">
        <v>5938</v>
      </c>
      <c r="B5170" s="1">
        <v>45770</v>
      </c>
      <c r="C5170" t="s">
        <v>149</v>
      </c>
      <c r="D5170" t="s">
        <v>21</v>
      </c>
      <c r="E5170" t="s">
        <v>283</v>
      </c>
      <c r="F5170" t="s">
        <v>462</v>
      </c>
      <c r="G5170" s="8">
        <v>44</v>
      </c>
      <c r="H5170" s="6">
        <v>5770.24</v>
      </c>
      <c r="I5170" s="6">
        <v>253890.77</v>
      </c>
      <c r="J5170" t="s">
        <v>777</v>
      </c>
      <c r="K5170" s="8">
        <v>18</v>
      </c>
      <c r="L5170" t="str">
        <f>_xlfn.XLOOKUP(F5170, Items!$A:$A, Items!$C:$C, "Check Item ID", 0)</f>
        <v>Service</v>
      </c>
    </row>
    <row r="5171" spans="1:12" x14ac:dyDescent="0.25">
      <c r="A5171" t="s">
        <v>5939</v>
      </c>
      <c r="B5171" s="1">
        <v>45567</v>
      </c>
      <c r="C5171" t="s">
        <v>95</v>
      </c>
      <c r="D5171" t="s">
        <v>11</v>
      </c>
      <c r="E5171" t="s">
        <v>290</v>
      </c>
      <c r="F5171" t="s">
        <v>394</v>
      </c>
      <c r="G5171" s="8">
        <v>20</v>
      </c>
      <c r="H5171" s="6">
        <v>2178.3200000000002</v>
      </c>
      <c r="I5171" s="6">
        <v>43566.45</v>
      </c>
      <c r="J5171" t="s">
        <v>777</v>
      </c>
      <c r="K5171" s="8">
        <v>37</v>
      </c>
      <c r="L5171" t="str">
        <f>_xlfn.XLOOKUP(F5171, Items!$A:$A, Items!$C:$C, "Check Item ID", 0)</f>
        <v>Service</v>
      </c>
    </row>
    <row r="5172" spans="1:12" hidden="1" x14ac:dyDescent="0.25">
      <c r="A5172" t="s">
        <v>5940</v>
      </c>
      <c r="B5172" s="1">
        <v>45561</v>
      </c>
      <c r="C5172" t="s">
        <v>175</v>
      </c>
      <c r="D5172" t="s">
        <v>27</v>
      </c>
      <c r="E5172" t="s">
        <v>292</v>
      </c>
      <c r="F5172" t="s">
        <v>390</v>
      </c>
      <c r="G5172">
        <v>19</v>
      </c>
      <c r="H5172">
        <v>4828.55</v>
      </c>
      <c r="I5172">
        <v>91742.54</v>
      </c>
      <c r="J5172" t="s">
        <v>770</v>
      </c>
      <c r="K5172">
        <v>38</v>
      </c>
      <c r="L5172" t="str">
        <f>_xlfn.XLOOKUP(F5172, Items!$A:$A, Items!$C:$C, "Check Item ID", 0)</f>
        <v>Service</v>
      </c>
    </row>
    <row r="5173" spans="1:12" x14ac:dyDescent="0.25">
      <c r="A5173" t="s">
        <v>5941</v>
      </c>
      <c r="B5173" s="1">
        <v>45245</v>
      </c>
      <c r="C5173" t="s">
        <v>187</v>
      </c>
      <c r="D5173" t="s">
        <v>3</v>
      </c>
      <c r="E5173" t="s">
        <v>267</v>
      </c>
      <c r="F5173" t="s">
        <v>394</v>
      </c>
      <c r="G5173" s="8">
        <v>43</v>
      </c>
      <c r="H5173" s="6">
        <v>2227</v>
      </c>
      <c r="I5173" s="6">
        <v>95760.9</v>
      </c>
      <c r="J5173" t="s">
        <v>777</v>
      </c>
      <c r="K5173" s="8">
        <v>13</v>
      </c>
      <c r="L5173" t="str">
        <f>_xlfn.XLOOKUP(F5173, Items!$A:$A, Items!$C:$C, "Check Item ID", 0)</f>
        <v>Service</v>
      </c>
    </row>
    <row r="5174" spans="1:12" hidden="1" x14ac:dyDescent="0.25">
      <c r="A5174" t="s">
        <v>5942</v>
      </c>
      <c r="B5174" s="1">
        <v>45499</v>
      </c>
      <c r="C5174" t="s">
        <v>169</v>
      </c>
      <c r="D5174" t="s">
        <v>23</v>
      </c>
      <c r="E5174" t="s">
        <v>288</v>
      </c>
      <c r="F5174" t="s">
        <v>548</v>
      </c>
      <c r="G5174">
        <v>16</v>
      </c>
      <c r="H5174">
        <v>10509.27</v>
      </c>
      <c r="I5174">
        <v>168148.27</v>
      </c>
      <c r="J5174" t="s">
        <v>770</v>
      </c>
      <c r="K5174">
        <v>3</v>
      </c>
      <c r="L5174" t="str">
        <f>_xlfn.XLOOKUP(F5174, Items!$A:$A, Items!$C:$C, "Check Item ID", 0)</f>
        <v>Software</v>
      </c>
    </row>
    <row r="5175" spans="1:12" hidden="1" x14ac:dyDescent="0.25">
      <c r="A5175" t="s">
        <v>5943</v>
      </c>
      <c r="B5175" s="1">
        <v>45557</v>
      </c>
      <c r="C5175" t="s">
        <v>159</v>
      </c>
      <c r="D5175" t="s">
        <v>11</v>
      </c>
      <c r="E5175" t="s">
        <v>328</v>
      </c>
      <c r="F5175" t="s">
        <v>554</v>
      </c>
      <c r="G5175">
        <v>29</v>
      </c>
      <c r="H5175">
        <v>142.12</v>
      </c>
      <c r="I5175">
        <v>4121.3999999999996</v>
      </c>
      <c r="J5175" t="s">
        <v>768</v>
      </c>
      <c r="K5175">
        <v>8</v>
      </c>
      <c r="L5175" t="str">
        <f>_xlfn.XLOOKUP(F5175, Items!$A:$A, Items!$C:$C, "Check Item ID", 0)</f>
        <v>Software</v>
      </c>
    </row>
    <row r="5176" spans="1:12" hidden="1" x14ac:dyDescent="0.25">
      <c r="A5176" t="s">
        <v>5944</v>
      </c>
      <c r="B5176" s="1">
        <v>45981</v>
      </c>
      <c r="C5176" t="s">
        <v>121</v>
      </c>
      <c r="D5176" t="s">
        <v>5</v>
      </c>
      <c r="E5176" t="s">
        <v>272</v>
      </c>
      <c r="F5176" t="s">
        <v>600</v>
      </c>
      <c r="G5176">
        <v>28</v>
      </c>
      <c r="H5176">
        <v>7284.4</v>
      </c>
      <c r="I5176">
        <v>203963.19</v>
      </c>
      <c r="J5176" t="s">
        <v>770</v>
      </c>
      <c r="K5176">
        <v>29</v>
      </c>
      <c r="L5176" t="str">
        <f>_xlfn.XLOOKUP(F5176, Items!$A:$A, Items!$C:$C, "Check Item ID", 0)</f>
        <v>Software</v>
      </c>
    </row>
    <row r="5177" spans="1:12" hidden="1" x14ac:dyDescent="0.25">
      <c r="A5177" t="s">
        <v>5945</v>
      </c>
      <c r="B5177" s="1">
        <v>44943</v>
      </c>
      <c r="C5177" t="s">
        <v>95</v>
      </c>
      <c r="D5177" t="s">
        <v>11</v>
      </c>
      <c r="E5177" t="s">
        <v>304</v>
      </c>
      <c r="F5177" t="s">
        <v>380</v>
      </c>
      <c r="G5177">
        <v>40</v>
      </c>
      <c r="H5177">
        <v>4722.13</v>
      </c>
      <c r="I5177">
        <v>188885</v>
      </c>
      <c r="J5177" t="s">
        <v>770</v>
      </c>
      <c r="K5177">
        <v>9</v>
      </c>
      <c r="L5177" t="str">
        <f>_xlfn.XLOOKUP(F5177, Items!$A:$A, Items!$C:$C, "Check Item ID", 0)</f>
        <v>Hardware</v>
      </c>
    </row>
    <row r="5178" spans="1:12" hidden="1" x14ac:dyDescent="0.25">
      <c r="A5178" t="s">
        <v>5946</v>
      </c>
      <c r="B5178" s="1">
        <v>45940</v>
      </c>
      <c r="C5178" t="s">
        <v>223</v>
      </c>
      <c r="D5178" t="s">
        <v>5</v>
      </c>
      <c r="E5178" t="s">
        <v>328</v>
      </c>
      <c r="F5178" t="s">
        <v>744</v>
      </c>
      <c r="G5178">
        <v>23</v>
      </c>
      <c r="H5178">
        <v>6793.39</v>
      </c>
      <c r="I5178">
        <v>156247.94</v>
      </c>
      <c r="J5178" t="s">
        <v>768</v>
      </c>
      <c r="K5178">
        <v>42</v>
      </c>
      <c r="L5178" t="str">
        <f>_xlfn.XLOOKUP(F5178, Items!$A:$A, Items!$C:$C, "Check Item ID", 0)</f>
        <v>Service</v>
      </c>
    </row>
    <row r="5179" spans="1:12" hidden="1" x14ac:dyDescent="0.25">
      <c r="A5179" t="s">
        <v>5947</v>
      </c>
      <c r="B5179" s="1">
        <v>45060</v>
      </c>
      <c r="C5179" t="s">
        <v>209</v>
      </c>
      <c r="D5179" t="s">
        <v>23</v>
      </c>
      <c r="E5179" t="s">
        <v>334</v>
      </c>
      <c r="F5179" t="s">
        <v>444</v>
      </c>
      <c r="G5179">
        <v>13</v>
      </c>
      <c r="H5179">
        <v>5276.98</v>
      </c>
      <c r="I5179">
        <v>68600.679999999993</v>
      </c>
      <c r="J5179" t="s">
        <v>770</v>
      </c>
      <c r="K5179">
        <v>22</v>
      </c>
      <c r="L5179" t="str">
        <f>_xlfn.XLOOKUP(F5179, Items!$A:$A, Items!$C:$C, "Check Item ID", 0)</f>
        <v>Service</v>
      </c>
    </row>
    <row r="5180" spans="1:12" x14ac:dyDescent="0.25">
      <c r="A5180" t="s">
        <v>5948</v>
      </c>
      <c r="B5180" s="1">
        <v>45201</v>
      </c>
      <c r="C5180" t="s">
        <v>163</v>
      </c>
      <c r="D5180" t="s">
        <v>31</v>
      </c>
      <c r="E5180" t="s">
        <v>263</v>
      </c>
      <c r="F5180" t="s">
        <v>622</v>
      </c>
      <c r="G5180" s="8">
        <v>20</v>
      </c>
      <c r="H5180" s="6">
        <v>2119.54</v>
      </c>
      <c r="I5180" s="6">
        <v>42390.77</v>
      </c>
      <c r="J5180" t="s">
        <v>777</v>
      </c>
      <c r="K5180" s="8">
        <v>43</v>
      </c>
      <c r="L5180" t="str">
        <f>_xlfn.XLOOKUP(F5180, Items!$A:$A, Items!$C:$C, "Check Item ID", 0)</f>
        <v>Software</v>
      </c>
    </row>
    <row r="5181" spans="1:12" x14ac:dyDescent="0.25">
      <c r="A5181" t="s">
        <v>5949</v>
      </c>
      <c r="B5181" s="1">
        <v>45041</v>
      </c>
      <c r="C5181" t="s">
        <v>193</v>
      </c>
      <c r="D5181" t="s">
        <v>5</v>
      </c>
      <c r="E5181" t="s">
        <v>246</v>
      </c>
      <c r="F5181" t="s">
        <v>430</v>
      </c>
      <c r="G5181" s="8">
        <v>33</v>
      </c>
      <c r="H5181" s="6">
        <v>3257.21</v>
      </c>
      <c r="I5181" s="6">
        <v>107488.01</v>
      </c>
      <c r="J5181" t="s">
        <v>777</v>
      </c>
      <c r="K5181" s="8">
        <v>27</v>
      </c>
      <c r="L5181" t="str">
        <f>_xlfn.XLOOKUP(F5181, Items!$A:$A, Items!$C:$C, "Check Item ID", 0)</f>
        <v>Service</v>
      </c>
    </row>
    <row r="5182" spans="1:12" hidden="1" x14ac:dyDescent="0.25">
      <c r="A5182" t="s">
        <v>5950</v>
      </c>
      <c r="B5182" s="1">
        <v>45071</v>
      </c>
      <c r="C5182" t="s">
        <v>151</v>
      </c>
      <c r="D5182" t="s">
        <v>11</v>
      </c>
      <c r="E5182" t="s">
        <v>263</v>
      </c>
      <c r="F5182" t="s">
        <v>394</v>
      </c>
      <c r="G5182">
        <v>2</v>
      </c>
      <c r="H5182">
        <v>2027.4</v>
      </c>
      <c r="I5182">
        <v>4054.8</v>
      </c>
      <c r="J5182" t="s">
        <v>770</v>
      </c>
      <c r="K5182">
        <v>27</v>
      </c>
      <c r="L5182" t="str">
        <f>_xlfn.XLOOKUP(F5182, Items!$A:$A, Items!$C:$C, "Check Item ID", 0)</f>
        <v>Service</v>
      </c>
    </row>
    <row r="5183" spans="1:12" hidden="1" x14ac:dyDescent="0.25">
      <c r="A5183" t="s">
        <v>5951</v>
      </c>
      <c r="B5183" s="1">
        <v>45474</v>
      </c>
      <c r="C5183" t="s">
        <v>85</v>
      </c>
      <c r="D5183" t="s">
        <v>29</v>
      </c>
      <c r="E5183" t="s">
        <v>254</v>
      </c>
      <c r="F5183" t="s">
        <v>490</v>
      </c>
      <c r="G5183">
        <v>12</v>
      </c>
      <c r="H5183">
        <v>937.23</v>
      </c>
      <c r="I5183">
        <v>11246.76</v>
      </c>
      <c r="J5183" t="s">
        <v>768</v>
      </c>
      <c r="K5183">
        <v>14</v>
      </c>
      <c r="L5183" t="str">
        <f>_xlfn.XLOOKUP(F5183, Items!$A:$A, Items!$C:$C, "Check Item ID", 0)</f>
        <v>Software</v>
      </c>
    </row>
    <row r="5184" spans="1:12" hidden="1" x14ac:dyDescent="0.25">
      <c r="A5184" t="s">
        <v>5952</v>
      </c>
      <c r="B5184" s="1">
        <v>45284</v>
      </c>
      <c r="C5184" t="s">
        <v>173</v>
      </c>
      <c r="D5184" t="s">
        <v>9</v>
      </c>
      <c r="E5184" t="s">
        <v>316</v>
      </c>
      <c r="F5184" t="s">
        <v>446</v>
      </c>
      <c r="G5184">
        <v>16</v>
      </c>
      <c r="H5184">
        <v>7244.89</v>
      </c>
      <c r="I5184">
        <v>115918.32</v>
      </c>
      <c r="J5184" t="s">
        <v>768</v>
      </c>
      <c r="K5184">
        <v>27</v>
      </c>
      <c r="L5184" t="str">
        <f>_xlfn.XLOOKUP(F5184, Items!$A:$A, Items!$C:$C, "Check Item ID", 0)</f>
        <v>Software</v>
      </c>
    </row>
    <row r="5185" spans="1:12" x14ac:dyDescent="0.25">
      <c r="A5185" t="s">
        <v>5953</v>
      </c>
      <c r="B5185" s="1">
        <v>45794</v>
      </c>
      <c r="C5185" t="s">
        <v>71</v>
      </c>
      <c r="D5185" t="s">
        <v>15</v>
      </c>
      <c r="E5185" t="s">
        <v>348</v>
      </c>
      <c r="F5185" t="s">
        <v>396</v>
      </c>
      <c r="G5185" s="8">
        <v>39</v>
      </c>
      <c r="H5185" s="6">
        <v>8565.2099999999991</v>
      </c>
      <c r="I5185" s="6">
        <v>334043.15000000002</v>
      </c>
      <c r="J5185" t="s">
        <v>777</v>
      </c>
      <c r="K5185" s="8">
        <v>39</v>
      </c>
      <c r="L5185" t="str">
        <f>_xlfn.XLOOKUP(F5185, Items!$A:$A, Items!$C:$C, "Check Item ID", 0)</f>
        <v>Software</v>
      </c>
    </row>
    <row r="5186" spans="1:12" x14ac:dyDescent="0.25">
      <c r="A5186" t="s">
        <v>5954</v>
      </c>
      <c r="B5186" s="1">
        <v>45405</v>
      </c>
      <c r="C5186" t="s">
        <v>129</v>
      </c>
      <c r="D5186" t="s">
        <v>11</v>
      </c>
      <c r="E5186" t="s">
        <v>263</v>
      </c>
      <c r="F5186" t="s">
        <v>606</v>
      </c>
      <c r="G5186" s="8">
        <v>15</v>
      </c>
      <c r="H5186" s="6">
        <v>8986.34</v>
      </c>
      <c r="I5186" s="6">
        <v>134795.06</v>
      </c>
      <c r="J5186" t="s">
        <v>777</v>
      </c>
      <c r="K5186" s="8">
        <v>39</v>
      </c>
      <c r="L5186" t="str">
        <f>_xlfn.XLOOKUP(F5186, Items!$A:$A, Items!$C:$C, "Check Item ID", 0)</f>
        <v>Service</v>
      </c>
    </row>
    <row r="5187" spans="1:12" hidden="1" x14ac:dyDescent="0.25">
      <c r="A5187" t="s">
        <v>5955</v>
      </c>
      <c r="B5187" s="1">
        <v>45117</v>
      </c>
      <c r="C5187" t="s">
        <v>163</v>
      </c>
      <c r="D5187" t="s">
        <v>31</v>
      </c>
      <c r="E5187" t="s">
        <v>340</v>
      </c>
      <c r="F5187" t="s">
        <v>620</v>
      </c>
      <c r="G5187">
        <v>5</v>
      </c>
      <c r="H5187">
        <v>2197.5</v>
      </c>
      <c r="I5187">
        <v>10987.48</v>
      </c>
      <c r="J5187" t="s">
        <v>768</v>
      </c>
      <c r="K5187">
        <v>15</v>
      </c>
      <c r="L5187" t="str">
        <f>_xlfn.XLOOKUP(F5187, Items!$A:$A, Items!$C:$C, "Check Item ID", 0)</f>
        <v>Hardware</v>
      </c>
    </row>
    <row r="5188" spans="1:12" hidden="1" x14ac:dyDescent="0.25">
      <c r="A5188" t="s">
        <v>5956</v>
      </c>
      <c r="B5188" s="1">
        <v>44960</v>
      </c>
      <c r="C5188" t="s">
        <v>55</v>
      </c>
      <c r="D5188" t="s">
        <v>3</v>
      </c>
      <c r="E5188" t="s">
        <v>300</v>
      </c>
      <c r="F5188" t="s">
        <v>410</v>
      </c>
      <c r="G5188">
        <v>40</v>
      </c>
      <c r="H5188">
        <v>5649.54</v>
      </c>
      <c r="I5188">
        <v>225981.68</v>
      </c>
      <c r="J5188" t="s">
        <v>770</v>
      </c>
      <c r="K5188">
        <v>11</v>
      </c>
      <c r="L5188" t="str">
        <f>_xlfn.XLOOKUP(F5188, Items!$A:$A, Items!$C:$C, "Check Item ID", 0)</f>
        <v>Service</v>
      </c>
    </row>
    <row r="5189" spans="1:12" hidden="1" x14ac:dyDescent="0.25">
      <c r="A5189" t="s">
        <v>5957</v>
      </c>
      <c r="B5189" s="1">
        <v>45231</v>
      </c>
      <c r="C5189" t="s">
        <v>207</v>
      </c>
      <c r="D5189" t="s">
        <v>11</v>
      </c>
      <c r="E5189" t="s">
        <v>314</v>
      </c>
      <c r="F5189" t="s">
        <v>556</v>
      </c>
      <c r="G5189">
        <v>19</v>
      </c>
      <c r="H5189">
        <v>4203.96</v>
      </c>
      <c r="I5189">
        <v>79875.289999999994</v>
      </c>
      <c r="J5189" t="s">
        <v>770</v>
      </c>
      <c r="K5189">
        <v>14</v>
      </c>
      <c r="L5189" t="str">
        <f>_xlfn.XLOOKUP(F5189, Items!$A:$A, Items!$C:$C, "Check Item ID", 0)</f>
        <v>Software</v>
      </c>
    </row>
    <row r="5190" spans="1:12" x14ac:dyDescent="0.25">
      <c r="A5190" t="s">
        <v>5958</v>
      </c>
      <c r="B5190" s="1">
        <v>45311</v>
      </c>
      <c r="C5190" t="s">
        <v>189</v>
      </c>
      <c r="D5190" t="s">
        <v>21</v>
      </c>
      <c r="E5190" t="s">
        <v>292</v>
      </c>
      <c r="F5190" t="s">
        <v>524</v>
      </c>
      <c r="G5190" s="8">
        <v>18</v>
      </c>
      <c r="H5190" s="6">
        <v>4379.62</v>
      </c>
      <c r="I5190" s="6">
        <v>78833.22</v>
      </c>
      <c r="J5190" t="s">
        <v>777</v>
      </c>
      <c r="K5190" s="8">
        <v>22</v>
      </c>
      <c r="L5190" t="str">
        <f>_xlfn.XLOOKUP(F5190, Items!$A:$A, Items!$C:$C, "Check Item ID", 0)</f>
        <v>Hardware</v>
      </c>
    </row>
    <row r="5191" spans="1:12" x14ac:dyDescent="0.25">
      <c r="A5191" t="s">
        <v>5959</v>
      </c>
      <c r="B5191" s="1">
        <v>45986</v>
      </c>
      <c r="C5191" t="s">
        <v>111</v>
      </c>
      <c r="D5191" t="s">
        <v>31</v>
      </c>
      <c r="E5191" t="s">
        <v>286</v>
      </c>
      <c r="F5191" t="s">
        <v>570</v>
      </c>
      <c r="G5191" s="8">
        <v>35</v>
      </c>
      <c r="H5191" s="6">
        <v>5731.23</v>
      </c>
      <c r="I5191" s="6">
        <v>200592.88</v>
      </c>
      <c r="J5191" t="s">
        <v>777</v>
      </c>
      <c r="K5191" s="8">
        <v>19</v>
      </c>
      <c r="L5191" t="str">
        <f>_xlfn.XLOOKUP(F5191, Items!$A:$A, Items!$C:$C, "Check Item ID", 0)</f>
        <v>Software</v>
      </c>
    </row>
    <row r="5192" spans="1:12" hidden="1" x14ac:dyDescent="0.25">
      <c r="A5192" t="s">
        <v>5960</v>
      </c>
      <c r="B5192" s="1">
        <v>45894</v>
      </c>
      <c r="C5192" t="s">
        <v>111</v>
      </c>
      <c r="D5192" t="s">
        <v>31</v>
      </c>
      <c r="E5192" t="s">
        <v>338</v>
      </c>
      <c r="F5192" t="s">
        <v>496</v>
      </c>
      <c r="G5192">
        <v>24</v>
      </c>
      <c r="H5192">
        <v>6748.37</v>
      </c>
      <c r="I5192">
        <v>161960.88</v>
      </c>
      <c r="J5192" t="s">
        <v>768</v>
      </c>
      <c r="K5192">
        <v>36</v>
      </c>
      <c r="L5192" t="str">
        <f>_xlfn.XLOOKUP(F5192, Items!$A:$A, Items!$C:$C, "Check Item ID", 0)</f>
        <v>Hardware</v>
      </c>
    </row>
    <row r="5193" spans="1:12" x14ac:dyDescent="0.25">
      <c r="A5193" t="s">
        <v>5961</v>
      </c>
      <c r="B5193" s="1">
        <v>45820</v>
      </c>
      <c r="C5193" t="s">
        <v>165</v>
      </c>
      <c r="D5193" t="s">
        <v>27</v>
      </c>
      <c r="E5193" t="s">
        <v>334</v>
      </c>
      <c r="F5193" t="s">
        <v>750</v>
      </c>
      <c r="G5193" s="8">
        <v>40</v>
      </c>
      <c r="H5193" s="6">
        <v>2968.86</v>
      </c>
      <c r="I5193" s="6">
        <v>118754.29</v>
      </c>
      <c r="J5193" t="s">
        <v>777</v>
      </c>
      <c r="K5193" s="8">
        <v>35</v>
      </c>
      <c r="L5193" t="str">
        <f>_xlfn.XLOOKUP(F5193, Items!$A:$A, Items!$C:$C, "Check Item ID", 0)</f>
        <v>Hardware</v>
      </c>
    </row>
    <row r="5194" spans="1:12" x14ac:dyDescent="0.25">
      <c r="A5194" t="s">
        <v>5962</v>
      </c>
      <c r="B5194" s="1">
        <v>45668</v>
      </c>
      <c r="C5194" t="s">
        <v>109</v>
      </c>
      <c r="D5194" t="s">
        <v>17</v>
      </c>
      <c r="E5194" t="s">
        <v>263</v>
      </c>
      <c r="F5194" t="s">
        <v>626</v>
      </c>
      <c r="G5194" s="8">
        <v>19</v>
      </c>
      <c r="H5194" s="6">
        <v>3834.75</v>
      </c>
      <c r="I5194" s="6">
        <v>72860.2</v>
      </c>
      <c r="J5194" t="s">
        <v>777</v>
      </c>
      <c r="K5194" s="8">
        <v>38</v>
      </c>
      <c r="L5194" t="str">
        <f>_xlfn.XLOOKUP(F5194, Items!$A:$A, Items!$C:$C, "Check Item ID", 0)</f>
        <v>Software</v>
      </c>
    </row>
    <row r="5195" spans="1:12" hidden="1" x14ac:dyDescent="0.25">
      <c r="A5195" t="s">
        <v>5963</v>
      </c>
      <c r="B5195" s="1">
        <v>45712</v>
      </c>
      <c r="C5195" t="s">
        <v>145</v>
      </c>
      <c r="D5195" t="s">
        <v>7</v>
      </c>
      <c r="E5195" t="s">
        <v>330</v>
      </c>
      <c r="F5195" t="s">
        <v>488</v>
      </c>
      <c r="G5195">
        <v>40</v>
      </c>
      <c r="H5195">
        <v>9674.82</v>
      </c>
      <c r="I5195">
        <v>386992.99</v>
      </c>
      <c r="J5195" t="s">
        <v>768</v>
      </c>
      <c r="K5195">
        <v>24</v>
      </c>
      <c r="L5195" t="str">
        <f>_xlfn.XLOOKUP(F5195, Items!$A:$A, Items!$C:$C, "Check Item ID", 0)</f>
        <v>Service</v>
      </c>
    </row>
    <row r="5196" spans="1:12" hidden="1" x14ac:dyDescent="0.25">
      <c r="A5196" t="s">
        <v>5964</v>
      </c>
      <c r="B5196" s="1">
        <v>44969</v>
      </c>
      <c r="C5196" t="s">
        <v>161</v>
      </c>
      <c r="D5196" t="s">
        <v>17</v>
      </c>
      <c r="E5196" t="s">
        <v>290</v>
      </c>
      <c r="F5196" t="s">
        <v>526</v>
      </c>
      <c r="G5196">
        <v>29</v>
      </c>
      <c r="H5196">
        <v>4921.5200000000004</v>
      </c>
      <c r="I5196">
        <v>142724.18</v>
      </c>
      <c r="J5196" t="s">
        <v>770</v>
      </c>
      <c r="K5196">
        <v>4</v>
      </c>
      <c r="L5196" t="str">
        <f>_xlfn.XLOOKUP(F5196, Items!$A:$A, Items!$C:$C, "Check Item ID", 0)</f>
        <v>Software</v>
      </c>
    </row>
    <row r="5197" spans="1:12" hidden="1" x14ac:dyDescent="0.25">
      <c r="A5197" t="s">
        <v>5965</v>
      </c>
      <c r="B5197" s="1">
        <v>45638</v>
      </c>
      <c r="C5197" t="s">
        <v>149</v>
      </c>
      <c r="D5197" t="s">
        <v>21</v>
      </c>
      <c r="E5197" t="s">
        <v>336</v>
      </c>
      <c r="F5197" t="s">
        <v>420</v>
      </c>
      <c r="G5197">
        <v>11</v>
      </c>
      <c r="H5197">
        <v>7586.65</v>
      </c>
      <c r="I5197">
        <v>83453.2</v>
      </c>
      <c r="J5197" t="s">
        <v>768</v>
      </c>
      <c r="K5197">
        <v>43</v>
      </c>
      <c r="L5197" t="str">
        <f>_xlfn.XLOOKUP(F5197, Items!$A:$A, Items!$C:$C, "Check Item ID", 0)</f>
        <v>Software</v>
      </c>
    </row>
    <row r="5198" spans="1:12" hidden="1" x14ac:dyDescent="0.25">
      <c r="A5198" t="s">
        <v>5966</v>
      </c>
      <c r="B5198" s="1">
        <v>45691</v>
      </c>
      <c r="C5198" t="s">
        <v>147</v>
      </c>
      <c r="D5198" t="s">
        <v>5</v>
      </c>
      <c r="E5198" t="s">
        <v>278</v>
      </c>
      <c r="F5198" t="s">
        <v>654</v>
      </c>
      <c r="G5198">
        <v>39</v>
      </c>
      <c r="H5198">
        <v>5345.49</v>
      </c>
      <c r="I5198">
        <v>208473.93</v>
      </c>
      <c r="J5198" t="s">
        <v>770</v>
      </c>
      <c r="K5198">
        <v>43</v>
      </c>
      <c r="L5198" t="str">
        <f>_xlfn.XLOOKUP(F5198, Items!$A:$A, Items!$C:$C, "Check Item ID", 0)</f>
        <v>Hardware</v>
      </c>
    </row>
    <row r="5199" spans="1:12" hidden="1" x14ac:dyDescent="0.25">
      <c r="A5199" t="s">
        <v>5967</v>
      </c>
      <c r="B5199" s="1">
        <v>45436</v>
      </c>
      <c r="C5199" t="s">
        <v>53</v>
      </c>
      <c r="D5199" t="s">
        <v>9</v>
      </c>
      <c r="E5199" t="s">
        <v>272</v>
      </c>
      <c r="F5199" t="s">
        <v>562</v>
      </c>
      <c r="G5199">
        <v>37</v>
      </c>
      <c r="H5199">
        <v>3582.69</v>
      </c>
      <c r="I5199">
        <v>132559.62</v>
      </c>
      <c r="J5199" t="s">
        <v>768</v>
      </c>
      <c r="K5199">
        <v>30</v>
      </c>
      <c r="L5199" t="str">
        <f>_xlfn.XLOOKUP(F5199, Items!$A:$A, Items!$C:$C, "Check Item ID", 0)</f>
        <v>Service</v>
      </c>
    </row>
    <row r="5200" spans="1:12" x14ac:dyDescent="0.25">
      <c r="A5200" t="s">
        <v>5968</v>
      </c>
      <c r="B5200" s="1">
        <v>45596</v>
      </c>
      <c r="C5200" t="s">
        <v>97</v>
      </c>
      <c r="D5200" t="s">
        <v>29</v>
      </c>
      <c r="E5200" t="s">
        <v>288</v>
      </c>
      <c r="F5200" t="s">
        <v>740</v>
      </c>
      <c r="G5200" s="8">
        <v>14</v>
      </c>
      <c r="H5200" s="6">
        <v>8584.77</v>
      </c>
      <c r="I5200" s="6">
        <v>120186.77</v>
      </c>
      <c r="J5200" t="s">
        <v>777</v>
      </c>
      <c r="K5200" s="8">
        <v>33</v>
      </c>
      <c r="L5200" t="str">
        <f>_xlfn.XLOOKUP(F5200, Items!$A:$A, Items!$C:$C, "Check Item ID", 0)</f>
        <v>Service</v>
      </c>
    </row>
    <row r="5201" spans="1:12" x14ac:dyDescent="0.25">
      <c r="A5201" t="s">
        <v>5969</v>
      </c>
      <c r="B5201" s="1">
        <v>45599</v>
      </c>
      <c r="C5201" t="s">
        <v>39</v>
      </c>
      <c r="D5201" t="s">
        <v>25</v>
      </c>
      <c r="E5201" t="s">
        <v>288</v>
      </c>
      <c r="F5201" t="s">
        <v>496</v>
      </c>
      <c r="G5201" s="8">
        <v>3</v>
      </c>
      <c r="H5201" s="6">
        <v>7107.15</v>
      </c>
      <c r="I5201" s="6">
        <v>21321.45</v>
      </c>
      <c r="J5201" t="s">
        <v>777</v>
      </c>
      <c r="K5201" s="8">
        <v>38</v>
      </c>
      <c r="L5201" t="str">
        <f>_xlfn.XLOOKUP(F5201, Items!$A:$A, Items!$C:$C, "Check Item ID", 0)</f>
        <v>Hardware</v>
      </c>
    </row>
    <row r="5202" spans="1:12" hidden="1" x14ac:dyDescent="0.25">
      <c r="A5202" t="s">
        <v>5970</v>
      </c>
      <c r="B5202" s="1">
        <v>45339</v>
      </c>
      <c r="C5202" t="s">
        <v>183</v>
      </c>
      <c r="D5202" t="s">
        <v>31</v>
      </c>
      <c r="E5202" t="s">
        <v>267</v>
      </c>
      <c r="F5202" t="s">
        <v>478</v>
      </c>
      <c r="G5202">
        <v>1</v>
      </c>
      <c r="H5202">
        <v>5681.93</v>
      </c>
      <c r="I5202">
        <v>5681.93</v>
      </c>
      <c r="J5202" t="s">
        <v>768</v>
      </c>
      <c r="K5202">
        <v>40</v>
      </c>
      <c r="L5202" t="str">
        <f>_xlfn.XLOOKUP(F5202, Items!$A:$A, Items!$C:$C, "Check Item ID", 0)</f>
        <v>Software</v>
      </c>
    </row>
    <row r="5203" spans="1:12" hidden="1" x14ac:dyDescent="0.25">
      <c r="A5203" t="s">
        <v>5971</v>
      </c>
      <c r="B5203" s="1">
        <v>45488</v>
      </c>
      <c r="C5203" t="s">
        <v>195</v>
      </c>
      <c r="D5203" t="s">
        <v>7</v>
      </c>
      <c r="E5203" t="s">
        <v>354</v>
      </c>
      <c r="F5203" t="s">
        <v>758</v>
      </c>
      <c r="G5203">
        <v>9</v>
      </c>
      <c r="H5203">
        <v>3649.44</v>
      </c>
      <c r="I5203">
        <v>32844.97</v>
      </c>
      <c r="J5203" t="s">
        <v>770</v>
      </c>
      <c r="K5203">
        <v>16</v>
      </c>
      <c r="L5203" t="str">
        <f>_xlfn.XLOOKUP(F5203, Items!$A:$A, Items!$C:$C, "Check Item ID", 0)</f>
        <v>Hardware</v>
      </c>
    </row>
    <row r="5204" spans="1:12" hidden="1" x14ac:dyDescent="0.25">
      <c r="A5204" t="s">
        <v>5972</v>
      </c>
      <c r="B5204" s="1">
        <v>45510</v>
      </c>
      <c r="C5204" t="s">
        <v>65</v>
      </c>
      <c r="D5204" t="s">
        <v>15</v>
      </c>
      <c r="E5204" t="s">
        <v>274</v>
      </c>
      <c r="F5204" t="s">
        <v>732</v>
      </c>
      <c r="G5204">
        <v>48</v>
      </c>
      <c r="H5204">
        <v>10238.09</v>
      </c>
      <c r="I5204">
        <v>491428.52</v>
      </c>
      <c r="J5204" t="s">
        <v>768</v>
      </c>
      <c r="K5204">
        <v>28</v>
      </c>
      <c r="L5204" t="str">
        <f>_xlfn.XLOOKUP(F5204, Items!$A:$A, Items!$C:$C, "Check Item ID", 0)</f>
        <v>Software</v>
      </c>
    </row>
    <row r="5205" spans="1:12" hidden="1" x14ac:dyDescent="0.25">
      <c r="A5205" t="s">
        <v>5973</v>
      </c>
      <c r="B5205" s="1">
        <v>45699</v>
      </c>
      <c r="C5205" t="s">
        <v>183</v>
      </c>
      <c r="D5205" t="s">
        <v>31</v>
      </c>
      <c r="E5205" t="s">
        <v>283</v>
      </c>
      <c r="F5205" t="s">
        <v>680</v>
      </c>
      <c r="G5205">
        <v>34</v>
      </c>
      <c r="H5205">
        <v>10098.280000000001</v>
      </c>
      <c r="I5205">
        <v>343341.67</v>
      </c>
      <c r="J5205" t="s">
        <v>770</v>
      </c>
      <c r="K5205">
        <v>31</v>
      </c>
      <c r="L5205" t="str">
        <f>_xlfn.XLOOKUP(F5205, Items!$A:$A, Items!$C:$C, "Check Item ID", 0)</f>
        <v>Service</v>
      </c>
    </row>
    <row r="5206" spans="1:12" hidden="1" x14ac:dyDescent="0.25">
      <c r="A5206" t="s">
        <v>5974</v>
      </c>
      <c r="B5206" s="1">
        <v>45455</v>
      </c>
      <c r="C5206" t="s">
        <v>71</v>
      </c>
      <c r="D5206" t="s">
        <v>15</v>
      </c>
      <c r="E5206" t="s">
        <v>290</v>
      </c>
      <c r="F5206" t="s">
        <v>668</v>
      </c>
      <c r="G5206">
        <v>30</v>
      </c>
      <c r="H5206">
        <v>5115.84</v>
      </c>
      <c r="I5206">
        <v>153475.29999999999</v>
      </c>
      <c r="J5206" t="s">
        <v>768</v>
      </c>
      <c r="K5206">
        <v>9</v>
      </c>
      <c r="L5206" t="str">
        <f>_xlfn.XLOOKUP(F5206, Items!$A:$A, Items!$C:$C, "Check Item ID", 0)</f>
        <v>Software</v>
      </c>
    </row>
    <row r="5207" spans="1:12" x14ac:dyDescent="0.25">
      <c r="A5207" t="s">
        <v>5975</v>
      </c>
      <c r="B5207" s="1">
        <v>44972</v>
      </c>
      <c r="C5207" t="s">
        <v>75</v>
      </c>
      <c r="D5207" t="s">
        <v>11</v>
      </c>
      <c r="E5207" t="s">
        <v>330</v>
      </c>
      <c r="F5207" t="s">
        <v>704</v>
      </c>
      <c r="G5207" s="8">
        <v>28</v>
      </c>
      <c r="H5207" s="6">
        <v>5768.18</v>
      </c>
      <c r="I5207" s="6">
        <v>161509.15</v>
      </c>
      <c r="J5207" t="s">
        <v>777</v>
      </c>
      <c r="K5207" s="8">
        <v>19</v>
      </c>
      <c r="L5207" t="str">
        <f>_xlfn.XLOOKUP(F5207, Items!$A:$A, Items!$C:$C, "Check Item ID", 0)</f>
        <v>Software</v>
      </c>
    </row>
    <row r="5208" spans="1:12" x14ac:dyDescent="0.25">
      <c r="A5208" t="s">
        <v>5976</v>
      </c>
      <c r="B5208" s="1">
        <v>45828</v>
      </c>
      <c r="C5208" t="s">
        <v>155</v>
      </c>
      <c r="D5208" t="s">
        <v>31</v>
      </c>
      <c r="E5208" t="s">
        <v>318</v>
      </c>
      <c r="F5208" t="s">
        <v>758</v>
      </c>
      <c r="G5208" s="8">
        <v>6</v>
      </c>
      <c r="H5208" s="6">
        <v>3142.89</v>
      </c>
      <c r="I5208" s="6">
        <v>18857.32</v>
      </c>
      <c r="J5208" t="s">
        <v>777</v>
      </c>
      <c r="K5208" s="8">
        <v>36</v>
      </c>
      <c r="L5208" t="str">
        <f>_xlfn.XLOOKUP(F5208, Items!$A:$A, Items!$C:$C, "Check Item ID", 0)</f>
        <v>Hardware</v>
      </c>
    </row>
    <row r="5209" spans="1:12" hidden="1" x14ac:dyDescent="0.25">
      <c r="A5209" t="s">
        <v>5977</v>
      </c>
      <c r="B5209" s="1">
        <v>45844</v>
      </c>
      <c r="C5209" t="s">
        <v>221</v>
      </c>
      <c r="D5209" t="s">
        <v>5</v>
      </c>
      <c r="E5209" t="s">
        <v>328</v>
      </c>
      <c r="F5209" t="s">
        <v>466</v>
      </c>
      <c r="G5209">
        <v>7</v>
      </c>
      <c r="H5209">
        <v>427.96</v>
      </c>
      <c r="I5209">
        <v>2995.7</v>
      </c>
      <c r="J5209" t="s">
        <v>770</v>
      </c>
      <c r="K5209">
        <v>25</v>
      </c>
      <c r="L5209" t="str">
        <f>_xlfn.XLOOKUP(F5209, Items!$A:$A, Items!$C:$C, "Check Item ID", 0)</f>
        <v>Hardware</v>
      </c>
    </row>
    <row r="5210" spans="1:12" hidden="1" x14ac:dyDescent="0.25">
      <c r="A5210" t="s">
        <v>5978</v>
      </c>
      <c r="B5210" s="1">
        <v>45812</v>
      </c>
      <c r="C5210" t="s">
        <v>89</v>
      </c>
      <c r="D5210" t="s">
        <v>23</v>
      </c>
      <c r="E5210" t="s">
        <v>312</v>
      </c>
      <c r="F5210" t="s">
        <v>726</v>
      </c>
      <c r="G5210">
        <v>47</v>
      </c>
      <c r="H5210">
        <v>4615.4799999999996</v>
      </c>
      <c r="I5210">
        <v>216927.68</v>
      </c>
      <c r="J5210" t="s">
        <v>768</v>
      </c>
      <c r="K5210">
        <v>24</v>
      </c>
      <c r="L5210" t="str">
        <f>_xlfn.XLOOKUP(F5210, Items!$A:$A, Items!$C:$C, "Check Item ID", 0)</f>
        <v>Hardware</v>
      </c>
    </row>
    <row r="5211" spans="1:12" hidden="1" x14ac:dyDescent="0.25">
      <c r="A5211" t="s">
        <v>5979</v>
      </c>
      <c r="B5211" s="1">
        <v>45961</v>
      </c>
      <c r="C5211" t="s">
        <v>63</v>
      </c>
      <c r="D5211" t="s">
        <v>27</v>
      </c>
      <c r="E5211" t="s">
        <v>354</v>
      </c>
      <c r="F5211" t="s">
        <v>666</v>
      </c>
      <c r="G5211">
        <v>28</v>
      </c>
      <c r="H5211">
        <v>2015.79</v>
      </c>
      <c r="I5211">
        <v>56442.22</v>
      </c>
      <c r="J5211" t="s">
        <v>768</v>
      </c>
      <c r="K5211">
        <v>9</v>
      </c>
      <c r="L5211" t="str">
        <f>_xlfn.XLOOKUP(F5211, Items!$A:$A, Items!$C:$C, "Check Item ID", 0)</f>
        <v>Software</v>
      </c>
    </row>
    <row r="5212" spans="1:12" hidden="1" x14ac:dyDescent="0.25">
      <c r="A5212" t="s">
        <v>5980</v>
      </c>
      <c r="B5212" s="1">
        <v>45933</v>
      </c>
      <c r="C5212" t="s">
        <v>183</v>
      </c>
      <c r="D5212" t="s">
        <v>31</v>
      </c>
      <c r="E5212" t="s">
        <v>328</v>
      </c>
      <c r="F5212" t="s">
        <v>612</v>
      </c>
      <c r="G5212">
        <v>43</v>
      </c>
      <c r="H5212">
        <v>664.87</v>
      </c>
      <c r="I5212">
        <v>28589.47</v>
      </c>
      <c r="J5212" t="s">
        <v>768</v>
      </c>
      <c r="K5212">
        <v>14</v>
      </c>
      <c r="L5212" t="str">
        <f>_xlfn.XLOOKUP(F5212, Items!$A:$A, Items!$C:$C, "Check Item ID", 0)</f>
        <v>Service</v>
      </c>
    </row>
    <row r="5213" spans="1:12" hidden="1" x14ac:dyDescent="0.25">
      <c r="A5213" t="s">
        <v>5981</v>
      </c>
      <c r="B5213" s="1">
        <v>45508</v>
      </c>
      <c r="C5213" t="s">
        <v>133</v>
      </c>
      <c r="D5213" t="s">
        <v>11</v>
      </c>
      <c r="E5213" t="s">
        <v>283</v>
      </c>
      <c r="F5213" t="s">
        <v>498</v>
      </c>
      <c r="G5213">
        <v>45</v>
      </c>
      <c r="H5213">
        <v>7983.98</v>
      </c>
      <c r="I5213">
        <v>359279.02</v>
      </c>
      <c r="J5213" t="s">
        <v>770</v>
      </c>
      <c r="K5213">
        <v>42</v>
      </c>
      <c r="L5213" t="str">
        <f>_xlfn.XLOOKUP(F5213, Items!$A:$A, Items!$C:$C, "Check Item ID", 0)</f>
        <v>Service</v>
      </c>
    </row>
    <row r="5214" spans="1:12" x14ac:dyDescent="0.25">
      <c r="A5214" t="s">
        <v>5982</v>
      </c>
      <c r="B5214" s="1">
        <v>45817</v>
      </c>
      <c r="C5214" t="s">
        <v>147</v>
      </c>
      <c r="D5214" t="s">
        <v>5</v>
      </c>
      <c r="E5214" t="s">
        <v>300</v>
      </c>
      <c r="F5214" t="s">
        <v>638</v>
      </c>
      <c r="G5214" s="8">
        <v>37</v>
      </c>
      <c r="H5214" s="6">
        <v>5187.51</v>
      </c>
      <c r="I5214" s="6">
        <v>191937.92000000001</v>
      </c>
      <c r="J5214" t="s">
        <v>777</v>
      </c>
      <c r="K5214" s="8">
        <v>20</v>
      </c>
      <c r="L5214" t="str">
        <f>_xlfn.XLOOKUP(F5214, Items!$A:$A, Items!$C:$C, "Check Item ID", 0)</f>
        <v>Hardware</v>
      </c>
    </row>
    <row r="5215" spans="1:12" hidden="1" x14ac:dyDescent="0.25">
      <c r="A5215" t="s">
        <v>5983</v>
      </c>
      <c r="B5215" s="1">
        <v>44961</v>
      </c>
      <c r="C5215" t="s">
        <v>121</v>
      </c>
      <c r="D5215" t="s">
        <v>5</v>
      </c>
      <c r="E5215" t="s">
        <v>292</v>
      </c>
      <c r="F5215" t="s">
        <v>388</v>
      </c>
      <c r="G5215">
        <v>42</v>
      </c>
      <c r="H5215">
        <v>5430.42</v>
      </c>
      <c r="I5215">
        <v>228077.58</v>
      </c>
      <c r="J5215" t="s">
        <v>770</v>
      </c>
      <c r="K5215">
        <v>29</v>
      </c>
      <c r="L5215" t="str">
        <f>_xlfn.XLOOKUP(F5215, Items!$A:$A, Items!$C:$C, "Check Item ID", 0)</f>
        <v>Software</v>
      </c>
    </row>
    <row r="5216" spans="1:12" x14ac:dyDescent="0.25">
      <c r="A5216" t="s">
        <v>5984</v>
      </c>
      <c r="B5216" s="1">
        <v>45396</v>
      </c>
      <c r="C5216" t="s">
        <v>187</v>
      </c>
      <c r="D5216" t="s">
        <v>3</v>
      </c>
      <c r="E5216" t="s">
        <v>324</v>
      </c>
      <c r="F5216" t="s">
        <v>688</v>
      </c>
      <c r="G5216" s="8">
        <v>32</v>
      </c>
      <c r="H5216" s="6">
        <v>1399.88</v>
      </c>
      <c r="I5216" s="6">
        <v>44796.12</v>
      </c>
      <c r="J5216" t="s">
        <v>777</v>
      </c>
      <c r="K5216" s="8">
        <v>11</v>
      </c>
      <c r="L5216" t="str">
        <f>_xlfn.XLOOKUP(F5216, Items!$A:$A, Items!$C:$C, "Check Item ID", 0)</f>
        <v>Hardware</v>
      </c>
    </row>
    <row r="5217" spans="1:12" hidden="1" x14ac:dyDescent="0.25">
      <c r="A5217" t="s">
        <v>5985</v>
      </c>
      <c r="B5217" s="1">
        <v>45468</v>
      </c>
      <c r="C5217" t="s">
        <v>143</v>
      </c>
      <c r="D5217" t="s">
        <v>5</v>
      </c>
      <c r="E5217" t="s">
        <v>281</v>
      </c>
      <c r="F5217" t="s">
        <v>568</v>
      </c>
      <c r="G5217">
        <v>12</v>
      </c>
      <c r="H5217">
        <v>571.53</v>
      </c>
      <c r="I5217">
        <v>6858.32</v>
      </c>
      <c r="J5217" t="s">
        <v>770</v>
      </c>
      <c r="K5217">
        <v>7</v>
      </c>
      <c r="L5217" t="str">
        <f>_xlfn.XLOOKUP(F5217, Items!$A:$A, Items!$C:$C, "Check Item ID", 0)</f>
        <v>Software</v>
      </c>
    </row>
    <row r="5218" spans="1:12" x14ac:dyDescent="0.25">
      <c r="A5218" t="s">
        <v>5986</v>
      </c>
      <c r="B5218" s="1">
        <v>45270</v>
      </c>
      <c r="C5218" t="s">
        <v>179</v>
      </c>
      <c r="D5218" t="s">
        <v>3</v>
      </c>
      <c r="E5218" t="s">
        <v>352</v>
      </c>
      <c r="F5218" t="s">
        <v>396</v>
      </c>
      <c r="G5218" s="8">
        <v>22</v>
      </c>
      <c r="H5218" s="6">
        <v>10355.02</v>
      </c>
      <c r="I5218" s="6">
        <v>227810.43</v>
      </c>
      <c r="J5218" t="s">
        <v>777</v>
      </c>
      <c r="K5218" s="8">
        <v>22</v>
      </c>
      <c r="L5218" t="str">
        <f>_xlfn.XLOOKUP(F5218, Items!$A:$A, Items!$C:$C, "Check Item ID", 0)</f>
        <v>Software</v>
      </c>
    </row>
    <row r="5219" spans="1:12" hidden="1" x14ac:dyDescent="0.25">
      <c r="A5219" t="s">
        <v>5987</v>
      </c>
      <c r="B5219" s="1">
        <v>45193</v>
      </c>
      <c r="C5219" t="s">
        <v>237</v>
      </c>
      <c r="D5219" t="s">
        <v>5</v>
      </c>
      <c r="E5219" t="s">
        <v>265</v>
      </c>
      <c r="F5219" t="s">
        <v>746</v>
      </c>
      <c r="G5219">
        <v>22</v>
      </c>
      <c r="H5219">
        <v>4396.82</v>
      </c>
      <c r="I5219">
        <v>96729.94</v>
      </c>
      <c r="J5219" t="s">
        <v>768</v>
      </c>
      <c r="K5219">
        <v>18</v>
      </c>
      <c r="L5219" t="str">
        <f>_xlfn.XLOOKUP(F5219, Items!$A:$A, Items!$C:$C, "Check Item ID", 0)</f>
        <v>Software</v>
      </c>
    </row>
    <row r="5220" spans="1:12" hidden="1" x14ac:dyDescent="0.25">
      <c r="A5220" t="s">
        <v>5988</v>
      </c>
      <c r="B5220" s="1">
        <v>45589</v>
      </c>
      <c r="C5220" t="s">
        <v>135</v>
      </c>
      <c r="D5220" t="s">
        <v>31</v>
      </c>
      <c r="E5220" t="s">
        <v>270</v>
      </c>
      <c r="F5220" t="s">
        <v>556</v>
      </c>
      <c r="G5220">
        <v>46</v>
      </c>
      <c r="H5220">
        <v>5681.81</v>
      </c>
      <c r="I5220">
        <v>261363.05</v>
      </c>
      <c r="J5220" t="s">
        <v>770</v>
      </c>
      <c r="K5220">
        <v>14</v>
      </c>
      <c r="L5220" t="str">
        <f>_xlfn.XLOOKUP(F5220, Items!$A:$A, Items!$C:$C, "Check Item ID", 0)</f>
        <v>Software</v>
      </c>
    </row>
    <row r="5221" spans="1:12" x14ac:dyDescent="0.25">
      <c r="A5221" t="s">
        <v>5989</v>
      </c>
      <c r="B5221" s="1">
        <v>45543</v>
      </c>
      <c r="C5221" t="s">
        <v>55</v>
      </c>
      <c r="D5221" t="s">
        <v>3</v>
      </c>
      <c r="E5221" t="s">
        <v>330</v>
      </c>
      <c r="F5221" t="s">
        <v>666</v>
      </c>
      <c r="G5221" s="8">
        <v>33</v>
      </c>
      <c r="H5221" s="6">
        <v>2041.96</v>
      </c>
      <c r="I5221" s="6">
        <v>67384.77</v>
      </c>
      <c r="J5221" t="s">
        <v>777</v>
      </c>
      <c r="K5221" s="8">
        <v>43</v>
      </c>
      <c r="L5221" t="str">
        <f>_xlfn.XLOOKUP(F5221, Items!$A:$A, Items!$C:$C, "Check Item ID", 0)</f>
        <v>Software</v>
      </c>
    </row>
    <row r="5222" spans="1:12" hidden="1" x14ac:dyDescent="0.25">
      <c r="A5222" t="s">
        <v>5990</v>
      </c>
      <c r="B5222" s="1">
        <v>45437</v>
      </c>
      <c r="C5222" t="s">
        <v>213</v>
      </c>
      <c r="D5222" t="s">
        <v>5</v>
      </c>
      <c r="E5222" t="s">
        <v>346</v>
      </c>
      <c r="F5222" t="s">
        <v>410</v>
      </c>
      <c r="G5222">
        <v>34</v>
      </c>
      <c r="H5222">
        <v>5421.74</v>
      </c>
      <c r="I5222">
        <v>184339.12</v>
      </c>
      <c r="J5222" t="s">
        <v>768</v>
      </c>
      <c r="K5222">
        <v>18</v>
      </c>
      <c r="L5222" t="str">
        <f>_xlfn.XLOOKUP(F5222, Items!$A:$A, Items!$C:$C, "Check Item ID", 0)</f>
        <v>Service</v>
      </c>
    </row>
    <row r="5223" spans="1:12" hidden="1" x14ac:dyDescent="0.25">
      <c r="A5223" t="s">
        <v>5991</v>
      </c>
      <c r="B5223" s="1">
        <v>45760</v>
      </c>
      <c r="C5223" t="s">
        <v>185</v>
      </c>
      <c r="D5223" t="s">
        <v>29</v>
      </c>
      <c r="E5223" t="s">
        <v>278</v>
      </c>
      <c r="F5223" t="s">
        <v>506</v>
      </c>
      <c r="G5223">
        <v>36</v>
      </c>
      <c r="H5223">
        <v>10022.94</v>
      </c>
      <c r="I5223">
        <v>360825.74</v>
      </c>
      <c r="J5223" t="s">
        <v>768</v>
      </c>
      <c r="K5223">
        <v>27</v>
      </c>
      <c r="L5223" t="str">
        <f>_xlfn.XLOOKUP(F5223, Items!$A:$A, Items!$C:$C, "Check Item ID", 0)</f>
        <v>Software</v>
      </c>
    </row>
    <row r="5224" spans="1:12" x14ac:dyDescent="0.25">
      <c r="A5224" t="s">
        <v>5992</v>
      </c>
      <c r="B5224" s="1">
        <v>45588</v>
      </c>
      <c r="C5224" t="s">
        <v>203</v>
      </c>
      <c r="D5224" t="s">
        <v>31</v>
      </c>
      <c r="E5224" t="s">
        <v>263</v>
      </c>
      <c r="F5224" t="s">
        <v>746</v>
      </c>
      <c r="G5224" s="8">
        <v>33</v>
      </c>
      <c r="H5224" s="6">
        <v>4845.92</v>
      </c>
      <c r="I5224" s="6">
        <v>159915.47</v>
      </c>
      <c r="J5224" t="s">
        <v>777</v>
      </c>
      <c r="K5224" s="8">
        <v>8</v>
      </c>
      <c r="L5224" t="str">
        <f>_xlfn.XLOOKUP(F5224, Items!$A:$A, Items!$C:$C, "Check Item ID", 0)</f>
        <v>Software</v>
      </c>
    </row>
    <row r="5225" spans="1:12" hidden="1" x14ac:dyDescent="0.25">
      <c r="A5225" t="s">
        <v>5993</v>
      </c>
      <c r="B5225" s="1">
        <v>45089</v>
      </c>
      <c r="C5225" t="s">
        <v>193</v>
      </c>
      <c r="D5225" t="s">
        <v>5</v>
      </c>
      <c r="E5225" t="s">
        <v>312</v>
      </c>
      <c r="F5225" t="s">
        <v>492</v>
      </c>
      <c r="G5225">
        <v>49</v>
      </c>
      <c r="H5225">
        <v>3687.36</v>
      </c>
      <c r="I5225">
        <v>180680.55</v>
      </c>
      <c r="J5225" t="s">
        <v>768</v>
      </c>
      <c r="K5225">
        <v>39</v>
      </c>
      <c r="L5225" t="str">
        <f>_xlfn.XLOOKUP(F5225, Items!$A:$A, Items!$C:$C, "Check Item ID", 0)</f>
        <v>Service</v>
      </c>
    </row>
    <row r="5226" spans="1:12" hidden="1" x14ac:dyDescent="0.25">
      <c r="A5226" t="s">
        <v>5994</v>
      </c>
      <c r="B5226" s="1">
        <v>45609</v>
      </c>
      <c r="C5226" t="s">
        <v>139</v>
      </c>
      <c r="D5226" t="s">
        <v>19</v>
      </c>
      <c r="E5226" t="s">
        <v>286</v>
      </c>
      <c r="F5226" t="s">
        <v>422</v>
      </c>
      <c r="G5226">
        <v>6</v>
      </c>
      <c r="H5226">
        <v>5579.41</v>
      </c>
      <c r="I5226">
        <v>33476.47</v>
      </c>
      <c r="J5226" t="s">
        <v>768</v>
      </c>
      <c r="K5226">
        <v>44</v>
      </c>
      <c r="L5226" t="str">
        <f>_xlfn.XLOOKUP(F5226, Items!$A:$A, Items!$C:$C, "Check Item ID", 0)</f>
        <v>Service</v>
      </c>
    </row>
    <row r="5227" spans="1:12" hidden="1" x14ac:dyDescent="0.25">
      <c r="A5227" t="s">
        <v>5995</v>
      </c>
      <c r="B5227" s="1">
        <v>44930</v>
      </c>
      <c r="C5227" t="s">
        <v>51</v>
      </c>
      <c r="D5227" t="s">
        <v>3</v>
      </c>
      <c r="E5227" t="s">
        <v>308</v>
      </c>
      <c r="F5227" t="s">
        <v>464</v>
      </c>
      <c r="G5227">
        <v>49</v>
      </c>
      <c r="H5227">
        <v>3107.26</v>
      </c>
      <c r="I5227">
        <v>152255.97</v>
      </c>
      <c r="J5227" t="s">
        <v>768</v>
      </c>
      <c r="K5227">
        <v>26</v>
      </c>
      <c r="L5227" t="str">
        <f>_xlfn.XLOOKUP(F5227, Items!$A:$A, Items!$C:$C, "Check Item ID", 0)</f>
        <v>Hardware</v>
      </c>
    </row>
    <row r="5228" spans="1:12" hidden="1" x14ac:dyDescent="0.25">
      <c r="A5228" t="s">
        <v>5996</v>
      </c>
      <c r="B5228" s="1">
        <v>45929</v>
      </c>
      <c r="C5228" t="s">
        <v>205</v>
      </c>
      <c r="D5228" t="s">
        <v>25</v>
      </c>
      <c r="E5228" t="s">
        <v>318</v>
      </c>
      <c r="F5228" t="s">
        <v>710</v>
      </c>
      <c r="G5228">
        <v>30</v>
      </c>
      <c r="H5228">
        <v>206.3</v>
      </c>
      <c r="I5228">
        <v>6188.94</v>
      </c>
      <c r="J5228" t="s">
        <v>770</v>
      </c>
      <c r="K5228">
        <v>33</v>
      </c>
      <c r="L5228" t="str">
        <f>_xlfn.XLOOKUP(F5228, Items!$A:$A, Items!$C:$C, "Check Item ID", 0)</f>
        <v>Service</v>
      </c>
    </row>
    <row r="5229" spans="1:12" x14ac:dyDescent="0.25">
      <c r="A5229" t="s">
        <v>5997</v>
      </c>
      <c r="B5229" s="1">
        <v>45369</v>
      </c>
      <c r="C5229" t="s">
        <v>99</v>
      </c>
      <c r="D5229" t="s">
        <v>13</v>
      </c>
      <c r="E5229" t="s">
        <v>263</v>
      </c>
      <c r="F5229" t="s">
        <v>408</v>
      </c>
      <c r="G5229" s="8">
        <v>25</v>
      </c>
      <c r="H5229" s="6">
        <v>5176.58</v>
      </c>
      <c r="I5229" s="6">
        <v>129414.38</v>
      </c>
      <c r="J5229" t="s">
        <v>777</v>
      </c>
      <c r="K5229" s="8">
        <v>6</v>
      </c>
      <c r="L5229" t="str">
        <f>_xlfn.XLOOKUP(F5229, Items!$A:$A, Items!$C:$C, "Check Item ID", 0)</f>
        <v>Hardware</v>
      </c>
    </row>
    <row r="5230" spans="1:12" hidden="1" x14ac:dyDescent="0.25">
      <c r="A5230" t="s">
        <v>5998</v>
      </c>
      <c r="B5230" s="1">
        <v>45792</v>
      </c>
      <c r="C5230" t="s">
        <v>229</v>
      </c>
      <c r="D5230" t="s">
        <v>17</v>
      </c>
      <c r="E5230" t="s">
        <v>254</v>
      </c>
      <c r="F5230" t="s">
        <v>594</v>
      </c>
      <c r="G5230">
        <v>14</v>
      </c>
      <c r="H5230">
        <v>3257.16</v>
      </c>
      <c r="I5230">
        <v>45600.24</v>
      </c>
      <c r="J5230" t="s">
        <v>768</v>
      </c>
      <c r="K5230">
        <v>21</v>
      </c>
      <c r="L5230" t="str">
        <f>_xlfn.XLOOKUP(F5230, Items!$A:$A, Items!$C:$C, "Check Item ID", 0)</f>
        <v>Software</v>
      </c>
    </row>
    <row r="5231" spans="1:12" hidden="1" x14ac:dyDescent="0.25">
      <c r="A5231" t="s">
        <v>5999</v>
      </c>
      <c r="B5231" s="1">
        <v>45455</v>
      </c>
      <c r="C5231" t="s">
        <v>239</v>
      </c>
      <c r="D5231" t="s">
        <v>15</v>
      </c>
      <c r="E5231" t="s">
        <v>274</v>
      </c>
      <c r="F5231" t="s">
        <v>550</v>
      </c>
      <c r="G5231">
        <v>26</v>
      </c>
      <c r="H5231">
        <v>370.96</v>
      </c>
      <c r="I5231">
        <v>9645.02</v>
      </c>
      <c r="J5231" t="s">
        <v>768</v>
      </c>
      <c r="K5231">
        <v>27</v>
      </c>
      <c r="L5231" t="str">
        <f>_xlfn.XLOOKUP(F5231, Items!$A:$A, Items!$C:$C, "Check Item ID", 0)</f>
        <v>Service</v>
      </c>
    </row>
    <row r="5232" spans="1:12" x14ac:dyDescent="0.25">
      <c r="A5232" t="s">
        <v>6000</v>
      </c>
      <c r="B5232" s="1">
        <v>45427</v>
      </c>
      <c r="C5232" t="s">
        <v>195</v>
      </c>
      <c r="D5232" t="s">
        <v>7</v>
      </c>
      <c r="E5232" t="s">
        <v>281</v>
      </c>
      <c r="F5232" t="s">
        <v>620</v>
      </c>
      <c r="G5232" s="8">
        <v>15</v>
      </c>
      <c r="H5232" s="6">
        <v>1866.99</v>
      </c>
      <c r="I5232" s="6">
        <v>28004.79</v>
      </c>
      <c r="J5232" t="s">
        <v>777</v>
      </c>
      <c r="K5232" s="8">
        <v>12</v>
      </c>
      <c r="L5232" t="str">
        <f>_xlfn.XLOOKUP(F5232, Items!$A:$A, Items!$C:$C, "Check Item ID", 0)</f>
        <v>Hardware</v>
      </c>
    </row>
    <row r="5233" spans="1:12" hidden="1" x14ac:dyDescent="0.25">
      <c r="A5233" t="s">
        <v>6001</v>
      </c>
      <c r="B5233" s="1">
        <v>45382</v>
      </c>
      <c r="C5233" t="s">
        <v>89</v>
      </c>
      <c r="D5233" t="s">
        <v>23</v>
      </c>
      <c r="E5233" t="s">
        <v>328</v>
      </c>
      <c r="F5233" t="s">
        <v>628</v>
      </c>
      <c r="G5233">
        <v>24</v>
      </c>
      <c r="H5233">
        <v>2748.4</v>
      </c>
      <c r="I5233">
        <v>65961.679999999993</v>
      </c>
      <c r="J5233" t="s">
        <v>770</v>
      </c>
      <c r="K5233">
        <v>8</v>
      </c>
      <c r="L5233" t="str">
        <f>_xlfn.XLOOKUP(F5233, Items!$A:$A, Items!$C:$C, "Check Item ID", 0)</f>
        <v>Software</v>
      </c>
    </row>
    <row r="5234" spans="1:12" x14ac:dyDescent="0.25">
      <c r="A5234" t="s">
        <v>6002</v>
      </c>
      <c r="B5234" s="1">
        <v>45024</v>
      </c>
      <c r="C5234" t="s">
        <v>145</v>
      </c>
      <c r="D5234" t="s">
        <v>7</v>
      </c>
      <c r="E5234" t="s">
        <v>332</v>
      </c>
      <c r="F5234" t="s">
        <v>367</v>
      </c>
      <c r="G5234" s="8">
        <v>29</v>
      </c>
      <c r="H5234" s="6">
        <v>6051.34</v>
      </c>
      <c r="I5234" s="6">
        <v>175488.97</v>
      </c>
      <c r="J5234" t="s">
        <v>777</v>
      </c>
      <c r="K5234" s="8">
        <v>31</v>
      </c>
      <c r="L5234" t="str">
        <f>_xlfn.XLOOKUP(F5234, Items!$A:$A, Items!$C:$C, "Check Item ID", 0)</f>
        <v>Software</v>
      </c>
    </row>
    <row r="5235" spans="1:12" hidden="1" x14ac:dyDescent="0.25">
      <c r="A5235" t="s">
        <v>6003</v>
      </c>
      <c r="B5235" s="1">
        <v>45500</v>
      </c>
      <c r="C5235" t="s">
        <v>167</v>
      </c>
      <c r="D5235" t="s">
        <v>31</v>
      </c>
      <c r="E5235" t="s">
        <v>294</v>
      </c>
      <c r="F5235" t="s">
        <v>548</v>
      </c>
      <c r="G5235">
        <v>23</v>
      </c>
      <c r="H5235">
        <v>9506.41</v>
      </c>
      <c r="I5235">
        <v>218647.47</v>
      </c>
      <c r="J5235" t="s">
        <v>770</v>
      </c>
      <c r="K5235">
        <v>14</v>
      </c>
      <c r="L5235" t="str">
        <f>_xlfn.XLOOKUP(F5235, Items!$A:$A, Items!$C:$C, "Check Item ID", 0)</f>
        <v>Software</v>
      </c>
    </row>
    <row r="5236" spans="1:12" hidden="1" x14ac:dyDescent="0.25">
      <c r="A5236" t="s">
        <v>6004</v>
      </c>
      <c r="B5236" s="1">
        <v>45773</v>
      </c>
      <c r="C5236" t="s">
        <v>121</v>
      </c>
      <c r="D5236" t="s">
        <v>5</v>
      </c>
      <c r="E5236" t="s">
        <v>278</v>
      </c>
      <c r="F5236" t="s">
        <v>418</v>
      </c>
      <c r="G5236">
        <v>9</v>
      </c>
      <c r="H5236">
        <v>6514.75</v>
      </c>
      <c r="I5236">
        <v>58632.78</v>
      </c>
      <c r="J5236" t="s">
        <v>770</v>
      </c>
      <c r="K5236">
        <v>31</v>
      </c>
      <c r="L5236" t="str">
        <f>_xlfn.XLOOKUP(F5236, Items!$A:$A, Items!$C:$C, "Check Item ID", 0)</f>
        <v>Service</v>
      </c>
    </row>
    <row r="5237" spans="1:12" hidden="1" x14ac:dyDescent="0.25">
      <c r="A5237" t="s">
        <v>6005</v>
      </c>
      <c r="B5237" s="1">
        <v>45568</v>
      </c>
      <c r="C5237" t="s">
        <v>169</v>
      </c>
      <c r="D5237" t="s">
        <v>23</v>
      </c>
      <c r="E5237" t="s">
        <v>290</v>
      </c>
      <c r="F5237" t="s">
        <v>538</v>
      </c>
      <c r="G5237">
        <v>45</v>
      </c>
      <c r="H5237">
        <v>5904.46</v>
      </c>
      <c r="I5237">
        <v>265700.52</v>
      </c>
      <c r="J5237" t="s">
        <v>768</v>
      </c>
      <c r="K5237">
        <v>38</v>
      </c>
      <c r="L5237" t="str">
        <f>_xlfn.XLOOKUP(F5237, Items!$A:$A, Items!$C:$C, "Check Item ID", 0)</f>
        <v>Hardware</v>
      </c>
    </row>
    <row r="5238" spans="1:12" hidden="1" x14ac:dyDescent="0.25">
      <c r="A5238" t="s">
        <v>6006</v>
      </c>
      <c r="B5238" s="1">
        <v>45927</v>
      </c>
      <c r="C5238" t="s">
        <v>179</v>
      </c>
      <c r="D5238" t="s">
        <v>3</v>
      </c>
      <c r="E5238" t="s">
        <v>330</v>
      </c>
      <c r="F5238" t="s">
        <v>408</v>
      </c>
      <c r="G5238">
        <v>32</v>
      </c>
      <c r="H5238">
        <v>5074.09</v>
      </c>
      <c r="I5238">
        <v>162370.72</v>
      </c>
      <c r="J5238" t="s">
        <v>770</v>
      </c>
      <c r="K5238">
        <v>26</v>
      </c>
      <c r="L5238" t="str">
        <f>_xlfn.XLOOKUP(F5238, Items!$A:$A, Items!$C:$C, "Check Item ID", 0)</f>
        <v>Hardware</v>
      </c>
    </row>
    <row r="5239" spans="1:12" x14ac:dyDescent="0.25">
      <c r="A5239" t="s">
        <v>6007</v>
      </c>
      <c r="B5239" s="1">
        <v>45485</v>
      </c>
      <c r="C5239" t="s">
        <v>155</v>
      </c>
      <c r="D5239" t="s">
        <v>31</v>
      </c>
      <c r="E5239" t="s">
        <v>322</v>
      </c>
      <c r="F5239" t="s">
        <v>670</v>
      </c>
      <c r="G5239" s="8">
        <v>44</v>
      </c>
      <c r="H5239" s="6">
        <v>7097.18</v>
      </c>
      <c r="I5239" s="6">
        <v>312275.87</v>
      </c>
      <c r="J5239" t="s">
        <v>777</v>
      </c>
      <c r="K5239" s="8">
        <v>21</v>
      </c>
      <c r="L5239" t="str">
        <f>_xlfn.XLOOKUP(F5239, Items!$A:$A, Items!$C:$C, "Check Item ID", 0)</f>
        <v>Service</v>
      </c>
    </row>
    <row r="5240" spans="1:12" x14ac:dyDescent="0.25">
      <c r="A5240" t="s">
        <v>6008</v>
      </c>
      <c r="B5240" s="1">
        <v>45611</v>
      </c>
      <c r="C5240" t="s">
        <v>71</v>
      </c>
      <c r="D5240" t="s">
        <v>15</v>
      </c>
      <c r="E5240" t="s">
        <v>332</v>
      </c>
      <c r="F5240" t="s">
        <v>508</v>
      </c>
      <c r="G5240" s="8">
        <v>9</v>
      </c>
      <c r="H5240" s="6">
        <v>2726.69</v>
      </c>
      <c r="I5240" s="6">
        <v>24540.240000000002</v>
      </c>
      <c r="J5240" t="s">
        <v>777</v>
      </c>
      <c r="K5240" s="8">
        <v>31</v>
      </c>
      <c r="L5240" t="str">
        <f>_xlfn.XLOOKUP(F5240, Items!$A:$A, Items!$C:$C, "Check Item ID", 0)</f>
        <v>Software</v>
      </c>
    </row>
    <row r="5241" spans="1:12" x14ac:dyDescent="0.25">
      <c r="A5241" t="s">
        <v>6009</v>
      </c>
      <c r="B5241" s="1">
        <v>45868</v>
      </c>
      <c r="C5241" t="s">
        <v>217</v>
      </c>
      <c r="D5241" t="s">
        <v>21</v>
      </c>
      <c r="E5241" t="s">
        <v>334</v>
      </c>
      <c r="F5241" t="s">
        <v>542</v>
      </c>
      <c r="G5241" s="8">
        <v>17</v>
      </c>
      <c r="H5241" s="6">
        <v>8554.66</v>
      </c>
      <c r="I5241" s="6">
        <v>145429.25</v>
      </c>
      <c r="J5241" t="s">
        <v>777</v>
      </c>
      <c r="K5241" s="8">
        <v>18</v>
      </c>
      <c r="L5241" t="str">
        <f>_xlfn.XLOOKUP(F5241, Items!$A:$A, Items!$C:$C, "Check Item ID", 0)</f>
        <v>Service</v>
      </c>
    </row>
    <row r="5242" spans="1:12" hidden="1" x14ac:dyDescent="0.25">
      <c r="A5242" t="s">
        <v>6010</v>
      </c>
      <c r="B5242" s="1">
        <v>45724</v>
      </c>
      <c r="C5242" t="s">
        <v>85</v>
      </c>
      <c r="D5242" t="s">
        <v>29</v>
      </c>
      <c r="E5242" t="s">
        <v>322</v>
      </c>
      <c r="F5242" t="s">
        <v>758</v>
      </c>
      <c r="G5242">
        <v>30</v>
      </c>
      <c r="H5242">
        <v>3508.6</v>
      </c>
      <c r="I5242">
        <v>105258.09</v>
      </c>
      <c r="J5242" t="s">
        <v>770</v>
      </c>
      <c r="K5242">
        <v>21</v>
      </c>
      <c r="L5242" t="str">
        <f>_xlfn.XLOOKUP(F5242, Items!$A:$A, Items!$C:$C, "Check Item ID", 0)</f>
        <v>Hardware</v>
      </c>
    </row>
    <row r="5243" spans="1:12" hidden="1" x14ac:dyDescent="0.25">
      <c r="A5243" t="s">
        <v>6011</v>
      </c>
      <c r="B5243" s="1">
        <v>45470</v>
      </c>
      <c r="C5243" t="s">
        <v>55</v>
      </c>
      <c r="D5243" t="s">
        <v>3</v>
      </c>
      <c r="E5243" t="s">
        <v>346</v>
      </c>
      <c r="F5243" t="s">
        <v>652</v>
      </c>
      <c r="G5243">
        <v>10</v>
      </c>
      <c r="H5243">
        <v>7986.7</v>
      </c>
      <c r="I5243">
        <v>79867</v>
      </c>
      <c r="J5243" t="s">
        <v>770</v>
      </c>
      <c r="K5243">
        <v>29</v>
      </c>
      <c r="L5243" t="str">
        <f>_xlfn.XLOOKUP(F5243, Items!$A:$A, Items!$C:$C, "Check Item ID", 0)</f>
        <v>Hardware</v>
      </c>
    </row>
    <row r="5244" spans="1:12" hidden="1" x14ac:dyDescent="0.25">
      <c r="A5244" t="s">
        <v>6012</v>
      </c>
      <c r="B5244" s="1">
        <v>45653</v>
      </c>
      <c r="C5244" t="s">
        <v>42</v>
      </c>
      <c r="D5244" t="s">
        <v>9</v>
      </c>
      <c r="E5244" t="s">
        <v>276</v>
      </c>
      <c r="F5244" t="s">
        <v>624</v>
      </c>
      <c r="G5244">
        <v>6</v>
      </c>
      <c r="H5244">
        <v>3412.57</v>
      </c>
      <c r="I5244">
        <v>20475.400000000001</v>
      </c>
      <c r="J5244" t="s">
        <v>770</v>
      </c>
      <c r="K5244">
        <v>25</v>
      </c>
      <c r="L5244" t="str">
        <f>_xlfn.XLOOKUP(F5244, Items!$A:$A, Items!$C:$C, "Check Item ID", 0)</f>
        <v>Service</v>
      </c>
    </row>
    <row r="5245" spans="1:12" hidden="1" x14ac:dyDescent="0.25">
      <c r="A5245" t="s">
        <v>6013</v>
      </c>
      <c r="B5245" s="1">
        <v>45537</v>
      </c>
      <c r="C5245" t="s">
        <v>153</v>
      </c>
      <c r="D5245" t="s">
        <v>3</v>
      </c>
      <c r="E5245" t="s">
        <v>254</v>
      </c>
      <c r="F5245" t="s">
        <v>712</v>
      </c>
      <c r="G5245">
        <v>6</v>
      </c>
      <c r="H5245">
        <v>2775.53</v>
      </c>
      <c r="I5245">
        <v>16653.2</v>
      </c>
      <c r="J5245" t="s">
        <v>770</v>
      </c>
      <c r="K5245">
        <v>16</v>
      </c>
      <c r="L5245" t="str">
        <f>_xlfn.XLOOKUP(F5245, Items!$A:$A, Items!$C:$C, "Check Item ID", 0)</f>
        <v>Service</v>
      </c>
    </row>
    <row r="5246" spans="1:12" x14ac:dyDescent="0.25">
      <c r="A5246" t="s">
        <v>6014</v>
      </c>
      <c r="B5246" s="1">
        <v>45352</v>
      </c>
      <c r="C5246" t="s">
        <v>173</v>
      </c>
      <c r="D5246" t="s">
        <v>9</v>
      </c>
      <c r="E5246" t="s">
        <v>281</v>
      </c>
      <c r="F5246" t="s">
        <v>692</v>
      </c>
      <c r="G5246" s="8">
        <v>4</v>
      </c>
      <c r="H5246" s="6">
        <v>7943.44</v>
      </c>
      <c r="I5246" s="6">
        <v>31773.77</v>
      </c>
      <c r="J5246" t="s">
        <v>777</v>
      </c>
      <c r="K5246" s="8">
        <v>5</v>
      </c>
      <c r="L5246" t="str">
        <f>_xlfn.XLOOKUP(F5246, Items!$A:$A, Items!$C:$C, "Check Item ID", 0)</f>
        <v>Hardware</v>
      </c>
    </row>
    <row r="5247" spans="1:12" hidden="1" x14ac:dyDescent="0.25">
      <c r="A5247" t="s">
        <v>6015</v>
      </c>
      <c r="B5247" s="1">
        <v>45022</v>
      </c>
      <c r="C5247" t="s">
        <v>169</v>
      </c>
      <c r="D5247" t="s">
        <v>23</v>
      </c>
      <c r="E5247" t="s">
        <v>290</v>
      </c>
      <c r="F5247" t="s">
        <v>650</v>
      </c>
      <c r="G5247">
        <v>37</v>
      </c>
      <c r="H5247">
        <v>10928.41</v>
      </c>
      <c r="I5247">
        <v>404351.35</v>
      </c>
      <c r="J5247" t="s">
        <v>768</v>
      </c>
      <c r="K5247">
        <v>5</v>
      </c>
      <c r="L5247" t="str">
        <f>_xlfn.XLOOKUP(F5247, Items!$A:$A, Items!$C:$C, "Check Item ID", 0)</f>
        <v>Service</v>
      </c>
    </row>
    <row r="5248" spans="1:12" hidden="1" x14ac:dyDescent="0.25">
      <c r="A5248" t="s">
        <v>6016</v>
      </c>
      <c r="B5248" s="1">
        <v>45690</v>
      </c>
      <c r="C5248" t="s">
        <v>48</v>
      </c>
      <c r="D5248" t="s">
        <v>21</v>
      </c>
      <c r="E5248" t="s">
        <v>322</v>
      </c>
      <c r="F5248" t="s">
        <v>590</v>
      </c>
      <c r="G5248">
        <v>26</v>
      </c>
      <c r="H5248">
        <v>835.57</v>
      </c>
      <c r="I5248">
        <v>21724.720000000001</v>
      </c>
      <c r="J5248" t="s">
        <v>768</v>
      </c>
      <c r="K5248">
        <v>12</v>
      </c>
      <c r="L5248" t="str">
        <f>_xlfn.XLOOKUP(F5248, Items!$A:$A, Items!$C:$C, "Check Item ID", 0)</f>
        <v>Hardware</v>
      </c>
    </row>
    <row r="5249" spans="1:12" x14ac:dyDescent="0.25">
      <c r="A5249" t="s">
        <v>6017</v>
      </c>
      <c r="B5249" s="1">
        <v>45521</v>
      </c>
      <c r="C5249" t="s">
        <v>185</v>
      </c>
      <c r="D5249" t="s">
        <v>29</v>
      </c>
      <c r="E5249" t="s">
        <v>314</v>
      </c>
      <c r="F5249" t="s">
        <v>574</v>
      </c>
      <c r="G5249" s="8">
        <v>47</v>
      </c>
      <c r="H5249" s="6">
        <v>2558.5100000000002</v>
      </c>
      <c r="I5249" s="6">
        <v>120250.16</v>
      </c>
      <c r="J5249" t="s">
        <v>777</v>
      </c>
      <c r="K5249" s="8">
        <v>36</v>
      </c>
      <c r="L5249" t="str">
        <f>_xlfn.XLOOKUP(F5249, Items!$A:$A, Items!$C:$C, "Check Item ID", 0)</f>
        <v>Service</v>
      </c>
    </row>
    <row r="5250" spans="1:12" x14ac:dyDescent="0.25">
      <c r="A5250" t="s">
        <v>6018</v>
      </c>
      <c r="B5250" s="1">
        <v>45792</v>
      </c>
      <c r="C5250" t="s">
        <v>59</v>
      </c>
      <c r="D5250" t="s">
        <v>9</v>
      </c>
      <c r="E5250" t="s">
        <v>326</v>
      </c>
      <c r="F5250" t="s">
        <v>392</v>
      </c>
      <c r="G5250" s="8">
        <v>24</v>
      </c>
      <c r="H5250" s="6">
        <v>9221.3799999999992</v>
      </c>
      <c r="I5250" s="6">
        <v>221313.05</v>
      </c>
      <c r="J5250" t="s">
        <v>777</v>
      </c>
      <c r="K5250" s="8">
        <v>15</v>
      </c>
      <c r="L5250" t="str">
        <f>_xlfn.XLOOKUP(F5250, Items!$A:$A, Items!$C:$C, "Check Item ID", 0)</f>
        <v>Software</v>
      </c>
    </row>
    <row r="5251" spans="1:12" x14ac:dyDescent="0.25">
      <c r="A5251" t="s">
        <v>6019</v>
      </c>
      <c r="B5251" s="1">
        <v>45193</v>
      </c>
      <c r="C5251" t="s">
        <v>225</v>
      </c>
      <c r="D5251" t="s">
        <v>13</v>
      </c>
      <c r="E5251" t="s">
        <v>276</v>
      </c>
      <c r="F5251" t="s">
        <v>620</v>
      </c>
      <c r="G5251" s="8">
        <v>27</v>
      </c>
      <c r="H5251" s="6">
        <v>2073.42</v>
      </c>
      <c r="I5251" s="6">
        <v>55982.3</v>
      </c>
      <c r="J5251" t="s">
        <v>777</v>
      </c>
      <c r="K5251" s="8">
        <v>43</v>
      </c>
      <c r="L5251" t="str">
        <f>_xlfn.XLOOKUP(F5251, Items!$A:$A, Items!$C:$C, "Check Item ID", 0)</f>
        <v>Hardware</v>
      </c>
    </row>
    <row r="5252" spans="1:12" x14ac:dyDescent="0.25">
      <c r="A5252" t="s">
        <v>6020</v>
      </c>
      <c r="B5252" s="1">
        <v>44954</v>
      </c>
      <c r="C5252" t="s">
        <v>89</v>
      </c>
      <c r="D5252" t="s">
        <v>23</v>
      </c>
      <c r="E5252" t="s">
        <v>350</v>
      </c>
      <c r="F5252" t="s">
        <v>436</v>
      </c>
      <c r="G5252" s="8">
        <v>3</v>
      </c>
      <c r="H5252" s="6">
        <v>51.97</v>
      </c>
      <c r="I5252" s="6">
        <v>155.91999999999999</v>
      </c>
      <c r="J5252" t="s">
        <v>777</v>
      </c>
      <c r="K5252" s="8">
        <v>39</v>
      </c>
      <c r="L5252" t="str">
        <f>_xlfn.XLOOKUP(F5252, Items!$A:$A, Items!$C:$C, "Check Item ID", 0)</f>
        <v>Service</v>
      </c>
    </row>
    <row r="5253" spans="1:12" x14ac:dyDescent="0.25">
      <c r="A5253" t="s">
        <v>6021</v>
      </c>
      <c r="B5253" s="1">
        <v>45088</v>
      </c>
      <c r="C5253" t="s">
        <v>167</v>
      </c>
      <c r="D5253" t="s">
        <v>31</v>
      </c>
      <c r="E5253" t="s">
        <v>265</v>
      </c>
      <c r="F5253" t="s">
        <v>582</v>
      </c>
      <c r="G5253" s="8">
        <v>5</v>
      </c>
      <c r="H5253" s="6">
        <v>8068.73</v>
      </c>
      <c r="I5253" s="6">
        <v>40343.660000000003</v>
      </c>
      <c r="J5253" t="s">
        <v>777</v>
      </c>
      <c r="K5253" s="8">
        <v>22</v>
      </c>
      <c r="L5253" t="str">
        <f>_xlfn.XLOOKUP(F5253, Items!$A:$A, Items!$C:$C, "Check Item ID", 0)</f>
        <v>Service</v>
      </c>
    </row>
    <row r="5254" spans="1:12" hidden="1" x14ac:dyDescent="0.25">
      <c r="A5254" t="s">
        <v>6022</v>
      </c>
      <c r="B5254" s="1">
        <v>45667</v>
      </c>
      <c r="C5254" t="s">
        <v>57</v>
      </c>
      <c r="D5254" t="s">
        <v>25</v>
      </c>
      <c r="E5254" t="s">
        <v>352</v>
      </c>
      <c r="F5254" t="s">
        <v>536</v>
      </c>
      <c r="G5254">
        <v>27</v>
      </c>
      <c r="H5254">
        <v>3104.72</v>
      </c>
      <c r="I5254">
        <v>83827.44</v>
      </c>
      <c r="J5254" t="s">
        <v>768</v>
      </c>
      <c r="K5254">
        <v>41</v>
      </c>
      <c r="L5254" t="str">
        <f>_xlfn.XLOOKUP(F5254, Items!$A:$A, Items!$C:$C, "Check Item ID", 0)</f>
        <v>Service</v>
      </c>
    </row>
    <row r="5255" spans="1:12" x14ac:dyDescent="0.25">
      <c r="A5255" t="s">
        <v>6023</v>
      </c>
      <c r="B5255" s="1">
        <v>45744</v>
      </c>
      <c r="C5255" t="s">
        <v>107</v>
      </c>
      <c r="D5255" t="s">
        <v>25</v>
      </c>
      <c r="E5255" t="s">
        <v>267</v>
      </c>
      <c r="F5255" t="s">
        <v>492</v>
      </c>
      <c r="G5255" s="8">
        <v>21</v>
      </c>
      <c r="H5255" s="6">
        <v>4743.8900000000003</v>
      </c>
      <c r="I5255" s="6">
        <v>99621.68</v>
      </c>
      <c r="J5255" t="s">
        <v>777</v>
      </c>
      <c r="K5255" s="8">
        <v>38</v>
      </c>
      <c r="L5255" t="str">
        <f>_xlfn.XLOOKUP(F5255, Items!$A:$A, Items!$C:$C, "Check Item ID", 0)</f>
        <v>Service</v>
      </c>
    </row>
    <row r="5256" spans="1:12" hidden="1" x14ac:dyDescent="0.25">
      <c r="A5256" t="s">
        <v>6024</v>
      </c>
      <c r="B5256" s="1">
        <v>45578</v>
      </c>
      <c r="C5256" t="s">
        <v>145</v>
      </c>
      <c r="D5256" t="s">
        <v>7</v>
      </c>
      <c r="E5256" t="s">
        <v>346</v>
      </c>
      <c r="F5256" t="s">
        <v>630</v>
      </c>
      <c r="G5256">
        <v>33</v>
      </c>
      <c r="H5256">
        <v>9144.19</v>
      </c>
      <c r="I5256">
        <v>301758.43</v>
      </c>
      <c r="J5256" t="s">
        <v>770</v>
      </c>
      <c r="K5256">
        <v>20</v>
      </c>
      <c r="L5256" t="str">
        <f>_xlfn.XLOOKUP(F5256, Items!$A:$A, Items!$C:$C, "Check Item ID", 0)</f>
        <v>Service</v>
      </c>
    </row>
    <row r="5257" spans="1:12" hidden="1" x14ac:dyDescent="0.25">
      <c r="A5257" t="s">
        <v>6025</v>
      </c>
      <c r="B5257" s="1">
        <v>45800</v>
      </c>
      <c r="C5257" t="s">
        <v>237</v>
      </c>
      <c r="D5257" t="s">
        <v>5</v>
      </c>
      <c r="E5257" t="s">
        <v>292</v>
      </c>
      <c r="F5257" t="s">
        <v>642</v>
      </c>
      <c r="G5257">
        <v>5</v>
      </c>
      <c r="H5257">
        <v>3112.9</v>
      </c>
      <c r="I5257">
        <v>15564.48</v>
      </c>
      <c r="J5257" t="s">
        <v>770</v>
      </c>
      <c r="K5257">
        <v>33</v>
      </c>
      <c r="L5257" t="str">
        <f>_xlfn.XLOOKUP(F5257, Items!$A:$A, Items!$C:$C, "Check Item ID", 0)</f>
        <v>Software</v>
      </c>
    </row>
    <row r="5258" spans="1:12" hidden="1" x14ac:dyDescent="0.25">
      <c r="A5258" t="s">
        <v>6026</v>
      </c>
      <c r="B5258" s="1">
        <v>45797</v>
      </c>
      <c r="C5258" t="s">
        <v>111</v>
      </c>
      <c r="D5258" t="s">
        <v>31</v>
      </c>
      <c r="E5258" t="s">
        <v>265</v>
      </c>
      <c r="F5258" t="s">
        <v>624</v>
      </c>
      <c r="G5258">
        <v>6</v>
      </c>
      <c r="H5258">
        <v>3632.65</v>
      </c>
      <c r="I5258">
        <v>21795.91</v>
      </c>
      <c r="J5258" t="s">
        <v>768</v>
      </c>
      <c r="K5258">
        <v>29</v>
      </c>
      <c r="L5258" t="str">
        <f>_xlfn.XLOOKUP(F5258, Items!$A:$A, Items!$C:$C, "Check Item ID", 0)</f>
        <v>Service</v>
      </c>
    </row>
    <row r="5259" spans="1:12" hidden="1" x14ac:dyDescent="0.25">
      <c r="A5259" t="s">
        <v>6027</v>
      </c>
      <c r="B5259" s="1">
        <v>45924</v>
      </c>
      <c r="C5259" t="s">
        <v>173</v>
      </c>
      <c r="D5259" t="s">
        <v>9</v>
      </c>
      <c r="E5259" t="s">
        <v>288</v>
      </c>
      <c r="F5259" t="s">
        <v>480</v>
      </c>
      <c r="G5259">
        <v>43</v>
      </c>
      <c r="H5259">
        <v>2096.9899999999998</v>
      </c>
      <c r="I5259">
        <v>90170.76</v>
      </c>
      <c r="J5259" t="s">
        <v>768</v>
      </c>
      <c r="K5259">
        <v>32</v>
      </c>
      <c r="L5259" t="str">
        <f>_xlfn.XLOOKUP(F5259, Items!$A:$A, Items!$C:$C, "Check Item ID", 0)</f>
        <v>Hardware</v>
      </c>
    </row>
    <row r="5260" spans="1:12" hidden="1" x14ac:dyDescent="0.25">
      <c r="A5260" t="s">
        <v>6028</v>
      </c>
      <c r="B5260" s="1">
        <v>45769</v>
      </c>
      <c r="C5260" t="s">
        <v>147</v>
      </c>
      <c r="D5260" t="s">
        <v>5</v>
      </c>
      <c r="E5260" t="s">
        <v>260</v>
      </c>
      <c r="F5260" t="s">
        <v>662</v>
      </c>
      <c r="G5260">
        <v>26</v>
      </c>
      <c r="H5260">
        <v>5929.7</v>
      </c>
      <c r="I5260">
        <v>154172.07999999999</v>
      </c>
      <c r="J5260" t="s">
        <v>770</v>
      </c>
      <c r="K5260">
        <v>38</v>
      </c>
      <c r="L5260" t="str">
        <f>_xlfn.XLOOKUP(F5260, Items!$A:$A, Items!$C:$C, "Check Item ID", 0)</f>
        <v>Service</v>
      </c>
    </row>
    <row r="5261" spans="1:12" x14ac:dyDescent="0.25">
      <c r="A5261" t="s">
        <v>6029</v>
      </c>
      <c r="B5261" s="1">
        <v>44959</v>
      </c>
      <c r="C5261" t="s">
        <v>45</v>
      </c>
      <c r="D5261" t="s">
        <v>5</v>
      </c>
      <c r="E5261" t="s">
        <v>316</v>
      </c>
      <c r="F5261" t="s">
        <v>365</v>
      </c>
      <c r="G5261" s="8">
        <v>48</v>
      </c>
      <c r="H5261" s="6">
        <v>3091.42</v>
      </c>
      <c r="I5261" s="6">
        <v>148387.94</v>
      </c>
      <c r="J5261" t="s">
        <v>777</v>
      </c>
      <c r="K5261" s="8">
        <v>26</v>
      </c>
      <c r="L5261" t="str">
        <f>_xlfn.XLOOKUP(F5261, Items!$A:$A, Items!$C:$C, "Check Item ID", 0)</f>
        <v>Hardware</v>
      </c>
    </row>
    <row r="5262" spans="1:12" x14ac:dyDescent="0.25">
      <c r="A5262" t="s">
        <v>6030</v>
      </c>
      <c r="B5262" s="1">
        <v>45629</v>
      </c>
      <c r="C5262" t="s">
        <v>85</v>
      </c>
      <c r="D5262" t="s">
        <v>29</v>
      </c>
      <c r="E5262" t="s">
        <v>258</v>
      </c>
      <c r="F5262" t="s">
        <v>726</v>
      </c>
      <c r="G5262" s="8">
        <v>39</v>
      </c>
      <c r="H5262" s="6">
        <v>4995.8900000000003</v>
      </c>
      <c r="I5262" s="6">
        <v>194839.7</v>
      </c>
      <c r="J5262" t="s">
        <v>777</v>
      </c>
      <c r="K5262" s="8">
        <v>36</v>
      </c>
      <c r="L5262" t="str">
        <f>_xlfn.XLOOKUP(F5262, Items!$A:$A, Items!$C:$C, "Check Item ID", 0)</f>
        <v>Hardware</v>
      </c>
    </row>
    <row r="5263" spans="1:12" hidden="1" x14ac:dyDescent="0.25">
      <c r="A5263" t="s">
        <v>6031</v>
      </c>
      <c r="B5263" s="1">
        <v>45065</v>
      </c>
      <c r="C5263" t="s">
        <v>133</v>
      </c>
      <c r="D5263" t="s">
        <v>11</v>
      </c>
      <c r="E5263" t="s">
        <v>267</v>
      </c>
      <c r="F5263" t="s">
        <v>518</v>
      </c>
      <c r="G5263">
        <v>18</v>
      </c>
      <c r="H5263">
        <v>4228.96</v>
      </c>
      <c r="I5263">
        <v>76121.36</v>
      </c>
      <c r="J5263" t="s">
        <v>768</v>
      </c>
      <c r="K5263">
        <v>17</v>
      </c>
      <c r="L5263" t="str">
        <f>_xlfn.XLOOKUP(F5263, Items!$A:$A, Items!$C:$C, "Check Item ID", 0)</f>
        <v>Service</v>
      </c>
    </row>
    <row r="5264" spans="1:12" hidden="1" x14ac:dyDescent="0.25">
      <c r="A5264" t="s">
        <v>6032</v>
      </c>
      <c r="B5264" s="1">
        <v>45401</v>
      </c>
      <c r="C5264" t="s">
        <v>121</v>
      </c>
      <c r="D5264" t="s">
        <v>5</v>
      </c>
      <c r="E5264" t="s">
        <v>348</v>
      </c>
      <c r="F5264" t="s">
        <v>582</v>
      </c>
      <c r="G5264">
        <v>1</v>
      </c>
      <c r="H5264">
        <v>9937.41</v>
      </c>
      <c r="I5264">
        <v>9937.41</v>
      </c>
      <c r="J5264" t="s">
        <v>768</v>
      </c>
      <c r="K5264">
        <v>14</v>
      </c>
      <c r="L5264" t="str">
        <f>_xlfn.XLOOKUP(F5264, Items!$A:$A, Items!$C:$C, "Check Item ID", 0)</f>
        <v>Service</v>
      </c>
    </row>
    <row r="5265" spans="1:12" hidden="1" x14ac:dyDescent="0.25">
      <c r="A5265" t="s">
        <v>6033</v>
      </c>
      <c r="B5265" s="1">
        <v>45792</v>
      </c>
      <c r="C5265" t="s">
        <v>97</v>
      </c>
      <c r="D5265" t="s">
        <v>29</v>
      </c>
      <c r="E5265" t="s">
        <v>258</v>
      </c>
      <c r="F5265" t="s">
        <v>446</v>
      </c>
      <c r="G5265">
        <v>19</v>
      </c>
      <c r="H5265">
        <v>8064.97</v>
      </c>
      <c r="I5265">
        <v>153234.45000000001</v>
      </c>
      <c r="J5265" t="s">
        <v>770</v>
      </c>
      <c r="K5265">
        <v>20</v>
      </c>
      <c r="L5265" t="str">
        <f>_xlfn.XLOOKUP(F5265, Items!$A:$A, Items!$C:$C, "Check Item ID", 0)</f>
        <v>Software</v>
      </c>
    </row>
    <row r="5266" spans="1:12" x14ac:dyDescent="0.25">
      <c r="A5266" t="s">
        <v>6034</v>
      </c>
      <c r="B5266" s="1">
        <v>45422</v>
      </c>
      <c r="C5266" t="s">
        <v>121</v>
      </c>
      <c r="D5266" t="s">
        <v>5</v>
      </c>
      <c r="E5266" t="s">
        <v>246</v>
      </c>
      <c r="F5266" t="s">
        <v>388</v>
      </c>
      <c r="G5266" s="8">
        <v>40</v>
      </c>
      <c r="H5266" s="6">
        <v>5773.04</v>
      </c>
      <c r="I5266" s="6">
        <v>230921.51</v>
      </c>
      <c r="J5266" t="s">
        <v>777</v>
      </c>
      <c r="K5266" s="8">
        <v>12</v>
      </c>
      <c r="L5266" t="str">
        <f>_xlfn.XLOOKUP(F5266, Items!$A:$A, Items!$C:$C, "Check Item ID", 0)</f>
        <v>Software</v>
      </c>
    </row>
    <row r="5267" spans="1:12" x14ac:dyDescent="0.25">
      <c r="A5267" t="s">
        <v>6035</v>
      </c>
      <c r="B5267" s="1">
        <v>45445</v>
      </c>
      <c r="C5267" t="s">
        <v>141</v>
      </c>
      <c r="D5267" t="s">
        <v>27</v>
      </c>
      <c r="E5267" t="s">
        <v>296</v>
      </c>
      <c r="F5267" t="s">
        <v>480</v>
      </c>
      <c r="G5267" s="8">
        <v>4</v>
      </c>
      <c r="H5267" s="6">
        <v>2359.35</v>
      </c>
      <c r="I5267" s="6">
        <v>9437.42</v>
      </c>
      <c r="J5267" t="s">
        <v>777</v>
      </c>
      <c r="K5267" s="8">
        <v>8</v>
      </c>
      <c r="L5267" t="str">
        <f>_xlfn.XLOOKUP(F5267, Items!$A:$A, Items!$C:$C, "Check Item ID", 0)</f>
        <v>Hardware</v>
      </c>
    </row>
    <row r="5268" spans="1:12" hidden="1" x14ac:dyDescent="0.25">
      <c r="A5268" t="s">
        <v>6036</v>
      </c>
      <c r="B5268" s="1">
        <v>45722</v>
      </c>
      <c r="C5268" t="s">
        <v>115</v>
      </c>
      <c r="D5268" t="s">
        <v>27</v>
      </c>
      <c r="E5268" t="s">
        <v>302</v>
      </c>
      <c r="F5268" t="s">
        <v>432</v>
      </c>
      <c r="G5268">
        <v>25</v>
      </c>
      <c r="H5268">
        <v>8058.54</v>
      </c>
      <c r="I5268">
        <v>201463.54</v>
      </c>
      <c r="J5268" t="s">
        <v>770</v>
      </c>
      <c r="K5268">
        <v>22</v>
      </c>
      <c r="L5268" t="str">
        <f>_xlfn.XLOOKUP(F5268, Items!$A:$A, Items!$C:$C, "Check Item ID", 0)</f>
        <v>Service</v>
      </c>
    </row>
    <row r="5269" spans="1:12" x14ac:dyDescent="0.25">
      <c r="A5269" t="s">
        <v>6037</v>
      </c>
      <c r="B5269" s="1">
        <v>45425</v>
      </c>
      <c r="C5269" t="s">
        <v>79</v>
      </c>
      <c r="D5269" t="s">
        <v>31</v>
      </c>
      <c r="E5269" t="s">
        <v>294</v>
      </c>
      <c r="F5269" t="s">
        <v>720</v>
      </c>
      <c r="G5269" s="8">
        <v>14</v>
      </c>
      <c r="H5269" s="6">
        <v>7971.9</v>
      </c>
      <c r="I5269" s="6">
        <v>111606.64</v>
      </c>
      <c r="J5269" t="s">
        <v>777</v>
      </c>
      <c r="K5269" s="8">
        <v>19</v>
      </c>
      <c r="L5269" t="str">
        <f>_xlfn.XLOOKUP(F5269, Items!$A:$A, Items!$C:$C, "Check Item ID", 0)</f>
        <v>Hardware</v>
      </c>
    </row>
    <row r="5270" spans="1:12" hidden="1" x14ac:dyDescent="0.25">
      <c r="A5270" t="s">
        <v>6038</v>
      </c>
      <c r="B5270" s="1">
        <v>45951</v>
      </c>
      <c r="C5270" t="s">
        <v>231</v>
      </c>
      <c r="D5270" t="s">
        <v>7</v>
      </c>
      <c r="E5270" t="s">
        <v>290</v>
      </c>
      <c r="F5270" t="s">
        <v>572</v>
      </c>
      <c r="G5270">
        <v>22</v>
      </c>
      <c r="H5270">
        <v>6008.59</v>
      </c>
      <c r="I5270">
        <v>132188.94</v>
      </c>
      <c r="J5270" t="s">
        <v>770</v>
      </c>
      <c r="K5270">
        <v>22</v>
      </c>
      <c r="L5270" t="str">
        <f>_xlfn.XLOOKUP(F5270, Items!$A:$A, Items!$C:$C, "Check Item ID", 0)</f>
        <v>Service</v>
      </c>
    </row>
    <row r="5271" spans="1:12" hidden="1" x14ac:dyDescent="0.25">
      <c r="A5271" t="s">
        <v>6039</v>
      </c>
      <c r="B5271" s="1">
        <v>45189</v>
      </c>
      <c r="C5271" t="s">
        <v>145</v>
      </c>
      <c r="D5271" t="s">
        <v>7</v>
      </c>
      <c r="E5271" t="s">
        <v>300</v>
      </c>
      <c r="F5271" t="s">
        <v>498</v>
      </c>
      <c r="G5271">
        <v>1</v>
      </c>
      <c r="H5271">
        <v>7932.75</v>
      </c>
      <c r="I5271">
        <v>7932.75</v>
      </c>
      <c r="J5271" t="s">
        <v>768</v>
      </c>
      <c r="K5271">
        <v>19</v>
      </c>
      <c r="L5271" t="str">
        <f>_xlfn.XLOOKUP(F5271, Items!$A:$A, Items!$C:$C, "Check Item ID", 0)</f>
        <v>Service</v>
      </c>
    </row>
    <row r="5272" spans="1:12" hidden="1" x14ac:dyDescent="0.25">
      <c r="A5272" t="s">
        <v>6040</v>
      </c>
      <c r="B5272" s="1">
        <v>45138</v>
      </c>
      <c r="C5272" t="s">
        <v>139</v>
      </c>
      <c r="D5272" t="s">
        <v>19</v>
      </c>
      <c r="E5272" t="s">
        <v>296</v>
      </c>
      <c r="F5272" t="s">
        <v>540</v>
      </c>
      <c r="G5272">
        <v>2</v>
      </c>
      <c r="H5272">
        <v>6176.8</v>
      </c>
      <c r="I5272">
        <v>12353.59</v>
      </c>
      <c r="J5272" t="s">
        <v>768</v>
      </c>
      <c r="K5272">
        <v>13</v>
      </c>
      <c r="L5272" t="str">
        <f>_xlfn.XLOOKUP(F5272, Items!$A:$A, Items!$C:$C, "Check Item ID", 0)</f>
        <v>Software</v>
      </c>
    </row>
    <row r="5273" spans="1:12" x14ac:dyDescent="0.25">
      <c r="A5273" t="s">
        <v>6041</v>
      </c>
      <c r="B5273" s="1">
        <v>45389</v>
      </c>
      <c r="C5273" t="s">
        <v>113</v>
      </c>
      <c r="D5273" t="s">
        <v>23</v>
      </c>
      <c r="E5273" t="s">
        <v>338</v>
      </c>
      <c r="F5273" t="s">
        <v>412</v>
      </c>
      <c r="G5273" s="8">
        <v>33</v>
      </c>
      <c r="H5273" s="6">
        <v>2078.9899999999998</v>
      </c>
      <c r="I5273" s="6">
        <v>68606.600000000006</v>
      </c>
      <c r="J5273" t="s">
        <v>777</v>
      </c>
      <c r="K5273" s="8">
        <v>25</v>
      </c>
      <c r="L5273" t="str">
        <f>_xlfn.XLOOKUP(F5273, Items!$A:$A, Items!$C:$C, "Check Item ID", 0)</f>
        <v>Service</v>
      </c>
    </row>
    <row r="5274" spans="1:12" hidden="1" x14ac:dyDescent="0.25">
      <c r="A5274" t="s">
        <v>6042</v>
      </c>
      <c r="B5274" s="1">
        <v>45759</v>
      </c>
      <c r="C5274" t="s">
        <v>99</v>
      </c>
      <c r="D5274" t="s">
        <v>13</v>
      </c>
      <c r="E5274" t="s">
        <v>290</v>
      </c>
      <c r="F5274" t="s">
        <v>484</v>
      </c>
      <c r="G5274">
        <v>27</v>
      </c>
      <c r="H5274">
        <v>6615.34</v>
      </c>
      <c r="I5274">
        <v>178614.24</v>
      </c>
      <c r="J5274" t="s">
        <v>770</v>
      </c>
      <c r="K5274">
        <v>33</v>
      </c>
      <c r="L5274" t="str">
        <f>_xlfn.XLOOKUP(F5274, Items!$A:$A, Items!$C:$C, "Check Item ID", 0)</f>
        <v>Hardware</v>
      </c>
    </row>
    <row r="5275" spans="1:12" x14ac:dyDescent="0.25">
      <c r="A5275" t="s">
        <v>6043</v>
      </c>
      <c r="B5275" s="1">
        <v>45122</v>
      </c>
      <c r="C5275" t="s">
        <v>177</v>
      </c>
      <c r="D5275" t="s">
        <v>27</v>
      </c>
      <c r="E5275" t="s">
        <v>294</v>
      </c>
      <c r="F5275" t="s">
        <v>404</v>
      </c>
      <c r="G5275" s="8">
        <v>14</v>
      </c>
      <c r="H5275" s="6">
        <v>2874.98</v>
      </c>
      <c r="I5275" s="6">
        <v>40249.660000000003</v>
      </c>
      <c r="J5275" t="s">
        <v>777</v>
      </c>
      <c r="K5275" s="8">
        <v>26</v>
      </c>
      <c r="L5275" t="str">
        <f>_xlfn.XLOOKUP(F5275, Items!$A:$A, Items!$C:$C, "Check Item ID", 0)</f>
        <v>Service</v>
      </c>
    </row>
    <row r="5276" spans="1:12" x14ac:dyDescent="0.25">
      <c r="A5276" t="s">
        <v>6044</v>
      </c>
      <c r="B5276" s="1">
        <v>45962</v>
      </c>
      <c r="C5276" t="s">
        <v>65</v>
      </c>
      <c r="D5276" t="s">
        <v>15</v>
      </c>
      <c r="E5276" t="s">
        <v>304</v>
      </c>
      <c r="F5276" t="s">
        <v>584</v>
      </c>
      <c r="G5276" s="8">
        <v>44</v>
      </c>
      <c r="H5276" s="6">
        <v>447.75</v>
      </c>
      <c r="I5276" s="6">
        <v>19700.849999999999</v>
      </c>
      <c r="J5276" t="s">
        <v>777</v>
      </c>
      <c r="K5276" s="8">
        <v>25</v>
      </c>
      <c r="L5276" t="str">
        <f>_xlfn.XLOOKUP(F5276, Items!$A:$A, Items!$C:$C, "Check Item ID", 0)</f>
        <v>Service</v>
      </c>
    </row>
    <row r="5277" spans="1:12" hidden="1" x14ac:dyDescent="0.25">
      <c r="A5277" t="s">
        <v>6045</v>
      </c>
      <c r="B5277" s="1">
        <v>45692</v>
      </c>
      <c r="C5277" t="s">
        <v>67</v>
      </c>
      <c r="D5277" t="s">
        <v>7</v>
      </c>
      <c r="E5277" t="s">
        <v>328</v>
      </c>
      <c r="F5277" t="s">
        <v>365</v>
      </c>
      <c r="G5277">
        <v>13</v>
      </c>
      <c r="H5277">
        <v>2989.86</v>
      </c>
      <c r="I5277">
        <v>38868.15</v>
      </c>
      <c r="J5277" t="s">
        <v>770</v>
      </c>
      <c r="K5277">
        <v>23</v>
      </c>
      <c r="L5277" t="str">
        <f>_xlfn.XLOOKUP(F5277, Items!$A:$A, Items!$C:$C, "Check Item ID", 0)</f>
        <v>Hardware</v>
      </c>
    </row>
    <row r="5278" spans="1:12" hidden="1" x14ac:dyDescent="0.25">
      <c r="A5278" t="s">
        <v>6046</v>
      </c>
      <c r="B5278" s="1">
        <v>45087</v>
      </c>
      <c r="C5278" t="s">
        <v>215</v>
      </c>
      <c r="D5278" t="s">
        <v>5</v>
      </c>
      <c r="E5278" t="s">
        <v>278</v>
      </c>
      <c r="F5278" t="s">
        <v>746</v>
      </c>
      <c r="G5278">
        <v>23</v>
      </c>
      <c r="H5278">
        <v>4631.71</v>
      </c>
      <c r="I5278">
        <v>106529.24</v>
      </c>
      <c r="J5278" t="s">
        <v>768</v>
      </c>
      <c r="K5278">
        <v>36</v>
      </c>
      <c r="L5278" t="str">
        <f>_xlfn.XLOOKUP(F5278, Items!$A:$A, Items!$C:$C, "Check Item ID", 0)</f>
        <v>Software</v>
      </c>
    </row>
    <row r="5279" spans="1:12" x14ac:dyDescent="0.25">
      <c r="A5279" t="s">
        <v>6047</v>
      </c>
      <c r="B5279" s="1">
        <v>45673</v>
      </c>
      <c r="C5279" t="s">
        <v>67</v>
      </c>
      <c r="D5279" t="s">
        <v>7</v>
      </c>
      <c r="E5279" t="s">
        <v>308</v>
      </c>
      <c r="F5279" t="s">
        <v>614</v>
      </c>
      <c r="G5279" s="8">
        <v>41</v>
      </c>
      <c r="H5279" s="6">
        <v>3692.28</v>
      </c>
      <c r="I5279" s="6">
        <v>151383.44</v>
      </c>
      <c r="J5279" t="s">
        <v>777</v>
      </c>
      <c r="K5279" s="8">
        <v>34</v>
      </c>
      <c r="L5279" t="str">
        <f>_xlfn.XLOOKUP(F5279, Items!$A:$A, Items!$C:$C, "Check Item ID", 0)</f>
        <v>Hardware</v>
      </c>
    </row>
    <row r="5280" spans="1:12" hidden="1" x14ac:dyDescent="0.25">
      <c r="A5280" t="s">
        <v>6048</v>
      </c>
      <c r="B5280" s="1">
        <v>45598</v>
      </c>
      <c r="C5280" t="s">
        <v>209</v>
      </c>
      <c r="D5280" t="s">
        <v>23</v>
      </c>
      <c r="E5280" t="s">
        <v>267</v>
      </c>
      <c r="F5280" t="s">
        <v>562</v>
      </c>
      <c r="G5280">
        <v>22</v>
      </c>
      <c r="H5280">
        <v>4077.09</v>
      </c>
      <c r="I5280">
        <v>89696.03</v>
      </c>
      <c r="J5280" t="s">
        <v>768</v>
      </c>
      <c r="K5280">
        <v>6</v>
      </c>
      <c r="L5280" t="str">
        <f>_xlfn.XLOOKUP(F5280, Items!$A:$A, Items!$C:$C, "Check Item ID", 0)</f>
        <v>Service</v>
      </c>
    </row>
    <row r="5281" spans="1:12" hidden="1" x14ac:dyDescent="0.25">
      <c r="A5281" t="s">
        <v>6049</v>
      </c>
      <c r="B5281" s="1">
        <v>45997</v>
      </c>
      <c r="C5281" t="s">
        <v>193</v>
      </c>
      <c r="D5281" t="s">
        <v>5</v>
      </c>
      <c r="E5281" t="s">
        <v>318</v>
      </c>
      <c r="F5281" t="s">
        <v>658</v>
      </c>
      <c r="G5281">
        <v>20</v>
      </c>
      <c r="H5281">
        <v>6499.06</v>
      </c>
      <c r="I5281">
        <v>129981.22</v>
      </c>
      <c r="J5281" t="s">
        <v>768</v>
      </c>
      <c r="K5281">
        <v>7</v>
      </c>
      <c r="L5281" t="str">
        <f>_xlfn.XLOOKUP(F5281, Items!$A:$A, Items!$C:$C, "Check Item ID", 0)</f>
        <v>Service</v>
      </c>
    </row>
    <row r="5282" spans="1:12" hidden="1" x14ac:dyDescent="0.25">
      <c r="A5282" t="s">
        <v>6050</v>
      </c>
      <c r="B5282" s="1">
        <v>45695</v>
      </c>
      <c r="C5282" t="s">
        <v>235</v>
      </c>
      <c r="D5282" t="s">
        <v>17</v>
      </c>
      <c r="E5282" t="s">
        <v>250</v>
      </c>
      <c r="F5282" t="s">
        <v>504</v>
      </c>
      <c r="G5282">
        <v>22</v>
      </c>
      <c r="H5282">
        <v>7973.07</v>
      </c>
      <c r="I5282">
        <v>175407.56</v>
      </c>
      <c r="J5282" t="s">
        <v>768</v>
      </c>
      <c r="K5282">
        <v>10</v>
      </c>
      <c r="L5282" t="str">
        <f>_xlfn.XLOOKUP(F5282, Items!$A:$A, Items!$C:$C, "Check Item ID", 0)</f>
        <v>Service</v>
      </c>
    </row>
    <row r="5283" spans="1:12" x14ac:dyDescent="0.25">
      <c r="A5283" t="s">
        <v>6051</v>
      </c>
      <c r="B5283" s="1">
        <v>45870</v>
      </c>
      <c r="C5283" t="s">
        <v>97</v>
      </c>
      <c r="D5283" t="s">
        <v>29</v>
      </c>
      <c r="E5283" t="s">
        <v>338</v>
      </c>
      <c r="F5283" t="s">
        <v>564</v>
      </c>
      <c r="G5283" s="8">
        <v>23</v>
      </c>
      <c r="H5283" s="6">
        <v>3927.01</v>
      </c>
      <c r="I5283" s="6">
        <v>90321.27</v>
      </c>
      <c r="J5283" t="s">
        <v>777</v>
      </c>
      <c r="K5283" s="8">
        <v>16</v>
      </c>
      <c r="L5283" t="str">
        <f>_xlfn.XLOOKUP(F5283, Items!$A:$A, Items!$C:$C, "Check Item ID", 0)</f>
        <v>Software</v>
      </c>
    </row>
    <row r="5284" spans="1:12" hidden="1" x14ac:dyDescent="0.25">
      <c r="A5284" t="s">
        <v>6052</v>
      </c>
      <c r="B5284" s="1">
        <v>45347</v>
      </c>
      <c r="C5284" t="s">
        <v>105</v>
      </c>
      <c r="D5284" t="s">
        <v>23</v>
      </c>
      <c r="E5284" t="s">
        <v>328</v>
      </c>
      <c r="F5284" t="s">
        <v>730</v>
      </c>
      <c r="G5284">
        <v>7</v>
      </c>
      <c r="H5284">
        <v>4142.0600000000004</v>
      </c>
      <c r="I5284">
        <v>28994.43</v>
      </c>
      <c r="J5284" t="s">
        <v>770</v>
      </c>
      <c r="K5284">
        <v>37</v>
      </c>
      <c r="L5284" t="str">
        <f>_xlfn.XLOOKUP(F5284, Items!$A:$A, Items!$C:$C, "Check Item ID", 0)</f>
        <v>Service</v>
      </c>
    </row>
    <row r="5285" spans="1:12" x14ac:dyDescent="0.25">
      <c r="A5285" t="s">
        <v>6053</v>
      </c>
      <c r="B5285" s="1">
        <v>45114</v>
      </c>
      <c r="C5285" t="s">
        <v>77</v>
      </c>
      <c r="D5285" t="s">
        <v>17</v>
      </c>
      <c r="E5285" t="s">
        <v>276</v>
      </c>
      <c r="F5285" t="s">
        <v>728</v>
      </c>
      <c r="G5285" s="8">
        <v>36</v>
      </c>
      <c r="H5285" s="6">
        <v>7459.04</v>
      </c>
      <c r="I5285" s="6">
        <v>268525.3</v>
      </c>
      <c r="J5285" t="s">
        <v>777</v>
      </c>
      <c r="K5285" s="8">
        <v>6</v>
      </c>
      <c r="L5285" t="str">
        <f>_xlfn.XLOOKUP(F5285, Items!$A:$A, Items!$C:$C, "Check Item ID", 0)</f>
        <v>Hardware</v>
      </c>
    </row>
    <row r="5286" spans="1:12" hidden="1" x14ac:dyDescent="0.25">
      <c r="A5286" t="s">
        <v>6054</v>
      </c>
      <c r="B5286" s="1">
        <v>46018</v>
      </c>
      <c r="C5286" t="s">
        <v>237</v>
      </c>
      <c r="D5286" t="s">
        <v>5</v>
      </c>
      <c r="E5286" t="s">
        <v>288</v>
      </c>
      <c r="F5286" t="s">
        <v>612</v>
      </c>
      <c r="G5286">
        <v>5</v>
      </c>
      <c r="H5286">
        <v>776.88</v>
      </c>
      <c r="I5286">
        <v>3884.39</v>
      </c>
      <c r="J5286" t="s">
        <v>770</v>
      </c>
      <c r="K5286">
        <v>15</v>
      </c>
      <c r="L5286" t="str">
        <f>_xlfn.XLOOKUP(F5286, Items!$A:$A, Items!$C:$C, "Check Item ID", 0)</f>
        <v>Service</v>
      </c>
    </row>
    <row r="5287" spans="1:12" x14ac:dyDescent="0.25">
      <c r="A5287" t="s">
        <v>6055</v>
      </c>
      <c r="B5287" s="1">
        <v>45187</v>
      </c>
      <c r="C5287" t="s">
        <v>133</v>
      </c>
      <c r="D5287" t="s">
        <v>11</v>
      </c>
      <c r="E5287" t="s">
        <v>346</v>
      </c>
      <c r="F5287" t="s">
        <v>532</v>
      </c>
      <c r="G5287" s="8">
        <v>46</v>
      </c>
      <c r="H5287" s="6">
        <v>6527.46</v>
      </c>
      <c r="I5287" s="6">
        <v>300263.34000000003</v>
      </c>
      <c r="J5287" t="s">
        <v>777</v>
      </c>
      <c r="K5287" s="8">
        <v>22</v>
      </c>
      <c r="L5287" t="str">
        <f>_xlfn.XLOOKUP(F5287, Items!$A:$A, Items!$C:$C, "Check Item ID", 0)</f>
        <v>Hardware</v>
      </c>
    </row>
    <row r="5288" spans="1:12" hidden="1" x14ac:dyDescent="0.25">
      <c r="A5288" t="s">
        <v>6056</v>
      </c>
      <c r="B5288" s="1">
        <v>45137</v>
      </c>
      <c r="C5288" t="s">
        <v>59</v>
      </c>
      <c r="D5288" t="s">
        <v>9</v>
      </c>
      <c r="E5288" t="s">
        <v>300</v>
      </c>
      <c r="F5288" t="s">
        <v>756</v>
      </c>
      <c r="G5288">
        <v>45</v>
      </c>
      <c r="H5288">
        <v>3183.14</v>
      </c>
      <c r="I5288">
        <v>143241.09</v>
      </c>
      <c r="J5288" t="s">
        <v>770</v>
      </c>
      <c r="K5288">
        <v>39</v>
      </c>
      <c r="L5288" t="str">
        <f>_xlfn.XLOOKUP(F5288, Items!$A:$A, Items!$C:$C, "Check Item ID", 0)</f>
        <v>Service</v>
      </c>
    </row>
    <row r="5289" spans="1:12" hidden="1" x14ac:dyDescent="0.25">
      <c r="A5289" t="s">
        <v>6057</v>
      </c>
      <c r="B5289" s="1">
        <v>45422</v>
      </c>
      <c r="C5289" t="s">
        <v>69</v>
      </c>
      <c r="D5289" t="s">
        <v>13</v>
      </c>
      <c r="E5289" t="s">
        <v>276</v>
      </c>
      <c r="F5289" t="s">
        <v>518</v>
      </c>
      <c r="G5289">
        <v>49</v>
      </c>
      <c r="H5289">
        <v>4382.16</v>
      </c>
      <c r="I5289">
        <v>214725.99</v>
      </c>
      <c r="J5289" t="s">
        <v>768</v>
      </c>
      <c r="K5289">
        <v>9</v>
      </c>
      <c r="L5289" t="str">
        <f>_xlfn.XLOOKUP(F5289, Items!$A:$A, Items!$C:$C, "Check Item ID", 0)</f>
        <v>Service</v>
      </c>
    </row>
    <row r="5290" spans="1:12" hidden="1" x14ac:dyDescent="0.25">
      <c r="A5290" t="s">
        <v>6058</v>
      </c>
      <c r="B5290" s="1">
        <v>45056</v>
      </c>
      <c r="C5290" t="s">
        <v>133</v>
      </c>
      <c r="D5290" t="s">
        <v>11</v>
      </c>
      <c r="E5290" t="s">
        <v>258</v>
      </c>
      <c r="F5290" t="s">
        <v>406</v>
      </c>
      <c r="G5290">
        <v>33</v>
      </c>
      <c r="H5290">
        <v>6719.77</v>
      </c>
      <c r="I5290">
        <v>221752.41</v>
      </c>
      <c r="J5290" t="s">
        <v>770</v>
      </c>
      <c r="K5290">
        <v>15</v>
      </c>
      <c r="L5290" t="str">
        <f>_xlfn.XLOOKUP(F5290, Items!$A:$A, Items!$C:$C, "Check Item ID", 0)</f>
        <v>Software</v>
      </c>
    </row>
    <row r="5291" spans="1:12" hidden="1" x14ac:dyDescent="0.25">
      <c r="A5291" t="s">
        <v>6059</v>
      </c>
      <c r="B5291" s="1">
        <v>45112</v>
      </c>
      <c r="C5291" t="s">
        <v>71</v>
      </c>
      <c r="D5291" t="s">
        <v>15</v>
      </c>
      <c r="E5291" t="s">
        <v>274</v>
      </c>
      <c r="F5291" t="s">
        <v>464</v>
      </c>
      <c r="G5291">
        <v>6</v>
      </c>
      <c r="H5291">
        <v>3109.03</v>
      </c>
      <c r="I5291">
        <v>18654.18</v>
      </c>
      <c r="J5291" t="s">
        <v>770</v>
      </c>
      <c r="K5291">
        <v>8</v>
      </c>
      <c r="L5291" t="str">
        <f>_xlfn.XLOOKUP(F5291, Items!$A:$A, Items!$C:$C, "Check Item ID", 0)</f>
        <v>Hardware</v>
      </c>
    </row>
    <row r="5292" spans="1:12" hidden="1" x14ac:dyDescent="0.25">
      <c r="A5292" t="s">
        <v>6060</v>
      </c>
      <c r="B5292" s="1">
        <v>45437</v>
      </c>
      <c r="C5292" t="s">
        <v>97</v>
      </c>
      <c r="D5292" t="s">
        <v>29</v>
      </c>
      <c r="E5292" t="s">
        <v>322</v>
      </c>
      <c r="F5292" t="s">
        <v>468</v>
      </c>
      <c r="G5292">
        <v>6</v>
      </c>
      <c r="H5292">
        <v>3856.74</v>
      </c>
      <c r="I5292">
        <v>23140.44</v>
      </c>
      <c r="J5292" t="s">
        <v>768</v>
      </c>
      <c r="K5292">
        <v>25</v>
      </c>
      <c r="L5292" t="str">
        <f>_xlfn.XLOOKUP(F5292, Items!$A:$A, Items!$C:$C, "Check Item ID", 0)</f>
        <v>Hardware</v>
      </c>
    </row>
    <row r="5293" spans="1:12" hidden="1" x14ac:dyDescent="0.25">
      <c r="A5293" t="s">
        <v>6061</v>
      </c>
      <c r="B5293" s="1">
        <v>45327</v>
      </c>
      <c r="C5293" t="s">
        <v>201</v>
      </c>
      <c r="D5293" t="s">
        <v>21</v>
      </c>
      <c r="E5293" t="s">
        <v>308</v>
      </c>
      <c r="F5293" t="s">
        <v>472</v>
      </c>
      <c r="G5293">
        <v>4</v>
      </c>
      <c r="H5293">
        <v>7768.06</v>
      </c>
      <c r="I5293">
        <v>31072.23</v>
      </c>
      <c r="J5293" t="s">
        <v>770</v>
      </c>
      <c r="K5293">
        <v>17</v>
      </c>
      <c r="L5293" t="str">
        <f>_xlfn.XLOOKUP(F5293, Items!$A:$A, Items!$C:$C, "Check Item ID", 0)</f>
        <v>Software</v>
      </c>
    </row>
    <row r="5294" spans="1:12" hidden="1" x14ac:dyDescent="0.25">
      <c r="A5294" t="s">
        <v>6062</v>
      </c>
      <c r="B5294" s="1">
        <v>45315</v>
      </c>
      <c r="C5294" t="s">
        <v>161</v>
      </c>
      <c r="D5294" t="s">
        <v>17</v>
      </c>
      <c r="E5294" t="s">
        <v>316</v>
      </c>
      <c r="F5294" t="s">
        <v>510</v>
      </c>
      <c r="G5294">
        <v>4</v>
      </c>
      <c r="H5294">
        <v>8551.31</v>
      </c>
      <c r="I5294">
        <v>34205.25</v>
      </c>
      <c r="J5294" t="s">
        <v>770</v>
      </c>
      <c r="K5294">
        <v>3</v>
      </c>
      <c r="L5294" t="str">
        <f>_xlfn.XLOOKUP(F5294, Items!$A:$A, Items!$C:$C, "Check Item ID", 0)</f>
        <v>Service</v>
      </c>
    </row>
    <row r="5295" spans="1:12" hidden="1" x14ac:dyDescent="0.25">
      <c r="A5295" t="s">
        <v>6063</v>
      </c>
      <c r="B5295" s="1">
        <v>45830</v>
      </c>
      <c r="C5295" t="s">
        <v>165</v>
      </c>
      <c r="D5295" t="s">
        <v>27</v>
      </c>
      <c r="E5295" t="s">
        <v>324</v>
      </c>
      <c r="F5295" t="s">
        <v>748</v>
      </c>
      <c r="G5295">
        <v>35</v>
      </c>
      <c r="H5295">
        <v>3353.93</v>
      </c>
      <c r="I5295">
        <v>117387.42</v>
      </c>
      <c r="J5295" t="s">
        <v>768</v>
      </c>
      <c r="K5295">
        <v>9</v>
      </c>
      <c r="L5295" t="str">
        <f>_xlfn.XLOOKUP(F5295, Items!$A:$A, Items!$C:$C, "Check Item ID", 0)</f>
        <v>Software</v>
      </c>
    </row>
    <row r="5296" spans="1:12" hidden="1" x14ac:dyDescent="0.25">
      <c r="A5296" t="s">
        <v>6064</v>
      </c>
      <c r="B5296" s="1">
        <v>45761</v>
      </c>
      <c r="C5296" t="s">
        <v>141</v>
      </c>
      <c r="D5296" t="s">
        <v>27</v>
      </c>
      <c r="E5296" t="s">
        <v>306</v>
      </c>
      <c r="F5296" t="s">
        <v>614</v>
      </c>
      <c r="G5296">
        <v>24</v>
      </c>
      <c r="H5296">
        <v>4241.1499999999996</v>
      </c>
      <c r="I5296">
        <v>101787.48</v>
      </c>
      <c r="J5296" t="s">
        <v>770</v>
      </c>
      <c r="K5296">
        <v>45</v>
      </c>
      <c r="L5296" t="str">
        <f>_xlfn.XLOOKUP(F5296, Items!$A:$A, Items!$C:$C, "Check Item ID", 0)</f>
        <v>Hardware</v>
      </c>
    </row>
    <row r="5297" spans="1:12" hidden="1" x14ac:dyDescent="0.25">
      <c r="A5297" t="s">
        <v>6065</v>
      </c>
      <c r="B5297" s="1">
        <v>45581</v>
      </c>
      <c r="C5297" t="s">
        <v>61</v>
      </c>
      <c r="D5297" t="s">
        <v>11</v>
      </c>
      <c r="E5297" t="s">
        <v>316</v>
      </c>
      <c r="F5297" t="s">
        <v>606</v>
      </c>
      <c r="G5297">
        <v>30</v>
      </c>
      <c r="H5297">
        <v>8638.4599999999991</v>
      </c>
      <c r="I5297">
        <v>259153.76</v>
      </c>
      <c r="J5297" t="s">
        <v>768</v>
      </c>
      <c r="K5297">
        <v>30</v>
      </c>
      <c r="L5297" t="str">
        <f>_xlfn.XLOOKUP(F5297, Items!$A:$A, Items!$C:$C, "Check Item ID", 0)</f>
        <v>Service</v>
      </c>
    </row>
    <row r="5298" spans="1:12" hidden="1" x14ac:dyDescent="0.25">
      <c r="A5298" t="s">
        <v>6066</v>
      </c>
      <c r="B5298" s="1">
        <v>45552</v>
      </c>
      <c r="C5298" t="s">
        <v>111</v>
      </c>
      <c r="D5298" t="s">
        <v>31</v>
      </c>
      <c r="E5298" t="s">
        <v>260</v>
      </c>
      <c r="F5298" t="s">
        <v>738</v>
      </c>
      <c r="G5298">
        <v>21</v>
      </c>
      <c r="H5298">
        <v>8048.78</v>
      </c>
      <c r="I5298">
        <v>169024.3</v>
      </c>
      <c r="J5298" t="s">
        <v>770</v>
      </c>
      <c r="K5298">
        <v>10</v>
      </c>
      <c r="L5298" t="str">
        <f>_xlfn.XLOOKUP(F5298, Items!$A:$A, Items!$C:$C, "Check Item ID", 0)</f>
        <v>Software</v>
      </c>
    </row>
    <row r="5299" spans="1:12" x14ac:dyDescent="0.25">
      <c r="A5299" t="s">
        <v>6067</v>
      </c>
      <c r="B5299" s="1">
        <v>45303</v>
      </c>
      <c r="C5299" t="s">
        <v>143</v>
      </c>
      <c r="D5299" t="s">
        <v>5</v>
      </c>
      <c r="E5299" t="s">
        <v>298</v>
      </c>
      <c r="F5299" t="s">
        <v>710</v>
      </c>
      <c r="G5299" s="8">
        <v>39</v>
      </c>
      <c r="H5299" s="6">
        <v>221.9</v>
      </c>
      <c r="I5299" s="6">
        <v>8654.01</v>
      </c>
      <c r="J5299" t="s">
        <v>777</v>
      </c>
      <c r="K5299" s="8">
        <v>29</v>
      </c>
      <c r="L5299" t="str">
        <f>_xlfn.XLOOKUP(F5299, Items!$A:$A, Items!$C:$C, "Check Item ID", 0)</f>
        <v>Service</v>
      </c>
    </row>
    <row r="5300" spans="1:12" hidden="1" x14ac:dyDescent="0.25">
      <c r="A5300" t="s">
        <v>6068</v>
      </c>
      <c r="B5300" s="1">
        <v>45473</v>
      </c>
      <c r="C5300" t="s">
        <v>48</v>
      </c>
      <c r="D5300" t="s">
        <v>21</v>
      </c>
      <c r="E5300" t="s">
        <v>346</v>
      </c>
      <c r="F5300" t="s">
        <v>590</v>
      </c>
      <c r="G5300">
        <v>22</v>
      </c>
      <c r="H5300">
        <v>782.04</v>
      </c>
      <c r="I5300">
        <v>17204.93</v>
      </c>
      <c r="J5300" t="s">
        <v>770</v>
      </c>
      <c r="K5300">
        <v>22</v>
      </c>
      <c r="L5300" t="str">
        <f>_xlfn.XLOOKUP(F5300, Items!$A:$A, Items!$C:$C, "Check Item ID", 0)</f>
        <v>Hardware</v>
      </c>
    </row>
    <row r="5301" spans="1:12" x14ac:dyDescent="0.25">
      <c r="A5301" t="s">
        <v>6069</v>
      </c>
      <c r="B5301" s="1">
        <v>45095</v>
      </c>
      <c r="C5301" t="s">
        <v>85</v>
      </c>
      <c r="D5301" t="s">
        <v>29</v>
      </c>
      <c r="E5301" t="s">
        <v>304</v>
      </c>
      <c r="F5301" t="s">
        <v>482</v>
      </c>
      <c r="G5301" s="8">
        <v>40</v>
      </c>
      <c r="H5301" s="6">
        <v>157.53</v>
      </c>
      <c r="I5301" s="6">
        <v>6301.17</v>
      </c>
      <c r="J5301" t="s">
        <v>777</v>
      </c>
      <c r="K5301" s="8">
        <v>4</v>
      </c>
      <c r="L5301" t="str">
        <f>_xlfn.XLOOKUP(F5301, Items!$A:$A, Items!$C:$C, "Check Item ID", 0)</f>
        <v>Service</v>
      </c>
    </row>
    <row r="5302" spans="1:12" hidden="1" x14ac:dyDescent="0.25">
      <c r="A5302" t="s">
        <v>6070</v>
      </c>
      <c r="B5302" s="1">
        <v>45141</v>
      </c>
      <c r="C5302" t="s">
        <v>193</v>
      </c>
      <c r="D5302" t="s">
        <v>5</v>
      </c>
      <c r="E5302" t="s">
        <v>328</v>
      </c>
      <c r="F5302" t="s">
        <v>514</v>
      </c>
      <c r="G5302">
        <v>45</v>
      </c>
      <c r="H5302">
        <v>4935.01</v>
      </c>
      <c r="I5302">
        <v>222075.57</v>
      </c>
      <c r="J5302" t="s">
        <v>768</v>
      </c>
      <c r="K5302">
        <v>27</v>
      </c>
      <c r="L5302" t="str">
        <f>_xlfn.XLOOKUP(F5302, Items!$A:$A, Items!$C:$C, "Check Item ID", 0)</f>
        <v>Hardware</v>
      </c>
    </row>
    <row r="5303" spans="1:12" hidden="1" x14ac:dyDescent="0.25">
      <c r="A5303" t="s">
        <v>6071</v>
      </c>
      <c r="B5303" s="1">
        <v>45118</v>
      </c>
      <c r="C5303" t="s">
        <v>209</v>
      </c>
      <c r="D5303" t="s">
        <v>23</v>
      </c>
      <c r="E5303" t="s">
        <v>334</v>
      </c>
      <c r="F5303" t="s">
        <v>538</v>
      </c>
      <c r="G5303">
        <v>2</v>
      </c>
      <c r="H5303">
        <v>5940.88</v>
      </c>
      <c r="I5303">
        <v>11881.76</v>
      </c>
      <c r="J5303" t="s">
        <v>768</v>
      </c>
      <c r="K5303">
        <v>36</v>
      </c>
      <c r="L5303" t="str">
        <f>_xlfn.XLOOKUP(F5303, Items!$A:$A, Items!$C:$C, "Check Item ID", 0)</f>
        <v>Hardware</v>
      </c>
    </row>
    <row r="5304" spans="1:12" x14ac:dyDescent="0.25">
      <c r="A5304" t="s">
        <v>6072</v>
      </c>
      <c r="B5304" s="1">
        <v>45198</v>
      </c>
      <c r="C5304" t="s">
        <v>61</v>
      </c>
      <c r="D5304" t="s">
        <v>11</v>
      </c>
      <c r="E5304" t="s">
        <v>342</v>
      </c>
      <c r="F5304" t="s">
        <v>742</v>
      </c>
      <c r="G5304" s="8">
        <v>11</v>
      </c>
      <c r="H5304" s="6">
        <v>6100.32</v>
      </c>
      <c r="I5304" s="6">
        <v>67103.490000000005</v>
      </c>
      <c r="J5304" t="s">
        <v>777</v>
      </c>
      <c r="K5304" s="8">
        <v>10</v>
      </c>
      <c r="L5304" t="str">
        <f>_xlfn.XLOOKUP(F5304, Items!$A:$A, Items!$C:$C, "Check Item ID", 0)</f>
        <v>Software</v>
      </c>
    </row>
    <row r="5305" spans="1:12" x14ac:dyDescent="0.25">
      <c r="A5305" t="s">
        <v>6073</v>
      </c>
      <c r="B5305" s="1">
        <v>45216</v>
      </c>
      <c r="C5305" t="s">
        <v>107</v>
      </c>
      <c r="D5305" t="s">
        <v>25</v>
      </c>
      <c r="E5305" t="s">
        <v>270</v>
      </c>
      <c r="F5305" t="s">
        <v>726</v>
      </c>
      <c r="G5305" s="8">
        <v>27</v>
      </c>
      <c r="H5305" s="6">
        <v>5343.7</v>
      </c>
      <c r="I5305" s="6">
        <v>144279.78</v>
      </c>
      <c r="J5305" t="s">
        <v>777</v>
      </c>
      <c r="K5305" s="8">
        <v>12</v>
      </c>
      <c r="L5305" t="str">
        <f>_xlfn.XLOOKUP(F5305, Items!$A:$A, Items!$C:$C, "Check Item ID", 0)</f>
        <v>Hardware</v>
      </c>
    </row>
    <row r="5306" spans="1:12" hidden="1" x14ac:dyDescent="0.25">
      <c r="A5306" t="s">
        <v>6074</v>
      </c>
      <c r="B5306" s="1">
        <v>45098</v>
      </c>
      <c r="C5306" t="s">
        <v>51</v>
      </c>
      <c r="D5306" t="s">
        <v>3</v>
      </c>
      <c r="E5306" t="s">
        <v>274</v>
      </c>
      <c r="F5306" t="s">
        <v>686</v>
      </c>
      <c r="G5306">
        <v>41</v>
      </c>
      <c r="H5306">
        <v>5826.57</v>
      </c>
      <c r="I5306">
        <v>238889.49</v>
      </c>
      <c r="J5306" t="s">
        <v>770</v>
      </c>
      <c r="K5306">
        <v>43</v>
      </c>
      <c r="L5306" t="str">
        <f>_xlfn.XLOOKUP(F5306, Items!$A:$A, Items!$C:$C, "Check Item ID", 0)</f>
        <v>Software</v>
      </c>
    </row>
    <row r="5307" spans="1:12" hidden="1" x14ac:dyDescent="0.25">
      <c r="A5307" t="s">
        <v>6075</v>
      </c>
      <c r="B5307" s="1">
        <v>45276</v>
      </c>
      <c r="C5307" t="s">
        <v>93</v>
      </c>
      <c r="D5307" t="s">
        <v>9</v>
      </c>
      <c r="E5307" t="s">
        <v>292</v>
      </c>
      <c r="F5307" t="s">
        <v>418</v>
      </c>
      <c r="G5307">
        <v>42</v>
      </c>
      <c r="H5307">
        <v>7311.62</v>
      </c>
      <c r="I5307">
        <v>307088.05</v>
      </c>
      <c r="J5307" t="s">
        <v>768</v>
      </c>
      <c r="K5307">
        <v>39</v>
      </c>
      <c r="L5307" t="str">
        <f>_xlfn.XLOOKUP(F5307, Items!$A:$A, Items!$C:$C, "Check Item ID", 0)</f>
        <v>Service</v>
      </c>
    </row>
    <row r="5308" spans="1:12" hidden="1" x14ac:dyDescent="0.25">
      <c r="A5308" t="s">
        <v>6076</v>
      </c>
      <c r="B5308" s="1">
        <v>45226</v>
      </c>
      <c r="C5308" t="s">
        <v>65</v>
      </c>
      <c r="D5308" t="s">
        <v>15</v>
      </c>
      <c r="E5308" t="s">
        <v>292</v>
      </c>
      <c r="F5308" t="s">
        <v>596</v>
      </c>
      <c r="G5308">
        <v>2</v>
      </c>
      <c r="H5308">
        <v>5452.15</v>
      </c>
      <c r="I5308">
        <v>10904.3</v>
      </c>
      <c r="J5308" t="s">
        <v>768</v>
      </c>
      <c r="K5308">
        <v>20</v>
      </c>
      <c r="L5308" t="str">
        <f>_xlfn.XLOOKUP(F5308, Items!$A:$A, Items!$C:$C, "Check Item ID", 0)</f>
        <v>Software</v>
      </c>
    </row>
    <row r="5309" spans="1:12" hidden="1" x14ac:dyDescent="0.25">
      <c r="A5309" t="s">
        <v>6077</v>
      </c>
      <c r="B5309" s="1">
        <v>45103</v>
      </c>
      <c r="C5309" t="s">
        <v>151</v>
      </c>
      <c r="D5309" t="s">
        <v>11</v>
      </c>
      <c r="E5309" t="s">
        <v>340</v>
      </c>
      <c r="F5309" t="s">
        <v>570</v>
      </c>
      <c r="G5309">
        <v>48</v>
      </c>
      <c r="H5309">
        <v>4729.92</v>
      </c>
      <c r="I5309">
        <v>227036.26</v>
      </c>
      <c r="J5309" t="s">
        <v>770</v>
      </c>
      <c r="K5309">
        <v>39</v>
      </c>
      <c r="L5309" t="str">
        <f>_xlfn.XLOOKUP(F5309, Items!$A:$A, Items!$C:$C, "Check Item ID", 0)</f>
        <v>Software</v>
      </c>
    </row>
    <row r="5310" spans="1:12" hidden="1" x14ac:dyDescent="0.25">
      <c r="A5310" t="s">
        <v>6078</v>
      </c>
      <c r="B5310" s="1">
        <v>45211</v>
      </c>
      <c r="C5310" t="s">
        <v>155</v>
      </c>
      <c r="D5310" t="s">
        <v>31</v>
      </c>
      <c r="E5310" t="s">
        <v>278</v>
      </c>
      <c r="F5310" t="s">
        <v>740</v>
      </c>
      <c r="G5310">
        <v>43</v>
      </c>
      <c r="H5310">
        <v>9882.09</v>
      </c>
      <c r="I5310">
        <v>424929.7</v>
      </c>
      <c r="J5310" t="s">
        <v>768</v>
      </c>
      <c r="K5310">
        <v>43</v>
      </c>
      <c r="L5310" t="str">
        <f>_xlfn.XLOOKUP(F5310, Items!$A:$A, Items!$C:$C, "Check Item ID", 0)</f>
        <v>Service</v>
      </c>
    </row>
    <row r="5311" spans="1:12" hidden="1" x14ac:dyDescent="0.25">
      <c r="A5311" t="s">
        <v>6079</v>
      </c>
      <c r="B5311" s="1">
        <v>45935</v>
      </c>
      <c r="C5311" t="s">
        <v>48</v>
      </c>
      <c r="D5311" t="s">
        <v>21</v>
      </c>
      <c r="E5311" t="s">
        <v>324</v>
      </c>
      <c r="F5311" t="s">
        <v>716</v>
      </c>
      <c r="G5311">
        <v>9</v>
      </c>
      <c r="H5311">
        <v>7231.35</v>
      </c>
      <c r="I5311">
        <v>65082.16</v>
      </c>
      <c r="J5311" t="s">
        <v>768</v>
      </c>
      <c r="K5311">
        <v>43</v>
      </c>
      <c r="L5311" t="str">
        <f>_xlfn.XLOOKUP(F5311, Items!$A:$A, Items!$C:$C, "Check Item ID", 0)</f>
        <v>Service</v>
      </c>
    </row>
    <row r="5312" spans="1:12" x14ac:dyDescent="0.25">
      <c r="A5312" t="s">
        <v>6080</v>
      </c>
      <c r="B5312" s="1">
        <v>45027</v>
      </c>
      <c r="C5312" t="s">
        <v>119</v>
      </c>
      <c r="D5312" t="s">
        <v>13</v>
      </c>
      <c r="E5312" t="s">
        <v>265</v>
      </c>
      <c r="F5312" t="s">
        <v>588</v>
      </c>
      <c r="G5312" s="8">
        <v>46</v>
      </c>
      <c r="H5312" s="6">
        <v>6931.56</v>
      </c>
      <c r="I5312" s="6">
        <v>318851.99</v>
      </c>
      <c r="J5312" t="s">
        <v>777</v>
      </c>
      <c r="K5312" s="8">
        <v>4</v>
      </c>
      <c r="L5312" t="str">
        <f>_xlfn.XLOOKUP(F5312, Items!$A:$A, Items!$C:$C, "Check Item ID", 0)</f>
        <v>Hardware</v>
      </c>
    </row>
    <row r="5313" spans="1:12" hidden="1" x14ac:dyDescent="0.25">
      <c r="A5313" t="s">
        <v>6081</v>
      </c>
      <c r="B5313" s="1">
        <v>45875</v>
      </c>
      <c r="C5313" t="s">
        <v>207</v>
      </c>
      <c r="D5313" t="s">
        <v>11</v>
      </c>
      <c r="E5313" t="s">
        <v>276</v>
      </c>
      <c r="F5313" t="s">
        <v>546</v>
      </c>
      <c r="G5313">
        <v>18</v>
      </c>
      <c r="H5313">
        <v>7055.42</v>
      </c>
      <c r="I5313">
        <v>126997.49</v>
      </c>
      <c r="J5313" t="s">
        <v>768</v>
      </c>
      <c r="K5313">
        <v>34</v>
      </c>
      <c r="L5313" t="str">
        <f>_xlfn.XLOOKUP(F5313, Items!$A:$A, Items!$C:$C, "Check Item ID", 0)</f>
        <v>Hardware</v>
      </c>
    </row>
    <row r="5314" spans="1:12" hidden="1" x14ac:dyDescent="0.25">
      <c r="A5314" t="s">
        <v>6082</v>
      </c>
      <c r="B5314" s="1">
        <v>45190</v>
      </c>
      <c r="C5314" t="s">
        <v>169</v>
      </c>
      <c r="D5314" t="s">
        <v>23</v>
      </c>
      <c r="E5314" t="s">
        <v>328</v>
      </c>
      <c r="F5314" t="s">
        <v>371</v>
      </c>
      <c r="G5314">
        <v>17</v>
      </c>
      <c r="H5314">
        <v>6334.08</v>
      </c>
      <c r="I5314">
        <v>107679.39</v>
      </c>
      <c r="J5314" t="s">
        <v>768</v>
      </c>
      <c r="K5314">
        <v>32</v>
      </c>
      <c r="L5314" t="str">
        <f>_xlfn.XLOOKUP(F5314, Items!$A:$A, Items!$C:$C, "Check Item ID", 0)</f>
        <v>Software</v>
      </c>
    </row>
    <row r="5315" spans="1:12" hidden="1" x14ac:dyDescent="0.25">
      <c r="A5315" t="s">
        <v>6083</v>
      </c>
      <c r="B5315" s="1">
        <v>45223</v>
      </c>
      <c r="C5315" t="s">
        <v>135</v>
      </c>
      <c r="D5315" t="s">
        <v>31</v>
      </c>
      <c r="E5315" t="s">
        <v>346</v>
      </c>
      <c r="F5315" t="s">
        <v>732</v>
      </c>
      <c r="G5315">
        <v>40</v>
      </c>
      <c r="H5315">
        <v>9145.98</v>
      </c>
      <c r="I5315">
        <v>365839.16</v>
      </c>
      <c r="J5315" t="s">
        <v>770</v>
      </c>
      <c r="K5315">
        <v>24</v>
      </c>
      <c r="L5315" t="str">
        <f>_xlfn.XLOOKUP(F5315, Items!$A:$A, Items!$C:$C, "Check Item ID", 0)</f>
        <v>Software</v>
      </c>
    </row>
    <row r="5316" spans="1:12" hidden="1" x14ac:dyDescent="0.25">
      <c r="A5316" t="s">
        <v>6084</v>
      </c>
      <c r="B5316" s="1">
        <v>45018</v>
      </c>
      <c r="C5316" t="s">
        <v>93</v>
      </c>
      <c r="D5316" t="s">
        <v>9</v>
      </c>
      <c r="E5316" t="s">
        <v>281</v>
      </c>
      <c r="F5316" t="s">
        <v>448</v>
      </c>
      <c r="G5316">
        <v>22</v>
      </c>
      <c r="H5316">
        <v>3739.44</v>
      </c>
      <c r="I5316">
        <v>82267.73</v>
      </c>
      <c r="J5316" t="s">
        <v>768</v>
      </c>
      <c r="K5316">
        <v>44</v>
      </c>
      <c r="L5316" t="str">
        <f>_xlfn.XLOOKUP(F5316, Items!$A:$A, Items!$C:$C, "Check Item ID", 0)</f>
        <v>Software</v>
      </c>
    </row>
    <row r="5317" spans="1:12" hidden="1" x14ac:dyDescent="0.25">
      <c r="A5317" t="s">
        <v>6085</v>
      </c>
      <c r="B5317" s="1">
        <v>45228</v>
      </c>
      <c r="C5317" t="s">
        <v>205</v>
      </c>
      <c r="D5317" t="s">
        <v>25</v>
      </c>
      <c r="E5317" t="s">
        <v>274</v>
      </c>
      <c r="F5317" t="s">
        <v>520</v>
      </c>
      <c r="G5317">
        <v>41</v>
      </c>
      <c r="H5317">
        <v>8230.61</v>
      </c>
      <c r="I5317">
        <v>337454.93</v>
      </c>
      <c r="J5317" t="s">
        <v>770</v>
      </c>
      <c r="K5317">
        <v>4</v>
      </c>
      <c r="L5317" t="str">
        <f>_xlfn.XLOOKUP(F5317, Items!$A:$A, Items!$C:$C, "Check Item ID", 0)</f>
        <v>Software</v>
      </c>
    </row>
    <row r="5318" spans="1:12" x14ac:dyDescent="0.25">
      <c r="A5318" t="s">
        <v>6086</v>
      </c>
      <c r="B5318" s="1">
        <v>45016</v>
      </c>
      <c r="C5318" t="s">
        <v>157</v>
      </c>
      <c r="D5318" t="s">
        <v>11</v>
      </c>
      <c r="E5318" t="s">
        <v>270</v>
      </c>
      <c r="F5318" t="s">
        <v>620</v>
      </c>
      <c r="G5318" s="8">
        <v>19</v>
      </c>
      <c r="H5318" s="6">
        <v>2151.31</v>
      </c>
      <c r="I5318" s="6">
        <v>40874.82</v>
      </c>
      <c r="J5318" t="s">
        <v>777</v>
      </c>
      <c r="K5318" s="8">
        <v>14</v>
      </c>
      <c r="L5318" t="str">
        <f>_xlfn.XLOOKUP(F5318, Items!$A:$A, Items!$C:$C, "Check Item ID", 0)</f>
        <v>Hardware</v>
      </c>
    </row>
    <row r="5319" spans="1:12" hidden="1" x14ac:dyDescent="0.25">
      <c r="A5319" t="s">
        <v>6087</v>
      </c>
      <c r="B5319" s="1">
        <v>44953</v>
      </c>
      <c r="C5319" t="s">
        <v>155</v>
      </c>
      <c r="D5319" t="s">
        <v>31</v>
      </c>
      <c r="E5319" t="s">
        <v>290</v>
      </c>
      <c r="F5319" t="s">
        <v>758</v>
      </c>
      <c r="G5319">
        <v>27</v>
      </c>
      <c r="H5319">
        <v>3900.4</v>
      </c>
      <c r="I5319">
        <v>105310.93</v>
      </c>
      <c r="J5319" t="s">
        <v>770</v>
      </c>
      <c r="K5319">
        <v>33</v>
      </c>
      <c r="L5319" t="str">
        <f>_xlfn.XLOOKUP(F5319, Items!$A:$A, Items!$C:$C, "Check Item ID", 0)</f>
        <v>Hardware</v>
      </c>
    </row>
    <row r="5320" spans="1:12" hidden="1" x14ac:dyDescent="0.25">
      <c r="A5320" t="s">
        <v>6088</v>
      </c>
      <c r="B5320" s="1">
        <v>45850</v>
      </c>
      <c r="C5320" t="s">
        <v>137</v>
      </c>
      <c r="D5320" t="s">
        <v>13</v>
      </c>
      <c r="E5320" t="s">
        <v>350</v>
      </c>
      <c r="F5320" t="s">
        <v>702</v>
      </c>
      <c r="G5320">
        <v>26</v>
      </c>
      <c r="H5320">
        <v>6201.75</v>
      </c>
      <c r="I5320">
        <v>161245.41</v>
      </c>
      <c r="J5320" t="s">
        <v>768</v>
      </c>
      <c r="K5320">
        <v>24</v>
      </c>
      <c r="L5320" t="str">
        <f>_xlfn.XLOOKUP(F5320, Items!$A:$A, Items!$C:$C, "Check Item ID", 0)</f>
        <v>Hardware</v>
      </c>
    </row>
    <row r="5321" spans="1:12" hidden="1" x14ac:dyDescent="0.25">
      <c r="A5321" t="s">
        <v>6089</v>
      </c>
      <c r="B5321" s="1">
        <v>44974</v>
      </c>
      <c r="C5321" t="s">
        <v>239</v>
      </c>
      <c r="D5321" t="s">
        <v>15</v>
      </c>
      <c r="E5321" t="s">
        <v>270</v>
      </c>
      <c r="F5321" t="s">
        <v>532</v>
      </c>
      <c r="G5321">
        <v>17</v>
      </c>
      <c r="H5321">
        <v>7028.26</v>
      </c>
      <c r="I5321">
        <v>119480.43</v>
      </c>
      <c r="J5321" t="s">
        <v>768</v>
      </c>
      <c r="K5321">
        <v>35</v>
      </c>
      <c r="L5321" t="str">
        <f>_xlfn.XLOOKUP(F5321, Items!$A:$A, Items!$C:$C, "Check Item ID", 0)</f>
        <v>Hardware</v>
      </c>
    </row>
    <row r="5322" spans="1:12" hidden="1" x14ac:dyDescent="0.25">
      <c r="A5322" t="s">
        <v>6090</v>
      </c>
      <c r="B5322" s="1">
        <v>45961</v>
      </c>
      <c r="C5322" t="s">
        <v>89</v>
      </c>
      <c r="D5322" t="s">
        <v>23</v>
      </c>
      <c r="E5322" t="s">
        <v>258</v>
      </c>
      <c r="F5322" t="s">
        <v>498</v>
      </c>
      <c r="G5322">
        <v>22</v>
      </c>
      <c r="H5322">
        <v>8583.0499999999993</v>
      </c>
      <c r="I5322">
        <v>188827.03</v>
      </c>
      <c r="J5322" t="s">
        <v>768</v>
      </c>
      <c r="K5322">
        <v>19</v>
      </c>
      <c r="L5322" t="str">
        <f>_xlfn.XLOOKUP(F5322, Items!$A:$A, Items!$C:$C, "Check Item ID", 0)</f>
        <v>Service</v>
      </c>
    </row>
    <row r="5323" spans="1:12" hidden="1" x14ac:dyDescent="0.25">
      <c r="A5323" t="s">
        <v>6091</v>
      </c>
      <c r="B5323" s="1">
        <v>44999</v>
      </c>
      <c r="C5323" t="s">
        <v>235</v>
      </c>
      <c r="D5323" t="s">
        <v>17</v>
      </c>
      <c r="E5323" t="s">
        <v>336</v>
      </c>
      <c r="F5323" t="s">
        <v>398</v>
      </c>
      <c r="G5323">
        <v>7</v>
      </c>
      <c r="H5323">
        <v>4730.49</v>
      </c>
      <c r="I5323">
        <v>33113.46</v>
      </c>
      <c r="J5323" t="s">
        <v>770</v>
      </c>
      <c r="K5323">
        <v>43</v>
      </c>
      <c r="L5323" t="str">
        <f>_xlfn.XLOOKUP(F5323, Items!$A:$A, Items!$C:$C, "Check Item ID", 0)</f>
        <v>Hardware</v>
      </c>
    </row>
    <row r="5324" spans="1:12" hidden="1" x14ac:dyDescent="0.25">
      <c r="A5324" t="s">
        <v>6092</v>
      </c>
      <c r="B5324" s="1">
        <v>45810</v>
      </c>
      <c r="C5324" t="s">
        <v>173</v>
      </c>
      <c r="D5324" t="s">
        <v>9</v>
      </c>
      <c r="E5324" t="s">
        <v>344</v>
      </c>
      <c r="F5324" t="s">
        <v>464</v>
      </c>
      <c r="G5324">
        <v>9</v>
      </c>
      <c r="H5324">
        <v>3034.35</v>
      </c>
      <c r="I5324">
        <v>27309.11</v>
      </c>
      <c r="J5324" t="s">
        <v>768</v>
      </c>
      <c r="K5324">
        <v>34</v>
      </c>
      <c r="L5324" t="str">
        <f>_xlfn.XLOOKUP(F5324, Items!$A:$A, Items!$C:$C, "Check Item ID", 0)</f>
        <v>Hardware</v>
      </c>
    </row>
    <row r="5325" spans="1:12" hidden="1" x14ac:dyDescent="0.25">
      <c r="A5325" t="s">
        <v>6093</v>
      </c>
      <c r="B5325" s="1">
        <v>45968</v>
      </c>
      <c r="C5325" t="s">
        <v>215</v>
      </c>
      <c r="D5325" t="s">
        <v>5</v>
      </c>
      <c r="E5325" t="s">
        <v>316</v>
      </c>
      <c r="F5325" t="s">
        <v>684</v>
      </c>
      <c r="G5325">
        <v>33</v>
      </c>
      <c r="H5325">
        <v>9589.56</v>
      </c>
      <c r="I5325">
        <v>316455.57</v>
      </c>
      <c r="J5325" t="s">
        <v>770</v>
      </c>
      <c r="K5325">
        <v>25</v>
      </c>
      <c r="L5325" t="str">
        <f>_xlfn.XLOOKUP(F5325, Items!$A:$A, Items!$C:$C, "Check Item ID", 0)</f>
        <v>Software</v>
      </c>
    </row>
    <row r="5326" spans="1:12" hidden="1" x14ac:dyDescent="0.25">
      <c r="A5326" t="s">
        <v>6094</v>
      </c>
      <c r="B5326" s="1">
        <v>45413</v>
      </c>
      <c r="C5326" t="s">
        <v>87</v>
      </c>
      <c r="D5326" t="s">
        <v>9</v>
      </c>
      <c r="E5326" t="s">
        <v>254</v>
      </c>
      <c r="F5326" t="s">
        <v>363</v>
      </c>
      <c r="G5326">
        <v>5</v>
      </c>
      <c r="H5326">
        <v>3375.49</v>
      </c>
      <c r="I5326">
        <v>16877.439999999999</v>
      </c>
      <c r="J5326" t="s">
        <v>768</v>
      </c>
      <c r="K5326">
        <v>6</v>
      </c>
      <c r="L5326" t="str">
        <f>_xlfn.XLOOKUP(F5326, Items!$A:$A, Items!$C:$C, "Check Item ID", 0)</f>
        <v>Hardware</v>
      </c>
    </row>
    <row r="5327" spans="1:12" x14ac:dyDescent="0.25">
      <c r="A5327" t="s">
        <v>6095</v>
      </c>
      <c r="B5327" s="1">
        <v>45189</v>
      </c>
      <c r="C5327" t="s">
        <v>111</v>
      </c>
      <c r="D5327" t="s">
        <v>31</v>
      </c>
      <c r="E5327" t="s">
        <v>324</v>
      </c>
      <c r="F5327" t="s">
        <v>456</v>
      </c>
      <c r="G5327" s="8">
        <v>9</v>
      </c>
      <c r="H5327" s="6">
        <v>9370.02</v>
      </c>
      <c r="I5327" s="6">
        <v>84330.15</v>
      </c>
      <c r="J5327" t="s">
        <v>777</v>
      </c>
      <c r="K5327" s="8">
        <v>8</v>
      </c>
      <c r="L5327" t="str">
        <f>_xlfn.XLOOKUP(F5327, Items!$A:$A, Items!$C:$C, "Check Item ID", 0)</f>
        <v>Software</v>
      </c>
    </row>
    <row r="5328" spans="1:12" hidden="1" x14ac:dyDescent="0.25">
      <c r="A5328" t="s">
        <v>6096</v>
      </c>
      <c r="B5328" s="1">
        <v>45323</v>
      </c>
      <c r="C5328" t="s">
        <v>123</v>
      </c>
      <c r="D5328" t="s">
        <v>21</v>
      </c>
      <c r="E5328" t="s">
        <v>324</v>
      </c>
      <c r="F5328" t="s">
        <v>666</v>
      </c>
      <c r="G5328">
        <v>36</v>
      </c>
      <c r="H5328">
        <v>1716.13</v>
      </c>
      <c r="I5328">
        <v>61780.5</v>
      </c>
      <c r="J5328" t="s">
        <v>770</v>
      </c>
      <c r="K5328">
        <v>33</v>
      </c>
      <c r="L5328" t="str">
        <f>_xlfn.XLOOKUP(F5328, Items!$A:$A, Items!$C:$C, "Check Item ID", 0)</f>
        <v>Software</v>
      </c>
    </row>
    <row r="5329" spans="1:12" x14ac:dyDescent="0.25">
      <c r="A5329" t="s">
        <v>6097</v>
      </c>
      <c r="B5329" s="1">
        <v>45494</v>
      </c>
      <c r="C5329" t="s">
        <v>197</v>
      </c>
      <c r="D5329" t="s">
        <v>17</v>
      </c>
      <c r="E5329" t="s">
        <v>330</v>
      </c>
      <c r="F5329" t="s">
        <v>680</v>
      </c>
      <c r="G5329" s="8">
        <v>43</v>
      </c>
      <c r="H5329" s="6">
        <v>9540.6299999999992</v>
      </c>
      <c r="I5329" s="6">
        <v>410247.25</v>
      </c>
      <c r="J5329" t="s">
        <v>777</v>
      </c>
      <c r="K5329" s="8">
        <v>39</v>
      </c>
      <c r="L5329" t="str">
        <f>_xlfn.XLOOKUP(F5329, Items!$A:$A, Items!$C:$C, "Check Item ID", 0)</f>
        <v>Service</v>
      </c>
    </row>
    <row r="5330" spans="1:12" x14ac:dyDescent="0.25">
      <c r="A5330" t="s">
        <v>6098</v>
      </c>
      <c r="B5330" s="1">
        <v>44958</v>
      </c>
      <c r="C5330" t="s">
        <v>183</v>
      </c>
      <c r="D5330" t="s">
        <v>31</v>
      </c>
      <c r="E5330" t="s">
        <v>306</v>
      </c>
      <c r="F5330" t="s">
        <v>710</v>
      </c>
      <c r="G5330" s="8">
        <v>14</v>
      </c>
      <c r="H5330" s="6">
        <v>216.58</v>
      </c>
      <c r="I5330" s="6">
        <v>3032.11</v>
      </c>
      <c r="J5330" t="s">
        <v>777</v>
      </c>
      <c r="K5330" s="8">
        <v>24</v>
      </c>
      <c r="L5330" t="str">
        <f>_xlfn.XLOOKUP(F5330, Items!$A:$A, Items!$C:$C, "Check Item ID", 0)</f>
        <v>Service</v>
      </c>
    </row>
    <row r="5331" spans="1:12" hidden="1" x14ac:dyDescent="0.25">
      <c r="A5331" t="s">
        <v>6099</v>
      </c>
      <c r="B5331" s="1">
        <v>45452</v>
      </c>
      <c r="C5331" t="s">
        <v>195</v>
      </c>
      <c r="D5331" t="s">
        <v>7</v>
      </c>
      <c r="E5331" t="s">
        <v>310</v>
      </c>
      <c r="F5331" t="s">
        <v>750</v>
      </c>
      <c r="G5331">
        <v>34</v>
      </c>
      <c r="H5331">
        <v>3288.52</v>
      </c>
      <c r="I5331">
        <v>111809.65</v>
      </c>
      <c r="J5331" t="s">
        <v>770</v>
      </c>
      <c r="K5331">
        <v>18</v>
      </c>
      <c r="L5331" t="str">
        <f>_xlfn.XLOOKUP(F5331, Items!$A:$A, Items!$C:$C, "Check Item ID", 0)</f>
        <v>Hardware</v>
      </c>
    </row>
    <row r="5332" spans="1:12" hidden="1" x14ac:dyDescent="0.25">
      <c r="A5332" t="s">
        <v>6100</v>
      </c>
      <c r="B5332" s="1">
        <v>45272</v>
      </c>
      <c r="C5332" t="s">
        <v>229</v>
      </c>
      <c r="D5332" t="s">
        <v>17</v>
      </c>
      <c r="E5332" t="s">
        <v>294</v>
      </c>
      <c r="F5332" t="s">
        <v>414</v>
      </c>
      <c r="G5332">
        <v>46</v>
      </c>
      <c r="H5332">
        <v>5073.68</v>
      </c>
      <c r="I5332">
        <v>233389.32</v>
      </c>
      <c r="J5332" t="s">
        <v>770</v>
      </c>
      <c r="K5332">
        <v>7</v>
      </c>
      <c r="L5332" t="str">
        <f>_xlfn.XLOOKUP(F5332, Items!$A:$A, Items!$C:$C, "Check Item ID", 0)</f>
        <v>Service</v>
      </c>
    </row>
    <row r="5333" spans="1:12" hidden="1" x14ac:dyDescent="0.25">
      <c r="A5333" t="s">
        <v>6101</v>
      </c>
      <c r="B5333" s="1">
        <v>45176</v>
      </c>
      <c r="C5333" t="s">
        <v>129</v>
      </c>
      <c r="D5333" t="s">
        <v>11</v>
      </c>
      <c r="E5333" t="s">
        <v>320</v>
      </c>
      <c r="F5333" t="s">
        <v>634</v>
      </c>
      <c r="G5333">
        <v>17</v>
      </c>
      <c r="H5333">
        <v>5083.63</v>
      </c>
      <c r="I5333">
        <v>86421.759999999995</v>
      </c>
      <c r="J5333" t="s">
        <v>768</v>
      </c>
      <c r="K5333">
        <v>6</v>
      </c>
      <c r="L5333" t="str">
        <f>_xlfn.XLOOKUP(F5333, Items!$A:$A, Items!$C:$C, "Check Item ID", 0)</f>
        <v>Hardware</v>
      </c>
    </row>
    <row r="5334" spans="1:12" hidden="1" x14ac:dyDescent="0.25">
      <c r="A5334" t="s">
        <v>6102</v>
      </c>
      <c r="B5334" s="1">
        <v>45404</v>
      </c>
      <c r="C5334" t="s">
        <v>207</v>
      </c>
      <c r="D5334" t="s">
        <v>11</v>
      </c>
      <c r="E5334" t="s">
        <v>281</v>
      </c>
      <c r="F5334" t="s">
        <v>754</v>
      </c>
      <c r="G5334">
        <v>20</v>
      </c>
      <c r="H5334">
        <v>8671.4</v>
      </c>
      <c r="I5334">
        <v>173428.03</v>
      </c>
      <c r="J5334" t="s">
        <v>768</v>
      </c>
      <c r="K5334">
        <v>18</v>
      </c>
      <c r="L5334" t="str">
        <f>_xlfn.XLOOKUP(F5334, Items!$A:$A, Items!$C:$C, "Check Item ID", 0)</f>
        <v>Service</v>
      </c>
    </row>
    <row r="5335" spans="1:12" hidden="1" x14ac:dyDescent="0.25">
      <c r="A5335" t="s">
        <v>6103</v>
      </c>
      <c r="B5335" s="1">
        <v>45661</v>
      </c>
      <c r="C5335" t="s">
        <v>75</v>
      </c>
      <c r="D5335" t="s">
        <v>11</v>
      </c>
      <c r="E5335" t="s">
        <v>344</v>
      </c>
      <c r="F5335" t="s">
        <v>626</v>
      </c>
      <c r="G5335">
        <v>6</v>
      </c>
      <c r="H5335">
        <v>4830.8</v>
      </c>
      <c r="I5335">
        <v>28984.799999999999</v>
      </c>
      <c r="J5335" t="s">
        <v>770</v>
      </c>
      <c r="K5335">
        <v>33</v>
      </c>
      <c r="L5335" t="str">
        <f>_xlfn.XLOOKUP(F5335, Items!$A:$A, Items!$C:$C, "Check Item ID", 0)</f>
        <v>Software</v>
      </c>
    </row>
    <row r="5336" spans="1:12" x14ac:dyDescent="0.25">
      <c r="A5336" t="s">
        <v>6104</v>
      </c>
      <c r="B5336" s="1">
        <v>45042</v>
      </c>
      <c r="C5336" t="s">
        <v>231</v>
      </c>
      <c r="D5336" t="s">
        <v>7</v>
      </c>
      <c r="E5336" t="s">
        <v>294</v>
      </c>
      <c r="F5336" t="s">
        <v>670</v>
      </c>
      <c r="G5336" s="8">
        <v>37</v>
      </c>
      <c r="H5336" s="6">
        <v>7198.46</v>
      </c>
      <c r="I5336" s="6">
        <v>266343</v>
      </c>
      <c r="J5336" t="s">
        <v>777</v>
      </c>
      <c r="K5336" s="8">
        <v>11</v>
      </c>
      <c r="L5336" t="str">
        <f>_xlfn.XLOOKUP(F5336, Items!$A:$A, Items!$C:$C, "Check Item ID", 0)</f>
        <v>Service</v>
      </c>
    </row>
    <row r="5337" spans="1:12" hidden="1" x14ac:dyDescent="0.25">
      <c r="A5337" t="s">
        <v>6105</v>
      </c>
      <c r="B5337" s="1">
        <v>45733</v>
      </c>
      <c r="C5337" t="s">
        <v>155</v>
      </c>
      <c r="D5337" t="s">
        <v>31</v>
      </c>
      <c r="E5337" t="s">
        <v>294</v>
      </c>
      <c r="F5337" t="s">
        <v>690</v>
      </c>
      <c r="G5337">
        <v>32</v>
      </c>
      <c r="H5337">
        <v>6337.21</v>
      </c>
      <c r="I5337">
        <v>202790.63</v>
      </c>
      <c r="J5337" t="s">
        <v>768</v>
      </c>
      <c r="K5337">
        <v>19</v>
      </c>
      <c r="L5337" t="str">
        <f>_xlfn.XLOOKUP(F5337, Items!$A:$A, Items!$C:$C, "Check Item ID", 0)</f>
        <v>Software</v>
      </c>
    </row>
    <row r="5338" spans="1:12" hidden="1" x14ac:dyDescent="0.25">
      <c r="A5338" t="s">
        <v>6106</v>
      </c>
      <c r="B5338" s="1">
        <v>45985</v>
      </c>
      <c r="C5338" t="s">
        <v>205</v>
      </c>
      <c r="D5338" t="s">
        <v>25</v>
      </c>
      <c r="E5338" t="s">
        <v>304</v>
      </c>
      <c r="F5338" t="s">
        <v>720</v>
      </c>
      <c r="G5338">
        <v>26</v>
      </c>
      <c r="H5338">
        <v>8591.1</v>
      </c>
      <c r="I5338">
        <v>223368.62</v>
      </c>
      <c r="J5338" t="s">
        <v>768</v>
      </c>
      <c r="K5338">
        <v>29</v>
      </c>
      <c r="L5338" t="str">
        <f>_xlfn.XLOOKUP(F5338, Items!$A:$A, Items!$C:$C, "Check Item ID", 0)</f>
        <v>Hardware</v>
      </c>
    </row>
    <row r="5339" spans="1:12" hidden="1" x14ac:dyDescent="0.25">
      <c r="A5339" t="s">
        <v>6107</v>
      </c>
      <c r="B5339" s="1">
        <v>45705</v>
      </c>
      <c r="C5339" t="s">
        <v>55</v>
      </c>
      <c r="D5339" t="s">
        <v>3</v>
      </c>
      <c r="E5339" t="s">
        <v>326</v>
      </c>
      <c r="F5339" t="s">
        <v>502</v>
      </c>
      <c r="G5339">
        <v>45</v>
      </c>
      <c r="H5339">
        <v>7653.26</v>
      </c>
      <c r="I5339">
        <v>344396.92</v>
      </c>
      <c r="J5339" t="s">
        <v>768</v>
      </c>
      <c r="K5339">
        <v>13</v>
      </c>
      <c r="L5339" t="str">
        <f>_xlfn.XLOOKUP(F5339, Items!$A:$A, Items!$C:$C, "Check Item ID", 0)</f>
        <v>Software</v>
      </c>
    </row>
    <row r="5340" spans="1:12" x14ac:dyDescent="0.25">
      <c r="A5340" t="s">
        <v>6108</v>
      </c>
      <c r="B5340" s="1">
        <v>46022</v>
      </c>
      <c r="C5340" t="s">
        <v>149</v>
      </c>
      <c r="D5340" t="s">
        <v>21</v>
      </c>
      <c r="E5340" t="s">
        <v>342</v>
      </c>
      <c r="F5340" t="s">
        <v>584</v>
      </c>
      <c r="G5340" s="8">
        <v>43</v>
      </c>
      <c r="H5340" s="6">
        <v>447.4</v>
      </c>
      <c r="I5340" s="6">
        <v>19238.27</v>
      </c>
      <c r="J5340" t="s">
        <v>777</v>
      </c>
      <c r="K5340" s="8">
        <v>36</v>
      </c>
      <c r="L5340" t="str">
        <f>_xlfn.XLOOKUP(F5340, Items!$A:$A, Items!$C:$C, "Check Item ID", 0)</f>
        <v>Service</v>
      </c>
    </row>
    <row r="5341" spans="1:12" hidden="1" x14ac:dyDescent="0.25">
      <c r="A5341" t="s">
        <v>6109</v>
      </c>
      <c r="B5341" s="1">
        <v>44930</v>
      </c>
      <c r="C5341" t="s">
        <v>83</v>
      </c>
      <c r="D5341" t="s">
        <v>23</v>
      </c>
      <c r="E5341" t="s">
        <v>340</v>
      </c>
      <c r="F5341" t="s">
        <v>576</v>
      </c>
      <c r="G5341">
        <v>49</v>
      </c>
      <c r="H5341">
        <v>2310.5300000000002</v>
      </c>
      <c r="I5341">
        <v>113215.96</v>
      </c>
      <c r="J5341" t="s">
        <v>768</v>
      </c>
      <c r="K5341">
        <v>16</v>
      </c>
      <c r="L5341" t="str">
        <f>_xlfn.XLOOKUP(F5341, Items!$A:$A, Items!$C:$C, "Check Item ID", 0)</f>
        <v>Software</v>
      </c>
    </row>
    <row r="5342" spans="1:12" hidden="1" x14ac:dyDescent="0.25">
      <c r="A5342" t="s">
        <v>6110</v>
      </c>
      <c r="B5342" s="1">
        <v>45429</v>
      </c>
      <c r="C5342" t="s">
        <v>201</v>
      </c>
      <c r="D5342" t="s">
        <v>21</v>
      </c>
      <c r="E5342" t="s">
        <v>328</v>
      </c>
      <c r="F5342" t="s">
        <v>402</v>
      </c>
      <c r="G5342">
        <v>24</v>
      </c>
      <c r="H5342">
        <v>7821.73</v>
      </c>
      <c r="I5342">
        <v>187721.57</v>
      </c>
      <c r="J5342" t="s">
        <v>770</v>
      </c>
      <c r="K5342">
        <v>35</v>
      </c>
      <c r="L5342" t="str">
        <f>_xlfn.XLOOKUP(F5342, Items!$A:$A, Items!$C:$C, "Check Item ID", 0)</f>
        <v>Hardware</v>
      </c>
    </row>
    <row r="5343" spans="1:12" hidden="1" x14ac:dyDescent="0.25">
      <c r="A5343" t="s">
        <v>6111</v>
      </c>
      <c r="B5343" s="1">
        <v>45629</v>
      </c>
      <c r="C5343" t="s">
        <v>157</v>
      </c>
      <c r="D5343" t="s">
        <v>11</v>
      </c>
      <c r="E5343" t="s">
        <v>352</v>
      </c>
      <c r="F5343" t="s">
        <v>396</v>
      </c>
      <c r="G5343">
        <v>28</v>
      </c>
      <c r="H5343">
        <v>9596.2099999999991</v>
      </c>
      <c r="I5343">
        <v>268694.01</v>
      </c>
      <c r="J5343" t="s">
        <v>770</v>
      </c>
      <c r="K5343">
        <v>30</v>
      </c>
      <c r="L5343" t="str">
        <f>_xlfn.XLOOKUP(F5343, Items!$A:$A, Items!$C:$C, "Check Item ID", 0)</f>
        <v>Software</v>
      </c>
    </row>
    <row r="5344" spans="1:12" x14ac:dyDescent="0.25">
      <c r="A5344" t="s">
        <v>6112</v>
      </c>
      <c r="B5344" s="1">
        <v>45765</v>
      </c>
      <c r="C5344" t="s">
        <v>48</v>
      </c>
      <c r="D5344" t="s">
        <v>21</v>
      </c>
      <c r="E5344" t="s">
        <v>330</v>
      </c>
      <c r="F5344" t="s">
        <v>668</v>
      </c>
      <c r="G5344" s="8">
        <v>41</v>
      </c>
      <c r="H5344" s="6">
        <v>5975.4</v>
      </c>
      <c r="I5344" s="6">
        <v>244991.37</v>
      </c>
      <c r="J5344" t="s">
        <v>777</v>
      </c>
      <c r="K5344" s="8">
        <v>42</v>
      </c>
      <c r="L5344" t="str">
        <f>_xlfn.XLOOKUP(F5344, Items!$A:$A, Items!$C:$C, "Check Item ID", 0)</f>
        <v>Software</v>
      </c>
    </row>
    <row r="5345" spans="1:12" x14ac:dyDescent="0.25">
      <c r="A5345" t="s">
        <v>6113</v>
      </c>
      <c r="B5345" s="1">
        <v>45497</v>
      </c>
      <c r="C5345" t="s">
        <v>71</v>
      </c>
      <c r="D5345" t="s">
        <v>15</v>
      </c>
      <c r="E5345" t="s">
        <v>322</v>
      </c>
      <c r="F5345" t="s">
        <v>472</v>
      </c>
      <c r="G5345" s="8">
        <v>21</v>
      </c>
      <c r="H5345" s="6">
        <v>7459.11</v>
      </c>
      <c r="I5345" s="6">
        <v>156641.29</v>
      </c>
      <c r="J5345" t="s">
        <v>777</v>
      </c>
      <c r="K5345" s="8">
        <v>33</v>
      </c>
      <c r="L5345" t="str">
        <f>_xlfn.XLOOKUP(F5345, Items!$A:$A, Items!$C:$C, "Check Item ID", 0)</f>
        <v>Software</v>
      </c>
    </row>
    <row r="5346" spans="1:12" hidden="1" x14ac:dyDescent="0.25">
      <c r="A5346" t="s">
        <v>6114</v>
      </c>
      <c r="B5346" s="1">
        <v>45501</v>
      </c>
      <c r="C5346" t="s">
        <v>155</v>
      </c>
      <c r="D5346" t="s">
        <v>31</v>
      </c>
      <c r="E5346" t="s">
        <v>298</v>
      </c>
      <c r="F5346" t="s">
        <v>386</v>
      </c>
      <c r="G5346">
        <v>37</v>
      </c>
      <c r="H5346">
        <v>9309.58</v>
      </c>
      <c r="I5346">
        <v>344454.36</v>
      </c>
      <c r="J5346" t="s">
        <v>768</v>
      </c>
      <c r="K5346">
        <v>33</v>
      </c>
      <c r="L5346" t="str">
        <f>_xlfn.XLOOKUP(F5346, Items!$A:$A, Items!$C:$C, "Check Item ID", 0)</f>
        <v>Hardware</v>
      </c>
    </row>
    <row r="5347" spans="1:12" hidden="1" x14ac:dyDescent="0.25">
      <c r="A5347" t="s">
        <v>6115</v>
      </c>
      <c r="B5347" s="1">
        <v>45227</v>
      </c>
      <c r="C5347" t="s">
        <v>175</v>
      </c>
      <c r="D5347" t="s">
        <v>27</v>
      </c>
      <c r="E5347" t="s">
        <v>281</v>
      </c>
      <c r="F5347" t="s">
        <v>754</v>
      </c>
      <c r="G5347">
        <v>6</v>
      </c>
      <c r="H5347">
        <v>8116.63</v>
      </c>
      <c r="I5347">
        <v>48699.81</v>
      </c>
      <c r="J5347" t="s">
        <v>768</v>
      </c>
      <c r="K5347">
        <v>15</v>
      </c>
      <c r="L5347" t="str">
        <f>_xlfn.XLOOKUP(F5347, Items!$A:$A, Items!$C:$C, "Check Item ID", 0)</f>
        <v>Service</v>
      </c>
    </row>
    <row r="5348" spans="1:12" hidden="1" x14ac:dyDescent="0.25">
      <c r="A5348" t="s">
        <v>6116</v>
      </c>
      <c r="B5348" s="1">
        <v>45905</v>
      </c>
      <c r="C5348" t="s">
        <v>143</v>
      </c>
      <c r="D5348" t="s">
        <v>5</v>
      </c>
      <c r="E5348" t="s">
        <v>350</v>
      </c>
      <c r="F5348" t="s">
        <v>652</v>
      </c>
      <c r="G5348">
        <v>21</v>
      </c>
      <c r="H5348">
        <v>10432.870000000001</v>
      </c>
      <c r="I5348">
        <v>219090.36</v>
      </c>
      <c r="J5348" t="s">
        <v>768</v>
      </c>
      <c r="K5348">
        <v>24</v>
      </c>
      <c r="L5348" t="str">
        <f>_xlfn.XLOOKUP(F5348, Items!$A:$A, Items!$C:$C, "Check Item ID", 0)</f>
        <v>Hardware</v>
      </c>
    </row>
    <row r="5349" spans="1:12" hidden="1" x14ac:dyDescent="0.25">
      <c r="A5349" t="s">
        <v>6117</v>
      </c>
      <c r="B5349" s="1">
        <v>45251</v>
      </c>
      <c r="C5349" t="s">
        <v>167</v>
      </c>
      <c r="D5349" t="s">
        <v>31</v>
      </c>
      <c r="E5349" t="s">
        <v>294</v>
      </c>
      <c r="F5349" t="s">
        <v>694</v>
      </c>
      <c r="G5349">
        <v>33</v>
      </c>
      <c r="H5349">
        <v>6634.58</v>
      </c>
      <c r="I5349">
        <v>218941.07</v>
      </c>
      <c r="J5349" t="s">
        <v>770</v>
      </c>
      <c r="K5349">
        <v>20</v>
      </c>
      <c r="L5349" t="str">
        <f>_xlfn.XLOOKUP(F5349, Items!$A:$A, Items!$C:$C, "Check Item ID", 0)</f>
        <v>Service</v>
      </c>
    </row>
    <row r="5350" spans="1:12" hidden="1" x14ac:dyDescent="0.25">
      <c r="A5350" t="s">
        <v>6118</v>
      </c>
      <c r="B5350" s="1">
        <v>45863</v>
      </c>
      <c r="C5350" t="s">
        <v>113</v>
      </c>
      <c r="D5350" t="s">
        <v>23</v>
      </c>
      <c r="E5350" t="s">
        <v>342</v>
      </c>
      <c r="F5350" t="s">
        <v>434</v>
      </c>
      <c r="G5350">
        <v>18</v>
      </c>
      <c r="H5350">
        <v>5872.47</v>
      </c>
      <c r="I5350">
        <v>105704.45</v>
      </c>
      <c r="J5350" t="s">
        <v>768</v>
      </c>
      <c r="K5350">
        <v>7</v>
      </c>
      <c r="L5350" t="str">
        <f>_xlfn.XLOOKUP(F5350, Items!$A:$A, Items!$C:$C, "Check Item ID", 0)</f>
        <v>Software</v>
      </c>
    </row>
    <row r="5351" spans="1:12" x14ac:dyDescent="0.25">
      <c r="A5351" t="s">
        <v>6119</v>
      </c>
      <c r="B5351" s="1">
        <v>45523</v>
      </c>
      <c r="C5351" t="s">
        <v>161</v>
      </c>
      <c r="D5351" t="s">
        <v>17</v>
      </c>
      <c r="E5351" t="s">
        <v>354</v>
      </c>
      <c r="F5351" t="s">
        <v>594</v>
      </c>
      <c r="G5351" s="8">
        <v>34</v>
      </c>
      <c r="H5351" s="6">
        <v>3396.48</v>
      </c>
      <c r="I5351" s="6">
        <v>115480.24</v>
      </c>
      <c r="J5351" t="s">
        <v>777</v>
      </c>
      <c r="K5351" s="8">
        <v>30</v>
      </c>
      <c r="L5351" t="str">
        <f>_xlfn.XLOOKUP(F5351, Items!$A:$A, Items!$C:$C, "Check Item ID", 0)</f>
        <v>Software</v>
      </c>
    </row>
    <row r="5352" spans="1:12" hidden="1" x14ac:dyDescent="0.25">
      <c r="A5352" t="s">
        <v>6120</v>
      </c>
      <c r="B5352" s="1">
        <v>45588</v>
      </c>
      <c r="C5352" t="s">
        <v>125</v>
      </c>
      <c r="D5352" t="s">
        <v>23</v>
      </c>
      <c r="E5352" t="s">
        <v>348</v>
      </c>
      <c r="F5352" t="s">
        <v>666</v>
      </c>
      <c r="G5352">
        <v>49</v>
      </c>
      <c r="H5352">
        <v>1576.35</v>
      </c>
      <c r="I5352">
        <v>77241.36</v>
      </c>
      <c r="J5352" t="s">
        <v>768</v>
      </c>
      <c r="K5352">
        <v>44</v>
      </c>
      <c r="L5352" t="str">
        <f>_xlfn.XLOOKUP(F5352, Items!$A:$A, Items!$C:$C, "Check Item ID", 0)</f>
        <v>Software</v>
      </c>
    </row>
    <row r="5353" spans="1:12" x14ac:dyDescent="0.25">
      <c r="A5353" t="s">
        <v>6121</v>
      </c>
      <c r="B5353" s="1">
        <v>45936</v>
      </c>
      <c r="C5353" t="s">
        <v>157</v>
      </c>
      <c r="D5353" t="s">
        <v>11</v>
      </c>
      <c r="E5353" t="s">
        <v>258</v>
      </c>
      <c r="F5353" t="s">
        <v>598</v>
      </c>
      <c r="G5353" s="8">
        <v>28</v>
      </c>
      <c r="H5353" s="6">
        <v>5804.9</v>
      </c>
      <c r="I5353" s="6">
        <v>162537.09</v>
      </c>
      <c r="J5353" t="s">
        <v>777</v>
      </c>
      <c r="K5353" s="8">
        <v>20</v>
      </c>
      <c r="L5353" t="str">
        <f>_xlfn.XLOOKUP(F5353, Items!$A:$A, Items!$C:$C, "Check Item ID", 0)</f>
        <v>Software</v>
      </c>
    </row>
    <row r="5354" spans="1:12" x14ac:dyDescent="0.25">
      <c r="A5354" t="s">
        <v>6122</v>
      </c>
      <c r="B5354" s="1">
        <v>45759</v>
      </c>
      <c r="C5354" t="s">
        <v>42</v>
      </c>
      <c r="D5354" t="s">
        <v>9</v>
      </c>
      <c r="E5354" t="s">
        <v>300</v>
      </c>
      <c r="F5354" t="s">
        <v>388</v>
      </c>
      <c r="G5354" s="8">
        <v>23</v>
      </c>
      <c r="H5354" s="6">
        <v>6205.11</v>
      </c>
      <c r="I5354" s="6">
        <v>142717.59</v>
      </c>
      <c r="J5354" t="s">
        <v>777</v>
      </c>
      <c r="K5354" s="8">
        <v>25</v>
      </c>
      <c r="L5354" t="str">
        <f>_xlfn.XLOOKUP(F5354, Items!$A:$A, Items!$C:$C, "Check Item ID", 0)</f>
        <v>Software</v>
      </c>
    </row>
    <row r="5355" spans="1:12" hidden="1" x14ac:dyDescent="0.25">
      <c r="A5355" t="s">
        <v>6123</v>
      </c>
      <c r="B5355" s="1">
        <v>45819</v>
      </c>
      <c r="C5355" t="s">
        <v>109</v>
      </c>
      <c r="D5355" t="s">
        <v>17</v>
      </c>
      <c r="E5355" t="s">
        <v>296</v>
      </c>
      <c r="F5355" t="s">
        <v>532</v>
      </c>
      <c r="G5355">
        <v>20</v>
      </c>
      <c r="H5355">
        <v>7058.8</v>
      </c>
      <c r="I5355">
        <v>141176.04999999999</v>
      </c>
      <c r="J5355" t="s">
        <v>768</v>
      </c>
      <c r="K5355">
        <v>28</v>
      </c>
      <c r="L5355" t="str">
        <f>_xlfn.XLOOKUP(F5355, Items!$A:$A, Items!$C:$C, "Check Item ID", 0)</f>
        <v>Hardware</v>
      </c>
    </row>
    <row r="5356" spans="1:12" hidden="1" x14ac:dyDescent="0.25">
      <c r="A5356" t="s">
        <v>6124</v>
      </c>
      <c r="B5356" s="1">
        <v>46011</v>
      </c>
      <c r="C5356" t="s">
        <v>57</v>
      </c>
      <c r="D5356" t="s">
        <v>25</v>
      </c>
      <c r="E5356" t="s">
        <v>267</v>
      </c>
      <c r="F5356" t="s">
        <v>394</v>
      </c>
      <c r="G5356">
        <v>39</v>
      </c>
      <c r="H5356">
        <v>1901.29</v>
      </c>
      <c r="I5356">
        <v>74150.350000000006</v>
      </c>
      <c r="J5356" t="s">
        <v>768</v>
      </c>
      <c r="K5356">
        <v>3</v>
      </c>
      <c r="L5356" t="str">
        <f>_xlfn.XLOOKUP(F5356, Items!$A:$A, Items!$C:$C, "Check Item ID", 0)</f>
        <v>Service</v>
      </c>
    </row>
    <row r="5357" spans="1:12" x14ac:dyDescent="0.25">
      <c r="A5357" t="s">
        <v>6125</v>
      </c>
      <c r="B5357" s="1">
        <v>45350</v>
      </c>
      <c r="C5357" t="s">
        <v>71</v>
      </c>
      <c r="D5357" t="s">
        <v>15</v>
      </c>
      <c r="E5357" t="s">
        <v>316</v>
      </c>
      <c r="F5357" t="s">
        <v>488</v>
      </c>
      <c r="G5357" s="8">
        <v>23</v>
      </c>
      <c r="H5357" s="6">
        <v>9141.3700000000008</v>
      </c>
      <c r="I5357" s="6">
        <v>210251.46</v>
      </c>
      <c r="J5357" t="s">
        <v>777</v>
      </c>
      <c r="K5357" s="8">
        <v>6</v>
      </c>
      <c r="L5357" t="str">
        <f>_xlfn.XLOOKUP(F5357, Items!$A:$A, Items!$C:$C, "Check Item ID", 0)</f>
        <v>Service</v>
      </c>
    </row>
    <row r="5358" spans="1:12" x14ac:dyDescent="0.25">
      <c r="A5358" t="s">
        <v>6126</v>
      </c>
      <c r="B5358" s="1">
        <v>45738</v>
      </c>
      <c r="C5358" t="s">
        <v>61</v>
      </c>
      <c r="D5358" t="s">
        <v>11</v>
      </c>
      <c r="E5358" t="s">
        <v>344</v>
      </c>
      <c r="F5358" t="s">
        <v>726</v>
      </c>
      <c r="G5358" s="8">
        <v>13</v>
      </c>
      <c r="H5358" s="6">
        <v>5362.54</v>
      </c>
      <c r="I5358" s="6">
        <v>69712.990000000005</v>
      </c>
      <c r="J5358" t="s">
        <v>777</v>
      </c>
      <c r="K5358" s="8">
        <v>23</v>
      </c>
      <c r="L5358" t="str">
        <f>_xlfn.XLOOKUP(F5358, Items!$A:$A, Items!$C:$C, "Check Item ID", 0)</f>
        <v>Hardware</v>
      </c>
    </row>
    <row r="5359" spans="1:12" x14ac:dyDescent="0.25">
      <c r="A5359" t="s">
        <v>6127</v>
      </c>
      <c r="B5359" s="1">
        <v>45900</v>
      </c>
      <c r="C5359" t="s">
        <v>165</v>
      </c>
      <c r="D5359" t="s">
        <v>27</v>
      </c>
      <c r="E5359" t="s">
        <v>272</v>
      </c>
      <c r="F5359" t="s">
        <v>526</v>
      </c>
      <c r="G5359" s="8">
        <v>42</v>
      </c>
      <c r="H5359" s="6">
        <v>5508.99</v>
      </c>
      <c r="I5359" s="6">
        <v>231377.49</v>
      </c>
      <c r="J5359" t="s">
        <v>777</v>
      </c>
      <c r="K5359" s="8">
        <v>20</v>
      </c>
      <c r="L5359" t="str">
        <f>_xlfn.XLOOKUP(F5359, Items!$A:$A, Items!$C:$C, "Check Item ID", 0)</f>
        <v>Software</v>
      </c>
    </row>
    <row r="5360" spans="1:12" hidden="1" x14ac:dyDescent="0.25">
      <c r="A5360" t="s">
        <v>6128</v>
      </c>
      <c r="B5360" s="1">
        <v>45185</v>
      </c>
      <c r="C5360" t="s">
        <v>157</v>
      </c>
      <c r="D5360" t="s">
        <v>11</v>
      </c>
      <c r="E5360" t="s">
        <v>324</v>
      </c>
      <c r="F5360" t="s">
        <v>564</v>
      </c>
      <c r="G5360">
        <v>34</v>
      </c>
      <c r="H5360">
        <v>3405.27</v>
      </c>
      <c r="I5360">
        <v>115779.04</v>
      </c>
      <c r="J5360" t="s">
        <v>768</v>
      </c>
      <c r="K5360">
        <v>16</v>
      </c>
      <c r="L5360" t="str">
        <f>_xlfn.XLOOKUP(F5360, Items!$A:$A, Items!$C:$C, "Check Item ID", 0)</f>
        <v>Software</v>
      </c>
    </row>
    <row r="5361" spans="1:12" hidden="1" x14ac:dyDescent="0.25">
      <c r="A5361" t="s">
        <v>6129</v>
      </c>
      <c r="B5361" s="1">
        <v>45269</v>
      </c>
      <c r="C5361" t="s">
        <v>145</v>
      </c>
      <c r="D5361" t="s">
        <v>7</v>
      </c>
      <c r="E5361" t="s">
        <v>308</v>
      </c>
      <c r="F5361" t="s">
        <v>676</v>
      </c>
      <c r="G5361">
        <v>31</v>
      </c>
      <c r="H5361">
        <v>8292.52</v>
      </c>
      <c r="I5361">
        <v>257068.2</v>
      </c>
      <c r="J5361" t="s">
        <v>768</v>
      </c>
      <c r="K5361">
        <v>6</v>
      </c>
      <c r="L5361" t="str">
        <f>_xlfn.XLOOKUP(F5361, Items!$A:$A, Items!$C:$C, "Check Item ID", 0)</f>
        <v>Service</v>
      </c>
    </row>
    <row r="5362" spans="1:12" hidden="1" x14ac:dyDescent="0.25">
      <c r="A5362" t="s">
        <v>6130</v>
      </c>
      <c r="B5362" s="1">
        <v>45991</v>
      </c>
      <c r="C5362" t="s">
        <v>179</v>
      </c>
      <c r="D5362" t="s">
        <v>3</v>
      </c>
      <c r="E5362" t="s">
        <v>326</v>
      </c>
      <c r="F5362" t="s">
        <v>506</v>
      </c>
      <c r="G5362">
        <v>50</v>
      </c>
      <c r="H5362">
        <v>8359.99</v>
      </c>
      <c r="I5362">
        <v>417999.44</v>
      </c>
      <c r="J5362" t="s">
        <v>768</v>
      </c>
      <c r="K5362">
        <v>6</v>
      </c>
      <c r="L5362" t="str">
        <f>_xlfn.XLOOKUP(F5362, Items!$A:$A, Items!$C:$C, "Check Item ID", 0)</f>
        <v>Software</v>
      </c>
    </row>
    <row r="5363" spans="1:12" x14ac:dyDescent="0.25">
      <c r="A5363" t="s">
        <v>6131</v>
      </c>
      <c r="B5363" s="1">
        <v>45963</v>
      </c>
      <c r="C5363" t="s">
        <v>237</v>
      </c>
      <c r="D5363" t="s">
        <v>5</v>
      </c>
      <c r="E5363" t="s">
        <v>350</v>
      </c>
      <c r="F5363" t="s">
        <v>600</v>
      </c>
      <c r="G5363" s="8">
        <v>3</v>
      </c>
      <c r="H5363" s="6">
        <v>6485.62</v>
      </c>
      <c r="I5363" s="6">
        <v>19456.87</v>
      </c>
      <c r="J5363" t="s">
        <v>777</v>
      </c>
      <c r="K5363" s="8">
        <v>15</v>
      </c>
      <c r="L5363" t="str">
        <f>_xlfn.XLOOKUP(F5363, Items!$A:$A, Items!$C:$C, "Check Item ID", 0)</f>
        <v>Software</v>
      </c>
    </row>
    <row r="5364" spans="1:12" hidden="1" x14ac:dyDescent="0.25">
      <c r="A5364" t="s">
        <v>6132</v>
      </c>
      <c r="B5364" s="1">
        <v>44937</v>
      </c>
      <c r="C5364" t="s">
        <v>153</v>
      </c>
      <c r="D5364" t="s">
        <v>3</v>
      </c>
      <c r="E5364" t="s">
        <v>300</v>
      </c>
      <c r="F5364" t="s">
        <v>714</v>
      </c>
      <c r="G5364">
        <v>5</v>
      </c>
      <c r="H5364">
        <v>4410.6099999999997</v>
      </c>
      <c r="I5364">
        <v>22053.06</v>
      </c>
      <c r="J5364" t="s">
        <v>770</v>
      </c>
      <c r="K5364">
        <v>17</v>
      </c>
      <c r="L5364" t="str">
        <f>_xlfn.XLOOKUP(F5364, Items!$A:$A, Items!$C:$C, "Check Item ID", 0)</f>
        <v>Hardware</v>
      </c>
    </row>
    <row r="5365" spans="1:12" hidden="1" x14ac:dyDescent="0.25">
      <c r="A5365" t="s">
        <v>6133</v>
      </c>
      <c r="B5365" s="1">
        <v>45422</v>
      </c>
      <c r="C5365" t="s">
        <v>73</v>
      </c>
      <c r="D5365" t="s">
        <v>29</v>
      </c>
      <c r="E5365" t="s">
        <v>342</v>
      </c>
      <c r="F5365" t="s">
        <v>359</v>
      </c>
      <c r="G5365">
        <v>24</v>
      </c>
      <c r="H5365">
        <v>8261.7999999999993</v>
      </c>
      <c r="I5365">
        <v>198283.26</v>
      </c>
      <c r="J5365" t="s">
        <v>768</v>
      </c>
      <c r="K5365">
        <v>28</v>
      </c>
      <c r="L5365" t="str">
        <f>_xlfn.XLOOKUP(F5365, Items!$A:$A, Items!$C:$C, "Check Item ID", 0)</f>
        <v>Hardware</v>
      </c>
    </row>
    <row r="5366" spans="1:12" hidden="1" x14ac:dyDescent="0.25">
      <c r="A5366" t="s">
        <v>6134</v>
      </c>
      <c r="B5366" s="1">
        <v>45922</v>
      </c>
      <c r="C5366" t="s">
        <v>113</v>
      </c>
      <c r="D5366" t="s">
        <v>23</v>
      </c>
      <c r="E5366" t="s">
        <v>308</v>
      </c>
      <c r="F5366" t="s">
        <v>448</v>
      </c>
      <c r="G5366">
        <v>7</v>
      </c>
      <c r="H5366">
        <v>4007.53</v>
      </c>
      <c r="I5366">
        <v>28052.69</v>
      </c>
      <c r="J5366" t="s">
        <v>770</v>
      </c>
      <c r="K5366">
        <v>19</v>
      </c>
      <c r="L5366" t="str">
        <f>_xlfn.XLOOKUP(F5366, Items!$A:$A, Items!$C:$C, "Check Item ID", 0)</f>
        <v>Software</v>
      </c>
    </row>
    <row r="5367" spans="1:12" hidden="1" x14ac:dyDescent="0.25">
      <c r="A5367" t="s">
        <v>6135</v>
      </c>
      <c r="B5367" s="1">
        <v>45780</v>
      </c>
      <c r="C5367" t="s">
        <v>67</v>
      </c>
      <c r="D5367" t="s">
        <v>7</v>
      </c>
      <c r="E5367" t="s">
        <v>265</v>
      </c>
      <c r="F5367" t="s">
        <v>700</v>
      </c>
      <c r="G5367">
        <v>2</v>
      </c>
      <c r="H5367">
        <v>7664.35</v>
      </c>
      <c r="I5367">
        <v>15328.71</v>
      </c>
      <c r="J5367" t="s">
        <v>768</v>
      </c>
      <c r="K5367">
        <v>12</v>
      </c>
      <c r="L5367" t="str">
        <f>_xlfn.XLOOKUP(F5367, Items!$A:$A, Items!$C:$C, "Check Item ID", 0)</f>
        <v>Hardware</v>
      </c>
    </row>
    <row r="5368" spans="1:12" hidden="1" x14ac:dyDescent="0.25">
      <c r="A5368" t="s">
        <v>6136</v>
      </c>
      <c r="B5368" s="1">
        <v>45010</v>
      </c>
      <c r="C5368" t="s">
        <v>235</v>
      </c>
      <c r="D5368" t="s">
        <v>17</v>
      </c>
      <c r="E5368" t="s">
        <v>346</v>
      </c>
      <c r="F5368" t="s">
        <v>384</v>
      </c>
      <c r="G5368">
        <v>40</v>
      </c>
      <c r="H5368">
        <v>755.2</v>
      </c>
      <c r="I5368">
        <v>30207.99</v>
      </c>
      <c r="J5368" t="s">
        <v>770</v>
      </c>
      <c r="K5368">
        <v>20</v>
      </c>
      <c r="L5368" t="str">
        <f>_xlfn.XLOOKUP(F5368, Items!$A:$A, Items!$C:$C, "Check Item ID", 0)</f>
        <v>Software</v>
      </c>
    </row>
    <row r="5369" spans="1:12" hidden="1" x14ac:dyDescent="0.25">
      <c r="A5369" t="s">
        <v>6137</v>
      </c>
      <c r="B5369" s="1">
        <v>45752</v>
      </c>
      <c r="C5369" t="s">
        <v>185</v>
      </c>
      <c r="D5369" t="s">
        <v>29</v>
      </c>
      <c r="E5369" t="s">
        <v>326</v>
      </c>
      <c r="F5369" t="s">
        <v>498</v>
      </c>
      <c r="G5369">
        <v>41</v>
      </c>
      <c r="H5369">
        <v>9278.4699999999993</v>
      </c>
      <c r="I5369">
        <v>380417.38</v>
      </c>
      <c r="J5369" t="s">
        <v>770</v>
      </c>
      <c r="K5369">
        <v>11</v>
      </c>
      <c r="L5369" t="str">
        <f>_xlfn.XLOOKUP(F5369, Items!$A:$A, Items!$C:$C, "Check Item ID", 0)</f>
        <v>Service</v>
      </c>
    </row>
    <row r="5370" spans="1:12" hidden="1" x14ac:dyDescent="0.25">
      <c r="A5370" t="s">
        <v>6138</v>
      </c>
      <c r="B5370" s="1">
        <v>45608</v>
      </c>
      <c r="C5370" t="s">
        <v>133</v>
      </c>
      <c r="D5370" t="s">
        <v>11</v>
      </c>
      <c r="E5370" t="s">
        <v>286</v>
      </c>
      <c r="F5370" t="s">
        <v>638</v>
      </c>
      <c r="G5370">
        <v>48</v>
      </c>
      <c r="H5370">
        <v>4706.13</v>
      </c>
      <c r="I5370">
        <v>225894.01</v>
      </c>
      <c r="J5370" t="s">
        <v>768</v>
      </c>
      <c r="K5370">
        <v>22</v>
      </c>
      <c r="L5370" t="str">
        <f>_xlfn.XLOOKUP(F5370, Items!$A:$A, Items!$C:$C, "Check Item ID", 0)</f>
        <v>Hardware</v>
      </c>
    </row>
    <row r="5371" spans="1:12" x14ac:dyDescent="0.25">
      <c r="A5371" t="s">
        <v>6139</v>
      </c>
      <c r="B5371" s="1">
        <v>45055</v>
      </c>
      <c r="C5371" t="s">
        <v>213</v>
      </c>
      <c r="D5371" t="s">
        <v>5</v>
      </c>
      <c r="E5371" t="s">
        <v>308</v>
      </c>
      <c r="F5371" t="s">
        <v>484</v>
      </c>
      <c r="G5371" s="8">
        <v>7</v>
      </c>
      <c r="H5371" s="6">
        <v>7223.98</v>
      </c>
      <c r="I5371" s="6">
        <v>50567.85</v>
      </c>
      <c r="J5371" t="s">
        <v>777</v>
      </c>
      <c r="K5371" s="8">
        <v>36</v>
      </c>
      <c r="L5371" t="str">
        <f>_xlfn.XLOOKUP(F5371, Items!$A:$A, Items!$C:$C, "Check Item ID", 0)</f>
        <v>Hardware</v>
      </c>
    </row>
    <row r="5372" spans="1:12" hidden="1" x14ac:dyDescent="0.25">
      <c r="A5372" t="s">
        <v>6140</v>
      </c>
      <c r="B5372" s="1">
        <v>45764</v>
      </c>
      <c r="C5372" t="s">
        <v>71</v>
      </c>
      <c r="D5372" t="s">
        <v>15</v>
      </c>
      <c r="E5372" t="s">
        <v>316</v>
      </c>
      <c r="F5372" t="s">
        <v>506</v>
      </c>
      <c r="G5372">
        <v>29</v>
      </c>
      <c r="H5372">
        <v>9672.86</v>
      </c>
      <c r="I5372">
        <v>280512.8</v>
      </c>
      <c r="J5372" t="s">
        <v>768</v>
      </c>
      <c r="K5372">
        <v>12</v>
      </c>
      <c r="L5372" t="str">
        <f>_xlfn.XLOOKUP(F5372, Items!$A:$A, Items!$C:$C, "Check Item ID", 0)</f>
        <v>Software</v>
      </c>
    </row>
    <row r="5373" spans="1:12" x14ac:dyDescent="0.25">
      <c r="A5373" t="s">
        <v>6141</v>
      </c>
      <c r="B5373" s="1">
        <v>45673</v>
      </c>
      <c r="C5373" t="s">
        <v>181</v>
      </c>
      <c r="D5373" t="s">
        <v>17</v>
      </c>
      <c r="E5373" t="s">
        <v>318</v>
      </c>
      <c r="F5373" t="s">
        <v>654</v>
      </c>
      <c r="G5373" s="8">
        <v>48</v>
      </c>
      <c r="H5373" s="6">
        <v>4950.59</v>
      </c>
      <c r="I5373" s="6">
        <v>237628.15</v>
      </c>
      <c r="J5373" t="s">
        <v>777</v>
      </c>
      <c r="K5373" s="8">
        <v>25</v>
      </c>
      <c r="L5373" t="str">
        <f>_xlfn.XLOOKUP(F5373, Items!$A:$A, Items!$C:$C, "Check Item ID", 0)</f>
        <v>Hardware</v>
      </c>
    </row>
    <row r="5374" spans="1:12" x14ac:dyDescent="0.25">
      <c r="A5374" t="s">
        <v>6142</v>
      </c>
      <c r="B5374" s="1">
        <v>45372</v>
      </c>
      <c r="C5374" t="s">
        <v>193</v>
      </c>
      <c r="D5374" t="s">
        <v>5</v>
      </c>
      <c r="E5374" t="s">
        <v>314</v>
      </c>
      <c r="F5374" t="s">
        <v>620</v>
      </c>
      <c r="G5374" s="8">
        <v>36</v>
      </c>
      <c r="H5374" s="6">
        <v>1956.54</v>
      </c>
      <c r="I5374" s="6">
        <v>70435.62</v>
      </c>
      <c r="J5374" t="s">
        <v>777</v>
      </c>
      <c r="K5374" s="8">
        <v>34</v>
      </c>
      <c r="L5374" t="str">
        <f>_xlfn.XLOOKUP(F5374, Items!$A:$A, Items!$C:$C, "Check Item ID", 0)</f>
        <v>Hardware</v>
      </c>
    </row>
    <row r="5375" spans="1:12" x14ac:dyDescent="0.25">
      <c r="A5375" t="s">
        <v>6143</v>
      </c>
      <c r="B5375" s="1">
        <v>45623</v>
      </c>
      <c r="C5375" t="s">
        <v>99</v>
      </c>
      <c r="D5375" t="s">
        <v>13</v>
      </c>
      <c r="E5375" t="s">
        <v>281</v>
      </c>
      <c r="F5375" t="s">
        <v>586</v>
      </c>
      <c r="G5375" s="8">
        <v>21</v>
      </c>
      <c r="H5375" s="6">
        <v>7176.01</v>
      </c>
      <c r="I5375" s="6">
        <v>150696.13</v>
      </c>
      <c r="J5375" t="s">
        <v>777</v>
      </c>
      <c r="K5375" s="8">
        <v>13</v>
      </c>
      <c r="L5375" t="str">
        <f>_xlfn.XLOOKUP(F5375, Items!$A:$A, Items!$C:$C, "Check Item ID", 0)</f>
        <v>Hardware</v>
      </c>
    </row>
    <row r="5376" spans="1:12" hidden="1" x14ac:dyDescent="0.25">
      <c r="A5376" t="s">
        <v>6144</v>
      </c>
      <c r="B5376" s="1">
        <v>45300</v>
      </c>
      <c r="C5376" t="s">
        <v>177</v>
      </c>
      <c r="D5376" t="s">
        <v>27</v>
      </c>
      <c r="E5376" t="s">
        <v>320</v>
      </c>
      <c r="F5376" t="s">
        <v>614</v>
      </c>
      <c r="G5376">
        <v>27</v>
      </c>
      <c r="H5376">
        <v>3805.51</v>
      </c>
      <c r="I5376">
        <v>102748.73</v>
      </c>
      <c r="J5376" t="s">
        <v>768</v>
      </c>
      <c r="K5376">
        <v>26</v>
      </c>
      <c r="L5376" t="str">
        <f>_xlfn.XLOOKUP(F5376, Items!$A:$A, Items!$C:$C, "Check Item ID", 0)</f>
        <v>Hardware</v>
      </c>
    </row>
    <row r="5377" spans="1:12" hidden="1" x14ac:dyDescent="0.25">
      <c r="A5377" t="s">
        <v>6145</v>
      </c>
      <c r="B5377" s="1">
        <v>45905</v>
      </c>
      <c r="C5377" t="s">
        <v>111</v>
      </c>
      <c r="D5377" t="s">
        <v>31</v>
      </c>
      <c r="E5377" t="s">
        <v>296</v>
      </c>
      <c r="F5377" t="s">
        <v>598</v>
      </c>
      <c r="G5377">
        <v>42</v>
      </c>
      <c r="H5377">
        <v>6283.54</v>
      </c>
      <c r="I5377">
        <v>263908.53999999998</v>
      </c>
      <c r="J5377" t="s">
        <v>770</v>
      </c>
      <c r="K5377">
        <v>28</v>
      </c>
      <c r="L5377" t="str">
        <f>_xlfn.XLOOKUP(F5377, Items!$A:$A, Items!$C:$C, "Check Item ID", 0)</f>
        <v>Software</v>
      </c>
    </row>
    <row r="5378" spans="1:12" x14ac:dyDescent="0.25">
      <c r="A5378" t="s">
        <v>6146</v>
      </c>
      <c r="B5378" s="1">
        <v>45840</v>
      </c>
      <c r="C5378" t="s">
        <v>123</v>
      </c>
      <c r="D5378" t="s">
        <v>21</v>
      </c>
      <c r="E5378" t="s">
        <v>274</v>
      </c>
      <c r="F5378" t="s">
        <v>538</v>
      </c>
      <c r="G5378" s="8">
        <v>36</v>
      </c>
      <c r="H5378" s="6">
        <v>7071.95</v>
      </c>
      <c r="I5378" s="6">
        <v>254590.02</v>
      </c>
      <c r="J5378" t="s">
        <v>777</v>
      </c>
      <c r="K5378" s="8">
        <v>33</v>
      </c>
      <c r="L5378" t="str">
        <f>_xlfn.XLOOKUP(F5378, Items!$A:$A, Items!$C:$C, "Check Item ID", 0)</f>
        <v>Hardware</v>
      </c>
    </row>
    <row r="5379" spans="1:12" hidden="1" x14ac:dyDescent="0.25">
      <c r="A5379" t="s">
        <v>6147</v>
      </c>
      <c r="B5379" s="1">
        <v>45095</v>
      </c>
      <c r="C5379" t="s">
        <v>225</v>
      </c>
      <c r="D5379" t="s">
        <v>13</v>
      </c>
      <c r="E5379" t="s">
        <v>304</v>
      </c>
      <c r="F5379" t="s">
        <v>736</v>
      </c>
      <c r="G5379">
        <v>43</v>
      </c>
      <c r="H5379">
        <v>9486.18</v>
      </c>
      <c r="I5379">
        <v>407905.84</v>
      </c>
      <c r="J5379" t="s">
        <v>768</v>
      </c>
      <c r="K5379">
        <v>39</v>
      </c>
      <c r="L5379" t="str">
        <f>_xlfn.XLOOKUP(F5379, Items!$A:$A, Items!$C:$C, "Check Item ID", 0)</f>
        <v>Service</v>
      </c>
    </row>
    <row r="5380" spans="1:12" hidden="1" x14ac:dyDescent="0.25">
      <c r="A5380" t="s">
        <v>6148</v>
      </c>
      <c r="B5380" s="1">
        <v>45960</v>
      </c>
      <c r="C5380" t="s">
        <v>95</v>
      </c>
      <c r="D5380" t="s">
        <v>11</v>
      </c>
      <c r="E5380" t="s">
        <v>267</v>
      </c>
      <c r="F5380" t="s">
        <v>518</v>
      </c>
      <c r="G5380">
        <v>5</v>
      </c>
      <c r="H5380">
        <v>3916.71</v>
      </c>
      <c r="I5380">
        <v>19583.55</v>
      </c>
      <c r="J5380" t="s">
        <v>770</v>
      </c>
      <c r="K5380">
        <v>26</v>
      </c>
      <c r="L5380" t="str">
        <f>_xlfn.XLOOKUP(F5380, Items!$A:$A, Items!$C:$C, "Check Item ID", 0)</f>
        <v>Service</v>
      </c>
    </row>
    <row r="5381" spans="1:12" hidden="1" x14ac:dyDescent="0.25">
      <c r="A5381" t="s">
        <v>6149</v>
      </c>
      <c r="B5381" s="1">
        <v>45240</v>
      </c>
      <c r="C5381" t="s">
        <v>165</v>
      </c>
      <c r="D5381" t="s">
        <v>27</v>
      </c>
      <c r="E5381" t="s">
        <v>274</v>
      </c>
      <c r="F5381" t="s">
        <v>624</v>
      </c>
      <c r="G5381">
        <v>37</v>
      </c>
      <c r="H5381">
        <v>3813.91</v>
      </c>
      <c r="I5381">
        <v>141114.74</v>
      </c>
      <c r="J5381" t="s">
        <v>770</v>
      </c>
      <c r="K5381">
        <v>22</v>
      </c>
      <c r="L5381" t="str">
        <f>_xlfn.XLOOKUP(F5381, Items!$A:$A, Items!$C:$C, "Check Item ID", 0)</f>
        <v>Service</v>
      </c>
    </row>
    <row r="5382" spans="1:12" hidden="1" x14ac:dyDescent="0.25">
      <c r="A5382" t="s">
        <v>6150</v>
      </c>
      <c r="B5382" s="1">
        <v>45555</v>
      </c>
      <c r="C5382" t="s">
        <v>217</v>
      </c>
      <c r="D5382" t="s">
        <v>21</v>
      </c>
      <c r="E5382" t="s">
        <v>332</v>
      </c>
      <c r="F5382" t="s">
        <v>672</v>
      </c>
      <c r="G5382">
        <v>39</v>
      </c>
      <c r="H5382">
        <v>2771.28</v>
      </c>
      <c r="I5382">
        <v>108079.96</v>
      </c>
      <c r="J5382" t="s">
        <v>770</v>
      </c>
      <c r="K5382">
        <v>16</v>
      </c>
      <c r="L5382" t="str">
        <f>_xlfn.XLOOKUP(F5382, Items!$A:$A, Items!$C:$C, "Check Item ID", 0)</f>
        <v>Service</v>
      </c>
    </row>
    <row r="5383" spans="1:12" hidden="1" x14ac:dyDescent="0.25">
      <c r="A5383" t="s">
        <v>6151</v>
      </c>
      <c r="B5383" s="1">
        <v>45132</v>
      </c>
      <c r="C5383" t="s">
        <v>227</v>
      </c>
      <c r="D5383" t="s">
        <v>9</v>
      </c>
      <c r="E5383" t="s">
        <v>294</v>
      </c>
      <c r="F5383" t="s">
        <v>546</v>
      </c>
      <c r="G5383">
        <v>28</v>
      </c>
      <c r="H5383">
        <v>7801.68</v>
      </c>
      <c r="I5383">
        <v>218446.93</v>
      </c>
      <c r="J5383" t="s">
        <v>768</v>
      </c>
      <c r="K5383">
        <v>37</v>
      </c>
      <c r="L5383" t="str">
        <f>_xlfn.XLOOKUP(F5383, Items!$A:$A, Items!$C:$C, "Check Item ID", 0)</f>
        <v>Hardware</v>
      </c>
    </row>
    <row r="5384" spans="1:12" x14ac:dyDescent="0.25">
      <c r="A5384" t="s">
        <v>6152</v>
      </c>
      <c r="B5384" s="1">
        <v>45991</v>
      </c>
      <c r="C5384" t="s">
        <v>183</v>
      </c>
      <c r="D5384" t="s">
        <v>31</v>
      </c>
      <c r="E5384" t="s">
        <v>296</v>
      </c>
      <c r="F5384" t="s">
        <v>756</v>
      </c>
      <c r="G5384" s="8">
        <v>49</v>
      </c>
      <c r="H5384" s="6">
        <v>3242.97</v>
      </c>
      <c r="I5384" s="6">
        <v>158905.74</v>
      </c>
      <c r="J5384" t="s">
        <v>777</v>
      </c>
      <c r="K5384" s="8">
        <v>36</v>
      </c>
      <c r="L5384" t="str">
        <f>_xlfn.XLOOKUP(F5384, Items!$A:$A, Items!$C:$C, "Check Item ID", 0)</f>
        <v>Service</v>
      </c>
    </row>
    <row r="5385" spans="1:12" hidden="1" x14ac:dyDescent="0.25">
      <c r="A5385" t="s">
        <v>6153</v>
      </c>
      <c r="B5385" s="1">
        <v>45615</v>
      </c>
      <c r="C5385" t="s">
        <v>89</v>
      </c>
      <c r="D5385" t="s">
        <v>23</v>
      </c>
      <c r="E5385" t="s">
        <v>344</v>
      </c>
      <c r="F5385" t="s">
        <v>730</v>
      </c>
      <c r="G5385">
        <v>43</v>
      </c>
      <c r="H5385">
        <v>4121.2</v>
      </c>
      <c r="I5385">
        <v>177211.49</v>
      </c>
      <c r="J5385" t="s">
        <v>770</v>
      </c>
      <c r="K5385">
        <v>31</v>
      </c>
      <c r="L5385" t="str">
        <f>_xlfn.XLOOKUP(F5385, Items!$A:$A, Items!$C:$C, "Check Item ID", 0)</f>
        <v>Service</v>
      </c>
    </row>
    <row r="5386" spans="1:12" hidden="1" x14ac:dyDescent="0.25">
      <c r="A5386" t="s">
        <v>6154</v>
      </c>
      <c r="B5386" s="1">
        <v>45816</v>
      </c>
      <c r="C5386" t="s">
        <v>65</v>
      </c>
      <c r="D5386" t="s">
        <v>15</v>
      </c>
      <c r="E5386" t="s">
        <v>294</v>
      </c>
      <c r="F5386" t="s">
        <v>634</v>
      </c>
      <c r="G5386">
        <v>23</v>
      </c>
      <c r="H5386">
        <v>4959.5600000000004</v>
      </c>
      <c r="I5386">
        <v>114069.96</v>
      </c>
      <c r="J5386" t="s">
        <v>770</v>
      </c>
      <c r="K5386">
        <v>40</v>
      </c>
      <c r="L5386" t="str">
        <f>_xlfn.XLOOKUP(F5386, Items!$A:$A, Items!$C:$C, "Check Item ID", 0)</f>
        <v>Hardware</v>
      </c>
    </row>
    <row r="5387" spans="1:12" hidden="1" x14ac:dyDescent="0.25">
      <c r="A5387" t="s">
        <v>6155</v>
      </c>
      <c r="B5387" s="1">
        <v>45912</v>
      </c>
      <c r="C5387" t="s">
        <v>99</v>
      </c>
      <c r="D5387" t="s">
        <v>13</v>
      </c>
      <c r="E5387" t="s">
        <v>334</v>
      </c>
      <c r="F5387" t="s">
        <v>740</v>
      </c>
      <c r="G5387">
        <v>2</v>
      </c>
      <c r="H5387">
        <v>8690.66</v>
      </c>
      <c r="I5387">
        <v>17381.32</v>
      </c>
      <c r="J5387" t="s">
        <v>770</v>
      </c>
      <c r="K5387">
        <v>42</v>
      </c>
      <c r="L5387" t="str">
        <f>_xlfn.XLOOKUP(F5387, Items!$A:$A, Items!$C:$C, "Check Item ID", 0)</f>
        <v>Service</v>
      </c>
    </row>
    <row r="5388" spans="1:12" x14ac:dyDescent="0.25">
      <c r="A5388" t="s">
        <v>6156</v>
      </c>
      <c r="B5388" s="1">
        <v>45357</v>
      </c>
      <c r="C5388" t="s">
        <v>191</v>
      </c>
      <c r="D5388" t="s">
        <v>25</v>
      </c>
      <c r="E5388" t="s">
        <v>258</v>
      </c>
      <c r="F5388" t="s">
        <v>514</v>
      </c>
      <c r="G5388" s="8">
        <v>41</v>
      </c>
      <c r="H5388" s="6">
        <v>5055.07</v>
      </c>
      <c r="I5388" s="6">
        <v>207257.91</v>
      </c>
      <c r="J5388" t="s">
        <v>777</v>
      </c>
      <c r="K5388" s="8">
        <v>30</v>
      </c>
      <c r="L5388" t="str">
        <f>_xlfn.XLOOKUP(F5388, Items!$A:$A, Items!$C:$C, "Check Item ID", 0)</f>
        <v>Hardware</v>
      </c>
    </row>
    <row r="5389" spans="1:12" hidden="1" x14ac:dyDescent="0.25">
      <c r="A5389" t="s">
        <v>6157</v>
      </c>
      <c r="B5389" s="1">
        <v>45891</v>
      </c>
      <c r="C5389" t="s">
        <v>36</v>
      </c>
      <c r="D5389" t="s">
        <v>23</v>
      </c>
      <c r="E5389" t="s">
        <v>258</v>
      </c>
      <c r="F5389" t="s">
        <v>402</v>
      </c>
      <c r="G5389">
        <v>43</v>
      </c>
      <c r="H5389">
        <v>8549.0499999999993</v>
      </c>
      <c r="I5389">
        <v>367609.33</v>
      </c>
      <c r="J5389" t="s">
        <v>770</v>
      </c>
      <c r="K5389">
        <v>29</v>
      </c>
      <c r="L5389" t="str">
        <f>_xlfn.XLOOKUP(F5389, Items!$A:$A, Items!$C:$C, "Check Item ID", 0)</f>
        <v>Hardware</v>
      </c>
    </row>
    <row r="5390" spans="1:12" hidden="1" x14ac:dyDescent="0.25">
      <c r="A5390" t="s">
        <v>6158</v>
      </c>
      <c r="B5390" s="1">
        <v>45284</v>
      </c>
      <c r="C5390" t="s">
        <v>111</v>
      </c>
      <c r="D5390" t="s">
        <v>31</v>
      </c>
      <c r="E5390" t="s">
        <v>281</v>
      </c>
      <c r="F5390" t="s">
        <v>416</v>
      </c>
      <c r="G5390">
        <v>10</v>
      </c>
      <c r="H5390">
        <v>5463.82</v>
      </c>
      <c r="I5390">
        <v>54638.16</v>
      </c>
      <c r="J5390" t="s">
        <v>768</v>
      </c>
      <c r="K5390">
        <v>20</v>
      </c>
      <c r="L5390" t="str">
        <f>_xlfn.XLOOKUP(F5390, Items!$A:$A, Items!$C:$C, "Check Item ID", 0)</f>
        <v>Service</v>
      </c>
    </row>
    <row r="5391" spans="1:12" hidden="1" x14ac:dyDescent="0.25">
      <c r="A5391" t="s">
        <v>6159</v>
      </c>
      <c r="B5391" s="1">
        <v>45037</v>
      </c>
      <c r="C5391" t="s">
        <v>129</v>
      </c>
      <c r="D5391" t="s">
        <v>11</v>
      </c>
      <c r="E5391" t="s">
        <v>342</v>
      </c>
      <c r="F5391" t="s">
        <v>678</v>
      </c>
      <c r="G5391">
        <v>32</v>
      </c>
      <c r="H5391">
        <v>4347.3500000000004</v>
      </c>
      <c r="I5391">
        <v>139115.16</v>
      </c>
      <c r="J5391" t="s">
        <v>768</v>
      </c>
      <c r="K5391">
        <v>18</v>
      </c>
      <c r="L5391" t="str">
        <f>_xlfn.XLOOKUP(F5391, Items!$A:$A, Items!$C:$C, "Check Item ID", 0)</f>
        <v>Service</v>
      </c>
    </row>
    <row r="5392" spans="1:12" hidden="1" x14ac:dyDescent="0.25">
      <c r="A5392" t="s">
        <v>6160</v>
      </c>
      <c r="B5392" s="1">
        <v>45157</v>
      </c>
      <c r="C5392" t="s">
        <v>155</v>
      </c>
      <c r="D5392" t="s">
        <v>31</v>
      </c>
      <c r="E5392" t="s">
        <v>281</v>
      </c>
      <c r="F5392" t="s">
        <v>422</v>
      </c>
      <c r="G5392">
        <v>23</v>
      </c>
      <c r="H5392">
        <v>4468.97</v>
      </c>
      <c r="I5392">
        <v>102786.3</v>
      </c>
      <c r="J5392" t="s">
        <v>768</v>
      </c>
      <c r="K5392">
        <v>32</v>
      </c>
      <c r="L5392" t="str">
        <f>_xlfn.XLOOKUP(F5392, Items!$A:$A, Items!$C:$C, "Check Item ID", 0)</f>
        <v>Service</v>
      </c>
    </row>
    <row r="5393" spans="1:12" x14ac:dyDescent="0.25">
      <c r="A5393" t="s">
        <v>6161</v>
      </c>
      <c r="B5393" s="1">
        <v>45182</v>
      </c>
      <c r="C5393" t="s">
        <v>101</v>
      </c>
      <c r="D5393" t="s">
        <v>23</v>
      </c>
      <c r="E5393" t="s">
        <v>308</v>
      </c>
      <c r="F5393" t="s">
        <v>550</v>
      </c>
      <c r="G5393" s="8">
        <v>4</v>
      </c>
      <c r="H5393" s="6">
        <v>388.2</v>
      </c>
      <c r="I5393" s="6">
        <v>1552.81</v>
      </c>
      <c r="J5393" t="s">
        <v>777</v>
      </c>
      <c r="K5393" s="8">
        <v>10</v>
      </c>
      <c r="L5393" t="str">
        <f>_xlfn.XLOOKUP(F5393, Items!$A:$A, Items!$C:$C, "Check Item ID", 0)</f>
        <v>Service</v>
      </c>
    </row>
    <row r="5394" spans="1:12" x14ac:dyDescent="0.25">
      <c r="A5394" t="s">
        <v>6162</v>
      </c>
      <c r="B5394" s="1">
        <v>45443</v>
      </c>
      <c r="C5394" t="s">
        <v>237</v>
      </c>
      <c r="D5394" t="s">
        <v>5</v>
      </c>
      <c r="E5394" t="s">
        <v>352</v>
      </c>
      <c r="F5394" t="s">
        <v>476</v>
      </c>
      <c r="G5394" s="8">
        <v>30</v>
      </c>
      <c r="H5394" s="6">
        <v>6255.12</v>
      </c>
      <c r="I5394" s="6">
        <v>187653.57</v>
      </c>
      <c r="J5394" t="s">
        <v>777</v>
      </c>
      <c r="K5394" s="8">
        <v>21</v>
      </c>
      <c r="L5394" t="str">
        <f>_xlfn.XLOOKUP(F5394, Items!$A:$A, Items!$C:$C, "Check Item ID", 0)</f>
        <v>Hardware</v>
      </c>
    </row>
    <row r="5395" spans="1:12" hidden="1" x14ac:dyDescent="0.25">
      <c r="A5395" t="s">
        <v>6163</v>
      </c>
      <c r="B5395" s="1">
        <v>45465</v>
      </c>
      <c r="C5395" t="s">
        <v>223</v>
      </c>
      <c r="D5395" t="s">
        <v>5</v>
      </c>
      <c r="E5395" t="s">
        <v>328</v>
      </c>
      <c r="F5395" t="s">
        <v>440</v>
      </c>
      <c r="G5395">
        <v>16</v>
      </c>
      <c r="H5395">
        <v>7440.3</v>
      </c>
      <c r="I5395">
        <v>119044.79</v>
      </c>
      <c r="J5395" t="s">
        <v>768</v>
      </c>
      <c r="K5395">
        <v>19</v>
      </c>
      <c r="L5395" t="str">
        <f>_xlfn.XLOOKUP(F5395, Items!$A:$A, Items!$C:$C, "Check Item ID", 0)</f>
        <v>Hardware</v>
      </c>
    </row>
    <row r="5396" spans="1:12" hidden="1" x14ac:dyDescent="0.25">
      <c r="A5396" t="s">
        <v>6164</v>
      </c>
      <c r="B5396" s="1">
        <v>45917</v>
      </c>
      <c r="C5396" t="s">
        <v>239</v>
      </c>
      <c r="D5396" t="s">
        <v>15</v>
      </c>
      <c r="E5396" t="s">
        <v>304</v>
      </c>
      <c r="F5396" t="s">
        <v>600</v>
      </c>
      <c r="G5396">
        <v>9</v>
      </c>
      <c r="H5396">
        <v>6273.51</v>
      </c>
      <c r="I5396">
        <v>56461.59</v>
      </c>
      <c r="J5396" t="s">
        <v>770</v>
      </c>
      <c r="K5396">
        <v>32</v>
      </c>
      <c r="L5396" t="str">
        <f>_xlfn.XLOOKUP(F5396, Items!$A:$A, Items!$C:$C, "Check Item ID", 0)</f>
        <v>Software</v>
      </c>
    </row>
    <row r="5397" spans="1:12" x14ac:dyDescent="0.25">
      <c r="A5397" t="s">
        <v>6165</v>
      </c>
      <c r="B5397" s="1">
        <v>45616</v>
      </c>
      <c r="C5397" t="s">
        <v>191</v>
      </c>
      <c r="D5397" t="s">
        <v>25</v>
      </c>
      <c r="E5397" t="s">
        <v>352</v>
      </c>
      <c r="F5397" t="s">
        <v>730</v>
      </c>
      <c r="G5397" s="8">
        <v>26</v>
      </c>
      <c r="H5397" s="6">
        <v>3738.82</v>
      </c>
      <c r="I5397" s="6">
        <v>97209.43</v>
      </c>
      <c r="J5397" t="s">
        <v>777</v>
      </c>
      <c r="K5397" s="8">
        <v>24</v>
      </c>
      <c r="L5397" t="str">
        <f>_xlfn.XLOOKUP(F5397, Items!$A:$A, Items!$C:$C, "Check Item ID", 0)</f>
        <v>Service</v>
      </c>
    </row>
    <row r="5398" spans="1:12" hidden="1" x14ac:dyDescent="0.25">
      <c r="A5398" t="s">
        <v>6166</v>
      </c>
      <c r="B5398" s="1">
        <v>45926</v>
      </c>
      <c r="C5398" t="s">
        <v>191</v>
      </c>
      <c r="D5398" t="s">
        <v>25</v>
      </c>
      <c r="E5398" t="s">
        <v>246</v>
      </c>
      <c r="F5398" t="s">
        <v>440</v>
      </c>
      <c r="G5398">
        <v>20</v>
      </c>
      <c r="H5398">
        <v>6231.69</v>
      </c>
      <c r="I5398">
        <v>124633.83</v>
      </c>
      <c r="J5398" t="s">
        <v>768</v>
      </c>
      <c r="K5398">
        <v>24</v>
      </c>
      <c r="L5398" t="str">
        <f>_xlfn.XLOOKUP(F5398, Items!$A:$A, Items!$C:$C, "Check Item ID", 0)</f>
        <v>Hardware</v>
      </c>
    </row>
    <row r="5399" spans="1:12" hidden="1" x14ac:dyDescent="0.25">
      <c r="A5399" t="s">
        <v>6167</v>
      </c>
      <c r="B5399" s="1">
        <v>45693</v>
      </c>
      <c r="C5399" t="s">
        <v>239</v>
      </c>
      <c r="D5399" t="s">
        <v>15</v>
      </c>
      <c r="E5399" t="s">
        <v>328</v>
      </c>
      <c r="F5399" t="s">
        <v>660</v>
      </c>
      <c r="G5399">
        <v>30</v>
      </c>
      <c r="H5399">
        <v>7623.51</v>
      </c>
      <c r="I5399">
        <v>228705.16</v>
      </c>
      <c r="J5399" t="s">
        <v>768</v>
      </c>
      <c r="K5399">
        <v>23</v>
      </c>
      <c r="L5399" t="str">
        <f>_xlfn.XLOOKUP(F5399, Items!$A:$A, Items!$C:$C, "Check Item ID", 0)</f>
        <v>Hardware</v>
      </c>
    </row>
    <row r="5400" spans="1:12" hidden="1" x14ac:dyDescent="0.25">
      <c r="A5400" t="s">
        <v>6168</v>
      </c>
      <c r="B5400" s="1">
        <v>45413</v>
      </c>
      <c r="C5400" t="s">
        <v>175</v>
      </c>
      <c r="D5400" t="s">
        <v>27</v>
      </c>
      <c r="E5400" t="s">
        <v>302</v>
      </c>
      <c r="F5400" t="s">
        <v>458</v>
      </c>
      <c r="G5400">
        <v>10</v>
      </c>
      <c r="H5400">
        <v>5601.52</v>
      </c>
      <c r="I5400">
        <v>56015.19</v>
      </c>
      <c r="J5400" t="s">
        <v>770</v>
      </c>
      <c r="K5400">
        <v>25</v>
      </c>
      <c r="L5400" t="str">
        <f>_xlfn.XLOOKUP(F5400, Items!$A:$A, Items!$C:$C, "Check Item ID", 0)</f>
        <v>Service</v>
      </c>
    </row>
    <row r="5401" spans="1:12" hidden="1" x14ac:dyDescent="0.25">
      <c r="A5401" t="s">
        <v>6169</v>
      </c>
      <c r="B5401" s="1">
        <v>44963</v>
      </c>
      <c r="C5401" t="s">
        <v>229</v>
      </c>
      <c r="D5401" t="s">
        <v>17</v>
      </c>
      <c r="E5401" t="s">
        <v>246</v>
      </c>
      <c r="F5401" t="s">
        <v>590</v>
      </c>
      <c r="G5401">
        <v>50</v>
      </c>
      <c r="H5401">
        <v>918.61</v>
      </c>
      <c r="I5401">
        <v>45930.51</v>
      </c>
      <c r="J5401" t="s">
        <v>768</v>
      </c>
      <c r="K5401">
        <v>25</v>
      </c>
      <c r="L5401" t="str">
        <f>_xlfn.XLOOKUP(F5401, Items!$A:$A, Items!$C:$C, "Check Item ID", 0)</f>
        <v>Hardware</v>
      </c>
    </row>
    <row r="5402" spans="1:12" hidden="1" x14ac:dyDescent="0.25">
      <c r="A5402" t="s">
        <v>6170</v>
      </c>
      <c r="B5402" s="1">
        <v>45544</v>
      </c>
      <c r="C5402" t="s">
        <v>48</v>
      </c>
      <c r="D5402" t="s">
        <v>21</v>
      </c>
      <c r="E5402" t="s">
        <v>304</v>
      </c>
      <c r="F5402" t="s">
        <v>450</v>
      </c>
      <c r="G5402">
        <v>32</v>
      </c>
      <c r="H5402">
        <v>7479.29</v>
      </c>
      <c r="I5402">
        <v>239337.3</v>
      </c>
      <c r="J5402" t="s">
        <v>768</v>
      </c>
      <c r="K5402">
        <v>9</v>
      </c>
      <c r="L5402" t="str">
        <f>_xlfn.XLOOKUP(F5402, Items!$A:$A, Items!$C:$C, "Check Item ID", 0)</f>
        <v>Service</v>
      </c>
    </row>
    <row r="5403" spans="1:12" hidden="1" x14ac:dyDescent="0.25">
      <c r="A5403" t="s">
        <v>6171</v>
      </c>
      <c r="B5403" s="1">
        <v>45764</v>
      </c>
      <c r="C5403" t="s">
        <v>231</v>
      </c>
      <c r="D5403" t="s">
        <v>7</v>
      </c>
      <c r="E5403" t="s">
        <v>336</v>
      </c>
      <c r="F5403" t="s">
        <v>732</v>
      </c>
      <c r="G5403">
        <v>26</v>
      </c>
      <c r="H5403">
        <v>8268.6200000000008</v>
      </c>
      <c r="I5403">
        <v>214984.23</v>
      </c>
      <c r="J5403" t="s">
        <v>768</v>
      </c>
      <c r="K5403">
        <v>19</v>
      </c>
      <c r="L5403" t="str">
        <f>_xlfn.XLOOKUP(F5403, Items!$A:$A, Items!$C:$C, "Check Item ID", 0)</f>
        <v>Software</v>
      </c>
    </row>
    <row r="5404" spans="1:12" x14ac:dyDescent="0.25">
      <c r="A5404" t="s">
        <v>6172</v>
      </c>
      <c r="B5404" s="1">
        <v>45167</v>
      </c>
      <c r="C5404" t="s">
        <v>217</v>
      </c>
      <c r="D5404" t="s">
        <v>21</v>
      </c>
      <c r="E5404" t="s">
        <v>352</v>
      </c>
      <c r="F5404" t="s">
        <v>394</v>
      </c>
      <c r="G5404" s="8">
        <v>50</v>
      </c>
      <c r="H5404" s="6">
        <v>1765.2</v>
      </c>
      <c r="I5404" s="6">
        <v>88260.03</v>
      </c>
      <c r="J5404" t="s">
        <v>777</v>
      </c>
      <c r="K5404" s="8">
        <v>18</v>
      </c>
      <c r="L5404" t="str">
        <f>_xlfn.XLOOKUP(F5404, Items!$A:$A, Items!$C:$C, "Check Item ID", 0)</f>
        <v>Service</v>
      </c>
    </row>
    <row r="5405" spans="1:12" x14ac:dyDescent="0.25">
      <c r="A5405" t="s">
        <v>6173</v>
      </c>
      <c r="B5405" s="1">
        <v>45545</v>
      </c>
      <c r="C5405" t="s">
        <v>151</v>
      </c>
      <c r="D5405" t="s">
        <v>11</v>
      </c>
      <c r="E5405" t="s">
        <v>332</v>
      </c>
      <c r="F5405" t="s">
        <v>432</v>
      </c>
      <c r="G5405" s="8">
        <v>29</v>
      </c>
      <c r="H5405" s="6">
        <v>7973.19</v>
      </c>
      <c r="I5405" s="6">
        <v>231222.5</v>
      </c>
      <c r="J5405" t="s">
        <v>777</v>
      </c>
      <c r="K5405" s="8">
        <v>32</v>
      </c>
      <c r="L5405" t="str">
        <f>_xlfn.XLOOKUP(F5405, Items!$A:$A, Items!$C:$C, "Check Item ID", 0)</f>
        <v>Service</v>
      </c>
    </row>
    <row r="5406" spans="1:12" hidden="1" x14ac:dyDescent="0.25">
      <c r="A5406" t="s">
        <v>6174</v>
      </c>
      <c r="B5406" s="1">
        <v>45442</v>
      </c>
      <c r="C5406" t="s">
        <v>229</v>
      </c>
      <c r="D5406" t="s">
        <v>17</v>
      </c>
      <c r="E5406" t="s">
        <v>338</v>
      </c>
      <c r="F5406" t="s">
        <v>458</v>
      </c>
      <c r="G5406">
        <v>26</v>
      </c>
      <c r="H5406">
        <v>6051.1</v>
      </c>
      <c r="I5406">
        <v>157328.59</v>
      </c>
      <c r="J5406" t="s">
        <v>770</v>
      </c>
      <c r="K5406">
        <v>43</v>
      </c>
      <c r="L5406" t="str">
        <f>_xlfn.XLOOKUP(F5406, Items!$A:$A, Items!$C:$C, "Check Item ID", 0)</f>
        <v>Service</v>
      </c>
    </row>
    <row r="5407" spans="1:12" hidden="1" x14ac:dyDescent="0.25">
      <c r="A5407" t="s">
        <v>6175</v>
      </c>
      <c r="B5407" s="1">
        <v>45123</v>
      </c>
      <c r="C5407" t="s">
        <v>161</v>
      </c>
      <c r="D5407" t="s">
        <v>17</v>
      </c>
      <c r="E5407" t="s">
        <v>344</v>
      </c>
      <c r="F5407" t="s">
        <v>450</v>
      </c>
      <c r="G5407">
        <v>17</v>
      </c>
      <c r="H5407">
        <v>8339.25</v>
      </c>
      <c r="I5407">
        <v>141767.18</v>
      </c>
      <c r="J5407" t="s">
        <v>770</v>
      </c>
      <c r="K5407">
        <v>45</v>
      </c>
      <c r="L5407" t="str">
        <f>_xlfn.XLOOKUP(F5407, Items!$A:$A, Items!$C:$C, "Check Item ID", 0)</f>
        <v>Service</v>
      </c>
    </row>
    <row r="5408" spans="1:12" hidden="1" x14ac:dyDescent="0.25">
      <c r="A5408" t="s">
        <v>6176</v>
      </c>
      <c r="B5408" s="1">
        <v>45928</v>
      </c>
      <c r="C5408" t="s">
        <v>187</v>
      </c>
      <c r="D5408" t="s">
        <v>3</v>
      </c>
      <c r="E5408" t="s">
        <v>324</v>
      </c>
      <c r="F5408" t="s">
        <v>720</v>
      </c>
      <c r="G5408">
        <v>47</v>
      </c>
      <c r="H5408">
        <v>8578.5400000000009</v>
      </c>
      <c r="I5408">
        <v>403191.23</v>
      </c>
      <c r="J5408" t="s">
        <v>768</v>
      </c>
      <c r="K5408">
        <v>18</v>
      </c>
      <c r="L5408" t="str">
        <f>_xlfn.XLOOKUP(F5408, Items!$A:$A, Items!$C:$C, "Check Item ID", 0)</f>
        <v>Hardware</v>
      </c>
    </row>
    <row r="5409" spans="1:12" hidden="1" x14ac:dyDescent="0.25">
      <c r="A5409" t="s">
        <v>6177</v>
      </c>
      <c r="B5409" s="1">
        <v>45181</v>
      </c>
      <c r="C5409" t="s">
        <v>59</v>
      </c>
      <c r="D5409" t="s">
        <v>9</v>
      </c>
      <c r="E5409" t="s">
        <v>278</v>
      </c>
      <c r="F5409" t="s">
        <v>706</v>
      </c>
      <c r="G5409">
        <v>36</v>
      </c>
      <c r="H5409">
        <v>9373.17</v>
      </c>
      <c r="I5409">
        <v>337434.19</v>
      </c>
      <c r="J5409" t="s">
        <v>770</v>
      </c>
      <c r="K5409">
        <v>39</v>
      </c>
      <c r="L5409" t="str">
        <f>_xlfn.XLOOKUP(F5409, Items!$A:$A, Items!$C:$C, "Check Item ID", 0)</f>
        <v>Software</v>
      </c>
    </row>
    <row r="5410" spans="1:12" hidden="1" x14ac:dyDescent="0.25">
      <c r="A5410" t="s">
        <v>6178</v>
      </c>
      <c r="B5410" s="1">
        <v>45012</v>
      </c>
      <c r="C5410" t="s">
        <v>53</v>
      </c>
      <c r="D5410" t="s">
        <v>9</v>
      </c>
      <c r="E5410" t="s">
        <v>272</v>
      </c>
      <c r="F5410" t="s">
        <v>371</v>
      </c>
      <c r="G5410">
        <v>34</v>
      </c>
      <c r="H5410">
        <v>6173.58</v>
      </c>
      <c r="I5410">
        <v>209901.78</v>
      </c>
      <c r="J5410" t="s">
        <v>770</v>
      </c>
      <c r="K5410">
        <v>21</v>
      </c>
      <c r="L5410" t="str">
        <f>_xlfn.XLOOKUP(F5410, Items!$A:$A, Items!$C:$C, "Check Item ID", 0)</f>
        <v>Software</v>
      </c>
    </row>
    <row r="5411" spans="1:12" x14ac:dyDescent="0.25">
      <c r="A5411" t="s">
        <v>6179</v>
      </c>
      <c r="B5411" s="1">
        <v>45751</v>
      </c>
      <c r="C5411" t="s">
        <v>173</v>
      </c>
      <c r="D5411" t="s">
        <v>9</v>
      </c>
      <c r="E5411" t="s">
        <v>260</v>
      </c>
      <c r="F5411" t="s">
        <v>638</v>
      </c>
      <c r="G5411" s="8">
        <v>3</v>
      </c>
      <c r="H5411" s="6">
        <v>4576.7700000000004</v>
      </c>
      <c r="I5411" s="6">
        <v>13730.3</v>
      </c>
      <c r="J5411" t="s">
        <v>777</v>
      </c>
      <c r="K5411" s="8">
        <v>15</v>
      </c>
      <c r="L5411" t="str">
        <f>_xlfn.XLOOKUP(F5411, Items!$A:$A, Items!$C:$C, "Check Item ID", 0)</f>
        <v>Hardware</v>
      </c>
    </row>
    <row r="5412" spans="1:12" hidden="1" x14ac:dyDescent="0.25">
      <c r="A5412" t="s">
        <v>6180</v>
      </c>
      <c r="B5412" s="1">
        <v>45722</v>
      </c>
      <c r="C5412" t="s">
        <v>193</v>
      </c>
      <c r="D5412" t="s">
        <v>5</v>
      </c>
      <c r="E5412" t="s">
        <v>304</v>
      </c>
      <c r="F5412" t="s">
        <v>359</v>
      </c>
      <c r="G5412">
        <v>7</v>
      </c>
      <c r="H5412">
        <v>6496.29</v>
      </c>
      <c r="I5412">
        <v>45474.03</v>
      </c>
      <c r="J5412" t="s">
        <v>770</v>
      </c>
      <c r="K5412">
        <v>25</v>
      </c>
      <c r="L5412" t="str">
        <f>_xlfn.XLOOKUP(F5412, Items!$A:$A, Items!$C:$C, "Check Item ID", 0)</f>
        <v>Hardware</v>
      </c>
    </row>
    <row r="5413" spans="1:12" x14ac:dyDescent="0.25">
      <c r="A5413" t="s">
        <v>6181</v>
      </c>
      <c r="B5413" s="1">
        <v>44990</v>
      </c>
      <c r="C5413" t="s">
        <v>45</v>
      </c>
      <c r="D5413" t="s">
        <v>5</v>
      </c>
      <c r="E5413" t="s">
        <v>272</v>
      </c>
      <c r="F5413" t="s">
        <v>712</v>
      </c>
      <c r="G5413" s="8">
        <v>43</v>
      </c>
      <c r="H5413" s="6">
        <v>3510.45</v>
      </c>
      <c r="I5413" s="6">
        <v>150949.35999999999</v>
      </c>
      <c r="J5413" t="s">
        <v>777</v>
      </c>
      <c r="K5413" s="8">
        <v>31</v>
      </c>
      <c r="L5413" t="str">
        <f>_xlfn.XLOOKUP(F5413, Items!$A:$A, Items!$C:$C, "Check Item ID", 0)</f>
        <v>Service</v>
      </c>
    </row>
    <row r="5414" spans="1:12" hidden="1" x14ac:dyDescent="0.25">
      <c r="A5414" t="s">
        <v>6182</v>
      </c>
      <c r="B5414" s="1">
        <v>44999</v>
      </c>
      <c r="C5414" t="s">
        <v>233</v>
      </c>
      <c r="D5414" t="s">
        <v>17</v>
      </c>
      <c r="E5414" t="s">
        <v>267</v>
      </c>
      <c r="F5414" t="s">
        <v>720</v>
      </c>
      <c r="G5414">
        <v>25</v>
      </c>
      <c r="H5414">
        <v>7755.83</v>
      </c>
      <c r="I5414">
        <v>193895.7</v>
      </c>
      <c r="J5414" t="s">
        <v>768</v>
      </c>
      <c r="K5414">
        <v>20</v>
      </c>
      <c r="L5414" t="str">
        <f>_xlfn.XLOOKUP(F5414, Items!$A:$A, Items!$C:$C, "Check Item ID", 0)</f>
        <v>Hardware</v>
      </c>
    </row>
    <row r="5415" spans="1:12" hidden="1" x14ac:dyDescent="0.25">
      <c r="A5415" t="s">
        <v>6183</v>
      </c>
      <c r="B5415" s="1">
        <v>44995</v>
      </c>
      <c r="C5415" t="s">
        <v>48</v>
      </c>
      <c r="D5415" t="s">
        <v>21</v>
      </c>
      <c r="E5415" t="s">
        <v>300</v>
      </c>
      <c r="F5415" t="s">
        <v>720</v>
      </c>
      <c r="G5415">
        <v>32</v>
      </c>
      <c r="H5415">
        <v>7951.26</v>
      </c>
      <c r="I5415">
        <v>254440.18</v>
      </c>
      <c r="J5415" t="s">
        <v>768</v>
      </c>
      <c r="K5415">
        <v>41</v>
      </c>
      <c r="L5415" t="str">
        <f>_xlfn.XLOOKUP(F5415, Items!$A:$A, Items!$C:$C, "Check Item ID", 0)</f>
        <v>Hardware</v>
      </c>
    </row>
    <row r="5416" spans="1:12" x14ac:dyDescent="0.25">
      <c r="A5416" t="s">
        <v>6184</v>
      </c>
      <c r="B5416" s="1">
        <v>46010</v>
      </c>
      <c r="C5416" t="s">
        <v>39</v>
      </c>
      <c r="D5416" t="s">
        <v>25</v>
      </c>
      <c r="E5416" t="s">
        <v>310</v>
      </c>
      <c r="F5416" t="s">
        <v>396</v>
      </c>
      <c r="G5416" s="8">
        <v>21</v>
      </c>
      <c r="H5416" s="6">
        <v>8965.6</v>
      </c>
      <c r="I5416" s="6">
        <v>188277.58</v>
      </c>
      <c r="J5416" t="s">
        <v>777</v>
      </c>
      <c r="K5416" s="8">
        <v>28</v>
      </c>
      <c r="L5416" t="str">
        <f>_xlfn.XLOOKUP(F5416, Items!$A:$A, Items!$C:$C, "Check Item ID", 0)</f>
        <v>Software</v>
      </c>
    </row>
    <row r="5417" spans="1:12" hidden="1" x14ac:dyDescent="0.25">
      <c r="A5417" t="s">
        <v>6185</v>
      </c>
      <c r="B5417" s="1">
        <v>45246</v>
      </c>
      <c r="C5417" t="s">
        <v>103</v>
      </c>
      <c r="D5417" t="s">
        <v>31</v>
      </c>
      <c r="E5417" t="s">
        <v>318</v>
      </c>
      <c r="F5417" t="s">
        <v>584</v>
      </c>
      <c r="G5417">
        <v>8</v>
      </c>
      <c r="H5417">
        <v>530.94000000000005</v>
      </c>
      <c r="I5417">
        <v>4247.5200000000004</v>
      </c>
      <c r="J5417" t="s">
        <v>770</v>
      </c>
      <c r="K5417">
        <v>40</v>
      </c>
      <c r="L5417" t="str">
        <f>_xlfn.XLOOKUP(F5417, Items!$A:$A, Items!$C:$C, "Check Item ID", 0)</f>
        <v>Service</v>
      </c>
    </row>
    <row r="5418" spans="1:12" x14ac:dyDescent="0.25">
      <c r="A5418" t="s">
        <v>6186</v>
      </c>
      <c r="B5418" s="1">
        <v>45795</v>
      </c>
      <c r="C5418" t="s">
        <v>107</v>
      </c>
      <c r="D5418" t="s">
        <v>25</v>
      </c>
      <c r="E5418" t="s">
        <v>342</v>
      </c>
      <c r="F5418" t="s">
        <v>392</v>
      </c>
      <c r="G5418" s="8">
        <v>29</v>
      </c>
      <c r="H5418" s="6">
        <v>9687.94</v>
      </c>
      <c r="I5418" s="6">
        <v>280950.34999999998</v>
      </c>
      <c r="J5418" t="s">
        <v>777</v>
      </c>
      <c r="K5418" s="8">
        <v>25</v>
      </c>
      <c r="L5418" t="str">
        <f>_xlfn.XLOOKUP(F5418, Items!$A:$A, Items!$C:$C, "Check Item ID", 0)</f>
        <v>Software</v>
      </c>
    </row>
    <row r="5419" spans="1:12" hidden="1" x14ac:dyDescent="0.25">
      <c r="A5419" t="s">
        <v>6187</v>
      </c>
      <c r="B5419" s="1">
        <v>45804</v>
      </c>
      <c r="C5419" t="s">
        <v>165</v>
      </c>
      <c r="D5419" t="s">
        <v>27</v>
      </c>
      <c r="E5419" t="s">
        <v>352</v>
      </c>
      <c r="F5419" t="s">
        <v>560</v>
      </c>
      <c r="G5419">
        <v>32</v>
      </c>
      <c r="H5419">
        <v>10346.16</v>
      </c>
      <c r="I5419">
        <v>331077.26</v>
      </c>
      <c r="J5419" t="s">
        <v>770</v>
      </c>
      <c r="K5419">
        <v>25</v>
      </c>
      <c r="L5419" t="str">
        <f>_xlfn.XLOOKUP(F5419, Items!$A:$A, Items!$C:$C, "Check Item ID", 0)</f>
        <v>Service</v>
      </c>
    </row>
    <row r="5420" spans="1:12" hidden="1" x14ac:dyDescent="0.25">
      <c r="A5420" t="s">
        <v>6188</v>
      </c>
      <c r="B5420" s="1">
        <v>46006</v>
      </c>
      <c r="C5420" t="s">
        <v>215</v>
      </c>
      <c r="D5420" t="s">
        <v>5</v>
      </c>
      <c r="E5420" t="s">
        <v>318</v>
      </c>
      <c r="F5420" t="s">
        <v>442</v>
      </c>
      <c r="G5420">
        <v>39</v>
      </c>
      <c r="H5420">
        <v>9711.86</v>
      </c>
      <c r="I5420">
        <v>378762.65</v>
      </c>
      <c r="J5420" t="s">
        <v>770</v>
      </c>
      <c r="K5420">
        <v>6</v>
      </c>
      <c r="L5420" t="str">
        <f>_xlfn.XLOOKUP(F5420, Items!$A:$A, Items!$C:$C, "Check Item ID", 0)</f>
        <v>Service</v>
      </c>
    </row>
    <row r="5421" spans="1:12" x14ac:dyDescent="0.25">
      <c r="A5421" t="s">
        <v>6189</v>
      </c>
      <c r="B5421" s="1">
        <v>45189</v>
      </c>
      <c r="C5421" t="s">
        <v>231</v>
      </c>
      <c r="D5421" t="s">
        <v>7</v>
      </c>
      <c r="E5421" t="s">
        <v>278</v>
      </c>
      <c r="F5421" t="s">
        <v>640</v>
      </c>
      <c r="G5421" s="8">
        <v>9</v>
      </c>
      <c r="H5421" s="6">
        <v>6262.19</v>
      </c>
      <c r="I5421" s="6">
        <v>56359.71</v>
      </c>
      <c r="J5421" t="s">
        <v>777</v>
      </c>
      <c r="K5421" s="8">
        <v>20</v>
      </c>
      <c r="L5421" t="str">
        <f>_xlfn.XLOOKUP(F5421, Items!$A:$A, Items!$C:$C, "Check Item ID", 0)</f>
        <v>Service</v>
      </c>
    </row>
    <row r="5422" spans="1:12" x14ac:dyDescent="0.25">
      <c r="A5422" t="s">
        <v>6190</v>
      </c>
      <c r="B5422" s="1">
        <v>45364</v>
      </c>
      <c r="C5422" t="s">
        <v>217</v>
      </c>
      <c r="D5422" t="s">
        <v>21</v>
      </c>
      <c r="E5422" t="s">
        <v>260</v>
      </c>
      <c r="F5422" t="s">
        <v>614</v>
      </c>
      <c r="G5422" s="8">
        <v>15</v>
      </c>
      <c r="H5422" s="6">
        <v>4471.13</v>
      </c>
      <c r="I5422" s="6">
        <v>67066.95</v>
      </c>
      <c r="J5422" t="s">
        <v>777</v>
      </c>
      <c r="K5422" s="8">
        <v>15</v>
      </c>
      <c r="L5422" t="str">
        <f>_xlfn.XLOOKUP(F5422, Items!$A:$A, Items!$C:$C, "Check Item ID", 0)</f>
        <v>Hardware</v>
      </c>
    </row>
    <row r="5423" spans="1:12" x14ac:dyDescent="0.25">
      <c r="A5423" t="s">
        <v>6191</v>
      </c>
      <c r="B5423" s="1">
        <v>44941</v>
      </c>
      <c r="C5423" t="s">
        <v>135</v>
      </c>
      <c r="D5423" t="s">
        <v>31</v>
      </c>
      <c r="E5423" t="s">
        <v>274</v>
      </c>
      <c r="F5423" t="s">
        <v>520</v>
      </c>
      <c r="G5423" s="8">
        <v>5</v>
      </c>
      <c r="H5423" s="6">
        <v>6759.92</v>
      </c>
      <c r="I5423" s="6">
        <v>33799.589999999997</v>
      </c>
      <c r="J5423" t="s">
        <v>777</v>
      </c>
      <c r="K5423" s="8">
        <v>41</v>
      </c>
      <c r="L5423" t="str">
        <f>_xlfn.XLOOKUP(F5423, Items!$A:$A, Items!$C:$C, "Check Item ID", 0)</f>
        <v>Software</v>
      </c>
    </row>
    <row r="5424" spans="1:12" hidden="1" x14ac:dyDescent="0.25">
      <c r="A5424" t="s">
        <v>6192</v>
      </c>
      <c r="B5424" s="1">
        <v>45561</v>
      </c>
      <c r="C5424" t="s">
        <v>107</v>
      </c>
      <c r="D5424" t="s">
        <v>25</v>
      </c>
      <c r="E5424" t="s">
        <v>352</v>
      </c>
      <c r="F5424" t="s">
        <v>486</v>
      </c>
      <c r="G5424">
        <v>11</v>
      </c>
      <c r="H5424">
        <v>2924.4</v>
      </c>
      <c r="I5424">
        <v>32168.45</v>
      </c>
      <c r="J5424" t="s">
        <v>770</v>
      </c>
      <c r="K5424">
        <v>42</v>
      </c>
      <c r="L5424" t="str">
        <f>_xlfn.XLOOKUP(F5424, Items!$A:$A, Items!$C:$C, "Check Item ID", 0)</f>
        <v>Hardware</v>
      </c>
    </row>
    <row r="5425" spans="1:12" x14ac:dyDescent="0.25">
      <c r="A5425" t="s">
        <v>6193</v>
      </c>
      <c r="B5425" s="1">
        <v>45812</v>
      </c>
      <c r="C5425" t="s">
        <v>135</v>
      </c>
      <c r="D5425" t="s">
        <v>31</v>
      </c>
      <c r="E5425" t="s">
        <v>328</v>
      </c>
      <c r="F5425" t="s">
        <v>716</v>
      </c>
      <c r="G5425" s="8">
        <v>26</v>
      </c>
      <c r="H5425" s="6">
        <v>7414.48</v>
      </c>
      <c r="I5425" s="6">
        <v>192776.61</v>
      </c>
      <c r="J5425" t="s">
        <v>777</v>
      </c>
      <c r="K5425" s="8">
        <v>23</v>
      </c>
      <c r="L5425" t="str">
        <f>_xlfn.XLOOKUP(F5425, Items!$A:$A, Items!$C:$C, "Check Item ID", 0)</f>
        <v>Service</v>
      </c>
    </row>
    <row r="5426" spans="1:12" x14ac:dyDescent="0.25">
      <c r="A5426" t="s">
        <v>6194</v>
      </c>
      <c r="B5426" s="1">
        <v>45774</v>
      </c>
      <c r="C5426" t="s">
        <v>195</v>
      </c>
      <c r="D5426" t="s">
        <v>7</v>
      </c>
      <c r="E5426" t="s">
        <v>294</v>
      </c>
      <c r="F5426" t="s">
        <v>464</v>
      </c>
      <c r="G5426" s="8">
        <v>29</v>
      </c>
      <c r="H5426" s="6">
        <v>3578.91</v>
      </c>
      <c r="I5426" s="6">
        <v>103788.28</v>
      </c>
      <c r="J5426" t="s">
        <v>777</v>
      </c>
      <c r="K5426" s="8">
        <v>20</v>
      </c>
      <c r="L5426" t="str">
        <f>_xlfn.XLOOKUP(F5426, Items!$A:$A, Items!$C:$C, "Check Item ID", 0)</f>
        <v>Hardware</v>
      </c>
    </row>
    <row r="5427" spans="1:12" hidden="1" x14ac:dyDescent="0.25">
      <c r="A5427" t="s">
        <v>6195</v>
      </c>
      <c r="B5427" s="1">
        <v>44972</v>
      </c>
      <c r="C5427" t="s">
        <v>83</v>
      </c>
      <c r="D5427" t="s">
        <v>23</v>
      </c>
      <c r="E5427" t="s">
        <v>352</v>
      </c>
      <c r="F5427" t="s">
        <v>365</v>
      </c>
      <c r="G5427">
        <v>13</v>
      </c>
      <c r="H5427">
        <v>3410.31</v>
      </c>
      <c r="I5427">
        <v>44333.97</v>
      </c>
      <c r="J5427" t="s">
        <v>768</v>
      </c>
      <c r="K5427">
        <v>3</v>
      </c>
      <c r="L5427" t="str">
        <f>_xlfn.XLOOKUP(F5427, Items!$A:$A, Items!$C:$C, "Check Item ID", 0)</f>
        <v>Hardware</v>
      </c>
    </row>
    <row r="5428" spans="1:12" x14ac:dyDescent="0.25">
      <c r="A5428" t="s">
        <v>6196</v>
      </c>
      <c r="B5428" s="1">
        <v>45032</v>
      </c>
      <c r="C5428" t="s">
        <v>213</v>
      </c>
      <c r="D5428" t="s">
        <v>5</v>
      </c>
      <c r="E5428" t="s">
        <v>314</v>
      </c>
      <c r="F5428" t="s">
        <v>690</v>
      </c>
      <c r="G5428" s="8">
        <v>30</v>
      </c>
      <c r="H5428" s="6">
        <v>7822.09</v>
      </c>
      <c r="I5428" s="6">
        <v>234662.72</v>
      </c>
      <c r="J5428" t="s">
        <v>777</v>
      </c>
      <c r="K5428" s="8">
        <v>26</v>
      </c>
      <c r="L5428" t="str">
        <f>_xlfn.XLOOKUP(F5428, Items!$A:$A, Items!$C:$C, "Check Item ID", 0)</f>
        <v>Software</v>
      </c>
    </row>
    <row r="5429" spans="1:12" x14ac:dyDescent="0.25">
      <c r="A5429" t="s">
        <v>6197</v>
      </c>
      <c r="B5429" s="1">
        <v>45821</v>
      </c>
      <c r="C5429" t="s">
        <v>57</v>
      </c>
      <c r="D5429" t="s">
        <v>25</v>
      </c>
      <c r="E5429" t="s">
        <v>265</v>
      </c>
      <c r="F5429" t="s">
        <v>588</v>
      </c>
      <c r="G5429" s="8">
        <v>24</v>
      </c>
      <c r="H5429" s="6">
        <v>7752.7</v>
      </c>
      <c r="I5429" s="6">
        <v>186064.71</v>
      </c>
      <c r="J5429" t="s">
        <v>777</v>
      </c>
      <c r="K5429" s="8">
        <v>27</v>
      </c>
      <c r="L5429" t="str">
        <f>_xlfn.XLOOKUP(F5429, Items!$A:$A, Items!$C:$C, "Check Item ID", 0)</f>
        <v>Hardware</v>
      </c>
    </row>
    <row r="5430" spans="1:12" hidden="1" x14ac:dyDescent="0.25">
      <c r="A5430" t="s">
        <v>6198</v>
      </c>
      <c r="B5430" s="1">
        <v>45978</v>
      </c>
      <c r="C5430" t="s">
        <v>97</v>
      </c>
      <c r="D5430" t="s">
        <v>29</v>
      </c>
      <c r="E5430" t="s">
        <v>312</v>
      </c>
      <c r="F5430" t="s">
        <v>365</v>
      </c>
      <c r="G5430">
        <v>12</v>
      </c>
      <c r="H5430">
        <v>3671.33</v>
      </c>
      <c r="I5430">
        <v>44055.95</v>
      </c>
      <c r="J5430" t="s">
        <v>770</v>
      </c>
      <c r="K5430">
        <v>14</v>
      </c>
      <c r="L5430" t="str">
        <f>_xlfn.XLOOKUP(F5430, Items!$A:$A, Items!$C:$C, "Check Item ID", 0)</f>
        <v>Hardware</v>
      </c>
    </row>
    <row r="5431" spans="1:12" hidden="1" x14ac:dyDescent="0.25">
      <c r="A5431" t="s">
        <v>6199</v>
      </c>
      <c r="B5431" s="1">
        <v>45777</v>
      </c>
      <c r="C5431" t="s">
        <v>107</v>
      </c>
      <c r="D5431" t="s">
        <v>25</v>
      </c>
      <c r="E5431" t="s">
        <v>324</v>
      </c>
      <c r="F5431" t="s">
        <v>714</v>
      </c>
      <c r="G5431">
        <v>16</v>
      </c>
      <c r="H5431">
        <v>4480.79</v>
      </c>
      <c r="I5431">
        <v>71692.61</v>
      </c>
      <c r="J5431" t="s">
        <v>770</v>
      </c>
      <c r="K5431">
        <v>40</v>
      </c>
      <c r="L5431" t="str">
        <f>_xlfn.XLOOKUP(F5431, Items!$A:$A, Items!$C:$C, "Check Item ID", 0)</f>
        <v>Hardware</v>
      </c>
    </row>
    <row r="5432" spans="1:12" hidden="1" x14ac:dyDescent="0.25">
      <c r="A5432" t="s">
        <v>6200</v>
      </c>
      <c r="B5432" s="1">
        <v>45066</v>
      </c>
      <c r="C5432" t="s">
        <v>217</v>
      </c>
      <c r="D5432" t="s">
        <v>21</v>
      </c>
      <c r="E5432" t="s">
        <v>276</v>
      </c>
      <c r="F5432" t="s">
        <v>548</v>
      </c>
      <c r="G5432">
        <v>10</v>
      </c>
      <c r="H5432">
        <v>10733.91</v>
      </c>
      <c r="I5432">
        <v>107339.07</v>
      </c>
      <c r="J5432" t="s">
        <v>768</v>
      </c>
      <c r="K5432">
        <v>27</v>
      </c>
      <c r="L5432" t="str">
        <f>_xlfn.XLOOKUP(F5432, Items!$A:$A, Items!$C:$C, "Check Item ID", 0)</f>
        <v>Software</v>
      </c>
    </row>
    <row r="5433" spans="1:12" hidden="1" x14ac:dyDescent="0.25">
      <c r="A5433" t="s">
        <v>6201</v>
      </c>
      <c r="B5433" s="1">
        <v>45139</v>
      </c>
      <c r="C5433" t="s">
        <v>149</v>
      </c>
      <c r="D5433" t="s">
        <v>21</v>
      </c>
      <c r="E5433" t="s">
        <v>318</v>
      </c>
      <c r="F5433" t="s">
        <v>662</v>
      </c>
      <c r="G5433">
        <v>6</v>
      </c>
      <c r="H5433">
        <v>6164.94</v>
      </c>
      <c r="I5433">
        <v>36989.64</v>
      </c>
      <c r="J5433" t="s">
        <v>768</v>
      </c>
      <c r="K5433">
        <v>11</v>
      </c>
      <c r="L5433" t="str">
        <f>_xlfn.XLOOKUP(F5433, Items!$A:$A, Items!$C:$C, "Check Item ID", 0)</f>
        <v>Service</v>
      </c>
    </row>
    <row r="5434" spans="1:12" hidden="1" x14ac:dyDescent="0.25">
      <c r="A5434" t="s">
        <v>6202</v>
      </c>
      <c r="B5434" s="1">
        <v>45267</v>
      </c>
      <c r="C5434" t="s">
        <v>163</v>
      </c>
      <c r="D5434" t="s">
        <v>31</v>
      </c>
      <c r="E5434" t="s">
        <v>283</v>
      </c>
      <c r="F5434" t="s">
        <v>524</v>
      </c>
      <c r="G5434">
        <v>5</v>
      </c>
      <c r="H5434">
        <v>4182.13</v>
      </c>
      <c r="I5434">
        <v>20910.66</v>
      </c>
      <c r="J5434" t="s">
        <v>768</v>
      </c>
      <c r="K5434">
        <v>13</v>
      </c>
      <c r="L5434" t="str">
        <f>_xlfn.XLOOKUP(F5434, Items!$A:$A, Items!$C:$C, "Check Item ID", 0)</f>
        <v>Hardware</v>
      </c>
    </row>
    <row r="5435" spans="1:12" x14ac:dyDescent="0.25">
      <c r="A5435" t="s">
        <v>6203</v>
      </c>
      <c r="B5435" s="1">
        <v>45252</v>
      </c>
      <c r="C5435" t="s">
        <v>123</v>
      </c>
      <c r="D5435" t="s">
        <v>21</v>
      </c>
      <c r="E5435" t="s">
        <v>320</v>
      </c>
      <c r="F5435" t="s">
        <v>484</v>
      </c>
      <c r="G5435" s="8">
        <v>25</v>
      </c>
      <c r="H5435" s="6">
        <v>6136.6</v>
      </c>
      <c r="I5435" s="6">
        <v>153414.98000000001</v>
      </c>
      <c r="J5435" t="s">
        <v>777</v>
      </c>
      <c r="K5435" s="8">
        <v>40</v>
      </c>
      <c r="L5435" t="str">
        <f>_xlfn.XLOOKUP(F5435, Items!$A:$A, Items!$C:$C, "Check Item ID", 0)</f>
        <v>Hardware</v>
      </c>
    </row>
    <row r="5436" spans="1:12" hidden="1" x14ac:dyDescent="0.25">
      <c r="A5436" t="s">
        <v>6204</v>
      </c>
      <c r="B5436" s="1">
        <v>45227</v>
      </c>
      <c r="C5436" t="s">
        <v>239</v>
      </c>
      <c r="D5436" t="s">
        <v>15</v>
      </c>
      <c r="E5436" t="s">
        <v>334</v>
      </c>
      <c r="F5436" t="s">
        <v>748</v>
      </c>
      <c r="G5436">
        <v>22</v>
      </c>
      <c r="H5436">
        <v>4182.92</v>
      </c>
      <c r="I5436">
        <v>92024.34</v>
      </c>
      <c r="J5436" t="s">
        <v>770</v>
      </c>
      <c r="K5436">
        <v>28</v>
      </c>
      <c r="L5436" t="str">
        <f>_xlfn.XLOOKUP(F5436, Items!$A:$A, Items!$C:$C, "Check Item ID", 0)</f>
        <v>Software</v>
      </c>
    </row>
    <row r="5437" spans="1:12" hidden="1" x14ac:dyDescent="0.25">
      <c r="A5437" t="s">
        <v>6205</v>
      </c>
      <c r="B5437" s="1">
        <v>45851</v>
      </c>
      <c r="C5437" t="s">
        <v>99</v>
      </c>
      <c r="D5437" t="s">
        <v>13</v>
      </c>
      <c r="E5437" t="s">
        <v>324</v>
      </c>
      <c r="F5437" t="s">
        <v>420</v>
      </c>
      <c r="G5437">
        <v>17</v>
      </c>
      <c r="H5437">
        <v>6899.4</v>
      </c>
      <c r="I5437">
        <v>117289.77</v>
      </c>
      <c r="J5437" t="s">
        <v>770</v>
      </c>
      <c r="K5437">
        <v>27</v>
      </c>
      <c r="L5437" t="str">
        <f>_xlfn.XLOOKUP(F5437, Items!$A:$A, Items!$C:$C, "Check Item ID", 0)</f>
        <v>Software</v>
      </c>
    </row>
    <row r="5438" spans="1:12" hidden="1" x14ac:dyDescent="0.25">
      <c r="A5438" t="s">
        <v>6206</v>
      </c>
      <c r="B5438" s="1">
        <v>45366</v>
      </c>
      <c r="C5438" t="s">
        <v>177</v>
      </c>
      <c r="D5438" t="s">
        <v>27</v>
      </c>
      <c r="E5438" t="s">
        <v>340</v>
      </c>
      <c r="F5438" t="s">
        <v>718</v>
      </c>
      <c r="G5438">
        <v>12</v>
      </c>
      <c r="H5438">
        <v>8802.43</v>
      </c>
      <c r="I5438">
        <v>105629.21</v>
      </c>
      <c r="J5438" t="s">
        <v>770</v>
      </c>
      <c r="K5438">
        <v>20</v>
      </c>
      <c r="L5438" t="str">
        <f>_xlfn.XLOOKUP(F5438, Items!$A:$A, Items!$C:$C, "Check Item ID", 0)</f>
        <v>Software</v>
      </c>
    </row>
    <row r="5439" spans="1:12" hidden="1" x14ac:dyDescent="0.25">
      <c r="A5439" t="s">
        <v>6207</v>
      </c>
      <c r="B5439" s="1">
        <v>45083</v>
      </c>
      <c r="C5439" t="s">
        <v>59</v>
      </c>
      <c r="D5439" t="s">
        <v>9</v>
      </c>
      <c r="E5439" t="s">
        <v>336</v>
      </c>
      <c r="F5439" t="s">
        <v>470</v>
      </c>
      <c r="G5439">
        <v>8</v>
      </c>
      <c r="H5439">
        <v>1250.75</v>
      </c>
      <c r="I5439">
        <v>10005.969999999999</v>
      </c>
      <c r="J5439" t="s">
        <v>768</v>
      </c>
      <c r="K5439">
        <v>37</v>
      </c>
      <c r="L5439" t="str">
        <f>_xlfn.XLOOKUP(F5439, Items!$A:$A, Items!$C:$C, "Check Item ID", 0)</f>
        <v>Software</v>
      </c>
    </row>
    <row r="5440" spans="1:12" hidden="1" x14ac:dyDescent="0.25">
      <c r="A5440" t="s">
        <v>6208</v>
      </c>
      <c r="B5440" s="1">
        <v>45628</v>
      </c>
      <c r="C5440" t="s">
        <v>219</v>
      </c>
      <c r="D5440" t="s">
        <v>21</v>
      </c>
      <c r="E5440" t="s">
        <v>328</v>
      </c>
      <c r="F5440" t="s">
        <v>480</v>
      </c>
      <c r="G5440">
        <v>6</v>
      </c>
      <c r="H5440">
        <v>2255.1999999999998</v>
      </c>
      <c r="I5440">
        <v>13531.23</v>
      </c>
      <c r="J5440" t="s">
        <v>770</v>
      </c>
      <c r="K5440">
        <v>15</v>
      </c>
      <c r="L5440" t="str">
        <f>_xlfn.XLOOKUP(F5440, Items!$A:$A, Items!$C:$C, "Check Item ID", 0)</f>
        <v>Hardware</v>
      </c>
    </row>
    <row r="5441" spans="1:12" x14ac:dyDescent="0.25">
      <c r="A5441" t="s">
        <v>6209</v>
      </c>
      <c r="B5441" s="1">
        <v>44964</v>
      </c>
      <c r="C5441" t="s">
        <v>215</v>
      </c>
      <c r="D5441" t="s">
        <v>5</v>
      </c>
      <c r="E5441" t="s">
        <v>304</v>
      </c>
      <c r="F5441" t="s">
        <v>606</v>
      </c>
      <c r="G5441" s="8">
        <v>44</v>
      </c>
      <c r="H5441" s="6">
        <v>8455.43</v>
      </c>
      <c r="I5441" s="6">
        <v>372038.99</v>
      </c>
      <c r="J5441" t="s">
        <v>777</v>
      </c>
      <c r="K5441" s="8">
        <v>16</v>
      </c>
      <c r="L5441" t="str">
        <f>_xlfn.XLOOKUP(F5441, Items!$A:$A, Items!$C:$C, "Check Item ID", 0)</f>
        <v>Service</v>
      </c>
    </row>
    <row r="5442" spans="1:12" hidden="1" x14ac:dyDescent="0.25">
      <c r="A5442" t="s">
        <v>6210</v>
      </c>
      <c r="B5442" s="1">
        <v>45132</v>
      </c>
      <c r="C5442" t="s">
        <v>147</v>
      </c>
      <c r="D5442" t="s">
        <v>5</v>
      </c>
      <c r="E5442" t="s">
        <v>354</v>
      </c>
      <c r="F5442" t="s">
        <v>388</v>
      </c>
      <c r="G5442">
        <v>45</v>
      </c>
      <c r="H5442">
        <v>5872.58</v>
      </c>
      <c r="I5442">
        <v>264266.31</v>
      </c>
      <c r="J5442" t="s">
        <v>770</v>
      </c>
      <c r="K5442">
        <v>30</v>
      </c>
      <c r="L5442" t="str">
        <f>_xlfn.XLOOKUP(F5442, Items!$A:$A, Items!$C:$C, "Check Item ID", 0)</f>
        <v>Software</v>
      </c>
    </row>
    <row r="5443" spans="1:12" hidden="1" x14ac:dyDescent="0.25">
      <c r="A5443" t="s">
        <v>6211</v>
      </c>
      <c r="B5443" s="1">
        <v>45543</v>
      </c>
      <c r="C5443" t="s">
        <v>165</v>
      </c>
      <c r="D5443" t="s">
        <v>27</v>
      </c>
      <c r="E5443" t="s">
        <v>354</v>
      </c>
      <c r="F5443" t="s">
        <v>596</v>
      </c>
      <c r="G5443">
        <v>50</v>
      </c>
      <c r="H5443">
        <v>4755.9399999999996</v>
      </c>
      <c r="I5443">
        <v>237797.06</v>
      </c>
      <c r="J5443" t="s">
        <v>770</v>
      </c>
      <c r="K5443">
        <v>34</v>
      </c>
      <c r="L5443" t="str">
        <f>_xlfn.XLOOKUP(F5443, Items!$A:$A, Items!$C:$C, "Check Item ID", 0)</f>
        <v>Software</v>
      </c>
    </row>
    <row r="5444" spans="1:12" x14ac:dyDescent="0.25">
      <c r="A5444" t="s">
        <v>6212</v>
      </c>
      <c r="B5444" s="1">
        <v>45459</v>
      </c>
      <c r="C5444" t="s">
        <v>129</v>
      </c>
      <c r="D5444" t="s">
        <v>11</v>
      </c>
      <c r="E5444" t="s">
        <v>302</v>
      </c>
      <c r="F5444" t="s">
        <v>594</v>
      </c>
      <c r="G5444" s="8">
        <v>25</v>
      </c>
      <c r="H5444" s="6">
        <v>3697.17</v>
      </c>
      <c r="I5444" s="6">
        <v>92429.24</v>
      </c>
      <c r="J5444" t="s">
        <v>777</v>
      </c>
      <c r="K5444" s="8">
        <v>4</v>
      </c>
      <c r="L5444" t="str">
        <f>_xlfn.XLOOKUP(F5444, Items!$A:$A, Items!$C:$C, "Check Item ID", 0)</f>
        <v>Software</v>
      </c>
    </row>
    <row r="5445" spans="1:12" x14ac:dyDescent="0.25">
      <c r="A5445" t="s">
        <v>6213</v>
      </c>
      <c r="B5445" s="1">
        <v>45461</v>
      </c>
      <c r="C5445" t="s">
        <v>101</v>
      </c>
      <c r="D5445" t="s">
        <v>23</v>
      </c>
      <c r="E5445" t="s">
        <v>312</v>
      </c>
      <c r="F5445" t="s">
        <v>672</v>
      </c>
      <c r="G5445" s="8">
        <v>43</v>
      </c>
      <c r="H5445" s="6">
        <v>2573.04</v>
      </c>
      <c r="I5445" s="6">
        <v>110640.9</v>
      </c>
      <c r="J5445" t="s">
        <v>777</v>
      </c>
      <c r="K5445" s="8">
        <v>18</v>
      </c>
      <c r="L5445" t="str">
        <f>_xlfn.XLOOKUP(F5445, Items!$A:$A, Items!$C:$C, "Check Item ID", 0)</f>
        <v>Service</v>
      </c>
    </row>
    <row r="5446" spans="1:12" x14ac:dyDescent="0.25">
      <c r="A5446" t="s">
        <v>6214</v>
      </c>
      <c r="B5446" s="1">
        <v>45473</v>
      </c>
      <c r="C5446" t="s">
        <v>139</v>
      </c>
      <c r="D5446" t="s">
        <v>19</v>
      </c>
      <c r="E5446" t="s">
        <v>330</v>
      </c>
      <c r="F5446" t="s">
        <v>550</v>
      </c>
      <c r="G5446" s="8">
        <v>4</v>
      </c>
      <c r="H5446" s="6">
        <v>414.33</v>
      </c>
      <c r="I5446" s="6">
        <v>1657.33</v>
      </c>
      <c r="J5446" t="s">
        <v>777</v>
      </c>
      <c r="K5446" s="8">
        <v>14</v>
      </c>
      <c r="L5446" t="str">
        <f>_xlfn.XLOOKUP(F5446, Items!$A:$A, Items!$C:$C, "Check Item ID", 0)</f>
        <v>Service</v>
      </c>
    </row>
    <row r="5447" spans="1:12" hidden="1" x14ac:dyDescent="0.25">
      <c r="A5447" t="s">
        <v>6215</v>
      </c>
      <c r="B5447" s="1">
        <v>45273</v>
      </c>
      <c r="C5447" t="s">
        <v>191</v>
      </c>
      <c r="D5447" t="s">
        <v>25</v>
      </c>
      <c r="E5447" t="s">
        <v>310</v>
      </c>
      <c r="F5447" t="s">
        <v>376</v>
      </c>
      <c r="G5447">
        <v>35</v>
      </c>
      <c r="H5447">
        <v>8058.56</v>
      </c>
      <c r="I5447">
        <v>282049.58</v>
      </c>
      <c r="J5447" t="s">
        <v>770</v>
      </c>
      <c r="K5447">
        <v>3</v>
      </c>
      <c r="L5447" t="str">
        <f>_xlfn.XLOOKUP(F5447, Items!$A:$A, Items!$C:$C, "Check Item ID", 0)</f>
        <v>Software</v>
      </c>
    </row>
    <row r="5448" spans="1:12" hidden="1" x14ac:dyDescent="0.25">
      <c r="A5448" t="s">
        <v>6216</v>
      </c>
      <c r="B5448" s="1">
        <v>44930</v>
      </c>
      <c r="C5448" t="s">
        <v>207</v>
      </c>
      <c r="D5448" t="s">
        <v>11</v>
      </c>
      <c r="E5448" t="s">
        <v>250</v>
      </c>
      <c r="F5448" t="s">
        <v>748</v>
      </c>
      <c r="G5448">
        <v>33</v>
      </c>
      <c r="H5448">
        <v>3805.97</v>
      </c>
      <c r="I5448">
        <v>125597.03</v>
      </c>
      <c r="J5448" t="s">
        <v>770</v>
      </c>
      <c r="K5448">
        <v>21</v>
      </c>
      <c r="L5448" t="str">
        <f>_xlfn.XLOOKUP(F5448, Items!$A:$A, Items!$C:$C, "Check Item ID", 0)</f>
        <v>Software</v>
      </c>
    </row>
    <row r="5449" spans="1:12" x14ac:dyDescent="0.25">
      <c r="A5449" t="s">
        <v>6217</v>
      </c>
      <c r="B5449" s="1">
        <v>45915</v>
      </c>
      <c r="C5449" t="s">
        <v>83</v>
      </c>
      <c r="D5449" t="s">
        <v>23</v>
      </c>
      <c r="E5449" t="s">
        <v>354</v>
      </c>
      <c r="F5449" t="s">
        <v>586</v>
      </c>
      <c r="G5449" s="8">
        <v>3</v>
      </c>
      <c r="H5449" s="6">
        <v>7564.88</v>
      </c>
      <c r="I5449" s="6">
        <v>22694.639999999999</v>
      </c>
      <c r="J5449" t="s">
        <v>777</v>
      </c>
      <c r="K5449" s="8">
        <v>29</v>
      </c>
      <c r="L5449" t="str">
        <f>_xlfn.XLOOKUP(F5449, Items!$A:$A, Items!$C:$C, "Check Item ID", 0)</f>
        <v>Hardware</v>
      </c>
    </row>
    <row r="5450" spans="1:12" hidden="1" x14ac:dyDescent="0.25">
      <c r="A5450" t="s">
        <v>6218</v>
      </c>
      <c r="B5450" s="1">
        <v>45916</v>
      </c>
      <c r="C5450" t="s">
        <v>55</v>
      </c>
      <c r="D5450" t="s">
        <v>3</v>
      </c>
      <c r="E5450" t="s">
        <v>340</v>
      </c>
      <c r="F5450" t="s">
        <v>592</v>
      </c>
      <c r="G5450">
        <v>28</v>
      </c>
      <c r="H5450">
        <v>5525.47</v>
      </c>
      <c r="I5450">
        <v>154713.20000000001</v>
      </c>
      <c r="J5450" t="s">
        <v>768</v>
      </c>
      <c r="K5450">
        <v>18</v>
      </c>
      <c r="L5450" t="str">
        <f>_xlfn.XLOOKUP(F5450, Items!$A:$A, Items!$C:$C, "Check Item ID", 0)</f>
        <v>Software</v>
      </c>
    </row>
    <row r="5451" spans="1:12" hidden="1" x14ac:dyDescent="0.25">
      <c r="A5451" t="s">
        <v>6219</v>
      </c>
      <c r="B5451" s="1">
        <v>45699</v>
      </c>
      <c r="C5451" t="s">
        <v>85</v>
      </c>
      <c r="D5451" t="s">
        <v>29</v>
      </c>
      <c r="E5451" t="s">
        <v>352</v>
      </c>
      <c r="F5451" t="s">
        <v>606</v>
      </c>
      <c r="G5451">
        <v>10</v>
      </c>
      <c r="H5451">
        <v>9528.1</v>
      </c>
      <c r="I5451">
        <v>95280.97</v>
      </c>
      <c r="J5451" t="s">
        <v>770</v>
      </c>
      <c r="K5451">
        <v>3</v>
      </c>
      <c r="L5451" t="str">
        <f>_xlfn.XLOOKUP(F5451, Items!$A:$A, Items!$C:$C, "Check Item ID", 0)</f>
        <v>Service</v>
      </c>
    </row>
    <row r="5452" spans="1:12" x14ac:dyDescent="0.25">
      <c r="A5452" t="s">
        <v>6220</v>
      </c>
      <c r="B5452" s="1">
        <v>45789</v>
      </c>
      <c r="C5452" t="s">
        <v>45</v>
      </c>
      <c r="D5452" t="s">
        <v>5</v>
      </c>
      <c r="E5452" t="s">
        <v>350</v>
      </c>
      <c r="F5452" t="s">
        <v>748</v>
      </c>
      <c r="G5452" s="8">
        <v>42</v>
      </c>
      <c r="H5452" s="6">
        <v>3807.23</v>
      </c>
      <c r="I5452" s="6">
        <v>159903.66</v>
      </c>
      <c r="J5452" t="s">
        <v>777</v>
      </c>
      <c r="K5452" s="8">
        <v>43</v>
      </c>
      <c r="L5452" t="str">
        <f>_xlfn.XLOOKUP(F5452, Items!$A:$A, Items!$C:$C, "Check Item ID", 0)</f>
        <v>Software</v>
      </c>
    </row>
    <row r="5453" spans="1:12" x14ac:dyDescent="0.25">
      <c r="A5453" t="s">
        <v>6221</v>
      </c>
      <c r="B5453" s="1">
        <v>45306</v>
      </c>
      <c r="C5453" t="s">
        <v>103</v>
      </c>
      <c r="D5453" t="s">
        <v>31</v>
      </c>
      <c r="E5453" t="s">
        <v>312</v>
      </c>
      <c r="F5453" t="s">
        <v>436</v>
      </c>
      <c r="G5453" s="8">
        <v>7</v>
      </c>
      <c r="H5453" s="6">
        <v>55.98</v>
      </c>
      <c r="I5453" s="6">
        <v>391.88</v>
      </c>
      <c r="J5453" t="s">
        <v>777</v>
      </c>
      <c r="K5453" s="8">
        <v>21</v>
      </c>
      <c r="L5453" t="str">
        <f>_xlfn.XLOOKUP(F5453, Items!$A:$A, Items!$C:$C, "Check Item ID", 0)</f>
        <v>Service</v>
      </c>
    </row>
    <row r="5454" spans="1:12" x14ac:dyDescent="0.25">
      <c r="A5454" t="s">
        <v>6222</v>
      </c>
      <c r="B5454" s="1">
        <v>45999</v>
      </c>
      <c r="C5454" t="s">
        <v>227</v>
      </c>
      <c r="D5454" t="s">
        <v>9</v>
      </c>
      <c r="E5454" t="s">
        <v>318</v>
      </c>
      <c r="F5454" t="s">
        <v>744</v>
      </c>
      <c r="G5454" s="8">
        <v>34</v>
      </c>
      <c r="H5454" s="6">
        <v>7247.7</v>
      </c>
      <c r="I5454" s="6">
        <v>246421.69</v>
      </c>
      <c r="J5454" t="s">
        <v>777</v>
      </c>
      <c r="K5454" s="8">
        <v>45</v>
      </c>
      <c r="L5454" t="str">
        <f>_xlfn.XLOOKUP(F5454, Items!$A:$A, Items!$C:$C, "Check Item ID", 0)</f>
        <v>Service</v>
      </c>
    </row>
    <row r="5455" spans="1:12" hidden="1" x14ac:dyDescent="0.25">
      <c r="A5455" t="s">
        <v>6223</v>
      </c>
      <c r="B5455" s="1">
        <v>45137</v>
      </c>
      <c r="C5455" t="s">
        <v>95</v>
      </c>
      <c r="D5455" t="s">
        <v>11</v>
      </c>
      <c r="E5455" t="s">
        <v>250</v>
      </c>
      <c r="F5455" t="s">
        <v>570</v>
      </c>
      <c r="G5455">
        <v>33</v>
      </c>
      <c r="H5455">
        <v>5373.5</v>
      </c>
      <c r="I5455">
        <v>177325.63</v>
      </c>
      <c r="J5455" t="s">
        <v>768</v>
      </c>
      <c r="K5455">
        <v>17</v>
      </c>
      <c r="L5455" t="str">
        <f>_xlfn.XLOOKUP(F5455, Items!$A:$A, Items!$C:$C, "Check Item ID", 0)</f>
        <v>Software</v>
      </c>
    </row>
    <row r="5456" spans="1:12" hidden="1" x14ac:dyDescent="0.25">
      <c r="A5456" t="s">
        <v>6224</v>
      </c>
      <c r="B5456" s="1">
        <v>45390</v>
      </c>
      <c r="C5456" t="s">
        <v>107</v>
      </c>
      <c r="D5456" t="s">
        <v>25</v>
      </c>
      <c r="E5456" t="s">
        <v>322</v>
      </c>
      <c r="F5456" t="s">
        <v>458</v>
      </c>
      <c r="G5456">
        <v>43</v>
      </c>
      <c r="H5456">
        <v>4978.87</v>
      </c>
      <c r="I5456">
        <v>214091.36</v>
      </c>
      <c r="J5456" t="s">
        <v>770</v>
      </c>
      <c r="K5456">
        <v>44</v>
      </c>
      <c r="L5456" t="str">
        <f>_xlfn.XLOOKUP(F5456, Items!$A:$A, Items!$C:$C, "Check Item ID", 0)</f>
        <v>Service</v>
      </c>
    </row>
    <row r="5457" spans="1:12" hidden="1" x14ac:dyDescent="0.25">
      <c r="A5457" t="s">
        <v>6225</v>
      </c>
      <c r="B5457" s="1">
        <v>45747</v>
      </c>
      <c r="C5457" t="s">
        <v>83</v>
      </c>
      <c r="D5457" t="s">
        <v>23</v>
      </c>
      <c r="E5457" t="s">
        <v>330</v>
      </c>
      <c r="F5457" t="s">
        <v>386</v>
      </c>
      <c r="G5457">
        <v>17</v>
      </c>
      <c r="H5457">
        <v>10162.219999999999</v>
      </c>
      <c r="I5457">
        <v>172757.67</v>
      </c>
      <c r="J5457" t="s">
        <v>770</v>
      </c>
      <c r="K5457">
        <v>22</v>
      </c>
      <c r="L5457" t="str">
        <f>_xlfn.XLOOKUP(F5457, Items!$A:$A, Items!$C:$C, "Check Item ID", 0)</f>
        <v>Hardware</v>
      </c>
    </row>
    <row r="5458" spans="1:12" hidden="1" x14ac:dyDescent="0.25">
      <c r="A5458" t="s">
        <v>6226</v>
      </c>
      <c r="B5458" s="1">
        <v>45097</v>
      </c>
      <c r="C5458" t="s">
        <v>185</v>
      </c>
      <c r="D5458" t="s">
        <v>29</v>
      </c>
      <c r="E5458" t="s">
        <v>286</v>
      </c>
      <c r="F5458" t="s">
        <v>636</v>
      </c>
      <c r="G5458">
        <v>26</v>
      </c>
      <c r="H5458">
        <v>8207.16</v>
      </c>
      <c r="I5458">
        <v>213386.12</v>
      </c>
      <c r="J5458" t="s">
        <v>768</v>
      </c>
      <c r="K5458">
        <v>17</v>
      </c>
      <c r="L5458" t="str">
        <f>_xlfn.XLOOKUP(F5458, Items!$A:$A, Items!$C:$C, "Check Item ID", 0)</f>
        <v>Hardware</v>
      </c>
    </row>
    <row r="5459" spans="1:12" hidden="1" x14ac:dyDescent="0.25">
      <c r="A5459" t="s">
        <v>6227</v>
      </c>
      <c r="B5459" s="1">
        <v>44968</v>
      </c>
      <c r="C5459" t="s">
        <v>59</v>
      </c>
      <c r="D5459" t="s">
        <v>9</v>
      </c>
      <c r="E5459" t="s">
        <v>334</v>
      </c>
      <c r="F5459" t="s">
        <v>654</v>
      </c>
      <c r="G5459">
        <v>25</v>
      </c>
      <c r="H5459">
        <v>6227.96</v>
      </c>
      <c r="I5459">
        <v>155698.94</v>
      </c>
      <c r="J5459" t="s">
        <v>770</v>
      </c>
      <c r="K5459">
        <v>39</v>
      </c>
      <c r="L5459" t="str">
        <f>_xlfn.XLOOKUP(F5459, Items!$A:$A, Items!$C:$C, "Check Item ID", 0)</f>
        <v>Hardware</v>
      </c>
    </row>
    <row r="5460" spans="1:12" hidden="1" x14ac:dyDescent="0.25">
      <c r="A5460" t="s">
        <v>6228</v>
      </c>
      <c r="B5460" s="1">
        <v>45923</v>
      </c>
      <c r="C5460" t="s">
        <v>173</v>
      </c>
      <c r="D5460" t="s">
        <v>9</v>
      </c>
      <c r="E5460" t="s">
        <v>330</v>
      </c>
      <c r="F5460" t="s">
        <v>708</v>
      </c>
      <c r="G5460">
        <v>42</v>
      </c>
      <c r="H5460">
        <v>3910.83</v>
      </c>
      <c r="I5460">
        <v>164254.92000000001</v>
      </c>
      <c r="J5460" t="s">
        <v>770</v>
      </c>
      <c r="K5460">
        <v>11</v>
      </c>
      <c r="L5460" t="str">
        <f>_xlfn.XLOOKUP(F5460, Items!$A:$A, Items!$C:$C, "Check Item ID", 0)</f>
        <v>Service</v>
      </c>
    </row>
    <row r="5461" spans="1:12" hidden="1" x14ac:dyDescent="0.25">
      <c r="A5461" t="s">
        <v>6229</v>
      </c>
      <c r="B5461" s="1">
        <v>45161</v>
      </c>
      <c r="C5461" t="s">
        <v>135</v>
      </c>
      <c r="D5461" t="s">
        <v>31</v>
      </c>
      <c r="E5461" t="s">
        <v>272</v>
      </c>
      <c r="F5461" t="s">
        <v>674</v>
      </c>
      <c r="G5461">
        <v>46</v>
      </c>
      <c r="H5461">
        <v>3341.2</v>
      </c>
      <c r="I5461">
        <v>153695.17000000001</v>
      </c>
      <c r="J5461" t="s">
        <v>770</v>
      </c>
      <c r="K5461">
        <v>6</v>
      </c>
      <c r="L5461" t="str">
        <f>_xlfn.XLOOKUP(F5461, Items!$A:$A, Items!$C:$C, "Check Item ID", 0)</f>
        <v>Software</v>
      </c>
    </row>
    <row r="5462" spans="1:12" hidden="1" x14ac:dyDescent="0.25">
      <c r="A5462" t="s">
        <v>6230</v>
      </c>
      <c r="B5462" s="1">
        <v>45068</v>
      </c>
      <c r="C5462" t="s">
        <v>77</v>
      </c>
      <c r="D5462" t="s">
        <v>17</v>
      </c>
      <c r="E5462" t="s">
        <v>288</v>
      </c>
      <c r="F5462" t="s">
        <v>538</v>
      </c>
      <c r="G5462">
        <v>48</v>
      </c>
      <c r="H5462">
        <v>7593.41</v>
      </c>
      <c r="I5462">
        <v>364483.75</v>
      </c>
      <c r="J5462" t="s">
        <v>768</v>
      </c>
      <c r="K5462">
        <v>39</v>
      </c>
      <c r="L5462" t="str">
        <f>_xlfn.XLOOKUP(F5462, Items!$A:$A, Items!$C:$C, "Check Item ID", 0)</f>
        <v>Hardware</v>
      </c>
    </row>
    <row r="5463" spans="1:12" x14ac:dyDescent="0.25">
      <c r="A5463" t="s">
        <v>6231</v>
      </c>
      <c r="B5463" s="1">
        <v>45311</v>
      </c>
      <c r="C5463" t="s">
        <v>183</v>
      </c>
      <c r="D5463" t="s">
        <v>31</v>
      </c>
      <c r="E5463" t="s">
        <v>334</v>
      </c>
      <c r="F5463" t="s">
        <v>666</v>
      </c>
      <c r="G5463" s="8">
        <v>26</v>
      </c>
      <c r="H5463" s="6">
        <v>2042.36</v>
      </c>
      <c r="I5463" s="6">
        <v>53101.49</v>
      </c>
      <c r="J5463" t="s">
        <v>777</v>
      </c>
      <c r="K5463" s="8">
        <v>40</v>
      </c>
      <c r="L5463" t="str">
        <f>_xlfn.XLOOKUP(F5463, Items!$A:$A, Items!$C:$C, "Check Item ID", 0)</f>
        <v>Software</v>
      </c>
    </row>
    <row r="5464" spans="1:12" x14ac:dyDescent="0.25">
      <c r="A5464" t="s">
        <v>6232</v>
      </c>
      <c r="B5464" s="1">
        <v>45878</v>
      </c>
      <c r="C5464" t="s">
        <v>147</v>
      </c>
      <c r="D5464" t="s">
        <v>5</v>
      </c>
      <c r="E5464" t="s">
        <v>270</v>
      </c>
      <c r="F5464" t="s">
        <v>622</v>
      </c>
      <c r="G5464" s="8">
        <v>1</v>
      </c>
      <c r="H5464" s="6">
        <v>1902.28</v>
      </c>
      <c r="I5464" s="6">
        <v>1902.28</v>
      </c>
      <c r="J5464" t="s">
        <v>777</v>
      </c>
      <c r="K5464" s="8">
        <v>10</v>
      </c>
      <c r="L5464" t="str">
        <f>_xlfn.XLOOKUP(F5464, Items!$A:$A, Items!$C:$C, "Check Item ID", 0)</f>
        <v>Software</v>
      </c>
    </row>
    <row r="5465" spans="1:12" hidden="1" x14ac:dyDescent="0.25">
      <c r="A5465" t="s">
        <v>6233</v>
      </c>
      <c r="B5465" s="1">
        <v>45432</v>
      </c>
      <c r="C5465" t="s">
        <v>147</v>
      </c>
      <c r="D5465" t="s">
        <v>5</v>
      </c>
      <c r="E5465" t="s">
        <v>292</v>
      </c>
      <c r="F5465" t="s">
        <v>684</v>
      </c>
      <c r="G5465">
        <v>5</v>
      </c>
      <c r="H5465">
        <v>10044.91</v>
      </c>
      <c r="I5465">
        <v>50224.56</v>
      </c>
      <c r="J5465" t="s">
        <v>768</v>
      </c>
      <c r="K5465">
        <v>28</v>
      </c>
      <c r="L5465" t="str">
        <f>_xlfn.XLOOKUP(F5465, Items!$A:$A, Items!$C:$C, "Check Item ID", 0)</f>
        <v>Software</v>
      </c>
    </row>
    <row r="5466" spans="1:12" x14ac:dyDescent="0.25">
      <c r="A5466" t="s">
        <v>6234</v>
      </c>
      <c r="B5466" s="1">
        <v>45210</v>
      </c>
      <c r="C5466" t="s">
        <v>139</v>
      </c>
      <c r="D5466" t="s">
        <v>19</v>
      </c>
      <c r="E5466" t="s">
        <v>354</v>
      </c>
      <c r="F5466" t="s">
        <v>450</v>
      </c>
      <c r="G5466" s="8">
        <v>50</v>
      </c>
      <c r="H5466" s="6">
        <v>8678.86</v>
      </c>
      <c r="I5466" s="6">
        <v>433942.86</v>
      </c>
      <c r="J5466" t="s">
        <v>777</v>
      </c>
      <c r="K5466" s="8">
        <v>28</v>
      </c>
      <c r="L5466" t="str">
        <f>_xlfn.XLOOKUP(F5466, Items!$A:$A, Items!$C:$C, "Check Item ID", 0)</f>
        <v>Service</v>
      </c>
    </row>
    <row r="5467" spans="1:12" hidden="1" x14ac:dyDescent="0.25">
      <c r="A5467" t="s">
        <v>6235</v>
      </c>
      <c r="B5467" s="1">
        <v>45214</v>
      </c>
      <c r="C5467" t="s">
        <v>137</v>
      </c>
      <c r="D5467" t="s">
        <v>13</v>
      </c>
      <c r="E5467" t="s">
        <v>283</v>
      </c>
      <c r="F5467" t="s">
        <v>654</v>
      </c>
      <c r="G5467">
        <v>12</v>
      </c>
      <c r="H5467">
        <v>5071.96</v>
      </c>
      <c r="I5467">
        <v>60863.5</v>
      </c>
      <c r="J5467" t="s">
        <v>768</v>
      </c>
      <c r="K5467">
        <v>4</v>
      </c>
      <c r="L5467" t="str">
        <f>_xlfn.XLOOKUP(F5467, Items!$A:$A, Items!$C:$C, "Check Item ID", 0)</f>
        <v>Hardware</v>
      </c>
    </row>
    <row r="5468" spans="1:12" hidden="1" x14ac:dyDescent="0.25">
      <c r="A5468" t="s">
        <v>6236</v>
      </c>
      <c r="B5468" s="1">
        <v>45971</v>
      </c>
      <c r="C5468" t="s">
        <v>129</v>
      </c>
      <c r="D5468" t="s">
        <v>11</v>
      </c>
      <c r="E5468" t="s">
        <v>265</v>
      </c>
      <c r="F5468" t="s">
        <v>458</v>
      </c>
      <c r="G5468">
        <v>30</v>
      </c>
      <c r="H5468">
        <v>5319.65</v>
      </c>
      <c r="I5468">
        <v>159589.35999999999</v>
      </c>
      <c r="J5468" t="s">
        <v>770</v>
      </c>
      <c r="K5468">
        <v>35</v>
      </c>
      <c r="L5468" t="str">
        <f>_xlfn.XLOOKUP(F5468, Items!$A:$A, Items!$C:$C, "Check Item ID", 0)</f>
        <v>Service</v>
      </c>
    </row>
    <row r="5469" spans="1:12" hidden="1" x14ac:dyDescent="0.25">
      <c r="A5469" t="s">
        <v>6237</v>
      </c>
      <c r="B5469" s="1">
        <v>45216</v>
      </c>
      <c r="C5469" t="s">
        <v>187</v>
      </c>
      <c r="D5469" t="s">
        <v>3</v>
      </c>
      <c r="E5469" t="s">
        <v>298</v>
      </c>
      <c r="F5469" t="s">
        <v>528</v>
      </c>
      <c r="G5469">
        <v>39</v>
      </c>
      <c r="H5469">
        <v>1259.81</v>
      </c>
      <c r="I5469">
        <v>49132.71</v>
      </c>
      <c r="J5469" t="s">
        <v>770</v>
      </c>
      <c r="K5469">
        <v>37</v>
      </c>
      <c r="L5469" t="str">
        <f>_xlfn.XLOOKUP(F5469, Items!$A:$A, Items!$C:$C, "Check Item ID", 0)</f>
        <v>Service</v>
      </c>
    </row>
    <row r="5470" spans="1:12" hidden="1" x14ac:dyDescent="0.25">
      <c r="A5470" t="s">
        <v>6238</v>
      </c>
      <c r="B5470" s="1">
        <v>45958</v>
      </c>
      <c r="C5470" t="s">
        <v>169</v>
      </c>
      <c r="D5470" t="s">
        <v>23</v>
      </c>
      <c r="E5470" t="s">
        <v>336</v>
      </c>
      <c r="F5470" t="s">
        <v>684</v>
      </c>
      <c r="G5470">
        <v>20</v>
      </c>
      <c r="H5470">
        <v>8855.82</v>
      </c>
      <c r="I5470">
        <v>177116.33</v>
      </c>
      <c r="J5470" t="s">
        <v>768</v>
      </c>
      <c r="K5470">
        <v>43</v>
      </c>
      <c r="L5470" t="str">
        <f>_xlfn.XLOOKUP(F5470, Items!$A:$A, Items!$C:$C, "Check Item ID", 0)</f>
        <v>Software</v>
      </c>
    </row>
    <row r="5471" spans="1:12" x14ac:dyDescent="0.25">
      <c r="A5471" t="s">
        <v>6239</v>
      </c>
      <c r="B5471" s="1">
        <v>44935</v>
      </c>
      <c r="C5471" t="s">
        <v>227</v>
      </c>
      <c r="D5471" t="s">
        <v>9</v>
      </c>
      <c r="E5471" t="s">
        <v>316</v>
      </c>
      <c r="F5471" t="s">
        <v>638</v>
      </c>
      <c r="G5471" s="8">
        <v>27</v>
      </c>
      <c r="H5471" s="6">
        <v>4947.47</v>
      </c>
      <c r="I5471" s="6">
        <v>133581.70000000001</v>
      </c>
      <c r="J5471" t="s">
        <v>777</v>
      </c>
      <c r="K5471" s="8">
        <v>23</v>
      </c>
      <c r="L5471" t="str">
        <f>_xlfn.XLOOKUP(F5471, Items!$A:$A, Items!$C:$C, "Check Item ID", 0)</f>
        <v>Hardware</v>
      </c>
    </row>
    <row r="5472" spans="1:12" hidden="1" x14ac:dyDescent="0.25">
      <c r="A5472" t="s">
        <v>6240</v>
      </c>
      <c r="B5472" s="1">
        <v>45910</v>
      </c>
      <c r="C5472" t="s">
        <v>193</v>
      </c>
      <c r="D5472" t="s">
        <v>5</v>
      </c>
      <c r="E5472" t="s">
        <v>260</v>
      </c>
      <c r="F5472" t="s">
        <v>540</v>
      </c>
      <c r="G5472">
        <v>20</v>
      </c>
      <c r="H5472">
        <v>5205.2299999999996</v>
      </c>
      <c r="I5472">
        <v>104104.55</v>
      </c>
      <c r="J5472" t="s">
        <v>770</v>
      </c>
      <c r="K5472">
        <v>27</v>
      </c>
      <c r="L5472" t="str">
        <f>_xlfn.XLOOKUP(F5472, Items!$A:$A, Items!$C:$C, "Check Item ID", 0)</f>
        <v>Software</v>
      </c>
    </row>
    <row r="5473" spans="1:12" hidden="1" x14ac:dyDescent="0.25">
      <c r="A5473" t="s">
        <v>6241</v>
      </c>
      <c r="B5473" s="1">
        <v>45372</v>
      </c>
      <c r="C5473" t="s">
        <v>177</v>
      </c>
      <c r="D5473" t="s">
        <v>27</v>
      </c>
      <c r="E5473" t="s">
        <v>246</v>
      </c>
      <c r="F5473" t="s">
        <v>748</v>
      </c>
      <c r="G5473">
        <v>50</v>
      </c>
      <c r="H5473">
        <v>4045.45</v>
      </c>
      <c r="I5473">
        <v>202272.32</v>
      </c>
      <c r="J5473" t="s">
        <v>770</v>
      </c>
      <c r="K5473">
        <v>10</v>
      </c>
      <c r="L5473" t="str">
        <f>_xlfn.XLOOKUP(F5473, Items!$A:$A, Items!$C:$C, "Check Item ID", 0)</f>
        <v>Software</v>
      </c>
    </row>
    <row r="5474" spans="1:12" x14ac:dyDescent="0.25">
      <c r="A5474" t="s">
        <v>6242</v>
      </c>
      <c r="B5474" s="1">
        <v>45260</v>
      </c>
      <c r="C5474" t="s">
        <v>75</v>
      </c>
      <c r="D5474" t="s">
        <v>11</v>
      </c>
      <c r="E5474" t="s">
        <v>330</v>
      </c>
      <c r="F5474" t="s">
        <v>650</v>
      </c>
      <c r="G5474" s="8">
        <v>48</v>
      </c>
      <c r="H5474" s="6">
        <v>8645.65</v>
      </c>
      <c r="I5474" s="6">
        <v>414991.2</v>
      </c>
      <c r="J5474" t="s">
        <v>777</v>
      </c>
      <c r="K5474" s="8">
        <v>8</v>
      </c>
      <c r="L5474" t="str">
        <f>_xlfn.XLOOKUP(F5474, Items!$A:$A, Items!$C:$C, "Check Item ID", 0)</f>
        <v>Service</v>
      </c>
    </row>
    <row r="5475" spans="1:12" hidden="1" x14ac:dyDescent="0.25">
      <c r="A5475" t="s">
        <v>6243</v>
      </c>
      <c r="B5475" s="1">
        <v>45427</v>
      </c>
      <c r="C5475" t="s">
        <v>201</v>
      </c>
      <c r="D5475" t="s">
        <v>21</v>
      </c>
      <c r="E5475" t="s">
        <v>316</v>
      </c>
      <c r="F5475" t="s">
        <v>520</v>
      </c>
      <c r="G5475">
        <v>13</v>
      </c>
      <c r="H5475">
        <v>6356.5</v>
      </c>
      <c r="I5475">
        <v>82634.55</v>
      </c>
      <c r="J5475" t="s">
        <v>770</v>
      </c>
      <c r="K5475">
        <v>26</v>
      </c>
      <c r="L5475" t="str">
        <f>_xlfn.XLOOKUP(F5475, Items!$A:$A, Items!$C:$C, "Check Item ID", 0)</f>
        <v>Software</v>
      </c>
    </row>
    <row r="5476" spans="1:12" x14ac:dyDescent="0.25">
      <c r="A5476" t="s">
        <v>6244</v>
      </c>
      <c r="B5476" s="1">
        <v>45914</v>
      </c>
      <c r="C5476" t="s">
        <v>149</v>
      </c>
      <c r="D5476" t="s">
        <v>21</v>
      </c>
      <c r="E5476" t="s">
        <v>352</v>
      </c>
      <c r="F5476" t="s">
        <v>672</v>
      </c>
      <c r="G5476" s="8">
        <v>37</v>
      </c>
      <c r="H5476" s="6">
        <v>2615.96</v>
      </c>
      <c r="I5476" s="6">
        <v>96790.34</v>
      </c>
      <c r="J5476" t="s">
        <v>777</v>
      </c>
      <c r="K5476" s="8">
        <v>24</v>
      </c>
      <c r="L5476" t="str">
        <f>_xlfn.XLOOKUP(F5476, Items!$A:$A, Items!$C:$C, "Check Item ID", 0)</f>
        <v>Service</v>
      </c>
    </row>
    <row r="5477" spans="1:12" hidden="1" x14ac:dyDescent="0.25">
      <c r="A5477" t="s">
        <v>6245</v>
      </c>
      <c r="B5477" s="1">
        <v>45856</v>
      </c>
      <c r="C5477" t="s">
        <v>61</v>
      </c>
      <c r="D5477" t="s">
        <v>11</v>
      </c>
      <c r="E5477" t="s">
        <v>346</v>
      </c>
      <c r="F5477" t="s">
        <v>640</v>
      </c>
      <c r="G5477">
        <v>7</v>
      </c>
      <c r="H5477">
        <v>6185.58</v>
      </c>
      <c r="I5477">
        <v>43299.040000000001</v>
      </c>
      <c r="J5477" t="s">
        <v>770</v>
      </c>
      <c r="K5477">
        <v>8</v>
      </c>
      <c r="L5477" t="str">
        <f>_xlfn.XLOOKUP(F5477, Items!$A:$A, Items!$C:$C, "Check Item ID", 0)</f>
        <v>Service</v>
      </c>
    </row>
    <row r="5478" spans="1:12" hidden="1" x14ac:dyDescent="0.25">
      <c r="A5478" t="s">
        <v>6246</v>
      </c>
      <c r="B5478" s="1">
        <v>44981</v>
      </c>
      <c r="C5478" t="s">
        <v>39</v>
      </c>
      <c r="D5478" t="s">
        <v>25</v>
      </c>
      <c r="E5478" t="s">
        <v>270</v>
      </c>
      <c r="F5478" t="s">
        <v>396</v>
      </c>
      <c r="G5478">
        <v>13</v>
      </c>
      <c r="H5478">
        <v>8164.64</v>
      </c>
      <c r="I5478">
        <v>106140.28</v>
      </c>
      <c r="J5478" t="s">
        <v>770</v>
      </c>
      <c r="K5478">
        <v>35</v>
      </c>
      <c r="L5478" t="str">
        <f>_xlfn.XLOOKUP(F5478, Items!$A:$A, Items!$C:$C, "Check Item ID", 0)</f>
        <v>Software</v>
      </c>
    </row>
    <row r="5479" spans="1:12" x14ac:dyDescent="0.25">
      <c r="A5479" t="s">
        <v>6247</v>
      </c>
      <c r="B5479" s="1">
        <v>45043</v>
      </c>
      <c r="C5479" t="s">
        <v>177</v>
      </c>
      <c r="D5479" t="s">
        <v>27</v>
      </c>
      <c r="E5479" t="s">
        <v>308</v>
      </c>
      <c r="F5479" t="s">
        <v>466</v>
      </c>
      <c r="G5479" s="8">
        <v>37</v>
      </c>
      <c r="H5479" s="6">
        <v>423.47</v>
      </c>
      <c r="I5479" s="6">
        <v>15668.31</v>
      </c>
      <c r="J5479" t="s">
        <v>777</v>
      </c>
      <c r="K5479" s="8">
        <v>19</v>
      </c>
      <c r="L5479" t="str">
        <f>_xlfn.XLOOKUP(F5479, Items!$A:$A, Items!$C:$C, "Check Item ID", 0)</f>
        <v>Hardware</v>
      </c>
    </row>
    <row r="5480" spans="1:12" hidden="1" x14ac:dyDescent="0.25">
      <c r="A5480" t="s">
        <v>6248</v>
      </c>
      <c r="B5480" s="1">
        <v>45709</v>
      </c>
      <c r="C5480" t="s">
        <v>161</v>
      </c>
      <c r="D5480" t="s">
        <v>17</v>
      </c>
      <c r="E5480" t="s">
        <v>298</v>
      </c>
      <c r="F5480" t="s">
        <v>474</v>
      </c>
      <c r="G5480">
        <v>1</v>
      </c>
      <c r="H5480">
        <v>8997.35</v>
      </c>
      <c r="I5480">
        <v>8997.35</v>
      </c>
      <c r="J5480" t="s">
        <v>770</v>
      </c>
      <c r="K5480">
        <v>19</v>
      </c>
      <c r="L5480" t="str">
        <f>_xlfn.XLOOKUP(F5480, Items!$A:$A, Items!$C:$C, "Check Item ID", 0)</f>
        <v>Service</v>
      </c>
    </row>
    <row r="5481" spans="1:12" hidden="1" x14ac:dyDescent="0.25">
      <c r="A5481" t="s">
        <v>6249</v>
      </c>
      <c r="B5481" s="1">
        <v>45401</v>
      </c>
      <c r="C5481" t="s">
        <v>211</v>
      </c>
      <c r="D5481" t="s">
        <v>31</v>
      </c>
      <c r="E5481" t="s">
        <v>350</v>
      </c>
      <c r="F5481" t="s">
        <v>612</v>
      </c>
      <c r="G5481">
        <v>49</v>
      </c>
      <c r="H5481">
        <v>737.63</v>
      </c>
      <c r="I5481">
        <v>36143.760000000002</v>
      </c>
      <c r="J5481" t="s">
        <v>768</v>
      </c>
      <c r="K5481">
        <v>40</v>
      </c>
      <c r="L5481" t="str">
        <f>_xlfn.XLOOKUP(F5481, Items!$A:$A, Items!$C:$C, "Check Item ID", 0)</f>
        <v>Service</v>
      </c>
    </row>
    <row r="5482" spans="1:12" hidden="1" x14ac:dyDescent="0.25">
      <c r="A5482" t="s">
        <v>6250</v>
      </c>
      <c r="B5482" s="1">
        <v>45354</v>
      </c>
      <c r="C5482" t="s">
        <v>197</v>
      </c>
      <c r="D5482" t="s">
        <v>17</v>
      </c>
      <c r="E5482" t="s">
        <v>326</v>
      </c>
      <c r="F5482" t="s">
        <v>440</v>
      </c>
      <c r="G5482">
        <v>16</v>
      </c>
      <c r="H5482">
        <v>6982.81</v>
      </c>
      <c r="I5482">
        <v>111725.01</v>
      </c>
      <c r="J5482" t="s">
        <v>768</v>
      </c>
      <c r="K5482">
        <v>19</v>
      </c>
      <c r="L5482" t="str">
        <f>_xlfn.XLOOKUP(F5482, Items!$A:$A, Items!$C:$C, "Check Item ID", 0)</f>
        <v>Hardware</v>
      </c>
    </row>
    <row r="5483" spans="1:12" hidden="1" x14ac:dyDescent="0.25">
      <c r="A5483" t="s">
        <v>6251</v>
      </c>
      <c r="B5483" s="1">
        <v>45855</v>
      </c>
      <c r="C5483" t="s">
        <v>219</v>
      </c>
      <c r="D5483" t="s">
        <v>21</v>
      </c>
      <c r="E5483" t="s">
        <v>292</v>
      </c>
      <c r="F5483" t="s">
        <v>718</v>
      </c>
      <c r="G5483">
        <v>49</v>
      </c>
      <c r="H5483">
        <v>10058.94</v>
      </c>
      <c r="I5483">
        <v>492888.06</v>
      </c>
      <c r="J5483" t="s">
        <v>770</v>
      </c>
      <c r="K5483">
        <v>32</v>
      </c>
      <c r="L5483" t="str">
        <f>_xlfn.XLOOKUP(F5483, Items!$A:$A, Items!$C:$C, "Check Item ID", 0)</f>
        <v>Software</v>
      </c>
    </row>
    <row r="5484" spans="1:12" hidden="1" x14ac:dyDescent="0.25">
      <c r="A5484" t="s">
        <v>6252</v>
      </c>
      <c r="B5484" s="1">
        <v>45819</v>
      </c>
      <c r="C5484" t="s">
        <v>59</v>
      </c>
      <c r="D5484" t="s">
        <v>9</v>
      </c>
      <c r="E5484" t="s">
        <v>274</v>
      </c>
      <c r="F5484" t="s">
        <v>418</v>
      </c>
      <c r="G5484">
        <v>4</v>
      </c>
      <c r="H5484">
        <v>5748.84</v>
      </c>
      <c r="I5484">
        <v>22995.360000000001</v>
      </c>
      <c r="J5484" t="s">
        <v>770</v>
      </c>
      <c r="K5484">
        <v>17</v>
      </c>
      <c r="L5484" t="str">
        <f>_xlfn.XLOOKUP(F5484, Items!$A:$A, Items!$C:$C, "Check Item ID", 0)</f>
        <v>Service</v>
      </c>
    </row>
    <row r="5485" spans="1:12" hidden="1" x14ac:dyDescent="0.25">
      <c r="A5485" t="s">
        <v>6253</v>
      </c>
      <c r="B5485" s="1">
        <v>45591</v>
      </c>
      <c r="C5485" t="s">
        <v>163</v>
      </c>
      <c r="D5485" t="s">
        <v>31</v>
      </c>
      <c r="E5485" t="s">
        <v>346</v>
      </c>
      <c r="F5485" t="s">
        <v>406</v>
      </c>
      <c r="G5485">
        <v>42</v>
      </c>
      <c r="H5485">
        <v>7847.79</v>
      </c>
      <c r="I5485">
        <v>329607.24</v>
      </c>
      <c r="J5485" t="s">
        <v>768</v>
      </c>
      <c r="K5485">
        <v>32</v>
      </c>
      <c r="L5485" t="str">
        <f>_xlfn.XLOOKUP(F5485, Items!$A:$A, Items!$C:$C, "Check Item ID", 0)</f>
        <v>Software</v>
      </c>
    </row>
    <row r="5486" spans="1:12" hidden="1" x14ac:dyDescent="0.25">
      <c r="A5486" t="s">
        <v>6254</v>
      </c>
      <c r="B5486" s="1">
        <v>45404</v>
      </c>
      <c r="C5486" t="s">
        <v>129</v>
      </c>
      <c r="D5486" t="s">
        <v>11</v>
      </c>
      <c r="E5486" t="s">
        <v>314</v>
      </c>
      <c r="F5486" t="s">
        <v>752</v>
      </c>
      <c r="G5486">
        <v>6</v>
      </c>
      <c r="H5486">
        <v>2091.77</v>
      </c>
      <c r="I5486">
        <v>12550.59</v>
      </c>
      <c r="J5486" t="s">
        <v>770</v>
      </c>
      <c r="K5486">
        <v>18</v>
      </c>
      <c r="L5486" t="str">
        <f>_xlfn.XLOOKUP(F5486, Items!$A:$A, Items!$C:$C, "Check Item ID", 0)</f>
        <v>Software</v>
      </c>
    </row>
    <row r="5487" spans="1:12" hidden="1" x14ac:dyDescent="0.25">
      <c r="A5487" t="s">
        <v>6255</v>
      </c>
      <c r="B5487" s="1">
        <v>45393</v>
      </c>
      <c r="C5487" t="s">
        <v>157</v>
      </c>
      <c r="D5487" t="s">
        <v>11</v>
      </c>
      <c r="E5487" t="s">
        <v>344</v>
      </c>
      <c r="F5487" t="s">
        <v>506</v>
      </c>
      <c r="G5487">
        <v>15</v>
      </c>
      <c r="H5487">
        <v>8151.51</v>
      </c>
      <c r="I5487">
        <v>122272.62</v>
      </c>
      <c r="J5487" t="s">
        <v>768</v>
      </c>
      <c r="K5487">
        <v>29</v>
      </c>
      <c r="L5487" t="str">
        <f>_xlfn.XLOOKUP(F5487, Items!$A:$A, Items!$C:$C, "Check Item ID", 0)</f>
        <v>Software</v>
      </c>
    </row>
    <row r="5488" spans="1:12" hidden="1" x14ac:dyDescent="0.25">
      <c r="A5488" t="s">
        <v>6256</v>
      </c>
      <c r="B5488" s="1">
        <v>45851</v>
      </c>
      <c r="C5488" t="s">
        <v>159</v>
      </c>
      <c r="D5488" t="s">
        <v>11</v>
      </c>
      <c r="E5488" t="s">
        <v>276</v>
      </c>
      <c r="F5488" t="s">
        <v>376</v>
      </c>
      <c r="G5488">
        <v>22</v>
      </c>
      <c r="H5488">
        <v>9928.09</v>
      </c>
      <c r="I5488">
        <v>218417.97</v>
      </c>
      <c r="J5488" t="s">
        <v>770</v>
      </c>
      <c r="K5488">
        <v>19</v>
      </c>
      <c r="L5488" t="str">
        <f>_xlfn.XLOOKUP(F5488, Items!$A:$A, Items!$C:$C, "Check Item ID", 0)</f>
        <v>Software</v>
      </c>
    </row>
    <row r="5489" spans="1:12" hidden="1" x14ac:dyDescent="0.25">
      <c r="A5489" t="s">
        <v>6257</v>
      </c>
      <c r="B5489" s="1">
        <v>45165</v>
      </c>
      <c r="C5489" t="s">
        <v>57</v>
      </c>
      <c r="D5489" t="s">
        <v>25</v>
      </c>
      <c r="E5489" t="s">
        <v>300</v>
      </c>
      <c r="F5489" t="s">
        <v>542</v>
      </c>
      <c r="G5489">
        <v>50</v>
      </c>
      <c r="H5489">
        <v>6531.29</v>
      </c>
      <c r="I5489">
        <v>326564.64</v>
      </c>
      <c r="J5489" t="s">
        <v>768</v>
      </c>
      <c r="K5489">
        <v>20</v>
      </c>
      <c r="L5489" t="str">
        <f>_xlfn.XLOOKUP(F5489, Items!$A:$A, Items!$C:$C, "Check Item ID", 0)</f>
        <v>Service</v>
      </c>
    </row>
    <row r="5490" spans="1:12" hidden="1" x14ac:dyDescent="0.25">
      <c r="A5490" t="s">
        <v>6258</v>
      </c>
      <c r="B5490" s="1">
        <v>45015</v>
      </c>
      <c r="C5490" t="s">
        <v>181</v>
      </c>
      <c r="D5490" t="s">
        <v>17</v>
      </c>
      <c r="E5490" t="s">
        <v>308</v>
      </c>
      <c r="F5490" t="s">
        <v>518</v>
      </c>
      <c r="G5490">
        <v>38</v>
      </c>
      <c r="H5490">
        <v>3734.99</v>
      </c>
      <c r="I5490">
        <v>141929.71</v>
      </c>
      <c r="J5490" t="s">
        <v>770</v>
      </c>
      <c r="K5490">
        <v>16</v>
      </c>
      <c r="L5490" t="str">
        <f>_xlfn.XLOOKUP(F5490, Items!$A:$A, Items!$C:$C, "Check Item ID", 0)</f>
        <v>Service</v>
      </c>
    </row>
    <row r="5491" spans="1:12" hidden="1" x14ac:dyDescent="0.25">
      <c r="A5491" t="s">
        <v>6259</v>
      </c>
      <c r="B5491" s="1">
        <v>45116</v>
      </c>
      <c r="C5491" t="s">
        <v>57</v>
      </c>
      <c r="D5491" t="s">
        <v>25</v>
      </c>
      <c r="E5491" t="s">
        <v>308</v>
      </c>
      <c r="F5491" t="s">
        <v>650</v>
      </c>
      <c r="G5491">
        <v>23</v>
      </c>
      <c r="H5491">
        <v>9551.8799999999992</v>
      </c>
      <c r="I5491">
        <v>219693.25</v>
      </c>
      <c r="J5491" t="s">
        <v>770</v>
      </c>
      <c r="K5491">
        <v>21</v>
      </c>
      <c r="L5491" t="str">
        <f>_xlfn.XLOOKUP(F5491, Items!$A:$A, Items!$C:$C, "Check Item ID", 0)</f>
        <v>Service</v>
      </c>
    </row>
    <row r="5492" spans="1:12" hidden="1" x14ac:dyDescent="0.25">
      <c r="A5492" t="s">
        <v>6260</v>
      </c>
      <c r="B5492" s="1">
        <v>45917</v>
      </c>
      <c r="C5492" t="s">
        <v>139</v>
      </c>
      <c r="D5492" t="s">
        <v>19</v>
      </c>
      <c r="E5492" t="s">
        <v>270</v>
      </c>
      <c r="F5492" t="s">
        <v>602</v>
      </c>
      <c r="G5492">
        <v>4</v>
      </c>
      <c r="H5492">
        <v>1372.23</v>
      </c>
      <c r="I5492">
        <v>5488.91</v>
      </c>
      <c r="J5492" t="s">
        <v>768</v>
      </c>
      <c r="K5492">
        <v>26</v>
      </c>
      <c r="L5492" t="str">
        <f>_xlfn.XLOOKUP(F5492, Items!$A:$A, Items!$C:$C, "Check Item ID", 0)</f>
        <v>Software</v>
      </c>
    </row>
    <row r="5493" spans="1:12" x14ac:dyDescent="0.25">
      <c r="A5493" t="s">
        <v>6261</v>
      </c>
      <c r="B5493" s="1">
        <v>45539</v>
      </c>
      <c r="C5493" t="s">
        <v>63</v>
      </c>
      <c r="D5493" t="s">
        <v>27</v>
      </c>
      <c r="E5493" t="s">
        <v>286</v>
      </c>
      <c r="F5493" t="s">
        <v>732</v>
      </c>
      <c r="G5493" s="8">
        <v>31</v>
      </c>
      <c r="H5493" s="6">
        <v>9329.61</v>
      </c>
      <c r="I5493" s="6">
        <v>289218.02</v>
      </c>
      <c r="J5493" t="s">
        <v>777</v>
      </c>
      <c r="K5493" s="8">
        <v>9</v>
      </c>
      <c r="L5493" t="str">
        <f>_xlfn.XLOOKUP(F5493, Items!$A:$A, Items!$C:$C, "Check Item ID", 0)</f>
        <v>Software</v>
      </c>
    </row>
    <row r="5494" spans="1:12" hidden="1" x14ac:dyDescent="0.25">
      <c r="A5494" t="s">
        <v>6262</v>
      </c>
      <c r="B5494" s="1">
        <v>45031</v>
      </c>
      <c r="C5494" t="s">
        <v>85</v>
      </c>
      <c r="D5494" t="s">
        <v>29</v>
      </c>
      <c r="E5494" t="s">
        <v>246</v>
      </c>
      <c r="F5494" t="s">
        <v>416</v>
      </c>
      <c r="G5494">
        <v>31</v>
      </c>
      <c r="H5494">
        <v>5812.96</v>
      </c>
      <c r="I5494">
        <v>180201.69</v>
      </c>
      <c r="J5494" t="s">
        <v>768</v>
      </c>
      <c r="K5494">
        <v>33</v>
      </c>
      <c r="L5494" t="str">
        <f>_xlfn.XLOOKUP(F5494, Items!$A:$A, Items!$C:$C, "Check Item ID", 0)</f>
        <v>Service</v>
      </c>
    </row>
    <row r="5495" spans="1:12" hidden="1" x14ac:dyDescent="0.25">
      <c r="A5495" t="s">
        <v>6263</v>
      </c>
      <c r="B5495" s="1">
        <v>45555</v>
      </c>
      <c r="C5495" t="s">
        <v>63</v>
      </c>
      <c r="D5495" t="s">
        <v>27</v>
      </c>
      <c r="E5495" t="s">
        <v>298</v>
      </c>
      <c r="F5495" t="s">
        <v>656</v>
      </c>
      <c r="G5495">
        <v>29</v>
      </c>
      <c r="H5495">
        <v>6775.51</v>
      </c>
      <c r="I5495">
        <v>196489.68</v>
      </c>
      <c r="J5495" t="s">
        <v>768</v>
      </c>
      <c r="K5495">
        <v>25</v>
      </c>
      <c r="L5495" t="str">
        <f>_xlfn.XLOOKUP(F5495, Items!$A:$A, Items!$C:$C, "Check Item ID", 0)</f>
        <v>Service</v>
      </c>
    </row>
    <row r="5496" spans="1:12" hidden="1" x14ac:dyDescent="0.25">
      <c r="A5496" t="s">
        <v>6264</v>
      </c>
      <c r="B5496" s="1">
        <v>45626</v>
      </c>
      <c r="C5496" t="s">
        <v>113</v>
      </c>
      <c r="D5496" t="s">
        <v>23</v>
      </c>
      <c r="E5496" t="s">
        <v>294</v>
      </c>
      <c r="F5496" t="s">
        <v>486</v>
      </c>
      <c r="G5496">
        <v>30</v>
      </c>
      <c r="H5496">
        <v>2623.12</v>
      </c>
      <c r="I5496">
        <v>78693.61</v>
      </c>
      <c r="J5496" t="s">
        <v>768</v>
      </c>
      <c r="K5496">
        <v>32</v>
      </c>
      <c r="L5496" t="str">
        <f>_xlfn.XLOOKUP(F5496, Items!$A:$A, Items!$C:$C, "Check Item ID", 0)</f>
        <v>Hardware</v>
      </c>
    </row>
    <row r="5497" spans="1:12" x14ac:dyDescent="0.25">
      <c r="A5497" t="s">
        <v>6265</v>
      </c>
      <c r="B5497" s="1">
        <v>45267</v>
      </c>
      <c r="C5497" t="s">
        <v>59</v>
      </c>
      <c r="D5497" t="s">
        <v>9</v>
      </c>
      <c r="E5497" t="s">
        <v>265</v>
      </c>
      <c r="F5497" t="s">
        <v>408</v>
      </c>
      <c r="G5497" s="8">
        <v>25</v>
      </c>
      <c r="H5497" s="6">
        <v>5758.9</v>
      </c>
      <c r="I5497" s="6">
        <v>143972.53</v>
      </c>
      <c r="J5497" t="s">
        <v>777</v>
      </c>
      <c r="K5497" s="8">
        <v>21</v>
      </c>
      <c r="L5497" t="str">
        <f>_xlfn.XLOOKUP(F5497, Items!$A:$A, Items!$C:$C, "Check Item ID", 0)</f>
        <v>Hardware</v>
      </c>
    </row>
    <row r="5498" spans="1:12" hidden="1" x14ac:dyDescent="0.25">
      <c r="A5498" t="s">
        <v>6266</v>
      </c>
      <c r="B5498" s="1">
        <v>45618</v>
      </c>
      <c r="C5498" t="s">
        <v>71</v>
      </c>
      <c r="D5498" t="s">
        <v>15</v>
      </c>
      <c r="E5498" t="s">
        <v>292</v>
      </c>
      <c r="F5498" t="s">
        <v>756</v>
      </c>
      <c r="G5498">
        <v>18</v>
      </c>
      <c r="H5498">
        <v>3492.98</v>
      </c>
      <c r="I5498">
        <v>62873.7</v>
      </c>
      <c r="J5498" t="s">
        <v>768</v>
      </c>
      <c r="K5498">
        <v>4</v>
      </c>
      <c r="L5498" t="str">
        <f>_xlfn.XLOOKUP(F5498, Items!$A:$A, Items!$C:$C, "Check Item ID", 0)</f>
        <v>Service</v>
      </c>
    </row>
    <row r="5499" spans="1:12" hidden="1" x14ac:dyDescent="0.25">
      <c r="A5499" t="s">
        <v>6267</v>
      </c>
      <c r="B5499" s="1">
        <v>44948</v>
      </c>
      <c r="C5499" t="s">
        <v>229</v>
      </c>
      <c r="D5499" t="s">
        <v>17</v>
      </c>
      <c r="E5499" t="s">
        <v>298</v>
      </c>
      <c r="F5499" t="s">
        <v>746</v>
      </c>
      <c r="G5499">
        <v>39</v>
      </c>
      <c r="H5499">
        <v>5084.37</v>
      </c>
      <c r="I5499">
        <v>198290.41</v>
      </c>
      <c r="J5499" t="s">
        <v>768</v>
      </c>
      <c r="K5499">
        <v>27</v>
      </c>
      <c r="L5499" t="str">
        <f>_xlfn.XLOOKUP(F5499, Items!$A:$A, Items!$C:$C, "Check Item ID", 0)</f>
        <v>Software</v>
      </c>
    </row>
    <row r="5500" spans="1:12" hidden="1" x14ac:dyDescent="0.25">
      <c r="A5500" t="s">
        <v>6268</v>
      </c>
      <c r="B5500" s="1">
        <v>45641</v>
      </c>
      <c r="C5500" t="s">
        <v>193</v>
      </c>
      <c r="D5500" t="s">
        <v>5</v>
      </c>
      <c r="E5500" t="s">
        <v>342</v>
      </c>
      <c r="F5500" t="s">
        <v>452</v>
      </c>
      <c r="G5500">
        <v>48</v>
      </c>
      <c r="H5500">
        <v>2759.42</v>
      </c>
      <c r="I5500">
        <v>132451.97</v>
      </c>
      <c r="J5500" t="s">
        <v>770</v>
      </c>
      <c r="K5500">
        <v>27</v>
      </c>
      <c r="L5500" t="str">
        <f>_xlfn.XLOOKUP(F5500, Items!$A:$A, Items!$C:$C, "Check Item ID", 0)</f>
        <v>Service</v>
      </c>
    </row>
    <row r="5501" spans="1:12" hidden="1" x14ac:dyDescent="0.25">
      <c r="A5501" t="s">
        <v>6269</v>
      </c>
      <c r="B5501" s="1">
        <v>45299</v>
      </c>
      <c r="C5501" t="s">
        <v>187</v>
      </c>
      <c r="D5501" t="s">
        <v>3</v>
      </c>
      <c r="E5501" t="s">
        <v>314</v>
      </c>
      <c r="F5501" t="s">
        <v>448</v>
      </c>
      <c r="G5501">
        <v>42</v>
      </c>
      <c r="H5501">
        <v>3783.05</v>
      </c>
      <c r="I5501">
        <v>158888.22</v>
      </c>
      <c r="J5501" t="s">
        <v>770</v>
      </c>
      <c r="K5501">
        <v>7</v>
      </c>
      <c r="L5501" t="str">
        <f>_xlfn.XLOOKUP(F5501, Items!$A:$A, Items!$C:$C, "Check Item ID", 0)</f>
        <v>Software</v>
      </c>
    </row>
    <row r="5502" spans="1:12" hidden="1" x14ac:dyDescent="0.25">
      <c r="A5502" t="s">
        <v>6270</v>
      </c>
      <c r="B5502" s="1">
        <v>45990</v>
      </c>
      <c r="C5502" t="s">
        <v>63</v>
      </c>
      <c r="D5502" t="s">
        <v>27</v>
      </c>
      <c r="E5502" t="s">
        <v>288</v>
      </c>
      <c r="F5502" t="s">
        <v>522</v>
      </c>
      <c r="G5502">
        <v>9</v>
      </c>
      <c r="H5502">
        <v>5343.41</v>
      </c>
      <c r="I5502">
        <v>48090.7</v>
      </c>
      <c r="J5502" t="s">
        <v>768</v>
      </c>
      <c r="K5502">
        <v>33</v>
      </c>
      <c r="L5502" t="str">
        <f>_xlfn.XLOOKUP(F5502, Items!$A:$A, Items!$C:$C, "Check Item ID", 0)</f>
        <v>Hardware</v>
      </c>
    </row>
    <row r="5503" spans="1:12" hidden="1" x14ac:dyDescent="0.25">
      <c r="A5503" t="s">
        <v>6271</v>
      </c>
      <c r="B5503" s="1">
        <v>45833</v>
      </c>
      <c r="C5503" t="s">
        <v>39</v>
      </c>
      <c r="D5503" t="s">
        <v>25</v>
      </c>
      <c r="E5503" t="s">
        <v>316</v>
      </c>
      <c r="F5503" t="s">
        <v>530</v>
      </c>
      <c r="G5503">
        <v>29</v>
      </c>
      <c r="H5503">
        <v>2816.24</v>
      </c>
      <c r="I5503">
        <v>81670.880000000005</v>
      </c>
      <c r="J5503" t="s">
        <v>770</v>
      </c>
      <c r="K5503">
        <v>41</v>
      </c>
      <c r="L5503" t="str">
        <f>_xlfn.XLOOKUP(F5503, Items!$A:$A, Items!$C:$C, "Check Item ID", 0)</f>
        <v>Hardware</v>
      </c>
    </row>
    <row r="5504" spans="1:12" x14ac:dyDescent="0.25">
      <c r="A5504" t="s">
        <v>6272</v>
      </c>
      <c r="B5504" s="1">
        <v>45886</v>
      </c>
      <c r="C5504" t="s">
        <v>141</v>
      </c>
      <c r="D5504" t="s">
        <v>27</v>
      </c>
      <c r="E5504" t="s">
        <v>286</v>
      </c>
      <c r="F5504" t="s">
        <v>646</v>
      </c>
      <c r="G5504" s="8">
        <v>3</v>
      </c>
      <c r="H5504" s="6">
        <v>4338.3999999999996</v>
      </c>
      <c r="I5504" s="6">
        <v>13015.2</v>
      </c>
      <c r="J5504" t="s">
        <v>777</v>
      </c>
      <c r="K5504" s="8">
        <v>39</v>
      </c>
      <c r="L5504" t="str">
        <f>_xlfn.XLOOKUP(F5504, Items!$A:$A, Items!$C:$C, "Check Item ID", 0)</f>
        <v>Service</v>
      </c>
    </row>
    <row r="5505" spans="1:12" hidden="1" x14ac:dyDescent="0.25">
      <c r="A5505" t="s">
        <v>6273</v>
      </c>
      <c r="B5505" s="1">
        <v>45759</v>
      </c>
      <c r="C5505" t="s">
        <v>167</v>
      </c>
      <c r="D5505" t="s">
        <v>31</v>
      </c>
      <c r="E5505" t="s">
        <v>298</v>
      </c>
      <c r="F5505" t="s">
        <v>359</v>
      </c>
      <c r="G5505">
        <v>10</v>
      </c>
      <c r="H5505">
        <v>7309.18</v>
      </c>
      <c r="I5505">
        <v>73091.81</v>
      </c>
      <c r="J5505" t="s">
        <v>770</v>
      </c>
      <c r="K5505">
        <v>32</v>
      </c>
      <c r="L5505" t="str">
        <f>_xlfn.XLOOKUP(F5505, Items!$A:$A, Items!$C:$C, "Check Item ID", 0)</f>
        <v>Hardware</v>
      </c>
    </row>
    <row r="5506" spans="1:12" hidden="1" x14ac:dyDescent="0.25">
      <c r="A5506" t="s">
        <v>6274</v>
      </c>
      <c r="B5506" s="1">
        <v>45303</v>
      </c>
      <c r="C5506" t="s">
        <v>115</v>
      </c>
      <c r="D5506" t="s">
        <v>27</v>
      </c>
      <c r="E5506" t="s">
        <v>276</v>
      </c>
      <c r="F5506" t="s">
        <v>462</v>
      </c>
      <c r="G5506">
        <v>48</v>
      </c>
      <c r="H5506">
        <v>5609.32</v>
      </c>
      <c r="I5506">
        <v>269247.14</v>
      </c>
      <c r="J5506" t="s">
        <v>770</v>
      </c>
      <c r="K5506">
        <v>7</v>
      </c>
      <c r="L5506" t="str">
        <f>_xlfn.XLOOKUP(F5506, Items!$A:$A, Items!$C:$C, "Check Item ID", 0)</f>
        <v>Service</v>
      </c>
    </row>
    <row r="5507" spans="1:12" x14ac:dyDescent="0.25">
      <c r="A5507" t="s">
        <v>6275</v>
      </c>
      <c r="B5507" s="1">
        <v>45101</v>
      </c>
      <c r="C5507" t="s">
        <v>191</v>
      </c>
      <c r="D5507" t="s">
        <v>25</v>
      </c>
      <c r="E5507" t="s">
        <v>304</v>
      </c>
      <c r="F5507" t="s">
        <v>666</v>
      </c>
      <c r="G5507" s="8">
        <v>4</v>
      </c>
      <c r="H5507" s="6">
        <v>2017.22</v>
      </c>
      <c r="I5507" s="6">
        <v>8068.87</v>
      </c>
      <c r="J5507" t="s">
        <v>777</v>
      </c>
      <c r="K5507" s="8">
        <v>25</v>
      </c>
      <c r="L5507" t="str">
        <f>_xlfn.XLOOKUP(F5507, Items!$A:$A, Items!$C:$C, "Check Item ID", 0)</f>
        <v>Software</v>
      </c>
    </row>
    <row r="5508" spans="1:12" x14ac:dyDescent="0.25">
      <c r="A5508" t="s">
        <v>6276</v>
      </c>
      <c r="B5508" s="1">
        <v>45193</v>
      </c>
      <c r="C5508" t="s">
        <v>139</v>
      </c>
      <c r="D5508" t="s">
        <v>19</v>
      </c>
      <c r="E5508" t="s">
        <v>288</v>
      </c>
      <c r="F5508" t="s">
        <v>630</v>
      </c>
      <c r="G5508" s="8">
        <v>36</v>
      </c>
      <c r="H5508" s="6">
        <v>10290.19</v>
      </c>
      <c r="I5508" s="6">
        <v>370446.94</v>
      </c>
      <c r="J5508" t="s">
        <v>777</v>
      </c>
      <c r="K5508" s="8">
        <v>14</v>
      </c>
      <c r="L5508" t="str">
        <f>_xlfn.XLOOKUP(F5508, Items!$A:$A, Items!$C:$C, "Check Item ID", 0)</f>
        <v>Service</v>
      </c>
    </row>
    <row r="5509" spans="1:12" hidden="1" x14ac:dyDescent="0.25">
      <c r="A5509" t="s">
        <v>6277</v>
      </c>
      <c r="B5509" s="1">
        <v>44993</v>
      </c>
      <c r="C5509" t="s">
        <v>99</v>
      </c>
      <c r="D5509" t="s">
        <v>13</v>
      </c>
      <c r="E5509" t="s">
        <v>283</v>
      </c>
      <c r="F5509" t="s">
        <v>744</v>
      </c>
      <c r="G5509">
        <v>27</v>
      </c>
      <c r="H5509">
        <v>7573</v>
      </c>
      <c r="I5509">
        <v>204470.94</v>
      </c>
      <c r="J5509" t="s">
        <v>768</v>
      </c>
      <c r="K5509">
        <v>13</v>
      </c>
      <c r="L5509" t="str">
        <f>_xlfn.XLOOKUP(F5509, Items!$A:$A, Items!$C:$C, "Check Item ID", 0)</f>
        <v>Service</v>
      </c>
    </row>
    <row r="5510" spans="1:12" hidden="1" x14ac:dyDescent="0.25">
      <c r="A5510" t="s">
        <v>6278</v>
      </c>
      <c r="B5510" s="1">
        <v>45340</v>
      </c>
      <c r="C5510" t="s">
        <v>193</v>
      </c>
      <c r="D5510" t="s">
        <v>5</v>
      </c>
      <c r="E5510" t="s">
        <v>250</v>
      </c>
      <c r="F5510" t="s">
        <v>548</v>
      </c>
      <c r="G5510">
        <v>11</v>
      </c>
      <c r="H5510">
        <v>8845.14</v>
      </c>
      <c r="I5510">
        <v>97296.51</v>
      </c>
      <c r="J5510" t="s">
        <v>768</v>
      </c>
      <c r="K5510">
        <v>18</v>
      </c>
      <c r="L5510" t="str">
        <f>_xlfn.XLOOKUP(F5510, Items!$A:$A, Items!$C:$C, "Check Item ID", 0)</f>
        <v>Software</v>
      </c>
    </row>
    <row r="5511" spans="1:12" x14ac:dyDescent="0.25">
      <c r="A5511" t="s">
        <v>6279</v>
      </c>
      <c r="B5511" s="1">
        <v>45220</v>
      </c>
      <c r="C5511" t="s">
        <v>213</v>
      </c>
      <c r="D5511" t="s">
        <v>5</v>
      </c>
      <c r="E5511" t="s">
        <v>306</v>
      </c>
      <c r="F5511" t="s">
        <v>476</v>
      </c>
      <c r="G5511" s="8">
        <v>14</v>
      </c>
      <c r="H5511" s="6">
        <v>6563.16</v>
      </c>
      <c r="I5511" s="6">
        <v>91884.18</v>
      </c>
      <c r="J5511" t="s">
        <v>777</v>
      </c>
      <c r="K5511" s="8">
        <v>19</v>
      </c>
      <c r="L5511" t="str">
        <f>_xlfn.XLOOKUP(F5511, Items!$A:$A, Items!$C:$C, "Check Item ID", 0)</f>
        <v>Hardware</v>
      </c>
    </row>
    <row r="5512" spans="1:12" hidden="1" x14ac:dyDescent="0.25">
      <c r="A5512" t="s">
        <v>6280</v>
      </c>
      <c r="B5512" s="1">
        <v>45703</v>
      </c>
      <c r="C5512" t="s">
        <v>203</v>
      </c>
      <c r="D5512" t="s">
        <v>31</v>
      </c>
      <c r="E5512" t="s">
        <v>286</v>
      </c>
      <c r="F5512" t="s">
        <v>600</v>
      </c>
      <c r="G5512">
        <v>2</v>
      </c>
      <c r="H5512">
        <v>7555.95</v>
      </c>
      <c r="I5512">
        <v>15111.9</v>
      </c>
      <c r="J5512" t="s">
        <v>768</v>
      </c>
      <c r="K5512">
        <v>4</v>
      </c>
      <c r="L5512" t="str">
        <f>_xlfn.XLOOKUP(F5512, Items!$A:$A, Items!$C:$C, "Check Item ID", 0)</f>
        <v>Software</v>
      </c>
    </row>
    <row r="5513" spans="1:12" x14ac:dyDescent="0.25">
      <c r="A5513" t="s">
        <v>6281</v>
      </c>
      <c r="B5513" s="1">
        <v>45456</v>
      </c>
      <c r="C5513" t="s">
        <v>117</v>
      </c>
      <c r="D5513" t="s">
        <v>29</v>
      </c>
      <c r="E5513" t="s">
        <v>330</v>
      </c>
      <c r="F5513" t="s">
        <v>406</v>
      </c>
      <c r="G5513" s="8">
        <v>46</v>
      </c>
      <c r="H5513" s="6">
        <v>6532.27</v>
      </c>
      <c r="I5513" s="6">
        <v>300484.53999999998</v>
      </c>
      <c r="J5513" t="s">
        <v>777</v>
      </c>
      <c r="K5513" s="8">
        <v>28</v>
      </c>
      <c r="L5513" t="str">
        <f>_xlfn.XLOOKUP(F5513, Items!$A:$A, Items!$C:$C, "Check Item ID", 0)</f>
        <v>Software</v>
      </c>
    </row>
    <row r="5514" spans="1:12" hidden="1" x14ac:dyDescent="0.25">
      <c r="A5514" t="s">
        <v>6282</v>
      </c>
      <c r="B5514" s="1">
        <v>45631</v>
      </c>
      <c r="C5514" t="s">
        <v>199</v>
      </c>
      <c r="D5514" t="s">
        <v>11</v>
      </c>
      <c r="E5514" t="s">
        <v>304</v>
      </c>
      <c r="F5514" t="s">
        <v>367</v>
      </c>
      <c r="G5514">
        <v>42</v>
      </c>
      <c r="H5514">
        <v>4826.33</v>
      </c>
      <c r="I5514">
        <v>202705.87</v>
      </c>
      <c r="J5514" t="s">
        <v>770</v>
      </c>
      <c r="K5514">
        <v>31</v>
      </c>
      <c r="L5514" t="str">
        <f>_xlfn.XLOOKUP(F5514, Items!$A:$A, Items!$C:$C, "Check Item ID", 0)</f>
        <v>Software</v>
      </c>
    </row>
    <row r="5515" spans="1:12" hidden="1" x14ac:dyDescent="0.25">
      <c r="A5515" t="s">
        <v>6283</v>
      </c>
      <c r="B5515" s="1">
        <v>45729</v>
      </c>
      <c r="C5515" t="s">
        <v>217</v>
      </c>
      <c r="D5515" t="s">
        <v>21</v>
      </c>
      <c r="E5515" t="s">
        <v>260</v>
      </c>
      <c r="F5515" t="s">
        <v>590</v>
      </c>
      <c r="G5515">
        <v>21</v>
      </c>
      <c r="H5515">
        <v>945.95</v>
      </c>
      <c r="I5515">
        <v>19864.88</v>
      </c>
      <c r="J5515" t="s">
        <v>768</v>
      </c>
      <c r="K5515">
        <v>22</v>
      </c>
      <c r="L5515" t="str">
        <f>_xlfn.XLOOKUP(F5515, Items!$A:$A, Items!$C:$C, "Check Item ID", 0)</f>
        <v>Hardware</v>
      </c>
    </row>
    <row r="5516" spans="1:12" hidden="1" x14ac:dyDescent="0.25">
      <c r="A5516" t="s">
        <v>6284</v>
      </c>
      <c r="B5516" s="1">
        <v>45206</v>
      </c>
      <c r="C5516" t="s">
        <v>139</v>
      </c>
      <c r="D5516" t="s">
        <v>19</v>
      </c>
      <c r="E5516" t="s">
        <v>258</v>
      </c>
      <c r="F5516" t="s">
        <v>578</v>
      </c>
      <c r="G5516">
        <v>33</v>
      </c>
      <c r="H5516">
        <v>8388.15</v>
      </c>
      <c r="I5516">
        <v>276808.89</v>
      </c>
      <c r="J5516" t="s">
        <v>770</v>
      </c>
      <c r="K5516">
        <v>6</v>
      </c>
      <c r="L5516" t="str">
        <f>_xlfn.XLOOKUP(F5516, Items!$A:$A, Items!$C:$C, "Check Item ID", 0)</f>
        <v>Service</v>
      </c>
    </row>
    <row r="5517" spans="1:12" hidden="1" x14ac:dyDescent="0.25">
      <c r="A5517" t="s">
        <v>6285</v>
      </c>
      <c r="B5517" s="1">
        <v>45710</v>
      </c>
      <c r="C5517" t="s">
        <v>73</v>
      </c>
      <c r="D5517" t="s">
        <v>29</v>
      </c>
      <c r="E5517" t="s">
        <v>314</v>
      </c>
      <c r="F5517" t="s">
        <v>514</v>
      </c>
      <c r="G5517">
        <v>17</v>
      </c>
      <c r="H5517">
        <v>4253.7700000000004</v>
      </c>
      <c r="I5517">
        <v>72314.13</v>
      </c>
      <c r="J5517" t="s">
        <v>768</v>
      </c>
      <c r="K5517">
        <v>24</v>
      </c>
      <c r="L5517" t="str">
        <f>_xlfn.XLOOKUP(F5517, Items!$A:$A, Items!$C:$C, "Check Item ID", 0)</f>
        <v>Hardware</v>
      </c>
    </row>
    <row r="5518" spans="1:12" hidden="1" x14ac:dyDescent="0.25">
      <c r="A5518" t="s">
        <v>6286</v>
      </c>
      <c r="B5518" s="1">
        <v>46015</v>
      </c>
      <c r="C5518" t="s">
        <v>199</v>
      </c>
      <c r="D5518" t="s">
        <v>11</v>
      </c>
      <c r="E5518" t="s">
        <v>260</v>
      </c>
      <c r="F5518" t="s">
        <v>424</v>
      </c>
      <c r="G5518">
        <v>31</v>
      </c>
      <c r="H5518">
        <v>2314.2600000000002</v>
      </c>
      <c r="I5518">
        <v>71742.009999999995</v>
      </c>
      <c r="J5518" t="s">
        <v>770</v>
      </c>
      <c r="K5518">
        <v>18</v>
      </c>
      <c r="L5518" t="str">
        <f>_xlfn.XLOOKUP(F5518, Items!$A:$A, Items!$C:$C, "Check Item ID", 0)</f>
        <v>Service</v>
      </c>
    </row>
    <row r="5519" spans="1:12" hidden="1" x14ac:dyDescent="0.25">
      <c r="A5519" t="s">
        <v>6287</v>
      </c>
      <c r="B5519" s="1">
        <v>45165</v>
      </c>
      <c r="C5519" t="s">
        <v>155</v>
      </c>
      <c r="D5519" t="s">
        <v>31</v>
      </c>
      <c r="E5519" t="s">
        <v>342</v>
      </c>
      <c r="F5519" t="s">
        <v>394</v>
      </c>
      <c r="G5519">
        <v>38</v>
      </c>
      <c r="H5519">
        <v>2020.84</v>
      </c>
      <c r="I5519">
        <v>76791.820000000007</v>
      </c>
      <c r="J5519" t="s">
        <v>768</v>
      </c>
      <c r="K5519">
        <v>3</v>
      </c>
      <c r="L5519" t="str">
        <f>_xlfn.XLOOKUP(F5519, Items!$A:$A, Items!$C:$C, "Check Item ID", 0)</f>
        <v>Service</v>
      </c>
    </row>
    <row r="5520" spans="1:12" hidden="1" x14ac:dyDescent="0.25">
      <c r="A5520" t="s">
        <v>6288</v>
      </c>
      <c r="B5520" s="1">
        <v>45268</v>
      </c>
      <c r="C5520" t="s">
        <v>91</v>
      </c>
      <c r="D5520" t="s">
        <v>11</v>
      </c>
      <c r="E5520" t="s">
        <v>274</v>
      </c>
      <c r="F5520" t="s">
        <v>656</v>
      </c>
      <c r="G5520">
        <v>24</v>
      </c>
      <c r="H5520">
        <v>6750.07</v>
      </c>
      <c r="I5520">
        <v>162001.78</v>
      </c>
      <c r="J5520" t="s">
        <v>770</v>
      </c>
      <c r="K5520">
        <v>12</v>
      </c>
      <c r="L5520" t="str">
        <f>_xlfn.XLOOKUP(F5520, Items!$A:$A, Items!$C:$C, "Check Item ID", 0)</f>
        <v>Service</v>
      </c>
    </row>
    <row r="5521" spans="1:12" hidden="1" x14ac:dyDescent="0.25">
      <c r="A5521" t="s">
        <v>6289</v>
      </c>
      <c r="B5521" s="1">
        <v>44940</v>
      </c>
      <c r="C5521" t="s">
        <v>109</v>
      </c>
      <c r="D5521" t="s">
        <v>17</v>
      </c>
      <c r="E5521" t="s">
        <v>250</v>
      </c>
      <c r="F5521" t="s">
        <v>438</v>
      </c>
      <c r="G5521">
        <v>21</v>
      </c>
      <c r="H5521">
        <v>4390.3</v>
      </c>
      <c r="I5521">
        <v>92196.37</v>
      </c>
      <c r="J5521" t="s">
        <v>770</v>
      </c>
      <c r="K5521">
        <v>29</v>
      </c>
      <c r="L5521" t="str">
        <f>_xlfn.XLOOKUP(F5521, Items!$A:$A, Items!$C:$C, "Check Item ID", 0)</f>
        <v>Software</v>
      </c>
    </row>
    <row r="5522" spans="1:12" x14ac:dyDescent="0.25">
      <c r="A5522" t="s">
        <v>6290</v>
      </c>
      <c r="B5522" s="1">
        <v>45197</v>
      </c>
      <c r="C5522" t="s">
        <v>173</v>
      </c>
      <c r="D5522" t="s">
        <v>9</v>
      </c>
      <c r="E5522" t="s">
        <v>290</v>
      </c>
      <c r="F5522" t="s">
        <v>470</v>
      </c>
      <c r="G5522" s="8">
        <v>24</v>
      </c>
      <c r="H5522" s="6">
        <v>1180.73</v>
      </c>
      <c r="I5522" s="6">
        <v>28337.61</v>
      </c>
      <c r="J5522" t="s">
        <v>777</v>
      </c>
      <c r="K5522" s="8">
        <v>33</v>
      </c>
      <c r="L5522" t="str">
        <f>_xlfn.XLOOKUP(F5522, Items!$A:$A, Items!$C:$C, "Check Item ID", 0)</f>
        <v>Software</v>
      </c>
    </row>
    <row r="5523" spans="1:12" hidden="1" x14ac:dyDescent="0.25">
      <c r="A5523" t="s">
        <v>6291</v>
      </c>
      <c r="B5523" s="1">
        <v>45795</v>
      </c>
      <c r="C5523" t="s">
        <v>147</v>
      </c>
      <c r="D5523" t="s">
        <v>5</v>
      </c>
      <c r="E5523" t="s">
        <v>246</v>
      </c>
      <c r="F5523" t="s">
        <v>700</v>
      </c>
      <c r="G5523">
        <v>36</v>
      </c>
      <c r="H5523">
        <v>8110.42</v>
      </c>
      <c r="I5523">
        <v>291975.26</v>
      </c>
      <c r="J5523" t="s">
        <v>770</v>
      </c>
      <c r="K5523">
        <v>37</v>
      </c>
      <c r="L5523" t="str">
        <f>_xlfn.XLOOKUP(F5523, Items!$A:$A, Items!$C:$C, "Check Item ID", 0)</f>
        <v>Hardware</v>
      </c>
    </row>
    <row r="5524" spans="1:12" x14ac:dyDescent="0.25">
      <c r="A5524" t="s">
        <v>6292</v>
      </c>
      <c r="B5524" s="1">
        <v>44983</v>
      </c>
      <c r="C5524" t="s">
        <v>69</v>
      </c>
      <c r="D5524" t="s">
        <v>13</v>
      </c>
      <c r="E5524" t="s">
        <v>342</v>
      </c>
      <c r="F5524" t="s">
        <v>600</v>
      </c>
      <c r="G5524" s="8">
        <v>44</v>
      </c>
      <c r="H5524" s="6">
        <v>6289.11</v>
      </c>
      <c r="I5524" s="6">
        <v>276720.99</v>
      </c>
      <c r="J5524" t="s">
        <v>777</v>
      </c>
      <c r="K5524" s="8">
        <v>40</v>
      </c>
      <c r="L5524" t="str">
        <f>_xlfn.XLOOKUP(F5524, Items!$A:$A, Items!$C:$C, "Check Item ID", 0)</f>
        <v>Software</v>
      </c>
    </row>
    <row r="5525" spans="1:12" x14ac:dyDescent="0.25">
      <c r="A5525" t="s">
        <v>6293</v>
      </c>
      <c r="B5525" s="1">
        <v>45272</v>
      </c>
      <c r="C5525" t="s">
        <v>169</v>
      </c>
      <c r="D5525" t="s">
        <v>23</v>
      </c>
      <c r="E5525" t="s">
        <v>272</v>
      </c>
      <c r="F5525" t="s">
        <v>704</v>
      </c>
      <c r="G5525" s="8">
        <v>8</v>
      </c>
      <c r="H5525" s="6">
        <v>5202.54</v>
      </c>
      <c r="I5525" s="6">
        <v>41620.33</v>
      </c>
      <c r="J5525" t="s">
        <v>777</v>
      </c>
      <c r="K5525" s="8">
        <v>33</v>
      </c>
      <c r="L5525" t="str">
        <f>_xlfn.XLOOKUP(F5525, Items!$A:$A, Items!$C:$C, "Check Item ID", 0)</f>
        <v>Software</v>
      </c>
    </row>
    <row r="5526" spans="1:12" hidden="1" x14ac:dyDescent="0.25">
      <c r="A5526" t="s">
        <v>6294</v>
      </c>
      <c r="B5526" s="1">
        <v>45117</v>
      </c>
      <c r="C5526" t="s">
        <v>73</v>
      </c>
      <c r="D5526" t="s">
        <v>29</v>
      </c>
      <c r="E5526" t="s">
        <v>336</v>
      </c>
      <c r="F5526" t="s">
        <v>542</v>
      </c>
      <c r="G5526">
        <v>40</v>
      </c>
      <c r="H5526">
        <v>8763.6299999999992</v>
      </c>
      <c r="I5526">
        <v>350545.07</v>
      </c>
      <c r="J5526" t="s">
        <v>770</v>
      </c>
      <c r="K5526">
        <v>38</v>
      </c>
      <c r="L5526" t="str">
        <f>_xlfn.XLOOKUP(F5526, Items!$A:$A, Items!$C:$C, "Check Item ID", 0)</f>
        <v>Service</v>
      </c>
    </row>
    <row r="5527" spans="1:12" hidden="1" x14ac:dyDescent="0.25">
      <c r="A5527" t="s">
        <v>6295</v>
      </c>
      <c r="B5527" s="1">
        <v>45776</v>
      </c>
      <c r="C5527" t="s">
        <v>71</v>
      </c>
      <c r="D5527" t="s">
        <v>15</v>
      </c>
      <c r="E5527" t="s">
        <v>258</v>
      </c>
      <c r="F5527" t="s">
        <v>724</v>
      </c>
      <c r="G5527">
        <v>14</v>
      </c>
      <c r="H5527">
        <v>376.96</v>
      </c>
      <c r="I5527">
        <v>5277.46</v>
      </c>
      <c r="J5527" t="s">
        <v>768</v>
      </c>
      <c r="K5527">
        <v>45</v>
      </c>
      <c r="L5527" t="str">
        <f>_xlfn.XLOOKUP(F5527, Items!$A:$A, Items!$C:$C, "Check Item ID", 0)</f>
        <v>Software</v>
      </c>
    </row>
    <row r="5528" spans="1:12" hidden="1" x14ac:dyDescent="0.25">
      <c r="A5528" t="s">
        <v>6296</v>
      </c>
      <c r="B5528" s="1">
        <v>45893</v>
      </c>
      <c r="C5528" t="s">
        <v>42</v>
      </c>
      <c r="D5528" t="s">
        <v>9</v>
      </c>
      <c r="E5528" t="s">
        <v>258</v>
      </c>
      <c r="F5528" t="s">
        <v>452</v>
      </c>
      <c r="G5528">
        <v>37</v>
      </c>
      <c r="H5528">
        <v>2850.79</v>
      </c>
      <c r="I5528">
        <v>105479.1</v>
      </c>
      <c r="J5528" t="s">
        <v>770</v>
      </c>
      <c r="K5528">
        <v>13</v>
      </c>
      <c r="L5528" t="str">
        <f>_xlfn.XLOOKUP(F5528, Items!$A:$A, Items!$C:$C, "Check Item ID", 0)</f>
        <v>Service</v>
      </c>
    </row>
    <row r="5529" spans="1:12" hidden="1" x14ac:dyDescent="0.25">
      <c r="A5529" t="s">
        <v>6297</v>
      </c>
      <c r="B5529" s="1">
        <v>45944</v>
      </c>
      <c r="C5529" t="s">
        <v>233</v>
      </c>
      <c r="D5529" t="s">
        <v>17</v>
      </c>
      <c r="E5529" t="s">
        <v>254</v>
      </c>
      <c r="F5529" t="s">
        <v>396</v>
      </c>
      <c r="G5529">
        <v>13</v>
      </c>
      <c r="H5529">
        <v>10425.75</v>
      </c>
      <c r="I5529">
        <v>135534.78</v>
      </c>
      <c r="J5529" t="s">
        <v>768</v>
      </c>
      <c r="K5529">
        <v>7</v>
      </c>
      <c r="L5529" t="str">
        <f>_xlfn.XLOOKUP(F5529, Items!$A:$A, Items!$C:$C, "Check Item ID", 0)</f>
        <v>Software</v>
      </c>
    </row>
    <row r="5530" spans="1:12" hidden="1" x14ac:dyDescent="0.25">
      <c r="A5530" t="s">
        <v>6298</v>
      </c>
      <c r="B5530" s="1">
        <v>45249</v>
      </c>
      <c r="C5530" t="s">
        <v>203</v>
      </c>
      <c r="D5530" t="s">
        <v>31</v>
      </c>
      <c r="E5530" t="s">
        <v>326</v>
      </c>
      <c r="F5530" t="s">
        <v>502</v>
      </c>
      <c r="G5530">
        <v>20</v>
      </c>
      <c r="H5530">
        <v>7448.59</v>
      </c>
      <c r="I5530">
        <v>148971.82</v>
      </c>
      <c r="J5530" t="s">
        <v>770</v>
      </c>
      <c r="K5530">
        <v>14</v>
      </c>
      <c r="L5530" t="str">
        <f>_xlfn.XLOOKUP(F5530, Items!$A:$A, Items!$C:$C, "Check Item ID", 0)</f>
        <v>Software</v>
      </c>
    </row>
    <row r="5531" spans="1:12" hidden="1" x14ac:dyDescent="0.25">
      <c r="A5531" t="s">
        <v>6299</v>
      </c>
      <c r="B5531" s="1">
        <v>45158</v>
      </c>
      <c r="C5531" t="s">
        <v>169</v>
      </c>
      <c r="D5531" t="s">
        <v>23</v>
      </c>
      <c r="E5531" t="s">
        <v>300</v>
      </c>
      <c r="F5531" t="s">
        <v>714</v>
      </c>
      <c r="G5531">
        <v>31</v>
      </c>
      <c r="H5531">
        <v>4503.3599999999997</v>
      </c>
      <c r="I5531">
        <v>139604.01</v>
      </c>
      <c r="J5531" t="s">
        <v>768</v>
      </c>
      <c r="K5531">
        <v>28</v>
      </c>
      <c r="L5531" t="str">
        <f>_xlfn.XLOOKUP(F5531, Items!$A:$A, Items!$C:$C, "Check Item ID", 0)</f>
        <v>Hardware</v>
      </c>
    </row>
    <row r="5532" spans="1:12" x14ac:dyDescent="0.25">
      <c r="A5532" t="s">
        <v>6300</v>
      </c>
      <c r="B5532" s="1">
        <v>45542</v>
      </c>
      <c r="C5532" t="s">
        <v>185</v>
      </c>
      <c r="D5532" t="s">
        <v>29</v>
      </c>
      <c r="E5532" t="s">
        <v>250</v>
      </c>
      <c r="F5532" t="s">
        <v>618</v>
      </c>
      <c r="G5532" s="8">
        <v>8</v>
      </c>
      <c r="H5532" s="6">
        <v>2490.33</v>
      </c>
      <c r="I5532" s="6">
        <v>19922.61</v>
      </c>
      <c r="J5532" t="s">
        <v>777</v>
      </c>
      <c r="K5532" s="8">
        <v>15</v>
      </c>
      <c r="L5532" t="str">
        <f>_xlfn.XLOOKUP(F5532, Items!$A:$A, Items!$C:$C, "Check Item ID", 0)</f>
        <v>Service</v>
      </c>
    </row>
    <row r="5533" spans="1:12" x14ac:dyDescent="0.25">
      <c r="A5533" t="s">
        <v>6301</v>
      </c>
      <c r="B5533" s="1">
        <v>45964</v>
      </c>
      <c r="C5533" t="s">
        <v>133</v>
      </c>
      <c r="D5533" t="s">
        <v>11</v>
      </c>
      <c r="E5533" t="s">
        <v>292</v>
      </c>
      <c r="F5533" t="s">
        <v>612</v>
      </c>
      <c r="G5533" s="8">
        <v>1</v>
      </c>
      <c r="H5533" s="6">
        <v>702.83</v>
      </c>
      <c r="I5533" s="6">
        <v>702.83</v>
      </c>
      <c r="J5533" t="s">
        <v>777</v>
      </c>
      <c r="K5533" s="8">
        <v>23</v>
      </c>
      <c r="L5533" t="str">
        <f>_xlfn.XLOOKUP(F5533, Items!$A:$A, Items!$C:$C, "Check Item ID", 0)</f>
        <v>Service</v>
      </c>
    </row>
    <row r="5534" spans="1:12" hidden="1" x14ac:dyDescent="0.25">
      <c r="A5534" t="s">
        <v>6302</v>
      </c>
      <c r="B5534" s="1">
        <v>45011</v>
      </c>
      <c r="C5534" t="s">
        <v>163</v>
      </c>
      <c r="D5534" t="s">
        <v>31</v>
      </c>
      <c r="E5534" t="s">
        <v>346</v>
      </c>
      <c r="F5534" t="s">
        <v>560</v>
      </c>
      <c r="G5534">
        <v>12</v>
      </c>
      <c r="H5534">
        <v>9070.07</v>
      </c>
      <c r="I5534">
        <v>108840.81</v>
      </c>
      <c r="J5534" t="s">
        <v>770</v>
      </c>
      <c r="K5534">
        <v>24</v>
      </c>
      <c r="L5534" t="str">
        <f>_xlfn.XLOOKUP(F5534, Items!$A:$A, Items!$C:$C, "Check Item ID", 0)</f>
        <v>Service</v>
      </c>
    </row>
    <row r="5535" spans="1:12" x14ac:dyDescent="0.25">
      <c r="A5535" t="s">
        <v>6303</v>
      </c>
      <c r="B5535" s="1">
        <v>45089</v>
      </c>
      <c r="C5535" t="s">
        <v>145</v>
      </c>
      <c r="D5535" t="s">
        <v>7</v>
      </c>
      <c r="E5535" t="s">
        <v>312</v>
      </c>
      <c r="F5535" t="s">
        <v>754</v>
      </c>
      <c r="G5535" s="8">
        <v>10</v>
      </c>
      <c r="H5535" s="6">
        <v>9991.77</v>
      </c>
      <c r="I5535" s="6">
        <v>99917.71</v>
      </c>
      <c r="J5535" t="s">
        <v>777</v>
      </c>
      <c r="K5535" s="8">
        <v>13</v>
      </c>
      <c r="L5535" t="str">
        <f>_xlfn.XLOOKUP(F5535, Items!$A:$A, Items!$C:$C, "Check Item ID", 0)</f>
        <v>Service</v>
      </c>
    </row>
    <row r="5536" spans="1:12" hidden="1" x14ac:dyDescent="0.25">
      <c r="A5536" t="s">
        <v>6304</v>
      </c>
      <c r="B5536" s="1">
        <v>44934</v>
      </c>
      <c r="C5536" t="s">
        <v>163</v>
      </c>
      <c r="D5536" t="s">
        <v>31</v>
      </c>
      <c r="E5536" t="s">
        <v>286</v>
      </c>
      <c r="F5536" t="s">
        <v>394</v>
      </c>
      <c r="G5536">
        <v>6</v>
      </c>
      <c r="H5536">
        <v>2074.15</v>
      </c>
      <c r="I5536">
        <v>12444.88</v>
      </c>
      <c r="J5536" t="s">
        <v>770</v>
      </c>
      <c r="K5536">
        <v>26</v>
      </c>
      <c r="L5536" t="str">
        <f>_xlfn.XLOOKUP(F5536, Items!$A:$A, Items!$C:$C, "Check Item ID", 0)</f>
        <v>Service</v>
      </c>
    </row>
    <row r="5537" spans="1:12" hidden="1" x14ac:dyDescent="0.25">
      <c r="A5537" t="s">
        <v>6305</v>
      </c>
      <c r="B5537" s="1">
        <v>45677</v>
      </c>
      <c r="C5537" t="s">
        <v>63</v>
      </c>
      <c r="D5537" t="s">
        <v>27</v>
      </c>
      <c r="E5537" t="s">
        <v>250</v>
      </c>
      <c r="F5537" t="s">
        <v>750</v>
      </c>
      <c r="G5537">
        <v>18</v>
      </c>
      <c r="H5537">
        <v>2788.5</v>
      </c>
      <c r="I5537">
        <v>50193.01</v>
      </c>
      <c r="J5537" t="s">
        <v>770</v>
      </c>
      <c r="K5537">
        <v>36</v>
      </c>
      <c r="L5537" t="str">
        <f>_xlfn.XLOOKUP(F5537, Items!$A:$A, Items!$C:$C, "Check Item ID", 0)</f>
        <v>Hardware</v>
      </c>
    </row>
    <row r="5538" spans="1:12" x14ac:dyDescent="0.25">
      <c r="A5538" t="s">
        <v>6306</v>
      </c>
      <c r="B5538" s="1">
        <v>45208</v>
      </c>
      <c r="C5538" t="s">
        <v>155</v>
      </c>
      <c r="D5538" t="s">
        <v>31</v>
      </c>
      <c r="E5538" t="s">
        <v>260</v>
      </c>
      <c r="F5538" t="s">
        <v>580</v>
      </c>
      <c r="G5538" s="8">
        <v>43</v>
      </c>
      <c r="H5538" s="6">
        <v>7217.08</v>
      </c>
      <c r="I5538" s="6">
        <v>310334.42</v>
      </c>
      <c r="J5538" t="s">
        <v>777</v>
      </c>
      <c r="K5538" s="8">
        <v>6</v>
      </c>
      <c r="L5538" t="str">
        <f>_xlfn.XLOOKUP(F5538, Items!$A:$A, Items!$C:$C, "Check Item ID", 0)</f>
        <v>Hardware</v>
      </c>
    </row>
    <row r="5539" spans="1:12" hidden="1" x14ac:dyDescent="0.25">
      <c r="A5539" t="s">
        <v>6307</v>
      </c>
      <c r="B5539" s="1">
        <v>45758</v>
      </c>
      <c r="C5539" t="s">
        <v>63</v>
      </c>
      <c r="D5539" t="s">
        <v>27</v>
      </c>
      <c r="E5539" t="s">
        <v>246</v>
      </c>
      <c r="F5539" t="s">
        <v>454</v>
      </c>
      <c r="G5539">
        <v>27</v>
      </c>
      <c r="H5539">
        <v>1279.97</v>
      </c>
      <c r="I5539">
        <v>34559.06</v>
      </c>
      <c r="J5539" t="s">
        <v>770</v>
      </c>
      <c r="K5539">
        <v>23</v>
      </c>
      <c r="L5539" t="str">
        <f>_xlfn.XLOOKUP(F5539, Items!$A:$A, Items!$C:$C, "Check Item ID", 0)</f>
        <v>Service</v>
      </c>
    </row>
    <row r="5540" spans="1:12" x14ac:dyDescent="0.25">
      <c r="A5540" t="s">
        <v>6308</v>
      </c>
      <c r="B5540" s="1">
        <v>44963</v>
      </c>
      <c r="C5540" t="s">
        <v>223</v>
      </c>
      <c r="D5540" t="s">
        <v>5</v>
      </c>
      <c r="E5540" t="s">
        <v>267</v>
      </c>
      <c r="F5540" t="s">
        <v>361</v>
      </c>
      <c r="G5540" s="8">
        <v>50</v>
      </c>
      <c r="H5540" s="6">
        <v>4440.4799999999996</v>
      </c>
      <c r="I5540" s="6">
        <v>222023.9</v>
      </c>
      <c r="J5540" t="s">
        <v>777</v>
      </c>
      <c r="K5540" s="8">
        <v>28</v>
      </c>
      <c r="L5540" t="str">
        <f>_xlfn.XLOOKUP(F5540, Items!$A:$A, Items!$C:$C, "Check Item ID", 0)</f>
        <v>Software</v>
      </c>
    </row>
    <row r="5541" spans="1:12" x14ac:dyDescent="0.25">
      <c r="A5541" t="s">
        <v>6309</v>
      </c>
      <c r="B5541" s="1">
        <v>45843</v>
      </c>
      <c r="C5541" t="s">
        <v>221</v>
      </c>
      <c r="D5541" t="s">
        <v>5</v>
      </c>
      <c r="E5541" t="s">
        <v>306</v>
      </c>
      <c r="F5541" t="s">
        <v>556</v>
      </c>
      <c r="G5541" s="8">
        <v>17</v>
      </c>
      <c r="H5541" s="6">
        <v>4609.5600000000004</v>
      </c>
      <c r="I5541" s="6">
        <v>78362.59</v>
      </c>
      <c r="J5541" t="s">
        <v>777</v>
      </c>
      <c r="K5541" s="8">
        <v>17</v>
      </c>
      <c r="L5541" t="str">
        <f>_xlfn.XLOOKUP(F5541, Items!$A:$A, Items!$C:$C, "Check Item ID", 0)</f>
        <v>Software</v>
      </c>
    </row>
    <row r="5542" spans="1:12" hidden="1" x14ac:dyDescent="0.25">
      <c r="A5542" t="s">
        <v>6310</v>
      </c>
      <c r="B5542" s="1">
        <v>45742</v>
      </c>
      <c r="C5542" t="s">
        <v>227</v>
      </c>
      <c r="D5542" t="s">
        <v>9</v>
      </c>
      <c r="E5542" t="s">
        <v>348</v>
      </c>
      <c r="F5542" t="s">
        <v>398</v>
      </c>
      <c r="G5542">
        <v>4</v>
      </c>
      <c r="H5542">
        <v>4199.29</v>
      </c>
      <c r="I5542">
        <v>16797.14</v>
      </c>
      <c r="J5542" t="s">
        <v>770</v>
      </c>
      <c r="K5542">
        <v>21</v>
      </c>
      <c r="L5542" t="str">
        <f>_xlfn.XLOOKUP(F5542, Items!$A:$A, Items!$C:$C, "Check Item ID", 0)</f>
        <v>Hardware</v>
      </c>
    </row>
    <row r="5543" spans="1:12" hidden="1" x14ac:dyDescent="0.25">
      <c r="A5543" t="s">
        <v>6311</v>
      </c>
      <c r="B5543" s="1">
        <v>45313</v>
      </c>
      <c r="C5543" t="s">
        <v>177</v>
      </c>
      <c r="D5543" t="s">
        <v>27</v>
      </c>
      <c r="E5543" t="s">
        <v>322</v>
      </c>
      <c r="F5543" t="s">
        <v>758</v>
      </c>
      <c r="G5543">
        <v>13</v>
      </c>
      <c r="H5543">
        <v>3070.2</v>
      </c>
      <c r="I5543">
        <v>39912.58</v>
      </c>
      <c r="J5543" t="s">
        <v>770</v>
      </c>
      <c r="K5543">
        <v>35</v>
      </c>
      <c r="L5543" t="str">
        <f>_xlfn.XLOOKUP(F5543, Items!$A:$A, Items!$C:$C, "Check Item ID", 0)</f>
        <v>Hardware</v>
      </c>
    </row>
    <row r="5544" spans="1:12" x14ac:dyDescent="0.25">
      <c r="A5544" t="s">
        <v>6312</v>
      </c>
      <c r="B5544" s="1">
        <v>45217</v>
      </c>
      <c r="C5544" t="s">
        <v>109</v>
      </c>
      <c r="D5544" t="s">
        <v>17</v>
      </c>
      <c r="E5544" t="s">
        <v>288</v>
      </c>
      <c r="F5544" t="s">
        <v>664</v>
      </c>
      <c r="G5544" s="8">
        <v>16</v>
      </c>
      <c r="H5544" s="6">
        <v>7324.62</v>
      </c>
      <c r="I5544" s="6">
        <v>117193.87</v>
      </c>
      <c r="J5544" t="s">
        <v>777</v>
      </c>
      <c r="K5544" s="8">
        <v>28</v>
      </c>
      <c r="L5544" t="str">
        <f>_xlfn.XLOOKUP(F5544, Items!$A:$A, Items!$C:$C, "Check Item ID", 0)</f>
        <v>Hardware</v>
      </c>
    </row>
    <row r="5545" spans="1:12" x14ac:dyDescent="0.25">
      <c r="A5545" t="s">
        <v>6313</v>
      </c>
      <c r="B5545" s="1">
        <v>44948</v>
      </c>
      <c r="C5545" t="s">
        <v>89</v>
      </c>
      <c r="D5545" t="s">
        <v>23</v>
      </c>
      <c r="E5545" t="s">
        <v>306</v>
      </c>
      <c r="F5545" t="s">
        <v>361</v>
      </c>
      <c r="G5545" s="8">
        <v>28</v>
      </c>
      <c r="H5545" s="6">
        <v>4366.7</v>
      </c>
      <c r="I5545" s="6">
        <v>122267.49</v>
      </c>
      <c r="J5545" t="s">
        <v>777</v>
      </c>
      <c r="K5545" s="8">
        <v>19</v>
      </c>
      <c r="L5545" t="str">
        <f>_xlfn.XLOOKUP(F5545, Items!$A:$A, Items!$C:$C, "Check Item ID", 0)</f>
        <v>Software</v>
      </c>
    </row>
    <row r="5546" spans="1:12" x14ac:dyDescent="0.25">
      <c r="A5546" t="s">
        <v>6314</v>
      </c>
      <c r="B5546" s="1">
        <v>45839</v>
      </c>
      <c r="C5546" t="s">
        <v>161</v>
      </c>
      <c r="D5546" t="s">
        <v>17</v>
      </c>
      <c r="E5546" t="s">
        <v>316</v>
      </c>
      <c r="F5546" t="s">
        <v>648</v>
      </c>
      <c r="G5546" s="8">
        <v>39</v>
      </c>
      <c r="H5546" s="6">
        <v>4472.2299999999996</v>
      </c>
      <c r="I5546" s="6">
        <v>174416.94</v>
      </c>
      <c r="J5546" t="s">
        <v>777</v>
      </c>
      <c r="K5546" s="8">
        <v>28</v>
      </c>
      <c r="L5546" t="str">
        <f>_xlfn.XLOOKUP(F5546, Items!$A:$A, Items!$C:$C, "Check Item ID", 0)</f>
        <v>Hardware</v>
      </c>
    </row>
    <row r="5547" spans="1:12" hidden="1" x14ac:dyDescent="0.25">
      <c r="A5547" t="s">
        <v>6315</v>
      </c>
      <c r="B5547" s="1">
        <v>45081</v>
      </c>
      <c r="C5547" t="s">
        <v>111</v>
      </c>
      <c r="D5547" t="s">
        <v>31</v>
      </c>
      <c r="E5547" t="s">
        <v>330</v>
      </c>
      <c r="F5547" t="s">
        <v>384</v>
      </c>
      <c r="G5547">
        <v>18</v>
      </c>
      <c r="H5547">
        <v>724.98</v>
      </c>
      <c r="I5547">
        <v>13049.67</v>
      </c>
      <c r="J5547" t="s">
        <v>768</v>
      </c>
      <c r="K5547">
        <v>24</v>
      </c>
      <c r="L5547" t="str">
        <f>_xlfn.XLOOKUP(F5547, Items!$A:$A, Items!$C:$C, "Check Item ID", 0)</f>
        <v>Software</v>
      </c>
    </row>
    <row r="5548" spans="1:12" x14ac:dyDescent="0.25">
      <c r="A5548" t="s">
        <v>6316</v>
      </c>
      <c r="B5548" s="1">
        <v>45131</v>
      </c>
      <c r="C5548" t="s">
        <v>219</v>
      </c>
      <c r="D5548" t="s">
        <v>21</v>
      </c>
      <c r="E5548" t="s">
        <v>276</v>
      </c>
      <c r="F5548" t="s">
        <v>556</v>
      </c>
      <c r="G5548" s="8">
        <v>40</v>
      </c>
      <c r="H5548" s="6">
        <v>5141.07</v>
      </c>
      <c r="I5548" s="6">
        <v>205642.62</v>
      </c>
      <c r="J5548" t="s">
        <v>777</v>
      </c>
      <c r="K5548" s="8">
        <v>9</v>
      </c>
      <c r="L5548" t="str">
        <f>_xlfn.XLOOKUP(F5548, Items!$A:$A, Items!$C:$C, "Check Item ID", 0)</f>
        <v>Software</v>
      </c>
    </row>
    <row r="5549" spans="1:12" hidden="1" x14ac:dyDescent="0.25">
      <c r="A5549" t="s">
        <v>6317</v>
      </c>
      <c r="B5549" s="1">
        <v>45017</v>
      </c>
      <c r="C5549" t="s">
        <v>59</v>
      </c>
      <c r="D5549" t="s">
        <v>9</v>
      </c>
      <c r="E5549" t="s">
        <v>281</v>
      </c>
      <c r="F5549" t="s">
        <v>392</v>
      </c>
      <c r="G5549">
        <v>47</v>
      </c>
      <c r="H5549">
        <v>8804.7000000000007</v>
      </c>
      <c r="I5549">
        <v>413820.68</v>
      </c>
      <c r="J5549" t="s">
        <v>770</v>
      </c>
      <c r="K5549">
        <v>34</v>
      </c>
      <c r="L5549" t="str">
        <f>_xlfn.XLOOKUP(F5549, Items!$A:$A, Items!$C:$C, "Check Item ID", 0)</f>
        <v>Software</v>
      </c>
    </row>
    <row r="5550" spans="1:12" hidden="1" x14ac:dyDescent="0.25">
      <c r="A5550" t="s">
        <v>6318</v>
      </c>
      <c r="B5550" s="1">
        <v>45916</v>
      </c>
      <c r="C5550" t="s">
        <v>63</v>
      </c>
      <c r="D5550" t="s">
        <v>27</v>
      </c>
      <c r="E5550" t="s">
        <v>265</v>
      </c>
      <c r="F5550" t="s">
        <v>536</v>
      </c>
      <c r="G5550">
        <v>43</v>
      </c>
      <c r="H5550">
        <v>3162.78</v>
      </c>
      <c r="I5550">
        <v>135999.46</v>
      </c>
      <c r="J5550" t="s">
        <v>768</v>
      </c>
      <c r="K5550">
        <v>11</v>
      </c>
      <c r="L5550" t="str">
        <f>_xlfn.XLOOKUP(F5550, Items!$A:$A, Items!$C:$C, "Check Item ID", 0)</f>
        <v>Service</v>
      </c>
    </row>
    <row r="5551" spans="1:12" x14ac:dyDescent="0.25">
      <c r="A5551" t="s">
        <v>6319</v>
      </c>
      <c r="B5551" s="1">
        <v>45077</v>
      </c>
      <c r="C5551" t="s">
        <v>161</v>
      </c>
      <c r="D5551" t="s">
        <v>17</v>
      </c>
      <c r="E5551" t="s">
        <v>306</v>
      </c>
      <c r="F5551" t="s">
        <v>484</v>
      </c>
      <c r="G5551" s="8">
        <v>37</v>
      </c>
      <c r="H5551" s="6">
        <v>6237.8</v>
      </c>
      <c r="I5551" s="6">
        <v>230798.58</v>
      </c>
      <c r="J5551" t="s">
        <v>777</v>
      </c>
      <c r="K5551" s="8">
        <v>38</v>
      </c>
      <c r="L5551" t="str">
        <f>_xlfn.XLOOKUP(F5551, Items!$A:$A, Items!$C:$C, "Check Item ID", 0)</f>
        <v>Hardware</v>
      </c>
    </row>
    <row r="5552" spans="1:12" hidden="1" x14ac:dyDescent="0.25">
      <c r="A5552" t="s">
        <v>6320</v>
      </c>
      <c r="B5552" s="1">
        <v>45649</v>
      </c>
      <c r="C5552" t="s">
        <v>123</v>
      </c>
      <c r="D5552" t="s">
        <v>21</v>
      </c>
      <c r="E5552" t="s">
        <v>281</v>
      </c>
      <c r="F5552" t="s">
        <v>554</v>
      </c>
      <c r="G5552">
        <v>9</v>
      </c>
      <c r="H5552">
        <v>134.54</v>
      </c>
      <c r="I5552">
        <v>1210.83</v>
      </c>
      <c r="J5552" t="s">
        <v>768</v>
      </c>
      <c r="K5552">
        <v>12</v>
      </c>
      <c r="L5552" t="str">
        <f>_xlfn.XLOOKUP(F5552, Items!$A:$A, Items!$C:$C, "Check Item ID", 0)</f>
        <v>Software</v>
      </c>
    </row>
    <row r="5553" spans="1:12" hidden="1" x14ac:dyDescent="0.25">
      <c r="A5553" t="s">
        <v>6321</v>
      </c>
      <c r="B5553" s="1">
        <v>45848</v>
      </c>
      <c r="C5553" t="s">
        <v>175</v>
      </c>
      <c r="D5553" t="s">
        <v>27</v>
      </c>
      <c r="E5553" t="s">
        <v>332</v>
      </c>
      <c r="F5553" t="s">
        <v>502</v>
      </c>
      <c r="G5553">
        <v>1</v>
      </c>
      <c r="H5553">
        <v>8026.74</v>
      </c>
      <c r="I5553">
        <v>8026.74</v>
      </c>
      <c r="J5553" t="s">
        <v>768</v>
      </c>
      <c r="K5553">
        <v>44</v>
      </c>
      <c r="L5553" t="str">
        <f>_xlfn.XLOOKUP(F5553, Items!$A:$A, Items!$C:$C, "Check Item ID", 0)</f>
        <v>Software</v>
      </c>
    </row>
    <row r="5554" spans="1:12" x14ac:dyDescent="0.25">
      <c r="A5554" t="s">
        <v>6322</v>
      </c>
      <c r="B5554" s="1">
        <v>45903</v>
      </c>
      <c r="C5554" t="s">
        <v>45</v>
      </c>
      <c r="D5554" t="s">
        <v>5</v>
      </c>
      <c r="E5554" t="s">
        <v>302</v>
      </c>
      <c r="F5554" t="s">
        <v>744</v>
      </c>
      <c r="G5554" s="8">
        <v>38</v>
      </c>
      <c r="H5554" s="6">
        <v>7125.81</v>
      </c>
      <c r="I5554" s="6">
        <v>270780.93</v>
      </c>
      <c r="J5554" t="s">
        <v>777</v>
      </c>
      <c r="K5554" s="8">
        <v>40</v>
      </c>
      <c r="L5554" t="str">
        <f>_xlfn.XLOOKUP(F5554, Items!$A:$A, Items!$C:$C, "Check Item ID", 0)</f>
        <v>Service</v>
      </c>
    </row>
    <row r="5555" spans="1:12" hidden="1" x14ac:dyDescent="0.25">
      <c r="A5555" t="s">
        <v>6323</v>
      </c>
      <c r="B5555" s="1">
        <v>45630</v>
      </c>
      <c r="C5555" t="s">
        <v>239</v>
      </c>
      <c r="D5555" t="s">
        <v>15</v>
      </c>
      <c r="E5555" t="s">
        <v>350</v>
      </c>
      <c r="F5555" t="s">
        <v>432</v>
      </c>
      <c r="G5555">
        <v>35</v>
      </c>
      <c r="H5555">
        <v>10680.74</v>
      </c>
      <c r="I5555">
        <v>373825.73</v>
      </c>
      <c r="J5555" t="s">
        <v>768</v>
      </c>
      <c r="K5555">
        <v>26</v>
      </c>
      <c r="L5555" t="str">
        <f>_xlfn.XLOOKUP(F5555, Items!$A:$A, Items!$C:$C, "Check Item ID", 0)</f>
        <v>Service</v>
      </c>
    </row>
    <row r="5556" spans="1:12" x14ac:dyDescent="0.25">
      <c r="A5556" t="s">
        <v>6324</v>
      </c>
      <c r="B5556" s="1">
        <v>45182</v>
      </c>
      <c r="C5556" t="s">
        <v>95</v>
      </c>
      <c r="D5556" t="s">
        <v>11</v>
      </c>
      <c r="E5556" t="s">
        <v>250</v>
      </c>
      <c r="F5556" t="s">
        <v>632</v>
      </c>
      <c r="G5556" s="8">
        <v>5</v>
      </c>
      <c r="H5556" s="6">
        <v>1885.18</v>
      </c>
      <c r="I5556" s="6">
        <v>9425.91</v>
      </c>
      <c r="J5556" t="s">
        <v>777</v>
      </c>
      <c r="K5556" s="8">
        <v>41</v>
      </c>
      <c r="L5556" t="str">
        <f>_xlfn.XLOOKUP(F5556, Items!$A:$A, Items!$C:$C, "Check Item ID", 0)</f>
        <v>Service</v>
      </c>
    </row>
    <row r="5557" spans="1:12" x14ac:dyDescent="0.25">
      <c r="A5557" t="s">
        <v>6325</v>
      </c>
      <c r="B5557" s="1">
        <v>45835</v>
      </c>
      <c r="C5557" t="s">
        <v>143</v>
      </c>
      <c r="D5557" t="s">
        <v>5</v>
      </c>
      <c r="E5557" t="s">
        <v>292</v>
      </c>
      <c r="F5557" t="s">
        <v>640</v>
      </c>
      <c r="G5557" s="8">
        <v>6</v>
      </c>
      <c r="H5557" s="6">
        <v>5794.37</v>
      </c>
      <c r="I5557" s="6">
        <v>34766.230000000003</v>
      </c>
      <c r="J5557" t="s">
        <v>777</v>
      </c>
      <c r="K5557" s="8">
        <v>4</v>
      </c>
      <c r="L5557" t="str">
        <f>_xlfn.XLOOKUP(F5557, Items!$A:$A, Items!$C:$C, "Check Item ID", 0)</f>
        <v>Service</v>
      </c>
    </row>
    <row r="5558" spans="1:12" x14ac:dyDescent="0.25">
      <c r="A5558" t="s">
        <v>6326</v>
      </c>
      <c r="B5558" s="1">
        <v>45611</v>
      </c>
      <c r="C5558" t="s">
        <v>163</v>
      </c>
      <c r="D5558" t="s">
        <v>31</v>
      </c>
      <c r="E5558" t="s">
        <v>316</v>
      </c>
      <c r="F5558" t="s">
        <v>742</v>
      </c>
      <c r="G5558" s="8">
        <v>30</v>
      </c>
      <c r="H5558" s="6">
        <v>5469.88</v>
      </c>
      <c r="I5558" s="6">
        <v>164096.29</v>
      </c>
      <c r="J5558" t="s">
        <v>777</v>
      </c>
      <c r="K5558" s="8">
        <v>22</v>
      </c>
      <c r="L5558" t="str">
        <f>_xlfn.XLOOKUP(F5558, Items!$A:$A, Items!$C:$C, "Check Item ID", 0)</f>
        <v>Software</v>
      </c>
    </row>
    <row r="5559" spans="1:12" x14ac:dyDescent="0.25">
      <c r="A5559" t="s">
        <v>6327</v>
      </c>
      <c r="B5559" s="1">
        <v>45539</v>
      </c>
      <c r="C5559" t="s">
        <v>73</v>
      </c>
      <c r="D5559" t="s">
        <v>29</v>
      </c>
      <c r="E5559" t="s">
        <v>263</v>
      </c>
      <c r="F5559" t="s">
        <v>394</v>
      </c>
      <c r="G5559" s="8">
        <v>36</v>
      </c>
      <c r="H5559" s="6">
        <v>2125.1999999999998</v>
      </c>
      <c r="I5559" s="6">
        <v>76507.27</v>
      </c>
      <c r="J5559" t="s">
        <v>777</v>
      </c>
      <c r="K5559" s="8">
        <v>40</v>
      </c>
      <c r="L5559" t="str">
        <f>_xlfn.XLOOKUP(F5559, Items!$A:$A, Items!$C:$C, "Check Item ID", 0)</f>
        <v>Service</v>
      </c>
    </row>
    <row r="5560" spans="1:12" hidden="1" x14ac:dyDescent="0.25">
      <c r="A5560" t="s">
        <v>6328</v>
      </c>
      <c r="B5560" s="1">
        <v>45251</v>
      </c>
      <c r="C5560" t="s">
        <v>51</v>
      </c>
      <c r="D5560" t="s">
        <v>3</v>
      </c>
      <c r="E5560" t="s">
        <v>308</v>
      </c>
      <c r="F5560" t="s">
        <v>538</v>
      </c>
      <c r="G5560">
        <v>25</v>
      </c>
      <c r="H5560">
        <v>6087.57</v>
      </c>
      <c r="I5560">
        <v>152189.26</v>
      </c>
      <c r="J5560" t="s">
        <v>768</v>
      </c>
      <c r="K5560">
        <v>8</v>
      </c>
      <c r="L5560" t="str">
        <f>_xlfn.XLOOKUP(F5560, Items!$A:$A, Items!$C:$C, "Check Item ID", 0)</f>
        <v>Hardware</v>
      </c>
    </row>
    <row r="5561" spans="1:12" hidden="1" x14ac:dyDescent="0.25">
      <c r="A5561" t="s">
        <v>6329</v>
      </c>
      <c r="B5561" s="1">
        <v>45413</v>
      </c>
      <c r="C5561" t="s">
        <v>211</v>
      </c>
      <c r="D5561" t="s">
        <v>31</v>
      </c>
      <c r="E5561" t="s">
        <v>340</v>
      </c>
      <c r="F5561" t="s">
        <v>420</v>
      </c>
      <c r="G5561">
        <v>45</v>
      </c>
      <c r="H5561">
        <v>5785.36</v>
      </c>
      <c r="I5561">
        <v>260341.25</v>
      </c>
      <c r="J5561" t="s">
        <v>770</v>
      </c>
      <c r="K5561">
        <v>44</v>
      </c>
      <c r="L5561" t="str">
        <f>_xlfn.XLOOKUP(F5561, Items!$A:$A, Items!$C:$C, "Check Item ID", 0)</f>
        <v>Software</v>
      </c>
    </row>
    <row r="5562" spans="1:12" hidden="1" x14ac:dyDescent="0.25">
      <c r="A5562" t="s">
        <v>6330</v>
      </c>
      <c r="B5562" s="1">
        <v>45889</v>
      </c>
      <c r="C5562" t="s">
        <v>139</v>
      </c>
      <c r="D5562" t="s">
        <v>19</v>
      </c>
      <c r="E5562" t="s">
        <v>322</v>
      </c>
      <c r="F5562" t="s">
        <v>410</v>
      </c>
      <c r="G5562">
        <v>47</v>
      </c>
      <c r="H5562">
        <v>5114.38</v>
      </c>
      <c r="I5562">
        <v>240375.65</v>
      </c>
      <c r="J5562" t="s">
        <v>768</v>
      </c>
      <c r="K5562">
        <v>30</v>
      </c>
      <c r="L5562" t="str">
        <f>_xlfn.XLOOKUP(F5562, Items!$A:$A, Items!$C:$C, "Check Item ID", 0)</f>
        <v>Service</v>
      </c>
    </row>
    <row r="5563" spans="1:12" hidden="1" x14ac:dyDescent="0.25">
      <c r="A5563" t="s">
        <v>6331</v>
      </c>
      <c r="B5563" s="1">
        <v>45871</v>
      </c>
      <c r="C5563" t="s">
        <v>36</v>
      </c>
      <c r="D5563" t="s">
        <v>23</v>
      </c>
      <c r="E5563" t="s">
        <v>312</v>
      </c>
      <c r="F5563" t="s">
        <v>367</v>
      </c>
      <c r="G5563">
        <v>31</v>
      </c>
      <c r="H5563">
        <v>4893.6400000000003</v>
      </c>
      <c r="I5563">
        <v>151702.91</v>
      </c>
      <c r="J5563" t="s">
        <v>770</v>
      </c>
      <c r="K5563">
        <v>22</v>
      </c>
      <c r="L5563" t="str">
        <f>_xlfn.XLOOKUP(F5563, Items!$A:$A, Items!$C:$C, "Check Item ID", 0)</f>
        <v>Software</v>
      </c>
    </row>
    <row r="5564" spans="1:12" hidden="1" x14ac:dyDescent="0.25">
      <c r="A5564" t="s">
        <v>6332</v>
      </c>
      <c r="B5564" s="1">
        <v>45553</v>
      </c>
      <c r="C5564" t="s">
        <v>61</v>
      </c>
      <c r="D5564" t="s">
        <v>11</v>
      </c>
      <c r="E5564" t="s">
        <v>354</v>
      </c>
      <c r="F5564" t="s">
        <v>582</v>
      </c>
      <c r="G5564">
        <v>13</v>
      </c>
      <c r="H5564">
        <v>9657.61</v>
      </c>
      <c r="I5564">
        <v>125548.91</v>
      </c>
      <c r="J5564" t="s">
        <v>770</v>
      </c>
      <c r="K5564">
        <v>22</v>
      </c>
      <c r="L5564" t="str">
        <f>_xlfn.XLOOKUP(F5564, Items!$A:$A, Items!$C:$C, "Check Item ID", 0)</f>
        <v>Service</v>
      </c>
    </row>
    <row r="5565" spans="1:12" hidden="1" x14ac:dyDescent="0.25">
      <c r="A5565" t="s">
        <v>6333</v>
      </c>
      <c r="B5565" s="1">
        <v>45874</v>
      </c>
      <c r="C5565" t="s">
        <v>117</v>
      </c>
      <c r="D5565" t="s">
        <v>29</v>
      </c>
      <c r="E5565" t="s">
        <v>328</v>
      </c>
      <c r="F5565" t="s">
        <v>516</v>
      </c>
      <c r="G5565">
        <v>34</v>
      </c>
      <c r="H5565">
        <v>7977.99</v>
      </c>
      <c r="I5565">
        <v>271251.76</v>
      </c>
      <c r="J5565" t="s">
        <v>768</v>
      </c>
      <c r="K5565">
        <v>27</v>
      </c>
      <c r="L5565" t="str">
        <f>_xlfn.XLOOKUP(F5565, Items!$A:$A, Items!$C:$C, "Check Item ID", 0)</f>
        <v>Service</v>
      </c>
    </row>
    <row r="5566" spans="1:12" hidden="1" x14ac:dyDescent="0.25">
      <c r="A5566" t="s">
        <v>6334</v>
      </c>
      <c r="B5566" s="1">
        <v>45902</v>
      </c>
      <c r="C5566" t="s">
        <v>69</v>
      </c>
      <c r="D5566" t="s">
        <v>13</v>
      </c>
      <c r="E5566" t="s">
        <v>254</v>
      </c>
      <c r="F5566" t="s">
        <v>536</v>
      </c>
      <c r="G5566">
        <v>8</v>
      </c>
      <c r="H5566">
        <v>3381.76</v>
      </c>
      <c r="I5566">
        <v>27054.05</v>
      </c>
      <c r="J5566" t="s">
        <v>770</v>
      </c>
      <c r="K5566">
        <v>22</v>
      </c>
      <c r="L5566" t="str">
        <f>_xlfn.XLOOKUP(F5566, Items!$A:$A, Items!$C:$C, "Check Item ID", 0)</f>
        <v>Service</v>
      </c>
    </row>
    <row r="5567" spans="1:12" x14ac:dyDescent="0.25">
      <c r="A5567" t="s">
        <v>6335</v>
      </c>
      <c r="B5567" s="1">
        <v>45988</v>
      </c>
      <c r="C5567" t="s">
        <v>239</v>
      </c>
      <c r="D5567" t="s">
        <v>15</v>
      </c>
      <c r="E5567" t="s">
        <v>306</v>
      </c>
      <c r="F5567" t="s">
        <v>544</v>
      </c>
      <c r="G5567" s="8">
        <v>44</v>
      </c>
      <c r="H5567" s="6">
        <v>1117.3800000000001</v>
      </c>
      <c r="I5567" s="6">
        <v>49164.55</v>
      </c>
      <c r="J5567" t="s">
        <v>777</v>
      </c>
      <c r="K5567" s="8">
        <v>42</v>
      </c>
      <c r="L5567" t="str">
        <f>_xlfn.XLOOKUP(F5567, Items!$A:$A, Items!$C:$C, "Check Item ID", 0)</f>
        <v>Software</v>
      </c>
    </row>
    <row r="5568" spans="1:12" hidden="1" x14ac:dyDescent="0.25">
      <c r="A5568" t="s">
        <v>6336</v>
      </c>
      <c r="B5568" s="1">
        <v>45023</v>
      </c>
      <c r="C5568" t="s">
        <v>63</v>
      </c>
      <c r="D5568" t="s">
        <v>27</v>
      </c>
      <c r="E5568" t="s">
        <v>278</v>
      </c>
      <c r="F5568" t="s">
        <v>590</v>
      </c>
      <c r="G5568">
        <v>49</v>
      </c>
      <c r="H5568">
        <v>953.16</v>
      </c>
      <c r="I5568">
        <v>46704.959999999999</v>
      </c>
      <c r="J5568" t="s">
        <v>770</v>
      </c>
      <c r="K5568">
        <v>37</v>
      </c>
      <c r="L5568" t="str">
        <f>_xlfn.XLOOKUP(F5568, Items!$A:$A, Items!$C:$C, "Check Item ID", 0)</f>
        <v>Hardware</v>
      </c>
    </row>
    <row r="5569" spans="1:12" hidden="1" x14ac:dyDescent="0.25">
      <c r="A5569" t="s">
        <v>6337</v>
      </c>
      <c r="B5569" s="1">
        <v>44965</v>
      </c>
      <c r="C5569" t="s">
        <v>117</v>
      </c>
      <c r="D5569" t="s">
        <v>29</v>
      </c>
      <c r="E5569" t="s">
        <v>270</v>
      </c>
      <c r="F5569" t="s">
        <v>367</v>
      </c>
      <c r="G5569">
        <v>42</v>
      </c>
      <c r="H5569">
        <v>5097.16</v>
      </c>
      <c r="I5569">
        <v>214080.56</v>
      </c>
      <c r="J5569" t="s">
        <v>770</v>
      </c>
      <c r="K5569">
        <v>33</v>
      </c>
      <c r="L5569" t="str">
        <f>_xlfn.XLOOKUP(F5569, Items!$A:$A, Items!$C:$C, "Check Item ID", 0)</f>
        <v>Software</v>
      </c>
    </row>
    <row r="5570" spans="1:12" hidden="1" x14ac:dyDescent="0.25">
      <c r="A5570" t="s">
        <v>6338</v>
      </c>
      <c r="B5570" s="1">
        <v>45784</v>
      </c>
      <c r="C5570" t="s">
        <v>235</v>
      </c>
      <c r="D5570" t="s">
        <v>17</v>
      </c>
      <c r="E5570" t="s">
        <v>328</v>
      </c>
      <c r="F5570" t="s">
        <v>484</v>
      </c>
      <c r="G5570">
        <v>4</v>
      </c>
      <c r="H5570">
        <v>7281.19</v>
      </c>
      <c r="I5570">
        <v>29124.74</v>
      </c>
      <c r="J5570" t="s">
        <v>768</v>
      </c>
      <c r="K5570">
        <v>6</v>
      </c>
      <c r="L5570" t="str">
        <f>_xlfn.XLOOKUP(F5570, Items!$A:$A, Items!$C:$C, "Check Item ID", 0)</f>
        <v>Hardware</v>
      </c>
    </row>
    <row r="5571" spans="1:12" hidden="1" x14ac:dyDescent="0.25">
      <c r="A5571" t="s">
        <v>6339</v>
      </c>
      <c r="B5571" s="1">
        <v>45514</v>
      </c>
      <c r="C5571" t="s">
        <v>123</v>
      </c>
      <c r="D5571" t="s">
        <v>21</v>
      </c>
      <c r="E5571" t="s">
        <v>326</v>
      </c>
      <c r="F5571" t="s">
        <v>378</v>
      </c>
      <c r="G5571">
        <v>1</v>
      </c>
      <c r="H5571">
        <v>517.27</v>
      </c>
      <c r="I5571">
        <v>517.27</v>
      </c>
      <c r="J5571" t="s">
        <v>770</v>
      </c>
      <c r="K5571">
        <v>25</v>
      </c>
      <c r="L5571" t="str">
        <f>_xlfn.XLOOKUP(F5571, Items!$A:$A, Items!$C:$C, "Check Item ID", 0)</f>
        <v>Software</v>
      </c>
    </row>
    <row r="5572" spans="1:12" hidden="1" x14ac:dyDescent="0.25">
      <c r="A5572" t="s">
        <v>6340</v>
      </c>
      <c r="B5572" s="1">
        <v>45394</v>
      </c>
      <c r="C5572" t="s">
        <v>119</v>
      </c>
      <c r="D5572" t="s">
        <v>13</v>
      </c>
      <c r="E5572" t="s">
        <v>330</v>
      </c>
      <c r="F5572" t="s">
        <v>428</v>
      </c>
      <c r="G5572">
        <v>31</v>
      </c>
      <c r="H5572">
        <v>6101.72</v>
      </c>
      <c r="I5572">
        <v>189153.31</v>
      </c>
      <c r="J5572" t="s">
        <v>770</v>
      </c>
      <c r="K5572">
        <v>13</v>
      </c>
      <c r="L5572" t="str">
        <f>_xlfn.XLOOKUP(F5572, Items!$A:$A, Items!$C:$C, "Check Item ID", 0)</f>
        <v>Service</v>
      </c>
    </row>
    <row r="5573" spans="1:12" hidden="1" x14ac:dyDescent="0.25">
      <c r="A5573" t="s">
        <v>6341</v>
      </c>
      <c r="B5573" s="1">
        <v>45709</v>
      </c>
      <c r="C5573" t="s">
        <v>147</v>
      </c>
      <c r="D5573" t="s">
        <v>5</v>
      </c>
      <c r="E5573" t="s">
        <v>292</v>
      </c>
      <c r="F5573" t="s">
        <v>660</v>
      </c>
      <c r="G5573">
        <v>45</v>
      </c>
      <c r="H5573">
        <v>9037.49</v>
      </c>
      <c r="I5573">
        <v>406687.02</v>
      </c>
      <c r="J5573" t="s">
        <v>768</v>
      </c>
      <c r="K5573">
        <v>11</v>
      </c>
      <c r="L5573" t="str">
        <f>_xlfn.XLOOKUP(F5573, Items!$A:$A, Items!$C:$C, "Check Item ID", 0)</f>
        <v>Hardware</v>
      </c>
    </row>
    <row r="5574" spans="1:12" x14ac:dyDescent="0.25">
      <c r="A5574" t="s">
        <v>6342</v>
      </c>
      <c r="B5574" s="1">
        <v>45676</v>
      </c>
      <c r="C5574" t="s">
        <v>197</v>
      </c>
      <c r="D5574" t="s">
        <v>17</v>
      </c>
      <c r="E5574" t="s">
        <v>308</v>
      </c>
      <c r="F5574" t="s">
        <v>410</v>
      </c>
      <c r="G5574" s="8">
        <v>17</v>
      </c>
      <c r="H5574" s="6">
        <v>5339.29</v>
      </c>
      <c r="I5574" s="6">
        <v>90767.86</v>
      </c>
      <c r="J5574" t="s">
        <v>777</v>
      </c>
      <c r="K5574" s="8">
        <v>17</v>
      </c>
      <c r="L5574" t="str">
        <f>_xlfn.XLOOKUP(F5574, Items!$A:$A, Items!$C:$C, "Check Item ID", 0)</f>
        <v>Service</v>
      </c>
    </row>
    <row r="5575" spans="1:12" x14ac:dyDescent="0.25">
      <c r="A5575" t="s">
        <v>6343</v>
      </c>
      <c r="B5575" s="1">
        <v>45399</v>
      </c>
      <c r="C5575" t="s">
        <v>42</v>
      </c>
      <c r="D5575" t="s">
        <v>9</v>
      </c>
      <c r="E5575" t="s">
        <v>354</v>
      </c>
      <c r="F5575" t="s">
        <v>610</v>
      </c>
      <c r="G5575" s="8">
        <v>4</v>
      </c>
      <c r="H5575" s="6">
        <v>1207.6099999999999</v>
      </c>
      <c r="I5575" s="6">
        <v>4830.45</v>
      </c>
      <c r="J5575" t="s">
        <v>777</v>
      </c>
      <c r="K5575" s="8">
        <v>20</v>
      </c>
      <c r="L5575" t="str">
        <f>_xlfn.XLOOKUP(F5575, Items!$A:$A, Items!$C:$C, "Check Item ID", 0)</f>
        <v>Hardware</v>
      </c>
    </row>
    <row r="5576" spans="1:12" x14ac:dyDescent="0.25">
      <c r="A5576" t="s">
        <v>6344</v>
      </c>
      <c r="B5576" s="1">
        <v>45047</v>
      </c>
      <c r="C5576" t="s">
        <v>219</v>
      </c>
      <c r="D5576" t="s">
        <v>21</v>
      </c>
      <c r="E5576" t="s">
        <v>283</v>
      </c>
      <c r="F5576" t="s">
        <v>596</v>
      </c>
      <c r="G5576" s="8">
        <v>7</v>
      </c>
      <c r="H5576" s="6">
        <v>5694.88</v>
      </c>
      <c r="I5576" s="6">
        <v>39864.129999999997</v>
      </c>
      <c r="J5576" t="s">
        <v>777</v>
      </c>
      <c r="K5576" s="8">
        <v>32</v>
      </c>
      <c r="L5576" t="str">
        <f>_xlfn.XLOOKUP(F5576, Items!$A:$A, Items!$C:$C, "Check Item ID", 0)</f>
        <v>Software</v>
      </c>
    </row>
    <row r="5577" spans="1:12" hidden="1" x14ac:dyDescent="0.25">
      <c r="A5577" t="s">
        <v>6345</v>
      </c>
      <c r="B5577" s="1">
        <v>45149</v>
      </c>
      <c r="C5577" t="s">
        <v>139</v>
      </c>
      <c r="D5577" t="s">
        <v>19</v>
      </c>
      <c r="E5577" t="s">
        <v>290</v>
      </c>
      <c r="F5577" t="s">
        <v>544</v>
      </c>
      <c r="G5577">
        <v>46</v>
      </c>
      <c r="H5577">
        <v>945.98</v>
      </c>
      <c r="I5577">
        <v>43515.14</v>
      </c>
      <c r="J5577" t="s">
        <v>770</v>
      </c>
      <c r="K5577">
        <v>14</v>
      </c>
      <c r="L5577" t="str">
        <f>_xlfn.XLOOKUP(F5577, Items!$A:$A, Items!$C:$C, "Check Item ID", 0)</f>
        <v>Software</v>
      </c>
    </row>
    <row r="5578" spans="1:12" hidden="1" x14ac:dyDescent="0.25">
      <c r="A5578" t="s">
        <v>6346</v>
      </c>
      <c r="B5578" s="1">
        <v>45738</v>
      </c>
      <c r="C5578" t="s">
        <v>129</v>
      </c>
      <c r="D5578" t="s">
        <v>11</v>
      </c>
      <c r="E5578" t="s">
        <v>276</v>
      </c>
      <c r="F5578" t="s">
        <v>708</v>
      </c>
      <c r="G5578">
        <v>20</v>
      </c>
      <c r="H5578">
        <v>5140.83</v>
      </c>
      <c r="I5578">
        <v>102816.57</v>
      </c>
      <c r="J5578" t="s">
        <v>770</v>
      </c>
      <c r="K5578">
        <v>34</v>
      </c>
      <c r="L5578" t="str">
        <f>_xlfn.XLOOKUP(F5578, Items!$A:$A, Items!$C:$C, "Check Item ID", 0)</f>
        <v>Service</v>
      </c>
    </row>
    <row r="5579" spans="1:12" x14ac:dyDescent="0.25">
      <c r="A5579" t="s">
        <v>6347</v>
      </c>
      <c r="B5579" s="1">
        <v>45789</v>
      </c>
      <c r="C5579" t="s">
        <v>227</v>
      </c>
      <c r="D5579" t="s">
        <v>9</v>
      </c>
      <c r="E5579" t="s">
        <v>278</v>
      </c>
      <c r="F5579" t="s">
        <v>696</v>
      </c>
      <c r="G5579" s="8">
        <v>37</v>
      </c>
      <c r="H5579" s="6">
        <v>593.27</v>
      </c>
      <c r="I5579" s="6">
        <v>21950.87</v>
      </c>
      <c r="J5579" t="s">
        <v>777</v>
      </c>
      <c r="K5579" s="8">
        <v>3</v>
      </c>
      <c r="L5579" t="str">
        <f>_xlfn.XLOOKUP(F5579, Items!$A:$A, Items!$C:$C, "Check Item ID", 0)</f>
        <v>Software</v>
      </c>
    </row>
    <row r="5580" spans="1:12" hidden="1" x14ac:dyDescent="0.25">
      <c r="A5580" t="s">
        <v>6348</v>
      </c>
      <c r="B5580" s="1">
        <v>45061</v>
      </c>
      <c r="C5580" t="s">
        <v>73</v>
      </c>
      <c r="D5580" t="s">
        <v>29</v>
      </c>
      <c r="E5580" t="s">
        <v>348</v>
      </c>
      <c r="F5580" t="s">
        <v>410</v>
      </c>
      <c r="G5580">
        <v>34</v>
      </c>
      <c r="H5580">
        <v>4828.29</v>
      </c>
      <c r="I5580">
        <v>164161.79999999999</v>
      </c>
      <c r="J5580" t="s">
        <v>768</v>
      </c>
      <c r="K5580">
        <v>17</v>
      </c>
      <c r="L5580" t="str">
        <f>_xlfn.XLOOKUP(F5580, Items!$A:$A, Items!$C:$C, "Check Item ID", 0)</f>
        <v>Service</v>
      </c>
    </row>
    <row r="5581" spans="1:12" hidden="1" x14ac:dyDescent="0.25">
      <c r="A5581" t="s">
        <v>6349</v>
      </c>
      <c r="B5581" s="1">
        <v>45602</v>
      </c>
      <c r="C5581" t="s">
        <v>153</v>
      </c>
      <c r="D5581" t="s">
        <v>3</v>
      </c>
      <c r="E5581" t="s">
        <v>346</v>
      </c>
      <c r="F5581" t="s">
        <v>664</v>
      </c>
      <c r="G5581">
        <v>40</v>
      </c>
      <c r="H5581">
        <v>6989.16</v>
      </c>
      <c r="I5581">
        <v>279566.58</v>
      </c>
      <c r="J5581" t="s">
        <v>768</v>
      </c>
      <c r="K5581">
        <v>20</v>
      </c>
      <c r="L5581" t="str">
        <f>_xlfn.XLOOKUP(F5581, Items!$A:$A, Items!$C:$C, "Check Item ID", 0)</f>
        <v>Hardware</v>
      </c>
    </row>
    <row r="5582" spans="1:12" hidden="1" x14ac:dyDescent="0.25">
      <c r="A5582" t="s">
        <v>6350</v>
      </c>
      <c r="B5582" s="1">
        <v>45554</v>
      </c>
      <c r="C5582" t="s">
        <v>97</v>
      </c>
      <c r="D5582" t="s">
        <v>29</v>
      </c>
      <c r="E5582" t="s">
        <v>348</v>
      </c>
      <c r="F5582" t="s">
        <v>444</v>
      </c>
      <c r="G5582">
        <v>11</v>
      </c>
      <c r="H5582">
        <v>4782.1099999999997</v>
      </c>
      <c r="I5582">
        <v>52603.19</v>
      </c>
      <c r="J5582" t="s">
        <v>768</v>
      </c>
      <c r="K5582">
        <v>43</v>
      </c>
      <c r="L5582" t="str">
        <f>_xlfn.XLOOKUP(F5582, Items!$A:$A, Items!$C:$C, "Check Item ID", 0)</f>
        <v>Service</v>
      </c>
    </row>
    <row r="5583" spans="1:12" hidden="1" x14ac:dyDescent="0.25">
      <c r="A5583" t="s">
        <v>6351</v>
      </c>
      <c r="B5583" s="1">
        <v>45588</v>
      </c>
      <c r="C5583" t="s">
        <v>135</v>
      </c>
      <c r="D5583" t="s">
        <v>31</v>
      </c>
      <c r="E5583" t="s">
        <v>263</v>
      </c>
      <c r="F5583" t="s">
        <v>652</v>
      </c>
      <c r="G5583">
        <v>40</v>
      </c>
      <c r="H5583">
        <v>9090.6</v>
      </c>
      <c r="I5583">
        <v>363623.96</v>
      </c>
      <c r="J5583" t="s">
        <v>770</v>
      </c>
      <c r="K5583">
        <v>33</v>
      </c>
      <c r="L5583" t="str">
        <f>_xlfn.XLOOKUP(F5583, Items!$A:$A, Items!$C:$C, "Check Item ID", 0)</f>
        <v>Hardware</v>
      </c>
    </row>
    <row r="5584" spans="1:12" hidden="1" x14ac:dyDescent="0.25">
      <c r="A5584" t="s">
        <v>6352</v>
      </c>
      <c r="B5584" s="1">
        <v>45095</v>
      </c>
      <c r="C5584" t="s">
        <v>99</v>
      </c>
      <c r="D5584" t="s">
        <v>13</v>
      </c>
      <c r="E5584" t="s">
        <v>320</v>
      </c>
      <c r="F5584" t="s">
        <v>622</v>
      </c>
      <c r="G5584">
        <v>23</v>
      </c>
      <c r="H5584">
        <v>1779.24</v>
      </c>
      <c r="I5584">
        <v>40922.43</v>
      </c>
      <c r="J5584" t="s">
        <v>768</v>
      </c>
      <c r="K5584">
        <v>4</v>
      </c>
      <c r="L5584" t="str">
        <f>_xlfn.XLOOKUP(F5584, Items!$A:$A, Items!$C:$C, "Check Item ID", 0)</f>
        <v>Software</v>
      </c>
    </row>
    <row r="5585" spans="1:12" x14ac:dyDescent="0.25">
      <c r="A5585" t="s">
        <v>6353</v>
      </c>
      <c r="B5585" s="1">
        <v>45267</v>
      </c>
      <c r="C5585" t="s">
        <v>57</v>
      </c>
      <c r="D5585" t="s">
        <v>25</v>
      </c>
      <c r="E5585" t="s">
        <v>320</v>
      </c>
      <c r="F5585" t="s">
        <v>714</v>
      </c>
      <c r="G5585" s="8">
        <v>28</v>
      </c>
      <c r="H5585" s="6">
        <v>4327.3</v>
      </c>
      <c r="I5585" s="6">
        <v>121164.42</v>
      </c>
      <c r="J5585" t="s">
        <v>777</v>
      </c>
      <c r="K5585" s="8">
        <v>22</v>
      </c>
      <c r="L5585" t="str">
        <f>_xlfn.XLOOKUP(F5585, Items!$A:$A, Items!$C:$C, "Check Item ID", 0)</f>
        <v>Hardware</v>
      </c>
    </row>
    <row r="5586" spans="1:12" x14ac:dyDescent="0.25">
      <c r="A5586" t="s">
        <v>6354</v>
      </c>
      <c r="B5586" s="1">
        <v>45410</v>
      </c>
      <c r="C5586" t="s">
        <v>153</v>
      </c>
      <c r="D5586" t="s">
        <v>3</v>
      </c>
      <c r="E5586" t="s">
        <v>292</v>
      </c>
      <c r="F5586" t="s">
        <v>716</v>
      </c>
      <c r="G5586" s="8">
        <v>26</v>
      </c>
      <c r="H5586" s="6">
        <v>6354.72</v>
      </c>
      <c r="I5586" s="6">
        <v>165222.66</v>
      </c>
      <c r="J5586" t="s">
        <v>777</v>
      </c>
      <c r="K5586" s="8">
        <v>15</v>
      </c>
      <c r="L5586" t="str">
        <f>_xlfn.XLOOKUP(F5586, Items!$A:$A, Items!$C:$C, "Check Item ID", 0)</f>
        <v>Service</v>
      </c>
    </row>
    <row r="5587" spans="1:12" hidden="1" x14ac:dyDescent="0.25">
      <c r="A5587" t="s">
        <v>6355</v>
      </c>
      <c r="B5587" s="1">
        <v>44959</v>
      </c>
      <c r="C5587" t="s">
        <v>191</v>
      </c>
      <c r="D5587" t="s">
        <v>25</v>
      </c>
      <c r="E5587" t="s">
        <v>288</v>
      </c>
      <c r="F5587" t="s">
        <v>756</v>
      </c>
      <c r="G5587">
        <v>37</v>
      </c>
      <c r="H5587">
        <v>2655.64</v>
      </c>
      <c r="I5587">
        <v>98258.559999999998</v>
      </c>
      <c r="J5587" t="s">
        <v>768</v>
      </c>
      <c r="K5587">
        <v>6</v>
      </c>
      <c r="L5587" t="str">
        <f>_xlfn.XLOOKUP(F5587, Items!$A:$A, Items!$C:$C, "Check Item ID", 0)</f>
        <v>Service</v>
      </c>
    </row>
    <row r="5588" spans="1:12" hidden="1" x14ac:dyDescent="0.25">
      <c r="A5588" t="s">
        <v>6356</v>
      </c>
      <c r="B5588" s="1">
        <v>45542</v>
      </c>
      <c r="C5588" t="s">
        <v>117</v>
      </c>
      <c r="D5588" t="s">
        <v>29</v>
      </c>
      <c r="E5588" t="s">
        <v>265</v>
      </c>
      <c r="F5588" t="s">
        <v>388</v>
      </c>
      <c r="G5588">
        <v>30</v>
      </c>
      <c r="H5588">
        <v>5552.89</v>
      </c>
      <c r="I5588">
        <v>166586.57999999999</v>
      </c>
      <c r="J5588" t="s">
        <v>768</v>
      </c>
      <c r="K5588">
        <v>22</v>
      </c>
      <c r="L5588" t="str">
        <f>_xlfn.XLOOKUP(F5588, Items!$A:$A, Items!$C:$C, "Check Item ID", 0)</f>
        <v>Software</v>
      </c>
    </row>
    <row r="5589" spans="1:12" x14ac:dyDescent="0.25">
      <c r="A5589" t="s">
        <v>6357</v>
      </c>
      <c r="B5589" s="1">
        <v>45225</v>
      </c>
      <c r="C5589" t="s">
        <v>151</v>
      </c>
      <c r="D5589" t="s">
        <v>11</v>
      </c>
      <c r="E5589" t="s">
        <v>312</v>
      </c>
      <c r="F5589" t="s">
        <v>610</v>
      </c>
      <c r="G5589" s="8">
        <v>29</v>
      </c>
      <c r="H5589" s="6">
        <v>1175.1400000000001</v>
      </c>
      <c r="I5589" s="6">
        <v>34079.07</v>
      </c>
      <c r="J5589" t="s">
        <v>777</v>
      </c>
      <c r="K5589" s="8">
        <v>23</v>
      </c>
      <c r="L5589" t="str">
        <f>_xlfn.XLOOKUP(F5589, Items!$A:$A, Items!$C:$C, "Check Item ID", 0)</f>
        <v>Hardware</v>
      </c>
    </row>
    <row r="5590" spans="1:12" hidden="1" x14ac:dyDescent="0.25">
      <c r="A5590" t="s">
        <v>6358</v>
      </c>
      <c r="B5590" s="1">
        <v>45459</v>
      </c>
      <c r="C5590" t="s">
        <v>109</v>
      </c>
      <c r="D5590" t="s">
        <v>17</v>
      </c>
      <c r="E5590" t="s">
        <v>298</v>
      </c>
      <c r="F5590" t="s">
        <v>526</v>
      </c>
      <c r="G5590">
        <v>43</v>
      </c>
      <c r="H5590">
        <v>5983.38</v>
      </c>
      <c r="I5590">
        <v>257285.48</v>
      </c>
      <c r="J5590" t="s">
        <v>768</v>
      </c>
      <c r="K5590">
        <v>21</v>
      </c>
      <c r="L5590" t="str">
        <f>_xlfn.XLOOKUP(F5590, Items!$A:$A, Items!$C:$C, "Check Item ID", 0)</f>
        <v>Software</v>
      </c>
    </row>
    <row r="5591" spans="1:12" hidden="1" x14ac:dyDescent="0.25">
      <c r="A5591" t="s">
        <v>6359</v>
      </c>
      <c r="B5591" s="1">
        <v>45436</v>
      </c>
      <c r="C5591" t="s">
        <v>213</v>
      </c>
      <c r="D5591" t="s">
        <v>5</v>
      </c>
      <c r="E5591" t="s">
        <v>270</v>
      </c>
      <c r="F5591" t="s">
        <v>710</v>
      </c>
      <c r="G5591">
        <v>8</v>
      </c>
      <c r="H5591">
        <v>209.56</v>
      </c>
      <c r="I5591">
        <v>1676.45</v>
      </c>
      <c r="J5591" t="s">
        <v>770</v>
      </c>
      <c r="K5591">
        <v>41</v>
      </c>
      <c r="L5591" t="str">
        <f>_xlfn.XLOOKUP(F5591, Items!$A:$A, Items!$C:$C, "Check Item ID", 0)</f>
        <v>Service</v>
      </c>
    </row>
    <row r="5592" spans="1:12" hidden="1" x14ac:dyDescent="0.25">
      <c r="A5592" t="s">
        <v>6360</v>
      </c>
      <c r="B5592" s="1">
        <v>45052</v>
      </c>
      <c r="C5592" t="s">
        <v>53</v>
      </c>
      <c r="D5592" t="s">
        <v>9</v>
      </c>
      <c r="E5592" t="s">
        <v>336</v>
      </c>
      <c r="F5592" t="s">
        <v>546</v>
      </c>
      <c r="G5592">
        <v>48</v>
      </c>
      <c r="H5592">
        <v>6793.37</v>
      </c>
      <c r="I5592">
        <v>326081.86</v>
      </c>
      <c r="J5592" t="s">
        <v>770</v>
      </c>
      <c r="K5592">
        <v>20</v>
      </c>
      <c r="L5592" t="str">
        <f>_xlfn.XLOOKUP(F5592, Items!$A:$A, Items!$C:$C, "Check Item ID", 0)</f>
        <v>Hardware</v>
      </c>
    </row>
    <row r="5593" spans="1:12" x14ac:dyDescent="0.25">
      <c r="A5593" t="s">
        <v>6361</v>
      </c>
      <c r="B5593" s="1">
        <v>45387</v>
      </c>
      <c r="C5593" t="s">
        <v>71</v>
      </c>
      <c r="D5593" t="s">
        <v>15</v>
      </c>
      <c r="E5593" t="s">
        <v>354</v>
      </c>
      <c r="F5593" t="s">
        <v>612</v>
      </c>
      <c r="G5593" s="8">
        <v>40</v>
      </c>
      <c r="H5593" s="6">
        <v>644.44000000000005</v>
      </c>
      <c r="I5593" s="6">
        <v>25777.42</v>
      </c>
      <c r="J5593" t="s">
        <v>777</v>
      </c>
      <c r="K5593" s="8">
        <v>39</v>
      </c>
      <c r="L5593" t="str">
        <f>_xlfn.XLOOKUP(F5593, Items!$A:$A, Items!$C:$C, "Check Item ID", 0)</f>
        <v>Service</v>
      </c>
    </row>
    <row r="5594" spans="1:12" x14ac:dyDescent="0.25">
      <c r="A5594" t="s">
        <v>6362</v>
      </c>
      <c r="B5594" s="1">
        <v>44966</v>
      </c>
      <c r="C5594" t="s">
        <v>197</v>
      </c>
      <c r="D5594" t="s">
        <v>17</v>
      </c>
      <c r="E5594" t="s">
        <v>288</v>
      </c>
      <c r="F5594" t="s">
        <v>758</v>
      </c>
      <c r="G5594" s="8">
        <v>18</v>
      </c>
      <c r="H5594" s="6">
        <v>3400.29</v>
      </c>
      <c r="I5594" s="6">
        <v>61205.27</v>
      </c>
      <c r="J5594" t="s">
        <v>777</v>
      </c>
      <c r="K5594" s="8">
        <v>45</v>
      </c>
      <c r="L5594" t="str">
        <f>_xlfn.XLOOKUP(F5594, Items!$A:$A, Items!$C:$C, "Check Item ID", 0)</f>
        <v>Hardware</v>
      </c>
    </row>
    <row r="5595" spans="1:12" hidden="1" x14ac:dyDescent="0.25">
      <c r="A5595" t="s">
        <v>6363</v>
      </c>
      <c r="B5595" s="1">
        <v>45302</v>
      </c>
      <c r="C5595" t="s">
        <v>215</v>
      </c>
      <c r="D5595" t="s">
        <v>5</v>
      </c>
      <c r="E5595" t="s">
        <v>306</v>
      </c>
      <c r="F5595" t="s">
        <v>670</v>
      </c>
      <c r="G5595">
        <v>45</v>
      </c>
      <c r="H5595">
        <v>7233.44</v>
      </c>
      <c r="I5595">
        <v>325504.77</v>
      </c>
      <c r="J5595" t="s">
        <v>768</v>
      </c>
      <c r="K5595">
        <v>33</v>
      </c>
      <c r="L5595" t="str">
        <f>_xlfn.XLOOKUP(F5595, Items!$A:$A, Items!$C:$C, "Check Item ID", 0)</f>
        <v>Service</v>
      </c>
    </row>
    <row r="5596" spans="1:12" x14ac:dyDescent="0.25">
      <c r="A5596" t="s">
        <v>6364</v>
      </c>
      <c r="B5596" s="1">
        <v>45382</v>
      </c>
      <c r="C5596" t="s">
        <v>93</v>
      </c>
      <c r="D5596" t="s">
        <v>9</v>
      </c>
      <c r="E5596" t="s">
        <v>272</v>
      </c>
      <c r="F5596" t="s">
        <v>526</v>
      </c>
      <c r="G5596" s="8">
        <v>22</v>
      </c>
      <c r="H5596" s="6">
        <v>5219.2700000000004</v>
      </c>
      <c r="I5596" s="6">
        <v>114823.87</v>
      </c>
      <c r="J5596" t="s">
        <v>777</v>
      </c>
      <c r="K5596" s="8">
        <v>35</v>
      </c>
      <c r="L5596" t="str">
        <f>_xlfn.XLOOKUP(F5596, Items!$A:$A, Items!$C:$C, "Check Item ID", 0)</f>
        <v>Software</v>
      </c>
    </row>
    <row r="5597" spans="1:12" hidden="1" x14ac:dyDescent="0.25">
      <c r="A5597" t="s">
        <v>6365</v>
      </c>
      <c r="B5597" s="1">
        <v>45380</v>
      </c>
      <c r="C5597" t="s">
        <v>105</v>
      </c>
      <c r="D5597" t="s">
        <v>23</v>
      </c>
      <c r="E5597" t="s">
        <v>316</v>
      </c>
      <c r="F5597" t="s">
        <v>484</v>
      </c>
      <c r="G5597">
        <v>16</v>
      </c>
      <c r="H5597">
        <v>6004.2</v>
      </c>
      <c r="I5597">
        <v>96067.13</v>
      </c>
      <c r="J5597" t="s">
        <v>770</v>
      </c>
      <c r="K5597">
        <v>17</v>
      </c>
      <c r="L5597" t="str">
        <f>_xlfn.XLOOKUP(F5597, Items!$A:$A, Items!$C:$C, "Check Item ID", 0)</f>
        <v>Hardware</v>
      </c>
    </row>
    <row r="5598" spans="1:12" hidden="1" x14ac:dyDescent="0.25">
      <c r="A5598" t="s">
        <v>6366</v>
      </c>
      <c r="B5598" s="1">
        <v>45624</v>
      </c>
      <c r="C5598" t="s">
        <v>125</v>
      </c>
      <c r="D5598" t="s">
        <v>23</v>
      </c>
      <c r="E5598" t="s">
        <v>288</v>
      </c>
      <c r="F5598" t="s">
        <v>660</v>
      </c>
      <c r="G5598">
        <v>16</v>
      </c>
      <c r="H5598">
        <v>8661.9</v>
      </c>
      <c r="I5598">
        <v>138590.35999999999</v>
      </c>
      <c r="J5598" t="s">
        <v>768</v>
      </c>
      <c r="K5598">
        <v>16</v>
      </c>
      <c r="L5598" t="str">
        <f>_xlfn.XLOOKUP(F5598, Items!$A:$A, Items!$C:$C, "Check Item ID", 0)</f>
        <v>Hardware</v>
      </c>
    </row>
    <row r="5599" spans="1:12" x14ac:dyDescent="0.25">
      <c r="A5599" t="s">
        <v>6367</v>
      </c>
      <c r="B5599" s="1">
        <v>45297</v>
      </c>
      <c r="C5599" t="s">
        <v>97</v>
      </c>
      <c r="D5599" t="s">
        <v>29</v>
      </c>
      <c r="E5599" t="s">
        <v>254</v>
      </c>
      <c r="F5599" t="s">
        <v>462</v>
      </c>
      <c r="G5599" s="8">
        <v>15</v>
      </c>
      <c r="H5599" s="6">
        <v>5016.54</v>
      </c>
      <c r="I5599" s="6">
        <v>75248.05</v>
      </c>
      <c r="J5599" t="s">
        <v>777</v>
      </c>
      <c r="K5599" s="8">
        <v>14</v>
      </c>
      <c r="L5599" t="str">
        <f>_xlfn.XLOOKUP(F5599, Items!$A:$A, Items!$C:$C, "Check Item ID", 0)</f>
        <v>Service</v>
      </c>
    </row>
    <row r="5600" spans="1:12" hidden="1" x14ac:dyDescent="0.25">
      <c r="A5600" t="s">
        <v>6368</v>
      </c>
      <c r="B5600" s="1">
        <v>45527</v>
      </c>
      <c r="C5600" t="s">
        <v>189</v>
      </c>
      <c r="D5600" t="s">
        <v>21</v>
      </c>
      <c r="E5600" t="s">
        <v>314</v>
      </c>
      <c r="F5600" t="s">
        <v>708</v>
      </c>
      <c r="G5600">
        <v>49</v>
      </c>
      <c r="H5600">
        <v>4542.58</v>
      </c>
      <c r="I5600">
        <v>222586.25</v>
      </c>
      <c r="J5600" t="s">
        <v>770</v>
      </c>
      <c r="K5600">
        <v>4</v>
      </c>
      <c r="L5600" t="str">
        <f>_xlfn.XLOOKUP(F5600, Items!$A:$A, Items!$C:$C, "Check Item ID", 0)</f>
        <v>Service</v>
      </c>
    </row>
    <row r="5601" spans="1:12" hidden="1" x14ac:dyDescent="0.25">
      <c r="A5601" t="s">
        <v>6369</v>
      </c>
      <c r="B5601" s="1">
        <v>45693</v>
      </c>
      <c r="C5601" t="s">
        <v>157</v>
      </c>
      <c r="D5601" t="s">
        <v>11</v>
      </c>
      <c r="E5601" t="s">
        <v>310</v>
      </c>
      <c r="F5601" t="s">
        <v>418</v>
      </c>
      <c r="G5601">
        <v>13</v>
      </c>
      <c r="H5601">
        <v>7174.94</v>
      </c>
      <c r="I5601">
        <v>93274.27</v>
      </c>
      <c r="J5601" t="s">
        <v>770</v>
      </c>
      <c r="K5601">
        <v>13</v>
      </c>
      <c r="L5601" t="str">
        <f>_xlfn.XLOOKUP(F5601, Items!$A:$A, Items!$C:$C, "Check Item ID", 0)</f>
        <v>Service</v>
      </c>
    </row>
    <row r="5602" spans="1:12" hidden="1" x14ac:dyDescent="0.25">
      <c r="A5602" t="s">
        <v>6370</v>
      </c>
      <c r="B5602" s="1">
        <v>45422</v>
      </c>
      <c r="C5602" t="s">
        <v>127</v>
      </c>
      <c r="D5602" t="s">
        <v>31</v>
      </c>
      <c r="E5602" t="s">
        <v>292</v>
      </c>
      <c r="F5602" t="s">
        <v>382</v>
      </c>
      <c r="G5602">
        <v>15</v>
      </c>
      <c r="H5602">
        <v>9122.65</v>
      </c>
      <c r="I5602">
        <v>136839.71</v>
      </c>
      <c r="J5602" t="s">
        <v>770</v>
      </c>
      <c r="K5602">
        <v>7</v>
      </c>
      <c r="L5602" t="str">
        <f>_xlfn.XLOOKUP(F5602, Items!$A:$A, Items!$C:$C, "Check Item ID", 0)</f>
        <v>Hardware</v>
      </c>
    </row>
    <row r="5603" spans="1:12" x14ac:dyDescent="0.25">
      <c r="A5603" t="s">
        <v>6371</v>
      </c>
      <c r="B5603" s="1">
        <v>45025</v>
      </c>
      <c r="C5603" t="s">
        <v>131</v>
      </c>
      <c r="D5603" t="s">
        <v>25</v>
      </c>
      <c r="E5603" t="s">
        <v>320</v>
      </c>
      <c r="F5603" t="s">
        <v>748</v>
      </c>
      <c r="G5603" s="8">
        <v>9</v>
      </c>
      <c r="H5603" s="6">
        <v>3538.3</v>
      </c>
      <c r="I5603" s="6">
        <v>31844.67</v>
      </c>
      <c r="J5603" t="s">
        <v>777</v>
      </c>
      <c r="K5603" s="8">
        <v>23</v>
      </c>
      <c r="L5603" t="str">
        <f>_xlfn.XLOOKUP(F5603, Items!$A:$A, Items!$C:$C, "Check Item ID", 0)</f>
        <v>Software</v>
      </c>
    </row>
    <row r="5604" spans="1:12" hidden="1" x14ac:dyDescent="0.25">
      <c r="A5604" t="s">
        <v>6372</v>
      </c>
      <c r="B5604" s="1">
        <v>44985</v>
      </c>
      <c r="C5604" t="s">
        <v>181</v>
      </c>
      <c r="D5604" t="s">
        <v>17</v>
      </c>
      <c r="E5604" t="s">
        <v>270</v>
      </c>
      <c r="F5604" t="s">
        <v>404</v>
      </c>
      <c r="G5604">
        <v>32</v>
      </c>
      <c r="H5604">
        <v>3483.24</v>
      </c>
      <c r="I5604">
        <v>111463.59</v>
      </c>
      <c r="J5604" t="s">
        <v>770</v>
      </c>
      <c r="K5604">
        <v>25</v>
      </c>
      <c r="L5604" t="str">
        <f>_xlfn.XLOOKUP(F5604, Items!$A:$A, Items!$C:$C, "Check Item ID", 0)</f>
        <v>Service</v>
      </c>
    </row>
    <row r="5605" spans="1:12" hidden="1" x14ac:dyDescent="0.25">
      <c r="A5605" t="s">
        <v>6373</v>
      </c>
      <c r="B5605" s="1">
        <v>46021</v>
      </c>
      <c r="C5605" t="s">
        <v>171</v>
      </c>
      <c r="D5605" t="s">
        <v>23</v>
      </c>
      <c r="E5605" t="s">
        <v>330</v>
      </c>
      <c r="F5605" t="s">
        <v>630</v>
      </c>
      <c r="G5605">
        <v>32</v>
      </c>
      <c r="H5605">
        <v>8661.5499999999993</v>
      </c>
      <c r="I5605">
        <v>277169.62</v>
      </c>
      <c r="J5605" t="s">
        <v>768</v>
      </c>
      <c r="K5605">
        <v>20</v>
      </c>
      <c r="L5605" t="str">
        <f>_xlfn.XLOOKUP(F5605, Items!$A:$A, Items!$C:$C, "Check Item ID", 0)</f>
        <v>Service</v>
      </c>
    </row>
    <row r="5606" spans="1:12" hidden="1" x14ac:dyDescent="0.25">
      <c r="A5606" t="s">
        <v>6374</v>
      </c>
      <c r="B5606" s="1">
        <v>45034</v>
      </c>
      <c r="C5606" t="s">
        <v>95</v>
      </c>
      <c r="D5606" t="s">
        <v>11</v>
      </c>
      <c r="E5606" t="s">
        <v>250</v>
      </c>
      <c r="F5606" t="s">
        <v>734</v>
      </c>
      <c r="G5606">
        <v>18</v>
      </c>
      <c r="H5606">
        <v>6988.1</v>
      </c>
      <c r="I5606">
        <v>125785.78</v>
      </c>
      <c r="J5606" t="s">
        <v>768</v>
      </c>
      <c r="K5606">
        <v>22</v>
      </c>
      <c r="L5606" t="str">
        <f>_xlfn.XLOOKUP(F5606, Items!$A:$A, Items!$C:$C, "Check Item ID", 0)</f>
        <v>Software</v>
      </c>
    </row>
    <row r="5607" spans="1:12" hidden="1" x14ac:dyDescent="0.25">
      <c r="A5607" t="s">
        <v>6375</v>
      </c>
      <c r="B5607" s="1">
        <v>45732</v>
      </c>
      <c r="C5607" t="s">
        <v>207</v>
      </c>
      <c r="D5607" t="s">
        <v>11</v>
      </c>
      <c r="E5607" t="s">
        <v>338</v>
      </c>
      <c r="F5607" t="s">
        <v>394</v>
      </c>
      <c r="G5607">
        <v>20</v>
      </c>
      <c r="H5607">
        <v>1693.93</v>
      </c>
      <c r="I5607">
        <v>33878.550000000003</v>
      </c>
      <c r="J5607" t="s">
        <v>768</v>
      </c>
      <c r="K5607">
        <v>42</v>
      </c>
      <c r="L5607" t="str">
        <f>_xlfn.XLOOKUP(F5607, Items!$A:$A, Items!$C:$C, "Check Item ID", 0)</f>
        <v>Service</v>
      </c>
    </row>
    <row r="5608" spans="1:12" x14ac:dyDescent="0.25">
      <c r="A5608" t="s">
        <v>6376</v>
      </c>
      <c r="B5608" s="1">
        <v>45687</v>
      </c>
      <c r="C5608" t="s">
        <v>89</v>
      </c>
      <c r="D5608" t="s">
        <v>23</v>
      </c>
      <c r="E5608" t="s">
        <v>346</v>
      </c>
      <c r="F5608" t="s">
        <v>363</v>
      </c>
      <c r="G5608" s="8">
        <v>24</v>
      </c>
      <c r="H5608" s="6">
        <v>4097.21</v>
      </c>
      <c r="I5608" s="6">
        <v>98332.99</v>
      </c>
      <c r="J5608" t="s">
        <v>777</v>
      </c>
      <c r="K5608" s="8">
        <v>23</v>
      </c>
      <c r="L5608" t="str">
        <f>_xlfn.XLOOKUP(F5608, Items!$A:$A, Items!$C:$C, "Check Item ID", 0)</f>
        <v>Hardware</v>
      </c>
    </row>
    <row r="5609" spans="1:12" hidden="1" x14ac:dyDescent="0.25">
      <c r="A5609" t="s">
        <v>6377</v>
      </c>
      <c r="B5609" s="1">
        <v>45972</v>
      </c>
      <c r="C5609" t="s">
        <v>197</v>
      </c>
      <c r="D5609" t="s">
        <v>17</v>
      </c>
      <c r="E5609" t="s">
        <v>316</v>
      </c>
      <c r="F5609" t="s">
        <v>498</v>
      </c>
      <c r="G5609">
        <v>3</v>
      </c>
      <c r="H5609">
        <v>9910.89</v>
      </c>
      <c r="I5609">
        <v>29732.66</v>
      </c>
      <c r="J5609" t="s">
        <v>768</v>
      </c>
      <c r="K5609">
        <v>7</v>
      </c>
      <c r="L5609" t="str">
        <f>_xlfn.XLOOKUP(F5609, Items!$A:$A, Items!$C:$C, "Check Item ID", 0)</f>
        <v>Service</v>
      </c>
    </row>
    <row r="5610" spans="1:12" hidden="1" x14ac:dyDescent="0.25">
      <c r="A5610" t="s">
        <v>6378</v>
      </c>
      <c r="B5610" s="1">
        <v>45113</v>
      </c>
      <c r="C5610" t="s">
        <v>129</v>
      </c>
      <c r="D5610" t="s">
        <v>11</v>
      </c>
      <c r="E5610" t="s">
        <v>300</v>
      </c>
      <c r="F5610" t="s">
        <v>476</v>
      </c>
      <c r="G5610">
        <v>16</v>
      </c>
      <c r="H5610">
        <v>6954.1</v>
      </c>
      <c r="I5610">
        <v>111265.64</v>
      </c>
      <c r="J5610" t="s">
        <v>768</v>
      </c>
      <c r="K5610">
        <v>25</v>
      </c>
      <c r="L5610" t="str">
        <f>_xlfn.XLOOKUP(F5610, Items!$A:$A, Items!$C:$C, "Check Item ID", 0)</f>
        <v>Hardware</v>
      </c>
    </row>
    <row r="5611" spans="1:12" hidden="1" x14ac:dyDescent="0.25">
      <c r="A5611" t="s">
        <v>6379</v>
      </c>
      <c r="B5611" s="1">
        <v>45642</v>
      </c>
      <c r="C5611" t="s">
        <v>77</v>
      </c>
      <c r="D5611" t="s">
        <v>17</v>
      </c>
      <c r="E5611" t="s">
        <v>265</v>
      </c>
      <c r="F5611" t="s">
        <v>484</v>
      </c>
      <c r="G5611">
        <v>46</v>
      </c>
      <c r="H5611">
        <v>7526.23</v>
      </c>
      <c r="I5611">
        <v>346206.6</v>
      </c>
      <c r="J5611" t="s">
        <v>768</v>
      </c>
      <c r="K5611">
        <v>22</v>
      </c>
      <c r="L5611" t="str">
        <f>_xlfn.XLOOKUP(F5611, Items!$A:$A, Items!$C:$C, "Check Item ID", 0)</f>
        <v>Hardware</v>
      </c>
    </row>
    <row r="5612" spans="1:12" hidden="1" x14ac:dyDescent="0.25">
      <c r="A5612" t="s">
        <v>6380</v>
      </c>
      <c r="B5612" s="1">
        <v>45447</v>
      </c>
      <c r="C5612" t="s">
        <v>181</v>
      </c>
      <c r="D5612" t="s">
        <v>17</v>
      </c>
      <c r="E5612" t="s">
        <v>288</v>
      </c>
      <c r="F5612" t="s">
        <v>594</v>
      </c>
      <c r="G5612">
        <v>49</v>
      </c>
      <c r="H5612">
        <v>4017.23</v>
      </c>
      <c r="I5612">
        <v>196844.26</v>
      </c>
      <c r="J5612" t="s">
        <v>768</v>
      </c>
      <c r="K5612">
        <v>33</v>
      </c>
      <c r="L5612" t="str">
        <f>_xlfn.XLOOKUP(F5612, Items!$A:$A, Items!$C:$C, "Check Item ID", 0)</f>
        <v>Software</v>
      </c>
    </row>
    <row r="5613" spans="1:12" hidden="1" x14ac:dyDescent="0.25">
      <c r="A5613" t="s">
        <v>6381</v>
      </c>
      <c r="B5613" s="1">
        <v>45609</v>
      </c>
      <c r="C5613" t="s">
        <v>221</v>
      </c>
      <c r="D5613" t="s">
        <v>5</v>
      </c>
      <c r="E5613" t="s">
        <v>250</v>
      </c>
      <c r="F5613" t="s">
        <v>396</v>
      </c>
      <c r="G5613">
        <v>45</v>
      </c>
      <c r="H5613">
        <v>9488.06</v>
      </c>
      <c r="I5613">
        <v>426962.64</v>
      </c>
      <c r="J5613" t="s">
        <v>770</v>
      </c>
      <c r="K5613">
        <v>25</v>
      </c>
      <c r="L5613" t="str">
        <f>_xlfn.XLOOKUP(F5613, Items!$A:$A, Items!$C:$C, "Check Item ID", 0)</f>
        <v>Software</v>
      </c>
    </row>
    <row r="5614" spans="1:12" x14ac:dyDescent="0.25">
      <c r="A5614" t="s">
        <v>6382</v>
      </c>
      <c r="B5614" s="1">
        <v>45175</v>
      </c>
      <c r="C5614" t="s">
        <v>85</v>
      </c>
      <c r="D5614" t="s">
        <v>29</v>
      </c>
      <c r="E5614" t="s">
        <v>290</v>
      </c>
      <c r="F5614" t="s">
        <v>382</v>
      </c>
      <c r="G5614" s="8">
        <v>26</v>
      </c>
      <c r="H5614" s="6">
        <v>9367.6299999999992</v>
      </c>
      <c r="I5614" s="6">
        <v>243558.42</v>
      </c>
      <c r="J5614" t="s">
        <v>777</v>
      </c>
      <c r="K5614" s="8">
        <v>14</v>
      </c>
      <c r="L5614" t="str">
        <f>_xlfn.XLOOKUP(F5614, Items!$A:$A, Items!$C:$C, "Check Item ID", 0)</f>
        <v>Hardware</v>
      </c>
    </row>
    <row r="5615" spans="1:12" x14ac:dyDescent="0.25">
      <c r="A5615" t="s">
        <v>6383</v>
      </c>
      <c r="B5615" s="1">
        <v>45196</v>
      </c>
      <c r="C5615" t="s">
        <v>79</v>
      </c>
      <c r="D5615" t="s">
        <v>31</v>
      </c>
      <c r="E5615" t="s">
        <v>336</v>
      </c>
      <c r="F5615" t="s">
        <v>634</v>
      </c>
      <c r="G5615" s="8">
        <v>18</v>
      </c>
      <c r="H5615" s="6">
        <v>5006.41</v>
      </c>
      <c r="I5615" s="6">
        <v>90115.36</v>
      </c>
      <c r="J5615" t="s">
        <v>777</v>
      </c>
      <c r="K5615" s="8">
        <v>30</v>
      </c>
      <c r="L5615" t="str">
        <f>_xlfn.XLOOKUP(F5615, Items!$A:$A, Items!$C:$C, "Check Item ID", 0)</f>
        <v>Hardware</v>
      </c>
    </row>
    <row r="5616" spans="1:12" x14ac:dyDescent="0.25">
      <c r="A5616" t="s">
        <v>6384</v>
      </c>
      <c r="B5616" s="1">
        <v>45767</v>
      </c>
      <c r="C5616" t="s">
        <v>231</v>
      </c>
      <c r="D5616" t="s">
        <v>7</v>
      </c>
      <c r="E5616" t="s">
        <v>346</v>
      </c>
      <c r="F5616" t="s">
        <v>736</v>
      </c>
      <c r="G5616" s="8">
        <v>9</v>
      </c>
      <c r="H5616" s="6">
        <v>9654.4</v>
      </c>
      <c r="I5616" s="6">
        <v>86889.64</v>
      </c>
      <c r="J5616" t="s">
        <v>777</v>
      </c>
      <c r="K5616" s="8">
        <v>45</v>
      </c>
      <c r="L5616" t="str">
        <f>_xlfn.XLOOKUP(F5616, Items!$A:$A, Items!$C:$C, "Check Item ID", 0)</f>
        <v>Service</v>
      </c>
    </row>
    <row r="5617" spans="1:12" hidden="1" x14ac:dyDescent="0.25">
      <c r="A5617" t="s">
        <v>6385</v>
      </c>
      <c r="B5617" s="1">
        <v>45673</v>
      </c>
      <c r="C5617" t="s">
        <v>93</v>
      </c>
      <c r="D5617" t="s">
        <v>9</v>
      </c>
      <c r="E5617" t="s">
        <v>294</v>
      </c>
      <c r="F5617" t="s">
        <v>680</v>
      </c>
      <c r="G5617">
        <v>46</v>
      </c>
      <c r="H5617">
        <v>8687.64</v>
      </c>
      <c r="I5617">
        <v>399631.6</v>
      </c>
      <c r="J5617" t="s">
        <v>770</v>
      </c>
      <c r="K5617">
        <v>11</v>
      </c>
      <c r="L5617" t="str">
        <f>_xlfn.XLOOKUP(F5617, Items!$A:$A, Items!$C:$C, "Check Item ID", 0)</f>
        <v>Service</v>
      </c>
    </row>
    <row r="5618" spans="1:12" x14ac:dyDescent="0.25">
      <c r="A5618" t="s">
        <v>6386</v>
      </c>
      <c r="B5618" s="1">
        <v>44928</v>
      </c>
      <c r="C5618" t="s">
        <v>213</v>
      </c>
      <c r="D5618" t="s">
        <v>5</v>
      </c>
      <c r="E5618" t="s">
        <v>298</v>
      </c>
      <c r="F5618" t="s">
        <v>408</v>
      </c>
      <c r="G5618" s="8">
        <v>30</v>
      </c>
      <c r="H5618" s="6">
        <v>5353.89</v>
      </c>
      <c r="I5618" s="6">
        <v>160616.69</v>
      </c>
      <c r="J5618" t="s">
        <v>777</v>
      </c>
      <c r="K5618" s="8">
        <v>23</v>
      </c>
      <c r="L5618" t="str">
        <f>_xlfn.XLOOKUP(F5618, Items!$A:$A, Items!$C:$C, "Check Item ID", 0)</f>
        <v>Hardware</v>
      </c>
    </row>
    <row r="5619" spans="1:12" hidden="1" x14ac:dyDescent="0.25">
      <c r="A5619" t="s">
        <v>6387</v>
      </c>
      <c r="B5619" s="1">
        <v>45519</v>
      </c>
      <c r="C5619" t="s">
        <v>171</v>
      </c>
      <c r="D5619" t="s">
        <v>23</v>
      </c>
      <c r="E5619" t="s">
        <v>350</v>
      </c>
      <c r="F5619" t="s">
        <v>682</v>
      </c>
      <c r="G5619">
        <v>10</v>
      </c>
      <c r="H5619">
        <v>6641.98</v>
      </c>
      <c r="I5619">
        <v>66419.789999999994</v>
      </c>
      <c r="J5619" t="s">
        <v>768</v>
      </c>
      <c r="K5619">
        <v>38</v>
      </c>
      <c r="L5619" t="str">
        <f>_xlfn.XLOOKUP(F5619, Items!$A:$A, Items!$C:$C, "Check Item ID", 0)</f>
        <v>Software</v>
      </c>
    </row>
    <row r="5620" spans="1:12" hidden="1" x14ac:dyDescent="0.25">
      <c r="A5620" t="s">
        <v>6388</v>
      </c>
      <c r="B5620" s="1">
        <v>45716</v>
      </c>
      <c r="C5620" t="s">
        <v>65</v>
      </c>
      <c r="D5620" t="s">
        <v>15</v>
      </c>
      <c r="E5620" t="s">
        <v>314</v>
      </c>
      <c r="F5620" t="s">
        <v>520</v>
      </c>
      <c r="G5620">
        <v>33</v>
      </c>
      <c r="H5620">
        <v>7927.93</v>
      </c>
      <c r="I5620">
        <v>261621.53</v>
      </c>
      <c r="J5620" t="s">
        <v>768</v>
      </c>
      <c r="K5620">
        <v>44</v>
      </c>
      <c r="L5620" t="str">
        <f>_xlfn.XLOOKUP(F5620, Items!$A:$A, Items!$C:$C, "Check Item ID", 0)</f>
        <v>Software</v>
      </c>
    </row>
    <row r="5621" spans="1:12" hidden="1" x14ac:dyDescent="0.25">
      <c r="A5621" t="s">
        <v>6389</v>
      </c>
      <c r="B5621" s="1">
        <v>45839</v>
      </c>
      <c r="C5621" t="s">
        <v>187</v>
      </c>
      <c r="D5621" t="s">
        <v>3</v>
      </c>
      <c r="E5621" t="s">
        <v>340</v>
      </c>
      <c r="F5621" t="s">
        <v>608</v>
      </c>
      <c r="G5621">
        <v>30</v>
      </c>
      <c r="H5621">
        <v>6437.52</v>
      </c>
      <c r="I5621">
        <v>193125.48</v>
      </c>
      <c r="J5621" t="s">
        <v>770</v>
      </c>
      <c r="K5621">
        <v>15</v>
      </c>
      <c r="L5621" t="str">
        <f>_xlfn.XLOOKUP(F5621, Items!$A:$A, Items!$C:$C, "Check Item ID", 0)</f>
        <v>Hardware</v>
      </c>
    </row>
    <row r="5622" spans="1:12" x14ac:dyDescent="0.25">
      <c r="A5622" t="s">
        <v>6390</v>
      </c>
      <c r="B5622" s="1">
        <v>45368</v>
      </c>
      <c r="C5622" t="s">
        <v>101</v>
      </c>
      <c r="D5622" t="s">
        <v>23</v>
      </c>
      <c r="E5622" t="s">
        <v>246</v>
      </c>
      <c r="F5622" t="s">
        <v>572</v>
      </c>
      <c r="G5622" s="8">
        <v>45</v>
      </c>
      <c r="H5622" s="6">
        <v>7603.73</v>
      </c>
      <c r="I5622" s="6">
        <v>342167.68</v>
      </c>
      <c r="J5622" t="s">
        <v>777</v>
      </c>
      <c r="K5622" s="8">
        <v>35</v>
      </c>
      <c r="L5622" t="str">
        <f>_xlfn.XLOOKUP(F5622, Items!$A:$A, Items!$C:$C, "Check Item ID", 0)</f>
        <v>Service</v>
      </c>
    </row>
    <row r="5623" spans="1:12" hidden="1" x14ac:dyDescent="0.25">
      <c r="A5623" t="s">
        <v>6391</v>
      </c>
      <c r="B5623" s="1">
        <v>45004</v>
      </c>
      <c r="C5623" t="s">
        <v>165</v>
      </c>
      <c r="D5623" t="s">
        <v>27</v>
      </c>
      <c r="E5623" t="s">
        <v>286</v>
      </c>
      <c r="F5623" t="s">
        <v>400</v>
      </c>
      <c r="G5623">
        <v>7</v>
      </c>
      <c r="H5623">
        <v>6210.14</v>
      </c>
      <c r="I5623">
        <v>43471.01</v>
      </c>
      <c r="J5623" t="s">
        <v>770</v>
      </c>
      <c r="K5623">
        <v>29</v>
      </c>
      <c r="L5623" t="str">
        <f>_xlfn.XLOOKUP(F5623, Items!$A:$A, Items!$C:$C, "Check Item ID", 0)</f>
        <v>Hardware</v>
      </c>
    </row>
    <row r="5624" spans="1:12" hidden="1" x14ac:dyDescent="0.25">
      <c r="A5624" t="s">
        <v>6392</v>
      </c>
      <c r="B5624" s="1">
        <v>45123</v>
      </c>
      <c r="C5624" t="s">
        <v>79</v>
      </c>
      <c r="D5624" t="s">
        <v>31</v>
      </c>
      <c r="E5624" t="s">
        <v>283</v>
      </c>
      <c r="F5624" t="s">
        <v>592</v>
      </c>
      <c r="G5624">
        <v>4</v>
      </c>
      <c r="H5624">
        <v>6698.04</v>
      </c>
      <c r="I5624">
        <v>26792.17</v>
      </c>
      <c r="J5624" t="s">
        <v>768</v>
      </c>
      <c r="K5624">
        <v>12</v>
      </c>
      <c r="L5624" t="str">
        <f>_xlfn.XLOOKUP(F5624, Items!$A:$A, Items!$C:$C, "Check Item ID", 0)</f>
        <v>Software</v>
      </c>
    </row>
    <row r="5625" spans="1:12" x14ac:dyDescent="0.25">
      <c r="A5625" t="s">
        <v>6393</v>
      </c>
      <c r="B5625" s="1">
        <v>45978</v>
      </c>
      <c r="C5625" t="s">
        <v>237</v>
      </c>
      <c r="D5625" t="s">
        <v>5</v>
      </c>
      <c r="E5625" t="s">
        <v>314</v>
      </c>
      <c r="F5625" t="s">
        <v>694</v>
      </c>
      <c r="G5625" s="8">
        <v>34</v>
      </c>
      <c r="H5625" s="6">
        <v>6260.57</v>
      </c>
      <c r="I5625" s="6">
        <v>212859.41</v>
      </c>
      <c r="J5625" t="s">
        <v>777</v>
      </c>
      <c r="K5625" s="8">
        <v>37</v>
      </c>
      <c r="L5625" t="str">
        <f>_xlfn.XLOOKUP(F5625, Items!$A:$A, Items!$C:$C, "Check Item ID", 0)</f>
        <v>Service</v>
      </c>
    </row>
    <row r="5626" spans="1:12" hidden="1" x14ac:dyDescent="0.25">
      <c r="A5626" t="s">
        <v>6394</v>
      </c>
      <c r="B5626" s="1">
        <v>45351</v>
      </c>
      <c r="C5626" t="s">
        <v>57</v>
      </c>
      <c r="D5626" t="s">
        <v>25</v>
      </c>
      <c r="E5626" t="s">
        <v>326</v>
      </c>
      <c r="F5626" t="s">
        <v>388</v>
      </c>
      <c r="G5626">
        <v>3</v>
      </c>
      <c r="H5626">
        <v>5337.74</v>
      </c>
      <c r="I5626">
        <v>16013.21</v>
      </c>
      <c r="J5626" t="s">
        <v>770</v>
      </c>
      <c r="K5626">
        <v>45</v>
      </c>
      <c r="L5626" t="str">
        <f>_xlfn.XLOOKUP(F5626, Items!$A:$A, Items!$C:$C, "Check Item ID", 0)</f>
        <v>Software</v>
      </c>
    </row>
    <row r="5627" spans="1:12" x14ac:dyDescent="0.25">
      <c r="A5627" t="s">
        <v>6395</v>
      </c>
      <c r="B5627" s="1">
        <v>45717</v>
      </c>
      <c r="C5627" t="s">
        <v>195</v>
      </c>
      <c r="D5627" t="s">
        <v>7</v>
      </c>
      <c r="E5627" t="s">
        <v>342</v>
      </c>
      <c r="F5627" t="s">
        <v>410</v>
      </c>
      <c r="G5627" s="8">
        <v>16</v>
      </c>
      <c r="H5627" s="6">
        <v>5278.47</v>
      </c>
      <c r="I5627" s="6">
        <v>84455.53</v>
      </c>
      <c r="J5627" t="s">
        <v>777</v>
      </c>
      <c r="K5627" s="8">
        <v>29</v>
      </c>
      <c r="L5627" t="str">
        <f>_xlfn.XLOOKUP(F5627, Items!$A:$A, Items!$C:$C, "Check Item ID", 0)</f>
        <v>Service</v>
      </c>
    </row>
    <row r="5628" spans="1:12" hidden="1" x14ac:dyDescent="0.25">
      <c r="A5628" t="s">
        <v>6396</v>
      </c>
      <c r="B5628" s="1">
        <v>45895</v>
      </c>
      <c r="C5628" t="s">
        <v>133</v>
      </c>
      <c r="D5628" t="s">
        <v>11</v>
      </c>
      <c r="E5628" t="s">
        <v>272</v>
      </c>
      <c r="F5628" t="s">
        <v>722</v>
      </c>
      <c r="G5628">
        <v>46</v>
      </c>
      <c r="H5628">
        <v>8177.55</v>
      </c>
      <c r="I5628">
        <v>376167.29</v>
      </c>
      <c r="J5628" t="s">
        <v>770</v>
      </c>
      <c r="K5628">
        <v>8</v>
      </c>
      <c r="L5628" t="str">
        <f>_xlfn.XLOOKUP(F5628, Items!$A:$A, Items!$C:$C, "Check Item ID", 0)</f>
        <v>Service</v>
      </c>
    </row>
    <row r="5629" spans="1:12" x14ac:dyDescent="0.25">
      <c r="A5629" t="s">
        <v>6397</v>
      </c>
      <c r="B5629" s="1">
        <v>45650</v>
      </c>
      <c r="C5629" t="s">
        <v>225</v>
      </c>
      <c r="D5629" t="s">
        <v>13</v>
      </c>
      <c r="E5629" t="s">
        <v>342</v>
      </c>
      <c r="F5629" t="s">
        <v>728</v>
      </c>
      <c r="G5629" s="8">
        <v>27</v>
      </c>
      <c r="H5629" s="6">
        <v>7538</v>
      </c>
      <c r="I5629" s="6">
        <v>203526.13</v>
      </c>
      <c r="J5629" t="s">
        <v>777</v>
      </c>
      <c r="K5629" s="8">
        <v>25</v>
      </c>
      <c r="L5629" t="str">
        <f>_xlfn.XLOOKUP(F5629, Items!$A:$A, Items!$C:$C, "Check Item ID", 0)</f>
        <v>Hardware</v>
      </c>
    </row>
    <row r="5630" spans="1:12" hidden="1" x14ac:dyDescent="0.25">
      <c r="A5630" t="s">
        <v>6398</v>
      </c>
      <c r="B5630" s="1">
        <v>44999</v>
      </c>
      <c r="C5630" t="s">
        <v>79</v>
      </c>
      <c r="D5630" t="s">
        <v>31</v>
      </c>
      <c r="E5630" t="s">
        <v>281</v>
      </c>
      <c r="F5630" t="s">
        <v>496</v>
      </c>
      <c r="G5630">
        <v>43</v>
      </c>
      <c r="H5630">
        <v>7871.66</v>
      </c>
      <c r="I5630">
        <v>338481.38</v>
      </c>
      <c r="J5630" t="s">
        <v>770</v>
      </c>
      <c r="K5630">
        <v>28</v>
      </c>
      <c r="L5630" t="str">
        <f>_xlfn.XLOOKUP(F5630, Items!$A:$A, Items!$C:$C, "Check Item ID", 0)</f>
        <v>Hardware</v>
      </c>
    </row>
    <row r="5631" spans="1:12" hidden="1" x14ac:dyDescent="0.25">
      <c r="A5631" t="s">
        <v>6399</v>
      </c>
      <c r="B5631" s="1">
        <v>45255</v>
      </c>
      <c r="C5631" t="s">
        <v>225</v>
      </c>
      <c r="D5631" t="s">
        <v>13</v>
      </c>
      <c r="E5631" t="s">
        <v>334</v>
      </c>
      <c r="F5631" t="s">
        <v>384</v>
      </c>
      <c r="G5631">
        <v>25</v>
      </c>
      <c r="H5631">
        <v>671.67</v>
      </c>
      <c r="I5631">
        <v>16791.669999999998</v>
      </c>
      <c r="J5631" t="s">
        <v>768</v>
      </c>
      <c r="K5631">
        <v>5</v>
      </c>
      <c r="L5631" t="str">
        <f>_xlfn.XLOOKUP(F5631, Items!$A:$A, Items!$C:$C, "Check Item ID", 0)</f>
        <v>Software</v>
      </c>
    </row>
    <row r="5632" spans="1:12" x14ac:dyDescent="0.25">
      <c r="A5632" t="s">
        <v>6400</v>
      </c>
      <c r="B5632" s="1">
        <v>45908</v>
      </c>
      <c r="C5632" t="s">
        <v>131</v>
      </c>
      <c r="D5632" t="s">
        <v>25</v>
      </c>
      <c r="E5632" t="s">
        <v>318</v>
      </c>
      <c r="F5632" t="s">
        <v>388</v>
      </c>
      <c r="G5632" s="8">
        <v>10</v>
      </c>
      <c r="H5632" s="6">
        <v>6080.69</v>
      </c>
      <c r="I5632" s="6">
        <v>60806.93</v>
      </c>
      <c r="J5632" t="s">
        <v>777</v>
      </c>
      <c r="K5632" s="8">
        <v>3</v>
      </c>
      <c r="L5632" t="str">
        <f>_xlfn.XLOOKUP(F5632, Items!$A:$A, Items!$C:$C, "Check Item ID", 0)</f>
        <v>Software</v>
      </c>
    </row>
    <row r="5633" spans="1:12" hidden="1" x14ac:dyDescent="0.25">
      <c r="A5633" t="s">
        <v>6401</v>
      </c>
      <c r="B5633" s="1">
        <v>45156</v>
      </c>
      <c r="C5633" t="s">
        <v>69</v>
      </c>
      <c r="D5633" t="s">
        <v>13</v>
      </c>
      <c r="E5633" t="s">
        <v>324</v>
      </c>
      <c r="F5633" t="s">
        <v>536</v>
      </c>
      <c r="G5633">
        <v>44</v>
      </c>
      <c r="H5633">
        <v>3734.99</v>
      </c>
      <c r="I5633">
        <v>164339.44</v>
      </c>
      <c r="J5633" t="s">
        <v>770</v>
      </c>
      <c r="K5633">
        <v>31</v>
      </c>
      <c r="L5633" t="str">
        <f>_xlfn.XLOOKUP(F5633, Items!$A:$A, Items!$C:$C, "Check Item ID", 0)</f>
        <v>Service</v>
      </c>
    </row>
    <row r="5634" spans="1:12" hidden="1" x14ac:dyDescent="0.25">
      <c r="A5634" t="s">
        <v>6402</v>
      </c>
      <c r="B5634" s="1">
        <v>45322</v>
      </c>
      <c r="C5634" t="s">
        <v>155</v>
      </c>
      <c r="D5634" t="s">
        <v>31</v>
      </c>
      <c r="E5634" t="s">
        <v>344</v>
      </c>
      <c r="F5634" t="s">
        <v>588</v>
      </c>
      <c r="G5634">
        <v>30</v>
      </c>
      <c r="H5634">
        <v>6953.36</v>
      </c>
      <c r="I5634">
        <v>208600.8</v>
      </c>
      <c r="J5634" t="s">
        <v>770</v>
      </c>
      <c r="K5634">
        <v>21</v>
      </c>
      <c r="L5634" t="str">
        <f>_xlfn.XLOOKUP(F5634, Items!$A:$A, Items!$C:$C, "Check Item ID", 0)</f>
        <v>Hardware</v>
      </c>
    </row>
    <row r="5635" spans="1:12" hidden="1" x14ac:dyDescent="0.25">
      <c r="A5635" t="s">
        <v>6403</v>
      </c>
      <c r="B5635" s="1">
        <v>45881</v>
      </c>
      <c r="C5635" t="s">
        <v>67</v>
      </c>
      <c r="D5635" t="s">
        <v>7</v>
      </c>
      <c r="E5635" t="s">
        <v>290</v>
      </c>
      <c r="F5635" t="s">
        <v>712</v>
      </c>
      <c r="G5635">
        <v>34</v>
      </c>
      <c r="H5635">
        <v>2916.01</v>
      </c>
      <c r="I5635">
        <v>99144.18</v>
      </c>
      <c r="J5635" t="s">
        <v>768</v>
      </c>
      <c r="K5635">
        <v>4</v>
      </c>
      <c r="L5635" t="str">
        <f>_xlfn.XLOOKUP(F5635, Items!$A:$A, Items!$C:$C, "Check Item ID", 0)</f>
        <v>Service</v>
      </c>
    </row>
    <row r="5636" spans="1:12" hidden="1" x14ac:dyDescent="0.25">
      <c r="A5636" t="s">
        <v>6404</v>
      </c>
      <c r="B5636" s="1">
        <v>45381</v>
      </c>
      <c r="C5636" t="s">
        <v>131</v>
      </c>
      <c r="D5636" t="s">
        <v>25</v>
      </c>
      <c r="E5636" t="s">
        <v>344</v>
      </c>
      <c r="F5636" t="s">
        <v>602</v>
      </c>
      <c r="G5636">
        <v>4</v>
      </c>
      <c r="H5636">
        <v>1503.11</v>
      </c>
      <c r="I5636">
        <v>6012.42</v>
      </c>
      <c r="J5636" t="s">
        <v>768</v>
      </c>
      <c r="K5636">
        <v>31</v>
      </c>
      <c r="L5636" t="str">
        <f>_xlfn.XLOOKUP(F5636, Items!$A:$A, Items!$C:$C, "Check Item ID", 0)</f>
        <v>Software</v>
      </c>
    </row>
    <row r="5637" spans="1:12" hidden="1" x14ac:dyDescent="0.25">
      <c r="A5637" t="s">
        <v>6405</v>
      </c>
      <c r="B5637" s="1">
        <v>45687</v>
      </c>
      <c r="C5637" t="s">
        <v>203</v>
      </c>
      <c r="D5637" t="s">
        <v>31</v>
      </c>
      <c r="E5637" t="s">
        <v>308</v>
      </c>
      <c r="F5637" t="s">
        <v>414</v>
      </c>
      <c r="G5637">
        <v>7</v>
      </c>
      <c r="H5637">
        <v>5181.04</v>
      </c>
      <c r="I5637">
        <v>36267.29</v>
      </c>
      <c r="J5637" t="s">
        <v>770</v>
      </c>
      <c r="K5637">
        <v>21</v>
      </c>
      <c r="L5637" t="str">
        <f>_xlfn.XLOOKUP(F5637, Items!$A:$A, Items!$C:$C, "Check Item ID", 0)</f>
        <v>Service</v>
      </c>
    </row>
    <row r="5638" spans="1:12" x14ac:dyDescent="0.25">
      <c r="A5638" t="s">
        <v>6406</v>
      </c>
      <c r="B5638" s="1">
        <v>45345</v>
      </c>
      <c r="C5638" t="s">
        <v>221</v>
      </c>
      <c r="D5638" t="s">
        <v>5</v>
      </c>
      <c r="E5638" t="s">
        <v>267</v>
      </c>
      <c r="F5638" t="s">
        <v>678</v>
      </c>
      <c r="G5638" s="8">
        <v>27</v>
      </c>
      <c r="H5638" s="6">
        <v>4423.25</v>
      </c>
      <c r="I5638" s="6">
        <v>119427.68</v>
      </c>
      <c r="J5638" t="s">
        <v>777</v>
      </c>
      <c r="K5638" s="8">
        <v>19</v>
      </c>
      <c r="L5638" t="str">
        <f>_xlfn.XLOOKUP(F5638, Items!$A:$A, Items!$C:$C, "Check Item ID", 0)</f>
        <v>Service</v>
      </c>
    </row>
    <row r="5639" spans="1:12" hidden="1" x14ac:dyDescent="0.25">
      <c r="A5639" t="s">
        <v>6407</v>
      </c>
      <c r="B5639" s="1">
        <v>45911</v>
      </c>
      <c r="C5639" t="s">
        <v>93</v>
      </c>
      <c r="D5639" t="s">
        <v>9</v>
      </c>
      <c r="E5639" t="s">
        <v>318</v>
      </c>
      <c r="F5639" t="s">
        <v>382</v>
      </c>
      <c r="G5639">
        <v>17</v>
      </c>
      <c r="H5639">
        <v>9746.4500000000007</v>
      </c>
      <c r="I5639">
        <v>165689.60000000001</v>
      </c>
      <c r="J5639" t="s">
        <v>770</v>
      </c>
      <c r="K5639">
        <v>27</v>
      </c>
      <c r="L5639" t="str">
        <f>_xlfn.XLOOKUP(F5639, Items!$A:$A, Items!$C:$C, "Check Item ID", 0)</f>
        <v>Hardware</v>
      </c>
    </row>
    <row r="5640" spans="1:12" hidden="1" x14ac:dyDescent="0.25">
      <c r="A5640" t="s">
        <v>6408</v>
      </c>
      <c r="B5640" s="1">
        <v>45981</v>
      </c>
      <c r="C5640" t="s">
        <v>215</v>
      </c>
      <c r="D5640" t="s">
        <v>5</v>
      </c>
      <c r="E5640" t="s">
        <v>332</v>
      </c>
      <c r="F5640" t="s">
        <v>512</v>
      </c>
      <c r="G5640">
        <v>47</v>
      </c>
      <c r="H5640">
        <v>4190.13</v>
      </c>
      <c r="I5640">
        <v>196936.26</v>
      </c>
      <c r="J5640" t="s">
        <v>770</v>
      </c>
      <c r="K5640">
        <v>7</v>
      </c>
      <c r="L5640" t="str">
        <f>_xlfn.XLOOKUP(F5640, Items!$A:$A, Items!$C:$C, "Check Item ID", 0)</f>
        <v>Software</v>
      </c>
    </row>
    <row r="5641" spans="1:12" x14ac:dyDescent="0.25">
      <c r="A5641" t="s">
        <v>6409</v>
      </c>
      <c r="B5641" s="1">
        <v>45618</v>
      </c>
      <c r="C5641" t="s">
        <v>93</v>
      </c>
      <c r="D5641" t="s">
        <v>9</v>
      </c>
      <c r="E5641" t="s">
        <v>350</v>
      </c>
      <c r="F5641" t="s">
        <v>508</v>
      </c>
      <c r="G5641" s="8">
        <v>49</v>
      </c>
      <c r="H5641" s="6">
        <v>2650.16</v>
      </c>
      <c r="I5641" s="6">
        <v>129858.02</v>
      </c>
      <c r="J5641" t="s">
        <v>777</v>
      </c>
      <c r="K5641" s="8">
        <v>8</v>
      </c>
      <c r="L5641" t="str">
        <f>_xlfn.XLOOKUP(F5641, Items!$A:$A, Items!$C:$C, "Check Item ID", 0)</f>
        <v>Software</v>
      </c>
    </row>
    <row r="5642" spans="1:12" hidden="1" x14ac:dyDescent="0.25">
      <c r="A5642" t="s">
        <v>6410</v>
      </c>
      <c r="B5642" s="1">
        <v>45550</v>
      </c>
      <c r="C5642" t="s">
        <v>215</v>
      </c>
      <c r="D5642" t="s">
        <v>5</v>
      </c>
      <c r="E5642" t="s">
        <v>250</v>
      </c>
      <c r="F5642" t="s">
        <v>578</v>
      </c>
      <c r="G5642">
        <v>23</v>
      </c>
      <c r="H5642">
        <v>8619.1</v>
      </c>
      <c r="I5642">
        <v>198239.35999999999</v>
      </c>
      <c r="J5642" t="s">
        <v>770</v>
      </c>
      <c r="K5642">
        <v>45</v>
      </c>
      <c r="L5642" t="str">
        <f>_xlfn.XLOOKUP(F5642, Items!$A:$A, Items!$C:$C, "Check Item ID", 0)</f>
        <v>Service</v>
      </c>
    </row>
    <row r="5643" spans="1:12" hidden="1" x14ac:dyDescent="0.25">
      <c r="A5643" t="s">
        <v>6411</v>
      </c>
      <c r="B5643" s="1">
        <v>45675</v>
      </c>
      <c r="C5643" t="s">
        <v>217</v>
      </c>
      <c r="D5643" t="s">
        <v>21</v>
      </c>
      <c r="E5643" t="s">
        <v>267</v>
      </c>
      <c r="F5643" t="s">
        <v>520</v>
      </c>
      <c r="G5643">
        <v>26</v>
      </c>
      <c r="H5643">
        <v>6618.69</v>
      </c>
      <c r="I5643">
        <v>172086.05</v>
      </c>
      <c r="J5643" t="s">
        <v>770</v>
      </c>
      <c r="K5643">
        <v>18</v>
      </c>
      <c r="L5643" t="str">
        <f>_xlfn.XLOOKUP(F5643, Items!$A:$A, Items!$C:$C, "Check Item ID", 0)</f>
        <v>Software</v>
      </c>
    </row>
    <row r="5644" spans="1:12" hidden="1" x14ac:dyDescent="0.25">
      <c r="A5644" t="s">
        <v>6412</v>
      </c>
      <c r="B5644" s="1">
        <v>45958</v>
      </c>
      <c r="C5644" t="s">
        <v>99</v>
      </c>
      <c r="D5644" t="s">
        <v>13</v>
      </c>
      <c r="E5644" t="s">
        <v>274</v>
      </c>
      <c r="F5644" t="s">
        <v>524</v>
      </c>
      <c r="G5644">
        <v>4</v>
      </c>
      <c r="H5644">
        <v>5062.87</v>
      </c>
      <c r="I5644">
        <v>20251.47</v>
      </c>
      <c r="J5644" t="s">
        <v>768</v>
      </c>
      <c r="K5644">
        <v>31</v>
      </c>
      <c r="L5644" t="str">
        <f>_xlfn.XLOOKUP(F5644, Items!$A:$A, Items!$C:$C, "Check Item ID", 0)</f>
        <v>Hardware</v>
      </c>
    </row>
    <row r="5645" spans="1:12" x14ac:dyDescent="0.25">
      <c r="A5645" t="s">
        <v>6413</v>
      </c>
      <c r="B5645" s="1">
        <v>45227</v>
      </c>
      <c r="C5645" t="s">
        <v>67</v>
      </c>
      <c r="D5645" t="s">
        <v>7</v>
      </c>
      <c r="E5645" t="s">
        <v>292</v>
      </c>
      <c r="F5645" t="s">
        <v>652</v>
      </c>
      <c r="G5645" s="8">
        <v>2</v>
      </c>
      <c r="H5645" s="6">
        <v>9936.58</v>
      </c>
      <c r="I5645" s="6">
        <v>19873.16</v>
      </c>
      <c r="J5645" t="s">
        <v>777</v>
      </c>
      <c r="K5645" s="8">
        <v>25</v>
      </c>
      <c r="L5645" t="str">
        <f>_xlfn.XLOOKUP(F5645, Items!$A:$A, Items!$C:$C, "Check Item ID", 0)</f>
        <v>Hardware</v>
      </c>
    </row>
    <row r="5646" spans="1:12" x14ac:dyDescent="0.25">
      <c r="A5646" t="s">
        <v>6414</v>
      </c>
      <c r="B5646" s="1">
        <v>45635</v>
      </c>
      <c r="C5646" t="s">
        <v>151</v>
      </c>
      <c r="D5646" t="s">
        <v>11</v>
      </c>
      <c r="E5646" t="s">
        <v>302</v>
      </c>
      <c r="F5646" t="s">
        <v>632</v>
      </c>
      <c r="G5646" s="8">
        <v>28</v>
      </c>
      <c r="H5646" s="6">
        <v>1828.51</v>
      </c>
      <c r="I5646" s="6">
        <v>51198.32</v>
      </c>
      <c r="J5646" t="s">
        <v>777</v>
      </c>
      <c r="K5646" s="8">
        <v>18</v>
      </c>
      <c r="L5646" t="str">
        <f>_xlfn.XLOOKUP(F5646, Items!$A:$A, Items!$C:$C, "Check Item ID", 0)</f>
        <v>Service</v>
      </c>
    </row>
    <row r="5647" spans="1:12" x14ac:dyDescent="0.25">
      <c r="A5647" t="s">
        <v>6415</v>
      </c>
      <c r="B5647" s="1">
        <v>45903</v>
      </c>
      <c r="C5647" t="s">
        <v>157</v>
      </c>
      <c r="D5647" t="s">
        <v>11</v>
      </c>
      <c r="E5647" t="s">
        <v>270</v>
      </c>
      <c r="F5647" t="s">
        <v>418</v>
      </c>
      <c r="G5647" s="8">
        <v>31</v>
      </c>
      <c r="H5647" s="6">
        <v>7336.77</v>
      </c>
      <c r="I5647" s="6">
        <v>227439.98</v>
      </c>
      <c r="J5647" t="s">
        <v>777</v>
      </c>
      <c r="K5647" s="8">
        <v>15</v>
      </c>
      <c r="L5647" t="str">
        <f>_xlfn.XLOOKUP(F5647, Items!$A:$A, Items!$C:$C, "Check Item ID", 0)</f>
        <v>Service</v>
      </c>
    </row>
    <row r="5648" spans="1:12" hidden="1" x14ac:dyDescent="0.25">
      <c r="A5648" t="s">
        <v>6416</v>
      </c>
      <c r="B5648" s="1">
        <v>45702</v>
      </c>
      <c r="C5648" t="s">
        <v>233</v>
      </c>
      <c r="D5648" t="s">
        <v>17</v>
      </c>
      <c r="E5648" t="s">
        <v>265</v>
      </c>
      <c r="F5648" t="s">
        <v>624</v>
      </c>
      <c r="G5648">
        <v>32</v>
      </c>
      <c r="H5648">
        <v>3824.7</v>
      </c>
      <c r="I5648">
        <v>122390.25</v>
      </c>
      <c r="J5648" t="s">
        <v>770</v>
      </c>
      <c r="K5648">
        <v>9</v>
      </c>
      <c r="L5648" t="str">
        <f>_xlfn.XLOOKUP(F5648, Items!$A:$A, Items!$C:$C, "Check Item ID", 0)</f>
        <v>Service</v>
      </c>
    </row>
    <row r="5649" spans="1:12" hidden="1" x14ac:dyDescent="0.25">
      <c r="A5649" t="s">
        <v>6417</v>
      </c>
      <c r="B5649" s="1">
        <v>45256</v>
      </c>
      <c r="C5649" t="s">
        <v>203</v>
      </c>
      <c r="D5649" t="s">
        <v>31</v>
      </c>
      <c r="E5649" t="s">
        <v>350</v>
      </c>
      <c r="F5649" t="s">
        <v>484</v>
      </c>
      <c r="G5649">
        <v>27</v>
      </c>
      <c r="H5649">
        <v>6189.47</v>
      </c>
      <c r="I5649">
        <v>167115.70000000001</v>
      </c>
      <c r="J5649" t="s">
        <v>770</v>
      </c>
      <c r="K5649">
        <v>38</v>
      </c>
      <c r="L5649" t="str">
        <f>_xlfn.XLOOKUP(F5649, Items!$A:$A, Items!$C:$C, "Check Item ID", 0)</f>
        <v>Hardware</v>
      </c>
    </row>
    <row r="5650" spans="1:12" x14ac:dyDescent="0.25">
      <c r="A5650" t="s">
        <v>6418</v>
      </c>
      <c r="B5650" s="1">
        <v>45241</v>
      </c>
      <c r="C5650" t="s">
        <v>103</v>
      </c>
      <c r="D5650" t="s">
        <v>31</v>
      </c>
      <c r="E5650" t="s">
        <v>288</v>
      </c>
      <c r="F5650" t="s">
        <v>430</v>
      </c>
      <c r="G5650" s="8">
        <v>1</v>
      </c>
      <c r="H5650" s="6">
        <v>3207.44</v>
      </c>
      <c r="I5650" s="6">
        <v>3207.44</v>
      </c>
      <c r="J5650" t="s">
        <v>777</v>
      </c>
      <c r="K5650" s="8">
        <v>19</v>
      </c>
      <c r="L5650" t="str">
        <f>_xlfn.XLOOKUP(F5650, Items!$A:$A, Items!$C:$C, "Check Item ID", 0)</f>
        <v>Service</v>
      </c>
    </row>
    <row r="5651" spans="1:12" hidden="1" x14ac:dyDescent="0.25">
      <c r="A5651" t="s">
        <v>6419</v>
      </c>
      <c r="B5651" s="1">
        <v>45044</v>
      </c>
      <c r="C5651" t="s">
        <v>155</v>
      </c>
      <c r="D5651" t="s">
        <v>31</v>
      </c>
      <c r="E5651" t="s">
        <v>292</v>
      </c>
      <c r="F5651" t="s">
        <v>408</v>
      </c>
      <c r="G5651">
        <v>9</v>
      </c>
      <c r="H5651">
        <v>6202.41</v>
      </c>
      <c r="I5651">
        <v>55821.7</v>
      </c>
      <c r="J5651" t="s">
        <v>770</v>
      </c>
      <c r="K5651">
        <v>24</v>
      </c>
      <c r="L5651" t="str">
        <f>_xlfn.XLOOKUP(F5651, Items!$A:$A, Items!$C:$C, "Check Item ID", 0)</f>
        <v>Hardware</v>
      </c>
    </row>
    <row r="5652" spans="1:12" hidden="1" x14ac:dyDescent="0.25">
      <c r="A5652" t="s">
        <v>6420</v>
      </c>
      <c r="B5652" s="1">
        <v>44975</v>
      </c>
      <c r="C5652" t="s">
        <v>119</v>
      </c>
      <c r="D5652" t="s">
        <v>13</v>
      </c>
      <c r="E5652" t="s">
        <v>267</v>
      </c>
      <c r="F5652" t="s">
        <v>412</v>
      </c>
      <c r="G5652">
        <v>43</v>
      </c>
      <c r="H5652">
        <v>1813.61</v>
      </c>
      <c r="I5652">
        <v>77985.240000000005</v>
      </c>
      <c r="J5652" t="s">
        <v>770</v>
      </c>
      <c r="K5652">
        <v>21</v>
      </c>
      <c r="L5652" t="str">
        <f>_xlfn.XLOOKUP(F5652, Items!$A:$A, Items!$C:$C, "Check Item ID", 0)</f>
        <v>Service</v>
      </c>
    </row>
    <row r="5653" spans="1:12" hidden="1" x14ac:dyDescent="0.25">
      <c r="A5653" t="s">
        <v>6421</v>
      </c>
      <c r="B5653" s="1">
        <v>44991</v>
      </c>
      <c r="C5653" t="s">
        <v>39</v>
      </c>
      <c r="D5653" t="s">
        <v>25</v>
      </c>
      <c r="E5653" t="s">
        <v>258</v>
      </c>
      <c r="F5653" t="s">
        <v>558</v>
      </c>
      <c r="G5653">
        <v>33</v>
      </c>
      <c r="H5653">
        <v>7938.82</v>
      </c>
      <c r="I5653">
        <v>261981.18</v>
      </c>
      <c r="J5653" t="s">
        <v>768</v>
      </c>
      <c r="K5653">
        <v>5</v>
      </c>
      <c r="L5653" t="str">
        <f>_xlfn.XLOOKUP(F5653, Items!$A:$A, Items!$C:$C, "Check Item ID", 0)</f>
        <v>Software</v>
      </c>
    </row>
    <row r="5654" spans="1:12" hidden="1" x14ac:dyDescent="0.25">
      <c r="A5654" t="s">
        <v>6422</v>
      </c>
      <c r="B5654" s="1">
        <v>45354</v>
      </c>
      <c r="C5654" t="s">
        <v>63</v>
      </c>
      <c r="D5654" t="s">
        <v>27</v>
      </c>
      <c r="E5654" t="s">
        <v>258</v>
      </c>
      <c r="F5654" t="s">
        <v>624</v>
      </c>
      <c r="G5654">
        <v>37</v>
      </c>
      <c r="H5654">
        <v>3997.55</v>
      </c>
      <c r="I5654">
        <v>147909.37</v>
      </c>
      <c r="J5654" t="s">
        <v>770</v>
      </c>
      <c r="K5654">
        <v>43</v>
      </c>
      <c r="L5654" t="str">
        <f>_xlfn.XLOOKUP(F5654, Items!$A:$A, Items!$C:$C, "Check Item ID", 0)</f>
        <v>Service</v>
      </c>
    </row>
    <row r="5655" spans="1:12" x14ac:dyDescent="0.25">
      <c r="A5655" t="s">
        <v>6423</v>
      </c>
      <c r="B5655" s="1">
        <v>45412</v>
      </c>
      <c r="C5655" t="s">
        <v>179</v>
      </c>
      <c r="D5655" t="s">
        <v>3</v>
      </c>
      <c r="E5655" t="s">
        <v>352</v>
      </c>
      <c r="F5655" t="s">
        <v>582</v>
      </c>
      <c r="G5655" s="8">
        <v>34</v>
      </c>
      <c r="H5655" s="6">
        <v>9323.89</v>
      </c>
      <c r="I5655" s="6">
        <v>317012.37</v>
      </c>
      <c r="J5655" t="s">
        <v>777</v>
      </c>
      <c r="K5655" s="8">
        <v>22</v>
      </c>
      <c r="L5655" t="str">
        <f>_xlfn.XLOOKUP(F5655, Items!$A:$A, Items!$C:$C, "Check Item ID", 0)</f>
        <v>Service</v>
      </c>
    </row>
    <row r="5656" spans="1:12" x14ac:dyDescent="0.25">
      <c r="A5656" t="s">
        <v>6424</v>
      </c>
      <c r="B5656" s="1">
        <v>45126</v>
      </c>
      <c r="C5656" t="s">
        <v>59</v>
      </c>
      <c r="D5656" t="s">
        <v>9</v>
      </c>
      <c r="E5656" t="s">
        <v>250</v>
      </c>
      <c r="F5656" t="s">
        <v>660</v>
      </c>
      <c r="G5656" s="8">
        <v>26</v>
      </c>
      <c r="H5656" s="6">
        <v>7624.9</v>
      </c>
      <c r="I5656" s="6">
        <v>198247.47</v>
      </c>
      <c r="J5656" t="s">
        <v>777</v>
      </c>
      <c r="K5656" s="8">
        <v>21</v>
      </c>
      <c r="L5656" t="str">
        <f>_xlfn.XLOOKUP(F5656, Items!$A:$A, Items!$C:$C, "Check Item ID", 0)</f>
        <v>Hardware</v>
      </c>
    </row>
    <row r="5657" spans="1:12" x14ac:dyDescent="0.25">
      <c r="A5657" t="s">
        <v>6425</v>
      </c>
      <c r="B5657" s="1">
        <v>46004</v>
      </c>
      <c r="C5657" t="s">
        <v>227</v>
      </c>
      <c r="D5657" t="s">
        <v>9</v>
      </c>
      <c r="E5657" t="s">
        <v>336</v>
      </c>
      <c r="F5657" t="s">
        <v>620</v>
      </c>
      <c r="G5657" s="8">
        <v>15</v>
      </c>
      <c r="H5657" s="6">
        <v>2291.11</v>
      </c>
      <c r="I5657" s="6">
        <v>34366.69</v>
      </c>
      <c r="J5657" t="s">
        <v>777</v>
      </c>
      <c r="K5657" s="8">
        <v>4</v>
      </c>
      <c r="L5657" t="str">
        <f>_xlfn.XLOOKUP(F5657, Items!$A:$A, Items!$C:$C, "Check Item ID", 0)</f>
        <v>Hardware</v>
      </c>
    </row>
    <row r="5658" spans="1:12" x14ac:dyDescent="0.25">
      <c r="A5658" t="s">
        <v>6426</v>
      </c>
      <c r="B5658" s="1">
        <v>45089</v>
      </c>
      <c r="C5658" t="s">
        <v>155</v>
      </c>
      <c r="D5658" t="s">
        <v>31</v>
      </c>
      <c r="E5658" t="s">
        <v>281</v>
      </c>
      <c r="F5658" t="s">
        <v>380</v>
      </c>
      <c r="G5658" s="8">
        <v>19</v>
      </c>
      <c r="H5658" s="6">
        <v>3969.78</v>
      </c>
      <c r="I5658" s="6">
        <v>75425.850000000006</v>
      </c>
      <c r="J5658" t="s">
        <v>777</v>
      </c>
      <c r="K5658" s="8">
        <v>42</v>
      </c>
      <c r="L5658" t="str">
        <f>_xlfn.XLOOKUP(F5658, Items!$A:$A, Items!$C:$C, "Check Item ID", 0)</f>
        <v>Hardware</v>
      </c>
    </row>
    <row r="5659" spans="1:12" hidden="1" x14ac:dyDescent="0.25">
      <c r="A5659" t="s">
        <v>6427</v>
      </c>
      <c r="B5659" s="1">
        <v>45389</v>
      </c>
      <c r="C5659" t="s">
        <v>77</v>
      </c>
      <c r="D5659" t="s">
        <v>17</v>
      </c>
      <c r="E5659" t="s">
        <v>246</v>
      </c>
      <c r="F5659" t="s">
        <v>434</v>
      </c>
      <c r="G5659">
        <v>2</v>
      </c>
      <c r="H5659">
        <v>6686.35</v>
      </c>
      <c r="I5659">
        <v>13372.69</v>
      </c>
      <c r="J5659" t="s">
        <v>768</v>
      </c>
      <c r="K5659">
        <v>20</v>
      </c>
      <c r="L5659" t="str">
        <f>_xlfn.XLOOKUP(F5659, Items!$A:$A, Items!$C:$C, "Check Item ID", 0)</f>
        <v>Software</v>
      </c>
    </row>
    <row r="5660" spans="1:12" hidden="1" x14ac:dyDescent="0.25">
      <c r="A5660" t="s">
        <v>6428</v>
      </c>
      <c r="B5660" s="1">
        <v>45823</v>
      </c>
      <c r="C5660" t="s">
        <v>177</v>
      </c>
      <c r="D5660" t="s">
        <v>27</v>
      </c>
      <c r="E5660" t="s">
        <v>312</v>
      </c>
      <c r="F5660" t="s">
        <v>752</v>
      </c>
      <c r="G5660">
        <v>37</v>
      </c>
      <c r="H5660">
        <v>2048</v>
      </c>
      <c r="I5660">
        <v>75775.83</v>
      </c>
      <c r="J5660" t="s">
        <v>768</v>
      </c>
      <c r="K5660">
        <v>29</v>
      </c>
      <c r="L5660" t="str">
        <f>_xlfn.XLOOKUP(F5660, Items!$A:$A, Items!$C:$C, "Check Item ID", 0)</f>
        <v>Software</v>
      </c>
    </row>
    <row r="5661" spans="1:12" x14ac:dyDescent="0.25">
      <c r="A5661" t="s">
        <v>6429</v>
      </c>
      <c r="B5661" s="1">
        <v>45482</v>
      </c>
      <c r="C5661" t="s">
        <v>227</v>
      </c>
      <c r="D5661" t="s">
        <v>9</v>
      </c>
      <c r="E5661" t="s">
        <v>316</v>
      </c>
      <c r="F5661" t="s">
        <v>748</v>
      </c>
      <c r="G5661" s="8">
        <v>27</v>
      </c>
      <c r="H5661" s="6">
        <v>4119.3</v>
      </c>
      <c r="I5661" s="6">
        <v>111221.11</v>
      </c>
      <c r="J5661" t="s">
        <v>777</v>
      </c>
      <c r="K5661" s="8">
        <v>35</v>
      </c>
      <c r="L5661" t="str">
        <f>_xlfn.XLOOKUP(F5661, Items!$A:$A, Items!$C:$C, "Check Item ID", 0)</f>
        <v>Software</v>
      </c>
    </row>
    <row r="5662" spans="1:12" x14ac:dyDescent="0.25">
      <c r="A5662" t="s">
        <v>6430</v>
      </c>
      <c r="B5662" s="1">
        <v>45943</v>
      </c>
      <c r="C5662" t="s">
        <v>209</v>
      </c>
      <c r="D5662" t="s">
        <v>23</v>
      </c>
      <c r="E5662" t="s">
        <v>338</v>
      </c>
      <c r="F5662" t="s">
        <v>534</v>
      </c>
      <c r="G5662" s="8">
        <v>45</v>
      </c>
      <c r="H5662" s="6">
        <v>2319.13</v>
      </c>
      <c r="I5662" s="6">
        <v>104361.01</v>
      </c>
      <c r="J5662" t="s">
        <v>777</v>
      </c>
      <c r="K5662" s="8">
        <v>36</v>
      </c>
      <c r="L5662" t="str">
        <f>_xlfn.XLOOKUP(F5662, Items!$A:$A, Items!$C:$C, "Check Item ID", 0)</f>
        <v>Service</v>
      </c>
    </row>
    <row r="5663" spans="1:12" x14ac:dyDescent="0.25">
      <c r="A5663" t="s">
        <v>6431</v>
      </c>
      <c r="B5663" s="1">
        <v>45700</v>
      </c>
      <c r="C5663" t="s">
        <v>42</v>
      </c>
      <c r="D5663" t="s">
        <v>9</v>
      </c>
      <c r="E5663" t="s">
        <v>340</v>
      </c>
      <c r="F5663" t="s">
        <v>462</v>
      </c>
      <c r="G5663" s="8">
        <v>11</v>
      </c>
      <c r="H5663" s="6">
        <v>4588.54</v>
      </c>
      <c r="I5663" s="6">
        <v>50473.96</v>
      </c>
      <c r="J5663" t="s">
        <v>777</v>
      </c>
      <c r="K5663" s="8">
        <v>31</v>
      </c>
      <c r="L5663" t="str">
        <f>_xlfn.XLOOKUP(F5663, Items!$A:$A, Items!$C:$C, "Check Item ID", 0)</f>
        <v>Service</v>
      </c>
    </row>
    <row r="5664" spans="1:12" x14ac:dyDescent="0.25">
      <c r="A5664" t="s">
        <v>6432</v>
      </c>
      <c r="B5664" s="1">
        <v>45754</v>
      </c>
      <c r="C5664" t="s">
        <v>111</v>
      </c>
      <c r="D5664" t="s">
        <v>31</v>
      </c>
      <c r="E5664" t="s">
        <v>265</v>
      </c>
      <c r="F5664" t="s">
        <v>572</v>
      </c>
      <c r="G5664" s="8">
        <v>4</v>
      </c>
      <c r="H5664" s="6">
        <v>5681.26</v>
      </c>
      <c r="I5664" s="6">
        <v>22725.06</v>
      </c>
      <c r="J5664" t="s">
        <v>777</v>
      </c>
      <c r="K5664" s="8">
        <v>18</v>
      </c>
      <c r="L5664" t="str">
        <f>_xlfn.XLOOKUP(F5664, Items!$A:$A, Items!$C:$C, "Check Item ID", 0)</f>
        <v>Service</v>
      </c>
    </row>
    <row r="5665" spans="1:12" hidden="1" x14ac:dyDescent="0.25">
      <c r="A5665" t="s">
        <v>6433</v>
      </c>
      <c r="B5665" s="1">
        <v>45192</v>
      </c>
      <c r="C5665" t="s">
        <v>93</v>
      </c>
      <c r="D5665" t="s">
        <v>9</v>
      </c>
      <c r="E5665" t="s">
        <v>246</v>
      </c>
      <c r="F5665" t="s">
        <v>712</v>
      </c>
      <c r="G5665">
        <v>15</v>
      </c>
      <c r="H5665">
        <v>3558.39</v>
      </c>
      <c r="I5665">
        <v>53375.91</v>
      </c>
      <c r="J5665" t="s">
        <v>770</v>
      </c>
      <c r="K5665">
        <v>5</v>
      </c>
      <c r="L5665" t="str">
        <f>_xlfn.XLOOKUP(F5665, Items!$A:$A, Items!$C:$C, "Check Item ID", 0)</f>
        <v>Service</v>
      </c>
    </row>
    <row r="5666" spans="1:12" x14ac:dyDescent="0.25">
      <c r="A5666" t="s">
        <v>6434</v>
      </c>
      <c r="B5666" s="1">
        <v>45709</v>
      </c>
      <c r="C5666" t="s">
        <v>193</v>
      </c>
      <c r="D5666" t="s">
        <v>5</v>
      </c>
      <c r="E5666" t="s">
        <v>314</v>
      </c>
      <c r="F5666" t="s">
        <v>396</v>
      </c>
      <c r="G5666" s="8">
        <v>48</v>
      </c>
      <c r="H5666" s="6">
        <v>9405.1200000000008</v>
      </c>
      <c r="I5666" s="6">
        <v>451445.61</v>
      </c>
      <c r="J5666" t="s">
        <v>777</v>
      </c>
      <c r="K5666" s="8">
        <v>14</v>
      </c>
      <c r="L5666" t="str">
        <f>_xlfn.XLOOKUP(F5666, Items!$A:$A, Items!$C:$C, "Check Item ID", 0)</f>
        <v>Software</v>
      </c>
    </row>
    <row r="5667" spans="1:12" hidden="1" x14ac:dyDescent="0.25">
      <c r="A5667" t="s">
        <v>6435</v>
      </c>
      <c r="B5667" s="1">
        <v>45088</v>
      </c>
      <c r="C5667" t="s">
        <v>79</v>
      </c>
      <c r="D5667" t="s">
        <v>31</v>
      </c>
      <c r="E5667" t="s">
        <v>310</v>
      </c>
      <c r="F5667" t="s">
        <v>724</v>
      </c>
      <c r="G5667">
        <v>43</v>
      </c>
      <c r="H5667">
        <v>318.95</v>
      </c>
      <c r="I5667">
        <v>13714.79</v>
      </c>
      <c r="J5667" t="s">
        <v>768</v>
      </c>
      <c r="K5667">
        <v>5</v>
      </c>
      <c r="L5667" t="str">
        <f>_xlfn.XLOOKUP(F5667, Items!$A:$A, Items!$C:$C, "Check Item ID", 0)</f>
        <v>Software</v>
      </c>
    </row>
    <row r="5668" spans="1:12" x14ac:dyDescent="0.25">
      <c r="A5668" t="s">
        <v>6436</v>
      </c>
      <c r="B5668" s="1">
        <v>45136</v>
      </c>
      <c r="C5668" t="s">
        <v>65</v>
      </c>
      <c r="D5668" t="s">
        <v>15</v>
      </c>
      <c r="E5668" t="s">
        <v>320</v>
      </c>
      <c r="F5668" t="s">
        <v>534</v>
      </c>
      <c r="G5668" s="8">
        <v>34</v>
      </c>
      <c r="H5668" s="6">
        <v>2821.71</v>
      </c>
      <c r="I5668" s="6">
        <v>95938.1</v>
      </c>
      <c r="J5668" t="s">
        <v>777</v>
      </c>
      <c r="K5668" s="8">
        <v>35</v>
      </c>
      <c r="L5668" t="str">
        <f>_xlfn.XLOOKUP(F5668, Items!$A:$A, Items!$C:$C, "Check Item ID", 0)</f>
        <v>Service</v>
      </c>
    </row>
    <row r="5669" spans="1:12" hidden="1" x14ac:dyDescent="0.25">
      <c r="A5669" t="s">
        <v>6437</v>
      </c>
      <c r="B5669" s="1">
        <v>45616</v>
      </c>
      <c r="C5669" t="s">
        <v>139</v>
      </c>
      <c r="D5669" t="s">
        <v>19</v>
      </c>
      <c r="E5669" t="s">
        <v>267</v>
      </c>
      <c r="F5669" t="s">
        <v>572</v>
      </c>
      <c r="G5669">
        <v>5</v>
      </c>
      <c r="H5669">
        <v>6499.44</v>
      </c>
      <c r="I5669">
        <v>32497.22</v>
      </c>
      <c r="J5669" t="s">
        <v>770</v>
      </c>
      <c r="K5669">
        <v>5</v>
      </c>
      <c r="L5669" t="str">
        <f>_xlfn.XLOOKUP(F5669, Items!$A:$A, Items!$C:$C, "Check Item ID", 0)</f>
        <v>Service</v>
      </c>
    </row>
    <row r="5670" spans="1:12" x14ac:dyDescent="0.25">
      <c r="A5670" t="s">
        <v>6438</v>
      </c>
      <c r="B5670" s="1">
        <v>45162</v>
      </c>
      <c r="C5670" t="s">
        <v>135</v>
      </c>
      <c r="D5670" t="s">
        <v>31</v>
      </c>
      <c r="E5670" t="s">
        <v>320</v>
      </c>
      <c r="F5670" t="s">
        <v>574</v>
      </c>
      <c r="G5670" s="8">
        <v>12</v>
      </c>
      <c r="H5670" s="6">
        <v>2520.61</v>
      </c>
      <c r="I5670" s="6">
        <v>30247.279999999999</v>
      </c>
      <c r="J5670" t="s">
        <v>777</v>
      </c>
      <c r="K5670" s="8">
        <v>34</v>
      </c>
      <c r="L5670" t="str">
        <f>_xlfn.XLOOKUP(F5670, Items!$A:$A, Items!$C:$C, "Check Item ID", 0)</f>
        <v>Service</v>
      </c>
    </row>
    <row r="5671" spans="1:12" hidden="1" x14ac:dyDescent="0.25">
      <c r="A5671" t="s">
        <v>6439</v>
      </c>
      <c r="B5671" s="1">
        <v>45528</v>
      </c>
      <c r="C5671" t="s">
        <v>39</v>
      </c>
      <c r="D5671" t="s">
        <v>25</v>
      </c>
      <c r="E5671" t="s">
        <v>281</v>
      </c>
      <c r="F5671" t="s">
        <v>514</v>
      </c>
      <c r="G5671">
        <v>50</v>
      </c>
      <c r="H5671">
        <v>4283.54</v>
      </c>
      <c r="I5671">
        <v>214176.94</v>
      </c>
      <c r="J5671" t="s">
        <v>768</v>
      </c>
      <c r="K5671">
        <v>42</v>
      </c>
      <c r="L5671" t="str">
        <f>_xlfn.XLOOKUP(F5671, Items!$A:$A, Items!$C:$C, "Check Item ID", 0)</f>
        <v>Hardware</v>
      </c>
    </row>
    <row r="5672" spans="1:12" hidden="1" x14ac:dyDescent="0.25">
      <c r="A5672" t="s">
        <v>6440</v>
      </c>
      <c r="B5672" s="1">
        <v>45708</v>
      </c>
      <c r="C5672" t="s">
        <v>115</v>
      </c>
      <c r="D5672" t="s">
        <v>27</v>
      </c>
      <c r="E5672" t="s">
        <v>265</v>
      </c>
      <c r="F5672" t="s">
        <v>450</v>
      </c>
      <c r="G5672">
        <v>13</v>
      </c>
      <c r="H5672">
        <v>7606.05</v>
      </c>
      <c r="I5672">
        <v>98878.71</v>
      </c>
      <c r="J5672" t="s">
        <v>770</v>
      </c>
      <c r="K5672">
        <v>11</v>
      </c>
      <c r="L5672" t="str">
        <f>_xlfn.XLOOKUP(F5672, Items!$A:$A, Items!$C:$C, "Check Item ID", 0)</f>
        <v>Service</v>
      </c>
    </row>
    <row r="5673" spans="1:12" hidden="1" x14ac:dyDescent="0.25">
      <c r="A5673" t="s">
        <v>6441</v>
      </c>
      <c r="B5673" s="1">
        <v>45727</v>
      </c>
      <c r="C5673" t="s">
        <v>111</v>
      </c>
      <c r="D5673" t="s">
        <v>31</v>
      </c>
      <c r="E5673" t="s">
        <v>336</v>
      </c>
      <c r="F5673" t="s">
        <v>462</v>
      </c>
      <c r="G5673">
        <v>40</v>
      </c>
      <c r="H5673">
        <v>4862.2700000000004</v>
      </c>
      <c r="I5673">
        <v>194490.74</v>
      </c>
      <c r="J5673" t="s">
        <v>768</v>
      </c>
      <c r="K5673">
        <v>21</v>
      </c>
      <c r="L5673" t="str">
        <f>_xlfn.XLOOKUP(F5673, Items!$A:$A, Items!$C:$C, "Check Item ID", 0)</f>
        <v>Service</v>
      </c>
    </row>
    <row r="5674" spans="1:12" x14ac:dyDescent="0.25">
      <c r="A5674" t="s">
        <v>6442</v>
      </c>
      <c r="B5674" s="1">
        <v>45547</v>
      </c>
      <c r="C5674" t="s">
        <v>97</v>
      </c>
      <c r="D5674" t="s">
        <v>29</v>
      </c>
      <c r="E5674" t="s">
        <v>352</v>
      </c>
      <c r="F5674" t="s">
        <v>363</v>
      </c>
      <c r="G5674" s="8">
        <v>10</v>
      </c>
      <c r="H5674" s="6">
        <v>3163.15</v>
      </c>
      <c r="I5674" s="6">
        <v>31631.51</v>
      </c>
      <c r="J5674" t="s">
        <v>777</v>
      </c>
      <c r="K5674" s="8">
        <v>19</v>
      </c>
      <c r="L5674" t="str">
        <f>_xlfn.XLOOKUP(F5674, Items!$A:$A, Items!$C:$C, "Check Item ID", 0)</f>
        <v>Hardware</v>
      </c>
    </row>
    <row r="5675" spans="1:12" hidden="1" x14ac:dyDescent="0.25">
      <c r="A5675" t="s">
        <v>6443</v>
      </c>
      <c r="B5675" s="1">
        <v>45232</v>
      </c>
      <c r="C5675" t="s">
        <v>71</v>
      </c>
      <c r="D5675" t="s">
        <v>15</v>
      </c>
      <c r="E5675" t="s">
        <v>342</v>
      </c>
      <c r="F5675" t="s">
        <v>390</v>
      </c>
      <c r="G5675">
        <v>17</v>
      </c>
      <c r="H5675">
        <v>5246.12</v>
      </c>
      <c r="I5675">
        <v>89183.99</v>
      </c>
      <c r="J5675" t="s">
        <v>770</v>
      </c>
      <c r="K5675">
        <v>15</v>
      </c>
      <c r="L5675" t="str">
        <f>_xlfn.XLOOKUP(F5675, Items!$A:$A, Items!$C:$C, "Check Item ID", 0)</f>
        <v>Service</v>
      </c>
    </row>
    <row r="5676" spans="1:12" x14ac:dyDescent="0.25">
      <c r="A5676" t="s">
        <v>6444</v>
      </c>
      <c r="B5676" s="1">
        <v>45071</v>
      </c>
      <c r="C5676" t="s">
        <v>121</v>
      </c>
      <c r="D5676" t="s">
        <v>5</v>
      </c>
      <c r="E5676" t="s">
        <v>276</v>
      </c>
      <c r="F5676" t="s">
        <v>556</v>
      </c>
      <c r="G5676" s="8">
        <v>16</v>
      </c>
      <c r="H5676" s="6">
        <v>5488.05</v>
      </c>
      <c r="I5676" s="6">
        <v>87808.82</v>
      </c>
      <c r="J5676" t="s">
        <v>777</v>
      </c>
      <c r="K5676" s="8">
        <v>32</v>
      </c>
      <c r="L5676" t="str">
        <f>_xlfn.XLOOKUP(F5676, Items!$A:$A, Items!$C:$C, "Check Item ID", 0)</f>
        <v>Software</v>
      </c>
    </row>
    <row r="5677" spans="1:12" x14ac:dyDescent="0.25">
      <c r="A5677" t="s">
        <v>6445</v>
      </c>
      <c r="B5677" s="1">
        <v>45541</v>
      </c>
      <c r="C5677" t="s">
        <v>65</v>
      </c>
      <c r="D5677" t="s">
        <v>15</v>
      </c>
      <c r="E5677" t="s">
        <v>308</v>
      </c>
      <c r="F5677" t="s">
        <v>424</v>
      </c>
      <c r="G5677" s="8">
        <v>24</v>
      </c>
      <c r="H5677" s="6">
        <v>1841.36</v>
      </c>
      <c r="I5677" s="6">
        <v>44192.74</v>
      </c>
      <c r="J5677" t="s">
        <v>777</v>
      </c>
      <c r="K5677" s="8">
        <v>10</v>
      </c>
      <c r="L5677" t="str">
        <f>_xlfn.XLOOKUP(F5677, Items!$A:$A, Items!$C:$C, "Check Item ID", 0)</f>
        <v>Service</v>
      </c>
    </row>
    <row r="5678" spans="1:12" hidden="1" x14ac:dyDescent="0.25">
      <c r="A5678" t="s">
        <v>6446</v>
      </c>
      <c r="B5678" s="1">
        <v>44991</v>
      </c>
      <c r="C5678" t="s">
        <v>139</v>
      </c>
      <c r="D5678" t="s">
        <v>19</v>
      </c>
      <c r="E5678" t="s">
        <v>294</v>
      </c>
      <c r="F5678" t="s">
        <v>686</v>
      </c>
      <c r="G5678">
        <v>45</v>
      </c>
      <c r="H5678">
        <v>4774.3500000000004</v>
      </c>
      <c r="I5678">
        <v>214845.61</v>
      </c>
      <c r="J5678" t="s">
        <v>768</v>
      </c>
      <c r="K5678">
        <v>27</v>
      </c>
      <c r="L5678" t="str">
        <f>_xlfn.XLOOKUP(F5678, Items!$A:$A, Items!$C:$C, "Check Item ID", 0)</f>
        <v>Software</v>
      </c>
    </row>
    <row r="5679" spans="1:12" hidden="1" x14ac:dyDescent="0.25">
      <c r="A5679" t="s">
        <v>6447</v>
      </c>
      <c r="B5679" s="1">
        <v>45176</v>
      </c>
      <c r="C5679" t="s">
        <v>75</v>
      </c>
      <c r="D5679" t="s">
        <v>11</v>
      </c>
      <c r="E5679" t="s">
        <v>294</v>
      </c>
      <c r="F5679" t="s">
        <v>606</v>
      </c>
      <c r="G5679">
        <v>17</v>
      </c>
      <c r="H5679">
        <v>9654.7999999999993</v>
      </c>
      <c r="I5679">
        <v>164131.6</v>
      </c>
      <c r="J5679" t="s">
        <v>768</v>
      </c>
      <c r="K5679">
        <v>18</v>
      </c>
      <c r="L5679" t="str">
        <f>_xlfn.XLOOKUP(F5679, Items!$A:$A, Items!$C:$C, "Check Item ID", 0)</f>
        <v>Service</v>
      </c>
    </row>
    <row r="5680" spans="1:12" x14ac:dyDescent="0.25">
      <c r="A5680" t="s">
        <v>6448</v>
      </c>
      <c r="B5680" s="1">
        <v>45764</v>
      </c>
      <c r="C5680" t="s">
        <v>105</v>
      </c>
      <c r="D5680" t="s">
        <v>23</v>
      </c>
      <c r="E5680" t="s">
        <v>332</v>
      </c>
      <c r="F5680" t="s">
        <v>742</v>
      </c>
      <c r="G5680" s="8">
        <v>1</v>
      </c>
      <c r="H5680" s="6">
        <v>5610.34</v>
      </c>
      <c r="I5680" s="6">
        <v>5610.34</v>
      </c>
      <c r="J5680" t="s">
        <v>777</v>
      </c>
      <c r="K5680" s="8">
        <v>19</v>
      </c>
      <c r="L5680" t="str">
        <f>_xlfn.XLOOKUP(F5680, Items!$A:$A, Items!$C:$C, "Check Item ID", 0)</f>
        <v>Software</v>
      </c>
    </row>
    <row r="5681" spans="1:12" hidden="1" x14ac:dyDescent="0.25">
      <c r="A5681" t="s">
        <v>6449</v>
      </c>
      <c r="B5681" s="1">
        <v>45116</v>
      </c>
      <c r="C5681" t="s">
        <v>179</v>
      </c>
      <c r="D5681" t="s">
        <v>3</v>
      </c>
      <c r="E5681" t="s">
        <v>354</v>
      </c>
      <c r="F5681" t="s">
        <v>394</v>
      </c>
      <c r="G5681">
        <v>33</v>
      </c>
      <c r="H5681">
        <v>1983.58</v>
      </c>
      <c r="I5681">
        <v>65458.02</v>
      </c>
      <c r="J5681" t="s">
        <v>768</v>
      </c>
      <c r="K5681">
        <v>10</v>
      </c>
      <c r="L5681" t="str">
        <f>_xlfn.XLOOKUP(F5681, Items!$A:$A, Items!$C:$C, "Check Item ID", 0)</f>
        <v>Service</v>
      </c>
    </row>
    <row r="5682" spans="1:12" hidden="1" x14ac:dyDescent="0.25">
      <c r="A5682" t="s">
        <v>6450</v>
      </c>
      <c r="B5682" s="1">
        <v>45183</v>
      </c>
      <c r="C5682" t="s">
        <v>139</v>
      </c>
      <c r="D5682" t="s">
        <v>19</v>
      </c>
      <c r="E5682" t="s">
        <v>324</v>
      </c>
      <c r="F5682" t="s">
        <v>682</v>
      </c>
      <c r="G5682">
        <v>47</v>
      </c>
      <c r="H5682">
        <v>7241.29</v>
      </c>
      <c r="I5682">
        <v>340340.74</v>
      </c>
      <c r="J5682" t="s">
        <v>770</v>
      </c>
      <c r="K5682">
        <v>45</v>
      </c>
      <c r="L5682" t="str">
        <f>_xlfn.XLOOKUP(F5682, Items!$A:$A, Items!$C:$C, "Check Item ID", 0)</f>
        <v>Software</v>
      </c>
    </row>
    <row r="5683" spans="1:12" hidden="1" x14ac:dyDescent="0.25">
      <c r="A5683" t="s">
        <v>6451</v>
      </c>
      <c r="B5683" s="1">
        <v>45219</v>
      </c>
      <c r="C5683" t="s">
        <v>117</v>
      </c>
      <c r="D5683" t="s">
        <v>29</v>
      </c>
      <c r="E5683" t="s">
        <v>267</v>
      </c>
      <c r="F5683" t="s">
        <v>428</v>
      </c>
      <c r="G5683">
        <v>20</v>
      </c>
      <c r="H5683">
        <v>6686.02</v>
      </c>
      <c r="I5683">
        <v>133720.48000000001</v>
      </c>
      <c r="J5683" t="s">
        <v>770</v>
      </c>
      <c r="K5683">
        <v>38</v>
      </c>
      <c r="L5683" t="str">
        <f>_xlfn.XLOOKUP(F5683, Items!$A:$A, Items!$C:$C, "Check Item ID", 0)</f>
        <v>Service</v>
      </c>
    </row>
    <row r="5684" spans="1:12" x14ac:dyDescent="0.25">
      <c r="A5684" t="s">
        <v>6452</v>
      </c>
      <c r="B5684" s="1">
        <v>45359</v>
      </c>
      <c r="C5684" t="s">
        <v>95</v>
      </c>
      <c r="D5684" t="s">
        <v>11</v>
      </c>
      <c r="E5684" t="s">
        <v>354</v>
      </c>
      <c r="F5684" t="s">
        <v>638</v>
      </c>
      <c r="G5684" s="8">
        <v>19</v>
      </c>
      <c r="H5684" s="6">
        <v>4485</v>
      </c>
      <c r="I5684" s="6">
        <v>85214.95</v>
      </c>
      <c r="J5684" t="s">
        <v>777</v>
      </c>
      <c r="K5684" s="8">
        <v>17</v>
      </c>
      <c r="L5684" t="str">
        <f>_xlfn.XLOOKUP(F5684, Items!$A:$A, Items!$C:$C, "Check Item ID", 0)</f>
        <v>Hardware</v>
      </c>
    </row>
    <row r="5685" spans="1:12" x14ac:dyDescent="0.25">
      <c r="A5685" t="s">
        <v>6453</v>
      </c>
      <c r="B5685" s="1">
        <v>45087</v>
      </c>
      <c r="C5685" t="s">
        <v>183</v>
      </c>
      <c r="D5685" t="s">
        <v>31</v>
      </c>
      <c r="E5685" t="s">
        <v>320</v>
      </c>
      <c r="F5685" t="s">
        <v>698</v>
      </c>
      <c r="G5685" s="8">
        <v>18</v>
      </c>
      <c r="H5685" s="6">
        <v>4719.09</v>
      </c>
      <c r="I5685" s="6">
        <v>84943.69</v>
      </c>
      <c r="J5685" t="s">
        <v>777</v>
      </c>
      <c r="K5685" s="8">
        <v>36</v>
      </c>
      <c r="L5685" t="str">
        <f>_xlfn.XLOOKUP(F5685, Items!$A:$A, Items!$C:$C, "Check Item ID", 0)</f>
        <v>Software</v>
      </c>
    </row>
    <row r="5686" spans="1:12" hidden="1" x14ac:dyDescent="0.25">
      <c r="A5686" t="s">
        <v>6454</v>
      </c>
      <c r="B5686" s="1">
        <v>45154</v>
      </c>
      <c r="C5686" t="s">
        <v>147</v>
      </c>
      <c r="D5686" t="s">
        <v>5</v>
      </c>
      <c r="E5686" t="s">
        <v>342</v>
      </c>
      <c r="F5686" t="s">
        <v>662</v>
      </c>
      <c r="G5686">
        <v>36</v>
      </c>
      <c r="H5686">
        <v>5865.86</v>
      </c>
      <c r="I5686">
        <v>211171.03</v>
      </c>
      <c r="J5686" t="s">
        <v>770</v>
      </c>
      <c r="K5686">
        <v>3</v>
      </c>
      <c r="L5686" t="str">
        <f>_xlfn.XLOOKUP(F5686, Items!$A:$A, Items!$C:$C, "Check Item ID", 0)</f>
        <v>Service</v>
      </c>
    </row>
    <row r="5687" spans="1:12" x14ac:dyDescent="0.25">
      <c r="A5687" t="s">
        <v>6455</v>
      </c>
      <c r="B5687" s="1">
        <v>45102</v>
      </c>
      <c r="C5687" t="s">
        <v>105</v>
      </c>
      <c r="D5687" t="s">
        <v>23</v>
      </c>
      <c r="E5687" t="s">
        <v>324</v>
      </c>
      <c r="F5687" t="s">
        <v>682</v>
      </c>
      <c r="G5687" s="8">
        <v>45</v>
      </c>
      <c r="H5687" s="6">
        <v>8134.86</v>
      </c>
      <c r="I5687" s="6">
        <v>366068.85</v>
      </c>
      <c r="J5687" t="s">
        <v>777</v>
      </c>
      <c r="K5687" s="8">
        <v>23</v>
      </c>
      <c r="L5687" t="str">
        <f>_xlfn.XLOOKUP(F5687, Items!$A:$A, Items!$C:$C, "Check Item ID", 0)</f>
        <v>Software</v>
      </c>
    </row>
    <row r="5688" spans="1:12" hidden="1" x14ac:dyDescent="0.25">
      <c r="A5688" t="s">
        <v>6456</v>
      </c>
      <c r="B5688" s="1">
        <v>45164</v>
      </c>
      <c r="C5688" t="s">
        <v>237</v>
      </c>
      <c r="D5688" t="s">
        <v>5</v>
      </c>
      <c r="E5688" t="s">
        <v>334</v>
      </c>
      <c r="F5688" t="s">
        <v>528</v>
      </c>
      <c r="G5688">
        <v>29</v>
      </c>
      <c r="H5688">
        <v>1523.66</v>
      </c>
      <c r="I5688">
        <v>44186.21</v>
      </c>
      <c r="J5688" t="s">
        <v>768</v>
      </c>
      <c r="K5688">
        <v>3</v>
      </c>
      <c r="L5688" t="str">
        <f>_xlfn.XLOOKUP(F5688, Items!$A:$A, Items!$C:$C, "Check Item ID", 0)</f>
        <v>Service</v>
      </c>
    </row>
    <row r="5689" spans="1:12" hidden="1" x14ac:dyDescent="0.25">
      <c r="A5689" t="s">
        <v>6457</v>
      </c>
      <c r="B5689" s="1">
        <v>45565</v>
      </c>
      <c r="C5689" t="s">
        <v>36</v>
      </c>
      <c r="D5689" t="s">
        <v>23</v>
      </c>
      <c r="E5689" t="s">
        <v>316</v>
      </c>
      <c r="F5689" t="s">
        <v>572</v>
      </c>
      <c r="G5689">
        <v>29</v>
      </c>
      <c r="H5689">
        <v>5750.09</v>
      </c>
      <c r="I5689">
        <v>166752.6</v>
      </c>
      <c r="J5689" t="s">
        <v>770</v>
      </c>
      <c r="K5689">
        <v>29</v>
      </c>
      <c r="L5689" t="str">
        <f>_xlfn.XLOOKUP(F5689, Items!$A:$A, Items!$C:$C, "Check Item ID", 0)</f>
        <v>Service</v>
      </c>
    </row>
    <row r="5690" spans="1:12" hidden="1" x14ac:dyDescent="0.25">
      <c r="A5690" t="s">
        <v>6458</v>
      </c>
      <c r="B5690" s="1">
        <v>45489</v>
      </c>
      <c r="C5690" t="s">
        <v>219</v>
      </c>
      <c r="D5690" t="s">
        <v>21</v>
      </c>
      <c r="E5690" t="s">
        <v>258</v>
      </c>
      <c r="F5690" t="s">
        <v>484</v>
      </c>
      <c r="G5690">
        <v>4</v>
      </c>
      <c r="H5690">
        <v>7660.39</v>
      </c>
      <c r="I5690">
        <v>30641.57</v>
      </c>
      <c r="J5690" t="s">
        <v>770</v>
      </c>
      <c r="K5690">
        <v>32</v>
      </c>
      <c r="L5690" t="str">
        <f>_xlfn.XLOOKUP(F5690, Items!$A:$A, Items!$C:$C, "Check Item ID", 0)</f>
        <v>Hardware</v>
      </c>
    </row>
    <row r="5691" spans="1:12" hidden="1" x14ac:dyDescent="0.25">
      <c r="A5691" t="s">
        <v>6459</v>
      </c>
      <c r="B5691" s="1">
        <v>45533</v>
      </c>
      <c r="C5691" t="s">
        <v>183</v>
      </c>
      <c r="D5691" t="s">
        <v>31</v>
      </c>
      <c r="E5691" t="s">
        <v>346</v>
      </c>
      <c r="F5691" t="s">
        <v>440</v>
      </c>
      <c r="G5691">
        <v>43</v>
      </c>
      <c r="H5691">
        <v>7768.67</v>
      </c>
      <c r="I5691">
        <v>334052.74</v>
      </c>
      <c r="J5691" t="s">
        <v>770</v>
      </c>
      <c r="K5691">
        <v>36</v>
      </c>
      <c r="L5691" t="str">
        <f>_xlfn.XLOOKUP(F5691, Items!$A:$A, Items!$C:$C, "Check Item ID", 0)</f>
        <v>Hardware</v>
      </c>
    </row>
    <row r="5692" spans="1:12" hidden="1" x14ac:dyDescent="0.25">
      <c r="A5692" t="s">
        <v>6460</v>
      </c>
      <c r="B5692" s="1">
        <v>45068</v>
      </c>
      <c r="C5692" t="s">
        <v>95</v>
      </c>
      <c r="D5692" t="s">
        <v>11</v>
      </c>
      <c r="E5692" t="s">
        <v>328</v>
      </c>
      <c r="F5692" t="s">
        <v>472</v>
      </c>
      <c r="G5692">
        <v>2</v>
      </c>
      <c r="H5692">
        <v>6220.16</v>
      </c>
      <c r="I5692">
        <v>12440.32</v>
      </c>
      <c r="J5692" t="s">
        <v>770</v>
      </c>
      <c r="K5692">
        <v>25</v>
      </c>
      <c r="L5692" t="str">
        <f>_xlfn.XLOOKUP(F5692, Items!$A:$A, Items!$C:$C, "Check Item ID", 0)</f>
        <v>Software</v>
      </c>
    </row>
    <row r="5693" spans="1:12" x14ac:dyDescent="0.25">
      <c r="A5693" t="s">
        <v>6461</v>
      </c>
      <c r="B5693" s="1">
        <v>45483</v>
      </c>
      <c r="C5693" t="s">
        <v>107</v>
      </c>
      <c r="D5693" t="s">
        <v>25</v>
      </c>
      <c r="E5693" t="s">
        <v>312</v>
      </c>
      <c r="F5693" t="s">
        <v>724</v>
      </c>
      <c r="G5693" s="8">
        <v>21</v>
      </c>
      <c r="H5693" s="6">
        <v>329.39</v>
      </c>
      <c r="I5693" s="6">
        <v>6917.2</v>
      </c>
      <c r="J5693" t="s">
        <v>777</v>
      </c>
      <c r="K5693" s="8">
        <v>32</v>
      </c>
      <c r="L5693" t="str">
        <f>_xlfn.XLOOKUP(F5693, Items!$A:$A, Items!$C:$C, "Check Item ID", 0)</f>
        <v>Software</v>
      </c>
    </row>
    <row r="5694" spans="1:12" x14ac:dyDescent="0.25">
      <c r="A5694" t="s">
        <v>6462</v>
      </c>
      <c r="B5694" s="1">
        <v>45894</v>
      </c>
      <c r="C5694" t="s">
        <v>169</v>
      </c>
      <c r="D5694" t="s">
        <v>23</v>
      </c>
      <c r="E5694" t="s">
        <v>308</v>
      </c>
      <c r="F5694" t="s">
        <v>752</v>
      </c>
      <c r="G5694" s="8">
        <v>39</v>
      </c>
      <c r="H5694" s="6">
        <v>1868.72</v>
      </c>
      <c r="I5694" s="6">
        <v>72880.12</v>
      </c>
      <c r="J5694" t="s">
        <v>777</v>
      </c>
      <c r="K5694" s="8">
        <v>32</v>
      </c>
      <c r="L5694" t="str">
        <f>_xlfn.XLOOKUP(F5694, Items!$A:$A, Items!$C:$C, "Check Item ID", 0)</f>
        <v>Software</v>
      </c>
    </row>
    <row r="5695" spans="1:12" hidden="1" x14ac:dyDescent="0.25">
      <c r="A5695" t="s">
        <v>6463</v>
      </c>
      <c r="B5695" s="1">
        <v>45475</v>
      </c>
      <c r="C5695" t="s">
        <v>213</v>
      </c>
      <c r="D5695" t="s">
        <v>5</v>
      </c>
      <c r="E5695" t="s">
        <v>346</v>
      </c>
      <c r="F5695" t="s">
        <v>498</v>
      </c>
      <c r="G5695">
        <v>2</v>
      </c>
      <c r="H5695">
        <v>8023.35</v>
      </c>
      <c r="I5695">
        <v>16046.71</v>
      </c>
      <c r="J5695" t="s">
        <v>770</v>
      </c>
      <c r="K5695">
        <v>19</v>
      </c>
      <c r="L5695" t="str">
        <f>_xlfn.XLOOKUP(F5695, Items!$A:$A, Items!$C:$C, "Check Item ID", 0)</f>
        <v>Service</v>
      </c>
    </row>
    <row r="5696" spans="1:12" x14ac:dyDescent="0.25">
      <c r="A5696" t="s">
        <v>6464</v>
      </c>
      <c r="B5696" s="1">
        <v>46002</v>
      </c>
      <c r="C5696" t="s">
        <v>193</v>
      </c>
      <c r="D5696" t="s">
        <v>5</v>
      </c>
      <c r="E5696" t="s">
        <v>310</v>
      </c>
      <c r="F5696" t="s">
        <v>480</v>
      </c>
      <c r="G5696" s="8">
        <v>29</v>
      </c>
      <c r="H5696" s="6">
        <v>2099.6999999999998</v>
      </c>
      <c r="I5696" s="6">
        <v>60891.18</v>
      </c>
      <c r="J5696" t="s">
        <v>777</v>
      </c>
      <c r="K5696" s="8">
        <v>18</v>
      </c>
      <c r="L5696" t="str">
        <f>_xlfn.XLOOKUP(F5696, Items!$A:$A, Items!$C:$C, "Check Item ID", 0)</f>
        <v>Hardware</v>
      </c>
    </row>
    <row r="5697" spans="1:12" hidden="1" x14ac:dyDescent="0.25">
      <c r="A5697" t="s">
        <v>6465</v>
      </c>
      <c r="B5697" s="1">
        <v>45145</v>
      </c>
      <c r="C5697" t="s">
        <v>61</v>
      </c>
      <c r="D5697" t="s">
        <v>11</v>
      </c>
      <c r="E5697" t="s">
        <v>352</v>
      </c>
      <c r="F5697" t="s">
        <v>506</v>
      </c>
      <c r="G5697">
        <v>46</v>
      </c>
      <c r="H5697">
        <v>8291.5300000000007</v>
      </c>
      <c r="I5697">
        <v>381410.59</v>
      </c>
      <c r="J5697" t="s">
        <v>768</v>
      </c>
      <c r="K5697">
        <v>42</v>
      </c>
      <c r="L5697" t="str">
        <f>_xlfn.XLOOKUP(F5697, Items!$A:$A, Items!$C:$C, "Check Item ID", 0)</f>
        <v>Software</v>
      </c>
    </row>
    <row r="5698" spans="1:12" hidden="1" x14ac:dyDescent="0.25">
      <c r="A5698" t="s">
        <v>6466</v>
      </c>
      <c r="B5698" s="1">
        <v>45109</v>
      </c>
      <c r="C5698" t="s">
        <v>227</v>
      </c>
      <c r="D5698" t="s">
        <v>9</v>
      </c>
      <c r="E5698" t="s">
        <v>263</v>
      </c>
      <c r="F5698" t="s">
        <v>392</v>
      </c>
      <c r="G5698">
        <v>12</v>
      </c>
      <c r="H5698">
        <v>10927.76</v>
      </c>
      <c r="I5698">
        <v>131133.07</v>
      </c>
      <c r="J5698" t="s">
        <v>770</v>
      </c>
      <c r="K5698">
        <v>22</v>
      </c>
      <c r="L5698" t="str">
        <f>_xlfn.XLOOKUP(F5698, Items!$A:$A, Items!$C:$C, "Check Item ID", 0)</f>
        <v>Software</v>
      </c>
    </row>
    <row r="5699" spans="1:12" x14ac:dyDescent="0.25">
      <c r="A5699" t="s">
        <v>6467</v>
      </c>
      <c r="B5699" s="1">
        <v>44935</v>
      </c>
      <c r="C5699" t="s">
        <v>139</v>
      </c>
      <c r="D5699" t="s">
        <v>19</v>
      </c>
      <c r="E5699" t="s">
        <v>254</v>
      </c>
      <c r="F5699" t="s">
        <v>556</v>
      </c>
      <c r="G5699" s="8">
        <v>25</v>
      </c>
      <c r="H5699" s="6">
        <v>4225.79</v>
      </c>
      <c r="I5699" s="6">
        <v>105644.69</v>
      </c>
      <c r="J5699" t="s">
        <v>777</v>
      </c>
      <c r="K5699" s="8">
        <v>30</v>
      </c>
      <c r="L5699" t="str">
        <f>_xlfn.XLOOKUP(F5699, Items!$A:$A, Items!$C:$C, "Check Item ID", 0)</f>
        <v>Software</v>
      </c>
    </row>
    <row r="5700" spans="1:12" hidden="1" x14ac:dyDescent="0.25">
      <c r="A5700" t="s">
        <v>6468</v>
      </c>
      <c r="B5700" s="1">
        <v>45645</v>
      </c>
      <c r="C5700" t="s">
        <v>205</v>
      </c>
      <c r="D5700" t="s">
        <v>25</v>
      </c>
      <c r="E5700" t="s">
        <v>328</v>
      </c>
      <c r="F5700" t="s">
        <v>444</v>
      </c>
      <c r="G5700">
        <v>15</v>
      </c>
      <c r="H5700">
        <v>6032.91</v>
      </c>
      <c r="I5700">
        <v>90493.69</v>
      </c>
      <c r="J5700" t="s">
        <v>768</v>
      </c>
      <c r="K5700">
        <v>44</v>
      </c>
      <c r="L5700" t="str">
        <f>_xlfn.XLOOKUP(F5700, Items!$A:$A, Items!$C:$C, "Check Item ID", 0)</f>
        <v>Service</v>
      </c>
    </row>
    <row r="5701" spans="1:12" hidden="1" x14ac:dyDescent="0.25">
      <c r="A5701" t="s">
        <v>6469</v>
      </c>
      <c r="B5701" s="1">
        <v>45020</v>
      </c>
      <c r="C5701" t="s">
        <v>75</v>
      </c>
      <c r="D5701" t="s">
        <v>11</v>
      </c>
      <c r="E5701" t="s">
        <v>263</v>
      </c>
      <c r="F5701" t="s">
        <v>674</v>
      </c>
      <c r="G5701">
        <v>23</v>
      </c>
      <c r="H5701">
        <v>2925.24</v>
      </c>
      <c r="I5701">
        <v>67280.42</v>
      </c>
      <c r="J5701" t="s">
        <v>770</v>
      </c>
      <c r="K5701">
        <v>18</v>
      </c>
      <c r="L5701" t="str">
        <f>_xlfn.XLOOKUP(F5701, Items!$A:$A, Items!$C:$C, "Check Item ID", 0)</f>
        <v>Software</v>
      </c>
    </row>
    <row r="5702" spans="1:12" hidden="1" x14ac:dyDescent="0.25">
      <c r="A5702" t="s">
        <v>6470</v>
      </c>
      <c r="B5702" s="1">
        <v>45001</v>
      </c>
      <c r="C5702" t="s">
        <v>81</v>
      </c>
      <c r="D5702" t="s">
        <v>19</v>
      </c>
      <c r="E5702" t="s">
        <v>330</v>
      </c>
      <c r="F5702" t="s">
        <v>676</v>
      </c>
      <c r="G5702">
        <v>6</v>
      </c>
      <c r="H5702">
        <v>7377.33</v>
      </c>
      <c r="I5702">
        <v>44263.98</v>
      </c>
      <c r="J5702" t="s">
        <v>768</v>
      </c>
      <c r="K5702">
        <v>41</v>
      </c>
      <c r="L5702" t="str">
        <f>_xlfn.XLOOKUP(F5702, Items!$A:$A, Items!$C:$C, "Check Item ID", 0)</f>
        <v>Service</v>
      </c>
    </row>
    <row r="5703" spans="1:12" x14ac:dyDescent="0.25">
      <c r="A5703" t="s">
        <v>6471</v>
      </c>
      <c r="B5703" s="1">
        <v>45607</v>
      </c>
      <c r="C5703" t="s">
        <v>79</v>
      </c>
      <c r="D5703" t="s">
        <v>31</v>
      </c>
      <c r="E5703" t="s">
        <v>320</v>
      </c>
      <c r="F5703" t="s">
        <v>612</v>
      </c>
      <c r="G5703" s="8">
        <v>19</v>
      </c>
      <c r="H5703" s="6">
        <v>689.22</v>
      </c>
      <c r="I5703" s="6">
        <v>13095.17</v>
      </c>
      <c r="J5703" t="s">
        <v>777</v>
      </c>
      <c r="K5703" s="8">
        <v>13</v>
      </c>
      <c r="L5703" t="str">
        <f>_xlfn.XLOOKUP(F5703, Items!$A:$A, Items!$C:$C, "Check Item ID", 0)</f>
        <v>Service</v>
      </c>
    </row>
    <row r="5704" spans="1:12" hidden="1" x14ac:dyDescent="0.25">
      <c r="A5704" t="s">
        <v>6472</v>
      </c>
      <c r="B5704" s="1">
        <v>45389</v>
      </c>
      <c r="C5704" t="s">
        <v>115</v>
      </c>
      <c r="D5704" t="s">
        <v>27</v>
      </c>
      <c r="E5704" t="s">
        <v>316</v>
      </c>
      <c r="F5704" t="s">
        <v>460</v>
      </c>
      <c r="G5704">
        <v>26</v>
      </c>
      <c r="H5704">
        <v>3357.1</v>
      </c>
      <c r="I5704">
        <v>87284.5</v>
      </c>
      <c r="J5704" t="s">
        <v>770</v>
      </c>
      <c r="K5704">
        <v>4</v>
      </c>
      <c r="L5704" t="str">
        <f>_xlfn.XLOOKUP(F5704, Items!$A:$A, Items!$C:$C, "Check Item ID", 0)</f>
        <v>Hardware</v>
      </c>
    </row>
    <row r="5705" spans="1:12" hidden="1" x14ac:dyDescent="0.25">
      <c r="A5705" t="s">
        <v>6473</v>
      </c>
      <c r="B5705" s="1">
        <v>45502</v>
      </c>
      <c r="C5705" t="s">
        <v>81</v>
      </c>
      <c r="D5705" t="s">
        <v>19</v>
      </c>
      <c r="E5705" t="s">
        <v>290</v>
      </c>
      <c r="F5705" t="s">
        <v>640</v>
      </c>
      <c r="G5705">
        <v>29</v>
      </c>
      <c r="H5705">
        <v>5809.57</v>
      </c>
      <c r="I5705">
        <v>168477.41</v>
      </c>
      <c r="J5705" t="s">
        <v>768</v>
      </c>
      <c r="K5705">
        <v>28</v>
      </c>
      <c r="L5705" t="str">
        <f>_xlfn.XLOOKUP(F5705, Items!$A:$A, Items!$C:$C, "Check Item ID", 0)</f>
        <v>Service</v>
      </c>
    </row>
    <row r="5706" spans="1:12" hidden="1" x14ac:dyDescent="0.25">
      <c r="A5706" t="s">
        <v>6474</v>
      </c>
      <c r="B5706" s="1">
        <v>45542</v>
      </c>
      <c r="C5706" t="s">
        <v>199</v>
      </c>
      <c r="D5706" t="s">
        <v>11</v>
      </c>
      <c r="E5706" t="s">
        <v>342</v>
      </c>
      <c r="F5706" t="s">
        <v>504</v>
      </c>
      <c r="G5706">
        <v>36</v>
      </c>
      <c r="H5706">
        <v>8016.91</v>
      </c>
      <c r="I5706">
        <v>288608.88</v>
      </c>
      <c r="J5706" t="s">
        <v>768</v>
      </c>
      <c r="K5706">
        <v>43</v>
      </c>
      <c r="L5706" t="str">
        <f>_xlfn.XLOOKUP(F5706, Items!$A:$A, Items!$C:$C, "Check Item ID", 0)</f>
        <v>Service</v>
      </c>
    </row>
    <row r="5707" spans="1:12" hidden="1" x14ac:dyDescent="0.25">
      <c r="A5707" t="s">
        <v>6475</v>
      </c>
      <c r="B5707" s="1">
        <v>45989</v>
      </c>
      <c r="C5707" t="s">
        <v>217</v>
      </c>
      <c r="D5707" t="s">
        <v>21</v>
      </c>
      <c r="E5707" t="s">
        <v>276</v>
      </c>
      <c r="F5707" t="s">
        <v>658</v>
      </c>
      <c r="G5707">
        <v>38</v>
      </c>
      <c r="H5707">
        <v>5701.63</v>
      </c>
      <c r="I5707">
        <v>216662.05</v>
      </c>
      <c r="J5707" t="s">
        <v>770</v>
      </c>
      <c r="K5707">
        <v>36</v>
      </c>
      <c r="L5707" t="str">
        <f>_xlfn.XLOOKUP(F5707, Items!$A:$A, Items!$C:$C, "Check Item ID", 0)</f>
        <v>Service</v>
      </c>
    </row>
    <row r="5708" spans="1:12" x14ac:dyDescent="0.25">
      <c r="A5708" t="s">
        <v>6476</v>
      </c>
      <c r="B5708" s="1">
        <v>45884</v>
      </c>
      <c r="C5708" t="s">
        <v>87</v>
      </c>
      <c r="D5708" t="s">
        <v>9</v>
      </c>
      <c r="E5708" t="s">
        <v>346</v>
      </c>
      <c r="F5708" t="s">
        <v>536</v>
      </c>
      <c r="G5708" s="8">
        <v>1</v>
      </c>
      <c r="H5708" s="6">
        <v>3979.66</v>
      </c>
      <c r="I5708" s="6">
        <v>3979.66</v>
      </c>
      <c r="J5708" t="s">
        <v>777</v>
      </c>
      <c r="K5708" s="8">
        <v>28</v>
      </c>
      <c r="L5708" t="str">
        <f>_xlfn.XLOOKUP(F5708, Items!$A:$A, Items!$C:$C, "Check Item ID", 0)</f>
        <v>Service</v>
      </c>
    </row>
    <row r="5709" spans="1:12" hidden="1" x14ac:dyDescent="0.25">
      <c r="A5709" t="s">
        <v>6477</v>
      </c>
      <c r="B5709" s="1">
        <v>44978</v>
      </c>
      <c r="C5709" t="s">
        <v>57</v>
      </c>
      <c r="D5709" t="s">
        <v>25</v>
      </c>
      <c r="E5709" t="s">
        <v>298</v>
      </c>
      <c r="F5709" t="s">
        <v>674</v>
      </c>
      <c r="G5709">
        <v>4</v>
      </c>
      <c r="H5709">
        <v>3306</v>
      </c>
      <c r="I5709">
        <v>13224.01</v>
      </c>
      <c r="J5709" t="s">
        <v>770</v>
      </c>
      <c r="K5709">
        <v>32</v>
      </c>
      <c r="L5709" t="str">
        <f>_xlfn.XLOOKUP(F5709, Items!$A:$A, Items!$C:$C, "Check Item ID", 0)</f>
        <v>Software</v>
      </c>
    </row>
    <row r="5710" spans="1:12" x14ac:dyDescent="0.25">
      <c r="A5710" t="s">
        <v>6478</v>
      </c>
      <c r="B5710" s="1">
        <v>45074</v>
      </c>
      <c r="C5710" t="s">
        <v>77</v>
      </c>
      <c r="D5710" t="s">
        <v>17</v>
      </c>
      <c r="E5710" t="s">
        <v>288</v>
      </c>
      <c r="F5710" t="s">
        <v>536</v>
      </c>
      <c r="G5710" s="8">
        <v>29</v>
      </c>
      <c r="H5710" s="6">
        <v>3540.37</v>
      </c>
      <c r="I5710" s="6">
        <v>102670.86</v>
      </c>
      <c r="J5710" t="s">
        <v>777</v>
      </c>
      <c r="K5710" s="8">
        <v>44</v>
      </c>
      <c r="L5710" t="str">
        <f>_xlfn.XLOOKUP(F5710, Items!$A:$A, Items!$C:$C, "Check Item ID", 0)</f>
        <v>Service</v>
      </c>
    </row>
    <row r="5711" spans="1:12" hidden="1" x14ac:dyDescent="0.25">
      <c r="A5711" t="s">
        <v>6479</v>
      </c>
      <c r="B5711" s="1">
        <v>45568</v>
      </c>
      <c r="C5711" t="s">
        <v>221</v>
      </c>
      <c r="D5711" t="s">
        <v>5</v>
      </c>
      <c r="E5711" t="s">
        <v>324</v>
      </c>
      <c r="F5711" t="s">
        <v>664</v>
      </c>
      <c r="G5711">
        <v>37</v>
      </c>
      <c r="H5711">
        <v>7779.34</v>
      </c>
      <c r="I5711">
        <v>287835.56</v>
      </c>
      <c r="J5711" t="s">
        <v>768</v>
      </c>
      <c r="K5711">
        <v>15</v>
      </c>
      <c r="L5711" t="str">
        <f>_xlfn.XLOOKUP(F5711, Items!$A:$A, Items!$C:$C, "Check Item ID", 0)</f>
        <v>Hardware</v>
      </c>
    </row>
    <row r="5712" spans="1:12" x14ac:dyDescent="0.25">
      <c r="A5712" t="s">
        <v>6480</v>
      </c>
      <c r="B5712" s="1">
        <v>45002</v>
      </c>
      <c r="C5712" t="s">
        <v>137</v>
      </c>
      <c r="D5712" t="s">
        <v>13</v>
      </c>
      <c r="E5712" t="s">
        <v>258</v>
      </c>
      <c r="F5712" t="s">
        <v>568</v>
      </c>
      <c r="G5712" s="8">
        <v>29</v>
      </c>
      <c r="H5712" s="6">
        <v>529.38</v>
      </c>
      <c r="I5712" s="6">
        <v>15352</v>
      </c>
      <c r="J5712" t="s">
        <v>777</v>
      </c>
      <c r="K5712" s="8">
        <v>7</v>
      </c>
      <c r="L5712" t="str">
        <f>_xlfn.XLOOKUP(F5712, Items!$A:$A, Items!$C:$C, "Check Item ID", 0)</f>
        <v>Software</v>
      </c>
    </row>
    <row r="5713" spans="1:12" hidden="1" x14ac:dyDescent="0.25">
      <c r="A5713" t="s">
        <v>6481</v>
      </c>
      <c r="B5713" s="1">
        <v>45145</v>
      </c>
      <c r="C5713" t="s">
        <v>131</v>
      </c>
      <c r="D5713" t="s">
        <v>25</v>
      </c>
      <c r="E5713" t="s">
        <v>316</v>
      </c>
      <c r="F5713" t="s">
        <v>468</v>
      </c>
      <c r="G5713">
        <v>37</v>
      </c>
      <c r="H5713">
        <v>4308.8999999999996</v>
      </c>
      <c r="I5713">
        <v>159429.48000000001</v>
      </c>
      <c r="J5713" t="s">
        <v>770</v>
      </c>
      <c r="K5713">
        <v>6</v>
      </c>
      <c r="L5713" t="str">
        <f>_xlfn.XLOOKUP(F5713, Items!$A:$A, Items!$C:$C, "Check Item ID", 0)</f>
        <v>Hardware</v>
      </c>
    </row>
    <row r="5714" spans="1:12" x14ac:dyDescent="0.25">
      <c r="A5714" t="s">
        <v>6482</v>
      </c>
      <c r="B5714" s="1">
        <v>45496</v>
      </c>
      <c r="C5714" t="s">
        <v>89</v>
      </c>
      <c r="D5714" t="s">
        <v>23</v>
      </c>
      <c r="E5714" t="s">
        <v>304</v>
      </c>
      <c r="F5714" t="s">
        <v>522</v>
      </c>
      <c r="G5714" s="8">
        <v>40</v>
      </c>
      <c r="H5714" s="6">
        <v>4054.88</v>
      </c>
      <c r="I5714" s="6">
        <v>162195.29999999999</v>
      </c>
      <c r="J5714" t="s">
        <v>777</v>
      </c>
      <c r="K5714" s="8">
        <v>20</v>
      </c>
      <c r="L5714" t="str">
        <f>_xlfn.XLOOKUP(F5714, Items!$A:$A, Items!$C:$C, "Check Item ID", 0)</f>
        <v>Hardware</v>
      </c>
    </row>
    <row r="5715" spans="1:12" hidden="1" x14ac:dyDescent="0.25">
      <c r="A5715" t="s">
        <v>6483</v>
      </c>
      <c r="B5715" s="1">
        <v>45528</v>
      </c>
      <c r="C5715" t="s">
        <v>185</v>
      </c>
      <c r="D5715" t="s">
        <v>29</v>
      </c>
      <c r="E5715" t="s">
        <v>348</v>
      </c>
      <c r="F5715" t="s">
        <v>486</v>
      </c>
      <c r="G5715">
        <v>6</v>
      </c>
      <c r="H5715">
        <v>3322.12</v>
      </c>
      <c r="I5715">
        <v>19932.75</v>
      </c>
      <c r="J5715" t="s">
        <v>770</v>
      </c>
      <c r="K5715">
        <v>24</v>
      </c>
      <c r="L5715" t="str">
        <f>_xlfn.XLOOKUP(F5715, Items!$A:$A, Items!$C:$C, "Check Item ID", 0)</f>
        <v>Hardware</v>
      </c>
    </row>
    <row r="5716" spans="1:12" x14ac:dyDescent="0.25">
      <c r="A5716" t="s">
        <v>6484</v>
      </c>
      <c r="B5716" s="1">
        <v>45793</v>
      </c>
      <c r="C5716" t="s">
        <v>59</v>
      </c>
      <c r="D5716" t="s">
        <v>9</v>
      </c>
      <c r="E5716" t="s">
        <v>314</v>
      </c>
      <c r="F5716" t="s">
        <v>586</v>
      </c>
      <c r="G5716" s="8">
        <v>29</v>
      </c>
      <c r="H5716" s="6">
        <v>6603.8</v>
      </c>
      <c r="I5716" s="6">
        <v>191510.11</v>
      </c>
      <c r="J5716" t="s">
        <v>777</v>
      </c>
      <c r="K5716" s="8">
        <v>17</v>
      </c>
      <c r="L5716" t="str">
        <f>_xlfn.XLOOKUP(F5716, Items!$A:$A, Items!$C:$C, "Check Item ID", 0)</f>
        <v>Hardware</v>
      </c>
    </row>
    <row r="5717" spans="1:12" hidden="1" x14ac:dyDescent="0.25">
      <c r="A5717" t="s">
        <v>6485</v>
      </c>
      <c r="B5717" s="1">
        <v>45989</v>
      </c>
      <c r="C5717" t="s">
        <v>143</v>
      </c>
      <c r="D5717" t="s">
        <v>5</v>
      </c>
      <c r="E5717" t="s">
        <v>334</v>
      </c>
      <c r="F5717" t="s">
        <v>748</v>
      </c>
      <c r="G5717">
        <v>20</v>
      </c>
      <c r="H5717">
        <v>4014.82</v>
      </c>
      <c r="I5717">
        <v>80296.399999999994</v>
      </c>
      <c r="J5717" t="s">
        <v>768</v>
      </c>
      <c r="K5717">
        <v>29</v>
      </c>
      <c r="L5717" t="str">
        <f>_xlfn.XLOOKUP(F5717, Items!$A:$A, Items!$C:$C, "Check Item ID", 0)</f>
        <v>Software</v>
      </c>
    </row>
    <row r="5718" spans="1:12" x14ac:dyDescent="0.25">
      <c r="A5718" t="s">
        <v>6486</v>
      </c>
      <c r="B5718" s="1">
        <v>45628</v>
      </c>
      <c r="C5718" t="s">
        <v>53</v>
      </c>
      <c r="D5718" t="s">
        <v>9</v>
      </c>
      <c r="E5718" t="s">
        <v>342</v>
      </c>
      <c r="F5718" t="s">
        <v>448</v>
      </c>
      <c r="G5718" s="8">
        <v>24</v>
      </c>
      <c r="H5718" s="6">
        <v>4019.86</v>
      </c>
      <c r="I5718" s="6">
        <v>96476.72</v>
      </c>
      <c r="J5718" t="s">
        <v>777</v>
      </c>
      <c r="K5718" s="8">
        <v>39</v>
      </c>
      <c r="L5718" t="str">
        <f>_xlfn.XLOOKUP(F5718, Items!$A:$A, Items!$C:$C, "Check Item ID", 0)</f>
        <v>Software</v>
      </c>
    </row>
    <row r="5719" spans="1:12" x14ac:dyDescent="0.25">
      <c r="A5719" t="s">
        <v>6487</v>
      </c>
      <c r="B5719" s="1">
        <v>45910</v>
      </c>
      <c r="C5719" t="s">
        <v>123</v>
      </c>
      <c r="D5719" t="s">
        <v>21</v>
      </c>
      <c r="E5719" t="s">
        <v>328</v>
      </c>
      <c r="F5719" t="s">
        <v>450</v>
      </c>
      <c r="G5719" s="8">
        <v>50</v>
      </c>
      <c r="H5719" s="6">
        <v>8222.6200000000008</v>
      </c>
      <c r="I5719" s="6">
        <v>411131</v>
      </c>
      <c r="J5719" t="s">
        <v>777</v>
      </c>
      <c r="K5719" s="8">
        <v>17</v>
      </c>
      <c r="L5719" t="str">
        <f>_xlfn.XLOOKUP(F5719, Items!$A:$A, Items!$C:$C, "Check Item ID", 0)</f>
        <v>Service</v>
      </c>
    </row>
    <row r="5720" spans="1:12" x14ac:dyDescent="0.25">
      <c r="A5720" t="s">
        <v>6488</v>
      </c>
      <c r="B5720" s="1">
        <v>45426</v>
      </c>
      <c r="C5720" t="s">
        <v>145</v>
      </c>
      <c r="D5720" t="s">
        <v>7</v>
      </c>
      <c r="E5720" t="s">
        <v>304</v>
      </c>
      <c r="F5720" t="s">
        <v>466</v>
      </c>
      <c r="G5720" s="8">
        <v>1</v>
      </c>
      <c r="H5720" s="6">
        <v>500.82</v>
      </c>
      <c r="I5720" s="6">
        <v>500.82</v>
      </c>
      <c r="J5720" t="s">
        <v>777</v>
      </c>
      <c r="K5720" s="8">
        <v>22</v>
      </c>
      <c r="L5720" t="str">
        <f>_xlfn.XLOOKUP(F5720, Items!$A:$A, Items!$C:$C, "Check Item ID", 0)</f>
        <v>Hardware</v>
      </c>
    </row>
    <row r="5721" spans="1:12" hidden="1" x14ac:dyDescent="0.25">
      <c r="A5721" t="s">
        <v>6489</v>
      </c>
      <c r="B5721" s="1">
        <v>45295</v>
      </c>
      <c r="C5721" t="s">
        <v>133</v>
      </c>
      <c r="D5721" t="s">
        <v>11</v>
      </c>
      <c r="E5721" t="s">
        <v>334</v>
      </c>
      <c r="F5721" t="s">
        <v>742</v>
      </c>
      <c r="G5721">
        <v>25</v>
      </c>
      <c r="H5721">
        <v>6034.65</v>
      </c>
      <c r="I5721">
        <v>150866.37</v>
      </c>
      <c r="J5721" t="s">
        <v>770</v>
      </c>
      <c r="K5721">
        <v>16</v>
      </c>
      <c r="L5721" t="str">
        <f>_xlfn.XLOOKUP(F5721, Items!$A:$A, Items!$C:$C, "Check Item ID", 0)</f>
        <v>Software</v>
      </c>
    </row>
    <row r="5722" spans="1:12" hidden="1" x14ac:dyDescent="0.25">
      <c r="A5722" t="s">
        <v>6490</v>
      </c>
      <c r="B5722" s="1">
        <v>45717</v>
      </c>
      <c r="C5722" t="s">
        <v>155</v>
      </c>
      <c r="D5722" t="s">
        <v>31</v>
      </c>
      <c r="E5722" t="s">
        <v>298</v>
      </c>
      <c r="F5722" t="s">
        <v>650</v>
      </c>
      <c r="G5722">
        <v>46</v>
      </c>
      <c r="H5722">
        <v>8735.17</v>
      </c>
      <c r="I5722">
        <v>401817.77</v>
      </c>
      <c r="J5722" t="s">
        <v>768</v>
      </c>
      <c r="K5722">
        <v>42</v>
      </c>
      <c r="L5722" t="str">
        <f>_xlfn.XLOOKUP(F5722, Items!$A:$A, Items!$C:$C, "Check Item ID", 0)</f>
        <v>Service</v>
      </c>
    </row>
    <row r="5723" spans="1:12" hidden="1" x14ac:dyDescent="0.25">
      <c r="A5723" t="s">
        <v>6491</v>
      </c>
      <c r="B5723" s="1">
        <v>45861</v>
      </c>
      <c r="C5723" t="s">
        <v>161</v>
      </c>
      <c r="D5723" t="s">
        <v>17</v>
      </c>
      <c r="E5723" t="s">
        <v>344</v>
      </c>
      <c r="F5723" t="s">
        <v>752</v>
      </c>
      <c r="G5723">
        <v>16</v>
      </c>
      <c r="H5723">
        <v>1769.31</v>
      </c>
      <c r="I5723">
        <v>28308.93</v>
      </c>
      <c r="J5723" t="s">
        <v>770</v>
      </c>
      <c r="K5723">
        <v>16</v>
      </c>
      <c r="L5723" t="str">
        <f>_xlfn.XLOOKUP(F5723, Items!$A:$A, Items!$C:$C, "Check Item ID", 0)</f>
        <v>Software</v>
      </c>
    </row>
    <row r="5724" spans="1:12" x14ac:dyDescent="0.25">
      <c r="A5724" t="s">
        <v>6492</v>
      </c>
      <c r="B5724" s="1">
        <v>45548</v>
      </c>
      <c r="C5724" t="s">
        <v>239</v>
      </c>
      <c r="D5724" t="s">
        <v>15</v>
      </c>
      <c r="E5724" t="s">
        <v>267</v>
      </c>
      <c r="F5724" t="s">
        <v>494</v>
      </c>
      <c r="G5724" s="8">
        <v>49</v>
      </c>
      <c r="H5724" s="6">
        <v>7364.43</v>
      </c>
      <c r="I5724" s="6">
        <v>360856.99</v>
      </c>
      <c r="J5724" t="s">
        <v>777</v>
      </c>
      <c r="K5724" s="8">
        <v>20</v>
      </c>
      <c r="L5724" t="str">
        <f>_xlfn.XLOOKUP(F5724, Items!$A:$A, Items!$C:$C, "Check Item ID", 0)</f>
        <v>Hardware</v>
      </c>
    </row>
    <row r="5725" spans="1:12" x14ac:dyDescent="0.25">
      <c r="A5725" t="s">
        <v>6493</v>
      </c>
      <c r="B5725" s="1">
        <v>45941</v>
      </c>
      <c r="C5725" t="s">
        <v>167</v>
      </c>
      <c r="D5725" t="s">
        <v>31</v>
      </c>
      <c r="E5725" t="s">
        <v>328</v>
      </c>
      <c r="F5725" t="s">
        <v>756</v>
      </c>
      <c r="G5725" s="8">
        <v>46</v>
      </c>
      <c r="H5725" s="6">
        <v>3289.04</v>
      </c>
      <c r="I5725" s="6">
        <v>151296.03</v>
      </c>
      <c r="J5725" t="s">
        <v>777</v>
      </c>
      <c r="K5725" s="8">
        <v>38</v>
      </c>
      <c r="L5725" t="str">
        <f>_xlfn.XLOOKUP(F5725, Items!$A:$A, Items!$C:$C, "Check Item ID", 0)</f>
        <v>Service</v>
      </c>
    </row>
    <row r="5726" spans="1:12" hidden="1" x14ac:dyDescent="0.25">
      <c r="A5726" t="s">
        <v>6494</v>
      </c>
      <c r="B5726" s="1">
        <v>46004</v>
      </c>
      <c r="C5726" t="s">
        <v>85</v>
      </c>
      <c r="D5726" t="s">
        <v>29</v>
      </c>
      <c r="E5726" t="s">
        <v>338</v>
      </c>
      <c r="F5726" t="s">
        <v>610</v>
      </c>
      <c r="G5726">
        <v>25</v>
      </c>
      <c r="H5726">
        <v>1300.03</v>
      </c>
      <c r="I5726">
        <v>32500.63</v>
      </c>
      <c r="J5726" t="s">
        <v>768</v>
      </c>
      <c r="K5726">
        <v>18</v>
      </c>
      <c r="L5726" t="str">
        <f>_xlfn.XLOOKUP(F5726, Items!$A:$A, Items!$C:$C, "Check Item ID", 0)</f>
        <v>Hardware</v>
      </c>
    </row>
    <row r="5727" spans="1:12" hidden="1" x14ac:dyDescent="0.25">
      <c r="A5727" t="s">
        <v>6495</v>
      </c>
      <c r="B5727" s="1">
        <v>45241</v>
      </c>
      <c r="C5727" t="s">
        <v>45</v>
      </c>
      <c r="D5727" t="s">
        <v>5</v>
      </c>
      <c r="E5727" t="s">
        <v>304</v>
      </c>
      <c r="F5727" t="s">
        <v>564</v>
      </c>
      <c r="G5727">
        <v>31</v>
      </c>
      <c r="H5727">
        <v>3818.71</v>
      </c>
      <c r="I5727">
        <v>118379.88</v>
      </c>
      <c r="J5727" t="s">
        <v>770</v>
      </c>
      <c r="K5727">
        <v>38</v>
      </c>
      <c r="L5727" t="str">
        <f>_xlfn.XLOOKUP(F5727, Items!$A:$A, Items!$C:$C, "Check Item ID", 0)</f>
        <v>Software</v>
      </c>
    </row>
    <row r="5728" spans="1:12" x14ac:dyDescent="0.25">
      <c r="A5728" t="s">
        <v>6496</v>
      </c>
      <c r="B5728" s="1">
        <v>45116</v>
      </c>
      <c r="C5728" t="s">
        <v>36</v>
      </c>
      <c r="D5728" t="s">
        <v>23</v>
      </c>
      <c r="E5728" t="s">
        <v>318</v>
      </c>
      <c r="F5728" t="s">
        <v>373</v>
      </c>
      <c r="G5728" s="8">
        <v>17</v>
      </c>
      <c r="H5728" s="6">
        <v>8903.02</v>
      </c>
      <c r="I5728" s="6">
        <v>151351.39000000001</v>
      </c>
      <c r="J5728" t="s">
        <v>777</v>
      </c>
      <c r="K5728" s="8">
        <v>20</v>
      </c>
      <c r="L5728" t="str">
        <f>_xlfn.XLOOKUP(F5728, Items!$A:$A, Items!$C:$C, "Check Item ID", 0)</f>
        <v>Service</v>
      </c>
    </row>
    <row r="5729" spans="1:12" hidden="1" x14ac:dyDescent="0.25">
      <c r="A5729" t="s">
        <v>6497</v>
      </c>
      <c r="B5729" s="1">
        <v>45338</v>
      </c>
      <c r="C5729" t="s">
        <v>97</v>
      </c>
      <c r="D5729" t="s">
        <v>29</v>
      </c>
      <c r="E5729" t="s">
        <v>308</v>
      </c>
      <c r="F5729" t="s">
        <v>464</v>
      </c>
      <c r="G5729">
        <v>8</v>
      </c>
      <c r="H5729">
        <v>3704.02</v>
      </c>
      <c r="I5729">
        <v>29632.17</v>
      </c>
      <c r="J5729" t="s">
        <v>770</v>
      </c>
      <c r="K5729">
        <v>41</v>
      </c>
      <c r="L5729" t="str">
        <f>_xlfn.XLOOKUP(F5729, Items!$A:$A, Items!$C:$C, "Check Item ID", 0)</f>
        <v>Hardware</v>
      </c>
    </row>
    <row r="5730" spans="1:12" hidden="1" x14ac:dyDescent="0.25">
      <c r="A5730" t="s">
        <v>6498</v>
      </c>
      <c r="B5730" s="1">
        <v>45828</v>
      </c>
      <c r="C5730" t="s">
        <v>197</v>
      </c>
      <c r="D5730" t="s">
        <v>17</v>
      </c>
      <c r="E5730" t="s">
        <v>265</v>
      </c>
      <c r="F5730" t="s">
        <v>564</v>
      </c>
      <c r="G5730">
        <v>3</v>
      </c>
      <c r="H5730">
        <v>3568.92</v>
      </c>
      <c r="I5730">
        <v>10706.75</v>
      </c>
      <c r="J5730" t="s">
        <v>770</v>
      </c>
      <c r="K5730">
        <v>26</v>
      </c>
      <c r="L5730" t="str">
        <f>_xlfn.XLOOKUP(F5730, Items!$A:$A, Items!$C:$C, "Check Item ID", 0)</f>
        <v>Software</v>
      </c>
    </row>
    <row r="5731" spans="1:12" hidden="1" x14ac:dyDescent="0.25">
      <c r="A5731" t="s">
        <v>6499</v>
      </c>
      <c r="B5731" s="1">
        <v>45134</v>
      </c>
      <c r="C5731" t="s">
        <v>65</v>
      </c>
      <c r="D5731" t="s">
        <v>15</v>
      </c>
      <c r="E5731" t="s">
        <v>294</v>
      </c>
      <c r="F5731" t="s">
        <v>686</v>
      </c>
      <c r="G5731">
        <v>31</v>
      </c>
      <c r="H5731">
        <v>5925.97</v>
      </c>
      <c r="I5731">
        <v>183705.04</v>
      </c>
      <c r="J5731" t="s">
        <v>770</v>
      </c>
      <c r="K5731">
        <v>32</v>
      </c>
      <c r="L5731" t="str">
        <f>_xlfn.XLOOKUP(F5731, Items!$A:$A, Items!$C:$C, "Check Item ID", 0)</f>
        <v>Software</v>
      </c>
    </row>
    <row r="5732" spans="1:12" x14ac:dyDescent="0.25">
      <c r="A5732" t="s">
        <v>6500</v>
      </c>
      <c r="B5732" s="1">
        <v>45183</v>
      </c>
      <c r="C5732" t="s">
        <v>223</v>
      </c>
      <c r="D5732" t="s">
        <v>5</v>
      </c>
      <c r="E5732" t="s">
        <v>354</v>
      </c>
      <c r="F5732" t="s">
        <v>556</v>
      </c>
      <c r="G5732" s="8">
        <v>8</v>
      </c>
      <c r="H5732" s="6">
        <v>5506.63</v>
      </c>
      <c r="I5732" s="6">
        <v>44053.02</v>
      </c>
      <c r="J5732" t="s">
        <v>777</v>
      </c>
      <c r="K5732" s="8">
        <v>27</v>
      </c>
      <c r="L5732" t="str">
        <f>_xlfn.XLOOKUP(F5732, Items!$A:$A, Items!$C:$C, "Check Item ID", 0)</f>
        <v>Software</v>
      </c>
    </row>
    <row r="5733" spans="1:12" hidden="1" x14ac:dyDescent="0.25">
      <c r="A5733" t="s">
        <v>6501</v>
      </c>
      <c r="B5733" s="1">
        <v>45621</v>
      </c>
      <c r="C5733" t="s">
        <v>89</v>
      </c>
      <c r="D5733" t="s">
        <v>23</v>
      </c>
      <c r="E5733" t="s">
        <v>281</v>
      </c>
      <c r="F5733" t="s">
        <v>682</v>
      </c>
      <c r="G5733">
        <v>2</v>
      </c>
      <c r="H5733">
        <v>7420.38</v>
      </c>
      <c r="I5733">
        <v>14840.77</v>
      </c>
      <c r="J5733" t="s">
        <v>768</v>
      </c>
      <c r="K5733">
        <v>38</v>
      </c>
      <c r="L5733" t="str">
        <f>_xlfn.XLOOKUP(F5733, Items!$A:$A, Items!$C:$C, "Check Item ID", 0)</f>
        <v>Software</v>
      </c>
    </row>
    <row r="5734" spans="1:12" hidden="1" x14ac:dyDescent="0.25">
      <c r="A5734" t="s">
        <v>6502</v>
      </c>
      <c r="B5734" s="1">
        <v>45311</v>
      </c>
      <c r="C5734" t="s">
        <v>117</v>
      </c>
      <c r="D5734" t="s">
        <v>29</v>
      </c>
      <c r="E5734" t="s">
        <v>318</v>
      </c>
      <c r="F5734" t="s">
        <v>516</v>
      </c>
      <c r="G5734">
        <v>24</v>
      </c>
      <c r="H5734">
        <v>8588.4500000000007</v>
      </c>
      <c r="I5734">
        <v>206122.84</v>
      </c>
      <c r="J5734" t="s">
        <v>770</v>
      </c>
      <c r="K5734">
        <v>22</v>
      </c>
      <c r="L5734" t="str">
        <f>_xlfn.XLOOKUP(F5734, Items!$A:$A, Items!$C:$C, "Check Item ID", 0)</f>
        <v>Service</v>
      </c>
    </row>
    <row r="5735" spans="1:12" hidden="1" x14ac:dyDescent="0.25">
      <c r="A5735" t="s">
        <v>6503</v>
      </c>
      <c r="B5735" s="1">
        <v>45354</v>
      </c>
      <c r="C5735" t="s">
        <v>123</v>
      </c>
      <c r="D5735" t="s">
        <v>21</v>
      </c>
      <c r="E5735" t="s">
        <v>270</v>
      </c>
      <c r="F5735" t="s">
        <v>382</v>
      </c>
      <c r="G5735">
        <v>38</v>
      </c>
      <c r="H5735">
        <v>9662.73</v>
      </c>
      <c r="I5735">
        <v>367183.75</v>
      </c>
      <c r="J5735" t="s">
        <v>768</v>
      </c>
      <c r="K5735">
        <v>31</v>
      </c>
      <c r="L5735" t="str">
        <f>_xlfn.XLOOKUP(F5735, Items!$A:$A, Items!$C:$C, "Check Item ID", 0)</f>
        <v>Hardware</v>
      </c>
    </row>
    <row r="5736" spans="1:12" hidden="1" x14ac:dyDescent="0.25">
      <c r="A5736" t="s">
        <v>6504</v>
      </c>
      <c r="B5736" s="1">
        <v>45135</v>
      </c>
      <c r="C5736" t="s">
        <v>77</v>
      </c>
      <c r="D5736" t="s">
        <v>17</v>
      </c>
      <c r="E5736" t="s">
        <v>298</v>
      </c>
      <c r="F5736" t="s">
        <v>714</v>
      </c>
      <c r="G5736">
        <v>19</v>
      </c>
      <c r="H5736">
        <v>4199.34</v>
      </c>
      <c r="I5736">
        <v>79787.48</v>
      </c>
      <c r="J5736" t="s">
        <v>768</v>
      </c>
      <c r="K5736">
        <v>44</v>
      </c>
      <c r="L5736" t="str">
        <f>_xlfn.XLOOKUP(F5736, Items!$A:$A, Items!$C:$C, "Check Item ID", 0)</f>
        <v>Hardware</v>
      </c>
    </row>
    <row r="5737" spans="1:12" x14ac:dyDescent="0.25">
      <c r="A5737" t="s">
        <v>6505</v>
      </c>
      <c r="B5737" s="1">
        <v>45665</v>
      </c>
      <c r="C5737" t="s">
        <v>109</v>
      </c>
      <c r="D5737" t="s">
        <v>17</v>
      </c>
      <c r="E5737" t="s">
        <v>272</v>
      </c>
      <c r="F5737" t="s">
        <v>704</v>
      </c>
      <c r="G5737" s="8">
        <v>32</v>
      </c>
      <c r="H5737" s="6">
        <v>4790.37</v>
      </c>
      <c r="I5737" s="6">
        <v>153291.99</v>
      </c>
      <c r="J5737" t="s">
        <v>777</v>
      </c>
      <c r="K5737" s="8">
        <v>41</v>
      </c>
      <c r="L5737" t="str">
        <f>_xlfn.XLOOKUP(F5737, Items!$A:$A, Items!$C:$C, "Check Item ID", 0)</f>
        <v>Software</v>
      </c>
    </row>
    <row r="5738" spans="1:12" hidden="1" x14ac:dyDescent="0.25">
      <c r="A5738" t="s">
        <v>6506</v>
      </c>
      <c r="B5738" s="1">
        <v>45413</v>
      </c>
      <c r="C5738" t="s">
        <v>127</v>
      </c>
      <c r="D5738" t="s">
        <v>31</v>
      </c>
      <c r="E5738" t="s">
        <v>250</v>
      </c>
      <c r="F5738" t="s">
        <v>566</v>
      </c>
      <c r="G5738">
        <v>17</v>
      </c>
      <c r="H5738">
        <v>7538.17</v>
      </c>
      <c r="I5738">
        <v>128148.82</v>
      </c>
      <c r="J5738" t="s">
        <v>770</v>
      </c>
      <c r="K5738">
        <v>9</v>
      </c>
      <c r="L5738" t="str">
        <f>_xlfn.XLOOKUP(F5738, Items!$A:$A, Items!$C:$C, "Check Item ID", 0)</f>
        <v>Software</v>
      </c>
    </row>
    <row r="5739" spans="1:12" hidden="1" x14ac:dyDescent="0.25">
      <c r="A5739" t="s">
        <v>6507</v>
      </c>
      <c r="B5739" s="1">
        <v>45736</v>
      </c>
      <c r="C5739" t="s">
        <v>217</v>
      </c>
      <c r="D5739" t="s">
        <v>21</v>
      </c>
      <c r="E5739" t="s">
        <v>302</v>
      </c>
      <c r="F5739" t="s">
        <v>369</v>
      </c>
      <c r="G5739">
        <v>26</v>
      </c>
      <c r="H5739">
        <v>1348.59</v>
      </c>
      <c r="I5739">
        <v>35063.230000000003</v>
      </c>
      <c r="J5739" t="s">
        <v>768</v>
      </c>
      <c r="K5739">
        <v>12</v>
      </c>
      <c r="L5739" t="str">
        <f>_xlfn.XLOOKUP(F5739, Items!$A:$A, Items!$C:$C, "Check Item ID", 0)</f>
        <v>Software</v>
      </c>
    </row>
    <row r="5740" spans="1:12" hidden="1" x14ac:dyDescent="0.25">
      <c r="A5740" t="s">
        <v>6508</v>
      </c>
      <c r="B5740" s="1">
        <v>45586</v>
      </c>
      <c r="C5740" t="s">
        <v>69</v>
      </c>
      <c r="D5740" t="s">
        <v>13</v>
      </c>
      <c r="E5740" t="s">
        <v>276</v>
      </c>
      <c r="F5740" t="s">
        <v>670</v>
      </c>
      <c r="G5740">
        <v>9</v>
      </c>
      <c r="H5740">
        <v>7819.32</v>
      </c>
      <c r="I5740">
        <v>70373.919999999998</v>
      </c>
      <c r="J5740" t="s">
        <v>768</v>
      </c>
      <c r="K5740">
        <v>6</v>
      </c>
      <c r="L5740" t="str">
        <f>_xlfn.XLOOKUP(F5740, Items!$A:$A, Items!$C:$C, "Check Item ID", 0)</f>
        <v>Service</v>
      </c>
    </row>
    <row r="5741" spans="1:12" hidden="1" x14ac:dyDescent="0.25">
      <c r="A5741" t="s">
        <v>6509</v>
      </c>
      <c r="B5741" s="1">
        <v>44975</v>
      </c>
      <c r="C5741" t="s">
        <v>157</v>
      </c>
      <c r="D5741" t="s">
        <v>11</v>
      </c>
      <c r="E5741" t="s">
        <v>290</v>
      </c>
      <c r="F5741" t="s">
        <v>380</v>
      </c>
      <c r="G5741">
        <v>40</v>
      </c>
      <c r="H5741">
        <v>4879.54</v>
      </c>
      <c r="I5741">
        <v>195181.62</v>
      </c>
      <c r="J5741" t="s">
        <v>770</v>
      </c>
      <c r="K5741">
        <v>6</v>
      </c>
      <c r="L5741" t="str">
        <f>_xlfn.XLOOKUP(F5741, Items!$A:$A, Items!$C:$C, "Check Item ID", 0)</f>
        <v>Hardware</v>
      </c>
    </row>
    <row r="5742" spans="1:12" x14ac:dyDescent="0.25">
      <c r="A5742" t="s">
        <v>6510</v>
      </c>
      <c r="B5742" s="1">
        <v>45025</v>
      </c>
      <c r="C5742" t="s">
        <v>199</v>
      </c>
      <c r="D5742" t="s">
        <v>11</v>
      </c>
      <c r="E5742" t="s">
        <v>354</v>
      </c>
      <c r="F5742" t="s">
        <v>608</v>
      </c>
      <c r="G5742" s="8">
        <v>43</v>
      </c>
      <c r="H5742" s="6">
        <v>5054.7</v>
      </c>
      <c r="I5742" s="6">
        <v>217351.95</v>
      </c>
      <c r="J5742" t="s">
        <v>777</v>
      </c>
      <c r="K5742" s="8">
        <v>45</v>
      </c>
      <c r="L5742" t="str">
        <f>_xlfn.XLOOKUP(F5742, Items!$A:$A, Items!$C:$C, "Check Item ID", 0)</f>
        <v>Hardware</v>
      </c>
    </row>
    <row r="5743" spans="1:12" hidden="1" x14ac:dyDescent="0.25">
      <c r="A5743" t="s">
        <v>6511</v>
      </c>
      <c r="B5743" s="1">
        <v>45040</v>
      </c>
      <c r="C5743" t="s">
        <v>129</v>
      </c>
      <c r="D5743" t="s">
        <v>11</v>
      </c>
      <c r="E5743" t="s">
        <v>352</v>
      </c>
      <c r="F5743" t="s">
        <v>512</v>
      </c>
      <c r="G5743">
        <v>6</v>
      </c>
      <c r="H5743">
        <v>4705.8100000000004</v>
      </c>
      <c r="I5743">
        <v>28234.85</v>
      </c>
      <c r="J5743" t="s">
        <v>770</v>
      </c>
      <c r="K5743">
        <v>7</v>
      </c>
      <c r="L5743" t="str">
        <f>_xlfn.XLOOKUP(F5743, Items!$A:$A, Items!$C:$C, "Check Item ID", 0)</f>
        <v>Software</v>
      </c>
    </row>
    <row r="5744" spans="1:12" hidden="1" x14ac:dyDescent="0.25">
      <c r="A5744" t="s">
        <v>6512</v>
      </c>
      <c r="B5744" s="1">
        <v>45071</v>
      </c>
      <c r="C5744" t="s">
        <v>97</v>
      </c>
      <c r="D5744" t="s">
        <v>29</v>
      </c>
      <c r="E5744" t="s">
        <v>254</v>
      </c>
      <c r="F5744" t="s">
        <v>582</v>
      </c>
      <c r="G5744">
        <v>38</v>
      </c>
      <c r="H5744">
        <v>9183.5400000000009</v>
      </c>
      <c r="I5744">
        <v>348974.38</v>
      </c>
      <c r="J5744" t="s">
        <v>768</v>
      </c>
      <c r="K5744">
        <v>19</v>
      </c>
      <c r="L5744" t="str">
        <f>_xlfn.XLOOKUP(F5744, Items!$A:$A, Items!$C:$C, "Check Item ID", 0)</f>
        <v>Service</v>
      </c>
    </row>
    <row r="5745" spans="1:12" x14ac:dyDescent="0.25">
      <c r="A5745" t="s">
        <v>6513</v>
      </c>
      <c r="B5745" s="1">
        <v>45980</v>
      </c>
      <c r="C5745" t="s">
        <v>221</v>
      </c>
      <c r="D5745" t="s">
        <v>5</v>
      </c>
      <c r="E5745" t="s">
        <v>334</v>
      </c>
      <c r="F5745" t="s">
        <v>594</v>
      </c>
      <c r="G5745" s="8">
        <v>6</v>
      </c>
      <c r="H5745" s="6">
        <v>3136.44</v>
      </c>
      <c r="I5745" s="6">
        <v>18818.650000000001</v>
      </c>
      <c r="J5745" t="s">
        <v>777</v>
      </c>
      <c r="K5745" s="8">
        <v>17</v>
      </c>
      <c r="L5745" t="str">
        <f>_xlfn.XLOOKUP(F5745, Items!$A:$A, Items!$C:$C, "Check Item ID", 0)</f>
        <v>Software</v>
      </c>
    </row>
    <row r="5746" spans="1:12" hidden="1" x14ac:dyDescent="0.25">
      <c r="A5746" t="s">
        <v>6514</v>
      </c>
      <c r="B5746" s="1">
        <v>45023</v>
      </c>
      <c r="C5746" t="s">
        <v>223</v>
      </c>
      <c r="D5746" t="s">
        <v>5</v>
      </c>
      <c r="E5746" t="s">
        <v>304</v>
      </c>
      <c r="F5746" t="s">
        <v>410</v>
      </c>
      <c r="G5746">
        <v>44</v>
      </c>
      <c r="H5746">
        <v>5566.69</v>
      </c>
      <c r="I5746">
        <v>244934.3</v>
      </c>
      <c r="J5746" t="s">
        <v>768</v>
      </c>
      <c r="K5746">
        <v>11</v>
      </c>
      <c r="L5746" t="str">
        <f>_xlfn.XLOOKUP(F5746, Items!$A:$A, Items!$C:$C, "Check Item ID", 0)</f>
        <v>Service</v>
      </c>
    </row>
    <row r="5747" spans="1:12" hidden="1" x14ac:dyDescent="0.25">
      <c r="A5747" t="s">
        <v>6515</v>
      </c>
      <c r="B5747" s="1">
        <v>45322</v>
      </c>
      <c r="C5747" t="s">
        <v>85</v>
      </c>
      <c r="D5747" t="s">
        <v>29</v>
      </c>
      <c r="E5747" t="s">
        <v>346</v>
      </c>
      <c r="F5747" t="s">
        <v>500</v>
      </c>
      <c r="G5747">
        <v>34</v>
      </c>
      <c r="H5747">
        <v>10845.39</v>
      </c>
      <c r="I5747">
        <v>368743.33</v>
      </c>
      <c r="J5747" t="s">
        <v>768</v>
      </c>
      <c r="K5747">
        <v>27</v>
      </c>
      <c r="L5747" t="str">
        <f>_xlfn.XLOOKUP(F5747, Items!$A:$A, Items!$C:$C, "Check Item ID", 0)</f>
        <v>Service</v>
      </c>
    </row>
    <row r="5748" spans="1:12" hidden="1" x14ac:dyDescent="0.25">
      <c r="A5748" t="s">
        <v>6516</v>
      </c>
      <c r="B5748" s="1">
        <v>45031</v>
      </c>
      <c r="C5748" t="s">
        <v>48</v>
      </c>
      <c r="D5748" t="s">
        <v>21</v>
      </c>
      <c r="E5748" t="s">
        <v>272</v>
      </c>
      <c r="F5748" t="s">
        <v>712</v>
      </c>
      <c r="G5748">
        <v>49</v>
      </c>
      <c r="H5748">
        <v>3352.1</v>
      </c>
      <c r="I5748">
        <v>164252.94</v>
      </c>
      <c r="J5748" t="s">
        <v>768</v>
      </c>
      <c r="K5748">
        <v>38</v>
      </c>
      <c r="L5748" t="str">
        <f>_xlfn.XLOOKUP(F5748, Items!$A:$A, Items!$C:$C, "Check Item ID", 0)</f>
        <v>Service</v>
      </c>
    </row>
    <row r="5749" spans="1:12" x14ac:dyDescent="0.25">
      <c r="A5749" t="s">
        <v>6517</v>
      </c>
      <c r="B5749" s="1">
        <v>45906</v>
      </c>
      <c r="C5749" t="s">
        <v>211</v>
      </c>
      <c r="D5749" t="s">
        <v>31</v>
      </c>
      <c r="E5749" t="s">
        <v>332</v>
      </c>
      <c r="F5749" t="s">
        <v>361</v>
      </c>
      <c r="G5749" s="8">
        <v>9</v>
      </c>
      <c r="H5749" s="6">
        <v>4590.41</v>
      </c>
      <c r="I5749" s="6">
        <v>41313.72</v>
      </c>
      <c r="J5749" t="s">
        <v>777</v>
      </c>
      <c r="K5749" s="8">
        <v>7</v>
      </c>
      <c r="L5749" t="str">
        <f>_xlfn.XLOOKUP(F5749, Items!$A:$A, Items!$C:$C, "Check Item ID", 0)</f>
        <v>Software</v>
      </c>
    </row>
    <row r="5750" spans="1:12" x14ac:dyDescent="0.25">
      <c r="A5750" t="s">
        <v>6518</v>
      </c>
      <c r="B5750" s="1">
        <v>45467</v>
      </c>
      <c r="C5750" t="s">
        <v>121</v>
      </c>
      <c r="D5750" t="s">
        <v>5</v>
      </c>
      <c r="E5750" t="s">
        <v>276</v>
      </c>
      <c r="F5750" t="s">
        <v>436</v>
      </c>
      <c r="G5750" s="8">
        <v>43</v>
      </c>
      <c r="H5750" s="6">
        <v>52.01</v>
      </c>
      <c r="I5750" s="6">
        <v>2236.36</v>
      </c>
      <c r="J5750" t="s">
        <v>777</v>
      </c>
      <c r="K5750" s="8">
        <v>34</v>
      </c>
      <c r="L5750" t="str">
        <f>_xlfn.XLOOKUP(F5750, Items!$A:$A, Items!$C:$C, "Check Item ID", 0)</f>
        <v>Service</v>
      </c>
    </row>
    <row r="5751" spans="1:12" hidden="1" x14ac:dyDescent="0.25">
      <c r="A5751" t="s">
        <v>6519</v>
      </c>
      <c r="B5751" s="1">
        <v>45881</v>
      </c>
      <c r="C5751" t="s">
        <v>143</v>
      </c>
      <c r="D5751" t="s">
        <v>5</v>
      </c>
      <c r="E5751" t="s">
        <v>338</v>
      </c>
      <c r="F5751" t="s">
        <v>550</v>
      </c>
      <c r="G5751">
        <v>41</v>
      </c>
      <c r="H5751">
        <v>341.7</v>
      </c>
      <c r="I5751">
        <v>14009.55</v>
      </c>
      <c r="J5751" t="s">
        <v>770</v>
      </c>
      <c r="K5751">
        <v>26</v>
      </c>
      <c r="L5751" t="str">
        <f>_xlfn.XLOOKUP(F5751, Items!$A:$A, Items!$C:$C, "Check Item ID", 0)</f>
        <v>Service</v>
      </c>
    </row>
    <row r="5752" spans="1:12" x14ac:dyDescent="0.25">
      <c r="A5752" t="s">
        <v>6520</v>
      </c>
      <c r="B5752" s="1">
        <v>45785</v>
      </c>
      <c r="C5752" t="s">
        <v>213</v>
      </c>
      <c r="D5752" t="s">
        <v>5</v>
      </c>
      <c r="E5752" t="s">
        <v>354</v>
      </c>
      <c r="F5752" t="s">
        <v>674</v>
      </c>
      <c r="G5752" s="8">
        <v>5</v>
      </c>
      <c r="H5752" s="6">
        <v>3028.25</v>
      </c>
      <c r="I5752" s="6">
        <v>15141.26</v>
      </c>
      <c r="J5752" t="s">
        <v>777</v>
      </c>
      <c r="K5752" s="8">
        <v>7</v>
      </c>
      <c r="L5752" t="str">
        <f>_xlfn.XLOOKUP(F5752, Items!$A:$A, Items!$C:$C, "Check Item ID", 0)</f>
        <v>Software</v>
      </c>
    </row>
    <row r="5753" spans="1:12" x14ac:dyDescent="0.25">
      <c r="A5753" t="s">
        <v>6521</v>
      </c>
      <c r="B5753" s="1">
        <v>45205</v>
      </c>
      <c r="C5753" t="s">
        <v>125</v>
      </c>
      <c r="D5753" t="s">
        <v>23</v>
      </c>
      <c r="E5753" t="s">
        <v>294</v>
      </c>
      <c r="F5753" t="s">
        <v>448</v>
      </c>
      <c r="G5753" s="8">
        <v>9</v>
      </c>
      <c r="H5753" s="6">
        <v>3040.71</v>
      </c>
      <c r="I5753" s="6">
        <v>27366.41</v>
      </c>
      <c r="J5753" t="s">
        <v>777</v>
      </c>
      <c r="K5753" s="8">
        <v>8</v>
      </c>
      <c r="L5753" t="str">
        <f>_xlfn.XLOOKUP(F5753, Items!$A:$A, Items!$C:$C, "Check Item ID", 0)</f>
        <v>Software</v>
      </c>
    </row>
    <row r="5754" spans="1:12" hidden="1" x14ac:dyDescent="0.25">
      <c r="A5754" t="s">
        <v>6522</v>
      </c>
      <c r="B5754" s="1">
        <v>45741</v>
      </c>
      <c r="C5754" t="s">
        <v>141</v>
      </c>
      <c r="D5754" t="s">
        <v>27</v>
      </c>
      <c r="E5754" t="s">
        <v>283</v>
      </c>
      <c r="F5754" t="s">
        <v>476</v>
      </c>
      <c r="G5754">
        <v>19</v>
      </c>
      <c r="H5754">
        <v>5621.1</v>
      </c>
      <c r="I5754">
        <v>106800.93</v>
      </c>
      <c r="J5754" t="s">
        <v>770</v>
      </c>
      <c r="K5754">
        <v>7</v>
      </c>
      <c r="L5754" t="str">
        <f>_xlfn.XLOOKUP(F5754, Items!$A:$A, Items!$C:$C, "Check Item ID", 0)</f>
        <v>Hardware</v>
      </c>
    </row>
    <row r="5755" spans="1:12" hidden="1" x14ac:dyDescent="0.25">
      <c r="A5755" t="s">
        <v>6523</v>
      </c>
      <c r="B5755" s="1">
        <v>45384</v>
      </c>
      <c r="C5755" t="s">
        <v>183</v>
      </c>
      <c r="D5755" t="s">
        <v>31</v>
      </c>
      <c r="E5755" t="s">
        <v>346</v>
      </c>
      <c r="F5755" t="s">
        <v>446</v>
      </c>
      <c r="G5755">
        <v>2</v>
      </c>
      <c r="H5755">
        <v>6534.87</v>
      </c>
      <c r="I5755">
        <v>13069.75</v>
      </c>
      <c r="J5755" t="s">
        <v>770</v>
      </c>
      <c r="K5755">
        <v>19</v>
      </c>
      <c r="L5755" t="str">
        <f>_xlfn.XLOOKUP(F5755, Items!$A:$A, Items!$C:$C, "Check Item ID", 0)</f>
        <v>Software</v>
      </c>
    </row>
    <row r="5756" spans="1:12" hidden="1" x14ac:dyDescent="0.25">
      <c r="A5756" t="s">
        <v>6524</v>
      </c>
      <c r="B5756" s="1">
        <v>45820</v>
      </c>
      <c r="C5756" t="s">
        <v>217</v>
      </c>
      <c r="D5756" t="s">
        <v>21</v>
      </c>
      <c r="E5756" t="s">
        <v>342</v>
      </c>
      <c r="F5756" t="s">
        <v>452</v>
      </c>
      <c r="G5756">
        <v>39</v>
      </c>
      <c r="H5756">
        <v>2608.19</v>
      </c>
      <c r="I5756">
        <v>101719.28</v>
      </c>
      <c r="J5756" t="s">
        <v>768</v>
      </c>
      <c r="K5756">
        <v>15</v>
      </c>
      <c r="L5756" t="str">
        <f>_xlfn.XLOOKUP(F5756, Items!$A:$A, Items!$C:$C, "Check Item ID", 0)</f>
        <v>Service</v>
      </c>
    </row>
    <row r="5757" spans="1:12" hidden="1" x14ac:dyDescent="0.25">
      <c r="A5757" t="s">
        <v>6525</v>
      </c>
      <c r="B5757" s="1">
        <v>45062</v>
      </c>
      <c r="C5757" t="s">
        <v>81</v>
      </c>
      <c r="D5757" t="s">
        <v>19</v>
      </c>
      <c r="E5757" t="s">
        <v>267</v>
      </c>
      <c r="F5757" t="s">
        <v>694</v>
      </c>
      <c r="G5757">
        <v>27</v>
      </c>
      <c r="H5757">
        <v>6911.72</v>
      </c>
      <c r="I5757">
        <v>186616.44</v>
      </c>
      <c r="J5757" t="s">
        <v>770</v>
      </c>
      <c r="K5757">
        <v>20</v>
      </c>
      <c r="L5757" t="str">
        <f>_xlfn.XLOOKUP(F5757, Items!$A:$A, Items!$C:$C, "Check Item ID", 0)</f>
        <v>Service</v>
      </c>
    </row>
    <row r="5758" spans="1:12" hidden="1" x14ac:dyDescent="0.25">
      <c r="A5758" t="s">
        <v>6526</v>
      </c>
      <c r="B5758" s="1">
        <v>45426</v>
      </c>
      <c r="C5758" t="s">
        <v>191</v>
      </c>
      <c r="D5758" t="s">
        <v>25</v>
      </c>
      <c r="E5758" t="s">
        <v>344</v>
      </c>
      <c r="F5758" t="s">
        <v>512</v>
      </c>
      <c r="G5758">
        <v>10</v>
      </c>
      <c r="H5758">
        <v>3942</v>
      </c>
      <c r="I5758">
        <v>39420.03</v>
      </c>
      <c r="J5758" t="s">
        <v>768</v>
      </c>
      <c r="K5758">
        <v>45</v>
      </c>
      <c r="L5758" t="str">
        <f>_xlfn.XLOOKUP(F5758, Items!$A:$A, Items!$C:$C, "Check Item ID", 0)</f>
        <v>Software</v>
      </c>
    </row>
    <row r="5759" spans="1:12" hidden="1" x14ac:dyDescent="0.25">
      <c r="A5759" t="s">
        <v>6527</v>
      </c>
      <c r="B5759" s="1">
        <v>45394</v>
      </c>
      <c r="C5759" t="s">
        <v>171</v>
      </c>
      <c r="D5759" t="s">
        <v>23</v>
      </c>
      <c r="E5759" t="s">
        <v>300</v>
      </c>
      <c r="F5759" t="s">
        <v>406</v>
      </c>
      <c r="G5759">
        <v>43</v>
      </c>
      <c r="H5759">
        <v>6432.19</v>
      </c>
      <c r="I5759">
        <v>276584.21999999997</v>
      </c>
      <c r="J5759" t="s">
        <v>770</v>
      </c>
      <c r="K5759">
        <v>11</v>
      </c>
      <c r="L5759" t="str">
        <f>_xlfn.XLOOKUP(F5759, Items!$A:$A, Items!$C:$C, "Check Item ID", 0)</f>
        <v>Software</v>
      </c>
    </row>
    <row r="5760" spans="1:12" hidden="1" x14ac:dyDescent="0.25">
      <c r="A5760" t="s">
        <v>6528</v>
      </c>
      <c r="B5760" s="1">
        <v>45232</v>
      </c>
      <c r="C5760" t="s">
        <v>167</v>
      </c>
      <c r="D5760" t="s">
        <v>31</v>
      </c>
      <c r="E5760" t="s">
        <v>298</v>
      </c>
      <c r="F5760" t="s">
        <v>524</v>
      </c>
      <c r="G5760">
        <v>41</v>
      </c>
      <c r="H5760">
        <v>4912.8999999999996</v>
      </c>
      <c r="I5760">
        <v>201428.79</v>
      </c>
      <c r="J5760" t="s">
        <v>770</v>
      </c>
      <c r="K5760">
        <v>9</v>
      </c>
      <c r="L5760" t="str">
        <f>_xlfn.XLOOKUP(F5760, Items!$A:$A, Items!$C:$C, "Check Item ID", 0)</f>
        <v>Hardware</v>
      </c>
    </row>
    <row r="5761" spans="1:12" hidden="1" x14ac:dyDescent="0.25">
      <c r="A5761" t="s">
        <v>6529</v>
      </c>
      <c r="B5761" s="1">
        <v>45706</v>
      </c>
      <c r="C5761" t="s">
        <v>83</v>
      </c>
      <c r="D5761" t="s">
        <v>23</v>
      </c>
      <c r="E5761" t="s">
        <v>300</v>
      </c>
      <c r="F5761" t="s">
        <v>732</v>
      </c>
      <c r="G5761">
        <v>39</v>
      </c>
      <c r="H5761">
        <v>8832.06</v>
      </c>
      <c r="I5761">
        <v>344450.52</v>
      </c>
      <c r="J5761" t="s">
        <v>768</v>
      </c>
      <c r="K5761">
        <v>19</v>
      </c>
      <c r="L5761" t="str">
        <f>_xlfn.XLOOKUP(F5761, Items!$A:$A, Items!$C:$C, "Check Item ID", 0)</f>
        <v>Software</v>
      </c>
    </row>
    <row r="5762" spans="1:12" hidden="1" x14ac:dyDescent="0.25">
      <c r="A5762" t="s">
        <v>6530</v>
      </c>
      <c r="B5762" s="1">
        <v>45584</v>
      </c>
      <c r="C5762" t="s">
        <v>141</v>
      </c>
      <c r="D5762" t="s">
        <v>27</v>
      </c>
      <c r="E5762" t="s">
        <v>346</v>
      </c>
      <c r="F5762" t="s">
        <v>450</v>
      </c>
      <c r="G5762">
        <v>11</v>
      </c>
      <c r="H5762">
        <v>8823.16</v>
      </c>
      <c r="I5762">
        <v>97054.79</v>
      </c>
      <c r="J5762" t="s">
        <v>770</v>
      </c>
      <c r="K5762">
        <v>14</v>
      </c>
      <c r="L5762" t="str">
        <f>_xlfn.XLOOKUP(F5762, Items!$A:$A, Items!$C:$C, "Check Item ID", 0)</f>
        <v>Service</v>
      </c>
    </row>
    <row r="5763" spans="1:12" hidden="1" x14ac:dyDescent="0.25">
      <c r="A5763" t="s">
        <v>6531</v>
      </c>
      <c r="B5763" s="1">
        <v>45775</v>
      </c>
      <c r="C5763" t="s">
        <v>75</v>
      </c>
      <c r="D5763" t="s">
        <v>11</v>
      </c>
      <c r="E5763" t="s">
        <v>326</v>
      </c>
      <c r="F5763" t="s">
        <v>386</v>
      </c>
      <c r="G5763">
        <v>49</v>
      </c>
      <c r="H5763">
        <v>9108.61</v>
      </c>
      <c r="I5763">
        <v>446321.67</v>
      </c>
      <c r="J5763" t="s">
        <v>770</v>
      </c>
      <c r="K5763">
        <v>36</v>
      </c>
      <c r="L5763" t="str">
        <f>_xlfn.XLOOKUP(F5763, Items!$A:$A, Items!$C:$C, "Check Item ID", 0)</f>
        <v>Hardware</v>
      </c>
    </row>
    <row r="5764" spans="1:12" hidden="1" x14ac:dyDescent="0.25">
      <c r="A5764" t="s">
        <v>6532</v>
      </c>
      <c r="B5764" s="1">
        <v>45435</v>
      </c>
      <c r="C5764" t="s">
        <v>71</v>
      </c>
      <c r="D5764" t="s">
        <v>15</v>
      </c>
      <c r="E5764" t="s">
        <v>300</v>
      </c>
      <c r="F5764" t="s">
        <v>586</v>
      </c>
      <c r="G5764">
        <v>48</v>
      </c>
      <c r="H5764">
        <v>7347.37</v>
      </c>
      <c r="I5764">
        <v>352673.78</v>
      </c>
      <c r="J5764" t="s">
        <v>768</v>
      </c>
      <c r="K5764">
        <v>37</v>
      </c>
      <c r="L5764" t="str">
        <f>_xlfn.XLOOKUP(F5764, Items!$A:$A, Items!$C:$C, "Check Item ID", 0)</f>
        <v>Hardware</v>
      </c>
    </row>
    <row r="5765" spans="1:12" x14ac:dyDescent="0.25">
      <c r="A5765" t="s">
        <v>6533</v>
      </c>
      <c r="B5765" s="1">
        <v>45965</v>
      </c>
      <c r="C5765" t="s">
        <v>235</v>
      </c>
      <c r="D5765" t="s">
        <v>17</v>
      </c>
      <c r="E5765" t="s">
        <v>254</v>
      </c>
      <c r="F5765" t="s">
        <v>494</v>
      </c>
      <c r="G5765" s="8">
        <v>8</v>
      </c>
      <c r="H5765" s="6">
        <v>8368.3700000000008</v>
      </c>
      <c r="I5765" s="6">
        <v>66946.95</v>
      </c>
      <c r="J5765" t="s">
        <v>777</v>
      </c>
      <c r="K5765" s="8">
        <v>7</v>
      </c>
      <c r="L5765" t="str">
        <f>_xlfn.XLOOKUP(F5765, Items!$A:$A, Items!$C:$C, "Check Item ID", 0)</f>
        <v>Hardware</v>
      </c>
    </row>
    <row r="5766" spans="1:12" hidden="1" x14ac:dyDescent="0.25">
      <c r="A5766" t="s">
        <v>6534</v>
      </c>
      <c r="B5766" s="1">
        <v>45382</v>
      </c>
      <c r="C5766" t="s">
        <v>103</v>
      </c>
      <c r="D5766" t="s">
        <v>31</v>
      </c>
      <c r="E5766" t="s">
        <v>281</v>
      </c>
      <c r="F5766" t="s">
        <v>742</v>
      </c>
      <c r="G5766">
        <v>15</v>
      </c>
      <c r="H5766">
        <v>5022.71</v>
      </c>
      <c r="I5766">
        <v>75340.69</v>
      </c>
      <c r="J5766" t="s">
        <v>770</v>
      </c>
      <c r="K5766">
        <v>4</v>
      </c>
      <c r="L5766" t="str">
        <f>_xlfn.XLOOKUP(F5766, Items!$A:$A, Items!$C:$C, "Check Item ID", 0)</f>
        <v>Software</v>
      </c>
    </row>
    <row r="5767" spans="1:12" hidden="1" x14ac:dyDescent="0.25">
      <c r="A5767" t="s">
        <v>6535</v>
      </c>
      <c r="B5767" s="1">
        <v>45991</v>
      </c>
      <c r="C5767" t="s">
        <v>213</v>
      </c>
      <c r="D5767" t="s">
        <v>5</v>
      </c>
      <c r="E5767" t="s">
        <v>286</v>
      </c>
      <c r="F5767" t="s">
        <v>490</v>
      </c>
      <c r="G5767">
        <v>2</v>
      </c>
      <c r="H5767">
        <v>825.04</v>
      </c>
      <c r="I5767">
        <v>1650.07</v>
      </c>
      <c r="J5767" t="s">
        <v>770</v>
      </c>
      <c r="K5767">
        <v>33</v>
      </c>
      <c r="L5767" t="str">
        <f>_xlfn.XLOOKUP(F5767, Items!$A:$A, Items!$C:$C, "Check Item ID", 0)</f>
        <v>Software</v>
      </c>
    </row>
    <row r="5768" spans="1:12" hidden="1" x14ac:dyDescent="0.25">
      <c r="A5768" t="s">
        <v>6536</v>
      </c>
      <c r="B5768" s="1">
        <v>45610</v>
      </c>
      <c r="C5768" t="s">
        <v>69</v>
      </c>
      <c r="D5768" t="s">
        <v>13</v>
      </c>
      <c r="E5768" t="s">
        <v>290</v>
      </c>
      <c r="F5768" t="s">
        <v>568</v>
      </c>
      <c r="G5768">
        <v>21</v>
      </c>
      <c r="H5768">
        <v>556.89</v>
      </c>
      <c r="I5768">
        <v>11694.7</v>
      </c>
      <c r="J5768" t="s">
        <v>768</v>
      </c>
      <c r="K5768">
        <v>45</v>
      </c>
      <c r="L5768" t="str">
        <f>_xlfn.XLOOKUP(F5768, Items!$A:$A, Items!$C:$C, "Check Item ID", 0)</f>
        <v>Software</v>
      </c>
    </row>
    <row r="5769" spans="1:12" hidden="1" x14ac:dyDescent="0.25">
      <c r="A5769" t="s">
        <v>6537</v>
      </c>
      <c r="B5769" s="1">
        <v>45041</v>
      </c>
      <c r="C5769" t="s">
        <v>53</v>
      </c>
      <c r="D5769" t="s">
        <v>9</v>
      </c>
      <c r="E5769" t="s">
        <v>246</v>
      </c>
      <c r="F5769" t="s">
        <v>386</v>
      </c>
      <c r="G5769">
        <v>50</v>
      </c>
      <c r="H5769">
        <v>10237.52</v>
      </c>
      <c r="I5769">
        <v>511875.84000000003</v>
      </c>
      <c r="J5769" t="s">
        <v>770</v>
      </c>
      <c r="K5769">
        <v>13</v>
      </c>
      <c r="L5769" t="str">
        <f>_xlfn.XLOOKUP(F5769, Items!$A:$A, Items!$C:$C, "Check Item ID", 0)</f>
        <v>Hardware</v>
      </c>
    </row>
    <row r="5770" spans="1:12" x14ac:dyDescent="0.25">
      <c r="A5770" t="s">
        <v>6538</v>
      </c>
      <c r="B5770" s="1">
        <v>46013</v>
      </c>
      <c r="C5770" t="s">
        <v>155</v>
      </c>
      <c r="D5770" t="s">
        <v>31</v>
      </c>
      <c r="E5770" t="s">
        <v>296</v>
      </c>
      <c r="F5770" t="s">
        <v>420</v>
      </c>
      <c r="G5770" s="8">
        <v>31</v>
      </c>
      <c r="H5770" s="6">
        <v>7496.97</v>
      </c>
      <c r="I5770" s="6">
        <v>232405.99</v>
      </c>
      <c r="J5770" t="s">
        <v>777</v>
      </c>
      <c r="K5770" s="8">
        <v>13</v>
      </c>
      <c r="L5770" t="str">
        <f>_xlfn.XLOOKUP(F5770, Items!$A:$A, Items!$C:$C, "Check Item ID", 0)</f>
        <v>Software</v>
      </c>
    </row>
    <row r="5771" spans="1:12" hidden="1" x14ac:dyDescent="0.25">
      <c r="A5771" t="s">
        <v>6539</v>
      </c>
      <c r="B5771" s="1">
        <v>45127</v>
      </c>
      <c r="C5771" t="s">
        <v>145</v>
      </c>
      <c r="D5771" t="s">
        <v>7</v>
      </c>
      <c r="E5771" t="s">
        <v>294</v>
      </c>
      <c r="F5771" t="s">
        <v>630</v>
      </c>
      <c r="G5771">
        <v>45</v>
      </c>
      <c r="H5771">
        <v>8954.94</v>
      </c>
      <c r="I5771">
        <v>402972.15</v>
      </c>
      <c r="J5771" t="s">
        <v>768</v>
      </c>
      <c r="K5771">
        <v>20</v>
      </c>
      <c r="L5771" t="str">
        <f>_xlfn.XLOOKUP(F5771, Items!$A:$A, Items!$C:$C, "Check Item ID", 0)</f>
        <v>Service</v>
      </c>
    </row>
    <row r="5772" spans="1:12" hidden="1" x14ac:dyDescent="0.25">
      <c r="A5772" t="s">
        <v>6540</v>
      </c>
      <c r="B5772" s="1">
        <v>45409</v>
      </c>
      <c r="C5772" t="s">
        <v>105</v>
      </c>
      <c r="D5772" t="s">
        <v>23</v>
      </c>
      <c r="E5772" t="s">
        <v>348</v>
      </c>
      <c r="F5772" t="s">
        <v>508</v>
      </c>
      <c r="G5772">
        <v>30</v>
      </c>
      <c r="H5772">
        <v>2392.6</v>
      </c>
      <c r="I5772">
        <v>71778.03</v>
      </c>
      <c r="J5772" t="s">
        <v>770</v>
      </c>
      <c r="K5772">
        <v>14</v>
      </c>
      <c r="L5772" t="str">
        <f>_xlfn.XLOOKUP(F5772, Items!$A:$A, Items!$C:$C, "Check Item ID", 0)</f>
        <v>Software</v>
      </c>
    </row>
    <row r="5773" spans="1:12" x14ac:dyDescent="0.25">
      <c r="A5773" t="s">
        <v>6541</v>
      </c>
      <c r="B5773" s="1">
        <v>45739</v>
      </c>
      <c r="C5773" t="s">
        <v>51</v>
      </c>
      <c r="D5773" t="s">
        <v>3</v>
      </c>
      <c r="E5773" t="s">
        <v>265</v>
      </c>
      <c r="F5773" t="s">
        <v>556</v>
      </c>
      <c r="G5773" s="8">
        <v>26</v>
      </c>
      <c r="H5773" s="6">
        <v>5275.36</v>
      </c>
      <c r="I5773" s="6">
        <v>137159.26999999999</v>
      </c>
      <c r="J5773" t="s">
        <v>777</v>
      </c>
      <c r="K5773" s="8">
        <v>12</v>
      </c>
      <c r="L5773" t="str">
        <f>_xlfn.XLOOKUP(F5773, Items!$A:$A, Items!$C:$C, "Check Item ID", 0)</f>
        <v>Software</v>
      </c>
    </row>
    <row r="5774" spans="1:12" hidden="1" x14ac:dyDescent="0.25">
      <c r="A5774" t="s">
        <v>6542</v>
      </c>
      <c r="B5774" s="1">
        <v>45590</v>
      </c>
      <c r="C5774" t="s">
        <v>229</v>
      </c>
      <c r="D5774" t="s">
        <v>17</v>
      </c>
      <c r="E5774" t="s">
        <v>276</v>
      </c>
      <c r="F5774" t="s">
        <v>572</v>
      </c>
      <c r="G5774">
        <v>33</v>
      </c>
      <c r="H5774">
        <v>6267.47</v>
      </c>
      <c r="I5774">
        <v>206826.4</v>
      </c>
      <c r="J5774" t="s">
        <v>768</v>
      </c>
      <c r="K5774">
        <v>3</v>
      </c>
      <c r="L5774" t="str">
        <f>_xlfn.XLOOKUP(F5774, Items!$A:$A, Items!$C:$C, "Check Item ID", 0)</f>
        <v>Service</v>
      </c>
    </row>
    <row r="5775" spans="1:12" hidden="1" x14ac:dyDescent="0.25">
      <c r="A5775" t="s">
        <v>6543</v>
      </c>
      <c r="B5775" s="1">
        <v>45581</v>
      </c>
      <c r="C5775" t="s">
        <v>127</v>
      </c>
      <c r="D5775" t="s">
        <v>31</v>
      </c>
      <c r="E5775" t="s">
        <v>352</v>
      </c>
      <c r="F5775" t="s">
        <v>664</v>
      </c>
      <c r="G5775">
        <v>23</v>
      </c>
      <c r="H5775">
        <v>7260.36</v>
      </c>
      <c r="I5775">
        <v>166988.19</v>
      </c>
      <c r="J5775" t="s">
        <v>768</v>
      </c>
      <c r="K5775">
        <v>39</v>
      </c>
      <c r="L5775" t="str">
        <f>_xlfn.XLOOKUP(F5775, Items!$A:$A, Items!$C:$C, "Check Item ID", 0)</f>
        <v>Hardware</v>
      </c>
    </row>
    <row r="5776" spans="1:12" hidden="1" x14ac:dyDescent="0.25">
      <c r="A5776" t="s">
        <v>6544</v>
      </c>
      <c r="B5776" s="1">
        <v>45886</v>
      </c>
      <c r="C5776" t="s">
        <v>137</v>
      </c>
      <c r="D5776" t="s">
        <v>13</v>
      </c>
      <c r="E5776" t="s">
        <v>246</v>
      </c>
      <c r="F5776" t="s">
        <v>746</v>
      </c>
      <c r="G5776">
        <v>50</v>
      </c>
      <c r="H5776">
        <v>4658.1000000000004</v>
      </c>
      <c r="I5776">
        <v>232904.87</v>
      </c>
      <c r="J5776" t="s">
        <v>770</v>
      </c>
      <c r="K5776">
        <v>39</v>
      </c>
      <c r="L5776" t="str">
        <f>_xlfn.XLOOKUP(F5776, Items!$A:$A, Items!$C:$C, "Check Item ID", 0)</f>
        <v>Software</v>
      </c>
    </row>
    <row r="5777" spans="1:12" hidden="1" x14ac:dyDescent="0.25">
      <c r="A5777" t="s">
        <v>6545</v>
      </c>
      <c r="B5777" s="1">
        <v>45662</v>
      </c>
      <c r="C5777" t="s">
        <v>83</v>
      </c>
      <c r="D5777" t="s">
        <v>23</v>
      </c>
      <c r="E5777" t="s">
        <v>274</v>
      </c>
      <c r="F5777" t="s">
        <v>718</v>
      </c>
      <c r="G5777">
        <v>32</v>
      </c>
      <c r="H5777">
        <v>10113.780000000001</v>
      </c>
      <c r="I5777">
        <v>323640.93</v>
      </c>
      <c r="J5777" t="s">
        <v>770</v>
      </c>
      <c r="K5777">
        <v>25</v>
      </c>
      <c r="L5777" t="str">
        <f>_xlfn.XLOOKUP(F5777, Items!$A:$A, Items!$C:$C, "Check Item ID", 0)</f>
        <v>Software</v>
      </c>
    </row>
    <row r="5778" spans="1:12" hidden="1" x14ac:dyDescent="0.25">
      <c r="A5778" t="s">
        <v>6546</v>
      </c>
      <c r="B5778" s="1">
        <v>45226</v>
      </c>
      <c r="C5778" t="s">
        <v>173</v>
      </c>
      <c r="D5778" t="s">
        <v>9</v>
      </c>
      <c r="E5778" t="s">
        <v>246</v>
      </c>
      <c r="F5778" t="s">
        <v>614</v>
      </c>
      <c r="G5778">
        <v>17</v>
      </c>
      <c r="H5778">
        <v>4371.43</v>
      </c>
      <c r="I5778">
        <v>74314.38</v>
      </c>
      <c r="J5778" t="s">
        <v>770</v>
      </c>
      <c r="K5778">
        <v>8</v>
      </c>
      <c r="L5778" t="str">
        <f>_xlfn.XLOOKUP(F5778, Items!$A:$A, Items!$C:$C, "Check Item ID", 0)</f>
        <v>Hardware</v>
      </c>
    </row>
    <row r="5779" spans="1:12" hidden="1" x14ac:dyDescent="0.25">
      <c r="A5779" t="s">
        <v>6547</v>
      </c>
      <c r="B5779" s="1">
        <v>45058</v>
      </c>
      <c r="C5779" t="s">
        <v>57</v>
      </c>
      <c r="D5779" t="s">
        <v>25</v>
      </c>
      <c r="E5779" t="s">
        <v>318</v>
      </c>
      <c r="F5779" t="s">
        <v>682</v>
      </c>
      <c r="G5779">
        <v>31</v>
      </c>
      <c r="H5779">
        <v>8069.41</v>
      </c>
      <c r="I5779">
        <v>250151.82</v>
      </c>
      <c r="J5779" t="s">
        <v>770</v>
      </c>
      <c r="K5779">
        <v>32</v>
      </c>
      <c r="L5779" t="str">
        <f>_xlfn.XLOOKUP(F5779, Items!$A:$A, Items!$C:$C, "Check Item ID", 0)</f>
        <v>Software</v>
      </c>
    </row>
    <row r="5780" spans="1:12" x14ac:dyDescent="0.25">
      <c r="A5780" t="s">
        <v>6548</v>
      </c>
      <c r="B5780" s="1">
        <v>45374</v>
      </c>
      <c r="C5780" t="s">
        <v>213</v>
      </c>
      <c r="D5780" t="s">
        <v>5</v>
      </c>
      <c r="E5780" t="s">
        <v>306</v>
      </c>
      <c r="F5780" t="s">
        <v>728</v>
      </c>
      <c r="G5780" s="8">
        <v>46</v>
      </c>
      <c r="H5780" s="6">
        <v>6730.48</v>
      </c>
      <c r="I5780" s="6">
        <v>309602.14</v>
      </c>
      <c r="J5780" t="s">
        <v>777</v>
      </c>
      <c r="K5780" s="8">
        <v>25</v>
      </c>
      <c r="L5780" t="str">
        <f>_xlfn.XLOOKUP(F5780, Items!$A:$A, Items!$C:$C, "Check Item ID", 0)</f>
        <v>Hardware</v>
      </c>
    </row>
    <row r="5781" spans="1:12" x14ac:dyDescent="0.25">
      <c r="A5781" t="s">
        <v>6549</v>
      </c>
      <c r="B5781" s="1">
        <v>45875</v>
      </c>
      <c r="C5781" t="s">
        <v>187</v>
      </c>
      <c r="D5781" t="s">
        <v>3</v>
      </c>
      <c r="E5781" t="s">
        <v>254</v>
      </c>
      <c r="F5781" t="s">
        <v>584</v>
      </c>
      <c r="G5781" s="8">
        <v>28</v>
      </c>
      <c r="H5781" s="6">
        <v>435.32</v>
      </c>
      <c r="I5781" s="6">
        <v>12189.06</v>
      </c>
      <c r="J5781" t="s">
        <v>777</v>
      </c>
      <c r="K5781" s="8">
        <v>26</v>
      </c>
      <c r="L5781" t="str">
        <f>_xlfn.XLOOKUP(F5781, Items!$A:$A, Items!$C:$C, "Check Item ID", 0)</f>
        <v>Service</v>
      </c>
    </row>
    <row r="5782" spans="1:12" x14ac:dyDescent="0.25">
      <c r="A5782" t="s">
        <v>6550</v>
      </c>
      <c r="B5782" s="1">
        <v>45524</v>
      </c>
      <c r="C5782" t="s">
        <v>225</v>
      </c>
      <c r="D5782" t="s">
        <v>13</v>
      </c>
      <c r="E5782" t="s">
        <v>344</v>
      </c>
      <c r="F5782" t="s">
        <v>380</v>
      </c>
      <c r="G5782" s="8">
        <v>47</v>
      </c>
      <c r="H5782" s="6">
        <v>4783.76</v>
      </c>
      <c r="I5782" s="6">
        <v>224836.52</v>
      </c>
      <c r="J5782" t="s">
        <v>777</v>
      </c>
      <c r="K5782" s="8">
        <v>16</v>
      </c>
      <c r="L5782" t="str">
        <f>_xlfn.XLOOKUP(F5782, Items!$A:$A, Items!$C:$C, "Check Item ID", 0)</f>
        <v>Hardware</v>
      </c>
    </row>
    <row r="5783" spans="1:12" hidden="1" x14ac:dyDescent="0.25">
      <c r="A5783" t="s">
        <v>6551</v>
      </c>
      <c r="B5783" s="1">
        <v>44956</v>
      </c>
      <c r="C5783" t="s">
        <v>239</v>
      </c>
      <c r="D5783" t="s">
        <v>15</v>
      </c>
      <c r="E5783" t="s">
        <v>334</v>
      </c>
      <c r="F5783" t="s">
        <v>554</v>
      </c>
      <c r="G5783">
        <v>35</v>
      </c>
      <c r="H5783">
        <v>125.98</v>
      </c>
      <c r="I5783">
        <v>4409.3599999999997</v>
      </c>
      <c r="J5783" t="s">
        <v>770</v>
      </c>
      <c r="K5783">
        <v>18</v>
      </c>
      <c r="L5783" t="str">
        <f>_xlfn.XLOOKUP(F5783, Items!$A:$A, Items!$C:$C, "Check Item ID", 0)</f>
        <v>Software</v>
      </c>
    </row>
    <row r="5784" spans="1:12" x14ac:dyDescent="0.25">
      <c r="A5784" t="s">
        <v>6552</v>
      </c>
      <c r="B5784" s="1">
        <v>45967</v>
      </c>
      <c r="C5784" t="s">
        <v>69</v>
      </c>
      <c r="D5784" t="s">
        <v>13</v>
      </c>
      <c r="E5784" t="s">
        <v>336</v>
      </c>
      <c r="F5784" t="s">
        <v>682</v>
      </c>
      <c r="G5784" s="8">
        <v>45</v>
      </c>
      <c r="H5784" s="6">
        <v>6852.22</v>
      </c>
      <c r="I5784" s="6">
        <v>308350.01</v>
      </c>
      <c r="J5784" t="s">
        <v>777</v>
      </c>
      <c r="K5784" s="8">
        <v>43</v>
      </c>
      <c r="L5784" t="str">
        <f>_xlfn.XLOOKUP(F5784, Items!$A:$A, Items!$C:$C, "Check Item ID", 0)</f>
        <v>Software</v>
      </c>
    </row>
    <row r="5785" spans="1:12" x14ac:dyDescent="0.25">
      <c r="A5785" t="s">
        <v>6553</v>
      </c>
      <c r="B5785" s="1">
        <v>45212</v>
      </c>
      <c r="C5785" t="s">
        <v>79</v>
      </c>
      <c r="D5785" t="s">
        <v>31</v>
      </c>
      <c r="E5785" t="s">
        <v>258</v>
      </c>
      <c r="F5785" t="s">
        <v>410</v>
      </c>
      <c r="G5785" s="8">
        <v>33</v>
      </c>
      <c r="H5785" s="6">
        <v>5140.5600000000004</v>
      </c>
      <c r="I5785" s="6">
        <v>169638.39</v>
      </c>
      <c r="J5785" t="s">
        <v>777</v>
      </c>
      <c r="K5785" s="8">
        <v>10</v>
      </c>
      <c r="L5785" t="str">
        <f>_xlfn.XLOOKUP(F5785, Items!$A:$A, Items!$C:$C, "Check Item ID", 0)</f>
        <v>Service</v>
      </c>
    </row>
    <row r="5786" spans="1:12" hidden="1" x14ac:dyDescent="0.25">
      <c r="A5786" t="s">
        <v>6554</v>
      </c>
      <c r="B5786" s="1">
        <v>45893</v>
      </c>
      <c r="C5786" t="s">
        <v>91</v>
      </c>
      <c r="D5786" t="s">
        <v>11</v>
      </c>
      <c r="E5786" t="s">
        <v>350</v>
      </c>
      <c r="F5786" t="s">
        <v>586</v>
      </c>
      <c r="G5786">
        <v>44</v>
      </c>
      <c r="H5786">
        <v>7530.51</v>
      </c>
      <c r="I5786">
        <v>331342.58</v>
      </c>
      <c r="J5786" t="s">
        <v>768</v>
      </c>
      <c r="K5786">
        <v>15</v>
      </c>
      <c r="L5786" t="str">
        <f>_xlfn.XLOOKUP(F5786, Items!$A:$A, Items!$C:$C, "Check Item ID", 0)</f>
        <v>Hardware</v>
      </c>
    </row>
    <row r="5787" spans="1:12" hidden="1" x14ac:dyDescent="0.25">
      <c r="A5787" t="s">
        <v>6555</v>
      </c>
      <c r="B5787" s="1">
        <v>45278</v>
      </c>
      <c r="C5787" t="s">
        <v>189</v>
      </c>
      <c r="D5787" t="s">
        <v>21</v>
      </c>
      <c r="E5787" t="s">
        <v>298</v>
      </c>
      <c r="F5787" t="s">
        <v>416</v>
      </c>
      <c r="G5787">
        <v>41</v>
      </c>
      <c r="H5787">
        <v>5027.01</v>
      </c>
      <c r="I5787">
        <v>206107.31</v>
      </c>
      <c r="J5787" t="s">
        <v>768</v>
      </c>
      <c r="K5787">
        <v>30</v>
      </c>
      <c r="L5787" t="str">
        <f>_xlfn.XLOOKUP(F5787, Items!$A:$A, Items!$C:$C, "Check Item ID", 0)</f>
        <v>Service</v>
      </c>
    </row>
    <row r="5788" spans="1:12" x14ac:dyDescent="0.25">
      <c r="A5788" t="s">
        <v>6556</v>
      </c>
      <c r="B5788" s="1">
        <v>45522</v>
      </c>
      <c r="C5788" t="s">
        <v>191</v>
      </c>
      <c r="D5788" t="s">
        <v>25</v>
      </c>
      <c r="E5788" t="s">
        <v>344</v>
      </c>
      <c r="F5788" t="s">
        <v>722</v>
      </c>
      <c r="G5788" s="8">
        <v>35</v>
      </c>
      <c r="H5788" s="6">
        <v>7724.32</v>
      </c>
      <c r="I5788" s="6">
        <v>270351.26</v>
      </c>
      <c r="J5788" t="s">
        <v>777</v>
      </c>
      <c r="K5788" s="8">
        <v>3</v>
      </c>
      <c r="L5788" t="str">
        <f>_xlfn.XLOOKUP(F5788, Items!$A:$A, Items!$C:$C, "Check Item ID", 0)</f>
        <v>Service</v>
      </c>
    </row>
    <row r="5789" spans="1:12" hidden="1" x14ac:dyDescent="0.25">
      <c r="A5789" t="s">
        <v>6557</v>
      </c>
      <c r="B5789" s="1">
        <v>45200</v>
      </c>
      <c r="C5789" t="s">
        <v>131</v>
      </c>
      <c r="D5789" t="s">
        <v>25</v>
      </c>
      <c r="E5789" t="s">
        <v>322</v>
      </c>
      <c r="F5789" t="s">
        <v>540</v>
      </c>
      <c r="G5789">
        <v>1</v>
      </c>
      <c r="H5789">
        <v>4755.4799999999996</v>
      </c>
      <c r="I5789">
        <v>4755.4799999999996</v>
      </c>
      <c r="J5789" t="s">
        <v>770</v>
      </c>
      <c r="K5789">
        <v>4</v>
      </c>
      <c r="L5789" t="str">
        <f>_xlfn.XLOOKUP(F5789, Items!$A:$A, Items!$C:$C, "Check Item ID", 0)</f>
        <v>Software</v>
      </c>
    </row>
    <row r="5790" spans="1:12" hidden="1" x14ac:dyDescent="0.25">
      <c r="A5790" t="s">
        <v>6558</v>
      </c>
      <c r="B5790" s="1">
        <v>45531</v>
      </c>
      <c r="C5790" t="s">
        <v>145</v>
      </c>
      <c r="D5790" t="s">
        <v>7</v>
      </c>
      <c r="E5790" t="s">
        <v>302</v>
      </c>
      <c r="F5790" t="s">
        <v>508</v>
      </c>
      <c r="G5790">
        <v>9</v>
      </c>
      <c r="H5790">
        <v>2692.69</v>
      </c>
      <c r="I5790">
        <v>24234.18</v>
      </c>
      <c r="J5790" t="s">
        <v>770</v>
      </c>
      <c r="K5790">
        <v>7</v>
      </c>
      <c r="L5790" t="str">
        <f>_xlfn.XLOOKUP(F5790, Items!$A:$A, Items!$C:$C, "Check Item ID", 0)</f>
        <v>Software</v>
      </c>
    </row>
    <row r="5791" spans="1:12" hidden="1" x14ac:dyDescent="0.25">
      <c r="A5791" t="s">
        <v>6559</v>
      </c>
      <c r="B5791" s="1">
        <v>45255</v>
      </c>
      <c r="C5791" t="s">
        <v>139</v>
      </c>
      <c r="D5791" t="s">
        <v>19</v>
      </c>
      <c r="E5791" t="s">
        <v>298</v>
      </c>
      <c r="F5791" t="s">
        <v>748</v>
      </c>
      <c r="G5791">
        <v>32</v>
      </c>
      <c r="H5791">
        <v>3956.82</v>
      </c>
      <c r="I5791">
        <v>126618.17</v>
      </c>
      <c r="J5791" t="s">
        <v>770</v>
      </c>
      <c r="K5791">
        <v>16</v>
      </c>
      <c r="L5791" t="str">
        <f>_xlfn.XLOOKUP(F5791, Items!$A:$A, Items!$C:$C, "Check Item ID", 0)</f>
        <v>Software</v>
      </c>
    </row>
    <row r="5792" spans="1:12" hidden="1" x14ac:dyDescent="0.25">
      <c r="A5792" t="s">
        <v>6560</v>
      </c>
      <c r="B5792" s="1">
        <v>45737</v>
      </c>
      <c r="C5792" t="s">
        <v>175</v>
      </c>
      <c r="D5792" t="s">
        <v>27</v>
      </c>
      <c r="E5792" t="s">
        <v>328</v>
      </c>
      <c r="F5792" t="s">
        <v>692</v>
      </c>
      <c r="G5792">
        <v>21</v>
      </c>
      <c r="H5792">
        <v>6665.79</v>
      </c>
      <c r="I5792">
        <v>139981.56</v>
      </c>
      <c r="J5792" t="s">
        <v>768</v>
      </c>
      <c r="K5792">
        <v>23</v>
      </c>
      <c r="L5792" t="str">
        <f>_xlfn.XLOOKUP(F5792, Items!$A:$A, Items!$C:$C, "Check Item ID", 0)</f>
        <v>Hardware</v>
      </c>
    </row>
    <row r="5793" spans="1:12" x14ac:dyDescent="0.25">
      <c r="A5793" t="s">
        <v>6561</v>
      </c>
      <c r="B5793" s="1">
        <v>45606</v>
      </c>
      <c r="C5793" t="s">
        <v>231</v>
      </c>
      <c r="D5793" t="s">
        <v>7</v>
      </c>
      <c r="E5793" t="s">
        <v>246</v>
      </c>
      <c r="F5793" t="s">
        <v>458</v>
      </c>
      <c r="G5793" s="8">
        <v>6</v>
      </c>
      <c r="H5793" s="6">
        <v>5847.58</v>
      </c>
      <c r="I5793" s="6">
        <v>35085.480000000003</v>
      </c>
      <c r="J5793" t="s">
        <v>777</v>
      </c>
      <c r="K5793" s="8">
        <v>4</v>
      </c>
      <c r="L5793" t="str">
        <f>_xlfn.XLOOKUP(F5793, Items!$A:$A, Items!$C:$C, "Check Item ID", 0)</f>
        <v>Service</v>
      </c>
    </row>
    <row r="5794" spans="1:12" hidden="1" x14ac:dyDescent="0.25">
      <c r="A5794" t="s">
        <v>6562</v>
      </c>
      <c r="B5794" s="1">
        <v>45092</v>
      </c>
      <c r="C5794" t="s">
        <v>79</v>
      </c>
      <c r="D5794" t="s">
        <v>31</v>
      </c>
      <c r="E5794" t="s">
        <v>316</v>
      </c>
      <c r="F5794" t="s">
        <v>712</v>
      </c>
      <c r="G5794">
        <v>3</v>
      </c>
      <c r="H5794">
        <v>3192.66</v>
      </c>
      <c r="I5794">
        <v>9577.9699999999993</v>
      </c>
      <c r="J5794" t="s">
        <v>768</v>
      </c>
      <c r="K5794">
        <v>22</v>
      </c>
      <c r="L5794" t="str">
        <f>_xlfn.XLOOKUP(F5794, Items!$A:$A, Items!$C:$C, "Check Item ID", 0)</f>
        <v>Service</v>
      </c>
    </row>
    <row r="5795" spans="1:12" hidden="1" x14ac:dyDescent="0.25">
      <c r="A5795" t="s">
        <v>6563</v>
      </c>
      <c r="B5795" s="1">
        <v>45451</v>
      </c>
      <c r="C5795" t="s">
        <v>235</v>
      </c>
      <c r="D5795" t="s">
        <v>17</v>
      </c>
      <c r="E5795" t="s">
        <v>290</v>
      </c>
      <c r="F5795" t="s">
        <v>740</v>
      </c>
      <c r="G5795">
        <v>46</v>
      </c>
      <c r="H5795">
        <v>8057.57</v>
      </c>
      <c r="I5795">
        <v>370648</v>
      </c>
      <c r="J5795" t="s">
        <v>770</v>
      </c>
      <c r="K5795">
        <v>14</v>
      </c>
      <c r="L5795" t="str">
        <f>_xlfn.XLOOKUP(F5795, Items!$A:$A, Items!$C:$C, "Check Item ID", 0)</f>
        <v>Service</v>
      </c>
    </row>
    <row r="5796" spans="1:12" x14ac:dyDescent="0.25">
      <c r="A5796" t="s">
        <v>6564</v>
      </c>
      <c r="B5796" s="1">
        <v>45024</v>
      </c>
      <c r="C5796" t="s">
        <v>185</v>
      </c>
      <c r="D5796" t="s">
        <v>29</v>
      </c>
      <c r="E5796" t="s">
        <v>267</v>
      </c>
      <c r="F5796" t="s">
        <v>373</v>
      </c>
      <c r="G5796" s="8">
        <v>1</v>
      </c>
      <c r="H5796" s="6">
        <v>7665.05</v>
      </c>
      <c r="I5796" s="6">
        <v>7665.05</v>
      </c>
      <c r="J5796" t="s">
        <v>777</v>
      </c>
      <c r="K5796" s="8">
        <v>31</v>
      </c>
      <c r="L5796" t="str">
        <f>_xlfn.XLOOKUP(F5796, Items!$A:$A, Items!$C:$C, "Check Item ID", 0)</f>
        <v>Service</v>
      </c>
    </row>
    <row r="5797" spans="1:12" x14ac:dyDescent="0.25">
      <c r="A5797" t="s">
        <v>6565</v>
      </c>
      <c r="B5797" s="1">
        <v>45191</v>
      </c>
      <c r="C5797" t="s">
        <v>215</v>
      </c>
      <c r="D5797" t="s">
        <v>5</v>
      </c>
      <c r="E5797" t="s">
        <v>328</v>
      </c>
      <c r="F5797" t="s">
        <v>758</v>
      </c>
      <c r="G5797" s="8">
        <v>16</v>
      </c>
      <c r="H5797" s="6">
        <v>3403.28</v>
      </c>
      <c r="I5797" s="6">
        <v>54452.55</v>
      </c>
      <c r="J5797" t="s">
        <v>777</v>
      </c>
      <c r="K5797" s="8">
        <v>44</v>
      </c>
      <c r="L5797" t="str">
        <f>_xlfn.XLOOKUP(F5797, Items!$A:$A, Items!$C:$C, "Check Item ID", 0)</f>
        <v>Hardware</v>
      </c>
    </row>
    <row r="5798" spans="1:12" x14ac:dyDescent="0.25">
      <c r="A5798" t="s">
        <v>6566</v>
      </c>
      <c r="B5798" s="1">
        <v>45399</v>
      </c>
      <c r="C5798" t="s">
        <v>209</v>
      </c>
      <c r="D5798" t="s">
        <v>23</v>
      </c>
      <c r="E5798" t="s">
        <v>342</v>
      </c>
      <c r="F5798" t="s">
        <v>506</v>
      </c>
      <c r="G5798" s="8">
        <v>1</v>
      </c>
      <c r="H5798" s="6">
        <v>9582.15</v>
      </c>
      <c r="I5798" s="6">
        <v>9582.15</v>
      </c>
      <c r="J5798" t="s">
        <v>777</v>
      </c>
      <c r="K5798" s="8">
        <v>45</v>
      </c>
      <c r="L5798" t="str">
        <f>_xlfn.XLOOKUP(F5798, Items!$A:$A, Items!$C:$C, "Check Item ID", 0)</f>
        <v>Software</v>
      </c>
    </row>
    <row r="5799" spans="1:12" hidden="1" x14ac:dyDescent="0.25">
      <c r="A5799" t="s">
        <v>6567</v>
      </c>
      <c r="B5799" s="1">
        <v>45218</v>
      </c>
      <c r="C5799" t="s">
        <v>171</v>
      </c>
      <c r="D5799" t="s">
        <v>23</v>
      </c>
      <c r="E5799" t="s">
        <v>308</v>
      </c>
      <c r="F5799" t="s">
        <v>568</v>
      </c>
      <c r="G5799">
        <v>41</v>
      </c>
      <c r="H5799">
        <v>489.51</v>
      </c>
      <c r="I5799">
        <v>20069.849999999999</v>
      </c>
      <c r="J5799" t="s">
        <v>770</v>
      </c>
      <c r="K5799">
        <v>24</v>
      </c>
      <c r="L5799" t="str">
        <f>_xlfn.XLOOKUP(F5799, Items!$A:$A, Items!$C:$C, "Check Item ID", 0)</f>
        <v>Software</v>
      </c>
    </row>
    <row r="5800" spans="1:12" x14ac:dyDescent="0.25">
      <c r="A5800" t="s">
        <v>6568</v>
      </c>
      <c r="B5800" s="1">
        <v>45161</v>
      </c>
      <c r="C5800" t="s">
        <v>175</v>
      </c>
      <c r="D5800" t="s">
        <v>27</v>
      </c>
      <c r="E5800" t="s">
        <v>336</v>
      </c>
      <c r="F5800" t="s">
        <v>472</v>
      </c>
      <c r="G5800" s="8">
        <v>28</v>
      </c>
      <c r="H5800" s="6">
        <v>7388.95</v>
      </c>
      <c r="I5800" s="6">
        <v>206890.63</v>
      </c>
      <c r="J5800" t="s">
        <v>777</v>
      </c>
      <c r="K5800" s="8">
        <v>38</v>
      </c>
      <c r="L5800" t="str">
        <f>_xlfn.XLOOKUP(F5800, Items!$A:$A, Items!$C:$C, "Check Item ID", 0)</f>
        <v>Software</v>
      </c>
    </row>
    <row r="5801" spans="1:12" x14ac:dyDescent="0.25">
      <c r="A5801" t="s">
        <v>6569</v>
      </c>
      <c r="B5801" s="1">
        <v>45156</v>
      </c>
      <c r="C5801" t="s">
        <v>81</v>
      </c>
      <c r="D5801" t="s">
        <v>19</v>
      </c>
      <c r="E5801" t="s">
        <v>308</v>
      </c>
      <c r="F5801" t="s">
        <v>359</v>
      </c>
      <c r="G5801" s="8">
        <v>27</v>
      </c>
      <c r="H5801" s="6">
        <v>8068.01</v>
      </c>
      <c r="I5801" s="6">
        <v>217836.35</v>
      </c>
      <c r="J5801" t="s">
        <v>777</v>
      </c>
      <c r="K5801" s="8">
        <v>10</v>
      </c>
      <c r="L5801" t="str">
        <f>_xlfn.XLOOKUP(F5801, Items!$A:$A, Items!$C:$C, "Check Item ID", 0)</f>
        <v>Hardware</v>
      </c>
    </row>
    <row r="5802" spans="1:12" hidden="1" x14ac:dyDescent="0.25">
      <c r="A5802" t="s">
        <v>6570</v>
      </c>
      <c r="B5802" s="1">
        <v>45800</v>
      </c>
      <c r="C5802" t="s">
        <v>91</v>
      </c>
      <c r="D5802" t="s">
        <v>11</v>
      </c>
      <c r="E5802" t="s">
        <v>310</v>
      </c>
      <c r="F5802" t="s">
        <v>604</v>
      </c>
      <c r="G5802">
        <v>40</v>
      </c>
      <c r="H5802">
        <v>354.39</v>
      </c>
      <c r="I5802">
        <v>14175.77</v>
      </c>
      <c r="J5802" t="s">
        <v>768</v>
      </c>
      <c r="K5802">
        <v>33</v>
      </c>
      <c r="L5802" t="str">
        <f>_xlfn.XLOOKUP(F5802, Items!$A:$A, Items!$C:$C, "Check Item ID", 0)</f>
        <v>Software</v>
      </c>
    </row>
    <row r="5803" spans="1:12" x14ac:dyDescent="0.25">
      <c r="A5803" t="s">
        <v>6571</v>
      </c>
      <c r="B5803" s="1">
        <v>45552</v>
      </c>
      <c r="C5803" t="s">
        <v>151</v>
      </c>
      <c r="D5803" t="s">
        <v>11</v>
      </c>
      <c r="E5803" t="s">
        <v>296</v>
      </c>
      <c r="F5803" t="s">
        <v>670</v>
      </c>
      <c r="G5803" s="8">
        <v>1</v>
      </c>
      <c r="H5803" s="6">
        <v>7010.46</v>
      </c>
      <c r="I5803" s="6">
        <v>7010.46</v>
      </c>
      <c r="J5803" t="s">
        <v>777</v>
      </c>
      <c r="K5803" s="8">
        <v>19</v>
      </c>
      <c r="L5803" t="str">
        <f>_xlfn.XLOOKUP(F5803, Items!$A:$A, Items!$C:$C, "Check Item ID", 0)</f>
        <v>Service</v>
      </c>
    </row>
    <row r="5804" spans="1:12" x14ac:dyDescent="0.25">
      <c r="A5804" t="s">
        <v>6572</v>
      </c>
      <c r="B5804" s="1">
        <v>45497</v>
      </c>
      <c r="C5804" t="s">
        <v>79</v>
      </c>
      <c r="D5804" t="s">
        <v>31</v>
      </c>
      <c r="E5804" t="s">
        <v>292</v>
      </c>
      <c r="F5804" t="s">
        <v>460</v>
      </c>
      <c r="G5804" s="8">
        <v>17</v>
      </c>
      <c r="H5804" s="6">
        <v>3388.47</v>
      </c>
      <c r="I5804" s="6">
        <v>57603.93</v>
      </c>
      <c r="J5804" t="s">
        <v>777</v>
      </c>
      <c r="K5804" s="8">
        <v>27</v>
      </c>
      <c r="L5804" t="str">
        <f>_xlfn.XLOOKUP(F5804, Items!$A:$A, Items!$C:$C, "Check Item ID", 0)</f>
        <v>Hardware</v>
      </c>
    </row>
    <row r="5805" spans="1:12" hidden="1" x14ac:dyDescent="0.25">
      <c r="A5805" t="s">
        <v>6573</v>
      </c>
      <c r="B5805" s="1">
        <v>45819</v>
      </c>
      <c r="C5805" t="s">
        <v>117</v>
      </c>
      <c r="D5805" t="s">
        <v>29</v>
      </c>
      <c r="E5805" t="s">
        <v>270</v>
      </c>
      <c r="F5805" t="s">
        <v>630</v>
      </c>
      <c r="G5805">
        <v>26</v>
      </c>
      <c r="H5805">
        <v>9290.7800000000007</v>
      </c>
      <c r="I5805">
        <v>241560.29</v>
      </c>
      <c r="J5805" t="s">
        <v>770</v>
      </c>
      <c r="K5805">
        <v>3</v>
      </c>
      <c r="L5805" t="str">
        <f>_xlfn.XLOOKUP(F5805, Items!$A:$A, Items!$C:$C, "Check Item ID", 0)</f>
        <v>Service</v>
      </c>
    </row>
    <row r="5806" spans="1:12" hidden="1" x14ac:dyDescent="0.25">
      <c r="A5806" t="s">
        <v>6574</v>
      </c>
      <c r="B5806" s="1">
        <v>45515</v>
      </c>
      <c r="C5806" t="s">
        <v>85</v>
      </c>
      <c r="D5806" t="s">
        <v>29</v>
      </c>
      <c r="E5806" t="s">
        <v>346</v>
      </c>
      <c r="F5806" t="s">
        <v>586</v>
      </c>
      <c r="G5806">
        <v>19</v>
      </c>
      <c r="H5806">
        <v>7684.67</v>
      </c>
      <c r="I5806">
        <v>146008.79999999999</v>
      </c>
      <c r="J5806" t="s">
        <v>770</v>
      </c>
      <c r="K5806">
        <v>38</v>
      </c>
      <c r="L5806" t="str">
        <f>_xlfn.XLOOKUP(F5806, Items!$A:$A, Items!$C:$C, "Check Item ID", 0)</f>
        <v>Hardware</v>
      </c>
    </row>
    <row r="5807" spans="1:12" x14ac:dyDescent="0.25">
      <c r="A5807" t="s">
        <v>6575</v>
      </c>
      <c r="B5807" s="1">
        <v>45131</v>
      </c>
      <c r="C5807" t="s">
        <v>131</v>
      </c>
      <c r="D5807" t="s">
        <v>25</v>
      </c>
      <c r="E5807" t="s">
        <v>312</v>
      </c>
      <c r="F5807" t="s">
        <v>400</v>
      </c>
      <c r="G5807" s="8">
        <v>22</v>
      </c>
      <c r="H5807" s="6">
        <v>7687.94</v>
      </c>
      <c r="I5807" s="6">
        <v>169134.75</v>
      </c>
      <c r="J5807" t="s">
        <v>777</v>
      </c>
      <c r="K5807" s="8">
        <v>34</v>
      </c>
      <c r="L5807" t="str">
        <f>_xlfn.XLOOKUP(F5807, Items!$A:$A, Items!$C:$C, "Check Item ID", 0)</f>
        <v>Hardware</v>
      </c>
    </row>
    <row r="5808" spans="1:12" hidden="1" x14ac:dyDescent="0.25">
      <c r="A5808" t="s">
        <v>6576</v>
      </c>
      <c r="B5808" s="1">
        <v>45540</v>
      </c>
      <c r="C5808" t="s">
        <v>205</v>
      </c>
      <c r="D5808" t="s">
        <v>25</v>
      </c>
      <c r="E5808" t="s">
        <v>312</v>
      </c>
      <c r="F5808" t="s">
        <v>546</v>
      </c>
      <c r="G5808">
        <v>10</v>
      </c>
      <c r="H5808">
        <v>7099.61</v>
      </c>
      <c r="I5808">
        <v>70996.14</v>
      </c>
      <c r="J5808" t="s">
        <v>770</v>
      </c>
      <c r="K5808">
        <v>13</v>
      </c>
      <c r="L5808" t="str">
        <f>_xlfn.XLOOKUP(F5808, Items!$A:$A, Items!$C:$C, "Check Item ID", 0)</f>
        <v>Hardware</v>
      </c>
    </row>
    <row r="5809" spans="1:12" x14ac:dyDescent="0.25">
      <c r="A5809" t="s">
        <v>6577</v>
      </c>
      <c r="B5809" s="1">
        <v>44934</v>
      </c>
      <c r="C5809" t="s">
        <v>42</v>
      </c>
      <c r="D5809" t="s">
        <v>9</v>
      </c>
      <c r="E5809" t="s">
        <v>308</v>
      </c>
      <c r="F5809" t="s">
        <v>452</v>
      </c>
      <c r="G5809" s="8">
        <v>38</v>
      </c>
      <c r="H5809" s="6">
        <v>2515.5300000000002</v>
      </c>
      <c r="I5809" s="6">
        <v>95589.96</v>
      </c>
      <c r="J5809" t="s">
        <v>777</v>
      </c>
      <c r="K5809" s="8">
        <v>10</v>
      </c>
      <c r="L5809" t="str">
        <f>_xlfn.XLOOKUP(F5809, Items!$A:$A, Items!$C:$C, "Check Item ID", 0)</f>
        <v>Service</v>
      </c>
    </row>
    <row r="5810" spans="1:12" hidden="1" x14ac:dyDescent="0.25">
      <c r="A5810" t="s">
        <v>6578</v>
      </c>
      <c r="B5810" s="1">
        <v>44939</v>
      </c>
      <c r="C5810" t="s">
        <v>91</v>
      </c>
      <c r="D5810" t="s">
        <v>11</v>
      </c>
      <c r="E5810" t="s">
        <v>260</v>
      </c>
      <c r="F5810" t="s">
        <v>736</v>
      </c>
      <c r="G5810">
        <v>21</v>
      </c>
      <c r="H5810">
        <v>9582.86</v>
      </c>
      <c r="I5810">
        <v>201240.16</v>
      </c>
      <c r="J5810" t="s">
        <v>768</v>
      </c>
      <c r="K5810">
        <v>42</v>
      </c>
      <c r="L5810" t="str">
        <f>_xlfn.XLOOKUP(F5810, Items!$A:$A, Items!$C:$C, "Check Item ID", 0)</f>
        <v>Service</v>
      </c>
    </row>
    <row r="5811" spans="1:12" x14ac:dyDescent="0.25">
      <c r="A5811" t="s">
        <v>6579</v>
      </c>
      <c r="B5811" s="1">
        <v>45778</v>
      </c>
      <c r="C5811" t="s">
        <v>133</v>
      </c>
      <c r="D5811" t="s">
        <v>11</v>
      </c>
      <c r="E5811" t="s">
        <v>263</v>
      </c>
      <c r="F5811" t="s">
        <v>636</v>
      </c>
      <c r="G5811" s="8">
        <v>7</v>
      </c>
      <c r="H5811" s="6">
        <v>10190.950000000001</v>
      </c>
      <c r="I5811" s="6">
        <v>71336.639999999999</v>
      </c>
      <c r="J5811" t="s">
        <v>777</v>
      </c>
      <c r="K5811" s="8">
        <v>10</v>
      </c>
      <c r="L5811" t="str">
        <f>_xlfn.XLOOKUP(F5811, Items!$A:$A, Items!$C:$C, "Check Item ID", 0)</f>
        <v>Hardware</v>
      </c>
    </row>
    <row r="5812" spans="1:12" x14ac:dyDescent="0.25">
      <c r="A5812" t="s">
        <v>6580</v>
      </c>
      <c r="B5812" s="1">
        <v>45259</v>
      </c>
      <c r="C5812" t="s">
        <v>221</v>
      </c>
      <c r="D5812" t="s">
        <v>5</v>
      </c>
      <c r="E5812" t="s">
        <v>354</v>
      </c>
      <c r="F5812" t="s">
        <v>634</v>
      </c>
      <c r="G5812" s="8">
        <v>46</v>
      </c>
      <c r="H5812" s="6">
        <v>4885.74</v>
      </c>
      <c r="I5812" s="6">
        <v>224744.09</v>
      </c>
      <c r="J5812" t="s">
        <v>777</v>
      </c>
      <c r="K5812" s="8">
        <v>18</v>
      </c>
      <c r="L5812" t="str">
        <f>_xlfn.XLOOKUP(F5812, Items!$A:$A, Items!$C:$C, "Check Item ID", 0)</f>
        <v>Hardware</v>
      </c>
    </row>
    <row r="5813" spans="1:12" hidden="1" x14ac:dyDescent="0.25">
      <c r="A5813" t="s">
        <v>6581</v>
      </c>
      <c r="B5813" s="1">
        <v>45260</v>
      </c>
      <c r="C5813" t="s">
        <v>36</v>
      </c>
      <c r="D5813" t="s">
        <v>23</v>
      </c>
      <c r="E5813" t="s">
        <v>254</v>
      </c>
      <c r="F5813" t="s">
        <v>718</v>
      </c>
      <c r="G5813">
        <v>9</v>
      </c>
      <c r="H5813">
        <v>9586.82</v>
      </c>
      <c r="I5813">
        <v>86281.34</v>
      </c>
      <c r="J5813" t="s">
        <v>768</v>
      </c>
      <c r="K5813">
        <v>6</v>
      </c>
      <c r="L5813" t="str">
        <f>_xlfn.XLOOKUP(F5813, Items!$A:$A, Items!$C:$C, "Check Item ID", 0)</f>
        <v>Software</v>
      </c>
    </row>
    <row r="5814" spans="1:12" hidden="1" x14ac:dyDescent="0.25">
      <c r="A5814" t="s">
        <v>6582</v>
      </c>
      <c r="B5814" s="1">
        <v>45957</v>
      </c>
      <c r="C5814" t="s">
        <v>223</v>
      </c>
      <c r="D5814" t="s">
        <v>5</v>
      </c>
      <c r="E5814" t="s">
        <v>352</v>
      </c>
      <c r="F5814" t="s">
        <v>502</v>
      </c>
      <c r="G5814">
        <v>36</v>
      </c>
      <c r="H5814">
        <v>6628.81</v>
      </c>
      <c r="I5814">
        <v>238637.21</v>
      </c>
      <c r="J5814" t="s">
        <v>770</v>
      </c>
      <c r="K5814">
        <v>44</v>
      </c>
      <c r="L5814" t="str">
        <f>_xlfn.XLOOKUP(F5814, Items!$A:$A, Items!$C:$C, "Check Item ID", 0)</f>
        <v>Software</v>
      </c>
    </row>
    <row r="5815" spans="1:12" hidden="1" x14ac:dyDescent="0.25">
      <c r="A5815" t="s">
        <v>6583</v>
      </c>
      <c r="B5815" s="1">
        <v>45549</v>
      </c>
      <c r="C5815" t="s">
        <v>211</v>
      </c>
      <c r="D5815" t="s">
        <v>31</v>
      </c>
      <c r="E5815" t="s">
        <v>330</v>
      </c>
      <c r="F5815" t="s">
        <v>696</v>
      </c>
      <c r="G5815">
        <v>16</v>
      </c>
      <c r="H5815">
        <v>496.58</v>
      </c>
      <c r="I5815">
        <v>7945.2</v>
      </c>
      <c r="J5815" t="s">
        <v>770</v>
      </c>
      <c r="K5815">
        <v>6</v>
      </c>
      <c r="L5815" t="str">
        <f>_xlfn.XLOOKUP(F5815, Items!$A:$A, Items!$C:$C, "Check Item ID", 0)</f>
        <v>Software</v>
      </c>
    </row>
    <row r="5816" spans="1:12" x14ac:dyDescent="0.25">
      <c r="A5816" t="s">
        <v>6584</v>
      </c>
      <c r="B5816" s="1">
        <v>45553</v>
      </c>
      <c r="C5816" t="s">
        <v>153</v>
      </c>
      <c r="D5816" t="s">
        <v>3</v>
      </c>
      <c r="E5816" t="s">
        <v>314</v>
      </c>
      <c r="F5816" t="s">
        <v>714</v>
      </c>
      <c r="G5816" s="8">
        <v>32</v>
      </c>
      <c r="H5816" s="6">
        <v>4598.66</v>
      </c>
      <c r="I5816" s="6">
        <v>147157.26</v>
      </c>
      <c r="J5816" t="s">
        <v>777</v>
      </c>
      <c r="K5816" s="8">
        <v>24</v>
      </c>
      <c r="L5816" t="str">
        <f>_xlfn.XLOOKUP(F5816, Items!$A:$A, Items!$C:$C, "Check Item ID", 0)</f>
        <v>Hardware</v>
      </c>
    </row>
    <row r="5817" spans="1:12" x14ac:dyDescent="0.25">
      <c r="A5817" t="s">
        <v>6585</v>
      </c>
      <c r="B5817" s="1">
        <v>45333</v>
      </c>
      <c r="C5817" t="s">
        <v>181</v>
      </c>
      <c r="D5817" t="s">
        <v>17</v>
      </c>
      <c r="E5817" t="s">
        <v>336</v>
      </c>
      <c r="F5817" t="s">
        <v>522</v>
      </c>
      <c r="G5817" s="8">
        <v>39</v>
      </c>
      <c r="H5817" s="6">
        <v>4538.16</v>
      </c>
      <c r="I5817" s="6">
        <v>176988.36</v>
      </c>
      <c r="J5817" t="s">
        <v>777</v>
      </c>
      <c r="K5817" s="8">
        <v>8</v>
      </c>
      <c r="L5817" t="str">
        <f>_xlfn.XLOOKUP(F5817, Items!$A:$A, Items!$C:$C, "Check Item ID", 0)</f>
        <v>Hardware</v>
      </c>
    </row>
    <row r="5818" spans="1:12" hidden="1" x14ac:dyDescent="0.25">
      <c r="A5818" t="s">
        <v>6586</v>
      </c>
      <c r="B5818" s="1">
        <v>45602</v>
      </c>
      <c r="C5818" t="s">
        <v>233</v>
      </c>
      <c r="D5818" t="s">
        <v>17</v>
      </c>
      <c r="E5818" t="s">
        <v>354</v>
      </c>
      <c r="F5818" t="s">
        <v>598</v>
      </c>
      <c r="G5818">
        <v>50</v>
      </c>
      <c r="H5818">
        <v>5620.8</v>
      </c>
      <c r="I5818">
        <v>281039.76</v>
      </c>
      <c r="J5818" t="s">
        <v>770</v>
      </c>
      <c r="K5818">
        <v>23</v>
      </c>
      <c r="L5818" t="str">
        <f>_xlfn.XLOOKUP(F5818, Items!$A:$A, Items!$C:$C, "Check Item ID", 0)</f>
        <v>Software</v>
      </c>
    </row>
    <row r="5819" spans="1:12" hidden="1" x14ac:dyDescent="0.25">
      <c r="A5819" t="s">
        <v>6587</v>
      </c>
      <c r="B5819" s="1">
        <v>45818</v>
      </c>
      <c r="C5819" t="s">
        <v>199</v>
      </c>
      <c r="D5819" t="s">
        <v>11</v>
      </c>
      <c r="E5819" t="s">
        <v>263</v>
      </c>
      <c r="F5819" t="s">
        <v>630</v>
      </c>
      <c r="G5819">
        <v>12</v>
      </c>
      <c r="H5819">
        <v>9888.0300000000007</v>
      </c>
      <c r="I5819">
        <v>118656.38</v>
      </c>
      <c r="J5819" t="s">
        <v>768</v>
      </c>
      <c r="K5819">
        <v>37</v>
      </c>
      <c r="L5819" t="str">
        <f>_xlfn.XLOOKUP(F5819, Items!$A:$A, Items!$C:$C, "Check Item ID", 0)</f>
        <v>Service</v>
      </c>
    </row>
    <row r="5820" spans="1:12" x14ac:dyDescent="0.25">
      <c r="A5820" t="s">
        <v>6588</v>
      </c>
      <c r="B5820" s="1">
        <v>45289</v>
      </c>
      <c r="C5820" t="s">
        <v>143</v>
      </c>
      <c r="D5820" t="s">
        <v>5</v>
      </c>
      <c r="E5820" t="s">
        <v>263</v>
      </c>
      <c r="F5820" t="s">
        <v>408</v>
      </c>
      <c r="G5820" s="8">
        <v>26</v>
      </c>
      <c r="H5820" s="6">
        <v>4706.28</v>
      </c>
      <c r="I5820" s="6">
        <v>122363.15</v>
      </c>
      <c r="J5820" t="s">
        <v>777</v>
      </c>
      <c r="K5820" s="8">
        <v>31</v>
      </c>
      <c r="L5820" t="str">
        <f>_xlfn.XLOOKUP(F5820, Items!$A:$A, Items!$C:$C, "Check Item ID", 0)</f>
        <v>Hardware</v>
      </c>
    </row>
    <row r="5821" spans="1:12" x14ac:dyDescent="0.25">
      <c r="A5821" t="s">
        <v>6589</v>
      </c>
      <c r="B5821" s="1">
        <v>46015</v>
      </c>
      <c r="C5821" t="s">
        <v>103</v>
      </c>
      <c r="D5821" t="s">
        <v>31</v>
      </c>
      <c r="E5821" t="s">
        <v>348</v>
      </c>
      <c r="F5821" t="s">
        <v>714</v>
      </c>
      <c r="G5821" s="8">
        <v>38</v>
      </c>
      <c r="H5821" s="6">
        <v>3425.84</v>
      </c>
      <c r="I5821" s="6">
        <v>130181.91</v>
      </c>
      <c r="J5821" t="s">
        <v>777</v>
      </c>
      <c r="K5821" s="8">
        <v>4</v>
      </c>
      <c r="L5821" t="str">
        <f>_xlfn.XLOOKUP(F5821, Items!$A:$A, Items!$C:$C, "Check Item ID", 0)</f>
        <v>Hardware</v>
      </c>
    </row>
    <row r="5822" spans="1:12" hidden="1" x14ac:dyDescent="0.25">
      <c r="A5822" t="s">
        <v>6590</v>
      </c>
      <c r="B5822" s="1">
        <v>45661</v>
      </c>
      <c r="C5822" t="s">
        <v>97</v>
      </c>
      <c r="D5822" t="s">
        <v>29</v>
      </c>
      <c r="E5822" t="s">
        <v>270</v>
      </c>
      <c r="F5822" t="s">
        <v>576</v>
      </c>
      <c r="G5822">
        <v>35</v>
      </c>
      <c r="H5822">
        <v>2392.0700000000002</v>
      </c>
      <c r="I5822">
        <v>83722.490000000005</v>
      </c>
      <c r="J5822" t="s">
        <v>768</v>
      </c>
      <c r="K5822">
        <v>3</v>
      </c>
      <c r="L5822" t="str">
        <f>_xlfn.XLOOKUP(F5822, Items!$A:$A, Items!$C:$C, "Check Item ID", 0)</f>
        <v>Software</v>
      </c>
    </row>
    <row r="5823" spans="1:12" hidden="1" x14ac:dyDescent="0.25">
      <c r="A5823" t="s">
        <v>6591</v>
      </c>
      <c r="B5823" s="1">
        <v>45891</v>
      </c>
      <c r="C5823" t="s">
        <v>179</v>
      </c>
      <c r="D5823" t="s">
        <v>3</v>
      </c>
      <c r="E5823" t="s">
        <v>272</v>
      </c>
      <c r="F5823" t="s">
        <v>634</v>
      </c>
      <c r="G5823">
        <v>8</v>
      </c>
      <c r="H5823">
        <v>5665.91</v>
      </c>
      <c r="I5823">
        <v>45327.24</v>
      </c>
      <c r="J5823" t="s">
        <v>770</v>
      </c>
      <c r="K5823">
        <v>7</v>
      </c>
      <c r="L5823" t="str">
        <f>_xlfn.XLOOKUP(F5823, Items!$A:$A, Items!$C:$C, "Check Item ID", 0)</f>
        <v>Hardware</v>
      </c>
    </row>
    <row r="5824" spans="1:12" x14ac:dyDescent="0.25">
      <c r="A5824" t="s">
        <v>6592</v>
      </c>
      <c r="B5824" s="1">
        <v>45195</v>
      </c>
      <c r="C5824" t="s">
        <v>179</v>
      </c>
      <c r="D5824" t="s">
        <v>3</v>
      </c>
      <c r="E5824" t="s">
        <v>350</v>
      </c>
      <c r="F5824" t="s">
        <v>708</v>
      </c>
      <c r="G5824" s="8">
        <v>12</v>
      </c>
      <c r="H5824" s="6">
        <v>4725.84</v>
      </c>
      <c r="I5824" s="6">
        <v>56710.13</v>
      </c>
      <c r="J5824" t="s">
        <v>777</v>
      </c>
      <c r="K5824" s="8">
        <v>26</v>
      </c>
      <c r="L5824" t="str">
        <f>_xlfn.XLOOKUP(F5824, Items!$A:$A, Items!$C:$C, "Check Item ID", 0)</f>
        <v>Service</v>
      </c>
    </row>
    <row r="5825" spans="1:12" hidden="1" x14ac:dyDescent="0.25">
      <c r="A5825" t="s">
        <v>6593</v>
      </c>
      <c r="B5825" s="1">
        <v>45599</v>
      </c>
      <c r="C5825" t="s">
        <v>117</v>
      </c>
      <c r="D5825" t="s">
        <v>29</v>
      </c>
      <c r="E5825" t="s">
        <v>330</v>
      </c>
      <c r="F5825" t="s">
        <v>662</v>
      </c>
      <c r="G5825">
        <v>45</v>
      </c>
      <c r="H5825">
        <v>6093.74</v>
      </c>
      <c r="I5825">
        <v>274218.26</v>
      </c>
      <c r="J5825" t="s">
        <v>768</v>
      </c>
      <c r="K5825">
        <v>26</v>
      </c>
      <c r="L5825" t="str">
        <f>_xlfn.XLOOKUP(F5825, Items!$A:$A, Items!$C:$C, "Check Item ID", 0)</f>
        <v>Service</v>
      </c>
    </row>
    <row r="5826" spans="1:12" hidden="1" x14ac:dyDescent="0.25">
      <c r="A5826" t="s">
        <v>6594</v>
      </c>
      <c r="B5826" s="1">
        <v>45297</v>
      </c>
      <c r="C5826" t="s">
        <v>199</v>
      </c>
      <c r="D5826" t="s">
        <v>11</v>
      </c>
      <c r="E5826" t="s">
        <v>338</v>
      </c>
      <c r="F5826" t="s">
        <v>464</v>
      </c>
      <c r="G5826">
        <v>3</v>
      </c>
      <c r="H5826">
        <v>3139.1</v>
      </c>
      <c r="I5826">
        <v>9417.2999999999993</v>
      </c>
      <c r="J5826" t="s">
        <v>770</v>
      </c>
      <c r="K5826">
        <v>39</v>
      </c>
      <c r="L5826" t="str">
        <f>_xlfn.XLOOKUP(F5826, Items!$A:$A, Items!$C:$C, "Check Item ID", 0)</f>
        <v>Hardware</v>
      </c>
    </row>
    <row r="5827" spans="1:12" hidden="1" x14ac:dyDescent="0.25">
      <c r="A5827" t="s">
        <v>6595</v>
      </c>
      <c r="B5827" s="1">
        <v>45834</v>
      </c>
      <c r="C5827" t="s">
        <v>109</v>
      </c>
      <c r="D5827" t="s">
        <v>17</v>
      </c>
      <c r="E5827" t="s">
        <v>312</v>
      </c>
      <c r="F5827" t="s">
        <v>604</v>
      </c>
      <c r="G5827">
        <v>21</v>
      </c>
      <c r="H5827">
        <v>360.94</v>
      </c>
      <c r="I5827">
        <v>7579.64</v>
      </c>
      <c r="J5827" t="s">
        <v>768</v>
      </c>
      <c r="K5827">
        <v>41</v>
      </c>
      <c r="L5827" t="str">
        <f>_xlfn.XLOOKUP(F5827, Items!$A:$A, Items!$C:$C, "Check Item ID", 0)</f>
        <v>Software</v>
      </c>
    </row>
    <row r="5828" spans="1:12" hidden="1" x14ac:dyDescent="0.25">
      <c r="A5828" t="s">
        <v>6596</v>
      </c>
      <c r="B5828" s="1">
        <v>45146</v>
      </c>
      <c r="C5828" t="s">
        <v>125</v>
      </c>
      <c r="D5828" t="s">
        <v>23</v>
      </c>
      <c r="E5828" t="s">
        <v>342</v>
      </c>
      <c r="F5828" t="s">
        <v>680</v>
      </c>
      <c r="G5828">
        <v>44</v>
      </c>
      <c r="H5828">
        <v>8038.02</v>
      </c>
      <c r="I5828">
        <v>353673.09</v>
      </c>
      <c r="J5828" t="s">
        <v>770</v>
      </c>
      <c r="K5828">
        <v>40</v>
      </c>
      <c r="L5828" t="str">
        <f>_xlfn.XLOOKUP(F5828, Items!$A:$A, Items!$C:$C, "Check Item ID", 0)</f>
        <v>Service</v>
      </c>
    </row>
    <row r="5829" spans="1:12" hidden="1" x14ac:dyDescent="0.25">
      <c r="A5829" t="s">
        <v>6597</v>
      </c>
      <c r="B5829" s="1">
        <v>45384</v>
      </c>
      <c r="C5829" t="s">
        <v>95</v>
      </c>
      <c r="D5829" t="s">
        <v>11</v>
      </c>
      <c r="E5829" t="s">
        <v>350</v>
      </c>
      <c r="F5829" t="s">
        <v>520</v>
      </c>
      <c r="G5829">
        <v>2</v>
      </c>
      <c r="H5829">
        <v>7710.17</v>
      </c>
      <c r="I5829">
        <v>15420.34</v>
      </c>
      <c r="J5829" t="s">
        <v>770</v>
      </c>
      <c r="K5829">
        <v>32</v>
      </c>
      <c r="L5829" t="str">
        <f>_xlfn.XLOOKUP(F5829, Items!$A:$A, Items!$C:$C, "Check Item ID", 0)</f>
        <v>Software</v>
      </c>
    </row>
    <row r="5830" spans="1:12" hidden="1" x14ac:dyDescent="0.25">
      <c r="A5830" t="s">
        <v>6598</v>
      </c>
      <c r="B5830" s="1">
        <v>45219</v>
      </c>
      <c r="C5830" t="s">
        <v>65</v>
      </c>
      <c r="D5830" t="s">
        <v>15</v>
      </c>
      <c r="E5830" t="s">
        <v>344</v>
      </c>
      <c r="F5830" t="s">
        <v>674</v>
      </c>
      <c r="G5830">
        <v>29</v>
      </c>
      <c r="H5830">
        <v>3264.35</v>
      </c>
      <c r="I5830">
        <v>94666.16</v>
      </c>
      <c r="J5830" t="s">
        <v>770</v>
      </c>
      <c r="K5830">
        <v>9</v>
      </c>
      <c r="L5830" t="str">
        <f>_xlfn.XLOOKUP(F5830, Items!$A:$A, Items!$C:$C, "Check Item ID", 0)</f>
        <v>Software</v>
      </c>
    </row>
    <row r="5831" spans="1:12" hidden="1" x14ac:dyDescent="0.25">
      <c r="A5831" t="s">
        <v>6599</v>
      </c>
      <c r="B5831" s="1">
        <v>45723</v>
      </c>
      <c r="C5831" t="s">
        <v>163</v>
      </c>
      <c r="D5831" t="s">
        <v>31</v>
      </c>
      <c r="E5831" t="s">
        <v>260</v>
      </c>
      <c r="F5831" t="s">
        <v>524</v>
      </c>
      <c r="G5831">
        <v>1</v>
      </c>
      <c r="H5831">
        <v>4567.83</v>
      </c>
      <c r="I5831">
        <v>4567.83</v>
      </c>
      <c r="J5831" t="s">
        <v>770</v>
      </c>
      <c r="K5831">
        <v>36</v>
      </c>
      <c r="L5831" t="str">
        <f>_xlfn.XLOOKUP(F5831, Items!$A:$A, Items!$C:$C, "Check Item ID", 0)</f>
        <v>Hardware</v>
      </c>
    </row>
    <row r="5832" spans="1:12" x14ac:dyDescent="0.25">
      <c r="A5832" t="s">
        <v>6600</v>
      </c>
      <c r="B5832" s="1">
        <v>45878</v>
      </c>
      <c r="C5832" t="s">
        <v>149</v>
      </c>
      <c r="D5832" t="s">
        <v>21</v>
      </c>
      <c r="E5832" t="s">
        <v>344</v>
      </c>
      <c r="F5832" t="s">
        <v>640</v>
      </c>
      <c r="G5832" s="8">
        <v>3</v>
      </c>
      <c r="H5832" s="6">
        <v>6753.18</v>
      </c>
      <c r="I5832" s="6">
        <v>20259.53</v>
      </c>
      <c r="J5832" t="s">
        <v>777</v>
      </c>
      <c r="K5832" s="8">
        <v>25</v>
      </c>
      <c r="L5832" t="str">
        <f>_xlfn.XLOOKUP(F5832, Items!$A:$A, Items!$C:$C, "Check Item ID", 0)</f>
        <v>Service</v>
      </c>
    </row>
    <row r="5833" spans="1:12" x14ac:dyDescent="0.25">
      <c r="A5833" t="s">
        <v>6601</v>
      </c>
      <c r="B5833" s="1">
        <v>45270</v>
      </c>
      <c r="C5833" t="s">
        <v>189</v>
      </c>
      <c r="D5833" t="s">
        <v>21</v>
      </c>
      <c r="E5833" t="s">
        <v>270</v>
      </c>
      <c r="F5833" t="s">
        <v>522</v>
      </c>
      <c r="G5833" s="8">
        <v>12</v>
      </c>
      <c r="H5833" s="6">
        <v>4186.3900000000003</v>
      </c>
      <c r="I5833" s="6">
        <v>50236.73</v>
      </c>
      <c r="J5833" t="s">
        <v>777</v>
      </c>
      <c r="K5833" s="8">
        <v>15</v>
      </c>
      <c r="L5833" t="str">
        <f>_xlfn.XLOOKUP(F5833, Items!$A:$A, Items!$C:$C, "Check Item ID", 0)</f>
        <v>Hardware</v>
      </c>
    </row>
    <row r="5834" spans="1:12" x14ac:dyDescent="0.25">
      <c r="A5834" t="s">
        <v>6602</v>
      </c>
      <c r="B5834" s="1">
        <v>45995</v>
      </c>
      <c r="C5834" t="s">
        <v>191</v>
      </c>
      <c r="D5834" t="s">
        <v>25</v>
      </c>
      <c r="E5834" t="s">
        <v>296</v>
      </c>
      <c r="F5834" t="s">
        <v>664</v>
      </c>
      <c r="G5834" s="8">
        <v>39</v>
      </c>
      <c r="H5834" s="6">
        <v>7507.74</v>
      </c>
      <c r="I5834" s="6">
        <v>292801.93</v>
      </c>
      <c r="J5834" t="s">
        <v>777</v>
      </c>
      <c r="K5834" s="8">
        <v>3</v>
      </c>
      <c r="L5834" t="str">
        <f>_xlfn.XLOOKUP(F5834, Items!$A:$A, Items!$C:$C, "Check Item ID", 0)</f>
        <v>Hardware</v>
      </c>
    </row>
    <row r="5835" spans="1:12" hidden="1" x14ac:dyDescent="0.25">
      <c r="A5835" t="s">
        <v>6603</v>
      </c>
      <c r="B5835" s="1">
        <v>45327</v>
      </c>
      <c r="C5835" t="s">
        <v>227</v>
      </c>
      <c r="D5835" t="s">
        <v>9</v>
      </c>
      <c r="E5835" t="s">
        <v>318</v>
      </c>
      <c r="F5835" t="s">
        <v>590</v>
      </c>
      <c r="G5835">
        <v>18</v>
      </c>
      <c r="H5835">
        <v>862.13</v>
      </c>
      <c r="I5835">
        <v>15518.39</v>
      </c>
      <c r="J5835" t="s">
        <v>768</v>
      </c>
      <c r="K5835">
        <v>7</v>
      </c>
      <c r="L5835" t="str">
        <f>_xlfn.XLOOKUP(F5835, Items!$A:$A, Items!$C:$C, "Check Item ID", 0)</f>
        <v>Hardware</v>
      </c>
    </row>
    <row r="5836" spans="1:12" hidden="1" x14ac:dyDescent="0.25">
      <c r="A5836" t="s">
        <v>6604</v>
      </c>
      <c r="B5836" s="1">
        <v>45966</v>
      </c>
      <c r="C5836" t="s">
        <v>179</v>
      </c>
      <c r="D5836" t="s">
        <v>3</v>
      </c>
      <c r="E5836" t="s">
        <v>286</v>
      </c>
      <c r="F5836" t="s">
        <v>622</v>
      </c>
      <c r="G5836">
        <v>41</v>
      </c>
      <c r="H5836">
        <v>1968.89</v>
      </c>
      <c r="I5836">
        <v>80724.37</v>
      </c>
      <c r="J5836" t="s">
        <v>768</v>
      </c>
      <c r="K5836">
        <v>40</v>
      </c>
      <c r="L5836" t="str">
        <f>_xlfn.XLOOKUP(F5836, Items!$A:$A, Items!$C:$C, "Check Item ID", 0)</f>
        <v>Software</v>
      </c>
    </row>
    <row r="5837" spans="1:12" hidden="1" x14ac:dyDescent="0.25">
      <c r="A5837" t="s">
        <v>6605</v>
      </c>
      <c r="B5837" s="1">
        <v>45392</v>
      </c>
      <c r="C5837" t="s">
        <v>235</v>
      </c>
      <c r="D5837" t="s">
        <v>17</v>
      </c>
      <c r="E5837" t="s">
        <v>334</v>
      </c>
      <c r="F5837" t="s">
        <v>612</v>
      </c>
      <c r="G5837">
        <v>1</v>
      </c>
      <c r="H5837">
        <v>748.74</v>
      </c>
      <c r="I5837">
        <v>748.74</v>
      </c>
      <c r="J5837" t="s">
        <v>770</v>
      </c>
      <c r="K5837">
        <v>20</v>
      </c>
      <c r="L5837" t="str">
        <f>_xlfn.XLOOKUP(F5837, Items!$A:$A, Items!$C:$C, "Check Item ID", 0)</f>
        <v>Service</v>
      </c>
    </row>
    <row r="5838" spans="1:12" x14ac:dyDescent="0.25">
      <c r="A5838" t="s">
        <v>6606</v>
      </c>
      <c r="B5838" s="1">
        <v>45143</v>
      </c>
      <c r="C5838" t="s">
        <v>123</v>
      </c>
      <c r="D5838" t="s">
        <v>21</v>
      </c>
      <c r="E5838" t="s">
        <v>270</v>
      </c>
      <c r="F5838" t="s">
        <v>520</v>
      </c>
      <c r="G5838" s="8">
        <v>48</v>
      </c>
      <c r="H5838" s="6">
        <v>6421.92</v>
      </c>
      <c r="I5838" s="6">
        <v>308252.15000000002</v>
      </c>
      <c r="J5838" t="s">
        <v>777</v>
      </c>
      <c r="K5838" s="8">
        <v>39</v>
      </c>
      <c r="L5838" t="str">
        <f>_xlfn.XLOOKUP(F5838, Items!$A:$A, Items!$C:$C, "Check Item ID", 0)</f>
        <v>Software</v>
      </c>
    </row>
    <row r="5839" spans="1:12" hidden="1" x14ac:dyDescent="0.25">
      <c r="A5839" t="s">
        <v>6607</v>
      </c>
      <c r="B5839" s="1">
        <v>45908</v>
      </c>
      <c r="C5839" t="s">
        <v>105</v>
      </c>
      <c r="D5839" t="s">
        <v>23</v>
      </c>
      <c r="E5839" t="s">
        <v>292</v>
      </c>
      <c r="F5839" t="s">
        <v>736</v>
      </c>
      <c r="G5839">
        <v>37</v>
      </c>
      <c r="H5839">
        <v>9755.39</v>
      </c>
      <c r="I5839">
        <v>360949.58</v>
      </c>
      <c r="J5839" t="s">
        <v>768</v>
      </c>
      <c r="K5839">
        <v>11</v>
      </c>
      <c r="L5839" t="str">
        <f>_xlfn.XLOOKUP(F5839, Items!$A:$A, Items!$C:$C, "Check Item ID", 0)</f>
        <v>Service</v>
      </c>
    </row>
    <row r="5840" spans="1:12" hidden="1" x14ac:dyDescent="0.25">
      <c r="A5840" t="s">
        <v>6608</v>
      </c>
      <c r="B5840" s="1">
        <v>45142</v>
      </c>
      <c r="C5840" t="s">
        <v>149</v>
      </c>
      <c r="D5840" t="s">
        <v>21</v>
      </c>
      <c r="E5840" t="s">
        <v>258</v>
      </c>
      <c r="F5840" t="s">
        <v>596</v>
      </c>
      <c r="G5840">
        <v>41</v>
      </c>
      <c r="H5840">
        <v>6063.92</v>
      </c>
      <c r="I5840">
        <v>248620.62</v>
      </c>
      <c r="J5840" t="s">
        <v>770</v>
      </c>
      <c r="K5840">
        <v>28</v>
      </c>
      <c r="L5840" t="str">
        <f>_xlfn.XLOOKUP(F5840, Items!$A:$A, Items!$C:$C, "Check Item ID", 0)</f>
        <v>Software</v>
      </c>
    </row>
    <row r="5841" spans="1:12" hidden="1" x14ac:dyDescent="0.25">
      <c r="A5841" t="s">
        <v>6609</v>
      </c>
      <c r="B5841" s="1">
        <v>45378</v>
      </c>
      <c r="C5841" t="s">
        <v>169</v>
      </c>
      <c r="D5841" t="s">
        <v>23</v>
      </c>
      <c r="E5841" t="s">
        <v>348</v>
      </c>
      <c r="F5841" t="s">
        <v>392</v>
      </c>
      <c r="G5841">
        <v>14</v>
      </c>
      <c r="H5841">
        <v>10044.5</v>
      </c>
      <c r="I5841">
        <v>140622.99</v>
      </c>
      <c r="J5841" t="s">
        <v>770</v>
      </c>
      <c r="K5841">
        <v>37</v>
      </c>
      <c r="L5841" t="str">
        <f>_xlfn.XLOOKUP(F5841, Items!$A:$A, Items!$C:$C, "Check Item ID", 0)</f>
        <v>Software</v>
      </c>
    </row>
    <row r="5842" spans="1:12" hidden="1" x14ac:dyDescent="0.25">
      <c r="A5842" t="s">
        <v>6610</v>
      </c>
      <c r="B5842" s="1">
        <v>45649</v>
      </c>
      <c r="C5842" t="s">
        <v>195</v>
      </c>
      <c r="D5842" t="s">
        <v>7</v>
      </c>
      <c r="E5842" t="s">
        <v>318</v>
      </c>
      <c r="F5842" t="s">
        <v>464</v>
      </c>
      <c r="G5842">
        <v>10</v>
      </c>
      <c r="H5842">
        <v>3325.28</v>
      </c>
      <c r="I5842">
        <v>33252.78</v>
      </c>
      <c r="J5842" t="s">
        <v>768</v>
      </c>
      <c r="K5842">
        <v>44</v>
      </c>
      <c r="L5842" t="str">
        <f>_xlfn.XLOOKUP(F5842, Items!$A:$A, Items!$C:$C, "Check Item ID", 0)</f>
        <v>Hardware</v>
      </c>
    </row>
    <row r="5843" spans="1:12" x14ac:dyDescent="0.25">
      <c r="A5843" t="s">
        <v>6611</v>
      </c>
      <c r="B5843" s="1">
        <v>45975</v>
      </c>
      <c r="C5843" t="s">
        <v>63</v>
      </c>
      <c r="D5843" t="s">
        <v>27</v>
      </c>
      <c r="E5843" t="s">
        <v>274</v>
      </c>
      <c r="F5843" t="s">
        <v>688</v>
      </c>
      <c r="G5843" s="8">
        <v>26</v>
      </c>
      <c r="H5843" s="6">
        <v>1474.52</v>
      </c>
      <c r="I5843" s="6">
        <v>38337.57</v>
      </c>
      <c r="J5843" t="s">
        <v>777</v>
      </c>
      <c r="K5843" s="8">
        <v>37</v>
      </c>
      <c r="L5843" t="str">
        <f>_xlfn.XLOOKUP(F5843, Items!$A:$A, Items!$C:$C, "Check Item ID", 0)</f>
        <v>Hardware</v>
      </c>
    </row>
    <row r="5844" spans="1:12" hidden="1" x14ac:dyDescent="0.25">
      <c r="A5844" t="s">
        <v>6612</v>
      </c>
      <c r="B5844" s="1">
        <v>45407</v>
      </c>
      <c r="C5844" t="s">
        <v>191</v>
      </c>
      <c r="D5844" t="s">
        <v>25</v>
      </c>
      <c r="E5844" t="s">
        <v>302</v>
      </c>
      <c r="F5844" t="s">
        <v>604</v>
      </c>
      <c r="G5844">
        <v>37</v>
      </c>
      <c r="H5844">
        <v>363.41</v>
      </c>
      <c r="I5844">
        <v>13446.24</v>
      </c>
      <c r="J5844" t="s">
        <v>768</v>
      </c>
      <c r="K5844">
        <v>18</v>
      </c>
      <c r="L5844" t="str">
        <f>_xlfn.XLOOKUP(F5844, Items!$A:$A, Items!$C:$C, "Check Item ID", 0)</f>
        <v>Software</v>
      </c>
    </row>
    <row r="5845" spans="1:12" x14ac:dyDescent="0.25">
      <c r="A5845" t="s">
        <v>6613</v>
      </c>
      <c r="B5845" s="1">
        <v>44944</v>
      </c>
      <c r="C5845" t="s">
        <v>199</v>
      </c>
      <c r="D5845" t="s">
        <v>11</v>
      </c>
      <c r="E5845" t="s">
        <v>294</v>
      </c>
      <c r="F5845" t="s">
        <v>698</v>
      </c>
      <c r="G5845" s="8">
        <v>42</v>
      </c>
      <c r="H5845" s="6">
        <v>4575.32</v>
      </c>
      <c r="I5845" s="6">
        <v>192163.33</v>
      </c>
      <c r="J5845" t="s">
        <v>777</v>
      </c>
      <c r="K5845" s="8">
        <v>34</v>
      </c>
      <c r="L5845" t="str">
        <f>_xlfn.XLOOKUP(F5845, Items!$A:$A, Items!$C:$C, "Check Item ID", 0)</f>
        <v>Software</v>
      </c>
    </row>
    <row r="5846" spans="1:12" hidden="1" x14ac:dyDescent="0.25">
      <c r="A5846" t="s">
        <v>6614</v>
      </c>
      <c r="B5846" s="1">
        <v>45509</v>
      </c>
      <c r="C5846" t="s">
        <v>141</v>
      </c>
      <c r="D5846" t="s">
        <v>27</v>
      </c>
      <c r="E5846" t="s">
        <v>324</v>
      </c>
      <c r="F5846" t="s">
        <v>396</v>
      </c>
      <c r="G5846">
        <v>40</v>
      </c>
      <c r="H5846">
        <v>9730.7199999999993</v>
      </c>
      <c r="I5846">
        <v>389228.78</v>
      </c>
      <c r="J5846" t="s">
        <v>768</v>
      </c>
      <c r="K5846">
        <v>44</v>
      </c>
      <c r="L5846" t="str">
        <f>_xlfn.XLOOKUP(F5846, Items!$A:$A, Items!$C:$C, "Check Item ID", 0)</f>
        <v>Software</v>
      </c>
    </row>
    <row r="5847" spans="1:12" hidden="1" x14ac:dyDescent="0.25">
      <c r="A5847" t="s">
        <v>6615</v>
      </c>
      <c r="B5847" s="1">
        <v>45493</v>
      </c>
      <c r="C5847" t="s">
        <v>205</v>
      </c>
      <c r="D5847" t="s">
        <v>25</v>
      </c>
      <c r="E5847" t="s">
        <v>330</v>
      </c>
      <c r="F5847" t="s">
        <v>586</v>
      </c>
      <c r="G5847">
        <v>21</v>
      </c>
      <c r="H5847">
        <v>6992.56</v>
      </c>
      <c r="I5847">
        <v>146843.68</v>
      </c>
      <c r="J5847" t="s">
        <v>768</v>
      </c>
      <c r="K5847">
        <v>45</v>
      </c>
      <c r="L5847" t="str">
        <f>_xlfn.XLOOKUP(F5847, Items!$A:$A, Items!$C:$C, "Check Item ID", 0)</f>
        <v>Hardware</v>
      </c>
    </row>
    <row r="5848" spans="1:12" x14ac:dyDescent="0.25">
      <c r="A5848" t="s">
        <v>6616</v>
      </c>
      <c r="B5848" s="1">
        <v>45561</v>
      </c>
      <c r="C5848" t="s">
        <v>201</v>
      </c>
      <c r="D5848" t="s">
        <v>21</v>
      </c>
      <c r="E5848" t="s">
        <v>332</v>
      </c>
      <c r="F5848" t="s">
        <v>526</v>
      </c>
      <c r="G5848" s="8">
        <v>18</v>
      </c>
      <c r="H5848" s="6">
        <v>4669.8100000000004</v>
      </c>
      <c r="I5848" s="6">
        <v>84056.59</v>
      </c>
      <c r="J5848" t="s">
        <v>777</v>
      </c>
      <c r="K5848" s="8">
        <v>31</v>
      </c>
      <c r="L5848" t="str">
        <f>_xlfn.XLOOKUP(F5848, Items!$A:$A, Items!$C:$C, "Check Item ID", 0)</f>
        <v>Software</v>
      </c>
    </row>
    <row r="5849" spans="1:12" hidden="1" x14ac:dyDescent="0.25">
      <c r="A5849" t="s">
        <v>6617</v>
      </c>
      <c r="B5849" s="1">
        <v>45275</v>
      </c>
      <c r="C5849" t="s">
        <v>93</v>
      </c>
      <c r="D5849" t="s">
        <v>9</v>
      </c>
      <c r="E5849" t="s">
        <v>278</v>
      </c>
      <c r="F5849" t="s">
        <v>462</v>
      </c>
      <c r="G5849">
        <v>48</v>
      </c>
      <c r="H5849">
        <v>5021.07</v>
      </c>
      <c r="I5849">
        <v>241011.34</v>
      </c>
      <c r="J5849" t="s">
        <v>770</v>
      </c>
      <c r="K5849">
        <v>43</v>
      </c>
      <c r="L5849" t="str">
        <f>_xlfn.XLOOKUP(F5849, Items!$A:$A, Items!$C:$C, "Check Item ID", 0)</f>
        <v>Service</v>
      </c>
    </row>
    <row r="5850" spans="1:12" hidden="1" x14ac:dyDescent="0.25">
      <c r="A5850" t="s">
        <v>6618</v>
      </c>
      <c r="B5850" s="1">
        <v>45510</v>
      </c>
      <c r="C5850" t="s">
        <v>227</v>
      </c>
      <c r="D5850" t="s">
        <v>9</v>
      </c>
      <c r="E5850" t="s">
        <v>310</v>
      </c>
      <c r="F5850" t="s">
        <v>454</v>
      </c>
      <c r="G5850">
        <v>42</v>
      </c>
      <c r="H5850">
        <v>1323.42</v>
      </c>
      <c r="I5850">
        <v>55583.49</v>
      </c>
      <c r="J5850" t="s">
        <v>770</v>
      </c>
      <c r="K5850">
        <v>25</v>
      </c>
      <c r="L5850" t="str">
        <f>_xlfn.XLOOKUP(F5850, Items!$A:$A, Items!$C:$C, "Check Item ID", 0)</f>
        <v>Service</v>
      </c>
    </row>
    <row r="5851" spans="1:12" hidden="1" x14ac:dyDescent="0.25">
      <c r="A5851" t="s">
        <v>6619</v>
      </c>
      <c r="B5851" s="1">
        <v>45150</v>
      </c>
      <c r="C5851" t="s">
        <v>207</v>
      </c>
      <c r="D5851" t="s">
        <v>11</v>
      </c>
      <c r="E5851" t="s">
        <v>354</v>
      </c>
      <c r="F5851" t="s">
        <v>424</v>
      </c>
      <c r="G5851">
        <v>45</v>
      </c>
      <c r="H5851">
        <v>2065.1799999999998</v>
      </c>
      <c r="I5851">
        <v>92933.32</v>
      </c>
      <c r="J5851" t="s">
        <v>768</v>
      </c>
      <c r="K5851">
        <v>19</v>
      </c>
      <c r="L5851" t="str">
        <f>_xlfn.XLOOKUP(F5851, Items!$A:$A, Items!$C:$C, "Check Item ID", 0)</f>
        <v>Service</v>
      </c>
    </row>
    <row r="5852" spans="1:12" hidden="1" x14ac:dyDescent="0.25">
      <c r="A5852" t="s">
        <v>6620</v>
      </c>
      <c r="B5852" s="1">
        <v>45625</v>
      </c>
      <c r="C5852" t="s">
        <v>119</v>
      </c>
      <c r="D5852" t="s">
        <v>13</v>
      </c>
      <c r="E5852" t="s">
        <v>250</v>
      </c>
      <c r="F5852" t="s">
        <v>520</v>
      </c>
      <c r="G5852">
        <v>38</v>
      </c>
      <c r="H5852">
        <v>7587.44</v>
      </c>
      <c r="I5852">
        <v>288322.65999999997</v>
      </c>
      <c r="J5852" t="s">
        <v>768</v>
      </c>
      <c r="K5852">
        <v>16</v>
      </c>
      <c r="L5852" t="str">
        <f>_xlfn.XLOOKUP(F5852, Items!$A:$A, Items!$C:$C, "Check Item ID", 0)</f>
        <v>Software</v>
      </c>
    </row>
    <row r="5853" spans="1:12" hidden="1" x14ac:dyDescent="0.25">
      <c r="A5853" t="s">
        <v>6621</v>
      </c>
      <c r="B5853" s="1">
        <v>45983</v>
      </c>
      <c r="C5853" t="s">
        <v>213</v>
      </c>
      <c r="D5853" t="s">
        <v>5</v>
      </c>
      <c r="E5853" t="s">
        <v>302</v>
      </c>
      <c r="F5853" t="s">
        <v>518</v>
      </c>
      <c r="G5853">
        <v>22</v>
      </c>
      <c r="H5853">
        <v>4510.54</v>
      </c>
      <c r="I5853">
        <v>99231.79</v>
      </c>
      <c r="J5853" t="s">
        <v>768</v>
      </c>
      <c r="K5853">
        <v>39</v>
      </c>
      <c r="L5853" t="str">
        <f>_xlfn.XLOOKUP(F5853, Items!$A:$A, Items!$C:$C, "Check Item ID", 0)</f>
        <v>Service</v>
      </c>
    </row>
    <row r="5854" spans="1:12" hidden="1" x14ac:dyDescent="0.25">
      <c r="A5854" t="s">
        <v>6622</v>
      </c>
      <c r="B5854" s="1">
        <v>45037</v>
      </c>
      <c r="C5854" t="s">
        <v>151</v>
      </c>
      <c r="D5854" t="s">
        <v>11</v>
      </c>
      <c r="E5854" t="s">
        <v>294</v>
      </c>
      <c r="F5854" t="s">
        <v>494</v>
      </c>
      <c r="G5854">
        <v>30</v>
      </c>
      <c r="H5854">
        <v>8233.4699999999993</v>
      </c>
      <c r="I5854">
        <v>247004.03</v>
      </c>
      <c r="J5854" t="s">
        <v>768</v>
      </c>
      <c r="K5854">
        <v>39</v>
      </c>
      <c r="L5854" t="str">
        <f>_xlfn.XLOOKUP(F5854, Items!$A:$A, Items!$C:$C, "Check Item ID", 0)</f>
        <v>Hardware</v>
      </c>
    </row>
    <row r="5855" spans="1:12" hidden="1" x14ac:dyDescent="0.25">
      <c r="A5855" t="s">
        <v>6623</v>
      </c>
      <c r="B5855" s="1">
        <v>45672</v>
      </c>
      <c r="C5855" t="s">
        <v>195</v>
      </c>
      <c r="D5855" t="s">
        <v>7</v>
      </c>
      <c r="E5855" t="s">
        <v>272</v>
      </c>
      <c r="F5855" t="s">
        <v>564</v>
      </c>
      <c r="G5855">
        <v>33</v>
      </c>
      <c r="H5855">
        <v>4033.27</v>
      </c>
      <c r="I5855">
        <v>133097.95000000001</v>
      </c>
      <c r="J5855" t="s">
        <v>770</v>
      </c>
      <c r="K5855">
        <v>35</v>
      </c>
      <c r="L5855" t="str">
        <f>_xlfn.XLOOKUP(F5855, Items!$A:$A, Items!$C:$C, "Check Item ID", 0)</f>
        <v>Software</v>
      </c>
    </row>
    <row r="5856" spans="1:12" hidden="1" x14ac:dyDescent="0.25">
      <c r="A5856" t="s">
        <v>6624</v>
      </c>
      <c r="B5856" s="1">
        <v>45944</v>
      </c>
      <c r="C5856" t="s">
        <v>55</v>
      </c>
      <c r="D5856" t="s">
        <v>3</v>
      </c>
      <c r="E5856" t="s">
        <v>308</v>
      </c>
      <c r="F5856" t="s">
        <v>678</v>
      </c>
      <c r="G5856">
        <v>22</v>
      </c>
      <c r="H5856">
        <v>4363.09</v>
      </c>
      <c r="I5856">
        <v>95987.95</v>
      </c>
      <c r="J5856" t="s">
        <v>768</v>
      </c>
      <c r="K5856">
        <v>7</v>
      </c>
      <c r="L5856" t="str">
        <f>_xlfn.XLOOKUP(F5856, Items!$A:$A, Items!$C:$C, "Check Item ID", 0)</f>
        <v>Service</v>
      </c>
    </row>
    <row r="5857" spans="1:12" x14ac:dyDescent="0.25">
      <c r="A5857" t="s">
        <v>6625</v>
      </c>
      <c r="B5857" s="1">
        <v>45903</v>
      </c>
      <c r="C5857" t="s">
        <v>207</v>
      </c>
      <c r="D5857" t="s">
        <v>11</v>
      </c>
      <c r="E5857" t="s">
        <v>322</v>
      </c>
      <c r="F5857" t="s">
        <v>758</v>
      </c>
      <c r="G5857" s="8">
        <v>34</v>
      </c>
      <c r="H5857" s="6">
        <v>3389.47</v>
      </c>
      <c r="I5857" s="6">
        <v>115241.99</v>
      </c>
      <c r="J5857" t="s">
        <v>777</v>
      </c>
      <c r="K5857" s="8">
        <v>22</v>
      </c>
      <c r="L5857" t="str">
        <f>_xlfn.XLOOKUP(F5857, Items!$A:$A, Items!$C:$C, "Check Item ID", 0)</f>
        <v>Hardware</v>
      </c>
    </row>
    <row r="5858" spans="1:12" hidden="1" x14ac:dyDescent="0.25">
      <c r="A5858" t="s">
        <v>6626</v>
      </c>
      <c r="B5858" s="1">
        <v>45006</v>
      </c>
      <c r="C5858" t="s">
        <v>163</v>
      </c>
      <c r="D5858" t="s">
        <v>31</v>
      </c>
      <c r="E5858" t="s">
        <v>312</v>
      </c>
      <c r="F5858" t="s">
        <v>508</v>
      </c>
      <c r="G5858">
        <v>32</v>
      </c>
      <c r="H5858">
        <v>2928.82</v>
      </c>
      <c r="I5858">
        <v>93722.17</v>
      </c>
      <c r="J5858" t="s">
        <v>768</v>
      </c>
      <c r="K5858">
        <v>16</v>
      </c>
      <c r="L5858" t="str">
        <f>_xlfn.XLOOKUP(F5858, Items!$A:$A, Items!$C:$C, "Check Item ID", 0)</f>
        <v>Software</v>
      </c>
    </row>
    <row r="5859" spans="1:12" hidden="1" x14ac:dyDescent="0.25">
      <c r="A5859" t="s">
        <v>6627</v>
      </c>
      <c r="B5859" s="1">
        <v>45833</v>
      </c>
      <c r="C5859" t="s">
        <v>151</v>
      </c>
      <c r="D5859" t="s">
        <v>11</v>
      </c>
      <c r="E5859" t="s">
        <v>330</v>
      </c>
      <c r="F5859" t="s">
        <v>588</v>
      </c>
      <c r="G5859">
        <v>42</v>
      </c>
      <c r="H5859">
        <v>8002.14</v>
      </c>
      <c r="I5859">
        <v>336089.89</v>
      </c>
      <c r="J5859" t="s">
        <v>768</v>
      </c>
      <c r="K5859">
        <v>32</v>
      </c>
      <c r="L5859" t="str">
        <f>_xlfn.XLOOKUP(F5859, Items!$A:$A, Items!$C:$C, "Check Item ID", 0)</f>
        <v>Hardware</v>
      </c>
    </row>
    <row r="5860" spans="1:12" hidden="1" x14ac:dyDescent="0.25">
      <c r="A5860" t="s">
        <v>6628</v>
      </c>
      <c r="B5860" s="1">
        <v>45721</v>
      </c>
      <c r="C5860" t="s">
        <v>235</v>
      </c>
      <c r="D5860" t="s">
        <v>17</v>
      </c>
      <c r="E5860" t="s">
        <v>260</v>
      </c>
      <c r="F5860" t="s">
        <v>446</v>
      </c>
      <c r="G5860">
        <v>7</v>
      </c>
      <c r="H5860">
        <v>8119.18</v>
      </c>
      <c r="I5860">
        <v>56834.29</v>
      </c>
      <c r="J5860" t="s">
        <v>768</v>
      </c>
      <c r="K5860">
        <v>43</v>
      </c>
      <c r="L5860" t="str">
        <f>_xlfn.XLOOKUP(F5860, Items!$A:$A, Items!$C:$C, "Check Item ID", 0)</f>
        <v>Software</v>
      </c>
    </row>
    <row r="5861" spans="1:12" hidden="1" x14ac:dyDescent="0.25">
      <c r="A5861" t="s">
        <v>6629</v>
      </c>
      <c r="B5861" s="1">
        <v>45574</v>
      </c>
      <c r="C5861" t="s">
        <v>145</v>
      </c>
      <c r="D5861" t="s">
        <v>7</v>
      </c>
      <c r="E5861" t="s">
        <v>348</v>
      </c>
      <c r="F5861" t="s">
        <v>422</v>
      </c>
      <c r="G5861">
        <v>43</v>
      </c>
      <c r="H5861">
        <v>4197.3999999999996</v>
      </c>
      <c r="I5861">
        <v>180488.15</v>
      </c>
      <c r="J5861" t="s">
        <v>768</v>
      </c>
      <c r="K5861">
        <v>3</v>
      </c>
      <c r="L5861" t="str">
        <f>_xlfn.XLOOKUP(F5861, Items!$A:$A, Items!$C:$C, "Check Item ID", 0)</f>
        <v>Service</v>
      </c>
    </row>
    <row r="5862" spans="1:12" hidden="1" x14ac:dyDescent="0.25">
      <c r="A5862" t="s">
        <v>6630</v>
      </c>
      <c r="B5862" s="1">
        <v>45967</v>
      </c>
      <c r="C5862" t="s">
        <v>217</v>
      </c>
      <c r="D5862" t="s">
        <v>21</v>
      </c>
      <c r="E5862" t="s">
        <v>338</v>
      </c>
      <c r="F5862" t="s">
        <v>584</v>
      </c>
      <c r="G5862">
        <v>35</v>
      </c>
      <c r="H5862">
        <v>452.19</v>
      </c>
      <c r="I5862">
        <v>15826.81</v>
      </c>
      <c r="J5862" t="s">
        <v>768</v>
      </c>
      <c r="K5862">
        <v>13</v>
      </c>
      <c r="L5862" t="str">
        <f>_xlfn.XLOOKUP(F5862, Items!$A:$A, Items!$C:$C, "Check Item ID", 0)</f>
        <v>Service</v>
      </c>
    </row>
    <row r="5863" spans="1:12" hidden="1" x14ac:dyDescent="0.25">
      <c r="A5863" t="s">
        <v>6631</v>
      </c>
      <c r="B5863" s="1">
        <v>45317</v>
      </c>
      <c r="C5863" t="s">
        <v>133</v>
      </c>
      <c r="D5863" t="s">
        <v>11</v>
      </c>
      <c r="E5863" t="s">
        <v>306</v>
      </c>
      <c r="F5863" t="s">
        <v>680</v>
      </c>
      <c r="G5863">
        <v>13</v>
      </c>
      <c r="H5863">
        <v>9440.24</v>
      </c>
      <c r="I5863">
        <v>122723.15</v>
      </c>
      <c r="J5863" t="s">
        <v>768</v>
      </c>
      <c r="K5863">
        <v>23</v>
      </c>
      <c r="L5863" t="str">
        <f>_xlfn.XLOOKUP(F5863, Items!$A:$A, Items!$C:$C, "Check Item ID", 0)</f>
        <v>Service</v>
      </c>
    </row>
    <row r="5864" spans="1:12" hidden="1" x14ac:dyDescent="0.25">
      <c r="A5864" t="s">
        <v>6632</v>
      </c>
      <c r="B5864" s="1">
        <v>44954</v>
      </c>
      <c r="C5864" t="s">
        <v>181</v>
      </c>
      <c r="D5864" t="s">
        <v>17</v>
      </c>
      <c r="E5864" t="s">
        <v>300</v>
      </c>
      <c r="F5864" t="s">
        <v>556</v>
      </c>
      <c r="G5864">
        <v>16</v>
      </c>
      <c r="H5864">
        <v>5541.25</v>
      </c>
      <c r="I5864">
        <v>88660.03</v>
      </c>
      <c r="J5864" t="s">
        <v>770</v>
      </c>
      <c r="K5864">
        <v>40</v>
      </c>
      <c r="L5864" t="str">
        <f>_xlfn.XLOOKUP(F5864, Items!$A:$A, Items!$C:$C, "Check Item ID", 0)</f>
        <v>Software</v>
      </c>
    </row>
    <row r="5865" spans="1:12" hidden="1" x14ac:dyDescent="0.25">
      <c r="A5865" t="s">
        <v>6633</v>
      </c>
      <c r="B5865" s="1">
        <v>45623</v>
      </c>
      <c r="C5865" t="s">
        <v>163</v>
      </c>
      <c r="D5865" t="s">
        <v>31</v>
      </c>
      <c r="E5865" t="s">
        <v>267</v>
      </c>
      <c r="F5865" t="s">
        <v>618</v>
      </c>
      <c r="G5865">
        <v>9</v>
      </c>
      <c r="H5865">
        <v>2892.72</v>
      </c>
      <c r="I5865">
        <v>26034.44</v>
      </c>
      <c r="J5865" t="s">
        <v>770</v>
      </c>
      <c r="K5865">
        <v>5</v>
      </c>
      <c r="L5865" t="str">
        <f>_xlfn.XLOOKUP(F5865, Items!$A:$A, Items!$C:$C, "Check Item ID", 0)</f>
        <v>Service</v>
      </c>
    </row>
    <row r="5866" spans="1:12" x14ac:dyDescent="0.25">
      <c r="A5866" t="s">
        <v>6634</v>
      </c>
      <c r="B5866" s="1">
        <v>45310</v>
      </c>
      <c r="C5866" t="s">
        <v>59</v>
      </c>
      <c r="D5866" t="s">
        <v>9</v>
      </c>
      <c r="E5866" t="s">
        <v>270</v>
      </c>
      <c r="F5866" t="s">
        <v>564</v>
      </c>
      <c r="G5866" s="8">
        <v>15</v>
      </c>
      <c r="H5866" s="6">
        <v>3193.38</v>
      </c>
      <c r="I5866" s="6">
        <v>47900.74</v>
      </c>
      <c r="J5866" t="s">
        <v>777</v>
      </c>
      <c r="K5866" s="8">
        <v>28</v>
      </c>
      <c r="L5866" t="str">
        <f>_xlfn.XLOOKUP(F5866, Items!$A:$A, Items!$C:$C, "Check Item ID", 0)</f>
        <v>Software</v>
      </c>
    </row>
    <row r="5867" spans="1:12" hidden="1" x14ac:dyDescent="0.25">
      <c r="A5867" t="s">
        <v>6635</v>
      </c>
      <c r="B5867" s="1">
        <v>45327</v>
      </c>
      <c r="C5867" t="s">
        <v>125</v>
      </c>
      <c r="D5867" t="s">
        <v>23</v>
      </c>
      <c r="E5867" t="s">
        <v>310</v>
      </c>
      <c r="F5867" t="s">
        <v>365</v>
      </c>
      <c r="G5867">
        <v>11</v>
      </c>
      <c r="H5867">
        <v>3174.08</v>
      </c>
      <c r="I5867">
        <v>34914.910000000003</v>
      </c>
      <c r="J5867" t="s">
        <v>770</v>
      </c>
      <c r="K5867">
        <v>45</v>
      </c>
      <c r="L5867" t="str">
        <f>_xlfn.XLOOKUP(F5867, Items!$A:$A, Items!$C:$C, "Check Item ID", 0)</f>
        <v>Hardware</v>
      </c>
    </row>
    <row r="5868" spans="1:12" hidden="1" x14ac:dyDescent="0.25">
      <c r="A5868" t="s">
        <v>6636</v>
      </c>
      <c r="B5868" s="1">
        <v>45604</v>
      </c>
      <c r="C5868" t="s">
        <v>85</v>
      </c>
      <c r="D5868" t="s">
        <v>29</v>
      </c>
      <c r="E5868" t="s">
        <v>332</v>
      </c>
      <c r="F5868" t="s">
        <v>648</v>
      </c>
      <c r="G5868">
        <v>8</v>
      </c>
      <c r="H5868">
        <v>4668.7</v>
      </c>
      <c r="I5868">
        <v>37349.57</v>
      </c>
      <c r="J5868" t="s">
        <v>770</v>
      </c>
      <c r="K5868">
        <v>12</v>
      </c>
      <c r="L5868" t="str">
        <f>_xlfn.XLOOKUP(F5868, Items!$A:$A, Items!$C:$C, "Check Item ID", 0)</f>
        <v>Hardware</v>
      </c>
    </row>
    <row r="5869" spans="1:12" x14ac:dyDescent="0.25">
      <c r="A5869" t="s">
        <v>6637</v>
      </c>
      <c r="B5869" s="1">
        <v>45036</v>
      </c>
      <c r="C5869" t="s">
        <v>205</v>
      </c>
      <c r="D5869" t="s">
        <v>25</v>
      </c>
      <c r="E5869" t="s">
        <v>314</v>
      </c>
      <c r="F5869" t="s">
        <v>542</v>
      </c>
      <c r="G5869" s="8">
        <v>13</v>
      </c>
      <c r="H5869" s="6">
        <v>6852.44</v>
      </c>
      <c r="I5869" s="6">
        <v>89081.7</v>
      </c>
      <c r="J5869" t="s">
        <v>777</v>
      </c>
      <c r="K5869" s="8">
        <v>18</v>
      </c>
      <c r="L5869" t="str">
        <f>_xlfn.XLOOKUP(F5869, Items!$A:$A, Items!$C:$C, "Check Item ID", 0)</f>
        <v>Service</v>
      </c>
    </row>
    <row r="5870" spans="1:12" hidden="1" x14ac:dyDescent="0.25">
      <c r="A5870" t="s">
        <v>6638</v>
      </c>
      <c r="B5870" s="1">
        <v>45914</v>
      </c>
      <c r="C5870" t="s">
        <v>161</v>
      </c>
      <c r="D5870" t="s">
        <v>17</v>
      </c>
      <c r="E5870" t="s">
        <v>312</v>
      </c>
      <c r="F5870" t="s">
        <v>674</v>
      </c>
      <c r="G5870">
        <v>32</v>
      </c>
      <c r="H5870">
        <v>2560.64</v>
      </c>
      <c r="I5870">
        <v>81940.600000000006</v>
      </c>
      <c r="J5870" t="s">
        <v>770</v>
      </c>
      <c r="K5870">
        <v>42</v>
      </c>
      <c r="L5870" t="str">
        <f>_xlfn.XLOOKUP(F5870, Items!$A:$A, Items!$C:$C, "Check Item ID", 0)</f>
        <v>Software</v>
      </c>
    </row>
    <row r="5871" spans="1:12" hidden="1" x14ac:dyDescent="0.25">
      <c r="A5871" t="s">
        <v>6639</v>
      </c>
      <c r="B5871" s="1">
        <v>44995</v>
      </c>
      <c r="C5871" t="s">
        <v>145</v>
      </c>
      <c r="D5871" t="s">
        <v>7</v>
      </c>
      <c r="E5871" t="s">
        <v>278</v>
      </c>
      <c r="F5871" t="s">
        <v>752</v>
      </c>
      <c r="G5871">
        <v>38</v>
      </c>
      <c r="H5871">
        <v>1853.2</v>
      </c>
      <c r="I5871">
        <v>70421.55</v>
      </c>
      <c r="J5871" t="s">
        <v>770</v>
      </c>
      <c r="K5871">
        <v>23</v>
      </c>
      <c r="L5871" t="str">
        <f>_xlfn.XLOOKUP(F5871, Items!$A:$A, Items!$C:$C, "Check Item ID", 0)</f>
        <v>Software</v>
      </c>
    </row>
    <row r="5872" spans="1:12" x14ac:dyDescent="0.25">
      <c r="A5872" t="s">
        <v>6640</v>
      </c>
      <c r="B5872" s="1">
        <v>45632</v>
      </c>
      <c r="C5872" t="s">
        <v>85</v>
      </c>
      <c r="D5872" t="s">
        <v>29</v>
      </c>
      <c r="E5872" t="s">
        <v>310</v>
      </c>
      <c r="F5872" t="s">
        <v>744</v>
      </c>
      <c r="G5872" s="8">
        <v>45</v>
      </c>
      <c r="H5872" s="6">
        <v>7375.07</v>
      </c>
      <c r="I5872" s="6">
        <v>331878.28999999998</v>
      </c>
      <c r="J5872" t="s">
        <v>777</v>
      </c>
      <c r="K5872" s="8">
        <v>12</v>
      </c>
      <c r="L5872" t="str">
        <f>_xlfn.XLOOKUP(F5872, Items!$A:$A, Items!$C:$C, "Check Item ID", 0)</f>
        <v>Service</v>
      </c>
    </row>
    <row r="5873" spans="1:12" hidden="1" x14ac:dyDescent="0.25">
      <c r="A5873" t="s">
        <v>6641</v>
      </c>
      <c r="B5873" s="1">
        <v>45010</v>
      </c>
      <c r="C5873" t="s">
        <v>221</v>
      </c>
      <c r="D5873" t="s">
        <v>5</v>
      </c>
      <c r="E5873" t="s">
        <v>258</v>
      </c>
      <c r="F5873" t="s">
        <v>506</v>
      </c>
      <c r="G5873">
        <v>27</v>
      </c>
      <c r="H5873">
        <v>7979.56</v>
      </c>
      <c r="I5873">
        <v>215448.13</v>
      </c>
      <c r="J5873" t="s">
        <v>770</v>
      </c>
      <c r="K5873">
        <v>7</v>
      </c>
      <c r="L5873" t="str">
        <f>_xlfn.XLOOKUP(F5873, Items!$A:$A, Items!$C:$C, "Check Item ID", 0)</f>
        <v>Software</v>
      </c>
    </row>
    <row r="5874" spans="1:12" hidden="1" x14ac:dyDescent="0.25">
      <c r="A5874" t="s">
        <v>6642</v>
      </c>
      <c r="B5874" s="1">
        <v>45783</v>
      </c>
      <c r="C5874" t="s">
        <v>97</v>
      </c>
      <c r="D5874" t="s">
        <v>29</v>
      </c>
      <c r="E5874" t="s">
        <v>308</v>
      </c>
      <c r="F5874" t="s">
        <v>634</v>
      </c>
      <c r="G5874">
        <v>20</v>
      </c>
      <c r="H5874">
        <v>4783.93</v>
      </c>
      <c r="I5874">
        <v>95678.62</v>
      </c>
      <c r="J5874" t="s">
        <v>770</v>
      </c>
      <c r="K5874">
        <v>39</v>
      </c>
      <c r="L5874" t="str">
        <f>_xlfn.XLOOKUP(F5874, Items!$A:$A, Items!$C:$C, "Check Item ID", 0)</f>
        <v>Hardware</v>
      </c>
    </row>
    <row r="5875" spans="1:12" x14ac:dyDescent="0.25">
      <c r="A5875" t="s">
        <v>6643</v>
      </c>
      <c r="B5875" s="1">
        <v>45889</v>
      </c>
      <c r="C5875" t="s">
        <v>65</v>
      </c>
      <c r="D5875" t="s">
        <v>15</v>
      </c>
      <c r="E5875" t="s">
        <v>346</v>
      </c>
      <c r="F5875" t="s">
        <v>734</v>
      </c>
      <c r="G5875" s="8">
        <v>26</v>
      </c>
      <c r="H5875" s="6">
        <v>6892.76</v>
      </c>
      <c r="I5875" s="6">
        <v>179211.7</v>
      </c>
      <c r="J5875" t="s">
        <v>777</v>
      </c>
      <c r="K5875" s="8">
        <v>9</v>
      </c>
      <c r="L5875" t="str">
        <f>_xlfn.XLOOKUP(F5875, Items!$A:$A, Items!$C:$C, "Check Item ID", 0)</f>
        <v>Software</v>
      </c>
    </row>
    <row r="5876" spans="1:12" hidden="1" x14ac:dyDescent="0.25">
      <c r="A5876" t="s">
        <v>6644</v>
      </c>
      <c r="B5876" s="1">
        <v>45437</v>
      </c>
      <c r="C5876" t="s">
        <v>48</v>
      </c>
      <c r="D5876" t="s">
        <v>21</v>
      </c>
      <c r="E5876" t="s">
        <v>290</v>
      </c>
      <c r="F5876" t="s">
        <v>724</v>
      </c>
      <c r="G5876">
        <v>43</v>
      </c>
      <c r="H5876">
        <v>341.67</v>
      </c>
      <c r="I5876">
        <v>14691.71</v>
      </c>
      <c r="J5876" t="s">
        <v>768</v>
      </c>
      <c r="K5876">
        <v>12</v>
      </c>
      <c r="L5876" t="str">
        <f>_xlfn.XLOOKUP(F5876, Items!$A:$A, Items!$C:$C, "Check Item ID", 0)</f>
        <v>Software</v>
      </c>
    </row>
    <row r="5877" spans="1:12" hidden="1" x14ac:dyDescent="0.25">
      <c r="A5877" t="s">
        <v>6645</v>
      </c>
      <c r="B5877" s="1">
        <v>44956</v>
      </c>
      <c r="C5877" t="s">
        <v>197</v>
      </c>
      <c r="D5877" t="s">
        <v>17</v>
      </c>
      <c r="E5877" t="s">
        <v>288</v>
      </c>
      <c r="F5877" t="s">
        <v>552</v>
      </c>
      <c r="G5877">
        <v>27</v>
      </c>
      <c r="H5877">
        <v>5952.06</v>
      </c>
      <c r="I5877">
        <v>160705.59</v>
      </c>
      <c r="J5877" t="s">
        <v>770</v>
      </c>
      <c r="K5877">
        <v>28</v>
      </c>
      <c r="L5877" t="str">
        <f>_xlfn.XLOOKUP(F5877, Items!$A:$A, Items!$C:$C, "Check Item ID", 0)</f>
        <v>Service</v>
      </c>
    </row>
    <row r="5878" spans="1:12" hidden="1" x14ac:dyDescent="0.25">
      <c r="A5878" t="s">
        <v>6646</v>
      </c>
      <c r="B5878" s="1">
        <v>45242</v>
      </c>
      <c r="C5878" t="s">
        <v>97</v>
      </c>
      <c r="D5878" t="s">
        <v>29</v>
      </c>
      <c r="E5878" t="s">
        <v>350</v>
      </c>
      <c r="F5878" t="s">
        <v>452</v>
      </c>
      <c r="G5878">
        <v>11</v>
      </c>
      <c r="H5878">
        <v>3143.54</v>
      </c>
      <c r="I5878">
        <v>34578.93</v>
      </c>
      <c r="J5878" t="s">
        <v>768</v>
      </c>
      <c r="K5878">
        <v>44</v>
      </c>
      <c r="L5878" t="str">
        <f>_xlfn.XLOOKUP(F5878, Items!$A:$A, Items!$C:$C, "Check Item ID", 0)</f>
        <v>Service</v>
      </c>
    </row>
    <row r="5879" spans="1:12" hidden="1" x14ac:dyDescent="0.25">
      <c r="A5879" t="s">
        <v>6647</v>
      </c>
      <c r="B5879" s="1">
        <v>44981</v>
      </c>
      <c r="C5879" t="s">
        <v>217</v>
      </c>
      <c r="D5879" t="s">
        <v>21</v>
      </c>
      <c r="E5879" t="s">
        <v>286</v>
      </c>
      <c r="F5879" t="s">
        <v>594</v>
      </c>
      <c r="G5879">
        <v>24</v>
      </c>
      <c r="H5879">
        <v>3396.93</v>
      </c>
      <c r="I5879">
        <v>81526.39</v>
      </c>
      <c r="J5879" t="s">
        <v>770</v>
      </c>
      <c r="K5879">
        <v>29</v>
      </c>
      <c r="L5879" t="str">
        <f>_xlfn.XLOOKUP(F5879, Items!$A:$A, Items!$C:$C, "Check Item ID", 0)</f>
        <v>Software</v>
      </c>
    </row>
    <row r="5880" spans="1:12" hidden="1" x14ac:dyDescent="0.25">
      <c r="A5880" t="s">
        <v>6648</v>
      </c>
      <c r="B5880" s="1">
        <v>45649</v>
      </c>
      <c r="C5880" t="s">
        <v>229</v>
      </c>
      <c r="D5880" t="s">
        <v>17</v>
      </c>
      <c r="E5880" t="s">
        <v>286</v>
      </c>
      <c r="F5880" t="s">
        <v>514</v>
      </c>
      <c r="G5880">
        <v>16</v>
      </c>
      <c r="H5880">
        <v>4828.8900000000003</v>
      </c>
      <c r="I5880">
        <v>77262.27</v>
      </c>
      <c r="J5880" t="s">
        <v>770</v>
      </c>
      <c r="K5880">
        <v>26</v>
      </c>
      <c r="L5880" t="str">
        <f>_xlfn.XLOOKUP(F5880, Items!$A:$A, Items!$C:$C, "Check Item ID", 0)</f>
        <v>Hardware</v>
      </c>
    </row>
    <row r="5881" spans="1:12" x14ac:dyDescent="0.25">
      <c r="A5881" t="s">
        <v>6649</v>
      </c>
      <c r="B5881" s="1">
        <v>45590</v>
      </c>
      <c r="C5881" t="s">
        <v>181</v>
      </c>
      <c r="D5881" t="s">
        <v>17</v>
      </c>
      <c r="E5881" t="s">
        <v>300</v>
      </c>
      <c r="F5881" t="s">
        <v>736</v>
      </c>
      <c r="G5881" s="8">
        <v>22</v>
      </c>
      <c r="H5881" s="6">
        <v>8959.61</v>
      </c>
      <c r="I5881" s="6">
        <v>197111.45</v>
      </c>
      <c r="J5881" t="s">
        <v>777</v>
      </c>
      <c r="K5881" s="8">
        <v>11</v>
      </c>
      <c r="L5881" t="str">
        <f>_xlfn.XLOOKUP(F5881, Items!$A:$A, Items!$C:$C, "Check Item ID", 0)</f>
        <v>Service</v>
      </c>
    </row>
    <row r="5882" spans="1:12" x14ac:dyDescent="0.25">
      <c r="A5882" t="s">
        <v>6650</v>
      </c>
      <c r="B5882" s="1">
        <v>45361</v>
      </c>
      <c r="C5882" t="s">
        <v>223</v>
      </c>
      <c r="D5882" t="s">
        <v>5</v>
      </c>
      <c r="E5882" t="s">
        <v>267</v>
      </c>
      <c r="F5882" t="s">
        <v>682</v>
      </c>
      <c r="G5882" s="8">
        <v>46</v>
      </c>
      <c r="H5882" s="6">
        <v>7281.54</v>
      </c>
      <c r="I5882" s="6">
        <v>334950.98</v>
      </c>
      <c r="J5882" t="s">
        <v>777</v>
      </c>
      <c r="K5882" s="8">
        <v>34</v>
      </c>
      <c r="L5882" t="str">
        <f>_xlfn.XLOOKUP(F5882, Items!$A:$A, Items!$C:$C, "Check Item ID", 0)</f>
        <v>Software</v>
      </c>
    </row>
    <row r="5883" spans="1:12" hidden="1" x14ac:dyDescent="0.25">
      <c r="A5883" t="s">
        <v>6651</v>
      </c>
      <c r="B5883" s="1">
        <v>45924</v>
      </c>
      <c r="C5883" t="s">
        <v>123</v>
      </c>
      <c r="D5883" t="s">
        <v>21</v>
      </c>
      <c r="E5883" t="s">
        <v>304</v>
      </c>
      <c r="F5883" t="s">
        <v>692</v>
      </c>
      <c r="G5883">
        <v>50</v>
      </c>
      <c r="H5883">
        <v>7752.5</v>
      </c>
      <c r="I5883">
        <v>387625.22</v>
      </c>
      <c r="J5883" t="s">
        <v>768</v>
      </c>
      <c r="K5883">
        <v>22</v>
      </c>
      <c r="L5883" t="str">
        <f>_xlfn.XLOOKUP(F5883, Items!$A:$A, Items!$C:$C, "Check Item ID", 0)</f>
        <v>Hardware</v>
      </c>
    </row>
    <row r="5884" spans="1:12" hidden="1" x14ac:dyDescent="0.25">
      <c r="A5884" t="s">
        <v>6652</v>
      </c>
      <c r="B5884" s="1">
        <v>45402</v>
      </c>
      <c r="C5884" t="s">
        <v>42</v>
      </c>
      <c r="D5884" t="s">
        <v>9</v>
      </c>
      <c r="E5884" t="s">
        <v>298</v>
      </c>
      <c r="F5884" t="s">
        <v>600</v>
      </c>
      <c r="G5884">
        <v>42</v>
      </c>
      <c r="H5884">
        <v>6198.28</v>
      </c>
      <c r="I5884">
        <v>260327.75</v>
      </c>
      <c r="J5884" t="s">
        <v>770</v>
      </c>
      <c r="K5884">
        <v>15</v>
      </c>
      <c r="L5884" t="str">
        <f>_xlfn.XLOOKUP(F5884, Items!$A:$A, Items!$C:$C, "Check Item ID", 0)</f>
        <v>Software</v>
      </c>
    </row>
    <row r="5885" spans="1:12" hidden="1" x14ac:dyDescent="0.25">
      <c r="A5885" t="s">
        <v>6653</v>
      </c>
      <c r="B5885" s="1">
        <v>45053</v>
      </c>
      <c r="C5885" t="s">
        <v>181</v>
      </c>
      <c r="D5885" t="s">
        <v>17</v>
      </c>
      <c r="E5885" t="s">
        <v>302</v>
      </c>
      <c r="F5885" t="s">
        <v>626</v>
      </c>
      <c r="G5885">
        <v>17</v>
      </c>
      <c r="H5885">
        <v>4475.32</v>
      </c>
      <c r="I5885">
        <v>76080.44</v>
      </c>
      <c r="J5885" t="s">
        <v>770</v>
      </c>
      <c r="K5885">
        <v>5</v>
      </c>
      <c r="L5885" t="str">
        <f>_xlfn.XLOOKUP(F5885, Items!$A:$A, Items!$C:$C, "Check Item ID", 0)</f>
        <v>Software</v>
      </c>
    </row>
    <row r="5886" spans="1:12" x14ac:dyDescent="0.25">
      <c r="A5886" t="s">
        <v>6654</v>
      </c>
      <c r="B5886" s="1">
        <v>45991</v>
      </c>
      <c r="C5886" t="s">
        <v>36</v>
      </c>
      <c r="D5886" t="s">
        <v>23</v>
      </c>
      <c r="E5886" t="s">
        <v>328</v>
      </c>
      <c r="F5886" t="s">
        <v>682</v>
      </c>
      <c r="G5886" s="8">
        <v>12</v>
      </c>
      <c r="H5886" s="6">
        <v>8112.81</v>
      </c>
      <c r="I5886" s="6">
        <v>97353.69</v>
      </c>
      <c r="J5886" t="s">
        <v>777</v>
      </c>
      <c r="K5886" s="8">
        <v>28</v>
      </c>
      <c r="L5886" t="str">
        <f>_xlfn.XLOOKUP(F5886, Items!$A:$A, Items!$C:$C, "Check Item ID", 0)</f>
        <v>Software</v>
      </c>
    </row>
    <row r="5887" spans="1:12" x14ac:dyDescent="0.25">
      <c r="A5887" t="s">
        <v>6655</v>
      </c>
      <c r="B5887" s="1">
        <v>45699</v>
      </c>
      <c r="C5887" t="s">
        <v>133</v>
      </c>
      <c r="D5887" t="s">
        <v>11</v>
      </c>
      <c r="E5887" t="s">
        <v>338</v>
      </c>
      <c r="F5887" t="s">
        <v>536</v>
      </c>
      <c r="G5887" s="8">
        <v>47</v>
      </c>
      <c r="H5887" s="6">
        <v>3726.38</v>
      </c>
      <c r="I5887" s="6">
        <v>175139.64</v>
      </c>
      <c r="J5887" t="s">
        <v>777</v>
      </c>
      <c r="K5887" s="8">
        <v>30</v>
      </c>
      <c r="L5887" t="str">
        <f>_xlfn.XLOOKUP(F5887, Items!$A:$A, Items!$C:$C, "Check Item ID", 0)</f>
        <v>Service</v>
      </c>
    </row>
    <row r="5888" spans="1:12" x14ac:dyDescent="0.25">
      <c r="A5888" t="s">
        <v>6656</v>
      </c>
      <c r="B5888" s="1">
        <v>44962</v>
      </c>
      <c r="C5888" t="s">
        <v>159</v>
      </c>
      <c r="D5888" t="s">
        <v>11</v>
      </c>
      <c r="E5888" t="s">
        <v>312</v>
      </c>
      <c r="F5888" t="s">
        <v>502</v>
      </c>
      <c r="G5888" s="8">
        <v>12</v>
      </c>
      <c r="H5888" s="6">
        <v>8279.9500000000007</v>
      </c>
      <c r="I5888" s="6">
        <v>99359.35</v>
      </c>
      <c r="J5888" t="s">
        <v>777</v>
      </c>
      <c r="K5888" s="8">
        <v>12</v>
      </c>
      <c r="L5888" t="str">
        <f>_xlfn.XLOOKUP(F5888, Items!$A:$A, Items!$C:$C, "Check Item ID", 0)</f>
        <v>Software</v>
      </c>
    </row>
    <row r="5889" spans="1:12" hidden="1" x14ac:dyDescent="0.25">
      <c r="A5889" t="s">
        <v>6657</v>
      </c>
      <c r="B5889" s="1">
        <v>45836</v>
      </c>
      <c r="C5889" t="s">
        <v>221</v>
      </c>
      <c r="D5889" t="s">
        <v>5</v>
      </c>
      <c r="E5889" t="s">
        <v>354</v>
      </c>
      <c r="F5889" t="s">
        <v>666</v>
      </c>
      <c r="G5889">
        <v>24</v>
      </c>
      <c r="H5889">
        <v>2018.58</v>
      </c>
      <c r="I5889">
        <v>48445.84</v>
      </c>
      <c r="J5889" t="s">
        <v>768</v>
      </c>
      <c r="K5889">
        <v>4</v>
      </c>
      <c r="L5889" t="str">
        <f>_xlfn.XLOOKUP(F5889, Items!$A:$A, Items!$C:$C, "Check Item ID", 0)</f>
        <v>Software</v>
      </c>
    </row>
    <row r="5890" spans="1:12" x14ac:dyDescent="0.25">
      <c r="A5890" t="s">
        <v>6658</v>
      </c>
      <c r="B5890" s="1">
        <v>45140</v>
      </c>
      <c r="C5890" t="s">
        <v>79</v>
      </c>
      <c r="D5890" t="s">
        <v>31</v>
      </c>
      <c r="E5890" t="s">
        <v>322</v>
      </c>
      <c r="F5890" t="s">
        <v>406</v>
      </c>
      <c r="G5890" s="8">
        <v>30</v>
      </c>
      <c r="H5890" s="6">
        <v>7699.35</v>
      </c>
      <c r="I5890" s="6">
        <v>230980.59</v>
      </c>
      <c r="J5890" t="s">
        <v>777</v>
      </c>
      <c r="K5890" s="8">
        <v>30</v>
      </c>
      <c r="L5890" t="str">
        <f>_xlfn.XLOOKUP(F5890, Items!$A:$A, Items!$C:$C, "Check Item ID", 0)</f>
        <v>Software</v>
      </c>
    </row>
    <row r="5891" spans="1:12" x14ac:dyDescent="0.25">
      <c r="A5891" t="s">
        <v>6659</v>
      </c>
      <c r="B5891" s="1">
        <v>45873</v>
      </c>
      <c r="C5891" t="s">
        <v>63</v>
      </c>
      <c r="D5891" t="s">
        <v>27</v>
      </c>
      <c r="E5891" t="s">
        <v>288</v>
      </c>
      <c r="F5891" t="s">
        <v>402</v>
      </c>
      <c r="G5891" s="8">
        <v>2</v>
      </c>
      <c r="H5891" s="6">
        <v>9641.6200000000008</v>
      </c>
      <c r="I5891" s="6">
        <v>19283.240000000002</v>
      </c>
      <c r="J5891" t="s">
        <v>777</v>
      </c>
      <c r="K5891" s="8">
        <v>24</v>
      </c>
      <c r="L5891" t="str">
        <f>_xlfn.XLOOKUP(F5891, Items!$A:$A, Items!$C:$C, "Check Item ID", 0)</f>
        <v>Hardware</v>
      </c>
    </row>
    <row r="5892" spans="1:12" x14ac:dyDescent="0.25">
      <c r="A5892" t="s">
        <v>6660</v>
      </c>
      <c r="B5892" s="1">
        <v>45147</v>
      </c>
      <c r="C5892" t="s">
        <v>39</v>
      </c>
      <c r="D5892" t="s">
        <v>25</v>
      </c>
      <c r="E5892" t="s">
        <v>348</v>
      </c>
      <c r="F5892" t="s">
        <v>700</v>
      </c>
      <c r="G5892" s="8">
        <v>12</v>
      </c>
      <c r="H5892" s="6">
        <v>6925.56</v>
      </c>
      <c r="I5892" s="6">
        <v>83106.67</v>
      </c>
      <c r="J5892" t="s">
        <v>777</v>
      </c>
      <c r="K5892" s="8">
        <v>40</v>
      </c>
      <c r="L5892" t="str">
        <f>_xlfn.XLOOKUP(F5892, Items!$A:$A, Items!$C:$C, "Check Item ID", 0)</f>
        <v>Hardware</v>
      </c>
    </row>
    <row r="5893" spans="1:12" hidden="1" x14ac:dyDescent="0.25">
      <c r="A5893" t="s">
        <v>6661</v>
      </c>
      <c r="B5893" s="1">
        <v>45444</v>
      </c>
      <c r="C5893" t="s">
        <v>63</v>
      </c>
      <c r="D5893" t="s">
        <v>27</v>
      </c>
      <c r="E5893" t="s">
        <v>265</v>
      </c>
      <c r="F5893" t="s">
        <v>522</v>
      </c>
      <c r="G5893">
        <v>20</v>
      </c>
      <c r="H5893">
        <v>4889.3999999999996</v>
      </c>
      <c r="I5893">
        <v>97787.92</v>
      </c>
      <c r="J5893" t="s">
        <v>770</v>
      </c>
      <c r="K5893">
        <v>30</v>
      </c>
      <c r="L5893" t="str">
        <f>_xlfn.XLOOKUP(F5893, Items!$A:$A, Items!$C:$C, "Check Item ID", 0)</f>
        <v>Hardware</v>
      </c>
    </row>
    <row r="5894" spans="1:12" hidden="1" x14ac:dyDescent="0.25">
      <c r="A5894" t="s">
        <v>6662</v>
      </c>
      <c r="B5894" s="1">
        <v>45901</v>
      </c>
      <c r="C5894" t="s">
        <v>205</v>
      </c>
      <c r="D5894" t="s">
        <v>25</v>
      </c>
      <c r="E5894" t="s">
        <v>302</v>
      </c>
      <c r="F5894" t="s">
        <v>470</v>
      </c>
      <c r="G5894">
        <v>11</v>
      </c>
      <c r="H5894">
        <v>1396.77</v>
      </c>
      <c r="I5894">
        <v>15364.48</v>
      </c>
      <c r="J5894" t="s">
        <v>770</v>
      </c>
      <c r="K5894">
        <v>14</v>
      </c>
      <c r="L5894" t="str">
        <f>_xlfn.XLOOKUP(F5894, Items!$A:$A, Items!$C:$C, "Check Item ID", 0)</f>
        <v>Software</v>
      </c>
    </row>
    <row r="5895" spans="1:12" hidden="1" x14ac:dyDescent="0.25">
      <c r="A5895" t="s">
        <v>6663</v>
      </c>
      <c r="B5895" s="1">
        <v>45078</v>
      </c>
      <c r="C5895" t="s">
        <v>167</v>
      </c>
      <c r="D5895" t="s">
        <v>31</v>
      </c>
      <c r="E5895" t="s">
        <v>328</v>
      </c>
      <c r="F5895" t="s">
        <v>506</v>
      </c>
      <c r="G5895">
        <v>36</v>
      </c>
      <c r="H5895">
        <v>9429.61</v>
      </c>
      <c r="I5895">
        <v>339465.85</v>
      </c>
      <c r="J5895" t="s">
        <v>768</v>
      </c>
      <c r="K5895">
        <v>18</v>
      </c>
      <c r="L5895" t="str">
        <f>_xlfn.XLOOKUP(F5895, Items!$A:$A, Items!$C:$C, "Check Item ID", 0)</f>
        <v>Software</v>
      </c>
    </row>
    <row r="5896" spans="1:12" x14ac:dyDescent="0.25">
      <c r="A5896" t="s">
        <v>6664</v>
      </c>
      <c r="B5896" s="1">
        <v>45400</v>
      </c>
      <c r="C5896" t="s">
        <v>221</v>
      </c>
      <c r="D5896" t="s">
        <v>5</v>
      </c>
      <c r="E5896" t="s">
        <v>288</v>
      </c>
      <c r="F5896" t="s">
        <v>548</v>
      </c>
      <c r="G5896" s="8">
        <v>38</v>
      </c>
      <c r="H5896" s="6">
        <v>10296.25</v>
      </c>
      <c r="I5896" s="6">
        <v>391257.5</v>
      </c>
      <c r="J5896" t="s">
        <v>777</v>
      </c>
      <c r="K5896" s="8">
        <v>41</v>
      </c>
      <c r="L5896" t="str">
        <f>_xlfn.XLOOKUP(F5896, Items!$A:$A, Items!$C:$C, "Check Item ID", 0)</f>
        <v>Software</v>
      </c>
    </row>
    <row r="5897" spans="1:12" x14ac:dyDescent="0.25">
      <c r="A5897" t="s">
        <v>6665</v>
      </c>
      <c r="B5897" s="1">
        <v>45700</v>
      </c>
      <c r="C5897" t="s">
        <v>36</v>
      </c>
      <c r="D5897" t="s">
        <v>23</v>
      </c>
      <c r="E5897" t="s">
        <v>330</v>
      </c>
      <c r="F5897" t="s">
        <v>676</v>
      </c>
      <c r="G5897" s="8">
        <v>42</v>
      </c>
      <c r="H5897" s="6">
        <v>8880.19</v>
      </c>
      <c r="I5897" s="6">
        <v>372967.86</v>
      </c>
      <c r="J5897" t="s">
        <v>777</v>
      </c>
      <c r="K5897" s="8">
        <v>3</v>
      </c>
      <c r="L5897" t="str">
        <f>_xlfn.XLOOKUP(F5897, Items!$A:$A, Items!$C:$C, "Check Item ID", 0)</f>
        <v>Service</v>
      </c>
    </row>
    <row r="5898" spans="1:12" x14ac:dyDescent="0.25">
      <c r="A5898" t="s">
        <v>6666</v>
      </c>
      <c r="B5898" s="1">
        <v>45386</v>
      </c>
      <c r="C5898" t="s">
        <v>109</v>
      </c>
      <c r="D5898" t="s">
        <v>17</v>
      </c>
      <c r="E5898" t="s">
        <v>302</v>
      </c>
      <c r="F5898" t="s">
        <v>532</v>
      </c>
      <c r="G5898" s="8">
        <v>2</v>
      </c>
      <c r="H5898" s="6">
        <v>6287.78</v>
      </c>
      <c r="I5898" s="6">
        <v>12575.56</v>
      </c>
      <c r="J5898" t="s">
        <v>777</v>
      </c>
      <c r="K5898" s="8">
        <v>14</v>
      </c>
      <c r="L5898" t="str">
        <f>_xlfn.XLOOKUP(F5898, Items!$A:$A, Items!$C:$C, "Check Item ID", 0)</f>
        <v>Hardware</v>
      </c>
    </row>
    <row r="5899" spans="1:12" x14ac:dyDescent="0.25">
      <c r="A5899" t="s">
        <v>6667</v>
      </c>
      <c r="B5899" s="1">
        <v>45013</v>
      </c>
      <c r="C5899" t="s">
        <v>163</v>
      </c>
      <c r="D5899" t="s">
        <v>31</v>
      </c>
      <c r="E5899" t="s">
        <v>260</v>
      </c>
      <c r="F5899" t="s">
        <v>363</v>
      </c>
      <c r="G5899" s="8">
        <v>4</v>
      </c>
      <c r="H5899" s="6">
        <v>4143.7</v>
      </c>
      <c r="I5899" s="6">
        <v>16574.810000000001</v>
      </c>
      <c r="J5899" t="s">
        <v>777</v>
      </c>
      <c r="K5899" s="8">
        <v>12</v>
      </c>
      <c r="L5899" t="str">
        <f>_xlfn.XLOOKUP(F5899, Items!$A:$A, Items!$C:$C, "Check Item ID", 0)</f>
        <v>Hardware</v>
      </c>
    </row>
    <row r="5900" spans="1:12" hidden="1" x14ac:dyDescent="0.25">
      <c r="A5900" t="s">
        <v>6668</v>
      </c>
      <c r="B5900" s="1">
        <v>45404</v>
      </c>
      <c r="C5900" t="s">
        <v>215</v>
      </c>
      <c r="D5900" t="s">
        <v>5</v>
      </c>
      <c r="E5900" t="s">
        <v>298</v>
      </c>
      <c r="F5900" t="s">
        <v>506</v>
      </c>
      <c r="G5900">
        <v>42</v>
      </c>
      <c r="H5900">
        <v>8926.6299999999992</v>
      </c>
      <c r="I5900">
        <v>374918.31</v>
      </c>
      <c r="J5900" t="s">
        <v>768</v>
      </c>
      <c r="K5900">
        <v>20</v>
      </c>
      <c r="L5900" t="str">
        <f>_xlfn.XLOOKUP(F5900, Items!$A:$A, Items!$C:$C, "Check Item ID", 0)</f>
        <v>Software</v>
      </c>
    </row>
    <row r="5901" spans="1:12" hidden="1" x14ac:dyDescent="0.25">
      <c r="A5901" t="s">
        <v>6669</v>
      </c>
      <c r="B5901" s="1">
        <v>45856</v>
      </c>
      <c r="C5901" t="s">
        <v>201</v>
      </c>
      <c r="D5901" t="s">
        <v>21</v>
      </c>
      <c r="E5901" t="s">
        <v>326</v>
      </c>
      <c r="F5901" t="s">
        <v>744</v>
      </c>
      <c r="G5901">
        <v>50</v>
      </c>
      <c r="H5901">
        <v>6482.96</v>
      </c>
      <c r="I5901">
        <v>324147.87</v>
      </c>
      <c r="J5901" t="s">
        <v>770</v>
      </c>
      <c r="K5901">
        <v>42</v>
      </c>
      <c r="L5901" t="str">
        <f>_xlfn.XLOOKUP(F5901, Items!$A:$A, Items!$C:$C, "Check Item ID", 0)</f>
        <v>Service</v>
      </c>
    </row>
    <row r="5902" spans="1:12" hidden="1" x14ac:dyDescent="0.25">
      <c r="A5902" t="s">
        <v>6670</v>
      </c>
      <c r="B5902" s="1">
        <v>45590</v>
      </c>
      <c r="C5902" t="s">
        <v>93</v>
      </c>
      <c r="D5902" t="s">
        <v>9</v>
      </c>
      <c r="E5902" t="s">
        <v>324</v>
      </c>
      <c r="F5902" t="s">
        <v>410</v>
      </c>
      <c r="G5902">
        <v>32</v>
      </c>
      <c r="H5902">
        <v>5559.63</v>
      </c>
      <c r="I5902">
        <v>177908.27</v>
      </c>
      <c r="J5902" t="s">
        <v>768</v>
      </c>
      <c r="K5902">
        <v>31</v>
      </c>
      <c r="L5902" t="str">
        <f>_xlfn.XLOOKUP(F5902, Items!$A:$A, Items!$C:$C, "Check Item ID", 0)</f>
        <v>Service</v>
      </c>
    </row>
    <row r="5903" spans="1:12" x14ac:dyDescent="0.25">
      <c r="A5903" t="s">
        <v>6671</v>
      </c>
      <c r="B5903" s="1">
        <v>45224</v>
      </c>
      <c r="C5903" t="s">
        <v>233</v>
      </c>
      <c r="D5903" t="s">
        <v>17</v>
      </c>
      <c r="E5903" t="s">
        <v>250</v>
      </c>
      <c r="F5903" t="s">
        <v>632</v>
      </c>
      <c r="G5903" s="8">
        <v>4</v>
      </c>
      <c r="H5903" s="6">
        <v>1868.35</v>
      </c>
      <c r="I5903" s="6">
        <v>7473.41</v>
      </c>
      <c r="J5903" t="s">
        <v>777</v>
      </c>
      <c r="K5903" s="8">
        <v>13</v>
      </c>
      <c r="L5903" t="str">
        <f>_xlfn.XLOOKUP(F5903, Items!$A:$A, Items!$C:$C, "Check Item ID", 0)</f>
        <v>Service</v>
      </c>
    </row>
    <row r="5904" spans="1:12" x14ac:dyDescent="0.25">
      <c r="A5904" t="s">
        <v>6672</v>
      </c>
      <c r="B5904" s="1">
        <v>45988</v>
      </c>
      <c r="C5904" t="s">
        <v>235</v>
      </c>
      <c r="D5904" t="s">
        <v>17</v>
      </c>
      <c r="E5904" t="s">
        <v>318</v>
      </c>
      <c r="F5904" t="s">
        <v>640</v>
      </c>
      <c r="G5904" s="8">
        <v>45</v>
      </c>
      <c r="H5904" s="6">
        <v>6658.89</v>
      </c>
      <c r="I5904" s="6">
        <v>299649.89</v>
      </c>
      <c r="J5904" t="s">
        <v>777</v>
      </c>
      <c r="K5904" s="8">
        <v>8</v>
      </c>
      <c r="L5904" t="str">
        <f>_xlfn.XLOOKUP(F5904, Items!$A:$A, Items!$C:$C, "Check Item ID", 0)</f>
        <v>Service</v>
      </c>
    </row>
    <row r="5905" spans="1:12" hidden="1" x14ac:dyDescent="0.25">
      <c r="A5905" t="s">
        <v>6673</v>
      </c>
      <c r="B5905" s="1">
        <v>45790</v>
      </c>
      <c r="C5905" t="s">
        <v>48</v>
      </c>
      <c r="D5905" t="s">
        <v>21</v>
      </c>
      <c r="E5905" t="s">
        <v>312</v>
      </c>
      <c r="F5905" t="s">
        <v>656</v>
      </c>
      <c r="G5905">
        <v>37</v>
      </c>
      <c r="H5905">
        <v>7181.24</v>
      </c>
      <c r="I5905">
        <v>265705.98</v>
      </c>
      <c r="J5905" t="s">
        <v>770</v>
      </c>
      <c r="K5905">
        <v>19</v>
      </c>
      <c r="L5905" t="str">
        <f>_xlfn.XLOOKUP(F5905, Items!$A:$A, Items!$C:$C, "Check Item ID", 0)</f>
        <v>Service</v>
      </c>
    </row>
    <row r="5906" spans="1:12" hidden="1" x14ac:dyDescent="0.25">
      <c r="A5906" t="s">
        <v>6674</v>
      </c>
      <c r="B5906" s="1">
        <v>45785</v>
      </c>
      <c r="C5906" t="s">
        <v>139</v>
      </c>
      <c r="D5906" t="s">
        <v>19</v>
      </c>
      <c r="E5906" t="s">
        <v>254</v>
      </c>
      <c r="F5906" t="s">
        <v>508</v>
      </c>
      <c r="G5906">
        <v>24</v>
      </c>
      <c r="H5906">
        <v>2659.61</v>
      </c>
      <c r="I5906">
        <v>63830.55</v>
      </c>
      <c r="J5906" t="s">
        <v>770</v>
      </c>
      <c r="K5906">
        <v>11</v>
      </c>
      <c r="L5906" t="str">
        <f>_xlfn.XLOOKUP(F5906, Items!$A:$A, Items!$C:$C, "Check Item ID", 0)</f>
        <v>Software</v>
      </c>
    </row>
    <row r="5907" spans="1:12" hidden="1" x14ac:dyDescent="0.25">
      <c r="A5907" t="s">
        <v>6675</v>
      </c>
      <c r="B5907" s="1">
        <v>45481</v>
      </c>
      <c r="C5907" t="s">
        <v>199</v>
      </c>
      <c r="D5907" t="s">
        <v>11</v>
      </c>
      <c r="E5907" t="s">
        <v>272</v>
      </c>
      <c r="F5907" t="s">
        <v>359</v>
      </c>
      <c r="G5907">
        <v>32</v>
      </c>
      <c r="H5907">
        <v>7382.29</v>
      </c>
      <c r="I5907">
        <v>236233.27</v>
      </c>
      <c r="J5907" t="s">
        <v>768</v>
      </c>
      <c r="K5907">
        <v>29</v>
      </c>
      <c r="L5907" t="str">
        <f>_xlfn.XLOOKUP(F5907, Items!$A:$A, Items!$C:$C, "Check Item ID", 0)</f>
        <v>Hardware</v>
      </c>
    </row>
    <row r="5908" spans="1:12" hidden="1" x14ac:dyDescent="0.25">
      <c r="A5908" t="s">
        <v>6676</v>
      </c>
      <c r="B5908" s="1">
        <v>44966</v>
      </c>
      <c r="C5908" t="s">
        <v>199</v>
      </c>
      <c r="D5908" t="s">
        <v>11</v>
      </c>
      <c r="E5908" t="s">
        <v>342</v>
      </c>
      <c r="F5908" t="s">
        <v>520</v>
      </c>
      <c r="G5908">
        <v>42</v>
      </c>
      <c r="H5908">
        <v>7096.19</v>
      </c>
      <c r="I5908">
        <v>298040.17</v>
      </c>
      <c r="J5908" t="s">
        <v>770</v>
      </c>
      <c r="K5908">
        <v>31</v>
      </c>
      <c r="L5908" t="str">
        <f>_xlfn.XLOOKUP(F5908, Items!$A:$A, Items!$C:$C, "Check Item ID", 0)</f>
        <v>Software</v>
      </c>
    </row>
    <row r="5909" spans="1:12" hidden="1" x14ac:dyDescent="0.25">
      <c r="A5909" t="s">
        <v>6677</v>
      </c>
      <c r="B5909" s="1">
        <v>45453</v>
      </c>
      <c r="C5909" t="s">
        <v>227</v>
      </c>
      <c r="D5909" t="s">
        <v>9</v>
      </c>
      <c r="E5909" t="s">
        <v>267</v>
      </c>
      <c r="F5909" t="s">
        <v>496</v>
      </c>
      <c r="G5909">
        <v>22</v>
      </c>
      <c r="H5909">
        <v>6919.29</v>
      </c>
      <c r="I5909">
        <v>152224.28</v>
      </c>
      <c r="J5909" t="s">
        <v>770</v>
      </c>
      <c r="K5909">
        <v>16</v>
      </c>
      <c r="L5909" t="str">
        <f>_xlfn.XLOOKUP(F5909, Items!$A:$A, Items!$C:$C, "Check Item ID", 0)</f>
        <v>Hardware</v>
      </c>
    </row>
    <row r="5910" spans="1:12" hidden="1" x14ac:dyDescent="0.25">
      <c r="A5910" t="s">
        <v>6678</v>
      </c>
      <c r="B5910" s="1">
        <v>45880</v>
      </c>
      <c r="C5910" t="s">
        <v>139</v>
      </c>
      <c r="D5910" t="s">
        <v>19</v>
      </c>
      <c r="E5910" t="s">
        <v>300</v>
      </c>
      <c r="F5910" t="s">
        <v>676</v>
      </c>
      <c r="G5910">
        <v>45</v>
      </c>
      <c r="H5910">
        <v>7954.72</v>
      </c>
      <c r="I5910">
        <v>357962.37</v>
      </c>
      <c r="J5910" t="s">
        <v>770</v>
      </c>
      <c r="K5910">
        <v>38</v>
      </c>
      <c r="L5910" t="str">
        <f>_xlfn.XLOOKUP(F5910, Items!$A:$A, Items!$C:$C, "Check Item ID", 0)</f>
        <v>Service</v>
      </c>
    </row>
    <row r="5911" spans="1:12" hidden="1" x14ac:dyDescent="0.25">
      <c r="A5911" t="s">
        <v>6679</v>
      </c>
      <c r="B5911" s="1">
        <v>45461</v>
      </c>
      <c r="C5911" t="s">
        <v>187</v>
      </c>
      <c r="D5911" t="s">
        <v>3</v>
      </c>
      <c r="E5911" t="s">
        <v>263</v>
      </c>
      <c r="F5911" t="s">
        <v>402</v>
      </c>
      <c r="G5911">
        <v>1</v>
      </c>
      <c r="H5911">
        <v>8417.68</v>
      </c>
      <c r="I5911">
        <v>8417.68</v>
      </c>
      <c r="J5911" t="s">
        <v>768</v>
      </c>
      <c r="K5911">
        <v>41</v>
      </c>
      <c r="L5911" t="str">
        <f>_xlfn.XLOOKUP(F5911, Items!$A:$A, Items!$C:$C, "Check Item ID", 0)</f>
        <v>Hardware</v>
      </c>
    </row>
    <row r="5912" spans="1:12" hidden="1" x14ac:dyDescent="0.25">
      <c r="A5912" t="s">
        <v>6680</v>
      </c>
      <c r="B5912" s="1">
        <v>45780</v>
      </c>
      <c r="C5912" t="s">
        <v>229</v>
      </c>
      <c r="D5912" t="s">
        <v>17</v>
      </c>
      <c r="E5912" t="s">
        <v>354</v>
      </c>
      <c r="F5912" t="s">
        <v>726</v>
      </c>
      <c r="G5912">
        <v>21</v>
      </c>
      <c r="H5912">
        <v>4838.66</v>
      </c>
      <c r="I5912">
        <v>101611.93</v>
      </c>
      <c r="J5912" t="s">
        <v>770</v>
      </c>
      <c r="K5912">
        <v>6</v>
      </c>
      <c r="L5912" t="str">
        <f>_xlfn.XLOOKUP(F5912, Items!$A:$A, Items!$C:$C, "Check Item ID", 0)</f>
        <v>Hardware</v>
      </c>
    </row>
    <row r="5913" spans="1:12" hidden="1" x14ac:dyDescent="0.25">
      <c r="A5913" t="s">
        <v>6681</v>
      </c>
      <c r="B5913" s="1">
        <v>45103</v>
      </c>
      <c r="C5913" t="s">
        <v>119</v>
      </c>
      <c r="D5913" t="s">
        <v>13</v>
      </c>
      <c r="E5913" t="s">
        <v>274</v>
      </c>
      <c r="F5913" t="s">
        <v>426</v>
      </c>
      <c r="G5913">
        <v>10</v>
      </c>
      <c r="H5913">
        <v>7780.72</v>
      </c>
      <c r="I5913">
        <v>77807.210000000006</v>
      </c>
      <c r="J5913" t="s">
        <v>768</v>
      </c>
      <c r="K5913">
        <v>35</v>
      </c>
      <c r="L5913" t="str">
        <f>_xlfn.XLOOKUP(F5913, Items!$A:$A, Items!$C:$C, "Check Item ID", 0)</f>
        <v>Hardware</v>
      </c>
    </row>
    <row r="5914" spans="1:12" x14ac:dyDescent="0.25">
      <c r="A5914" t="s">
        <v>6682</v>
      </c>
      <c r="B5914" s="1">
        <v>45856</v>
      </c>
      <c r="C5914" t="s">
        <v>75</v>
      </c>
      <c r="D5914" t="s">
        <v>11</v>
      </c>
      <c r="E5914" t="s">
        <v>326</v>
      </c>
      <c r="F5914" t="s">
        <v>378</v>
      </c>
      <c r="G5914" s="8">
        <v>10</v>
      </c>
      <c r="H5914" s="6">
        <v>508.89</v>
      </c>
      <c r="I5914" s="6">
        <v>5088.91</v>
      </c>
      <c r="J5914" t="s">
        <v>777</v>
      </c>
      <c r="K5914" s="8">
        <v>28</v>
      </c>
      <c r="L5914" t="str">
        <f>_xlfn.XLOOKUP(F5914, Items!$A:$A, Items!$C:$C, "Check Item ID", 0)</f>
        <v>Software</v>
      </c>
    </row>
    <row r="5915" spans="1:12" x14ac:dyDescent="0.25">
      <c r="A5915" t="s">
        <v>6683</v>
      </c>
      <c r="B5915" s="1">
        <v>45052</v>
      </c>
      <c r="C5915" t="s">
        <v>157</v>
      </c>
      <c r="D5915" t="s">
        <v>11</v>
      </c>
      <c r="E5915" t="s">
        <v>292</v>
      </c>
      <c r="F5915" t="s">
        <v>744</v>
      </c>
      <c r="G5915" s="8">
        <v>39</v>
      </c>
      <c r="H5915" s="6">
        <v>6667.49</v>
      </c>
      <c r="I5915" s="6">
        <v>260032.11</v>
      </c>
      <c r="J5915" t="s">
        <v>777</v>
      </c>
      <c r="K5915" s="8">
        <v>28</v>
      </c>
      <c r="L5915" t="str">
        <f>_xlfn.XLOOKUP(F5915, Items!$A:$A, Items!$C:$C, "Check Item ID", 0)</f>
        <v>Service</v>
      </c>
    </row>
    <row r="5916" spans="1:12" hidden="1" x14ac:dyDescent="0.25">
      <c r="A5916" t="s">
        <v>6684</v>
      </c>
      <c r="B5916" s="1">
        <v>45072</v>
      </c>
      <c r="C5916" t="s">
        <v>137</v>
      </c>
      <c r="D5916" t="s">
        <v>13</v>
      </c>
      <c r="E5916" t="s">
        <v>267</v>
      </c>
      <c r="F5916" t="s">
        <v>376</v>
      </c>
      <c r="G5916">
        <v>46</v>
      </c>
      <c r="H5916">
        <v>9216.41</v>
      </c>
      <c r="I5916">
        <v>423954.86</v>
      </c>
      <c r="J5916" t="s">
        <v>770</v>
      </c>
      <c r="K5916">
        <v>19</v>
      </c>
      <c r="L5916" t="str">
        <f>_xlfn.XLOOKUP(F5916, Items!$A:$A, Items!$C:$C, "Check Item ID", 0)</f>
        <v>Software</v>
      </c>
    </row>
    <row r="5917" spans="1:12" x14ac:dyDescent="0.25">
      <c r="A5917" t="s">
        <v>6685</v>
      </c>
      <c r="B5917" s="1">
        <v>45823</v>
      </c>
      <c r="C5917" t="s">
        <v>229</v>
      </c>
      <c r="D5917" t="s">
        <v>17</v>
      </c>
      <c r="E5917" t="s">
        <v>304</v>
      </c>
      <c r="F5917" t="s">
        <v>572</v>
      </c>
      <c r="G5917" s="8">
        <v>2</v>
      </c>
      <c r="H5917" s="6">
        <v>5675.52</v>
      </c>
      <c r="I5917" s="6">
        <v>11351.04</v>
      </c>
      <c r="J5917" t="s">
        <v>777</v>
      </c>
      <c r="K5917" s="8">
        <v>34</v>
      </c>
      <c r="L5917" t="str">
        <f>_xlfn.XLOOKUP(F5917, Items!$A:$A, Items!$C:$C, "Check Item ID", 0)</f>
        <v>Service</v>
      </c>
    </row>
    <row r="5918" spans="1:12" hidden="1" x14ac:dyDescent="0.25">
      <c r="A5918" t="s">
        <v>6686</v>
      </c>
      <c r="B5918" s="1">
        <v>45983</v>
      </c>
      <c r="C5918" t="s">
        <v>45</v>
      </c>
      <c r="D5918" t="s">
        <v>5</v>
      </c>
      <c r="E5918" t="s">
        <v>326</v>
      </c>
      <c r="F5918" t="s">
        <v>686</v>
      </c>
      <c r="G5918">
        <v>28</v>
      </c>
      <c r="H5918">
        <v>4583.71</v>
      </c>
      <c r="I5918">
        <v>128343.81</v>
      </c>
      <c r="J5918" t="s">
        <v>770</v>
      </c>
      <c r="K5918">
        <v>28</v>
      </c>
      <c r="L5918" t="str">
        <f>_xlfn.XLOOKUP(F5918, Items!$A:$A, Items!$C:$C, "Check Item ID", 0)</f>
        <v>Software</v>
      </c>
    </row>
    <row r="5919" spans="1:12" x14ac:dyDescent="0.25">
      <c r="A5919" t="s">
        <v>6687</v>
      </c>
      <c r="B5919" s="1">
        <v>45982</v>
      </c>
      <c r="C5919" t="s">
        <v>119</v>
      </c>
      <c r="D5919" t="s">
        <v>13</v>
      </c>
      <c r="E5919" t="s">
        <v>283</v>
      </c>
      <c r="F5919" t="s">
        <v>698</v>
      </c>
      <c r="G5919" s="8">
        <v>1</v>
      </c>
      <c r="H5919" s="6">
        <v>5850.52</v>
      </c>
      <c r="I5919" s="6">
        <v>5850.52</v>
      </c>
      <c r="J5919" t="s">
        <v>777</v>
      </c>
      <c r="K5919" s="8">
        <v>44</v>
      </c>
      <c r="L5919" t="str">
        <f>_xlfn.XLOOKUP(F5919, Items!$A:$A, Items!$C:$C, "Check Item ID", 0)</f>
        <v>Software</v>
      </c>
    </row>
    <row r="5920" spans="1:12" hidden="1" x14ac:dyDescent="0.25">
      <c r="A5920" t="s">
        <v>6688</v>
      </c>
      <c r="B5920" s="1">
        <v>45701</v>
      </c>
      <c r="C5920" t="s">
        <v>97</v>
      </c>
      <c r="D5920" t="s">
        <v>29</v>
      </c>
      <c r="E5920" t="s">
        <v>254</v>
      </c>
      <c r="F5920" t="s">
        <v>626</v>
      </c>
      <c r="G5920">
        <v>20</v>
      </c>
      <c r="H5920">
        <v>4884.51</v>
      </c>
      <c r="I5920">
        <v>97690.16</v>
      </c>
      <c r="J5920" t="s">
        <v>768</v>
      </c>
      <c r="K5920">
        <v>26</v>
      </c>
      <c r="L5920" t="str">
        <f>_xlfn.XLOOKUP(F5920, Items!$A:$A, Items!$C:$C, "Check Item ID", 0)</f>
        <v>Software</v>
      </c>
    </row>
    <row r="5921" spans="1:12" hidden="1" x14ac:dyDescent="0.25">
      <c r="A5921" t="s">
        <v>6689</v>
      </c>
      <c r="B5921" s="1">
        <v>45058</v>
      </c>
      <c r="C5921" t="s">
        <v>159</v>
      </c>
      <c r="D5921" t="s">
        <v>11</v>
      </c>
      <c r="E5921" t="s">
        <v>340</v>
      </c>
      <c r="F5921" t="s">
        <v>470</v>
      </c>
      <c r="G5921">
        <v>10</v>
      </c>
      <c r="H5921">
        <v>1230.4000000000001</v>
      </c>
      <c r="I5921">
        <v>12304</v>
      </c>
      <c r="J5921" t="s">
        <v>768</v>
      </c>
      <c r="K5921">
        <v>15</v>
      </c>
      <c r="L5921" t="str">
        <f>_xlfn.XLOOKUP(F5921, Items!$A:$A, Items!$C:$C, "Check Item ID", 0)</f>
        <v>Software</v>
      </c>
    </row>
    <row r="5922" spans="1:12" hidden="1" x14ac:dyDescent="0.25">
      <c r="A5922" t="s">
        <v>6690</v>
      </c>
      <c r="B5922" s="1">
        <v>45283</v>
      </c>
      <c r="C5922" t="s">
        <v>187</v>
      </c>
      <c r="D5922" t="s">
        <v>3</v>
      </c>
      <c r="E5922" t="s">
        <v>278</v>
      </c>
      <c r="F5922" t="s">
        <v>630</v>
      </c>
      <c r="G5922">
        <v>49</v>
      </c>
      <c r="H5922">
        <v>10784.18</v>
      </c>
      <c r="I5922">
        <v>528424.69999999995</v>
      </c>
      <c r="J5922" t="s">
        <v>770</v>
      </c>
      <c r="K5922">
        <v>11</v>
      </c>
      <c r="L5922" t="str">
        <f>_xlfn.XLOOKUP(F5922, Items!$A:$A, Items!$C:$C, "Check Item ID", 0)</f>
        <v>Service</v>
      </c>
    </row>
    <row r="5923" spans="1:12" hidden="1" x14ac:dyDescent="0.25">
      <c r="A5923" t="s">
        <v>6691</v>
      </c>
      <c r="B5923" s="1">
        <v>45666</v>
      </c>
      <c r="C5923" t="s">
        <v>105</v>
      </c>
      <c r="D5923" t="s">
        <v>23</v>
      </c>
      <c r="E5923" t="s">
        <v>348</v>
      </c>
      <c r="F5923" t="s">
        <v>556</v>
      </c>
      <c r="G5923">
        <v>16</v>
      </c>
      <c r="H5923">
        <v>5658.07</v>
      </c>
      <c r="I5923">
        <v>90529.1</v>
      </c>
      <c r="J5923" t="s">
        <v>768</v>
      </c>
      <c r="K5923">
        <v>20</v>
      </c>
      <c r="L5923" t="str">
        <f>_xlfn.XLOOKUP(F5923, Items!$A:$A, Items!$C:$C, "Check Item ID", 0)</f>
        <v>Software</v>
      </c>
    </row>
    <row r="5924" spans="1:12" hidden="1" x14ac:dyDescent="0.25">
      <c r="A5924" t="s">
        <v>6692</v>
      </c>
      <c r="B5924" s="1">
        <v>45743</v>
      </c>
      <c r="C5924" t="s">
        <v>113</v>
      </c>
      <c r="D5924" t="s">
        <v>23</v>
      </c>
      <c r="E5924" t="s">
        <v>340</v>
      </c>
      <c r="F5924" t="s">
        <v>432</v>
      </c>
      <c r="G5924">
        <v>2</v>
      </c>
      <c r="H5924">
        <v>8206.2099999999991</v>
      </c>
      <c r="I5924">
        <v>16412.419999999998</v>
      </c>
      <c r="J5924" t="s">
        <v>768</v>
      </c>
      <c r="K5924">
        <v>8</v>
      </c>
      <c r="L5924" t="str">
        <f>_xlfn.XLOOKUP(F5924, Items!$A:$A, Items!$C:$C, "Check Item ID", 0)</f>
        <v>Service</v>
      </c>
    </row>
    <row r="5925" spans="1:12" hidden="1" x14ac:dyDescent="0.25">
      <c r="A5925" t="s">
        <v>6693</v>
      </c>
      <c r="B5925" s="1">
        <v>45462</v>
      </c>
      <c r="C5925" t="s">
        <v>65</v>
      </c>
      <c r="D5925" t="s">
        <v>15</v>
      </c>
      <c r="E5925" t="s">
        <v>354</v>
      </c>
      <c r="F5925" t="s">
        <v>452</v>
      </c>
      <c r="G5925">
        <v>36</v>
      </c>
      <c r="H5925">
        <v>2422.2399999999998</v>
      </c>
      <c r="I5925">
        <v>87200.74</v>
      </c>
      <c r="J5925" t="s">
        <v>770</v>
      </c>
      <c r="K5925">
        <v>3</v>
      </c>
      <c r="L5925" t="str">
        <f>_xlfn.XLOOKUP(F5925, Items!$A:$A, Items!$C:$C, "Check Item ID", 0)</f>
        <v>Service</v>
      </c>
    </row>
    <row r="5926" spans="1:12" hidden="1" x14ac:dyDescent="0.25">
      <c r="A5926" t="s">
        <v>6694</v>
      </c>
      <c r="B5926" s="1">
        <v>45169</v>
      </c>
      <c r="C5926" t="s">
        <v>199</v>
      </c>
      <c r="D5926" t="s">
        <v>11</v>
      </c>
      <c r="E5926" t="s">
        <v>312</v>
      </c>
      <c r="F5926" t="s">
        <v>363</v>
      </c>
      <c r="G5926">
        <v>31</v>
      </c>
      <c r="H5926">
        <v>3148</v>
      </c>
      <c r="I5926">
        <v>97588.14</v>
      </c>
      <c r="J5926" t="s">
        <v>768</v>
      </c>
      <c r="K5926">
        <v>28</v>
      </c>
      <c r="L5926" t="str">
        <f>_xlfn.XLOOKUP(F5926, Items!$A:$A, Items!$C:$C, "Check Item ID", 0)</f>
        <v>Hardware</v>
      </c>
    </row>
    <row r="5927" spans="1:12" hidden="1" x14ac:dyDescent="0.25">
      <c r="A5927" t="s">
        <v>6695</v>
      </c>
      <c r="B5927" s="1">
        <v>45137</v>
      </c>
      <c r="C5927" t="s">
        <v>141</v>
      </c>
      <c r="D5927" t="s">
        <v>27</v>
      </c>
      <c r="E5927" t="s">
        <v>278</v>
      </c>
      <c r="F5927" t="s">
        <v>444</v>
      </c>
      <c r="G5927">
        <v>24</v>
      </c>
      <c r="H5927">
        <v>4802.3100000000004</v>
      </c>
      <c r="I5927">
        <v>115255.4</v>
      </c>
      <c r="J5927" t="s">
        <v>770</v>
      </c>
      <c r="K5927">
        <v>32</v>
      </c>
      <c r="L5927" t="str">
        <f>_xlfn.XLOOKUP(F5927, Items!$A:$A, Items!$C:$C, "Check Item ID", 0)</f>
        <v>Service</v>
      </c>
    </row>
    <row r="5928" spans="1:12" hidden="1" x14ac:dyDescent="0.25">
      <c r="A5928" t="s">
        <v>6696</v>
      </c>
      <c r="B5928" s="1">
        <v>45138</v>
      </c>
      <c r="C5928" t="s">
        <v>183</v>
      </c>
      <c r="D5928" t="s">
        <v>31</v>
      </c>
      <c r="E5928" t="s">
        <v>258</v>
      </c>
      <c r="F5928" t="s">
        <v>700</v>
      </c>
      <c r="G5928">
        <v>47</v>
      </c>
      <c r="H5928">
        <v>9120.85</v>
      </c>
      <c r="I5928">
        <v>428679.75</v>
      </c>
      <c r="J5928" t="s">
        <v>770</v>
      </c>
      <c r="K5928">
        <v>21</v>
      </c>
      <c r="L5928" t="str">
        <f>_xlfn.XLOOKUP(F5928, Items!$A:$A, Items!$C:$C, "Check Item ID", 0)</f>
        <v>Hardware</v>
      </c>
    </row>
    <row r="5929" spans="1:12" hidden="1" x14ac:dyDescent="0.25">
      <c r="A5929" t="s">
        <v>6697</v>
      </c>
      <c r="B5929" s="1">
        <v>45510</v>
      </c>
      <c r="C5929" t="s">
        <v>69</v>
      </c>
      <c r="D5929" t="s">
        <v>13</v>
      </c>
      <c r="E5929" t="s">
        <v>352</v>
      </c>
      <c r="F5929" t="s">
        <v>576</v>
      </c>
      <c r="G5929">
        <v>15</v>
      </c>
      <c r="H5929">
        <v>1964.33</v>
      </c>
      <c r="I5929">
        <v>29464.89</v>
      </c>
      <c r="J5929" t="s">
        <v>768</v>
      </c>
      <c r="K5929">
        <v>40</v>
      </c>
      <c r="L5929" t="str">
        <f>_xlfn.XLOOKUP(F5929, Items!$A:$A, Items!$C:$C, "Check Item ID", 0)</f>
        <v>Software</v>
      </c>
    </row>
    <row r="5930" spans="1:12" hidden="1" x14ac:dyDescent="0.25">
      <c r="A5930" t="s">
        <v>6698</v>
      </c>
      <c r="B5930" s="1">
        <v>45833</v>
      </c>
      <c r="C5930" t="s">
        <v>197</v>
      </c>
      <c r="D5930" t="s">
        <v>17</v>
      </c>
      <c r="E5930" t="s">
        <v>300</v>
      </c>
      <c r="F5930" t="s">
        <v>738</v>
      </c>
      <c r="G5930">
        <v>39</v>
      </c>
      <c r="H5930">
        <v>6766.78</v>
      </c>
      <c r="I5930">
        <v>263904.59999999998</v>
      </c>
      <c r="J5930" t="s">
        <v>768</v>
      </c>
      <c r="K5930">
        <v>12</v>
      </c>
      <c r="L5930" t="str">
        <f>_xlfn.XLOOKUP(F5930, Items!$A:$A, Items!$C:$C, "Check Item ID", 0)</f>
        <v>Software</v>
      </c>
    </row>
    <row r="5931" spans="1:12" x14ac:dyDescent="0.25">
      <c r="A5931" t="s">
        <v>6699</v>
      </c>
      <c r="B5931" s="1">
        <v>45528</v>
      </c>
      <c r="C5931" t="s">
        <v>119</v>
      </c>
      <c r="D5931" t="s">
        <v>13</v>
      </c>
      <c r="E5931" t="s">
        <v>290</v>
      </c>
      <c r="F5931" t="s">
        <v>404</v>
      </c>
      <c r="G5931" s="8">
        <v>27</v>
      </c>
      <c r="H5931" s="6">
        <v>2868.16</v>
      </c>
      <c r="I5931" s="6">
        <v>77440.210000000006</v>
      </c>
      <c r="J5931" t="s">
        <v>777</v>
      </c>
      <c r="K5931" s="8">
        <v>23</v>
      </c>
      <c r="L5931" t="str">
        <f>_xlfn.XLOOKUP(F5931, Items!$A:$A, Items!$C:$C, "Check Item ID", 0)</f>
        <v>Service</v>
      </c>
    </row>
    <row r="5932" spans="1:12" hidden="1" x14ac:dyDescent="0.25">
      <c r="A5932" t="s">
        <v>6700</v>
      </c>
      <c r="B5932" s="1">
        <v>45114</v>
      </c>
      <c r="C5932" t="s">
        <v>187</v>
      </c>
      <c r="D5932" t="s">
        <v>3</v>
      </c>
      <c r="E5932" t="s">
        <v>310</v>
      </c>
      <c r="F5932" t="s">
        <v>632</v>
      </c>
      <c r="G5932">
        <v>3</v>
      </c>
      <c r="H5932">
        <v>2172.36</v>
      </c>
      <c r="I5932">
        <v>6517.07</v>
      </c>
      <c r="J5932" t="s">
        <v>768</v>
      </c>
      <c r="K5932">
        <v>3</v>
      </c>
      <c r="L5932" t="str">
        <f>_xlfn.XLOOKUP(F5932, Items!$A:$A, Items!$C:$C, "Check Item ID", 0)</f>
        <v>Service</v>
      </c>
    </row>
    <row r="5933" spans="1:12" hidden="1" x14ac:dyDescent="0.25">
      <c r="A5933" t="s">
        <v>6701</v>
      </c>
      <c r="B5933" s="1">
        <v>45887</v>
      </c>
      <c r="C5933" t="s">
        <v>137</v>
      </c>
      <c r="D5933" t="s">
        <v>13</v>
      </c>
      <c r="E5933" t="s">
        <v>336</v>
      </c>
      <c r="F5933" t="s">
        <v>698</v>
      </c>
      <c r="G5933">
        <v>4</v>
      </c>
      <c r="H5933">
        <v>5883.33</v>
      </c>
      <c r="I5933">
        <v>23533.31</v>
      </c>
      <c r="J5933" t="s">
        <v>770</v>
      </c>
      <c r="K5933">
        <v>38</v>
      </c>
      <c r="L5933" t="str">
        <f>_xlfn.XLOOKUP(F5933, Items!$A:$A, Items!$C:$C, "Check Item ID", 0)</f>
        <v>Software</v>
      </c>
    </row>
    <row r="5934" spans="1:12" x14ac:dyDescent="0.25">
      <c r="A5934" t="s">
        <v>6702</v>
      </c>
      <c r="B5934" s="1">
        <v>45668</v>
      </c>
      <c r="C5934" t="s">
        <v>155</v>
      </c>
      <c r="D5934" t="s">
        <v>31</v>
      </c>
      <c r="E5934" t="s">
        <v>263</v>
      </c>
      <c r="F5934" t="s">
        <v>510</v>
      </c>
      <c r="G5934" s="8">
        <v>2</v>
      </c>
      <c r="H5934" s="6">
        <v>8358.8700000000008</v>
      </c>
      <c r="I5934" s="6">
        <v>16717.75</v>
      </c>
      <c r="J5934" t="s">
        <v>777</v>
      </c>
      <c r="K5934" s="8">
        <v>26</v>
      </c>
      <c r="L5934" t="str">
        <f>_xlfn.XLOOKUP(F5934, Items!$A:$A, Items!$C:$C, "Check Item ID", 0)</f>
        <v>Service</v>
      </c>
    </row>
    <row r="5935" spans="1:12" hidden="1" x14ac:dyDescent="0.25">
      <c r="A5935" t="s">
        <v>6703</v>
      </c>
      <c r="B5935" s="1">
        <v>45231</v>
      </c>
      <c r="C5935" t="s">
        <v>189</v>
      </c>
      <c r="D5935" t="s">
        <v>21</v>
      </c>
      <c r="E5935" t="s">
        <v>298</v>
      </c>
      <c r="F5935" t="s">
        <v>684</v>
      </c>
      <c r="G5935">
        <v>23</v>
      </c>
      <c r="H5935">
        <v>10240.33</v>
      </c>
      <c r="I5935">
        <v>235527.67999999999</v>
      </c>
      <c r="J5935" t="s">
        <v>768</v>
      </c>
      <c r="K5935">
        <v>33</v>
      </c>
      <c r="L5935" t="str">
        <f>_xlfn.XLOOKUP(F5935, Items!$A:$A, Items!$C:$C, "Check Item ID", 0)</f>
        <v>Software</v>
      </c>
    </row>
    <row r="5936" spans="1:12" x14ac:dyDescent="0.25">
      <c r="A5936" t="s">
        <v>6704</v>
      </c>
      <c r="B5936" s="1">
        <v>45397</v>
      </c>
      <c r="C5936" t="s">
        <v>201</v>
      </c>
      <c r="D5936" t="s">
        <v>21</v>
      </c>
      <c r="E5936" t="s">
        <v>324</v>
      </c>
      <c r="F5936" t="s">
        <v>628</v>
      </c>
      <c r="G5936" s="8">
        <v>46</v>
      </c>
      <c r="H5936" s="6">
        <v>2952.39</v>
      </c>
      <c r="I5936" s="6">
        <v>135810.15</v>
      </c>
      <c r="J5936" t="s">
        <v>777</v>
      </c>
      <c r="K5936" s="8">
        <v>5</v>
      </c>
      <c r="L5936" t="str">
        <f>_xlfn.XLOOKUP(F5936, Items!$A:$A, Items!$C:$C, "Check Item ID", 0)</f>
        <v>Software</v>
      </c>
    </row>
    <row r="5937" spans="1:12" hidden="1" x14ac:dyDescent="0.25">
      <c r="A5937" t="s">
        <v>6705</v>
      </c>
      <c r="B5937" s="1">
        <v>44951</v>
      </c>
      <c r="C5937" t="s">
        <v>201</v>
      </c>
      <c r="D5937" t="s">
        <v>21</v>
      </c>
      <c r="E5937" t="s">
        <v>267</v>
      </c>
      <c r="F5937" t="s">
        <v>518</v>
      </c>
      <c r="G5937">
        <v>44</v>
      </c>
      <c r="H5937">
        <v>3578.63</v>
      </c>
      <c r="I5937">
        <v>157459.6</v>
      </c>
      <c r="J5937" t="s">
        <v>770</v>
      </c>
      <c r="K5937">
        <v>26</v>
      </c>
      <c r="L5937" t="str">
        <f>_xlfn.XLOOKUP(F5937, Items!$A:$A, Items!$C:$C, "Check Item ID", 0)</f>
        <v>Service</v>
      </c>
    </row>
    <row r="5938" spans="1:12" hidden="1" x14ac:dyDescent="0.25">
      <c r="A5938" t="s">
        <v>6706</v>
      </c>
      <c r="B5938" s="1">
        <v>45896</v>
      </c>
      <c r="C5938" t="s">
        <v>213</v>
      </c>
      <c r="D5938" t="s">
        <v>5</v>
      </c>
      <c r="E5938" t="s">
        <v>334</v>
      </c>
      <c r="F5938" t="s">
        <v>666</v>
      </c>
      <c r="G5938">
        <v>18</v>
      </c>
      <c r="H5938">
        <v>1858.21</v>
      </c>
      <c r="I5938">
        <v>33447.83</v>
      </c>
      <c r="J5938" t="s">
        <v>768</v>
      </c>
      <c r="K5938">
        <v>44</v>
      </c>
      <c r="L5938" t="str">
        <f>_xlfn.XLOOKUP(F5938, Items!$A:$A, Items!$C:$C, "Check Item ID", 0)</f>
        <v>Software</v>
      </c>
    </row>
    <row r="5939" spans="1:12" hidden="1" x14ac:dyDescent="0.25">
      <c r="A5939" t="s">
        <v>6707</v>
      </c>
      <c r="B5939" s="1">
        <v>45610</v>
      </c>
      <c r="C5939" t="s">
        <v>48</v>
      </c>
      <c r="D5939" t="s">
        <v>21</v>
      </c>
      <c r="E5939" t="s">
        <v>314</v>
      </c>
      <c r="F5939" t="s">
        <v>426</v>
      </c>
      <c r="G5939">
        <v>41</v>
      </c>
      <c r="H5939">
        <v>6376.16</v>
      </c>
      <c r="I5939">
        <v>261422.72</v>
      </c>
      <c r="J5939" t="s">
        <v>768</v>
      </c>
      <c r="K5939">
        <v>30</v>
      </c>
      <c r="L5939" t="str">
        <f>_xlfn.XLOOKUP(F5939, Items!$A:$A, Items!$C:$C, "Check Item ID", 0)</f>
        <v>Hardware</v>
      </c>
    </row>
    <row r="5940" spans="1:12" x14ac:dyDescent="0.25">
      <c r="A5940" t="s">
        <v>6708</v>
      </c>
      <c r="B5940" s="1">
        <v>45851</v>
      </c>
      <c r="C5940" t="s">
        <v>65</v>
      </c>
      <c r="D5940" t="s">
        <v>15</v>
      </c>
      <c r="E5940" t="s">
        <v>348</v>
      </c>
      <c r="F5940" t="s">
        <v>636</v>
      </c>
      <c r="G5940" s="8">
        <v>48</v>
      </c>
      <c r="H5940" s="6">
        <v>8985.5400000000009</v>
      </c>
      <c r="I5940" s="6">
        <v>431305.79</v>
      </c>
      <c r="J5940" t="s">
        <v>777</v>
      </c>
      <c r="K5940" s="8">
        <v>25</v>
      </c>
      <c r="L5940" t="str">
        <f>_xlfn.XLOOKUP(F5940, Items!$A:$A, Items!$C:$C, "Check Item ID", 0)</f>
        <v>Hardware</v>
      </c>
    </row>
    <row r="5941" spans="1:12" hidden="1" x14ac:dyDescent="0.25">
      <c r="A5941" t="s">
        <v>6709</v>
      </c>
      <c r="B5941" s="1">
        <v>45712</v>
      </c>
      <c r="C5941" t="s">
        <v>227</v>
      </c>
      <c r="D5941" t="s">
        <v>9</v>
      </c>
      <c r="E5941" t="s">
        <v>352</v>
      </c>
      <c r="F5941" t="s">
        <v>540</v>
      </c>
      <c r="G5941">
        <v>43</v>
      </c>
      <c r="H5941">
        <v>5763.48</v>
      </c>
      <c r="I5941">
        <v>247829.72</v>
      </c>
      <c r="J5941" t="s">
        <v>768</v>
      </c>
      <c r="K5941">
        <v>19</v>
      </c>
      <c r="L5941" t="str">
        <f>_xlfn.XLOOKUP(F5941, Items!$A:$A, Items!$C:$C, "Check Item ID", 0)</f>
        <v>Software</v>
      </c>
    </row>
    <row r="5942" spans="1:12" hidden="1" x14ac:dyDescent="0.25">
      <c r="A5942" t="s">
        <v>6710</v>
      </c>
      <c r="B5942" s="1">
        <v>45266</v>
      </c>
      <c r="C5942" t="s">
        <v>211</v>
      </c>
      <c r="D5942" t="s">
        <v>31</v>
      </c>
      <c r="E5942" t="s">
        <v>302</v>
      </c>
      <c r="F5942" t="s">
        <v>684</v>
      </c>
      <c r="G5942">
        <v>4</v>
      </c>
      <c r="H5942">
        <v>9116.7900000000009</v>
      </c>
      <c r="I5942">
        <v>36467.15</v>
      </c>
      <c r="J5942" t="s">
        <v>770</v>
      </c>
      <c r="K5942">
        <v>21</v>
      </c>
      <c r="L5942" t="str">
        <f>_xlfn.XLOOKUP(F5942, Items!$A:$A, Items!$C:$C, "Check Item ID", 0)</f>
        <v>Software</v>
      </c>
    </row>
    <row r="5943" spans="1:12" hidden="1" x14ac:dyDescent="0.25">
      <c r="A5943" t="s">
        <v>6711</v>
      </c>
      <c r="B5943" s="1">
        <v>45642</v>
      </c>
      <c r="C5943" t="s">
        <v>97</v>
      </c>
      <c r="D5943" t="s">
        <v>29</v>
      </c>
      <c r="E5943" t="s">
        <v>278</v>
      </c>
      <c r="F5943" t="s">
        <v>732</v>
      </c>
      <c r="G5943">
        <v>50</v>
      </c>
      <c r="H5943">
        <v>10206.700000000001</v>
      </c>
      <c r="I5943">
        <v>510334.81</v>
      </c>
      <c r="J5943" t="s">
        <v>770</v>
      </c>
      <c r="K5943">
        <v>21</v>
      </c>
      <c r="L5943" t="str">
        <f>_xlfn.XLOOKUP(F5943, Items!$A:$A, Items!$C:$C, "Check Item ID", 0)</f>
        <v>Software</v>
      </c>
    </row>
    <row r="5944" spans="1:12" x14ac:dyDescent="0.25">
      <c r="A5944" t="s">
        <v>6712</v>
      </c>
      <c r="B5944" s="1">
        <v>45677</v>
      </c>
      <c r="C5944" t="s">
        <v>189</v>
      </c>
      <c r="D5944" t="s">
        <v>21</v>
      </c>
      <c r="E5944" t="s">
        <v>314</v>
      </c>
      <c r="F5944" t="s">
        <v>412</v>
      </c>
      <c r="G5944" s="8">
        <v>6</v>
      </c>
      <c r="H5944" s="6">
        <v>2342.21</v>
      </c>
      <c r="I5944" s="6">
        <v>14053.24</v>
      </c>
      <c r="J5944" t="s">
        <v>777</v>
      </c>
      <c r="K5944" s="8">
        <v>18</v>
      </c>
      <c r="L5944" t="str">
        <f>_xlfn.XLOOKUP(F5944, Items!$A:$A, Items!$C:$C, "Check Item ID", 0)</f>
        <v>Service</v>
      </c>
    </row>
    <row r="5945" spans="1:12" hidden="1" x14ac:dyDescent="0.25">
      <c r="A5945" t="s">
        <v>6713</v>
      </c>
      <c r="B5945" s="1">
        <v>45397</v>
      </c>
      <c r="C5945" t="s">
        <v>201</v>
      </c>
      <c r="D5945" t="s">
        <v>21</v>
      </c>
      <c r="E5945" t="s">
        <v>278</v>
      </c>
      <c r="F5945" t="s">
        <v>482</v>
      </c>
      <c r="G5945">
        <v>29</v>
      </c>
      <c r="H5945">
        <v>152.16</v>
      </c>
      <c r="I5945">
        <v>4412.51</v>
      </c>
      <c r="J5945" t="s">
        <v>770</v>
      </c>
      <c r="K5945">
        <v>39</v>
      </c>
      <c r="L5945" t="str">
        <f>_xlfn.XLOOKUP(F5945, Items!$A:$A, Items!$C:$C, "Check Item ID", 0)</f>
        <v>Service</v>
      </c>
    </row>
    <row r="5946" spans="1:12" hidden="1" x14ac:dyDescent="0.25">
      <c r="A5946" t="s">
        <v>6714</v>
      </c>
      <c r="B5946" s="1">
        <v>45843</v>
      </c>
      <c r="C5946" t="s">
        <v>199</v>
      </c>
      <c r="D5946" t="s">
        <v>11</v>
      </c>
      <c r="E5946" t="s">
        <v>258</v>
      </c>
      <c r="F5946" t="s">
        <v>740</v>
      </c>
      <c r="G5946">
        <v>25</v>
      </c>
      <c r="H5946">
        <v>9158.32</v>
      </c>
      <c r="I5946">
        <v>228958.06</v>
      </c>
      <c r="J5946" t="s">
        <v>768</v>
      </c>
      <c r="K5946">
        <v>27</v>
      </c>
      <c r="L5946" t="str">
        <f>_xlfn.XLOOKUP(F5946, Items!$A:$A, Items!$C:$C, "Check Item ID", 0)</f>
        <v>Service</v>
      </c>
    </row>
    <row r="5947" spans="1:12" x14ac:dyDescent="0.25">
      <c r="A5947" t="s">
        <v>6715</v>
      </c>
      <c r="B5947" s="1">
        <v>46012</v>
      </c>
      <c r="C5947" t="s">
        <v>137</v>
      </c>
      <c r="D5947" t="s">
        <v>13</v>
      </c>
      <c r="E5947" t="s">
        <v>294</v>
      </c>
      <c r="F5947" t="s">
        <v>590</v>
      </c>
      <c r="G5947" s="8">
        <v>21</v>
      </c>
      <c r="H5947" s="6">
        <v>832.01</v>
      </c>
      <c r="I5947" s="6">
        <v>17472.29</v>
      </c>
      <c r="J5947" t="s">
        <v>777</v>
      </c>
      <c r="K5947" s="8">
        <v>32</v>
      </c>
      <c r="L5947" t="str">
        <f>_xlfn.XLOOKUP(F5947, Items!$A:$A, Items!$C:$C, "Check Item ID", 0)</f>
        <v>Hardware</v>
      </c>
    </row>
    <row r="5948" spans="1:12" hidden="1" x14ac:dyDescent="0.25">
      <c r="A5948" t="s">
        <v>6716</v>
      </c>
      <c r="B5948" s="1">
        <v>45022</v>
      </c>
      <c r="C5948" t="s">
        <v>117</v>
      </c>
      <c r="D5948" t="s">
        <v>29</v>
      </c>
      <c r="E5948" t="s">
        <v>274</v>
      </c>
      <c r="F5948" t="s">
        <v>418</v>
      </c>
      <c r="G5948">
        <v>24</v>
      </c>
      <c r="H5948">
        <v>6783.4</v>
      </c>
      <c r="I5948">
        <v>162801.54</v>
      </c>
      <c r="J5948" t="s">
        <v>768</v>
      </c>
      <c r="K5948">
        <v>28</v>
      </c>
      <c r="L5948" t="str">
        <f>_xlfn.XLOOKUP(F5948, Items!$A:$A, Items!$C:$C, "Check Item ID", 0)</f>
        <v>Service</v>
      </c>
    </row>
    <row r="5949" spans="1:12" hidden="1" x14ac:dyDescent="0.25">
      <c r="A5949" t="s">
        <v>6717</v>
      </c>
      <c r="B5949" s="1">
        <v>45969</v>
      </c>
      <c r="C5949" t="s">
        <v>143</v>
      </c>
      <c r="D5949" t="s">
        <v>5</v>
      </c>
      <c r="E5949" t="s">
        <v>298</v>
      </c>
      <c r="F5949" t="s">
        <v>506</v>
      </c>
      <c r="G5949">
        <v>6</v>
      </c>
      <c r="H5949">
        <v>8416.83</v>
      </c>
      <c r="I5949">
        <v>50501</v>
      </c>
      <c r="J5949" t="s">
        <v>768</v>
      </c>
      <c r="K5949">
        <v>42</v>
      </c>
      <c r="L5949" t="str">
        <f>_xlfn.XLOOKUP(F5949, Items!$A:$A, Items!$C:$C, "Check Item ID", 0)</f>
        <v>Software</v>
      </c>
    </row>
    <row r="5950" spans="1:12" hidden="1" x14ac:dyDescent="0.25">
      <c r="A5950" t="s">
        <v>6718</v>
      </c>
      <c r="B5950" s="1">
        <v>45982</v>
      </c>
      <c r="C5950" t="s">
        <v>227</v>
      </c>
      <c r="D5950" t="s">
        <v>9</v>
      </c>
      <c r="E5950" t="s">
        <v>290</v>
      </c>
      <c r="F5950" t="s">
        <v>720</v>
      </c>
      <c r="G5950">
        <v>4</v>
      </c>
      <c r="H5950">
        <v>7170.44</v>
      </c>
      <c r="I5950">
        <v>28681.75</v>
      </c>
      <c r="J5950" t="s">
        <v>770</v>
      </c>
      <c r="K5950">
        <v>35</v>
      </c>
      <c r="L5950" t="str">
        <f>_xlfn.XLOOKUP(F5950, Items!$A:$A, Items!$C:$C, "Check Item ID", 0)</f>
        <v>Hardware</v>
      </c>
    </row>
    <row r="5951" spans="1:12" hidden="1" x14ac:dyDescent="0.25">
      <c r="A5951" t="s">
        <v>6719</v>
      </c>
      <c r="B5951" s="1">
        <v>45277</v>
      </c>
      <c r="C5951" t="s">
        <v>71</v>
      </c>
      <c r="D5951" t="s">
        <v>15</v>
      </c>
      <c r="E5951" t="s">
        <v>344</v>
      </c>
      <c r="F5951" t="s">
        <v>658</v>
      </c>
      <c r="G5951">
        <v>19</v>
      </c>
      <c r="H5951">
        <v>6551.56</v>
      </c>
      <c r="I5951">
        <v>124479.64</v>
      </c>
      <c r="J5951" t="s">
        <v>768</v>
      </c>
      <c r="K5951">
        <v>25</v>
      </c>
      <c r="L5951" t="str">
        <f>_xlfn.XLOOKUP(F5951, Items!$A:$A, Items!$C:$C, "Check Item ID", 0)</f>
        <v>Service</v>
      </c>
    </row>
    <row r="5952" spans="1:12" hidden="1" x14ac:dyDescent="0.25">
      <c r="A5952" t="s">
        <v>6720</v>
      </c>
      <c r="B5952" s="1">
        <v>45450</v>
      </c>
      <c r="C5952" t="s">
        <v>153</v>
      </c>
      <c r="D5952" t="s">
        <v>3</v>
      </c>
      <c r="E5952" t="s">
        <v>342</v>
      </c>
      <c r="F5952" t="s">
        <v>528</v>
      </c>
      <c r="G5952">
        <v>17</v>
      </c>
      <c r="H5952">
        <v>1300.42</v>
      </c>
      <c r="I5952">
        <v>22107.11</v>
      </c>
      <c r="J5952" t="s">
        <v>768</v>
      </c>
      <c r="K5952">
        <v>42</v>
      </c>
      <c r="L5952" t="str">
        <f>_xlfn.XLOOKUP(F5952, Items!$A:$A, Items!$C:$C, "Check Item ID", 0)</f>
        <v>Service</v>
      </c>
    </row>
    <row r="5953" spans="1:12" hidden="1" x14ac:dyDescent="0.25">
      <c r="A5953" t="s">
        <v>6721</v>
      </c>
      <c r="B5953" s="1">
        <v>45821</v>
      </c>
      <c r="C5953" t="s">
        <v>235</v>
      </c>
      <c r="D5953" t="s">
        <v>17</v>
      </c>
      <c r="E5953" t="s">
        <v>346</v>
      </c>
      <c r="F5953" t="s">
        <v>640</v>
      </c>
      <c r="G5953">
        <v>14</v>
      </c>
      <c r="H5953">
        <v>5608.84</v>
      </c>
      <c r="I5953">
        <v>78523.73</v>
      </c>
      <c r="J5953" t="s">
        <v>770</v>
      </c>
      <c r="K5953">
        <v>18</v>
      </c>
      <c r="L5953" t="str">
        <f>_xlfn.XLOOKUP(F5953, Items!$A:$A, Items!$C:$C, "Check Item ID", 0)</f>
        <v>Service</v>
      </c>
    </row>
    <row r="5954" spans="1:12" x14ac:dyDescent="0.25">
      <c r="A5954" t="s">
        <v>6722</v>
      </c>
      <c r="B5954" s="1">
        <v>45224</v>
      </c>
      <c r="C5954" t="s">
        <v>147</v>
      </c>
      <c r="D5954" t="s">
        <v>5</v>
      </c>
      <c r="E5954" t="s">
        <v>250</v>
      </c>
      <c r="F5954" t="s">
        <v>680</v>
      </c>
      <c r="G5954" s="8">
        <v>29</v>
      </c>
      <c r="H5954" s="6">
        <v>9496.48</v>
      </c>
      <c r="I5954" s="6">
        <v>275397.90000000002</v>
      </c>
      <c r="J5954" t="s">
        <v>777</v>
      </c>
      <c r="K5954" s="8">
        <v>9</v>
      </c>
      <c r="L5954" t="str">
        <f>_xlfn.XLOOKUP(F5954, Items!$A:$A, Items!$C:$C, "Check Item ID", 0)</f>
        <v>Service</v>
      </c>
    </row>
    <row r="5955" spans="1:12" hidden="1" x14ac:dyDescent="0.25">
      <c r="A5955" t="s">
        <v>6723</v>
      </c>
      <c r="B5955" s="1">
        <v>45112</v>
      </c>
      <c r="C5955" t="s">
        <v>59</v>
      </c>
      <c r="D5955" t="s">
        <v>9</v>
      </c>
      <c r="E5955" t="s">
        <v>308</v>
      </c>
      <c r="F5955" t="s">
        <v>668</v>
      </c>
      <c r="G5955">
        <v>45</v>
      </c>
      <c r="H5955">
        <v>6814.81</v>
      </c>
      <c r="I5955">
        <v>306666.67</v>
      </c>
      <c r="J5955" t="s">
        <v>768</v>
      </c>
      <c r="K5955">
        <v>36</v>
      </c>
      <c r="L5955" t="str">
        <f>_xlfn.XLOOKUP(F5955, Items!$A:$A, Items!$C:$C, "Check Item ID", 0)</f>
        <v>Software</v>
      </c>
    </row>
    <row r="5956" spans="1:12" hidden="1" x14ac:dyDescent="0.25">
      <c r="A5956" t="s">
        <v>6724</v>
      </c>
      <c r="B5956" s="1">
        <v>45072</v>
      </c>
      <c r="C5956" t="s">
        <v>185</v>
      </c>
      <c r="D5956" t="s">
        <v>29</v>
      </c>
      <c r="E5956" t="s">
        <v>292</v>
      </c>
      <c r="F5956" t="s">
        <v>516</v>
      </c>
      <c r="G5956">
        <v>35</v>
      </c>
      <c r="H5956">
        <v>7390.51</v>
      </c>
      <c r="I5956">
        <v>258667.81</v>
      </c>
      <c r="J5956" t="s">
        <v>768</v>
      </c>
      <c r="K5956">
        <v>30</v>
      </c>
      <c r="L5956" t="str">
        <f>_xlfn.XLOOKUP(F5956, Items!$A:$A, Items!$C:$C, "Check Item ID", 0)</f>
        <v>Service</v>
      </c>
    </row>
    <row r="5957" spans="1:12" x14ac:dyDescent="0.25">
      <c r="A5957" t="s">
        <v>6725</v>
      </c>
      <c r="B5957" s="1">
        <v>45585</v>
      </c>
      <c r="C5957" t="s">
        <v>207</v>
      </c>
      <c r="D5957" t="s">
        <v>11</v>
      </c>
      <c r="E5957" t="s">
        <v>283</v>
      </c>
      <c r="F5957" t="s">
        <v>506</v>
      </c>
      <c r="G5957" s="8">
        <v>39</v>
      </c>
      <c r="H5957" s="6">
        <v>8274.24</v>
      </c>
      <c r="I5957" s="6">
        <v>322695.37</v>
      </c>
      <c r="J5957" t="s">
        <v>777</v>
      </c>
      <c r="K5957" s="8">
        <v>7</v>
      </c>
      <c r="L5957" t="str">
        <f>_xlfn.XLOOKUP(F5957, Items!$A:$A, Items!$C:$C, "Check Item ID", 0)</f>
        <v>Software</v>
      </c>
    </row>
    <row r="5958" spans="1:12" hidden="1" x14ac:dyDescent="0.25">
      <c r="A5958" t="s">
        <v>6726</v>
      </c>
      <c r="B5958" s="1">
        <v>45658</v>
      </c>
      <c r="C5958" t="s">
        <v>193</v>
      </c>
      <c r="D5958" t="s">
        <v>5</v>
      </c>
      <c r="E5958" t="s">
        <v>298</v>
      </c>
      <c r="F5958" t="s">
        <v>456</v>
      </c>
      <c r="G5958">
        <v>37</v>
      </c>
      <c r="H5958">
        <v>8270.86</v>
      </c>
      <c r="I5958">
        <v>306021.78999999998</v>
      </c>
      <c r="J5958" t="s">
        <v>768</v>
      </c>
      <c r="K5958">
        <v>45</v>
      </c>
      <c r="L5958" t="str">
        <f>_xlfn.XLOOKUP(F5958, Items!$A:$A, Items!$C:$C, "Check Item ID", 0)</f>
        <v>Software</v>
      </c>
    </row>
    <row r="5959" spans="1:12" hidden="1" x14ac:dyDescent="0.25">
      <c r="A5959" t="s">
        <v>6727</v>
      </c>
      <c r="B5959" s="1">
        <v>45034</v>
      </c>
      <c r="C5959" t="s">
        <v>209</v>
      </c>
      <c r="D5959" t="s">
        <v>23</v>
      </c>
      <c r="E5959" t="s">
        <v>354</v>
      </c>
      <c r="F5959" t="s">
        <v>476</v>
      </c>
      <c r="G5959">
        <v>43</v>
      </c>
      <c r="H5959">
        <v>6253.42</v>
      </c>
      <c r="I5959">
        <v>268896.96000000002</v>
      </c>
      <c r="J5959" t="s">
        <v>768</v>
      </c>
      <c r="K5959">
        <v>15</v>
      </c>
      <c r="L5959" t="str">
        <f>_xlfn.XLOOKUP(F5959, Items!$A:$A, Items!$C:$C, "Check Item ID", 0)</f>
        <v>Hardware</v>
      </c>
    </row>
    <row r="5960" spans="1:12" hidden="1" x14ac:dyDescent="0.25">
      <c r="A5960" t="s">
        <v>6728</v>
      </c>
      <c r="B5960" s="1">
        <v>45490</v>
      </c>
      <c r="C5960" t="s">
        <v>169</v>
      </c>
      <c r="D5960" t="s">
        <v>23</v>
      </c>
      <c r="E5960" t="s">
        <v>342</v>
      </c>
      <c r="F5960" t="s">
        <v>398</v>
      </c>
      <c r="G5960">
        <v>45</v>
      </c>
      <c r="H5960">
        <v>4776.63</v>
      </c>
      <c r="I5960">
        <v>214948.26</v>
      </c>
      <c r="J5960" t="s">
        <v>768</v>
      </c>
      <c r="K5960">
        <v>3</v>
      </c>
      <c r="L5960" t="str">
        <f>_xlfn.XLOOKUP(F5960, Items!$A:$A, Items!$C:$C, "Check Item ID", 0)</f>
        <v>Hardware</v>
      </c>
    </row>
    <row r="5961" spans="1:12" hidden="1" x14ac:dyDescent="0.25">
      <c r="A5961" t="s">
        <v>6729</v>
      </c>
      <c r="B5961" s="1">
        <v>45246</v>
      </c>
      <c r="C5961" t="s">
        <v>175</v>
      </c>
      <c r="D5961" t="s">
        <v>27</v>
      </c>
      <c r="E5961" t="s">
        <v>354</v>
      </c>
      <c r="F5961" t="s">
        <v>480</v>
      </c>
      <c r="G5961">
        <v>10</v>
      </c>
      <c r="H5961">
        <v>2582.9299999999998</v>
      </c>
      <c r="I5961">
        <v>25829.3</v>
      </c>
      <c r="J5961" t="s">
        <v>770</v>
      </c>
      <c r="K5961">
        <v>19</v>
      </c>
      <c r="L5961" t="str">
        <f>_xlfn.XLOOKUP(F5961, Items!$A:$A, Items!$C:$C, "Check Item ID", 0)</f>
        <v>Hardware</v>
      </c>
    </row>
    <row r="5962" spans="1:12" hidden="1" x14ac:dyDescent="0.25">
      <c r="A5962" t="s">
        <v>6730</v>
      </c>
      <c r="B5962" s="1">
        <v>45635</v>
      </c>
      <c r="C5962" t="s">
        <v>115</v>
      </c>
      <c r="D5962" t="s">
        <v>27</v>
      </c>
      <c r="E5962" t="s">
        <v>300</v>
      </c>
      <c r="F5962" t="s">
        <v>676</v>
      </c>
      <c r="G5962">
        <v>40</v>
      </c>
      <c r="H5962">
        <v>9804.66</v>
      </c>
      <c r="I5962">
        <v>392186.31</v>
      </c>
      <c r="J5962" t="s">
        <v>770</v>
      </c>
      <c r="K5962">
        <v>45</v>
      </c>
      <c r="L5962" t="str">
        <f>_xlfn.XLOOKUP(F5962, Items!$A:$A, Items!$C:$C, "Check Item ID", 0)</f>
        <v>Service</v>
      </c>
    </row>
    <row r="5963" spans="1:12" hidden="1" x14ac:dyDescent="0.25">
      <c r="A5963" t="s">
        <v>6731</v>
      </c>
      <c r="B5963" s="1">
        <v>44944</v>
      </c>
      <c r="C5963" t="s">
        <v>93</v>
      </c>
      <c r="D5963" t="s">
        <v>9</v>
      </c>
      <c r="E5963" t="s">
        <v>281</v>
      </c>
      <c r="F5963" t="s">
        <v>506</v>
      </c>
      <c r="G5963">
        <v>22</v>
      </c>
      <c r="H5963">
        <v>9977.9599999999991</v>
      </c>
      <c r="I5963">
        <v>219515.12</v>
      </c>
      <c r="J5963" t="s">
        <v>770</v>
      </c>
      <c r="K5963">
        <v>37</v>
      </c>
      <c r="L5963" t="str">
        <f>_xlfn.XLOOKUP(F5963, Items!$A:$A, Items!$C:$C, "Check Item ID", 0)</f>
        <v>Software</v>
      </c>
    </row>
    <row r="5964" spans="1:12" hidden="1" x14ac:dyDescent="0.25">
      <c r="A5964" t="s">
        <v>6732</v>
      </c>
      <c r="B5964" s="1">
        <v>45985</v>
      </c>
      <c r="C5964" t="s">
        <v>237</v>
      </c>
      <c r="D5964" t="s">
        <v>5</v>
      </c>
      <c r="E5964" t="s">
        <v>270</v>
      </c>
      <c r="F5964" t="s">
        <v>632</v>
      </c>
      <c r="G5964">
        <v>31</v>
      </c>
      <c r="H5964">
        <v>2169.48</v>
      </c>
      <c r="I5964">
        <v>67253.83</v>
      </c>
      <c r="J5964" t="s">
        <v>768</v>
      </c>
      <c r="K5964">
        <v>9</v>
      </c>
      <c r="L5964" t="str">
        <f>_xlfn.XLOOKUP(F5964, Items!$A:$A, Items!$C:$C, "Check Item ID", 0)</f>
        <v>Service</v>
      </c>
    </row>
    <row r="5965" spans="1:12" hidden="1" x14ac:dyDescent="0.25">
      <c r="A5965" t="s">
        <v>6733</v>
      </c>
      <c r="B5965" s="1">
        <v>45215</v>
      </c>
      <c r="C5965" t="s">
        <v>57</v>
      </c>
      <c r="D5965" t="s">
        <v>25</v>
      </c>
      <c r="E5965" t="s">
        <v>332</v>
      </c>
      <c r="F5965" t="s">
        <v>468</v>
      </c>
      <c r="G5965">
        <v>5</v>
      </c>
      <c r="H5965">
        <v>4492.1099999999997</v>
      </c>
      <c r="I5965">
        <v>22460.57</v>
      </c>
      <c r="J5965" t="s">
        <v>770</v>
      </c>
      <c r="K5965">
        <v>33</v>
      </c>
      <c r="L5965" t="str">
        <f>_xlfn.XLOOKUP(F5965, Items!$A:$A, Items!$C:$C, "Check Item ID", 0)</f>
        <v>Hardware</v>
      </c>
    </row>
    <row r="5966" spans="1:12" hidden="1" x14ac:dyDescent="0.25">
      <c r="A5966" t="s">
        <v>6734</v>
      </c>
      <c r="B5966" s="1">
        <v>45450</v>
      </c>
      <c r="C5966" t="s">
        <v>195</v>
      </c>
      <c r="D5966" t="s">
        <v>7</v>
      </c>
      <c r="E5966" t="s">
        <v>300</v>
      </c>
      <c r="F5966" t="s">
        <v>624</v>
      </c>
      <c r="G5966">
        <v>39</v>
      </c>
      <c r="H5966">
        <v>3869.59</v>
      </c>
      <c r="I5966">
        <v>150914.13</v>
      </c>
      <c r="J5966" t="s">
        <v>770</v>
      </c>
      <c r="K5966">
        <v>31</v>
      </c>
      <c r="L5966" t="str">
        <f>_xlfn.XLOOKUP(F5966, Items!$A:$A, Items!$C:$C, "Check Item ID", 0)</f>
        <v>Service</v>
      </c>
    </row>
    <row r="5967" spans="1:12" hidden="1" x14ac:dyDescent="0.25">
      <c r="A5967" t="s">
        <v>6735</v>
      </c>
      <c r="B5967" s="1">
        <v>45718</v>
      </c>
      <c r="C5967" t="s">
        <v>93</v>
      </c>
      <c r="D5967" t="s">
        <v>9</v>
      </c>
      <c r="E5967" t="s">
        <v>298</v>
      </c>
      <c r="F5967" t="s">
        <v>608</v>
      </c>
      <c r="G5967">
        <v>1</v>
      </c>
      <c r="H5967">
        <v>5426.8</v>
      </c>
      <c r="I5967">
        <v>5426.8</v>
      </c>
      <c r="J5967" t="s">
        <v>768</v>
      </c>
      <c r="K5967">
        <v>18</v>
      </c>
      <c r="L5967" t="str">
        <f>_xlfn.XLOOKUP(F5967, Items!$A:$A, Items!$C:$C, "Check Item ID", 0)</f>
        <v>Hardware</v>
      </c>
    </row>
    <row r="5968" spans="1:12" hidden="1" x14ac:dyDescent="0.25">
      <c r="A5968" t="s">
        <v>6736</v>
      </c>
      <c r="B5968" s="1">
        <v>45139</v>
      </c>
      <c r="C5968" t="s">
        <v>137</v>
      </c>
      <c r="D5968" t="s">
        <v>13</v>
      </c>
      <c r="E5968" t="s">
        <v>270</v>
      </c>
      <c r="F5968" t="s">
        <v>480</v>
      </c>
      <c r="G5968">
        <v>31</v>
      </c>
      <c r="H5968">
        <v>2630.61</v>
      </c>
      <c r="I5968">
        <v>81548.759999999995</v>
      </c>
      <c r="J5968" t="s">
        <v>770</v>
      </c>
      <c r="K5968">
        <v>33</v>
      </c>
      <c r="L5968" t="str">
        <f>_xlfn.XLOOKUP(F5968, Items!$A:$A, Items!$C:$C, "Check Item ID", 0)</f>
        <v>Hardware</v>
      </c>
    </row>
    <row r="5969" spans="1:12" hidden="1" x14ac:dyDescent="0.25">
      <c r="A5969" t="s">
        <v>6737</v>
      </c>
      <c r="B5969" s="1">
        <v>45092</v>
      </c>
      <c r="C5969" t="s">
        <v>53</v>
      </c>
      <c r="D5969" t="s">
        <v>9</v>
      </c>
      <c r="E5969" t="s">
        <v>308</v>
      </c>
      <c r="F5969" t="s">
        <v>572</v>
      </c>
      <c r="G5969">
        <v>17</v>
      </c>
      <c r="H5969">
        <v>6533.41</v>
      </c>
      <c r="I5969">
        <v>111067.9</v>
      </c>
      <c r="J5969" t="s">
        <v>770</v>
      </c>
      <c r="K5969">
        <v>14</v>
      </c>
      <c r="L5969" t="str">
        <f>_xlfn.XLOOKUP(F5969, Items!$A:$A, Items!$C:$C, "Check Item ID", 0)</f>
        <v>Service</v>
      </c>
    </row>
    <row r="5970" spans="1:12" hidden="1" x14ac:dyDescent="0.25">
      <c r="A5970" t="s">
        <v>6738</v>
      </c>
      <c r="B5970" s="1">
        <v>45615</v>
      </c>
      <c r="C5970" t="s">
        <v>61</v>
      </c>
      <c r="D5970" t="s">
        <v>11</v>
      </c>
      <c r="E5970" t="s">
        <v>310</v>
      </c>
      <c r="F5970" t="s">
        <v>392</v>
      </c>
      <c r="G5970">
        <v>35</v>
      </c>
      <c r="H5970">
        <v>8626.7000000000007</v>
      </c>
      <c r="I5970">
        <v>301934.56</v>
      </c>
      <c r="J5970" t="s">
        <v>770</v>
      </c>
      <c r="K5970">
        <v>25</v>
      </c>
      <c r="L5970" t="str">
        <f>_xlfn.XLOOKUP(F5970, Items!$A:$A, Items!$C:$C, "Check Item ID", 0)</f>
        <v>Software</v>
      </c>
    </row>
    <row r="5971" spans="1:12" hidden="1" x14ac:dyDescent="0.25">
      <c r="A5971" t="s">
        <v>6739</v>
      </c>
      <c r="B5971" s="1">
        <v>45297</v>
      </c>
      <c r="C5971" t="s">
        <v>79</v>
      </c>
      <c r="D5971" t="s">
        <v>31</v>
      </c>
      <c r="E5971" t="s">
        <v>352</v>
      </c>
      <c r="F5971" t="s">
        <v>540</v>
      </c>
      <c r="G5971">
        <v>28</v>
      </c>
      <c r="H5971">
        <v>5382.39</v>
      </c>
      <c r="I5971">
        <v>150707.01</v>
      </c>
      <c r="J5971" t="s">
        <v>770</v>
      </c>
      <c r="K5971">
        <v>42</v>
      </c>
      <c r="L5971" t="str">
        <f>_xlfn.XLOOKUP(F5971, Items!$A:$A, Items!$C:$C, "Check Item ID", 0)</f>
        <v>Software</v>
      </c>
    </row>
    <row r="5972" spans="1:12" hidden="1" x14ac:dyDescent="0.25">
      <c r="A5972" t="s">
        <v>6740</v>
      </c>
      <c r="B5972" s="1">
        <v>45988</v>
      </c>
      <c r="C5972" t="s">
        <v>187</v>
      </c>
      <c r="D5972" t="s">
        <v>3</v>
      </c>
      <c r="E5972" t="s">
        <v>283</v>
      </c>
      <c r="F5972" t="s">
        <v>398</v>
      </c>
      <c r="G5972">
        <v>42</v>
      </c>
      <c r="H5972">
        <v>4373.33</v>
      </c>
      <c r="I5972">
        <v>183679.84</v>
      </c>
      <c r="J5972" t="s">
        <v>768</v>
      </c>
      <c r="K5972">
        <v>37</v>
      </c>
      <c r="L5972" t="str">
        <f>_xlfn.XLOOKUP(F5972, Items!$A:$A, Items!$C:$C, "Check Item ID", 0)</f>
        <v>Hardware</v>
      </c>
    </row>
    <row r="5973" spans="1:12" hidden="1" x14ac:dyDescent="0.25">
      <c r="A5973" t="s">
        <v>6741</v>
      </c>
      <c r="B5973" s="1">
        <v>45871</v>
      </c>
      <c r="C5973" t="s">
        <v>219</v>
      </c>
      <c r="D5973" t="s">
        <v>21</v>
      </c>
      <c r="E5973" t="s">
        <v>246</v>
      </c>
      <c r="F5973" t="s">
        <v>448</v>
      </c>
      <c r="G5973">
        <v>31</v>
      </c>
      <c r="H5973">
        <v>3370.58</v>
      </c>
      <c r="I5973">
        <v>104488.1</v>
      </c>
      <c r="J5973" t="s">
        <v>770</v>
      </c>
      <c r="K5973">
        <v>24</v>
      </c>
      <c r="L5973" t="str">
        <f>_xlfn.XLOOKUP(F5973, Items!$A:$A, Items!$C:$C, "Check Item ID", 0)</f>
        <v>Software</v>
      </c>
    </row>
    <row r="5974" spans="1:12" x14ac:dyDescent="0.25">
      <c r="A5974" t="s">
        <v>6742</v>
      </c>
      <c r="B5974" s="1">
        <v>45455</v>
      </c>
      <c r="C5974" t="s">
        <v>161</v>
      </c>
      <c r="D5974" t="s">
        <v>17</v>
      </c>
      <c r="E5974" t="s">
        <v>278</v>
      </c>
      <c r="F5974" t="s">
        <v>634</v>
      </c>
      <c r="G5974" s="8">
        <v>29</v>
      </c>
      <c r="H5974" s="6">
        <v>5545.06</v>
      </c>
      <c r="I5974" s="6">
        <v>160806.72</v>
      </c>
      <c r="J5974" t="s">
        <v>777</v>
      </c>
      <c r="K5974" s="8">
        <v>18</v>
      </c>
      <c r="L5974" t="str">
        <f>_xlfn.XLOOKUP(F5974, Items!$A:$A, Items!$C:$C, "Check Item ID", 0)</f>
        <v>Hardware</v>
      </c>
    </row>
    <row r="5975" spans="1:12" x14ac:dyDescent="0.25">
      <c r="A5975" t="s">
        <v>6743</v>
      </c>
      <c r="B5975" s="1">
        <v>44935</v>
      </c>
      <c r="C5975" t="s">
        <v>85</v>
      </c>
      <c r="D5975" t="s">
        <v>29</v>
      </c>
      <c r="E5975" t="s">
        <v>304</v>
      </c>
      <c r="F5975" t="s">
        <v>636</v>
      </c>
      <c r="G5975" s="8">
        <v>8</v>
      </c>
      <c r="H5975" s="6">
        <v>10726.38</v>
      </c>
      <c r="I5975" s="6">
        <v>85811.04</v>
      </c>
      <c r="J5975" t="s">
        <v>777</v>
      </c>
      <c r="K5975" s="8">
        <v>40</v>
      </c>
      <c r="L5975" t="str">
        <f>_xlfn.XLOOKUP(F5975, Items!$A:$A, Items!$C:$C, "Check Item ID", 0)</f>
        <v>Hardware</v>
      </c>
    </row>
    <row r="5976" spans="1:12" x14ac:dyDescent="0.25">
      <c r="A5976" t="s">
        <v>6744</v>
      </c>
      <c r="B5976" s="1">
        <v>45363</v>
      </c>
      <c r="C5976" t="s">
        <v>103</v>
      </c>
      <c r="D5976" t="s">
        <v>31</v>
      </c>
      <c r="E5976" t="s">
        <v>290</v>
      </c>
      <c r="F5976" t="s">
        <v>672</v>
      </c>
      <c r="G5976" s="8">
        <v>27</v>
      </c>
      <c r="H5976" s="6">
        <v>2935.35</v>
      </c>
      <c r="I5976" s="6">
        <v>79254.509999999995</v>
      </c>
      <c r="J5976" t="s">
        <v>777</v>
      </c>
      <c r="K5976" s="8">
        <v>24</v>
      </c>
      <c r="L5976" t="str">
        <f>_xlfn.XLOOKUP(F5976, Items!$A:$A, Items!$C:$C, "Check Item ID", 0)</f>
        <v>Service</v>
      </c>
    </row>
    <row r="5977" spans="1:12" hidden="1" x14ac:dyDescent="0.25">
      <c r="A5977" t="s">
        <v>6745</v>
      </c>
      <c r="B5977" s="1">
        <v>45817</v>
      </c>
      <c r="C5977" t="s">
        <v>225</v>
      </c>
      <c r="D5977" t="s">
        <v>13</v>
      </c>
      <c r="E5977" t="s">
        <v>348</v>
      </c>
      <c r="F5977" t="s">
        <v>498</v>
      </c>
      <c r="G5977">
        <v>12</v>
      </c>
      <c r="H5977">
        <v>9264.99</v>
      </c>
      <c r="I5977">
        <v>111179.86</v>
      </c>
      <c r="J5977" t="s">
        <v>770</v>
      </c>
      <c r="K5977">
        <v>45</v>
      </c>
      <c r="L5977" t="str">
        <f>_xlfn.XLOOKUP(F5977, Items!$A:$A, Items!$C:$C, "Check Item ID", 0)</f>
        <v>Service</v>
      </c>
    </row>
    <row r="5978" spans="1:12" x14ac:dyDescent="0.25">
      <c r="A5978" t="s">
        <v>6746</v>
      </c>
      <c r="B5978" s="1">
        <v>45354</v>
      </c>
      <c r="C5978" t="s">
        <v>113</v>
      </c>
      <c r="D5978" t="s">
        <v>23</v>
      </c>
      <c r="E5978" t="s">
        <v>342</v>
      </c>
      <c r="F5978" t="s">
        <v>378</v>
      </c>
      <c r="G5978" s="8">
        <v>17</v>
      </c>
      <c r="H5978" s="6">
        <v>483.46</v>
      </c>
      <c r="I5978" s="6">
        <v>8218.7800000000007</v>
      </c>
      <c r="J5978" t="s">
        <v>777</v>
      </c>
      <c r="K5978" s="8">
        <v>36</v>
      </c>
      <c r="L5978" t="str">
        <f>_xlfn.XLOOKUP(F5978, Items!$A:$A, Items!$C:$C, "Check Item ID", 0)</f>
        <v>Software</v>
      </c>
    </row>
    <row r="5979" spans="1:12" hidden="1" x14ac:dyDescent="0.25">
      <c r="A5979" t="s">
        <v>6747</v>
      </c>
      <c r="B5979" s="1">
        <v>44982</v>
      </c>
      <c r="C5979" t="s">
        <v>83</v>
      </c>
      <c r="D5979" t="s">
        <v>23</v>
      </c>
      <c r="E5979" t="s">
        <v>342</v>
      </c>
      <c r="F5979" t="s">
        <v>454</v>
      </c>
      <c r="G5979">
        <v>8</v>
      </c>
      <c r="H5979">
        <v>1289.28</v>
      </c>
      <c r="I5979">
        <v>10314.26</v>
      </c>
      <c r="J5979" t="s">
        <v>770</v>
      </c>
      <c r="K5979">
        <v>36</v>
      </c>
      <c r="L5979" t="str">
        <f>_xlfn.XLOOKUP(F5979, Items!$A:$A, Items!$C:$C, "Check Item ID", 0)</f>
        <v>Service</v>
      </c>
    </row>
    <row r="5980" spans="1:12" hidden="1" x14ac:dyDescent="0.25">
      <c r="A5980" t="s">
        <v>6748</v>
      </c>
      <c r="B5980" s="1">
        <v>45530</v>
      </c>
      <c r="C5980" t="s">
        <v>109</v>
      </c>
      <c r="D5980" t="s">
        <v>17</v>
      </c>
      <c r="E5980" t="s">
        <v>322</v>
      </c>
      <c r="F5980" t="s">
        <v>646</v>
      </c>
      <c r="G5980">
        <v>31</v>
      </c>
      <c r="H5980">
        <v>4153.7299999999996</v>
      </c>
      <c r="I5980">
        <v>128765.49</v>
      </c>
      <c r="J5980" t="s">
        <v>770</v>
      </c>
      <c r="K5980">
        <v>45</v>
      </c>
      <c r="L5980" t="str">
        <f>_xlfn.XLOOKUP(F5980, Items!$A:$A, Items!$C:$C, "Check Item ID", 0)</f>
        <v>Service</v>
      </c>
    </row>
    <row r="5981" spans="1:12" x14ac:dyDescent="0.25">
      <c r="A5981" t="s">
        <v>6749</v>
      </c>
      <c r="B5981" s="1">
        <v>45760</v>
      </c>
      <c r="C5981" t="s">
        <v>231</v>
      </c>
      <c r="D5981" t="s">
        <v>7</v>
      </c>
      <c r="E5981" t="s">
        <v>294</v>
      </c>
      <c r="F5981" t="s">
        <v>532</v>
      </c>
      <c r="G5981" s="8">
        <v>8</v>
      </c>
      <c r="H5981" s="6">
        <v>7124.08</v>
      </c>
      <c r="I5981" s="6">
        <v>56992.63</v>
      </c>
      <c r="J5981" t="s">
        <v>777</v>
      </c>
      <c r="K5981" s="8">
        <v>26</v>
      </c>
      <c r="L5981" t="str">
        <f>_xlfn.XLOOKUP(F5981, Items!$A:$A, Items!$C:$C, "Check Item ID", 0)</f>
        <v>Hardware</v>
      </c>
    </row>
    <row r="5982" spans="1:12" hidden="1" x14ac:dyDescent="0.25">
      <c r="A5982" t="s">
        <v>6750</v>
      </c>
      <c r="B5982" s="1">
        <v>45750</v>
      </c>
      <c r="C5982" t="s">
        <v>137</v>
      </c>
      <c r="D5982" t="s">
        <v>13</v>
      </c>
      <c r="E5982" t="s">
        <v>312</v>
      </c>
      <c r="F5982" t="s">
        <v>740</v>
      </c>
      <c r="G5982">
        <v>9</v>
      </c>
      <c r="H5982">
        <v>9625.2999999999993</v>
      </c>
      <c r="I5982">
        <v>86627.73</v>
      </c>
      <c r="J5982" t="s">
        <v>768</v>
      </c>
      <c r="K5982">
        <v>18</v>
      </c>
      <c r="L5982" t="str">
        <f>_xlfn.XLOOKUP(F5982, Items!$A:$A, Items!$C:$C, "Check Item ID", 0)</f>
        <v>Service</v>
      </c>
    </row>
    <row r="5983" spans="1:12" hidden="1" x14ac:dyDescent="0.25">
      <c r="A5983" t="s">
        <v>6751</v>
      </c>
      <c r="B5983" s="1">
        <v>45880</v>
      </c>
      <c r="C5983" t="s">
        <v>61</v>
      </c>
      <c r="D5983" t="s">
        <v>11</v>
      </c>
      <c r="E5983" t="s">
        <v>302</v>
      </c>
      <c r="F5983" t="s">
        <v>712</v>
      </c>
      <c r="G5983">
        <v>2</v>
      </c>
      <c r="H5983">
        <v>3330</v>
      </c>
      <c r="I5983">
        <v>6660</v>
      </c>
      <c r="J5983" t="s">
        <v>770</v>
      </c>
      <c r="K5983">
        <v>42</v>
      </c>
      <c r="L5983" t="str">
        <f>_xlfn.XLOOKUP(F5983, Items!$A:$A, Items!$C:$C, "Check Item ID", 0)</f>
        <v>Service</v>
      </c>
    </row>
    <row r="5984" spans="1:12" x14ac:dyDescent="0.25">
      <c r="A5984" t="s">
        <v>6752</v>
      </c>
      <c r="B5984" s="1">
        <v>45988</v>
      </c>
      <c r="C5984" t="s">
        <v>183</v>
      </c>
      <c r="D5984" t="s">
        <v>31</v>
      </c>
      <c r="E5984" t="s">
        <v>302</v>
      </c>
      <c r="F5984" t="s">
        <v>704</v>
      </c>
      <c r="G5984" s="8">
        <v>2</v>
      </c>
      <c r="H5984" s="6">
        <v>6244.39</v>
      </c>
      <c r="I5984" s="6">
        <v>12488.78</v>
      </c>
      <c r="J5984" t="s">
        <v>777</v>
      </c>
      <c r="K5984" s="8">
        <v>9</v>
      </c>
      <c r="L5984" t="str">
        <f>_xlfn.XLOOKUP(F5984, Items!$A:$A, Items!$C:$C, "Check Item ID", 0)</f>
        <v>Software</v>
      </c>
    </row>
    <row r="5985" spans="1:12" hidden="1" x14ac:dyDescent="0.25">
      <c r="A5985" t="s">
        <v>6753</v>
      </c>
      <c r="B5985" s="1">
        <v>44998</v>
      </c>
      <c r="C5985" t="s">
        <v>211</v>
      </c>
      <c r="D5985" t="s">
        <v>31</v>
      </c>
      <c r="E5985" t="s">
        <v>314</v>
      </c>
      <c r="F5985" t="s">
        <v>450</v>
      </c>
      <c r="G5985">
        <v>9</v>
      </c>
      <c r="H5985">
        <v>8285.4599999999991</v>
      </c>
      <c r="I5985">
        <v>74569.119999999995</v>
      </c>
      <c r="J5985" t="s">
        <v>770</v>
      </c>
      <c r="K5985">
        <v>43</v>
      </c>
      <c r="L5985" t="str">
        <f>_xlfn.XLOOKUP(F5985, Items!$A:$A, Items!$C:$C, "Check Item ID", 0)</f>
        <v>Service</v>
      </c>
    </row>
    <row r="5986" spans="1:12" hidden="1" x14ac:dyDescent="0.25">
      <c r="A5986" t="s">
        <v>6754</v>
      </c>
      <c r="B5986" s="1">
        <v>45421</v>
      </c>
      <c r="C5986" t="s">
        <v>95</v>
      </c>
      <c r="D5986" t="s">
        <v>11</v>
      </c>
      <c r="E5986" t="s">
        <v>292</v>
      </c>
      <c r="F5986" t="s">
        <v>382</v>
      </c>
      <c r="G5986">
        <v>16</v>
      </c>
      <c r="H5986">
        <v>8279.33</v>
      </c>
      <c r="I5986">
        <v>132469.23000000001</v>
      </c>
      <c r="J5986" t="s">
        <v>770</v>
      </c>
      <c r="K5986">
        <v>14</v>
      </c>
      <c r="L5986" t="str">
        <f>_xlfn.XLOOKUP(F5986, Items!$A:$A, Items!$C:$C, "Check Item ID", 0)</f>
        <v>Hardware</v>
      </c>
    </row>
    <row r="5987" spans="1:12" hidden="1" x14ac:dyDescent="0.25">
      <c r="A5987" t="s">
        <v>6755</v>
      </c>
      <c r="B5987" s="1">
        <v>45934</v>
      </c>
      <c r="C5987" t="s">
        <v>97</v>
      </c>
      <c r="D5987" t="s">
        <v>29</v>
      </c>
      <c r="E5987" t="s">
        <v>283</v>
      </c>
      <c r="F5987" t="s">
        <v>474</v>
      </c>
      <c r="G5987">
        <v>5</v>
      </c>
      <c r="H5987">
        <v>9585.94</v>
      </c>
      <c r="I5987">
        <v>47929.71</v>
      </c>
      <c r="J5987" t="s">
        <v>768</v>
      </c>
      <c r="K5987">
        <v>44</v>
      </c>
      <c r="L5987" t="str">
        <f>_xlfn.XLOOKUP(F5987, Items!$A:$A, Items!$C:$C, "Check Item ID", 0)</f>
        <v>Service</v>
      </c>
    </row>
    <row r="5988" spans="1:12" hidden="1" x14ac:dyDescent="0.25">
      <c r="A5988" t="s">
        <v>6756</v>
      </c>
      <c r="B5988" s="1">
        <v>45509</v>
      </c>
      <c r="C5988" t="s">
        <v>63</v>
      </c>
      <c r="D5988" t="s">
        <v>27</v>
      </c>
      <c r="E5988" t="s">
        <v>278</v>
      </c>
      <c r="F5988" t="s">
        <v>660</v>
      </c>
      <c r="G5988">
        <v>20</v>
      </c>
      <c r="H5988">
        <v>8230.35</v>
      </c>
      <c r="I5988">
        <v>164606.94</v>
      </c>
      <c r="J5988" t="s">
        <v>770</v>
      </c>
      <c r="K5988">
        <v>29</v>
      </c>
      <c r="L5988" t="str">
        <f>_xlfn.XLOOKUP(F5988, Items!$A:$A, Items!$C:$C, "Check Item ID", 0)</f>
        <v>Hardware</v>
      </c>
    </row>
    <row r="5989" spans="1:12" x14ac:dyDescent="0.25">
      <c r="A5989" t="s">
        <v>6757</v>
      </c>
      <c r="B5989" s="1">
        <v>45055</v>
      </c>
      <c r="C5989" t="s">
        <v>235</v>
      </c>
      <c r="D5989" t="s">
        <v>17</v>
      </c>
      <c r="E5989" t="s">
        <v>344</v>
      </c>
      <c r="F5989" t="s">
        <v>542</v>
      </c>
      <c r="G5989" s="8">
        <v>7</v>
      </c>
      <c r="H5989" s="6">
        <v>6830.32</v>
      </c>
      <c r="I5989" s="6">
        <v>47812.25</v>
      </c>
      <c r="J5989" t="s">
        <v>777</v>
      </c>
      <c r="K5989" s="8">
        <v>16</v>
      </c>
      <c r="L5989" t="str">
        <f>_xlfn.XLOOKUP(F5989, Items!$A:$A, Items!$C:$C, "Check Item ID", 0)</f>
        <v>Service</v>
      </c>
    </row>
    <row r="5990" spans="1:12" x14ac:dyDescent="0.25">
      <c r="A5990" t="s">
        <v>6758</v>
      </c>
      <c r="B5990" s="1">
        <v>44956</v>
      </c>
      <c r="C5990" t="s">
        <v>169</v>
      </c>
      <c r="D5990" t="s">
        <v>23</v>
      </c>
      <c r="E5990" t="s">
        <v>300</v>
      </c>
      <c r="F5990" t="s">
        <v>478</v>
      </c>
      <c r="G5990" s="8">
        <v>32</v>
      </c>
      <c r="H5990" s="6">
        <v>6685.13</v>
      </c>
      <c r="I5990" s="6">
        <v>213924.19</v>
      </c>
      <c r="J5990" t="s">
        <v>777</v>
      </c>
      <c r="K5990" s="8">
        <v>38</v>
      </c>
      <c r="L5990" t="str">
        <f>_xlfn.XLOOKUP(F5990, Items!$A:$A, Items!$C:$C, "Check Item ID", 0)</f>
        <v>Software</v>
      </c>
    </row>
    <row r="5991" spans="1:12" hidden="1" x14ac:dyDescent="0.25">
      <c r="A5991" t="s">
        <v>6759</v>
      </c>
      <c r="B5991" s="1">
        <v>45024</v>
      </c>
      <c r="C5991" t="s">
        <v>93</v>
      </c>
      <c r="D5991" t="s">
        <v>9</v>
      </c>
      <c r="E5991" t="s">
        <v>270</v>
      </c>
      <c r="F5991" t="s">
        <v>508</v>
      </c>
      <c r="G5991">
        <v>26</v>
      </c>
      <c r="H5991">
        <v>2590.1999999999998</v>
      </c>
      <c r="I5991">
        <v>67345.2</v>
      </c>
      <c r="J5991" t="s">
        <v>770</v>
      </c>
      <c r="K5991">
        <v>22</v>
      </c>
      <c r="L5991" t="str">
        <f>_xlfn.XLOOKUP(F5991, Items!$A:$A, Items!$C:$C, "Check Item ID", 0)</f>
        <v>Software</v>
      </c>
    </row>
    <row r="5992" spans="1:12" hidden="1" x14ac:dyDescent="0.25">
      <c r="A5992" t="s">
        <v>6760</v>
      </c>
      <c r="B5992" s="1">
        <v>45972</v>
      </c>
      <c r="C5992" t="s">
        <v>115</v>
      </c>
      <c r="D5992" t="s">
        <v>27</v>
      </c>
      <c r="E5992" t="s">
        <v>338</v>
      </c>
      <c r="F5992" t="s">
        <v>562</v>
      </c>
      <c r="G5992">
        <v>22</v>
      </c>
      <c r="H5992">
        <v>3677.94</v>
      </c>
      <c r="I5992">
        <v>80914.78</v>
      </c>
      <c r="J5992" t="s">
        <v>770</v>
      </c>
      <c r="K5992">
        <v>17</v>
      </c>
      <c r="L5992" t="str">
        <f>_xlfn.XLOOKUP(F5992, Items!$A:$A, Items!$C:$C, "Check Item ID", 0)</f>
        <v>Service</v>
      </c>
    </row>
    <row r="5993" spans="1:12" hidden="1" x14ac:dyDescent="0.25">
      <c r="A5993" t="s">
        <v>6761</v>
      </c>
      <c r="B5993" s="1">
        <v>45813</v>
      </c>
      <c r="C5993" t="s">
        <v>157</v>
      </c>
      <c r="D5993" t="s">
        <v>11</v>
      </c>
      <c r="E5993" t="s">
        <v>340</v>
      </c>
      <c r="F5993" t="s">
        <v>550</v>
      </c>
      <c r="G5993">
        <v>21</v>
      </c>
      <c r="H5993">
        <v>393.16</v>
      </c>
      <c r="I5993">
        <v>8256.3700000000008</v>
      </c>
      <c r="J5993" t="s">
        <v>770</v>
      </c>
      <c r="K5993">
        <v>8</v>
      </c>
      <c r="L5993" t="str">
        <f>_xlfn.XLOOKUP(F5993, Items!$A:$A, Items!$C:$C, "Check Item ID", 0)</f>
        <v>Service</v>
      </c>
    </row>
    <row r="5994" spans="1:12" hidden="1" x14ac:dyDescent="0.25">
      <c r="A5994" t="s">
        <v>6762</v>
      </c>
      <c r="B5994" s="1">
        <v>44985</v>
      </c>
      <c r="C5994" t="s">
        <v>143</v>
      </c>
      <c r="D5994" t="s">
        <v>5</v>
      </c>
      <c r="E5994" t="s">
        <v>332</v>
      </c>
      <c r="F5994" t="s">
        <v>532</v>
      </c>
      <c r="G5994">
        <v>11</v>
      </c>
      <c r="H5994">
        <v>6568.79</v>
      </c>
      <c r="I5994">
        <v>72256.67</v>
      </c>
      <c r="J5994" t="s">
        <v>768</v>
      </c>
      <c r="K5994">
        <v>36</v>
      </c>
      <c r="L5994" t="str">
        <f>_xlfn.XLOOKUP(F5994, Items!$A:$A, Items!$C:$C, "Check Item ID", 0)</f>
        <v>Hardware</v>
      </c>
    </row>
    <row r="5995" spans="1:12" x14ac:dyDescent="0.25">
      <c r="A5995" t="s">
        <v>6763</v>
      </c>
      <c r="B5995" s="1">
        <v>45620</v>
      </c>
      <c r="C5995" t="s">
        <v>183</v>
      </c>
      <c r="D5995" t="s">
        <v>31</v>
      </c>
      <c r="E5995" t="s">
        <v>298</v>
      </c>
      <c r="F5995" t="s">
        <v>474</v>
      </c>
      <c r="G5995" s="8">
        <v>9</v>
      </c>
      <c r="H5995" s="6">
        <v>8275.09</v>
      </c>
      <c r="I5995" s="6">
        <v>74475.83</v>
      </c>
      <c r="J5995" t="s">
        <v>777</v>
      </c>
      <c r="K5995" s="8">
        <v>45</v>
      </c>
      <c r="L5995" t="str">
        <f>_xlfn.XLOOKUP(F5995, Items!$A:$A, Items!$C:$C, "Check Item ID", 0)</f>
        <v>Service</v>
      </c>
    </row>
    <row r="5996" spans="1:12" hidden="1" x14ac:dyDescent="0.25">
      <c r="A5996" t="s">
        <v>6764</v>
      </c>
      <c r="B5996" s="1">
        <v>45707</v>
      </c>
      <c r="C5996" t="s">
        <v>105</v>
      </c>
      <c r="D5996" t="s">
        <v>23</v>
      </c>
      <c r="E5996" t="s">
        <v>265</v>
      </c>
      <c r="F5996" t="s">
        <v>724</v>
      </c>
      <c r="G5996">
        <v>28</v>
      </c>
      <c r="H5996">
        <v>340.37</v>
      </c>
      <c r="I5996">
        <v>9530.26</v>
      </c>
      <c r="J5996" t="s">
        <v>770</v>
      </c>
      <c r="K5996">
        <v>42</v>
      </c>
      <c r="L5996" t="str">
        <f>_xlfn.XLOOKUP(F5996, Items!$A:$A, Items!$C:$C, "Check Item ID", 0)</f>
        <v>Software</v>
      </c>
    </row>
    <row r="5997" spans="1:12" hidden="1" x14ac:dyDescent="0.25">
      <c r="A5997" t="s">
        <v>6765</v>
      </c>
      <c r="B5997" s="1">
        <v>45725</v>
      </c>
      <c r="C5997" t="s">
        <v>127</v>
      </c>
      <c r="D5997" t="s">
        <v>31</v>
      </c>
      <c r="E5997" t="s">
        <v>250</v>
      </c>
      <c r="F5997" t="s">
        <v>684</v>
      </c>
      <c r="G5997">
        <v>38</v>
      </c>
      <c r="H5997">
        <v>10993.24</v>
      </c>
      <c r="I5997">
        <v>417743.07</v>
      </c>
      <c r="J5997" t="s">
        <v>768</v>
      </c>
      <c r="K5997">
        <v>36</v>
      </c>
      <c r="L5997" t="str">
        <f>_xlfn.XLOOKUP(F5997, Items!$A:$A, Items!$C:$C, "Check Item ID", 0)</f>
        <v>Software</v>
      </c>
    </row>
    <row r="5998" spans="1:12" x14ac:dyDescent="0.25">
      <c r="A5998" t="s">
        <v>6766</v>
      </c>
      <c r="B5998" s="1">
        <v>45286</v>
      </c>
      <c r="C5998" t="s">
        <v>209</v>
      </c>
      <c r="D5998" t="s">
        <v>23</v>
      </c>
      <c r="E5998" t="s">
        <v>260</v>
      </c>
      <c r="F5998" t="s">
        <v>510</v>
      </c>
      <c r="G5998" s="8">
        <v>35</v>
      </c>
      <c r="H5998" s="6">
        <v>7830.53</v>
      </c>
      <c r="I5998" s="6">
        <v>274068.40000000002</v>
      </c>
      <c r="J5998" t="s">
        <v>777</v>
      </c>
      <c r="K5998" s="8">
        <v>37</v>
      </c>
      <c r="L5998" t="str">
        <f>_xlfn.XLOOKUP(F5998, Items!$A:$A, Items!$C:$C, "Check Item ID", 0)</f>
        <v>Service</v>
      </c>
    </row>
    <row r="5999" spans="1:12" x14ac:dyDescent="0.25">
      <c r="A5999" t="s">
        <v>6767</v>
      </c>
      <c r="B5999" s="1">
        <v>45846</v>
      </c>
      <c r="C5999" t="s">
        <v>205</v>
      </c>
      <c r="D5999" t="s">
        <v>25</v>
      </c>
      <c r="E5999" t="s">
        <v>283</v>
      </c>
      <c r="F5999" t="s">
        <v>754</v>
      </c>
      <c r="G5999" s="8">
        <v>3</v>
      </c>
      <c r="H5999" s="6">
        <v>8374.32</v>
      </c>
      <c r="I5999" s="6">
        <v>25122.959999999999</v>
      </c>
      <c r="J5999" t="s">
        <v>777</v>
      </c>
      <c r="K5999" s="8">
        <v>18</v>
      </c>
      <c r="L5999" t="str">
        <f>_xlfn.XLOOKUP(F5999, Items!$A:$A, Items!$C:$C, "Check Item ID", 0)</f>
        <v>Service</v>
      </c>
    </row>
    <row r="6000" spans="1:12" hidden="1" x14ac:dyDescent="0.25">
      <c r="A6000" t="s">
        <v>6768</v>
      </c>
      <c r="B6000" s="1">
        <v>45378</v>
      </c>
      <c r="C6000" t="s">
        <v>48</v>
      </c>
      <c r="D6000" t="s">
        <v>21</v>
      </c>
      <c r="E6000" t="s">
        <v>288</v>
      </c>
      <c r="F6000" t="s">
        <v>644</v>
      </c>
      <c r="G6000">
        <v>44</v>
      </c>
      <c r="H6000">
        <v>8777.6200000000008</v>
      </c>
      <c r="I6000">
        <v>386215.2</v>
      </c>
      <c r="J6000" t="s">
        <v>768</v>
      </c>
      <c r="K6000">
        <v>37</v>
      </c>
      <c r="L6000" t="str">
        <f>_xlfn.XLOOKUP(F6000, Items!$A:$A, Items!$C:$C, "Check Item ID", 0)</f>
        <v>Hardware</v>
      </c>
    </row>
    <row r="6001" spans="1:12" x14ac:dyDescent="0.25">
      <c r="A6001" t="s">
        <v>6769</v>
      </c>
      <c r="B6001" s="1">
        <v>45869</v>
      </c>
      <c r="C6001" t="s">
        <v>73</v>
      </c>
      <c r="D6001" t="s">
        <v>29</v>
      </c>
      <c r="E6001" t="s">
        <v>288</v>
      </c>
      <c r="F6001" t="s">
        <v>678</v>
      </c>
      <c r="G6001" s="8">
        <v>6</v>
      </c>
      <c r="H6001" s="6">
        <v>4867.91</v>
      </c>
      <c r="I6001" s="6">
        <v>29207.45</v>
      </c>
      <c r="J6001" t="s">
        <v>777</v>
      </c>
      <c r="K6001" s="8">
        <v>16</v>
      </c>
      <c r="L6001" t="str">
        <f>_xlfn.XLOOKUP(F6001, Items!$A:$A, Items!$C:$C, "Check Item ID", 0)</f>
        <v>Service</v>
      </c>
    </row>
    <row r="6002" spans="1:12" hidden="1" x14ac:dyDescent="0.25">
      <c r="A6002" t="s">
        <v>6770</v>
      </c>
      <c r="B6002" s="1">
        <v>45253</v>
      </c>
      <c r="C6002" t="s">
        <v>89</v>
      </c>
      <c r="D6002" t="s">
        <v>23</v>
      </c>
      <c r="E6002" t="s">
        <v>352</v>
      </c>
      <c r="F6002" t="s">
        <v>478</v>
      </c>
      <c r="G6002">
        <v>2</v>
      </c>
      <c r="H6002">
        <v>6019.07</v>
      </c>
      <c r="I6002">
        <v>12038.15</v>
      </c>
      <c r="J6002" t="s">
        <v>770</v>
      </c>
      <c r="K6002">
        <v>27</v>
      </c>
      <c r="L6002" t="str">
        <f>_xlfn.XLOOKUP(F6002, Items!$A:$A, Items!$C:$C, "Check Item ID", 0)</f>
        <v>Software</v>
      </c>
    </row>
    <row r="6003" spans="1:12" hidden="1" x14ac:dyDescent="0.25">
      <c r="A6003" t="s">
        <v>6771</v>
      </c>
      <c r="B6003" s="1">
        <v>45820</v>
      </c>
      <c r="C6003" t="s">
        <v>61</v>
      </c>
      <c r="D6003" t="s">
        <v>11</v>
      </c>
      <c r="E6003" t="s">
        <v>336</v>
      </c>
      <c r="F6003" t="s">
        <v>556</v>
      </c>
      <c r="G6003">
        <v>19</v>
      </c>
      <c r="H6003">
        <v>4388.66</v>
      </c>
      <c r="I6003">
        <v>83384.5</v>
      </c>
      <c r="J6003" t="s">
        <v>770</v>
      </c>
      <c r="K6003">
        <v>33</v>
      </c>
      <c r="L6003" t="str">
        <f>_xlfn.XLOOKUP(F6003, Items!$A:$A, Items!$C:$C, "Check Item ID", 0)</f>
        <v>Software</v>
      </c>
    </row>
    <row r="6004" spans="1:12" hidden="1" x14ac:dyDescent="0.25">
      <c r="A6004" t="s">
        <v>6772</v>
      </c>
      <c r="B6004" s="1">
        <v>45724</v>
      </c>
      <c r="C6004" t="s">
        <v>45</v>
      </c>
      <c r="D6004" t="s">
        <v>5</v>
      </c>
      <c r="E6004" t="s">
        <v>306</v>
      </c>
      <c r="F6004" t="s">
        <v>400</v>
      </c>
      <c r="G6004">
        <v>9</v>
      </c>
      <c r="H6004">
        <v>7037.48</v>
      </c>
      <c r="I6004">
        <v>63337.3</v>
      </c>
      <c r="J6004" t="s">
        <v>768</v>
      </c>
      <c r="K6004">
        <v>45</v>
      </c>
      <c r="L6004" t="str">
        <f>_xlfn.XLOOKUP(F6004, Items!$A:$A, Items!$C:$C, "Check Item ID", 0)</f>
        <v>Hardware</v>
      </c>
    </row>
    <row r="6005" spans="1:12" hidden="1" x14ac:dyDescent="0.25">
      <c r="A6005" t="s">
        <v>6773</v>
      </c>
      <c r="B6005" s="1">
        <v>45308</v>
      </c>
      <c r="C6005" t="s">
        <v>75</v>
      </c>
      <c r="D6005" t="s">
        <v>11</v>
      </c>
      <c r="E6005" t="s">
        <v>294</v>
      </c>
      <c r="F6005" t="s">
        <v>490</v>
      </c>
      <c r="G6005">
        <v>31</v>
      </c>
      <c r="H6005">
        <v>778.88</v>
      </c>
      <c r="I6005">
        <v>24145.19</v>
      </c>
      <c r="J6005" t="s">
        <v>770</v>
      </c>
      <c r="K6005">
        <v>27</v>
      </c>
      <c r="L6005" t="str">
        <f>_xlfn.XLOOKUP(F6005, Items!$A:$A, Items!$C:$C, "Check Item ID", 0)</f>
        <v>Software</v>
      </c>
    </row>
    <row r="6006" spans="1:12" hidden="1" x14ac:dyDescent="0.25">
      <c r="A6006" t="s">
        <v>6774</v>
      </c>
      <c r="B6006" s="1">
        <v>45425</v>
      </c>
      <c r="C6006" t="s">
        <v>175</v>
      </c>
      <c r="D6006" t="s">
        <v>27</v>
      </c>
      <c r="E6006" t="s">
        <v>281</v>
      </c>
      <c r="F6006" t="s">
        <v>756</v>
      </c>
      <c r="G6006">
        <v>10</v>
      </c>
      <c r="H6006">
        <v>2626.37</v>
      </c>
      <c r="I6006">
        <v>26263.7</v>
      </c>
      <c r="J6006" t="s">
        <v>770</v>
      </c>
      <c r="K6006">
        <v>31</v>
      </c>
      <c r="L6006" t="str">
        <f>_xlfn.XLOOKUP(F6006, Items!$A:$A, Items!$C:$C, "Check Item ID", 0)</f>
        <v>Service</v>
      </c>
    </row>
    <row r="6007" spans="1:12" x14ac:dyDescent="0.25">
      <c r="A6007" t="s">
        <v>6775</v>
      </c>
      <c r="B6007" s="1">
        <v>45390</v>
      </c>
      <c r="C6007" t="s">
        <v>89</v>
      </c>
      <c r="D6007" t="s">
        <v>23</v>
      </c>
      <c r="E6007" t="s">
        <v>330</v>
      </c>
      <c r="F6007" t="s">
        <v>664</v>
      </c>
      <c r="G6007" s="8">
        <v>18</v>
      </c>
      <c r="H6007" s="6">
        <v>6802.3</v>
      </c>
      <c r="I6007" s="6">
        <v>122441.37</v>
      </c>
      <c r="J6007" t="s">
        <v>777</v>
      </c>
      <c r="K6007" s="8">
        <v>3</v>
      </c>
      <c r="L6007" t="str">
        <f>_xlfn.XLOOKUP(F6007, Items!$A:$A, Items!$C:$C, "Check Item ID", 0)</f>
        <v>Hardware</v>
      </c>
    </row>
    <row r="6008" spans="1:12" x14ac:dyDescent="0.25">
      <c r="A6008" t="s">
        <v>6776</v>
      </c>
      <c r="B6008" s="1">
        <v>45299</v>
      </c>
      <c r="C6008" t="s">
        <v>197</v>
      </c>
      <c r="D6008" t="s">
        <v>17</v>
      </c>
      <c r="E6008" t="s">
        <v>316</v>
      </c>
      <c r="F6008" t="s">
        <v>422</v>
      </c>
      <c r="G6008" s="8">
        <v>43</v>
      </c>
      <c r="H6008" s="6">
        <v>4948.24</v>
      </c>
      <c r="I6008" s="6">
        <v>212774.37</v>
      </c>
      <c r="J6008" t="s">
        <v>777</v>
      </c>
      <c r="K6008" s="8">
        <v>20</v>
      </c>
      <c r="L6008" t="str">
        <f>_xlfn.XLOOKUP(F6008, Items!$A:$A, Items!$C:$C, "Check Item ID", 0)</f>
        <v>Service</v>
      </c>
    </row>
    <row r="6009" spans="1:12" hidden="1" x14ac:dyDescent="0.25">
      <c r="A6009" t="s">
        <v>6777</v>
      </c>
      <c r="B6009" s="1">
        <v>45637</v>
      </c>
      <c r="C6009" t="s">
        <v>177</v>
      </c>
      <c r="D6009" t="s">
        <v>27</v>
      </c>
      <c r="E6009" t="s">
        <v>276</v>
      </c>
      <c r="F6009" t="s">
        <v>363</v>
      </c>
      <c r="G6009">
        <v>49</v>
      </c>
      <c r="H6009">
        <v>3987.14</v>
      </c>
      <c r="I6009">
        <v>195369.95</v>
      </c>
      <c r="J6009" t="s">
        <v>768</v>
      </c>
      <c r="K6009">
        <v>26</v>
      </c>
      <c r="L6009" t="str">
        <f>_xlfn.XLOOKUP(F6009, Items!$A:$A, Items!$C:$C, "Check Item ID", 0)</f>
        <v>Hardware</v>
      </c>
    </row>
    <row r="6010" spans="1:12" x14ac:dyDescent="0.25">
      <c r="A6010" t="s">
        <v>6778</v>
      </c>
      <c r="B6010" s="1">
        <v>45424</v>
      </c>
      <c r="C6010" t="s">
        <v>57</v>
      </c>
      <c r="D6010" t="s">
        <v>25</v>
      </c>
      <c r="E6010" t="s">
        <v>283</v>
      </c>
      <c r="F6010" t="s">
        <v>365</v>
      </c>
      <c r="G6010" s="8">
        <v>22</v>
      </c>
      <c r="H6010" s="6">
        <v>3590.72</v>
      </c>
      <c r="I6010" s="6">
        <v>78995.839999999997</v>
      </c>
      <c r="J6010" t="s">
        <v>777</v>
      </c>
      <c r="K6010" s="8">
        <v>15</v>
      </c>
      <c r="L6010" t="str">
        <f>_xlfn.XLOOKUP(F6010, Items!$A:$A, Items!$C:$C, "Check Item ID", 0)</f>
        <v>Hardware</v>
      </c>
    </row>
    <row r="6011" spans="1:12" hidden="1" x14ac:dyDescent="0.25">
      <c r="A6011" t="s">
        <v>6779</v>
      </c>
      <c r="B6011" s="1">
        <v>45191</v>
      </c>
      <c r="C6011" t="s">
        <v>233</v>
      </c>
      <c r="D6011" t="s">
        <v>17</v>
      </c>
      <c r="E6011" t="s">
        <v>246</v>
      </c>
      <c r="F6011" t="s">
        <v>426</v>
      </c>
      <c r="G6011">
        <v>29</v>
      </c>
      <c r="H6011">
        <v>6937.39</v>
      </c>
      <c r="I6011">
        <v>201184.24</v>
      </c>
      <c r="J6011" t="s">
        <v>768</v>
      </c>
      <c r="K6011">
        <v>5</v>
      </c>
      <c r="L6011" t="str">
        <f>_xlfn.XLOOKUP(F6011, Items!$A:$A, Items!$C:$C, "Check Item ID", 0)</f>
        <v>Hardware</v>
      </c>
    </row>
    <row r="6012" spans="1:12" hidden="1" x14ac:dyDescent="0.25">
      <c r="A6012" t="s">
        <v>6780</v>
      </c>
      <c r="B6012" s="1">
        <v>45448</v>
      </c>
      <c r="C6012" t="s">
        <v>211</v>
      </c>
      <c r="D6012" t="s">
        <v>31</v>
      </c>
      <c r="E6012" t="s">
        <v>274</v>
      </c>
      <c r="F6012" t="s">
        <v>646</v>
      </c>
      <c r="G6012">
        <v>22</v>
      </c>
      <c r="H6012">
        <v>3681.15</v>
      </c>
      <c r="I6012">
        <v>80985.25</v>
      </c>
      <c r="J6012" t="s">
        <v>768</v>
      </c>
      <c r="K6012">
        <v>25</v>
      </c>
      <c r="L6012" t="str">
        <f>_xlfn.XLOOKUP(F6012, Items!$A:$A, Items!$C:$C, "Check Item ID", 0)</f>
        <v>Service</v>
      </c>
    </row>
    <row r="6013" spans="1:12" x14ac:dyDescent="0.25">
      <c r="A6013" t="s">
        <v>6781</v>
      </c>
      <c r="B6013" s="1">
        <v>45889</v>
      </c>
      <c r="C6013" t="s">
        <v>161</v>
      </c>
      <c r="D6013" t="s">
        <v>17</v>
      </c>
      <c r="E6013" t="s">
        <v>278</v>
      </c>
      <c r="F6013" t="s">
        <v>738</v>
      </c>
      <c r="G6013" s="8">
        <v>14</v>
      </c>
      <c r="H6013" s="6">
        <v>6096.11</v>
      </c>
      <c r="I6013" s="6">
        <v>85345.600000000006</v>
      </c>
      <c r="J6013" t="s">
        <v>777</v>
      </c>
      <c r="K6013" s="8">
        <v>32</v>
      </c>
      <c r="L6013" t="str">
        <f>_xlfn.XLOOKUP(F6013, Items!$A:$A, Items!$C:$C, "Check Item ID", 0)</f>
        <v>Software</v>
      </c>
    </row>
    <row r="6014" spans="1:12" hidden="1" x14ac:dyDescent="0.25">
      <c r="A6014" t="s">
        <v>6782</v>
      </c>
      <c r="B6014" s="1">
        <v>45186</v>
      </c>
      <c r="C6014" t="s">
        <v>73</v>
      </c>
      <c r="D6014" t="s">
        <v>29</v>
      </c>
      <c r="E6014" t="s">
        <v>316</v>
      </c>
      <c r="F6014" t="s">
        <v>456</v>
      </c>
      <c r="G6014">
        <v>11</v>
      </c>
      <c r="H6014">
        <v>8624.34</v>
      </c>
      <c r="I6014">
        <v>94867.72</v>
      </c>
      <c r="J6014" t="s">
        <v>770</v>
      </c>
      <c r="K6014">
        <v>4</v>
      </c>
      <c r="L6014" t="str">
        <f>_xlfn.XLOOKUP(F6014, Items!$A:$A, Items!$C:$C, "Check Item ID", 0)</f>
        <v>Software</v>
      </c>
    </row>
    <row r="6015" spans="1:12" hidden="1" x14ac:dyDescent="0.25">
      <c r="A6015" t="s">
        <v>6783</v>
      </c>
      <c r="B6015" s="1">
        <v>45261</v>
      </c>
      <c r="C6015" t="s">
        <v>227</v>
      </c>
      <c r="D6015" t="s">
        <v>9</v>
      </c>
      <c r="E6015" t="s">
        <v>286</v>
      </c>
      <c r="F6015" t="s">
        <v>378</v>
      </c>
      <c r="G6015">
        <v>17</v>
      </c>
      <c r="H6015">
        <v>432.99</v>
      </c>
      <c r="I6015">
        <v>7360.81</v>
      </c>
      <c r="J6015" t="s">
        <v>768</v>
      </c>
      <c r="K6015">
        <v>12</v>
      </c>
      <c r="L6015" t="str">
        <f>_xlfn.XLOOKUP(F6015, Items!$A:$A, Items!$C:$C, "Check Item ID", 0)</f>
        <v>Software</v>
      </c>
    </row>
    <row r="6016" spans="1:12" hidden="1" x14ac:dyDescent="0.25">
      <c r="A6016" t="s">
        <v>6784</v>
      </c>
      <c r="B6016" s="1">
        <v>45627</v>
      </c>
      <c r="C6016" t="s">
        <v>115</v>
      </c>
      <c r="D6016" t="s">
        <v>27</v>
      </c>
      <c r="E6016" t="s">
        <v>272</v>
      </c>
      <c r="F6016" t="s">
        <v>616</v>
      </c>
      <c r="G6016">
        <v>22</v>
      </c>
      <c r="H6016">
        <v>358.91</v>
      </c>
      <c r="I6016">
        <v>7896.06</v>
      </c>
      <c r="J6016" t="s">
        <v>770</v>
      </c>
      <c r="K6016">
        <v>36</v>
      </c>
      <c r="L6016" t="str">
        <f>_xlfn.XLOOKUP(F6016, Items!$A:$A, Items!$C:$C, "Check Item ID", 0)</f>
        <v>Hardware</v>
      </c>
    </row>
    <row r="6017" spans="1:12" hidden="1" x14ac:dyDescent="0.25">
      <c r="A6017" t="s">
        <v>6785</v>
      </c>
      <c r="B6017" s="1">
        <v>45383</v>
      </c>
      <c r="C6017" t="s">
        <v>65</v>
      </c>
      <c r="D6017" t="s">
        <v>15</v>
      </c>
      <c r="E6017" t="s">
        <v>332</v>
      </c>
      <c r="F6017" t="s">
        <v>400</v>
      </c>
      <c r="G6017">
        <v>38</v>
      </c>
      <c r="H6017">
        <v>7832.32</v>
      </c>
      <c r="I6017">
        <v>297628.06</v>
      </c>
      <c r="J6017" t="s">
        <v>770</v>
      </c>
      <c r="K6017">
        <v>44</v>
      </c>
      <c r="L6017" t="str">
        <f>_xlfn.XLOOKUP(F6017, Items!$A:$A, Items!$C:$C, "Check Item ID", 0)</f>
        <v>Hardware</v>
      </c>
    </row>
    <row r="6018" spans="1:12" hidden="1" x14ac:dyDescent="0.25">
      <c r="A6018" t="s">
        <v>6786</v>
      </c>
      <c r="B6018" s="1">
        <v>45527</v>
      </c>
      <c r="C6018" t="s">
        <v>161</v>
      </c>
      <c r="D6018" t="s">
        <v>17</v>
      </c>
      <c r="E6018" t="s">
        <v>338</v>
      </c>
      <c r="F6018" t="s">
        <v>642</v>
      </c>
      <c r="G6018">
        <v>7</v>
      </c>
      <c r="H6018">
        <v>2907.08</v>
      </c>
      <c r="I6018">
        <v>20349.54</v>
      </c>
      <c r="J6018" t="s">
        <v>770</v>
      </c>
      <c r="K6018">
        <v>38</v>
      </c>
      <c r="L6018" t="str">
        <f>_xlfn.XLOOKUP(F6018, Items!$A:$A, Items!$C:$C, "Check Item ID", 0)</f>
        <v>Software</v>
      </c>
    </row>
    <row r="6019" spans="1:12" hidden="1" x14ac:dyDescent="0.25">
      <c r="A6019" t="s">
        <v>6787</v>
      </c>
      <c r="B6019" s="1">
        <v>45068</v>
      </c>
      <c r="C6019" t="s">
        <v>36</v>
      </c>
      <c r="D6019" t="s">
        <v>23</v>
      </c>
      <c r="E6019" t="s">
        <v>302</v>
      </c>
      <c r="F6019" t="s">
        <v>640</v>
      </c>
      <c r="G6019">
        <v>24</v>
      </c>
      <c r="H6019">
        <v>6735.92</v>
      </c>
      <c r="I6019">
        <v>161662.16</v>
      </c>
      <c r="J6019" t="s">
        <v>770</v>
      </c>
      <c r="K6019">
        <v>43</v>
      </c>
      <c r="L6019" t="str">
        <f>_xlfn.XLOOKUP(F6019, Items!$A:$A, Items!$C:$C, "Check Item ID", 0)</f>
        <v>Service</v>
      </c>
    </row>
    <row r="6020" spans="1:12" hidden="1" x14ac:dyDescent="0.25">
      <c r="A6020" t="s">
        <v>6788</v>
      </c>
      <c r="B6020" s="1">
        <v>45745</v>
      </c>
      <c r="C6020" t="s">
        <v>135</v>
      </c>
      <c r="D6020" t="s">
        <v>31</v>
      </c>
      <c r="E6020" t="s">
        <v>286</v>
      </c>
      <c r="F6020" t="s">
        <v>536</v>
      </c>
      <c r="G6020">
        <v>42</v>
      </c>
      <c r="H6020">
        <v>3512.59</v>
      </c>
      <c r="I6020">
        <v>147528.79</v>
      </c>
      <c r="J6020" t="s">
        <v>768</v>
      </c>
      <c r="K6020">
        <v>28</v>
      </c>
      <c r="L6020" t="str">
        <f>_xlfn.XLOOKUP(F6020, Items!$A:$A, Items!$C:$C, "Check Item ID", 0)</f>
        <v>Service</v>
      </c>
    </row>
    <row r="6021" spans="1:12" hidden="1" x14ac:dyDescent="0.25">
      <c r="A6021" t="s">
        <v>6789</v>
      </c>
      <c r="B6021" s="1">
        <v>45705</v>
      </c>
      <c r="C6021" t="s">
        <v>173</v>
      </c>
      <c r="D6021" t="s">
        <v>9</v>
      </c>
      <c r="E6021" t="s">
        <v>350</v>
      </c>
      <c r="F6021" t="s">
        <v>404</v>
      </c>
      <c r="G6021">
        <v>39</v>
      </c>
      <c r="H6021">
        <v>2796.29</v>
      </c>
      <c r="I6021">
        <v>109055.33</v>
      </c>
      <c r="J6021" t="s">
        <v>770</v>
      </c>
      <c r="K6021">
        <v>35</v>
      </c>
      <c r="L6021" t="str">
        <f>_xlfn.XLOOKUP(F6021, Items!$A:$A, Items!$C:$C, "Check Item ID", 0)</f>
        <v>Service</v>
      </c>
    </row>
    <row r="6022" spans="1:12" hidden="1" x14ac:dyDescent="0.25">
      <c r="A6022" t="s">
        <v>6790</v>
      </c>
      <c r="B6022" s="1">
        <v>45468</v>
      </c>
      <c r="C6022" t="s">
        <v>73</v>
      </c>
      <c r="D6022" t="s">
        <v>29</v>
      </c>
      <c r="E6022" t="s">
        <v>281</v>
      </c>
      <c r="F6022" t="s">
        <v>384</v>
      </c>
      <c r="G6022">
        <v>48</v>
      </c>
      <c r="H6022">
        <v>710.7</v>
      </c>
      <c r="I6022">
        <v>34113.839999999997</v>
      </c>
      <c r="J6022" t="s">
        <v>770</v>
      </c>
      <c r="K6022">
        <v>17</v>
      </c>
      <c r="L6022" t="str">
        <f>_xlfn.XLOOKUP(F6022, Items!$A:$A, Items!$C:$C, "Check Item ID", 0)</f>
        <v>Software</v>
      </c>
    </row>
    <row r="6023" spans="1:12" x14ac:dyDescent="0.25">
      <c r="A6023" t="s">
        <v>6791</v>
      </c>
      <c r="B6023" s="1">
        <v>45310</v>
      </c>
      <c r="C6023" t="s">
        <v>93</v>
      </c>
      <c r="D6023" t="s">
        <v>9</v>
      </c>
      <c r="E6023" t="s">
        <v>260</v>
      </c>
      <c r="F6023" t="s">
        <v>616</v>
      </c>
      <c r="G6023" s="8">
        <v>46</v>
      </c>
      <c r="H6023" s="6">
        <v>346.04</v>
      </c>
      <c r="I6023" s="6">
        <v>15917.77</v>
      </c>
      <c r="J6023" t="s">
        <v>777</v>
      </c>
      <c r="K6023" s="8">
        <v>13</v>
      </c>
      <c r="L6023" t="str">
        <f>_xlfn.XLOOKUP(F6023, Items!$A:$A, Items!$C:$C, "Check Item ID", 0)</f>
        <v>Hardware</v>
      </c>
    </row>
    <row r="6024" spans="1:12" hidden="1" x14ac:dyDescent="0.25">
      <c r="A6024" t="s">
        <v>6792</v>
      </c>
      <c r="B6024" s="1">
        <v>45603</v>
      </c>
      <c r="C6024" t="s">
        <v>197</v>
      </c>
      <c r="D6024" t="s">
        <v>17</v>
      </c>
      <c r="E6024" t="s">
        <v>267</v>
      </c>
      <c r="F6024" t="s">
        <v>490</v>
      </c>
      <c r="G6024">
        <v>23</v>
      </c>
      <c r="H6024">
        <v>881.07</v>
      </c>
      <c r="I6024">
        <v>20264.54</v>
      </c>
      <c r="J6024" t="s">
        <v>768</v>
      </c>
      <c r="K6024">
        <v>31</v>
      </c>
      <c r="L6024" t="str">
        <f>_xlfn.XLOOKUP(F6024, Items!$A:$A, Items!$C:$C, "Check Item ID", 0)</f>
        <v>Software</v>
      </c>
    </row>
    <row r="6025" spans="1:12" x14ac:dyDescent="0.25">
      <c r="A6025" t="s">
        <v>6793</v>
      </c>
      <c r="B6025" s="1">
        <v>44948</v>
      </c>
      <c r="C6025" t="s">
        <v>115</v>
      </c>
      <c r="D6025" t="s">
        <v>27</v>
      </c>
      <c r="E6025" t="s">
        <v>272</v>
      </c>
      <c r="F6025" t="s">
        <v>378</v>
      </c>
      <c r="G6025" s="8">
        <v>43</v>
      </c>
      <c r="H6025" s="6">
        <v>554.55999999999995</v>
      </c>
      <c r="I6025" s="6">
        <v>23846.15</v>
      </c>
      <c r="J6025" t="s">
        <v>777</v>
      </c>
      <c r="K6025" s="8">
        <v>18</v>
      </c>
      <c r="L6025" t="str">
        <f>_xlfn.XLOOKUP(F6025, Items!$A:$A, Items!$C:$C, "Check Item ID", 0)</f>
        <v>Software</v>
      </c>
    </row>
    <row r="6026" spans="1:12" hidden="1" x14ac:dyDescent="0.25">
      <c r="A6026" t="s">
        <v>6794</v>
      </c>
      <c r="B6026" s="1">
        <v>45463</v>
      </c>
      <c r="C6026" t="s">
        <v>83</v>
      </c>
      <c r="D6026" t="s">
        <v>23</v>
      </c>
      <c r="E6026" t="s">
        <v>310</v>
      </c>
      <c r="F6026" t="s">
        <v>730</v>
      </c>
      <c r="G6026">
        <v>21</v>
      </c>
      <c r="H6026">
        <v>4136.1099999999997</v>
      </c>
      <c r="I6026">
        <v>86858.38</v>
      </c>
      <c r="J6026" t="s">
        <v>768</v>
      </c>
      <c r="K6026">
        <v>20</v>
      </c>
      <c r="L6026" t="str">
        <f>_xlfn.XLOOKUP(F6026, Items!$A:$A, Items!$C:$C, "Check Item ID", 0)</f>
        <v>Service</v>
      </c>
    </row>
    <row r="6027" spans="1:12" hidden="1" x14ac:dyDescent="0.25">
      <c r="A6027" t="s">
        <v>6795</v>
      </c>
      <c r="B6027" s="1">
        <v>45790</v>
      </c>
      <c r="C6027" t="s">
        <v>229</v>
      </c>
      <c r="D6027" t="s">
        <v>17</v>
      </c>
      <c r="E6027" t="s">
        <v>324</v>
      </c>
      <c r="F6027" t="s">
        <v>444</v>
      </c>
      <c r="G6027">
        <v>18</v>
      </c>
      <c r="H6027">
        <v>4580.45</v>
      </c>
      <c r="I6027">
        <v>82448.039999999994</v>
      </c>
      <c r="J6027" t="s">
        <v>770</v>
      </c>
      <c r="K6027">
        <v>4</v>
      </c>
      <c r="L6027" t="str">
        <f>_xlfn.XLOOKUP(F6027, Items!$A:$A, Items!$C:$C, "Check Item ID", 0)</f>
        <v>Service</v>
      </c>
    </row>
    <row r="6028" spans="1:12" x14ac:dyDescent="0.25">
      <c r="A6028" t="s">
        <v>6796</v>
      </c>
      <c r="B6028" s="1">
        <v>45588</v>
      </c>
      <c r="C6028" t="s">
        <v>231</v>
      </c>
      <c r="D6028" t="s">
        <v>7</v>
      </c>
      <c r="E6028" t="s">
        <v>302</v>
      </c>
      <c r="F6028" t="s">
        <v>560</v>
      </c>
      <c r="G6028" s="8">
        <v>14</v>
      </c>
      <c r="H6028" s="6">
        <v>7807.12</v>
      </c>
      <c r="I6028" s="6">
        <v>109299.69</v>
      </c>
      <c r="J6028" t="s">
        <v>777</v>
      </c>
      <c r="K6028" s="8">
        <v>6</v>
      </c>
      <c r="L6028" t="str">
        <f>_xlfn.XLOOKUP(F6028, Items!$A:$A, Items!$C:$C, "Check Item ID", 0)</f>
        <v>Service</v>
      </c>
    </row>
    <row r="6029" spans="1:12" hidden="1" x14ac:dyDescent="0.25">
      <c r="A6029" t="s">
        <v>6797</v>
      </c>
      <c r="B6029" s="1">
        <v>45428</v>
      </c>
      <c r="C6029" t="s">
        <v>147</v>
      </c>
      <c r="D6029" t="s">
        <v>5</v>
      </c>
      <c r="E6029" t="s">
        <v>298</v>
      </c>
      <c r="F6029" t="s">
        <v>746</v>
      </c>
      <c r="G6029">
        <v>37</v>
      </c>
      <c r="H6029">
        <v>5090.7299999999996</v>
      </c>
      <c r="I6029">
        <v>188357.14</v>
      </c>
      <c r="J6029" t="s">
        <v>768</v>
      </c>
      <c r="K6029">
        <v>10</v>
      </c>
      <c r="L6029" t="str">
        <f>_xlfn.XLOOKUP(F6029, Items!$A:$A, Items!$C:$C, "Check Item ID", 0)</f>
        <v>Software</v>
      </c>
    </row>
    <row r="6030" spans="1:12" hidden="1" x14ac:dyDescent="0.25">
      <c r="A6030" t="s">
        <v>6798</v>
      </c>
      <c r="B6030" s="1">
        <v>45960</v>
      </c>
      <c r="C6030" t="s">
        <v>143</v>
      </c>
      <c r="D6030" t="s">
        <v>5</v>
      </c>
      <c r="E6030" t="s">
        <v>270</v>
      </c>
      <c r="F6030" t="s">
        <v>554</v>
      </c>
      <c r="G6030">
        <v>32</v>
      </c>
      <c r="H6030">
        <v>128.09</v>
      </c>
      <c r="I6030">
        <v>4098.91</v>
      </c>
      <c r="J6030" t="s">
        <v>770</v>
      </c>
      <c r="K6030">
        <v>12</v>
      </c>
      <c r="L6030" t="str">
        <f>_xlfn.XLOOKUP(F6030, Items!$A:$A, Items!$C:$C, "Check Item ID", 0)</f>
        <v>Software</v>
      </c>
    </row>
    <row r="6031" spans="1:12" hidden="1" x14ac:dyDescent="0.25">
      <c r="A6031" t="s">
        <v>6799</v>
      </c>
      <c r="B6031" s="1">
        <v>45385</v>
      </c>
      <c r="C6031" t="s">
        <v>191</v>
      </c>
      <c r="D6031" t="s">
        <v>25</v>
      </c>
      <c r="E6031" t="s">
        <v>316</v>
      </c>
      <c r="F6031" t="s">
        <v>608</v>
      </c>
      <c r="G6031">
        <v>16</v>
      </c>
      <c r="H6031">
        <v>5532.92</v>
      </c>
      <c r="I6031">
        <v>88526.73</v>
      </c>
      <c r="J6031" t="s">
        <v>768</v>
      </c>
      <c r="K6031">
        <v>42</v>
      </c>
      <c r="L6031" t="str">
        <f>_xlfn.XLOOKUP(F6031, Items!$A:$A, Items!$C:$C, "Check Item ID", 0)</f>
        <v>Hardware</v>
      </c>
    </row>
    <row r="6032" spans="1:12" x14ac:dyDescent="0.25">
      <c r="A6032" t="s">
        <v>6800</v>
      </c>
      <c r="B6032" s="1">
        <v>45583</v>
      </c>
      <c r="C6032" t="s">
        <v>139</v>
      </c>
      <c r="D6032" t="s">
        <v>19</v>
      </c>
      <c r="E6032" t="s">
        <v>328</v>
      </c>
      <c r="F6032" t="s">
        <v>404</v>
      </c>
      <c r="G6032" s="8">
        <v>36</v>
      </c>
      <c r="H6032" s="6">
        <v>3548.49</v>
      </c>
      <c r="I6032" s="6">
        <v>127745.81</v>
      </c>
      <c r="J6032" t="s">
        <v>777</v>
      </c>
      <c r="K6032" s="8">
        <v>5</v>
      </c>
      <c r="L6032" t="str">
        <f>_xlfn.XLOOKUP(F6032, Items!$A:$A, Items!$C:$C, "Check Item ID", 0)</f>
        <v>Service</v>
      </c>
    </row>
    <row r="6033" spans="1:12" x14ac:dyDescent="0.25">
      <c r="A6033" t="s">
        <v>6801</v>
      </c>
      <c r="B6033" s="1">
        <v>44961</v>
      </c>
      <c r="C6033" t="s">
        <v>95</v>
      </c>
      <c r="D6033" t="s">
        <v>11</v>
      </c>
      <c r="E6033" t="s">
        <v>270</v>
      </c>
      <c r="F6033" t="s">
        <v>700</v>
      </c>
      <c r="G6033" s="8">
        <v>8</v>
      </c>
      <c r="H6033" s="6">
        <v>7714.81</v>
      </c>
      <c r="I6033" s="6">
        <v>61718.5</v>
      </c>
      <c r="J6033" t="s">
        <v>777</v>
      </c>
      <c r="K6033" s="8">
        <v>16</v>
      </c>
      <c r="L6033" t="str">
        <f>_xlfn.XLOOKUP(F6033, Items!$A:$A, Items!$C:$C, "Check Item ID", 0)</f>
        <v>Hardware</v>
      </c>
    </row>
    <row r="6034" spans="1:12" hidden="1" x14ac:dyDescent="0.25">
      <c r="A6034" t="s">
        <v>6802</v>
      </c>
      <c r="B6034" s="1">
        <v>45500</v>
      </c>
      <c r="C6034" t="s">
        <v>53</v>
      </c>
      <c r="D6034" t="s">
        <v>9</v>
      </c>
      <c r="E6034" t="s">
        <v>320</v>
      </c>
      <c r="F6034" t="s">
        <v>580</v>
      </c>
      <c r="G6034">
        <v>13</v>
      </c>
      <c r="H6034">
        <v>6165.59</v>
      </c>
      <c r="I6034">
        <v>80152.67</v>
      </c>
      <c r="J6034" t="s">
        <v>770</v>
      </c>
      <c r="K6034">
        <v>4</v>
      </c>
      <c r="L6034" t="str">
        <f>_xlfn.XLOOKUP(F6034, Items!$A:$A, Items!$C:$C, "Check Item ID", 0)</f>
        <v>Hardware</v>
      </c>
    </row>
    <row r="6035" spans="1:12" hidden="1" x14ac:dyDescent="0.25">
      <c r="A6035" t="s">
        <v>6803</v>
      </c>
      <c r="B6035" s="1">
        <v>45848</v>
      </c>
      <c r="C6035" t="s">
        <v>185</v>
      </c>
      <c r="D6035" t="s">
        <v>29</v>
      </c>
      <c r="E6035" t="s">
        <v>320</v>
      </c>
      <c r="F6035" t="s">
        <v>626</v>
      </c>
      <c r="G6035">
        <v>32</v>
      </c>
      <c r="H6035">
        <v>3821.97</v>
      </c>
      <c r="I6035">
        <v>122303.01</v>
      </c>
      <c r="J6035" t="s">
        <v>770</v>
      </c>
      <c r="K6035">
        <v>7</v>
      </c>
      <c r="L6035" t="str">
        <f>_xlfn.XLOOKUP(F6035, Items!$A:$A, Items!$C:$C, "Check Item ID", 0)</f>
        <v>Software</v>
      </c>
    </row>
    <row r="6036" spans="1:12" hidden="1" x14ac:dyDescent="0.25">
      <c r="A6036" t="s">
        <v>6804</v>
      </c>
      <c r="B6036" s="1">
        <v>45707</v>
      </c>
      <c r="C6036" t="s">
        <v>36</v>
      </c>
      <c r="D6036" t="s">
        <v>23</v>
      </c>
      <c r="E6036" t="s">
        <v>304</v>
      </c>
      <c r="F6036" t="s">
        <v>442</v>
      </c>
      <c r="G6036">
        <v>24</v>
      </c>
      <c r="H6036">
        <v>10313.1</v>
      </c>
      <c r="I6036">
        <v>247514.45</v>
      </c>
      <c r="J6036" t="s">
        <v>768</v>
      </c>
      <c r="K6036">
        <v>42</v>
      </c>
      <c r="L6036" t="str">
        <f>_xlfn.XLOOKUP(F6036, Items!$A:$A, Items!$C:$C, "Check Item ID", 0)</f>
        <v>Service</v>
      </c>
    </row>
    <row r="6037" spans="1:12" hidden="1" x14ac:dyDescent="0.25">
      <c r="A6037" t="s">
        <v>6805</v>
      </c>
      <c r="B6037" s="1">
        <v>45874</v>
      </c>
      <c r="C6037" t="s">
        <v>65</v>
      </c>
      <c r="D6037" t="s">
        <v>15</v>
      </c>
      <c r="E6037" t="s">
        <v>294</v>
      </c>
      <c r="F6037" t="s">
        <v>652</v>
      </c>
      <c r="G6037">
        <v>45</v>
      </c>
      <c r="H6037">
        <v>10486.84</v>
      </c>
      <c r="I6037">
        <v>471907.64</v>
      </c>
      <c r="J6037" t="s">
        <v>768</v>
      </c>
      <c r="K6037">
        <v>21</v>
      </c>
      <c r="L6037" t="str">
        <f>_xlfn.XLOOKUP(F6037, Items!$A:$A, Items!$C:$C, "Check Item ID", 0)</f>
        <v>Hardware</v>
      </c>
    </row>
    <row r="6038" spans="1:12" hidden="1" x14ac:dyDescent="0.25">
      <c r="A6038" t="s">
        <v>6806</v>
      </c>
      <c r="B6038" s="1">
        <v>45940</v>
      </c>
      <c r="C6038" t="s">
        <v>201</v>
      </c>
      <c r="D6038" t="s">
        <v>21</v>
      </c>
      <c r="E6038" t="s">
        <v>298</v>
      </c>
      <c r="F6038" t="s">
        <v>363</v>
      </c>
      <c r="G6038">
        <v>22</v>
      </c>
      <c r="H6038">
        <v>3777.91</v>
      </c>
      <c r="I6038">
        <v>83113.91</v>
      </c>
      <c r="J6038" t="s">
        <v>768</v>
      </c>
      <c r="K6038">
        <v>39</v>
      </c>
      <c r="L6038" t="str">
        <f>_xlfn.XLOOKUP(F6038, Items!$A:$A, Items!$C:$C, "Check Item ID", 0)</f>
        <v>Hardware</v>
      </c>
    </row>
    <row r="6039" spans="1:12" hidden="1" x14ac:dyDescent="0.25">
      <c r="A6039" t="s">
        <v>6807</v>
      </c>
      <c r="B6039" s="1">
        <v>45680</v>
      </c>
      <c r="C6039" t="s">
        <v>205</v>
      </c>
      <c r="D6039" t="s">
        <v>25</v>
      </c>
      <c r="E6039" t="s">
        <v>296</v>
      </c>
      <c r="F6039" t="s">
        <v>388</v>
      </c>
      <c r="G6039">
        <v>2</v>
      </c>
      <c r="H6039">
        <v>6383.19</v>
      </c>
      <c r="I6039">
        <v>12766.38</v>
      </c>
      <c r="J6039" t="s">
        <v>770</v>
      </c>
      <c r="K6039">
        <v>44</v>
      </c>
      <c r="L6039" t="str">
        <f>_xlfn.XLOOKUP(F6039, Items!$A:$A, Items!$C:$C, "Check Item ID", 0)</f>
        <v>Software</v>
      </c>
    </row>
    <row r="6040" spans="1:12" hidden="1" x14ac:dyDescent="0.25">
      <c r="A6040" t="s">
        <v>6808</v>
      </c>
      <c r="B6040" s="1">
        <v>45719</v>
      </c>
      <c r="C6040" t="s">
        <v>173</v>
      </c>
      <c r="D6040" t="s">
        <v>9</v>
      </c>
      <c r="E6040" t="s">
        <v>274</v>
      </c>
      <c r="F6040" t="s">
        <v>504</v>
      </c>
      <c r="G6040">
        <v>9</v>
      </c>
      <c r="H6040">
        <v>8477.61</v>
      </c>
      <c r="I6040">
        <v>76298.490000000005</v>
      </c>
      <c r="J6040" t="s">
        <v>768</v>
      </c>
      <c r="K6040">
        <v>8</v>
      </c>
      <c r="L6040" t="str">
        <f>_xlfn.XLOOKUP(F6040, Items!$A:$A, Items!$C:$C, "Check Item ID", 0)</f>
        <v>Service</v>
      </c>
    </row>
    <row r="6041" spans="1:12" hidden="1" x14ac:dyDescent="0.25">
      <c r="A6041" t="s">
        <v>6809</v>
      </c>
      <c r="B6041" s="1">
        <v>45161</v>
      </c>
      <c r="C6041" t="s">
        <v>211</v>
      </c>
      <c r="D6041" t="s">
        <v>31</v>
      </c>
      <c r="E6041" t="s">
        <v>292</v>
      </c>
      <c r="F6041" t="s">
        <v>526</v>
      </c>
      <c r="G6041">
        <v>20</v>
      </c>
      <c r="H6041">
        <v>5310.12</v>
      </c>
      <c r="I6041">
        <v>106202.48</v>
      </c>
      <c r="J6041" t="s">
        <v>770</v>
      </c>
      <c r="K6041">
        <v>7</v>
      </c>
      <c r="L6041" t="str">
        <f>_xlfn.XLOOKUP(F6041, Items!$A:$A, Items!$C:$C, "Check Item ID", 0)</f>
        <v>Software</v>
      </c>
    </row>
    <row r="6042" spans="1:12" x14ac:dyDescent="0.25">
      <c r="A6042" t="s">
        <v>6810</v>
      </c>
      <c r="B6042" s="1">
        <v>45386</v>
      </c>
      <c r="C6042" t="s">
        <v>137</v>
      </c>
      <c r="D6042" t="s">
        <v>13</v>
      </c>
      <c r="E6042" t="s">
        <v>348</v>
      </c>
      <c r="F6042" t="s">
        <v>578</v>
      </c>
      <c r="G6042" s="8">
        <v>40</v>
      </c>
      <c r="H6042" s="6">
        <v>8391.68</v>
      </c>
      <c r="I6042" s="6">
        <v>335667.4</v>
      </c>
      <c r="J6042" t="s">
        <v>777</v>
      </c>
      <c r="K6042" s="8">
        <v>23</v>
      </c>
      <c r="L6042" t="str">
        <f>_xlfn.XLOOKUP(F6042, Items!$A:$A, Items!$C:$C, "Check Item ID", 0)</f>
        <v>Service</v>
      </c>
    </row>
    <row r="6043" spans="1:12" x14ac:dyDescent="0.25">
      <c r="A6043" t="s">
        <v>6811</v>
      </c>
      <c r="B6043" s="1">
        <v>45678</v>
      </c>
      <c r="C6043" t="s">
        <v>113</v>
      </c>
      <c r="D6043" t="s">
        <v>23</v>
      </c>
      <c r="E6043" t="s">
        <v>352</v>
      </c>
      <c r="F6043" t="s">
        <v>646</v>
      </c>
      <c r="G6043" s="8">
        <v>10</v>
      </c>
      <c r="H6043" s="6">
        <v>4401.3999999999996</v>
      </c>
      <c r="I6043" s="6">
        <v>44014.02</v>
      </c>
      <c r="J6043" t="s">
        <v>777</v>
      </c>
      <c r="K6043" s="8">
        <v>32</v>
      </c>
      <c r="L6043" t="str">
        <f>_xlfn.XLOOKUP(F6043, Items!$A:$A, Items!$C:$C, "Check Item ID", 0)</f>
        <v>Service</v>
      </c>
    </row>
    <row r="6044" spans="1:12" x14ac:dyDescent="0.25">
      <c r="A6044" t="s">
        <v>6812</v>
      </c>
      <c r="B6044" s="1">
        <v>46011</v>
      </c>
      <c r="C6044" t="s">
        <v>225</v>
      </c>
      <c r="D6044" t="s">
        <v>13</v>
      </c>
      <c r="E6044" t="s">
        <v>348</v>
      </c>
      <c r="F6044" t="s">
        <v>726</v>
      </c>
      <c r="G6044" s="8">
        <v>42</v>
      </c>
      <c r="H6044" s="6">
        <v>5566.19</v>
      </c>
      <c r="I6044" s="6">
        <v>233780.03</v>
      </c>
      <c r="J6044" t="s">
        <v>777</v>
      </c>
      <c r="K6044" s="8">
        <v>7</v>
      </c>
      <c r="L6044" t="str">
        <f>_xlfn.XLOOKUP(F6044, Items!$A:$A, Items!$C:$C, "Check Item ID", 0)</f>
        <v>Hardware</v>
      </c>
    </row>
    <row r="6045" spans="1:12" hidden="1" x14ac:dyDescent="0.25">
      <c r="A6045" t="s">
        <v>6813</v>
      </c>
      <c r="B6045" s="1">
        <v>45568</v>
      </c>
      <c r="C6045" t="s">
        <v>153</v>
      </c>
      <c r="D6045" t="s">
        <v>3</v>
      </c>
      <c r="E6045" t="s">
        <v>298</v>
      </c>
      <c r="F6045" t="s">
        <v>636</v>
      </c>
      <c r="G6045">
        <v>7</v>
      </c>
      <c r="H6045">
        <v>10599.42</v>
      </c>
      <c r="I6045">
        <v>74195.97</v>
      </c>
      <c r="J6045" t="s">
        <v>768</v>
      </c>
      <c r="K6045">
        <v>43</v>
      </c>
      <c r="L6045" t="str">
        <f>_xlfn.XLOOKUP(F6045, Items!$A:$A, Items!$C:$C, "Check Item ID", 0)</f>
        <v>Hardware</v>
      </c>
    </row>
    <row r="6046" spans="1:12" hidden="1" x14ac:dyDescent="0.25">
      <c r="A6046" t="s">
        <v>6814</v>
      </c>
      <c r="B6046" s="1">
        <v>45305</v>
      </c>
      <c r="C6046" t="s">
        <v>42</v>
      </c>
      <c r="D6046" t="s">
        <v>9</v>
      </c>
      <c r="E6046" t="s">
        <v>283</v>
      </c>
      <c r="F6046" t="s">
        <v>692</v>
      </c>
      <c r="G6046">
        <v>6</v>
      </c>
      <c r="H6046">
        <v>7201.77</v>
      </c>
      <c r="I6046">
        <v>43210.62</v>
      </c>
      <c r="J6046" t="s">
        <v>770</v>
      </c>
      <c r="K6046">
        <v>34</v>
      </c>
      <c r="L6046" t="str">
        <f>_xlfn.XLOOKUP(F6046, Items!$A:$A, Items!$C:$C, "Check Item ID", 0)</f>
        <v>Hardware</v>
      </c>
    </row>
    <row r="6047" spans="1:12" x14ac:dyDescent="0.25">
      <c r="A6047" t="s">
        <v>6815</v>
      </c>
      <c r="B6047" s="1">
        <v>45532</v>
      </c>
      <c r="C6047" t="s">
        <v>85</v>
      </c>
      <c r="D6047" t="s">
        <v>29</v>
      </c>
      <c r="E6047" t="s">
        <v>270</v>
      </c>
      <c r="F6047" t="s">
        <v>414</v>
      </c>
      <c r="G6047" s="8">
        <v>21</v>
      </c>
      <c r="H6047" s="6">
        <v>4446.57</v>
      </c>
      <c r="I6047" s="6">
        <v>93377.89</v>
      </c>
      <c r="J6047" t="s">
        <v>777</v>
      </c>
      <c r="K6047" s="8">
        <v>5</v>
      </c>
      <c r="L6047" t="str">
        <f>_xlfn.XLOOKUP(F6047, Items!$A:$A, Items!$C:$C, "Check Item ID", 0)</f>
        <v>Service</v>
      </c>
    </row>
    <row r="6048" spans="1:12" hidden="1" x14ac:dyDescent="0.25">
      <c r="A6048" t="s">
        <v>6816</v>
      </c>
      <c r="B6048" s="1">
        <v>45204</v>
      </c>
      <c r="C6048" t="s">
        <v>143</v>
      </c>
      <c r="D6048" t="s">
        <v>5</v>
      </c>
      <c r="E6048" t="s">
        <v>302</v>
      </c>
      <c r="F6048" t="s">
        <v>426</v>
      </c>
      <c r="G6048">
        <v>31</v>
      </c>
      <c r="H6048">
        <v>7209.99</v>
      </c>
      <c r="I6048">
        <v>223509.6</v>
      </c>
      <c r="J6048" t="s">
        <v>768</v>
      </c>
      <c r="K6048">
        <v>19</v>
      </c>
      <c r="L6048" t="str">
        <f>_xlfn.XLOOKUP(F6048, Items!$A:$A, Items!$C:$C, "Check Item ID", 0)</f>
        <v>Hardware</v>
      </c>
    </row>
    <row r="6049" spans="1:12" hidden="1" x14ac:dyDescent="0.25">
      <c r="A6049" t="s">
        <v>6817</v>
      </c>
      <c r="B6049" s="1">
        <v>45341</v>
      </c>
      <c r="C6049" t="s">
        <v>215</v>
      </c>
      <c r="D6049" t="s">
        <v>5</v>
      </c>
      <c r="E6049" t="s">
        <v>250</v>
      </c>
      <c r="F6049" t="s">
        <v>712</v>
      </c>
      <c r="G6049">
        <v>2</v>
      </c>
      <c r="H6049">
        <v>3192.3</v>
      </c>
      <c r="I6049">
        <v>6384.6</v>
      </c>
      <c r="J6049" t="s">
        <v>768</v>
      </c>
      <c r="K6049">
        <v>12</v>
      </c>
      <c r="L6049" t="str">
        <f>_xlfn.XLOOKUP(F6049, Items!$A:$A, Items!$C:$C, "Check Item ID", 0)</f>
        <v>Service</v>
      </c>
    </row>
    <row r="6050" spans="1:12" hidden="1" x14ac:dyDescent="0.25">
      <c r="A6050" t="s">
        <v>6818</v>
      </c>
      <c r="B6050" s="1">
        <v>45043</v>
      </c>
      <c r="C6050" t="s">
        <v>205</v>
      </c>
      <c r="D6050" t="s">
        <v>25</v>
      </c>
      <c r="E6050" t="s">
        <v>346</v>
      </c>
      <c r="F6050" t="s">
        <v>524</v>
      </c>
      <c r="G6050">
        <v>13</v>
      </c>
      <c r="H6050">
        <v>4936.5200000000004</v>
      </c>
      <c r="I6050">
        <v>64174.73</v>
      </c>
      <c r="J6050" t="s">
        <v>770</v>
      </c>
      <c r="K6050">
        <v>18</v>
      </c>
      <c r="L6050" t="str">
        <f>_xlfn.XLOOKUP(F6050, Items!$A:$A, Items!$C:$C, "Check Item ID", 0)</f>
        <v>Hardware</v>
      </c>
    </row>
    <row r="6051" spans="1:12" hidden="1" x14ac:dyDescent="0.25">
      <c r="A6051" t="s">
        <v>6819</v>
      </c>
      <c r="B6051" s="1">
        <v>45114</v>
      </c>
      <c r="C6051" t="s">
        <v>179</v>
      </c>
      <c r="D6051" t="s">
        <v>3</v>
      </c>
      <c r="E6051" t="s">
        <v>283</v>
      </c>
      <c r="F6051" t="s">
        <v>426</v>
      </c>
      <c r="G6051">
        <v>11</v>
      </c>
      <c r="H6051">
        <v>7433.01</v>
      </c>
      <c r="I6051">
        <v>81763.14</v>
      </c>
      <c r="J6051" t="s">
        <v>770</v>
      </c>
      <c r="K6051">
        <v>21</v>
      </c>
      <c r="L6051" t="str">
        <f>_xlfn.XLOOKUP(F6051, Items!$A:$A, Items!$C:$C, "Check Item ID", 0)</f>
        <v>Hardware</v>
      </c>
    </row>
    <row r="6052" spans="1:12" hidden="1" x14ac:dyDescent="0.25">
      <c r="A6052" t="s">
        <v>6820</v>
      </c>
      <c r="B6052" s="1">
        <v>45281</v>
      </c>
      <c r="C6052" t="s">
        <v>75</v>
      </c>
      <c r="D6052" t="s">
        <v>11</v>
      </c>
      <c r="E6052" t="s">
        <v>326</v>
      </c>
      <c r="F6052" t="s">
        <v>704</v>
      </c>
      <c r="G6052">
        <v>38</v>
      </c>
      <c r="H6052">
        <v>5120.12</v>
      </c>
      <c r="I6052">
        <v>194564.72</v>
      </c>
      <c r="J6052" t="s">
        <v>770</v>
      </c>
      <c r="K6052">
        <v>17</v>
      </c>
      <c r="L6052" t="str">
        <f>_xlfn.XLOOKUP(F6052, Items!$A:$A, Items!$C:$C, "Check Item ID", 0)</f>
        <v>Software</v>
      </c>
    </row>
    <row r="6053" spans="1:12" x14ac:dyDescent="0.25">
      <c r="A6053" t="s">
        <v>6821</v>
      </c>
      <c r="B6053" s="1">
        <v>44972</v>
      </c>
      <c r="C6053" t="s">
        <v>135</v>
      </c>
      <c r="D6053" t="s">
        <v>31</v>
      </c>
      <c r="E6053" t="s">
        <v>267</v>
      </c>
      <c r="F6053" t="s">
        <v>580</v>
      </c>
      <c r="G6053" s="8">
        <v>37</v>
      </c>
      <c r="H6053" s="6">
        <v>6018.13</v>
      </c>
      <c r="I6053" s="6">
        <v>222670.77</v>
      </c>
      <c r="J6053" t="s">
        <v>777</v>
      </c>
      <c r="K6053" s="8">
        <v>8</v>
      </c>
      <c r="L6053" t="str">
        <f>_xlfn.XLOOKUP(F6053, Items!$A:$A, Items!$C:$C, "Check Item ID", 0)</f>
        <v>Hardware</v>
      </c>
    </row>
    <row r="6054" spans="1:12" hidden="1" x14ac:dyDescent="0.25">
      <c r="A6054" t="s">
        <v>6822</v>
      </c>
      <c r="B6054" s="1">
        <v>45006</v>
      </c>
      <c r="C6054" t="s">
        <v>191</v>
      </c>
      <c r="D6054" t="s">
        <v>25</v>
      </c>
      <c r="E6054" t="s">
        <v>308</v>
      </c>
      <c r="F6054" t="s">
        <v>492</v>
      </c>
      <c r="G6054">
        <v>24</v>
      </c>
      <c r="H6054">
        <v>4402.7700000000004</v>
      </c>
      <c r="I6054">
        <v>105666.38</v>
      </c>
      <c r="J6054" t="s">
        <v>768</v>
      </c>
      <c r="K6054">
        <v>13</v>
      </c>
      <c r="L6054" t="str">
        <f>_xlfn.XLOOKUP(F6054, Items!$A:$A, Items!$C:$C, "Check Item ID", 0)</f>
        <v>Service</v>
      </c>
    </row>
    <row r="6055" spans="1:12" hidden="1" x14ac:dyDescent="0.25">
      <c r="A6055" t="s">
        <v>6823</v>
      </c>
      <c r="B6055" s="1">
        <v>45906</v>
      </c>
      <c r="C6055" t="s">
        <v>75</v>
      </c>
      <c r="D6055" t="s">
        <v>11</v>
      </c>
      <c r="E6055" t="s">
        <v>270</v>
      </c>
      <c r="F6055" t="s">
        <v>750</v>
      </c>
      <c r="G6055">
        <v>37</v>
      </c>
      <c r="H6055">
        <v>3029.03</v>
      </c>
      <c r="I6055">
        <v>112074.13</v>
      </c>
      <c r="J6055" t="s">
        <v>768</v>
      </c>
      <c r="K6055">
        <v>6</v>
      </c>
      <c r="L6055" t="str">
        <f>_xlfn.XLOOKUP(F6055, Items!$A:$A, Items!$C:$C, "Check Item ID", 0)</f>
        <v>Hardware</v>
      </c>
    </row>
    <row r="6056" spans="1:12" hidden="1" x14ac:dyDescent="0.25">
      <c r="A6056" t="s">
        <v>6824</v>
      </c>
      <c r="B6056" s="1">
        <v>44982</v>
      </c>
      <c r="C6056" t="s">
        <v>187</v>
      </c>
      <c r="D6056" t="s">
        <v>3</v>
      </c>
      <c r="E6056" t="s">
        <v>310</v>
      </c>
      <c r="F6056" t="s">
        <v>428</v>
      </c>
      <c r="G6056">
        <v>19</v>
      </c>
      <c r="H6056">
        <v>7059.41</v>
      </c>
      <c r="I6056">
        <v>134128.88</v>
      </c>
      <c r="J6056" t="s">
        <v>770</v>
      </c>
      <c r="K6056">
        <v>41</v>
      </c>
      <c r="L6056" t="str">
        <f>_xlfn.XLOOKUP(F6056, Items!$A:$A, Items!$C:$C, "Check Item ID", 0)</f>
        <v>Service</v>
      </c>
    </row>
    <row r="6057" spans="1:12" hidden="1" x14ac:dyDescent="0.25">
      <c r="A6057" t="s">
        <v>6825</v>
      </c>
      <c r="B6057" s="1">
        <v>45108</v>
      </c>
      <c r="C6057" t="s">
        <v>233</v>
      </c>
      <c r="D6057" t="s">
        <v>17</v>
      </c>
      <c r="E6057" t="s">
        <v>342</v>
      </c>
      <c r="F6057" t="s">
        <v>720</v>
      </c>
      <c r="G6057">
        <v>9</v>
      </c>
      <c r="H6057">
        <v>8557.6200000000008</v>
      </c>
      <c r="I6057">
        <v>77018.62</v>
      </c>
      <c r="J6057" t="s">
        <v>768</v>
      </c>
      <c r="K6057">
        <v>18</v>
      </c>
      <c r="L6057" t="str">
        <f>_xlfn.XLOOKUP(F6057, Items!$A:$A, Items!$C:$C, "Check Item ID", 0)</f>
        <v>Hardware</v>
      </c>
    </row>
    <row r="6058" spans="1:12" x14ac:dyDescent="0.25">
      <c r="A6058" t="s">
        <v>6826</v>
      </c>
      <c r="B6058" s="1">
        <v>45592</v>
      </c>
      <c r="C6058" t="s">
        <v>173</v>
      </c>
      <c r="D6058" t="s">
        <v>9</v>
      </c>
      <c r="E6058" t="s">
        <v>254</v>
      </c>
      <c r="F6058" t="s">
        <v>702</v>
      </c>
      <c r="G6058" s="8">
        <v>20</v>
      </c>
      <c r="H6058" s="6">
        <v>5698.78</v>
      </c>
      <c r="I6058" s="6">
        <v>113975.65</v>
      </c>
      <c r="J6058" t="s">
        <v>777</v>
      </c>
      <c r="K6058" s="8">
        <v>38</v>
      </c>
      <c r="L6058" t="str">
        <f>_xlfn.XLOOKUP(F6058, Items!$A:$A, Items!$C:$C, "Check Item ID", 0)</f>
        <v>Hardware</v>
      </c>
    </row>
    <row r="6059" spans="1:12" hidden="1" x14ac:dyDescent="0.25">
      <c r="A6059" t="s">
        <v>6827</v>
      </c>
      <c r="B6059" s="1">
        <v>45105</v>
      </c>
      <c r="C6059" t="s">
        <v>167</v>
      </c>
      <c r="D6059" t="s">
        <v>31</v>
      </c>
      <c r="E6059" t="s">
        <v>265</v>
      </c>
      <c r="F6059" t="s">
        <v>656</v>
      </c>
      <c r="G6059">
        <v>8</v>
      </c>
      <c r="H6059">
        <v>6440.25</v>
      </c>
      <c r="I6059">
        <v>51521.98</v>
      </c>
      <c r="J6059" t="s">
        <v>770</v>
      </c>
      <c r="K6059">
        <v>17</v>
      </c>
      <c r="L6059" t="str">
        <f>_xlfn.XLOOKUP(F6059, Items!$A:$A, Items!$C:$C, "Check Item ID", 0)</f>
        <v>Service</v>
      </c>
    </row>
    <row r="6060" spans="1:12" x14ac:dyDescent="0.25">
      <c r="A6060" t="s">
        <v>6828</v>
      </c>
      <c r="B6060" s="1">
        <v>45955</v>
      </c>
      <c r="C6060" t="s">
        <v>229</v>
      </c>
      <c r="D6060" t="s">
        <v>17</v>
      </c>
      <c r="E6060" t="s">
        <v>286</v>
      </c>
      <c r="F6060" t="s">
        <v>524</v>
      </c>
      <c r="G6060" s="8">
        <v>46</v>
      </c>
      <c r="H6060" s="6">
        <v>4321.26</v>
      </c>
      <c r="I6060" s="6">
        <v>198778.02</v>
      </c>
      <c r="J6060" t="s">
        <v>777</v>
      </c>
      <c r="K6060" s="8">
        <v>15</v>
      </c>
      <c r="L6060" t="str">
        <f>_xlfn.XLOOKUP(F6060, Items!$A:$A, Items!$C:$C, "Check Item ID", 0)</f>
        <v>Hardware</v>
      </c>
    </row>
    <row r="6061" spans="1:12" hidden="1" x14ac:dyDescent="0.25">
      <c r="A6061" t="s">
        <v>6829</v>
      </c>
      <c r="B6061" s="1">
        <v>45812</v>
      </c>
      <c r="C6061" t="s">
        <v>105</v>
      </c>
      <c r="D6061" t="s">
        <v>23</v>
      </c>
      <c r="E6061" t="s">
        <v>290</v>
      </c>
      <c r="F6061" t="s">
        <v>534</v>
      </c>
      <c r="G6061">
        <v>45</v>
      </c>
      <c r="H6061">
        <v>2304.77</v>
      </c>
      <c r="I6061">
        <v>103714.75</v>
      </c>
      <c r="J6061" t="s">
        <v>770</v>
      </c>
      <c r="K6061">
        <v>30</v>
      </c>
      <c r="L6061" t="str">
        <f>_xlfn.XLOOKUP(F6061, Items!$A:$A, Items!$C:$C, "Check Item ID", 0)</f>
        <v>Service</v>
      </c>
    </row>
    <row r="6062" spans="1:12" x14ac:dyDescent="0.25">
      <c r="A6062" t="s">
        <v>6830</v>
      </c>
      <c r="B6062" s="1">
        <v>45778</v>
      </c>
      <c r="C6062" t="s">
        <v>67</v>
      </c>
      <c r="D6062" t="s">
        <v>7</v>
      </c>
      <c r="E6062" t="s">
        <v>338</v>
      </c>
      <c r="F6062" t="s">
        <v>696</v>
      </c>
      <c r="G6062" s="8">
        <v>6</v>
      </c>
      <c r="H6062" s="6">
        <v>470.96</v>
      </c>
      <c r="I6062" s="6">
        <v>2825.76</v>
      </c>
      <c r="J6062" t="s">
        <v>777</v>
      </c>
      <c r="K6062" s="8">
        <v>21</v>
      </c>
      <c r="L6062" t="str">
        <f>_xlfn.XLOOKUP(F6062, Items!$A:$A, Items!$C:$C, "Check Item ID", 0)</f>
        <v>Software</v>
      </c>
    </row>
    <row r="6063" spans="1:12" x14ac:dyDescent="0.25">
      <c r="A6063" t="s">
        <v>6831</v>
      </c>
      <c r="B6063" s="1">
        <v>45164</v>
      </c>
      <c r="C6063" t="s">
        <v>42</v>
      </c>
      <c r="D6063" t="s">
        <v>9</v>
      </c>
      <c r="E6063" t="s">
        <v>290</v>
      </c>
      <c r="F6063" t="s">
        <v>365</v>
      </c>
      <c r="G6063" s="8">
        <v>50</v>
      </c>
      <c r="H6063" s="6">
        <v>2844.23</v>
      </c>
      <c r="I6063" s="6">
        <v>142211.32999999999</v>
      </c>
      <c r="J6063" t="s">
        <v>777</v>
      </c>
      <c r="K6063" s="8">
        <v>13</v>
      </c>
      <c r="L6063" t="str">
        <f>_xlfn.XLOOKUP(F6063, Items!$A:$A, Items!$C:$C, "Check Item ID", 0)</f>
        <v>Hardware</v>
      </c>
    </row>
    <row r="6064" spans="1:12" hidden="1" x14ac:dyDescent="0.25">
      <c r="A6064" t="s">
        <v>6832</v>
      </c>
      <c r="B6064" s="1">
        <v>45103</v>
      </c>
      <c r="C6064" t="s">
        <v>193</v>
      </c>
      <c r="D6064" t="s">
        <v>5</v>
      </c>
      <c r="E6064" t="s">
        <v>308</v>
      </c>
      <c r="F6064" t="s">
        <v>632</v>
      </c>
      <c r="G6064">
        <v>45</v>
      </c>
      <c r="H6064">
        <v>2046.04</v>
      </c>
      <c r="I6064">
        <v>92071.69</v>
      </c>
      <c r="J6064" t="s">
        <v>768</v>
      </c>
      <c r="K6064">
        <v>8</v>
      </c>
      <c r="L6064" t="str">
        <f>_xlfn.XLOOKUP(F6064, Items!$A:$A, Items!$C:$C, "Check Item ID", 0)</f>
        <v>Service</v>
      </c>
    </row>
    <row r="6065" spans="1:12" hidden="1" x14ac:dyDescent="0.25">
      <c r="A6065" t="s">
        <v>6833</v>
      </c>
      <c r="B6065" s="1">
        <v>45007</v>
      </c>
      <c r="C6065" t="s">
        <v>61</v>
      </c>
      <c r="D6065" t="s">
        <v>11</v>
      </c>
      <c r="E6065" t="s">
        <v>250</v>
      </c>
      <c r="F6065" t="s">
        <v>508</v>
      </c>
      <c r="G6065">
        <v>6</v>
      </c>
      <c r="H6065">
        <v>2489.61</v>
      </c>
      <c r="I6065">
        <v>14937.65</v>
      </c>
      <c r="J6065" t="s">
        <v>770</v>
      </c>
      <c r="K6065">
        <v>38</v>
      </c>
      <c r="L6065" t="str">
        <f>_xlfn.XLOOKUP(F6065, Items!$A:$A, Items!$C:$C, "Check Item ID", 0)</f>
        <v>Software</v>
      </c>
    </row>
    <row r="6066" spans="1:12" hidden="1" x14ac:dyDescent="0.25">
      <c r="A6066" t="s">
        <v>6834</v>
      </c>
      <c r="B6066" s="1">
        <v>45260</v>
      </c>
      <c r="C6066" t="s">
        <v>217</v>
      </c>
      <c r="D6066" t="s">
        <v>21</v>
      </c>
      <c r="E6066" t="s">
        <v>300</v>
      </c>
      <c r="F6066" t="s">
        <v>562</v>
      </c>
      <c r="G6066">
        <v>40</v>
      </c>
      <c r="H6066">
        <v>3691.18</v>
      </c>
      <c r="I6066">
        <v>147647.14000000001</v>
      </c>
      <c r="J6066" t="s">
        <v>768</v>
      </c>
      <c r="K6066">
        <v>6</v>
      </c>
      <c r="L6066" t="str">
        <f>_xlfn.XLOOKUP(F6066, Items!$A:$A, Items!$C:$C, "Check Item ID", 0)</f>
        <v>Service</v>
      </c>
    </row>
    <row r="6067" spans="1:12" hidden="1" x14ac:dyDescent="0.25">
      <c r="A6067" t="s">
        <v>6835</v>
      </c>
      <c r="B6067" s="1">
        <v>46008</v>
      </c>
      <c r="C6067" t="s">
        <v>107</v>
      </c>
      <c r="D6067" t="s">
        <v>25</v>
      </c>
      <c r="E6067" t="s">
        <v>316</v>
      </c>
      <c r="F6067" t="s">
        <v>500</v>
      </c>
      <c r="G6067">
        <v>46</v>
      </c>
      <c r="H6067">
        <v>8540.85</v>
      </c>
      <c r="I6067">
        <v>392879.02</v>
      </c>
      <c r="J6067" t="s">
        <v>770</v>
      </c>
      <c r="K6067">
        <v>29</v>
      </c>
      <c r="L6067" t="str">
        <f>_xlfn.XLOOKUP(F6067, Items!$A:$A, Items!$C:$C, "Check Item ID", 0)</f>
        <v>Service</v>
      </c>
    </row>
    <row r="6068" spans="1:12" hidden="1" x14ac:dyDescent="0.25">
      <c r="A6068" t="s">
        <v>6836</v>
      </c>
      <c r="B6068" s="1">
        <v>45665</v>
      </c>
      <c r="C6068" t="s">
        <v>139</v>
      </c>
      <c r="D6068" t="s">
        <v>19</v>
      </c>
      <c r="E6068" t="s">
        <v>352</v>
      </c>
      <c r="F6068" t="s">
        <v>738</v>
      </c>
      <c r="G6068">
        <v>11</v>
      </c>
      <c r="H6068">
        <v>6364.37</v>
      </c>
      <c r="I6068">
        <v>70008.11</v>
      </c>
      <c r="J6068" t="s">
        <v>768</v>
      </c>
      <c r="K6068">
        <v>9</v>
      </c>
      <c r="L6068" t="str">
        <f>_xlfn.XLOOKUP(F6068, Items!$A:$A, Items!$C:$C, "Check Item ID", 0)</f>
        <v>Software</v>
      </c>
    </row>
    <row r="6069" spans="1:12" hidden="1" x14ac:dyDescent="0.25">
      <c r="A6069" t="s">
        <v>6837</v>
      </c>
      <c r="B6069" s="1">
        <v>45000</v>
      </c>
      <c r="C6069" t="s">
        <v>149</v>
      </c>
      <c r="D6069" t="s">
        <v>21</v>
      </c>
      <c r="E6069" t="s">
        <v>342</v>
      </c>
      <c r="F6069" t="s">
        <v>572</v>
      </c>
      <c r="G6069">
        <v>33</v>
      </c>
      <c r="H6069">
        <v>5981.4</v>
      </c>
      <c r="I6069">
        <v>197386.15</v>
      </c>
      <c r="J6069" t="s">
        <v>768</v>
      </c>
      <c r="K6069">
        <v>16</v>
      </c>
      <c r="L6069" t="str">
        <f>_xlfn.XLOOKUP(F6069, Items!$A:$A, Items!$C:$C, "Check Item ID", 0)</f>
        <v>Service</v>
      </c>
    </row>
    <row r="6070" spans="1:12" hidden="1" x14ac:dyDescent="0.25">
      <c r="A6070" t="s">
        <v>6838</v>
      </c>
      <c r="B6070" s="1">
        <v>45584</v>
      </c>
      <c r="C6070" t="s">
        <v>237</v>
      </c>
      <c r="D6070" t="s">
        <v>5</v>
      </c>
      <c r="E6070" t="s">
        <v>260</v>
      </c>
      <c r="F6070" t="s">
        <v>552</v>
      </c>
      <c r="G6070">
        <v>26</v>
      </c>
      <c r="H6070">
        <v>7156.88</v>
      </c>
      <c r="I6070">
        <v>186078.87</v>
      </c>
      <c r="J6070" t="s">
        <v>768</v>
      </c>
      <c r="K6070">
        <v>16</v>
      </c>
      <c r="L6070" t="str">
        <f>_xlfn.XLOOKUP(F6070, Items!$A:$A, Items!$C:$C, "Check Item ID", 0)</f>
        <v>Service</v>
      </c>
    </row>
    <row r="6071" spans="1:12" hidden="1" x14ac:dyDescent="0.25">
      <c r="A6071" t="s">
        <v>6839</v>
      </c>
      <c r="B6071" s="1">
        <v>45832</v>
      </c>
      <c r="C6071" t="s">
        <v>181</v>
      </c>
      <c r="D6071" t="s">
        <v>17</v>
      </c>
      <c r="E6071" t="s">
        <v>336</v>
      </c>
      <c r="F6071" t="s">
        <v>634</v>
      </c>
      <c r="G6071">
        <v>10</v>
      </c>
      <c r="H6071">
        <v>4734.58</v>
      </c>
      <c r="I6071">
        <v>47345.84</v>
      </c>
      <c r="J6071" t="s">
        <v>770</v>
      </c>
      <c r="K6071">
        <v>43</v>
      </c>
      <c r="L6071" t="str">
        <f>_xlfn.XLOOKUP(F6071, Items!$A:$A, Items!$C:$C, "Check Item ID", 0)</f>
        <v>Hardware</v>
      </c>
    </row>
    <row r="6072" spans="1:12" hidden="1" x14ac:dyDescent="0.25">
      <c r="A6072" t="s">
        <v>6840</v>
      </c>
      <c r="B6072" s="1">
        <v>45928</v>
      </c>
      <c r="C6072" t="s">
        <v>117</v>
      </c>
      <c r="D6072" t="s">
        <v>29</v>
      </c>
      <c r="E6072" t="s">
        <v>288</v>
      </c>
      <c r="F6072" t="s">
        <v>440</v>
      </c>
      <c r="G6072">
        <v>4</v>
      </c>
      <c r="H6072">
        <v>8139.29</v>
      </c>
      <c r="I6072">
        <v>32557.16</v>
      </c>
      <c r="J6072" t="s">
        <v>768</v>
      </c>
      <c r="K6072">
        <v>7</v>
      </c>
      <c r="L6072" t="str">
        <f>_xlfn.XLOOKUP(F6072, Items!$A:$A, Items!$C:$C, "Check Item ID", 0)</f>
        <v>Hardware</v>
      </c>
    </row>
    <row r="6073" spans="1:12" x14ac:dyDescent="0.25">
      <c r="A6073" t="s">
        <v>6841</v>
      </c>
      <c r="B6073" s="1">
        <v>45101</v>
      </c>
      <c r="C6073" t="s">
        <v>95</v>
      </c>
      <c r="D6073" t="s">
        <v>11</v>
      </c>
      <c r="E6073" t="s">
        <v>340</v>
      </c>
      <c r="F6073" t="s">
        <v>373</v>
      </c>
      <c r="G6073" s="8">
        <v>1</v>
      </c>
      <c r="H6073" s="6">
        <v>9298.3799999999992</v>
      </c>
      <c r="I6073" s="6">
        <v>9298.3799999999992</v>
      </c>
      <c r="J6073" t="s">
        <v>777</v>
      </c>
      <c r="K6073" s="8">
        <v>38</v>
      </c>
      <c r="L6073" t="str">
        <f>_xlfn.XLOOKUP(F6073, Items!$A:$A, Items!$C:$C, "Check Item ID", 0)</f>
        <v>Service</v>
      </c>
    </row>
    <row r="6074" spans="1:12" hidden="1" x14ac:dyDescent="0.25">
      <c r="A6074" t="s">
        <v>6842</v>
      </c>
      <c r="B6074" s="1">
        <v>45115</v>
      </c>
      <c r="C6074" t="s">
        <v>91</v>
      </c>
      <c r="D6074" t="s">
        <v>11</v>
      </c>
      <c r="E6074" t="s">
        <v>272</v>
      </c>
      <c r="F6074" t="s">
        <v>614</v>
      </c>
      <c r="G6074">
        <v>40</v>
      </c>
      <c r="H6074">
        <v>3627.52</v>
      </c>
      <c r="I6074">
        <v>145100.84</v>
      </c>
      <c r="J6074" t="s">
        <v>768</v>
      </c>
      <c r="K6074">
        <v>33</v>
      </c>
      <c r="L6074" t="str">
        <f>_xlfn.XLOOKUP(F6074, Items!$A:$A, Items!$C:$C, "Check Item ID", 0)</f>
        <v>Hardware</v>
      </c>
    </row>
    <row r="6075" spans="1:12" x14ac:dyDescent="0.25">
      <c r="A6075" t="s">
        <v>6843</v>
      </c>
      <c r="B6075" s="1">
        <v>45000</v>
      </c>
      <c r="C6075" t="s">
        <v>181</v>
      </c>
      <c r="D6075" t="s">
        <v>17</v>
      </c>
      <c r="E6075" t="s">
        <v>276</v>
      </c>
      <c r="F6075" t="s">
        <v>424</v>
      </c>
      <c r="G6075" s="8">
        <v>21</v>
      </c>
      <c r="H6075" s="6">
        <v>2335.5700000000002</v>
      </c>
      <c r="I6075" s="6">
        <v>49046.9</v>
      </c>
      <c r="J6075" t="s">
        <v>777</v>
      </c>
      <c r="K6075" s="8">
        <v>10</v>
      </c>
      <c r="L6075" t="str">
        <f>_xlfn.XLOOKUP(F6075, Items!$A:$A, Items!$C:$C, "Check Item ID", 0)</f>
        <v>Service</v>
      </c>
    </row>
    <row r="6076" spans="1:12" x14ac:dyDescent="0.25">
      <c r="A6076" t="s">
        <v>6844</v>
      </c>
      <c r="B6076" s="1">
        <v>45348</v>
      </c>
      <c r="C6076" t="s">
        <v>141</v>
      </c>
      <c r="D6076" t="s">
        <v>27</v>
      </c>
      <c r="E6076" t="s">
        <v>306</v>
      </c>
      <c r="F6076" t="s">
        <v>632</v>
      </c>
      <c r="G6076" s="8">
        <v>11</v>
      </c>
      <c r="H6076" s="6">
        <v>1650.35</v>
      </c>
      <c r="I6076" s="6">
        <v>18153.810000000001</v>
      </c>
      <c r="J6076" t="s">
        <v>777</v>
      </c>
      <c r="K6076" s="8">
        <v>20</v>
      </c>
      <c r="L6076" t="str">
        <f>_xlfn.XLOOKUP(F6076, Items!$A:$A, Items!$C:$C, "Check Item ID", 0)</f>
        <v>Service</v>
      </c>
    </row>
    <row r="6077" spans="1:12" hidden="1" x14ac:dyDescent="0.25">
      <c r="A6077" t="s">
        <v>6845</v>
      </c>
      <c r="B6077" s="1">
        <v>45680</v>
      </c>
      <c r="C6077" t="s">
        <v>57</v>
      </c>
      <c r="D6077" t="s">
        <v>25</v>
      </c>
      <c r="E6077" t="s">
        <v>270</v>
      </c>
      <c r="F6077" t="s">
        <v>492</v>
      </c>
      <c r="G6077">
        <v>28</v>
      </c>
      <c r="H6077">
        <v>3546.68</v>
      </c>
      <c r="I6077">
        <v>99307.06</v>
      </c>
      <c r="J6077" t="s">
        <v>770</v>
      </c>
      <c r="K6077">
        <v>7</v>
      </c>
      <c r="L6077" t="str">
        <f>_xlfn.XLOOKUP(F6077, Items!$A:$A, Items!$C:$C, "Check Item ID", 0)</f>
        <v>Service</v>
      </c>
    </row>
    <row r="6078" spans="1:12" hidden="1" x14ac:dyDescent="0.25">
      <c r="A6078" t="s">
        <v>6846</v>
      </c>
      <c r="B6078" s="1">
        <v>45990</v>
      </c>
      <c r="C6078" t="s">
        <v>137</v>
      </c>
      <c r="D6078" t="s">
        <v>13</v>
      </c>
      <c r="E6078" t="s">
        <v>260</v>
      </c>
      <c r="F6078" t="s">
        <v>440</v>
      </c>
      <c r="G6078">
        <v>31</v>
      </c>
      <c r="H6078">
        <v>7667.42</v>
      </c>
      <c r="I6078">
        <v>237690.01</v>
      </c>
      <c r="J6078" t="s">
        <v>770</v>
      </c>
      <c r="K6078">
        <v>6</v>
      </c>
      <c r="L6078" t="str">
        <f>_xlfn.XLOOKUP(F6078, Items!$A:$A, Items!$C:$C, "Check Item ID", 0)</f>
        <v>Hardware</v>
      </c>
    </row>
    <row r="6079" spans="1:12" hidden="1" x14ac:dyDescent="0.25">
      <c r="A6079" t="s">
        <v>6847</v>
      </c>
      <c r="B6079" s="1">
        <v>45942</v>
      </c>
      <c r="C6079" t="s">
        <v>227</v>
      </c>
      <c r="D6079" t="s">
        <v>9</v>
      </c>
      <c r="E6079" t="s">
        <v>328</v>
      </c>
      <c r="F6079" t="s">
        <v>446</v>
      </c>
      <c r="G6079">
        <v>30</v>
      </c>
      <c r="H6079">
        <v>6952.94</v>
      </c>
      <c r="I6079">
        <v>208588.19</v>
      </c>
      <c r="J6079" t="s">
        <v>768</v>
      </c>
      <c r="K6079">
        <v>12</v>
      </c>
      <c r="L6079" t="str">
        <f>_xlfn.XLOOKUP(F6079, Items!$A:$A, Items!$C:$C, "Check Item ID", 0)</f>
        <v>Software</v>
      </c>
    </row>
    <row r="6080" spans="1:12" hidden="1" x14ac:dyDescent="0.25">
      <c r="A6080" t="s">
        <v>6848</v>
      </c>
      <c r="B6080" s="1">
        <v>45867</v>
      </c>
      <c r="C6080" t="s">
        <v>83</v>
      </c>
      <c r="D6080" t="s">
        <v>23</v>
      </c>
      <c r="E6080" t="s">
        <v>250</v>
      </c>
      <c r="F6080" t="s">
        <v>748</v>
      </c>
      <c r="G6080">
        <v>10</v>
      </c>
      <c r="H6080">
        <v>3512.53</v>
      </c>
      <c r="I6080">
        <v>35125.279999999999</v>
      </c>
      <c r="J6080" t="s">
        <v>770</v>
      </c>
      <c r="K6080">
        <v>16</v>
      </c>
      <c r="L6080" t="str">
        <f>_xlfn.XLOOKUP(F6080, Items!$A:$A, Items!$C:$C, "Check Item ID", 0)</f>
        <v>Software</v>
      </c>
    </row>
    <row r="6081" spans="1:12" hidden="1" x14ac:dyDescent="0.25">
      <c r="A6081" t="s">
        <v>6849</v>
      </c>
      <c r="B6081" s="1">
        <v>45734</v>
      </c>
      <c r="C6081" t="s">
        <v>81</v>
      </c>
      <c r="D6081" t="s">
        <v>19</v>
      </c>
      <c r="E6081" t="s">
        <v>338</v>
      </c>
      <c r="F6081" t="s">
        <v>452</v>
      </c>
      <c r="G6081">
        <v>2</v>
      </c>
      <c r="H6081">
        <v>3114.63</v>
      </c>
      <c r="I6081">
        <v>6229.25</v>
      </c>
      <c r="J6081" t="s">
        <v>768</v>
      </c>
      <c r="K6081">
        <v>34</v>
      </c>
      <c r="L6081" t="str">
        <f>_xlfn.XLOOKUP(F6081, Items!$A:$A, Items!$C:$C, "Check Item ID", 0)</f>
        <v>Service</v>
      </c>
    </row>
    <row r="6082" spans="1:12" hidden="1" x14ac:dyDescent="0.25">
      <c r="A6082" t="s">
        <v>6850</v>
      </c>
      <c r="B6082" s="1">
        <v>45958</v>
      </c>
      <c r="C6082" t="s">
        <v>48</v>
      </c>
      <c r="D6082" t="s">
        <v>21</v>
      </c>
      <c r="E6082" t="s">
        <v>308</v>
      </c>
      <c r="F6082" t="s">
        <v>624</v>
      </c>
      <c r="G6082">
        <v>47</v>
      </c>
      <c r="H6082">
        <v>3161.31</v>
      </c>
      <c r="I6082">
        <v>148581.56</v>
      </c>
      <c r="J6082" t="s">
        <v>768</v>
      </c>
      <c r="K6082">
        <v>45</v>
      </c>
      <c r="L6082" t="str">
        <f>_xlfn.XLOOKUP(F6082, Items!$A:$A, Items!$C:$C, "Check Item ID", 0)</f>
        <v>Service</v>
      </c>
    </row>
    <row r="6083" spans="1:12" hidden="1" x14ac:dyDescent="0.25">
      <c r="A6083" t="s">
        <v>6851</v>
      </c>
      <c r="B6083" s="1">
        <v>45039</v>
      </c>
      <c r="C6083" t="s">
        <v>39</v>
      </c>
      <c r="D6083" t="s">
        <v>25</v>
      </c>
      <c r="E6083" t="s">
        <v>281</v>
      </c>
      <c r="F6083" t="s">
        <v>466</v>
      </c>
      <c r="G6083">
        <v>21</v>
      </c>
      <c r="H6083">
        <v>486.52</v>
      </c>
      <c r="I6083">
        <v>10216.99</v>
      </c>
      <c r="J6083" t="s">
        <v>768</v>
      </c>
      <c r="K6083">
        <v>31</v>
      </c>
      <c r="L6083" t="str">
        <f>_xlfn.XLOOKUP(F6083, Items!$A:$A, Items!$C:$C, "Check Item ID", 0)</f>
        <v>Hardware</v>
      </c>
    </row>
    <row r="6084" spans="1:12" hidden="1" x14ac:dyDescent="0.25">
      <c r="A6084" t="s">
        <v>6852</v>
      </c>
      <c r="B6084" s="1">
        <v>45311</v>
      </c>
      <c r="C6084" t="s">
        <v>81</v>
      </c>
      <c r="D6084" t="s">
        <v>19</v>
      </c>
      <c r="E6084" t="s">
        <v>318</v>
      </c>
      <c r="F6084" t="s">
        <v>550</v>
      </c>
      <c r="G6084">
        <v>49</v>
      </c>
      <c r="H6084">
        <v>409.62</v>
      </c>
      <c r="I6084">
        <v>20071.18</v>
      </c>
      <c r="J6084" t="s">
        <v>768</v>
      </c>
      <c r="K6084">
        <v>27</v>
      </c>
      <c r="L6084" t="str">
        <f>_xlfn.XLOOKUP(F6084, Items!$A:$A, Items!$C:$C, "Check Item ID", 0)</f>
        <v>Service</v>
      </c>
    </row>
    <row r="6085" spans="1:12" hidden="1" x14ac:dyDescent="0.25">
      <c r="A6085" t="s">
        <v>6853</v>
      </c>
      <c r="B6085" s="1">
        <v>45050</v>
      </c>
      <c r="C6085" t="s">
        <v>159</v>
      </c>
      <c r="D6085" t="s">
        <v>11</v>
      </c>
      <c r="E6085" t="s">
        <v>274</v>
      </c>
      <c r="F6085" t="s">
        <v>700</v>
      </c>
      <c r="G6085">
        <v>28</v>
      </c>
      <c r="H6085">
        <v>7794.3</v>
      </c>
      <c r="I6085">
        <v>218240.33</v>
      </c>
      <c r="J6085" t="s">
        <v>770</v>
      </c>
      <c r="K6085">
        <v>4</v>
      </c>
      <c r="L6085" t="str">
        <f>_xlfn.XLOOKUP(F6085, Items!$A:$A, Items!$C:$C, "Check Item ID", 0)</f>
        <v>Hardware</v>
      </c>
    </row>
    <row r="6086" spans="1:12" hidden="1" x14ac:dyDescent="0.25">
      <c r="A6086" t="s">
        <v>6854</v>
      </c>
      <c r="B6086" s="1">
        <v>45634</v>
      </c>
      <c r="C6086" t="s">
        <v>189</v>
      </c>
      <c r="D6086" t="s">
        <v>21</v>
      </c>
      <c r="E6086" t="s">
        <v>306</v>
      </c>
      <c r="F6086" t="s">
        <v>392</v>
      </c>
      <c r="G6086">
        <v>39</v>
      </c>
      <c r="H6086">
        <v>10304.030000000001</v>
      </c>
      <c r="I6086">
        <v>401857</v>
      </c>
      <c r="J6086" t="s">
        <v>770</v>
      </c>
      <c r="K6086">
        <v>41</v>
      </c>
      <c r="L6086" t="str">
        <f>_xlfn.XLOOKUP(F6086, Items!$A:$A, Items!$C:$C, "Check Item ID", 0)</f>
        <v>Software</v>
      </c>
    </row>
    <row r="6087" spans="1:12" hidden="1" x14ac:dyDescent="0.25">
      <c r="A6087" t="s">
        <v>6855</v>
      </c>
      <c r="B6087" s="1">
        <v>45740</v>
      </c>
      <c r="C6087" t="s">
        <v>53</v>
      </c>
      <c r="D6087" t="s">
        <v>9</v>
      </c>
      <c r="E6087" t="s">
        <v>330</v>
      </c>
      <c r="F6087" t="s">
        <v>590</v>
      </c>
      <c r="G6087">
        <v>44</v>
      </c>
      <c r="H6087">
        <v>900.39</v>
      </c>
      <c r="I6087">
        <v>39617.32</v>
      </c>
      <c r="J6087" t="s">
        <v>768</v>
      </c>
      <c r="K6087">
        <v>11</v>
      </c>
      <c r="L6087" t="str">
        <f>_xlfn.XLOOKUP(F6087, Items!$A:$A, Items!$C:$C, "Check Item ID", 0)</f>
        <v>Hardware</v>
      </c>
    </row>
    <row r="6088" spans="1:12" x14ac:dyDescent="0.25">
      <c r="A6088" t="s">
        <v>6856</v>
      </c>
      <c r="B6088" s="1">
        <v>45373</v>
      </c>
      <c r="C6088" t="s">
        <v>175</v>
      </c>
      <c r="D6088" t="s">
        <v>27</v>
      </c>
      <c r="E6088" t="s">
        <v>308</v>
      </c>
      <c r="F6088" t="s">
        <v>404</v>
      </c>
      <c r="G6088" s="8">
        <v>45</v>
      </c>
      <c r="H6088" s="6">
        <v>3239.86</v>
      </c>
      <c r="I6088" s="6">
        <v>145793.54</v>
      </c>
      <c r="J6088" t="s">
        <v>777</v>
      </c>
      <c r="K6088" s="8">
        <v>34</v>
      </c>
      <c r="L6088" t="str">
        <f>_xlfn.XLOOKUP(F6088, Items!$A:$A, Items!$C:$C, "Check Item ID", 0)</f>
        <v>Service</v>
      </c>
    </row>
    <row r="6089" spans="1:12" x14ac:dyDescent="0.25">
      <c r="A6089" t="s">
        <v>6857</v>
      </c>
      <c r="B6089" s="1">
        <v>45578</v>
      </c>
      <c r="C6089" t="s">
        <v>36</v>
      </c>
      <c r="D6089" t="s">
        <v>23</v>
      </c>
      <c r="E6089" t="s">
        <v>265</v>
      </c>
      <c r="F6089" t="s">
        <v>482</v>
      </c>
      <c r="G6089" s="8">
        <v>34</v>
      </c>
      <c r="H6089" s="6">
        <v>153.38999999999999</v>
      </c>
      <c r="I6089" s="6">
        <v>5215.24</v>
      </c>
      <c r="J6089" t="s">
        <v>777</v>
      </c>
      <c r="K6089" s="8">
        <v>40</v>
      </c>
      <c r="L6089" t="str">
        <f>_xlfn.XLOOKUP(F6089, Items!$A:$A, Items!$C:$C, "Check Item ID", 0)</f>
        <v>Service</v>
      </c>
    </row>
    <row r="6090" spans="1:12" hidden="1" x14ac:dyDescent="0.25">
      <c r="A6090" t="s">
        <v>6858</v>
      </c>
      <c r="B6090" s="1">
        <v>45061</v>
      </c>
      <c r="C6090" t="s">
        <v>65</v>
      </c>
      <c r="D6090" t="s">
        <v>15</v>
      </c>
      <c r="E6090" t="s">
        <v>283</v>
      </c>
      <c r="F6090" t="s">
        <v>566</v>
      </c>
      <c r="G6090">
        <v>18</v>
      </c>
      <c r="H6090">
        <v>7526.42</v>
      </c>
      <c r="I6090">
        <v>135475.47</v>
      </c>
      <c r="J6090" t="s">
        <v>768</v>
      </c>
      <c r="K6090">
        <v>29</v>
      </c>
      <c r="L6090" t="str">
        <f>_xlfn.XLOOKUP(F6090, Items!$A:$A, Items!$C:$C, "Check Item ID", 0)</f>
        <v>Software</v>
      </c>
    </row>
    <row r="6091" spans="1:12" x14ac:dyDescent="0.25">
      <c r="A6091" t="s">
        <v>6859</v>
      </c>
      <c r="B6091" s="1">
        <v>45438</v>
      </c>
      <c r="C6091" t="s">
        <v>171</v>
      </c>
      <c r="D6091" t="s">
        <v>23</v>
      </c>
      <c r="E6091" t="s">
        <v>324</v>
      </c>
      <c r="F6091" t="s">
        <v>648</v>
      </c>
      <c r="G6091" s="8">
        <v>12</v>
      </c>
      <c r="H6091" s="6">
        <v>4566.07</v>
      </c>
      <c r="I6091" s="6">
        <v>54792.84</v>
      </c>
      <c r="J6091" t="s">
        <v>777</v>
      </c>
      <c r="K6091" s="8">
        <v>4</v>
      </c>
      <c r="L6091" t="str">
        <f>_xlfn.XLOOKUP(F6091, Items!$A:$A, Items!$C:$C, "Check Item ID", 0)</f>
        <v>Hardware</v>
      </c>
    </row>
    <row r="6092" spans="1:12" hidden="1" x14ac:dyDescent="0.25">
      <c r="A6092" t="s">
        <v>6860</v>
      </c>
      <c r="B6092" s="1">
        <v>45618</v>
      </c>
      <c r="C6092" t="s">
        <v>203</v>
      </c>
      <c r="D6092" t="s">
        <v>31</v>
      </c>
      <c r="E6092" t="s">
        <v>334</v>
      </c>
      <c r="F6092" t="s">
        <v>484</v>
      </c>
      <c r="G6092">
        <v>35</v>
      </c>
      <c r="H6092">
        <v>7600.72</v>
      </c>
      <c r="I6092">
        <v>266025.07</v>
      </c>
      <c r="J6092" t="s">
        <v>770</v>
      </c>
      <c r="K6092">
        <v>21</v>
      </c>
      <c r="L6092" t="str">
        <f>_xlfn.XLOOKUP(F6092, Items!$A:$A, Items!$C:$C, "Check Item ID", 0)</f>
        <v>Hardware</v>
      </c>
    </row>
    <row r="6093" spans="1:12" hidden="1" x14ac:dyDescent="0.25">
      <c r="A6093" t="s">
        <v>6861</v>
      </c>
      <c r="B6093" s="1">
        <v>46004</v>
      </c>
      <c r="C6093" t="s">
        <v>99</v>
      </c>
      <c r="D6093" t="s">
        <v>13</v>
      </c>
      <c r="E6093" t="s">
        <v>312</v>
      </c>
      <c r="F6093" t="s">
        <v>436</v>
      </c>
      <c r="G6093">
        <v>36</v>
      </c>
      <c r="H6093">
        <v>50.84</v>
      </c>
      <c r="I6093">
        <v>1830.14</v>
      </c>
      <c r="J6093" t="s">
        <v>768</v>
      </c>
      <c r="K6093">
        <v>13</v>
      </c>
      <c r="L6093" t="str">
        <f>_xlfn.XLOOKUP(F6093, Items!$A:$A, Items!$C:$C, "Check Item ID", 0)</f>
        <v>Service</v>
      </c>
    </row>
    <row r="6094" spans="1:12" x14ac:dyDescent="0.25">
      <c r="A6094" t="s">
        <v>6862</v>
      </c>
      <c r="B6094" s="1">
        <v>45885</v>
      </c>
      <c r="C6094" t="s">
        <v>215</v>
      </c>
      <c r="D6094" t="s">
        <v>5</v>
      </c>
      <c r="E6094" t="s">
        <v>320</v>
      </c>
      <c r="F6094" t="s">
        <v>394</v>
      </c>
      <c r="G6094" s="8">
        <v>22</v>
      </c>
      <c r="H6094" s="6">
        <v>2002.19</v>
      </c>
      <c r="I6094" s="6">
        <v>44048.2</v>
      </c>
      <c r="J6094" t="s">
        <v>777</v>
      </c>
      <c r="K6094" s="8">
        <v>39</v>
      </c>
      <c r="L6094" t="str">
        <f>_xlfn.XLOOKUP(F6094, Items!$A:$A, Items!$C:$C, "Check Item ID", 0)</f>
        <v>Service</v>
      </c>
    </row>
    <row r="6095" spans="1:12" hidden="1" x14ac:dyDescent="0.25">
      <c r="A6095" t="s">
        <v>6863</v>
      </c>
      <c r="B6095" s="1">
        <v>45308</v>
      </c>
      <c r="C6095" t="s">
        <v>63</v>
      </c>
      <c r="D6095" t="s">
        <v>27</v>
      </c>
      <c r="E6095" t="s">
        <v>258</v>
      </c>
      <c r="F6095" t="s">
        <v>410</v>
      </c>
      <c r="G6095">
        <v>10</v>
      </c>
      <c r="H6095">
        <v>5231.32</v>
      </c>
      <c r="I6095">
        <v>52313.23</v>
      </c>
      <c r="J6095" t="s">
        <v>770</v>
      </c>
      <c r="K6095">
        <v>37</v>
      </c>
      <c r="L6095" t="str">
        <f>_xlfn.XLOOKUP(F6095, Items!$A:$A, Items!$C:$C, "Check Item ID", 0)</f>
        <v>Service</v>
      </c>
    </row>
    <row r="6096" spans="1:12" hidden="1" x14ac:dyDescent="0.25">
      <c r="A6096" t="s">
        <v>6864</v>
      </c>
      <c r="B6096" s="1">
        <v>45216</v>
      </c>
      <c r="C6096" t="s">
        <v>117</v>
      </c>
      <c r="D6096" t="s">
        <v>29</v>
      </c>
      <c r="E6096" t="s">
        <v>270</v>
      </c>
      <c r="F6096" t="s">
        <v>602</v>
      </c>
      <c r="G6096">
        <v>44</v>
      </c>
      <c r="H6096">
        <v>1338.35</v>
      </c>
      <c r="I6096">
        <v>58887.44</v>
      </c>
      <c r="J6096" t="s">
        <v>770</v>
      </c>
      <c r="K6096">
        <v>20</v>
      </c>
      <c r="L6096" t="str">
        <f>_xlfn.XLOOKUP(F6096, Items!$A:$A, Items!$C:$C, "Check Item ID", 0)</f>
        <v>Software</v>
      </c>
    </row>
    <row r="6097" spans="1:12" x14ac:dyDescent="0.25">
      <c r="A6097" t="s">
        <v>6865</v>
      </c>
      <c r="B6097" s="1">
        <v>45574</v>
      </c>
      <c r="C6097" t="s">
        <v>87</v>
      </c>
      <c r="D6097" t="s">
        <v>9</v>
      </c>
      <c r="E6097" t="s">
        <v>320</v>
      </c>
      <c r="F6097" t="s">
        <v>476</v>
      </c>
      <c r="G6097" s="8">
        <v>8</v>
      </c>
      <c r="H6097" s="6">
        <v>5792.33</v>
      </c>
      <c r="I6097" s="6">
        <v>46338.6</v>
      </c>
      <c r="J6097" t="s">
        <v>777</v>
      </c>
      <c r="K6097" s="8">
        <v>39</v>
      </c>
      <c r="L6097" t="str">
        <f>_xlfn.XLOOKUP(F6097, Items!$A:$A, Items!$C:$C, "Check Item ID", 0)</f>
        <v>Hardware</v>
      </c>
    </row>
    <row r="6098" spans="1:12" hidden="1" x14ac:dyDescent="0.25">
      <c r="A6098" t="s">
        <v>6866</v>
      </c>
      <c r="B6098" s="1">
        <v>44976</v>
      </c>
      <c r="C6098" t="s">
        <v>115</v>
      </c>
      <c r="D6098" t="s">
        <v>27</v>
      </c>
      <c r="E6098" t="s">
        <v>338</v>
      </c>
      <c r="F6098" t="s">
        <v>367</v>
      </c>
      <c r="G6098">
        <v>14</v>
      </c>
      <c r="H6098">
        <v>6110.85</v>
      </c>
      <c r="I6098">
        <v>85551.9</v>
      </c>
      <c r="J6098" t="s">
        <v>768</v>
      </c>
      <c r="K6098">
        <v>13</v>
      </c>
      <c r="L6098" t="str">
        <f>_xlfn.XLOOKUP(F6098, Items!$A:$A, Items!$C:$C, "Check Item ID", 0)</f>
        <v>Software</v>
      </c>
    </row>
    <row r="6099" spans="1:12" x14ac:dyDescent="0.25">
      <c r="A6099" t="s">
        <v>6867</v>
      </c>
      <c r="B6099" s="1">
        <v>45804</v>
      </c>
      <c r="C6099" t="s">
        <v>153</v>
      </c>
      <c r="D6099" t="s">
        <v>3</v>
      </c>
      <c r="E6099" t="s">
        <v>314</v>
      </c>
      <c r="F6099" t="s">
        <v>602</v>
      </c>
      <c r="G6099" s="8">
        <v>32</v>
      </c>
      <c r="H6099" s="6">
        <v>1408.8</v>
      </c>
      <c r="I6099" s="6">
        <v>45081.68</v>
      </c>
      <c r="J6099" t="s">
        <v>777</v>
      </c>
      <c r="K6099" s="8">
        <v>38</v>
      </c>
      <c r="L6099" t="str">
        <f>_xlfn.XLOOKUP(F6099, Items!$A:$A, Items!$C:$C, "Check Item ID", 0)</f>
        <v>Software</v>
      </c>
    </row>
    <row r="6100" spans="1:12" hidden="1" x14ac:dyDescent="0.25">
      <c r="A6100" t="s">
        <v>6868</v>
      </c>
      <c r="B6100" s="1">
        <v>45928</v>
      </c>
      <c r="C6100" t="s">
        <v>239</v>
      </c>
      <c r="D6100" t="s">
        <v>15</v>
      </c>
      <c r="E6100" t="s">
        <v>346</v>
      </c>
      <c r="F6100" t="s">
        <v>726</v>
      </c>
      <c r="G6100">
        <v>13</v>
      </c>
      <c r="H6100">
        <v>4718.6099999999997</v>
      </c>
      <c r="I6100">
        <v>61341.93</v>
      </c>
      <c r="J6100" t="s">
        <v>768</v>
      </c>
      <c r="K6100">
        <v>43</v>
      </c>
      <c r="L6100" t="str">
        <f>_xlfn.XLOOKUP(F6100, Items!$A:$A, Items!$C:$C, "Check Item ID", 0)</f>
        <v>Hardware</v>
      </c>
    </row>
    <row r="6101" spans="1:12" x14ac:dyDescent="0.25">
      <c r="A6101" t="s">
        <v>6869</v>
      </c>
      <c r="B6101" s="1">
        <v>45224</v>
      </c>
      <c r="C6101" t="s">
        <v>225</v>
      </c>
      <c r="D6101" t="s">
        <v>13</v>
      </c>
      <c r="E6101" t="s">
        <v>326</v>
      </c>
      <c r="F6101" t="s">
        <v>616</v>
      </c>
      <c r="G6101" s="8">
        <v>16</v>
      </c>
      <c r="H6101" s="6">
        <v>386.66</v>
      </c>
      <c r="I6101" s="6">
        <v>6186.62</v>
      </c>
      <c r="J6101" t="s">
        <v>777</v>
      </c>
      <c r="K6101" s="8">
        <v>19</v>
      </c>
      <c r="L6101" t="str">
        <f>_xlfn.XLOOKUP(F6101, Items!$A:$A, Items!$C:$C, "Check Item ID", 0)</f>
        <v>Hardware</v>
      </c>
    </row>
    <row r="6102" spans="1:12" hidden="1" x14ac:dyDescent="0.25">
      <c r="A6102" t="s">
        <v>6870</v>
      </c>
      <c r="B6102" s="1">
        <v>45409</v>
      </c>
      <c r="C6102" t="s">
        <v>199</v>
      </c>
      <c r="D6102" t="s">
        <v>11</v>
      </c>
      <c r="E6102" t="s">
        <v>283</v>
      </c>
      <c r="F6102" t="s">
        <v>562</v>
      </c>
      <c r="G6102">
        <v>27</v>
      </c>
      <c r="H6102">
        <v>3394.14</v>
      </c>
      <c r="I6102">
        <v>91641.75</v>
      </c>
      <c r="J6102" t="s">
        <v>770</v>
      </c>
      <c r="K6102">
        <v>36</v>
      </c>
      <c r="L6102" t="str">
        <f>_xlfn.XLOOKUP(F6102, Items!$A:$A, Items!$C:$C, "Check Item ID", 0)</f>
        <v>Service</v>
      </c>
    </row>
    <row r="6103" spans="1:12" hidden="1" x14ac:dyDescent="0.25">
      <c r="A6103" t="s">
        <v>6871</v>
      </c>
      <c r="B6103" s="1">
        <v>45773</v>
      </c>
      <c r="C6103" t="s">
        <v>87</v>
      </c>
      <c r="D6103" t="s">
        <v>9</v>
      </c>
      <c r="E6103" t="s">
        <v>286</v>
      </c>
      <c r="F6103" t="s">
        <v>420</v>
      </c>
      <c r="G6103">
        <v>27</v>
      </c>
      <c r="H6103">
        <v>7436.22</v>
      </c>
      <c r="I6103">
        <v>200778.01</v>
      </c>
      <c r="J6103" t="s">
        <v>770</v>
      </c>
      <c r="K6103">
        <v>36</v>
      </c>
      <c r="L6103" t="str">
        <f>_xlfn.XLOOKUP(F6103, Items!$A:$A, Items!$C:$C, "Check Item ID", 0)</f>
        <v>Software</v>
      </c>
    </row>
    <row r="6104" spans="1:12" hidden="1" x14ac:dyDescent="0.25">
      <c r="A6104" t="s">
        <v>6872</v>
      </c>
      <c r="B6104" s="1">
        <v>45909</v>
      </c>
      <c r="C6104" t="s">
        <v>159</v>
      </c>
      <c r="D6104" t="s">
        <v>11</v>
      </c>
      <c r="E6104" t="s">
        <v>267</v>
      </c>
      <c r="F6104" t="s">
        <v>544</v>
      </c>
      <c r="G6104">
        <v>46</v>
      </c>
      <c r="H6104">
        <v>994.81</v>
      </c>
      <c r="I6104">
        <v>45761.05</v>
      </c>
      <c r="J6104" t="s">
        <v>770</v>
      </c>
      <c r="K6104">
        <v>17</v>
      </c>
      <c r="L6104" t="str">
        <f>_xlfn.XLOOKUP(F6104, Items!$A:$A, Items!$C:$C, "Check Item ID", 0)</f>
        <v>Software</v>
      </c>
    </row>
    <row r="6105" spans="1:12" x14ac:dyDescent="0.25">
      <c r="A6105" t="s">
        <v>6873</v>
      </c>
      <c r="B6105" s="1">
        <v>45107</v>
      </c>
      <c r="C6105" t="s">
        <v>209</v>
      </c>
      <c r="D6105" t="s">
        <v>23</v>
      </c>
      <c r="E6105" t="s">
        <v>254</v>
      </c>
      <c r="F6105" t="s">
        <v>396</v>
      </c>
      <c r="G6105" s="8">
        <v>9</v>
      </c>
      <c r="H6105" s="6">
        <v>8181.54</v>
      </c>
      <c r="I6105" s="6">
        <v>73633.850000000006</v>
      </c>
      <c r="J6105" t="s">
        <v>777</v>
      </c>
      <c r="K6105" s="8">
        <v>9</v>
      </c>
      <c r="L6105" t="str">
        <f>_xlfn.XLOOKUP(F6105, Items!$A:$A, Items!$C:$C, "Check Item ID", 0)</f>
        <v>Software</v>
      </c>
    </row>
    <row r="6106" spans="1:12" hidden="1" x14ac:dyDescent="0.25">
      <c r="A6106" t="s">
        <v>6874</v>
      </c>
      <c r="B6106" s="1">
        <v>45608</v>
      </c>
      <c r="C6106" t="s">
        <v>48</v>
      </c>
      <c r="D6106" t="s">
        <v>21</v>
      </c>
      <c r="E6106" t="s">
        <v>318</v>
      </c>
      <c r="F6106" t="s">
        <v>512</v>
      </c>
      <c r="G6106">
        <v>23</v>
      </c>
      <c r="H6106">
        <v>4798.97</v>
      </c>
      <c r="I6106">
        <v>110376.29</v>
      </c>
      <c r="J6106" t="s">
        <v>768</v>
      </c>
      <c r="K6106">
        <v>31</v>
      </c>
      <c r="L6106" t="str">
        <f>_xlfn.XLOOKUP(F6106, Items!$A:$A, Items!$C:$C, "Check Item ID", 0)</f>
        <v>Software</v>
      </c>
    </row>
    <row r="6107" spans="1:12" hidden="1" x14ac:dyDescent="0.25">
      <c r="A6107" t="s">
        <v>6875</v>
      </c>
      <c r="B6107" s="1">
        <v>45745</v>
      </c>
      <c r="C6107" t="s">
        <v>65</v>
      </c>
      <c r="D6107" t="s">
        <v>15</v>
      </c>
      <c r="E6107" t="s">
        <v>338</v>
      </c>
      <c r="F6107" t="s">
        <v>628</v>
      </c>
      <c r="G6107">
        <v>3</v>
      </c>
      <c r="H6107">
        <v>2481.4499999999998</v>
      </c>
      <c r="I6107">
        <v>7444.35</v>
      </c>
      <c r="J6107" t="s">
        <v>770</v>
      </c>
      <c r="K6107">
        <v>35</v>
      </c>
      <c r="L6107" t="str">
        <f>_xlfn.XLOOKUP(F6107, Items!$A:$A, Items!$C:$C, "Check Item ID", 0)</f>
        <v>Software</v>
      </c>
    </row>
    <row r="6108" spans="1:12" hidden="1" x14ac:dyDescent="0.25">
      <c r="A6108" t="s">
        <v>6876</v>
      </c>
      <c r="B6108" s="1">
        <v>44936</v>
      </c>
      <c r="C6108" t="s">
        <v>207</v>
      </c>
      <c r="D6108" t="s">
        <v>11</v>
      </c>
      <c r="E6108" t="s">
        <v>300</v>
      </c>
      <c r="F6108" t="s">
        <v>672</v>
      </c>
      <c r="G6108">
        <v>33</v>
      </c>
      <c r="H6108">
        <v>2251.92</v>
      </c>
      <c r="I6108">
        <v>74313.25</v>
      </c>
      <c r="J6108" t="s">
        <v>768</v>
      </c>
      <c r="K6108">
        <v>20</v>
      </c>
      <c r="L6108" t="str">
        <f>_xlfn.XLOOKUP(F6108, Items!$A:$A, Items!$C:$C, "Check Item ID", 0)</f>
        <v>Service</v>
      </c>
    </row>
    <row r="6109" spans="1:12" hidden="1" x14ac:dyDescent="0.25">
      <c r="A6109" t="s">
        <v>6877</v>
      </c>
      <c r="B6109" s="1">
        <v>45089</v>
      </c>
      <c r="C6109" t="s">
        <v>179</v>
      </c>
      <c r="D6109" t="s">
        <v>3</v>
      </c>
      <c r="E6109" t="s">
        <v>283</v>
      </c>
      <c r="F6109" t="s">
        <v>466</v>
      </c>
      <c r="G6109">
        <v>24</v>
      </c>
      <c r="H6109">
        <v>441.82</v>
      </c>
      <c r="I6109">
        <v>10603.7</v>
      </c>
      <c r="J6109" t="s">
        <v>768</v>
      </c>
      <c r="K6109">
        <v>10</v>
      </c>
      <c r="L6109" t="str">
        <f>_xlfn.XLOOKUP(F6109, Items!$A:$A, Items!$C:$C, "Check Item ID", 0)</f>
        <v>Hardware</v>
      </c>
    </row>
    <row r="6110" spans="1:12" hidden="1" x14ac:dyDescent="0.25">
      <c r="A6110" t="s">
        <v>6878</v>
      </c>
      <c r="B6110" s="1">
        <v>45565</v>
      </c>
      <c r="C6110" t="s">
        <v>109</v>
      </c>
      <c r="D6110" t="s">
        <v>17</v>
      </c>
      <c r="E6110" t="s">
        <v>276</v>
      </c>
      <c r="F6110" t="s">
        <v>373</v>
      </c>
      <c r="G6110">
        <v>46</v>
      </c>
      <c r="H6110">
        <v>7676.07</v>
      </c>
      <c r="I6110">
        <v>353099.05</v>
      </c>
      <c r="J6110" t="s">
        <v>770</v>
      </c>
      <c r="K6110">
        <v>7</v>
      </c>
      <c r="L6110" t="str">
        <f>_xlfn.XLOOKUP(F6110, Items!$A:$A, Items!$C:$C, "Check Item ID", 0)</f>
        <v>Service</v>
      </c>
    </row>
    <row r="6111" spans="1:12" x14ac:dyDescent="0.25">
      <c r="A6111" t="s">
        <v>6879</v>
      </c>
      <c r="B6111" s="1">
        <v>45775</v>
      </c>
      <c r="C6111" t="s">
        <v>143</v>
      </c>
      <c r="D6111" t="s">
        <v>5</v>
      </c>
      <c r="E6111" t="s">
        <v>336</v>
      </c>
      <c r="F6111" t="s">
        <v>754</v>
      </c>
      <c r="G6111" s="8">
        <v>35</v>
      </c>
      <c r="H6111" s="6">
        <v>8514.36</v>
      </c>
      <c r="I6111" s="6">
        <v>298002.55</v>
      </c>
      <c r="J6111" t="s">
        <v>777</v>
      </c>
      <c r="K6111" s="8">
        <v>22</v>
      </c>
      <c r="L6111" t="str">
        <f>_xlfn.XLOOKUP(F6111, Items!$A:$A, Items!$C:$C, "Check Item ID", 0)</f>
        <v>Service</v>
      </c>
    </row>
    <row r="6112" spans="1:12" x14ac:dyDescent="0.25">
      <c r="A6112" t="s">
        <v>6880</v>
      </c>
      <c r="B6112" s="1">
        <v>44990</v>
      </c>
      <c r="C6112" t="s">
        <v>225</v>
      </c>
      <c r="D6112" t="s">
        <v>13</v>
      </c>
      <c r="E6112" t="s">
        <v>267</v>
      </c>
      <c r="F6112" t="s">
        <v>700</v>
      </c>
      <c r="G6112" s="8">
        <v>13</v>
      </c>
      <c r="H6112" s="6">
        <v>8948.18</v>
      </c>
      <c r="I6112" s="6">
        <v>116326.39999999999</v>
      </c>
      <c r="J6112" t="s">
        <v>777</v>
      </c>
      <c r="K6112" s="8">
        <v>8</v>
      </c>
      <c r="L6112" t="str">
        <f>_xlfn.XLOOKUP(F6112, Items!$A:$A, Items!$C:$C, "Check Item ID", 0)</f>
        <v>Hardware</v>
      </c>
    </row>
    <row r="6113" spans="1:12" x14ac:dyDescent="0.25">
      <c r="A6113" t="s">
        <v>6881</v>
      </c>
      <c r="B6113" s="1">
        <v>45267</v>
      </c>
      <c r="C6113" t="s">
        <v>121</v>
      </c>
      <c r="D6113" t="s">
        <v>5</v>
      </c>
      <c r="E6113" t="s">
        <v>328</v>
      </c>
      <c r="F6113" t="s">
        <v>634</v>
      </c>
      <c r="G6113" s="8">
        <v>26</v>
      </c>
      <c r="H6113" s="6">
        <v>5529.66</v>
      </c>
      <c r="I6113" s="6">
        <v>143771.12</v>
      </c>
      <c r="J6113" t="s">
        <v>777</v>
      </c>
      <c r="K6113" s="8">
        <v>24</v>
      </c>
      <c r="L6113" t="str">
        <f>_xlfn.XLOOKUP(F6113, Items!$A:$A, Items!$C:$C, "Check Item ID", 0)</f>
        <v>Hardware</v>
      </c>
    </row>
    <row r="6114" spans="1:12" hidden="1" x14ac:dyDescent="0.25">
      <c r="A6114" t="s">
        <v>6882</v>
      </c>
      <c r="B6114" s="1">
        <v>45622</v>
      </c>
      <c r="C6114" t="s">
        <v>207</v>
      </c>
      <c r="D6114" t="s">
        <v>11</v>
      </c>
      <c r="E6114" t="s">
        <v>302</v>
      </c>
      <c r="F6114" t="s">
        <v>650</v>
      </c>
      <c r="G6114">
        <v>46</v>
      </c>
      <c r="H6114">
        <v>10274.35</v>
      </c>
      <c r="I6114">
        <v>472620.13</v>
      </c>
      <c r="J6114" t="s">
        <v>770</v>
      </c>
      <c r="K6114">
        <v>25</v>
      </c>
      <c r="L6114" t="str">
        <f>_xlfn.XLOOKUP(F6114, Items!$A:$A, Items!$C:$C, "Check Item ID", 0)</f>
        <v>Service</v>
      </c>
    </row>
    <row r="6115" spans="1:12" x14ac:dyDescent="0.25">
      <c r="A6115" t="s">
        <v>6883</v>
      </c>
      <c r="B6115" s="1">
        <v>45286</v>
      </c>
      <c r="C6115" t="s">
        <v>95</v>
      </c>
      <c r="D6115" t="s">
        <v>11</v>
      </c>
      <c r="E6115" t="s">
        <v>274</v>
      </c>
      <c r="F6115" t="s">
        <v>554</v>
      </c>
      <c r="G6115" s="8">
        <v>48</v>
      </c>
      <c r="H6115" s="6">
        <v>141.54</v>
      </c>
      <c r="I6115" s="6">
        <v>6794.05</v>
      </c>
      <c r="J6115" t="s">
        <v>777</v>
      </c>
      <c r="K6115" s="8">
        <v>27</v>
      </c>
      <c r="L6115" t="str">
        <f>_xlfn.XLOOKUP(F6115, Items!$A:$A, Items!$C:$C, "Check Item ID", 0)</f>
        <v>Software</v>
      </c>
    </row>
    <row r="6116" spans="1:12" x14ac:dyDescent="0.25">
      <c r="A6116" t="s">
        <v>6884</v>
      </c>
      <c r="B6116" s="1">
        <v>45450</v>
      </c>
      <c r="C6116" t="s">
        <v>235</v>
      </c>
      <c r="D6116" t="s">
        <v>17</v>
      </c>
      <c r="E6116" t="s">
        <v>312</v>
      </c>
      <c r="F6116" t="s">
        <v>446</v>
      </c>
      <c r="G6116" s="8">
        <v>50</v>
      </c>
      <c r="H6116" s="6">
        <v>8317.7000000000007</v>
      </c>
      <c r="I6116" s="6">
        <v>415885</v>
      </c>
      <c r="J6116" t="s">
        <v>777</v>
      </c>
      <c r="K6116" s="8">
        <v>34</v>
      </c>
      <c r="L6116" t="str">
        <f>_xlfn.XLOOKUP(F6116, Items!$A:$A, Items!$C:$C, "Check Item ID", 0)</f>
        <v>Software</v>
      </c>
    </row>
    <row r="6117" spans="1:12" x14ac:dyDescent="0.25">
      <c r="A6117" t="s">
        <v>6885</v>
      </c>
      <c r="B6117" s="1">
        <v>45110</v>
      </c>
      <c r="C6117" t="s">
        <v>123</v>
      </c>
      <c r="D6117" t="s">
        <v>21</v>
      </c>
      <c r="E6117" t="s">
        <v>290</v>
      </c>
      <c r="F6117" t="s">
        <v>642</v>
      </c>
      <c r="G6117" s="8">
        <v>18</v>
      </c>
      <c r="H6117" s="6">
        <v>3602.79</v>
      </c>
      <c r="I6117" s="6">
        <v>64850.28</v>
      </c>
      <c r="J6117" t="s">
        <v>777</v>
      </c>
      <c r="K6117" s="8">
        <v>21</v>
      </c>
      <c r="L6117" t="str">
        <f>_xlfn.XLOOKUP(F6117, Items!$A:$A, Items!$C:$C, "Check Item ID", 0)</f>
        <v>Software</v>
      </c>
    </row>
    <row r="6118" spans="1:12" hidden="1" x14ac:dyDescent="0.25">
      <c r="A6118" t="s">
        <v>6886</v>
      </c>
      <c r="B6118" s="1">
        <v>45485</v>
      </c>
      <c r="C6118" t="s">
        <v>36</v>
      </c>
      <c r="D6118" t="s">
        <v>23</v>
      </c>
      <c r="E6118" t="s">
        <v>324</v>
      </c>
      <c r="F6118" t="s">
        <v>486</v>
      </c>
      <c r="G6118">
        <v>41</v>
      </c>
      <c r="H6118">
        <v>3094.54</v>
      </c>
      <c r="I6118">
        <v>126876.02</v>
      </c>
      <c r="J6118" t="s">
        <v>770</v>
      </c>
      <c r="K6118">
        <v>24</v>
      </c>
      <c r="L6118" t="str">
        <f>_xlfn.XLOOKUP(F6118, Items!$A:$A, Items!$C:$C, "Check Item ID", 0)</f>
        <v>Hardware</v>
      </c>
    </row>
    <row r="6119" spans="1:12" hidden="1" x14ac:dyDescent="0.25">
      <c r="A6119" t="s">
        <v>6887</v>
      </c>
      <c r="B6119" s="1">
        <v>45652</v>
      </c>
      <c r="C6119" t="s">
        <v>221</v>
      </c>
      <c r="D6119" t="s">
        <v>5</v>
      </c>
      <c r="E6119" t="s">
        <v>318</v>
      </c>
      <c r="F6119" t="s">
        <v>414</v>
      </c>
      <c r="G6119">
        <v>44</v>
      </c>
      <c r="H6119">
        <v>4836.21</v>
      </c>
      <c r="I6119">
        <v>212793.45</v>
      </c>
      <c r="J6119" t="s">
        <v>770</v>
      </c>
      <c r="K6119">
        <v>4</v>
      </c>
      <c r="L6119" t="str">
        <f>_xlfn.XLOOKUP(F6119, Items!$A:$A, Items!$C:$C, "Check Item ID", 0)</f>
        <v>Service</v>
      </c>
    </row>
    <row r="6120" spans="1:12" x14ac:dyDescent="0.25">
      <c r="A6120" t="s">
        <v>6888</v>
      </c>
      <c r="B6120" s="1">
        <v>45399</v>
      </c>
      <c r="C6120" t="s">
        <v>203</v>
      </c>
      <c r="D6120" t="s">
        <v>31</v>
      </c>
      <c r="E6120" t="s">
        <v>350</v>
      </c>
      <c r="F6120" t="s">
        <v>464</v>
      </c>
      <c r="G6120" s="8">
        <v>1</v>
      </c>
      <c r="H6120" s="6">
        <v>3660.98</v>
      </c>
      <c r="I6120" s="6">
        <v>3660.98</v>
      </c>
      <c r="J6120" t="s">
        <v>777</v>
      </c>
      <c r="K6120" s="8">
        <v>41</v>
      </c>
      <c r="L6120" t="str">
        <f>_xlfn.XLOOKUP(F6120, Items!$A:$A, Items!$C:$C, "Check Item ID", 0)</f>
        <v>Hardware</v>
      </c>
    </row>
    <row r="6121" spans="1:12" x14ac:dyDescent="0.25">
      <c r="A6121" t="s">
        <v>6889</v>
      </c>
      <c r="B6121" s="1">
        <v>45208</v>
      </c>
      <c r="C6121" t="s">
        <v>235</v>
      </c>
      <c r="D6121" t="s">
        <v>17</v>
      </c>
      <c r="E6121" t="s">
        <v>324</v>
      </c>
      <c r="F6121" t="s">
        <v>588</v>
      </c>
      <c r="G6121" s="8">
        <v>10</v>
      </c>
      <c r="H6121" s="6">
        <v>7606.1</v>
      </c>
      <c r="I6121" s="6">
        <v>76061.039999999994</v>
      </c>
      <c r="J6121" t="s">
        <v>777</v>
      </c>
      <c r="K6121" s="8">
        <v>17</v>
      </c>
      <c r="L6121" t="str">
        <f>_xlfn.XLOOKUP(F6121, Items!$A:$A, Items!$C:$C, "Check Item ID", 0)</f>
        <v>Hardware</v>
      </c>
    </row>
    <row r="6122" spans="1:12" hidden="1" x14ac:dyDescent="0.25">
      <c r="A6122" t="s">
        <v>6890</v>
      </c>
      <c r="B6122" s="1">
        <v>45697</v>
      </c>
      <c r="C6122" t="s">
        <v>119</v>
      </c>
      <c r="D6122" t="s">
        <v>13</v>
      </c>
      <c r="E6122" t="s">
        <v>250</v>
      </c>
      <c r="F6122" t="s">
        <v>660</v>
      </c>
      <c r="G6122">
        <v>38</v>
      </c>
      <c r="H6122">
        <v>8267.89</v>
      </c>
      <c r="I6122">
        <v>314179.94</v>
      </c>
      <c r="J6122" t="s">
        <v>770</v>
      </c>
      <c r="K6122">
        <v>11</v>
      </c>
      <c r="L6122" t="str">
        <f>_xlfn.XLOOKUP(F6122, Items!$A:$A, Items!$C:$C, "Check Item ID", 0)</f>
        <v>Hardware</v>
      </c>
    </row>
    <row r="6123" spans="1:12" hidden="1" x14ac:dyDescent="0.25">
      <c r="A6123" t="s">
        <v>6891</v>
      </c>
      <c r="B6123" s="1">
        <v>45129</v>
      </c>
      <c r="C6123" t="s">
        <v>65</v>
      </c>
      <c r="D6123" t="s">
        <v>15</v>
      </c>
      <c r="E6123" t="s">
        <v>354</v>
      </c>
      <c r="F6123" t="s">
        <v>740</v>
      </c>
      <c r="G6123">
        <v>42</v>
      </c>
      <c r="H6123">
        <v>10038.73</v>
      </c>
      <c r="I6123">
        <v>421626.66</v>
      </c>
      <c r="J6123" t="s">
        <v>770</v>
      </c>
      <c r="K6123">
        <v>16</v>
      </c>
      <c r="L6123" t="str">
        <f>_xlfn.XLOOKUP(F6123, Items!$A:$A, Items!$C:$C, "Check Item ID", 0)</f>
        <v>Service</v>
      </c>
    </row>
    <row r="6124" spans="1:12" hidden="1" x14ac:dyDescent="0.25">
      <c r="A6124" t="s">
        <v>6892</v>
      </c>
      <c r="B6124" s="1">
        <v>46013</v>
      </c>
      <c r="C6124" t="s">
        <v>81</v>
      </c>
      <c r="D6124" t="s">
        <v>19</v>
      </c>
      <c r="E6124" t="s">
        <v>326</v>
      </c>
      <c r="F6124" t="s">
        <v>718</v>
      </c>
      <c r="G6124">
        <v>15</v>
      </c>
      <c r="H6124">
        <v>9242.25</v>
      </c>
      <c r="I6124">
        <v>138633.76</v>
      </c>
      <c r="J6124" t="s">
        <v>768</v>
      </c>
      <c r="K6124">
        <v>6</v>
      </c>
      <c r="L6124" t="str">
        <f>_xlfn.XLOOKUP(F6124, Items!$A:$A, Items!$C:$C, "Check Item ID", 0)</f>
        <v>Software</v>
      </c>
    </row>
    <row r="6125" spans="1:12" x14ac:dyDescent="0.25">
      <c r="A6125" t="s">
        <v>6893</v>
      </c>
      <c r="B6125" s="1">
        <v>45592</v>
      </c>
      <c r="C6125" t="s">
        <v>229</v>
      </c>
      <c r="D6125" t="s">
        <v>17</v>
      </c>
      <c r="E6125" t="s">
        <v>348</v>
      </c>
      <c r="F6125" t="s">
        <v>480</v>
      </c>
      <c r="G6125" s="8">
        <v>44</v>
      </c>
      <c r="H6125" s="6">
        <v>2563.94</v>
      </c>
      <c r="I6125" s="6">
        <v>112813.31</v>
      </c>
      <c r="J6125" t="s">
        <v>777</v>
      </c>
      <c r="K6125" s="8">
        <v>40</v>
      </c>
      <c r="L6125" t="str">
        <f>_xlfn.XLOOKUP(F6125, Items!$A:$A, Items!$C:$C, "Check Item ID", 0)</f>
        <v>Hardware</v>
      </c>
    </row>
    <row r="6126" spans="1:12" hidden="1" x14ac:dyDescent="0.25">
      <c r="A6126" t="s">
        <v>6894</v>
      </c>
      <c r="B6126" s="1">
        <v>45456</v>
      </c>
      <c r="C6126" t="s">
        <v>175</v>
      </c>
      <c r="D6126" t="s">
        <v>27</v>
      </c>
      <c r="E6126" t="s">
        <v>348</v>
      </c>
      <c r="F6126" t="s">
        <v>492</v>
      </c>
      <c r="G6126">
        <v>2</v>
      </c>
      <c r="H6126">
        <v>4480.1899999999996</v>
      </c>
      <c r="I6126">
        <v>8960.39</v>
      </c>
      <c r="J6126" t="s">
        <v>768</v>
      </c>
      <c r="K6126">
        <v>39</v>
      </c>
      <c r="L6126" t="str">
        <f>_xlfn.XLOOKUP(F6126, Items!$A:$A, Items!$C:$C, "Check Item ID", 0)</f>
        <v>Service</v>
      </c>
    </row>
    <row r="6127" spans="1:12" hidden="1" x14ac:dyDescent="0.25">
      <c r="A6127" t="s">
        <v>6895</v>
      </c>
      <c r="B6127" s="1">
        <v>45759</v>
      </c>
      <c r="C6127" t="s">
        <v>123</v>
      </c>
      <c r="D6127" t="s">
        <v>21</v>
      </c>
      <c r="E6127" t="s">
        <v>318</v>
      </c>
      <c r="F6127" t="s">
        <v>670</v>
      </c>
      <c r="G6127">
        <v>44</v>
      </c>
      <c r="H6127">
        <v>8534.42</v>
      </c>
      <c r="I6127">
        <v>375514.67</v>
      </c>
      <c r="J6127" t="s">
        <v>770</v>
      </c>
      <c r="K6127">
        <v>5</v>
      </c>
      <c r="L6127" t="str">
        <f>_xlfn.XLOOKUP(F6127, Items!$A:$A, Items!$C:$C, "Check Item ID", 0)</f>
        <v>Service</v>
      </c>
    </row>
    <row r="6128" spans="1:12" hidden="1" x14ac:dyDescent="0.25">
      <c r="A6128" t="s">
        <v>6896</v>
      </c>
      <c r="B6128" s="1">
        <v>45159</v>
      </c>
      <c r="C6128" t="s">
        <v>149</v>
      </c>
      <c r="D6128" t="s">
        <v>21</v>
      </c>
      <c r="E6128" t="s">
        <v>278</v>
      </c>
      <c r="F6128" t="s">
        <v>690</v>
      </c>
      <c r="G6128">
        <v>5</v>
      </c>
      <c r="H6128">
        <v>6741.26</v>
      </c>
      <c r="I6128">
        <v>33706.300000000003</v>
      </c>
      <c r="J6128" t="s">
        <v>768</v>
      </c>
      <c r="K6128">
        <v>19</v>
      </c>
      <c r="L6128" t="str">
        <f>_xlfn.XLOOKUP(F6128, Items!$A:$A, Items!$C:$C, "Check Item ID", 0)</f>
        <v>Software</v>
      </c>
    </row>
    <row r="6129" spans="1:12" hidden="1" x14ac:dyDescent="0.25">
      <c r="A6129" t="s">
        <v>6897</v>
      </c>
      <c r="B6129" s="1">
        <v>45419</v>
      </c>
      <c r="C6129" t="s">
        <v>73</v>
      </c>
      <c r="D6129" t="s">
        <v>29</v>
      </c>
      <c r="E6129" t="s">
        <v>350</v>
      </c>
      <c r="F6129" t="s">
        <v>402</v>
      </c>
      <c r="G6129">
        <v>18</v>
      </c>
      <c r="H6129">
        <v>9380.8799999999992</v>
      </c>
      <c r="I6129">
        <v>168855.84</v>
      </c>
      <c r="J6129" t="s">
        <v>768</v>
      </c>
      <c r="K6129">
        <v>19</v>
      </c>
      <c r="L6129" t="str">
        <f>_xlfn.XLOOKUP(F6129, Items!$A:$A, Items!$C:$C, "Check Item ID", 0)</f>
        <v>Hardware</v>
      </c>
    </row>
    <row r="6130" spans="1:12" hidden="1" x14ac:dyDescent="0.25">
      <c r="A6130" t="s">
        <v>6898</v>
      </c>
      <c r="B6130" s="1">
        <v>45484</v>
      </c>
      <c r="C6130" t="s">
        <v>135</v>
      </c>
      <c r="D6130" t="s">
        <v>31</v>
      </c>
      <c r="E6130" t="s">
        <v>334</v>
      </c>
      <c r="F6130" t="s">
        <v>758</v>
      </c>
      <c r="G6130">
        <v>13</v>
      </c>
      <c r="H6130">
        <v>3995.78</v>
      </c>
      <c r="I6130">
        <v>51945.09</v>
      </c>
      <c r="J6130" t="s">
        <v>770</v>
      </c>
      <c r="K6130">
        <v>32</v>
      </c>
      <c r="L6130" t="str">
        <f>_xlfn.XLOOKUP(F6130, Items!$A:$A, Items!$C:$C, "Check Item ID", 0)</f>
        <v>Hardware</v>
      </c>
    </row>
    <row r="6131" spans="1:12" hidden="1" x14ac:dyDescent="0.25">
      <c r="A6131" t="s">
        <v>6899</v>
      </c>
      <c r="B6131" s="1">
        <v>44958</v>
      </c>
      <c r="C6131" t="s">
        <v>207</v>
      </c>
      <c r="D6131" t="s">
        <v>11</v>
      </c>
      <c r="E6131" t="s">
        <v>302</v>
      </c>
      <c r="F6131" t="s">
        <v>400</v>
      </c>
      <c r="G6131">
        <v>45</v>
      </c>
      <c r="H6131">
        <v>7021.28</v>
      </c>
      <c r="I6131">
        <v>315957.8</v>
      </c>
      <c r="J6131" t="s">
        <v>770</v>
      </c>
      <c r="K6131">
        <v>39</v>
      </c>
      <c r="L6131" t="str">
        <f>_xlfn.XLOOKUP(F6131, Items!$A:$A, Items!$C:$C, "Check Item ID", 0)</f>
        <v>Hardware</v>
      </c>
    </row>
    <row r="6132" spans="1:12" x14ac:dyDescent="0.25">
      <c r="A6132" t="s">
        <v>6900</v>
      </c>
      <c r="B6132" s="1">
        <v>45613</v>
      </c>
      <c r="C6132" t="s">
        <v>61</v>
      </c>
      <c r="D6132" t="s">
        <v>11</v>
      </c>
      <c r="E6132" t="s">
        <v>336</v>
      </c>
      <c r="F6132" t="s">
        <v>496</v>
      </c>
      <c r="G6132" s="8">
        <v>46</v>
      </c>
      <c r="H6132" s="6">
        <v>6797.99</v>
      </c>
      <c r="I6132" s="6">
        <v>312707.42</v>
      </c>
      <c r="J6132" t="s">
        <v>777</v>
      </c>
      <c r="K6132" s="8">
        <v>41</v>
      </c>
      <c r="L6132" t="str">
        <f>_xlfn.XLOOKUP(F6132, Items!$A:$A, Items!$C:$C, "Check Item ID", 0)</f>
        <v>Hardware</v>
      </c>
    </row>
    <row r="6133" spans="1:12" hidden="1" x14ac:dyDescent="0.25">
      <c r="A6133" t="s">
        <v>6901</v>
      </c>
      <c r="B6133" s="1">
        <v>45449</v>
      </c>
      <c r="C6133" t="s">
        <v>197</v>
      </c>
      <c r="D6133" t="s">
        <v>17</v>
      </c>
      <c r="E6133" t="s">
        <v>286</v>
      </c>
      <c r="F6133" t="s">
        <v>392</v>
      </c>
      <c r="G6133">
        <v>19</v>
      </c>
      <c r="H6133">
        <v>10320.56</v>
      </c>
      <c r="I6133">
        <v>196090.63</v>
      </c>
      <c r="J6133" t="s">
        <v>770</v>
      </c>
      <c r="K6133">
        <v>30</v>
      </c>
      <c r="L6133" t="str">
        <f>_xlfn.XLOOKUP(F6133, Items!$A:$A, Items!$C:$C, "Check Item ID", 0)</f>
        <v>Software</v>
      </c>
    </row>
    <row r="6134" spans="1:12" x14ac:dyDescent="0.25">
      <c r="A6134" t="s">
        <v>6902</v>
      </c>
      <c r="B6134" s="1">
        <v>45601</v>
      </c>
      <c r="C6134" t="s">
        <v>239</v>
      </c>
      <c r="D6134" t="s">
        <v>15</v>
      </c>
      <c r="E6134" t="s">
        <v>336</v>
      </c>
      <c r="F6134" t="s">
        <v>432</v>
      </c>
      <c r="G6134" s="8">
        <v>19</v>
      </c>
      <c r="H6134" s="6">
        <v>8356.51</v>
      </c>
      <c r="I6134" s="6">
        <v>158773.74</v>
      </c>
      <c r="J6134" t="s">
        <v>777</v>
      </c>
      <c r="K6134" s="8">
        <v>33</v>
      </c>
      <c r="L6134" t="str">
        <f>_xlfn.XLOOKUP(F6134, Items!$A:$A, Items!$C:$C, "Check Item ID", 0)</f>
        <v>Service</v>
      </c>
    </row>
    <row r="6135" spans="1:12" hidden="1" x14ac:dyDescent="0.25">
      <c r="A6135" t="s">
        <v>6903</v>
      </c>
      <c r="B6135" s="1">
        <v>45651</v>
      </c>
      <c r="C6135" t="s">
        <v>175</v>
      </c>
      <c r="D6135" t="s">
        <v>27</v>
      </c>
      <c r="E6135" t="s">
        <v>322</v>
      </c>
      <c r="F6135" t="s">
        <v>544</v>
      </c>
      <c r="G6135">
        <v>28</v>
      </c>
      <c r="H6135">
        <v>951.37</v>
      </c>
      <c r="I6135">
        <v>26638.31</v>
      </c>
      <c r="J6135" t="s">
        <v>770</v>
      </c>
      <c r="K6135">
        <v>13</v>
      </c>
      <c r="L6135" t="str">
        <f>_xlfn.XLOOKUP(F6135, Items!$A:$A, Items!$C:$C, "Check Item ID", 0)</f>
        <v>Software</v>
      </c>
    </row>
    <row r="6136" spans="1:12" hidden="1" x14ac:dyDescent="0.25">
      <c r="A6136" t="s">
        <v>6904</v>
      </c>
      <c r="B6136" s="1">
        <v>44942</v>
      </c>
      <c r="C6136" t="s">
        <v>71</v>
      </c>
      <c r="D6136" t="s">
        <v>15</v>
      </c>
      <c r="E6136" t="s">
        <v>267</v>
      </c>
      <c r="F6136" t="s">
        <v>518</v>
      </c>
      <c r="G6136">
        <v>1</v>
      </c>
      <c r="H6136">
        <v>3507.3</v>
      </c>
      <c r="I6136">
        <v>3507.3</v>
      </c>
      <c r="J6136" t="s">
        <v>768</v>
      </c>
      <c r="K6136">
        <v>7</v>
      </c>
      <c r="L6136" t="str">
        <f>_xlfn.XLOOKUP(F6136, Items!$A:$A, Items!$C:$C, "Check Item ID", 0)</f>
        <v>Service</v>
      </c>
    </row>
    <row r="6137" spans="1:12" hidden="1" x14ac:dyDescent="0.25">
      <c r="A6137" t="s">
        <v>6905</v>
      </c>
      <c r="B6137" s="1">
        <v>45842</v>
      </c>
      <c r="C6137" t="s">
        <v>239</v>
      </c>
      <c r="D6137" t="s">
        <v>15</v>
      </c>
      <c r="E6137" t="s">
        <v>286</v>
      </c>
      <c r="F6137" t="s">
        <v>406</v>
      </c>
      <c r="G6137">
        <v>14</v>
      </c>
      <c r="H6137">
        <v>6626.92</v>
      </c>
      <c r="I6137">
        <v>92776.91</v>
      </c>
      <c r="J6137" t="s">
        <v>770</v>
      </c>
      <c r="K6137">
        <v>40</v>
      </c>
      <c r="L6137" t="str">
        <f>_xlfn.XLOOKUP(F6137, Items!$A:$A, Items!$C:$C, "Check Item ID", 0)</f>
        <v>Software</v>
      </c>
    </row>
    <row r="6138" spans="1:12" hidden="1" x14ac:dyDescent="0.25">
      <c r="A6138" t="s">
        <v>6906</v>
      </c>
      <c r="B6138" s="1">
        <v>45509</v>
      </c>
      <c r="C6138" t="s">
        <v>207</v>
      </c>
      <c r="D6138" t="s">
        <v>11</v>
      </c>
      <c r="E6138" t="s">
        <v>286</v>
      </c>
      <c r="F6138" t="s">
        <v>610</v>
      </c>
      <c r="G6138">
        <v>45</v>
      </c>
      <c r="H6138">
        <v>1262.49</v>
      </c>
      <c r="I6138">
        <v>56812.25</v>
      </c>
      <c r="J6138" t="s">
        <v>768</v>
      </c>
      <c r="K6138">
        <v>14</v>
      </c>
      <c r="L6138" t="str">
        <f>_xlfn.XLOOKUP(F6138, Items!$A:$A, Items!$C:$C, "Check Item ID", 0)</f>
        <v>Hardware</v>
      </c>
    </row>
    <row r="6139" spans="1:12" hidden="1" x14ac:dyDescent="0.25">
      <c r="A6139" t="s">
        <v>6907</v>
      </c>
      <c r="B6139" s="1">
        <v>45568</v>
      </c>
      <c r="C6139" t="s">
        <v>133</v>
      </c>
      <c r="D6139" t="s">
        <v>11</v>
      </c>
      <c r="E6139" t="s">
        <v>324</v>
      </c>
      <c r="F6139" t="s">
        <v>644</v>
      </c>
      <c r="G6139">
        <v>44</v>
      </c>
      <c r="H6139">
        <v>8631.31</v>
      </c>
      <c r="I6139">
        <v>379777.79</v>
      </c>
      <c r="J6139" t="s">
        <v>770</v>
      </c>
      <c r="K6139">
        <v>16</v>
      </c>
      <c r="L6139" t="str">
        <f>_xlfn.XLOOKUP(F6139, Items!$A:$A, Items!$C:$C, "Check Item ID", 0)</f>
        <v>Hardware</v>
      </c>
    </row>
    <row r="6140" spans="1:12" hidden="1" x14ac:dyDescent="0.25">
      <c r="A6140" t="s">
        <v>6908</v>
      </c>
      <c r="B6140" s="1">
        <v>45393</v>
      </c>
      <c r="C6140" t="s">
        <v>195</v>
      </c>
      <c r="D6140" t="s">
        <v>7</v>
      </c>
      <c r="E6140" t="s">
        <v>281</v>
      </c>
      <c r="F6140" t="s">
        <v>740</v>
      </c>
      <c r="G6140">
        <v>11</v>
      </c>
      <c r="H6140">
        <v>8856.36</v>
      </c>
      <c r="I6140">
        <v>97419.99</v>
      </c>
      <c r="J6140" t="s">
        <v>768</v>
      </c>
      <c r="K6140">
        <v>35</v>
      </c>
      <c r="L6140" t="str">
        <f>_xlfn.XLOOKUP(F6140, Items!$A:$A, Items!$C:$C, "Check Item ID", 0)</f>
        <v>Service</v>
      </c>
    </row>
    <row r="6141" spans="1:12" hidden="1" x14ac:dyDescent="0.25">
      <c r="A6141" t="s">
        <v>6909</v>
      </c>
      <c r="B6141" s="1">
        <v>45923</v>
      </c>
      <c r="C6141" t="s">
        <v>83</v>
      </c>
      <c r="D6141" t="s">
        <v>23</v>
      </c>
      <c r="E6141" t="s">
        <v>263</v>
      </c>
      <c r="F6141" t="s">
        <v>580</v>
      </c>
      <c r="G6141">
        <v>46</v>
      </c>
      <c r="H6141">
        <v>5707.02</v>
      </c>
      <c r="I6141">
        <v>262523.13</v>
      </c>
      <c r="J6141" t="s">
        <v>768</v>
      </c>
      <c r="K6141">
        <v>5</v>
      </c>
      <c r="L6141" t="str">
        <f>_xlfn.XLOOKUP(F6141, Items!$A:$A, Items!$C:$C, "Check Item ID", 0)</f>
        <v>Hardware</v>
      </c>
    </row>
    <row r="6142" spans="1:12" hidden="1" x14ac:dyDescent="0.25">
      <c r="A6142" t="s">
        <v>6910</v>
      </c>
      <c r="B6142" s="1">
        <v>45112</v>
      </c>
      <c r="C6142" t="s">
        <v>71</v>
      </c>
      <c r="D6142" t="s">
        <v>15</v>
      </c>
      <c r="E6142" t="s">
        <v>296</v>
      </c>
      <c r="F6142" t="s">
        <v>468</v>
      </c>
      <c r="G6142">
        <v>29</v>
      </c>
      <c r="H6142">
        <v>3467.39</v>
      </c>
      <c r="I6142">
        <v>100554.44</v>
      </c>
      <c r="J6142" t="s">
        <v>768</v>
      </c>
      <c r="K6142">
        <v>9</v>
      </c>
      <c r="L6142" t="str">
        <f>_xlfn.XLOOKUP(F6142, Items!$A:$A, Items!$C:$C, "Check Item ID", 0)</f>
        <v>Hardware</v>
      </c>
    </row>
    <row r="6143" spans="1:12" hidden="1" x14ac:dyDescent="0.25">
      <c r="A6143" t="s">
        <v>6911</v>
      </c>
      <c r="B6143" s="1">
        <v>45508</v>
      </c>
      <c r="C6143" t="s">
        <v>167</v>
      </c>
      <c r="D6143" t="s">
        <v>31</v>
      </c>
      <c r="E6143" t="s">
        <v>346</v>
      </c>
      <c r="F6143" t="s">
        <v>538</v>
      </c>
      <c r="G6143">
        <v>41</v>
      </c>
      <c r="H6143">
        <v>7167.67</v>
      </c>
      <c r="I6143">
        <v>293874.55</v>
      </c>
      <c r="J6143" t="s">
        <v>770</v>
      </c>
      <c r="K6143">
        <v>28</v>
      </c>
      <c r="L6143" t="str">
        <f>_xlfn.XLOOKUP(F6143, Items!$A:$A, Items!$C:$C, "Check Item ID", 0)</f>
        <v>Hardware</v>
      </c>
    </row>
    <row r="6144" spans="1:12" hidden="1" x14ac:dyDescent="0.25">
      <c r="A6144" t="s">
        <v>6912</v>
      </c>
      <c r="B6144" s="1">
        <v>45417</v>
      </c>
      <c r="C6144" t="s">
        <v>69</v>
      </c>
      <c r="D6144" t="s">
        <v>13</v>
      </c>
      <c r="E6144" t="s">
        <v>344</v>
      </c>
      <c r="F6144" t="s">
        <v>710</v>
      </c>
      <c r="G6144">
        <v>3</v>
      </c>
      <c r="H6144">
        <v>239.1</v>
      </c>
      <c r="I6144">
        <v>717.29</v>
      </c>
      <c r="J6144" t="s">
        <v>768</v>
      </c>
      <c r="K6144">
        <v>22</v>
      </c>
      <c r="L6144" t="str">
        <f>_xlfn.XLOOKUP(F6144, Items!$A:$A, Items!$C:$C, "Check Item ID", 0)</f>
        <v>Service</v>
      </c>
    </row>
    <row r="6145" spans="1:12" hidden="1" x14ac:dyDescent="0.25">
      <c r="A6145" t="s">
        <v>6913</v>
      </c>
      <c r="B6145" s="1">
        <v>45504</v>
      </c>
      <c r="C6145" t="s">
        <v>231</v>
      </c>
      <c r="D6145" t="s">
        <v>7</v>
      </c>
      <c r="E6145" t="s">
        <v>340</v>
      </c>
      <c r="F6145" t="s">
        <v>716</v>
      </c>
      <c r="G6145">
        <v>6</v>
      </c>
      <c r="H6145">
        <v>7108.17</v>
      </c>
      <c r="I6145">
        <v>42649.01</v>
      </c>
      <c r="J6145" t="s">
        <v>770</v>
      </c>
      <c r="K6145">
        <v>14</v>
      </c>
      <c r="L6145" t="str">
        <f>_xlfn.XLOOKUP(F6145, Items!$A:$A, Items!$C:$C, "Check Item ID", 0)</f>
        <v>Service</v>
      </c>
    </row>
    <row r="6146" spans="1:12" x14ac:dyDescent="0.25">
      <c r="A6146" t="s">
        <v>6914</v>
      </c>
      <c r="B6146" s="1">
        <v>45429</v>
      </c>
      <c r="C6146" t="s">
        <v>225</v>
      </c>
      <c r="D6146" t="s">
        <v>13</v>
      </c>
      <c r="E6146" t="s">
        <v>316</v>
      </c>
      <c r="F6146" t="s">
        <v>604</v>
      </c>
      <c r="G6146" s="8">
        <v>21</v>
      </c>
      <c r="H6146" s="6">
        <v>390.52</v>
      </c>
      <c r="I6146" s="6">
        <v>8200.94</v>
      </c>
      <c r="J6146" t="s">
        <v>777</v>
      </c>
      <c r="K6146" s="8">
        <v>37</v>
      </c>
      <c r="L6146" t="str">
        <f>_xlfn.XLOOKUP(F6146, Items!$A:$A, Items!$C:$C, "Check Item ID", 0)</f>
        <v>Software</v>
      </c>
    </row>
    <row r="6147" spans="1:12" hidden="1" x14ac:dyDescent="0.25">
      <c r="A6147" t="s">
        <v>6915</v>
      </c>
      <c r="B6147" s="1">
        <v>45363</v>
      </c>
      <c r="C6147" t="s">
        <v>207</v>
      </c>
      <c r="D6147" t="s">
        <v>11</v>
      </c>
      <c r="E6147" t="s">
        <v>283</v>
      </c>
      <c r="F6147" t="s">
        <v>538</v>
      </c>
      <c r="G6147">
        <v>31</v>
      </c>
      <c r="H6147">
        <v>6167.06</v>
      </c>
      <c r="I6147">
        <v>191178.73</v>
      </c>
      <c r="J6147" t="s">
        <v>768</v>
      </c>
      <c r="K6147">
        <v>33</v>
      </c>
      <c r="L6147" t="str">
        <f>_xlfn.XLOOKUP(F6147, Items!$A:$A, Items!$C:$C, "Check Item ID", 0)</f>
        <v>Hardware</v>
      </c>
    </row>
    <row r="6148" spans="1:12" hidden="1" x14ac:dyDescent="0.25">
      <c r="A6148" t="s">
        <v>6916</v>
      </c>
      <c r="B6148" s="1">
        <v>45662</v>
      </c>
      <c r="C6148" t="s">
        <v>231</v>
      </c>
      <c r="D6148" t="s">
        <v>7</v>
      </c>
      <c r="E6148" t="s">
        <v>332</v>
      </c>
      <c r="F6148" t="s">
        <v>600</v>
      </c>
      <c r="G6148">
        <v>26</v>
      </c>
      <c r="H6148">
        <v>7286.62</v>
      </c>
      <c r="I6148">
        <v>189452.17</v>
      </c>
      <c r="J6148" t="s">
        <v>768</v>
      </c>
      <c r="K6148">
        <v>38</v>
      </c>
      <c r="L6148" t="str">
        <f>_xlfn.XLOOKUP(F6148, Items!$A:$A, Items!$C:$C, "Check Item ID", 0)</f>
        <v>Software</v>
      </c>
    </row>
    <row r="6149" spans="1:12" hidden="1" x14ac:dyDescent="0.25">
      <c r="A6149" t="s">
        <v>6917</v>
      </c>
      <c r="B6149" s="1">
        <v>45353</v>
      </c>
      <c r="C6149" t="s">
        <v>95</v>
      </c>
      <c r="D6149" t="s">
        <v>11</v>
      </c>
      <c r="E6149" t="s">
        <v>254</v>
      </c>
      <c r="F6149" t="s">
        <v>626</v>
      </c>
      <c r="G6149">
        <v>4</v>
      </c>
      <c r="H6149">
        <v>4781.09</v>
      </c>
      <c r="I6149">
        <v>19124.349999999999</v>
      </c>
      <c r="J6149" t="s">
        <v>770</v>
      </c>
      <c r="K6149">
        <v>23</v>
      </c>
      <c r="L6149" t="str">
        <f>_xlfn.XLOOKUP(F6149, Items!$A:$A, Items!$C:$C, "Check Item ID", 0)</f>
        <v>Software</v>
      </c>
    </row>
    <row r="6150" spans="1:12" hidden="1" x14ac:dyDescent="0.25">
      <c r="A6150" t="s">
        <v>6918</v>
      </c>
      <c r="B6150" s="1">
        <v>45487</v>
      </c>
      <c r="C6150" t="s">
        <v>239</v>
      </c>
      <c r="D6150" t="s">
        <v>15</v>
      </c>
      <c r="E6150" t="s">
        <v>322</v>
      </c>
      <c r="F6150" t="s">
        <v>672</v>
      </c>
      <c r="G6150">
        <v>41</v>
      </c>
      <c r="H6150">
        <v>2522.5300000000002</v>
      </c>
      <c r="I6150">
        <v>103423.53</v>
      </c>
      <c r="J6150" t="s">
        <v>768</v>
      </c>
      <c r="K6150">
        <v>33</v>
      </c>
      <c r="L6150" t="str">
        <f>_xlfn.XLOOKUP(F6150, Items!$A:$A, Items!$C:$C, "Check Item ID", 0)</f>
        <v>Service</v>
      </c>
    </row>
    <row r="6151" spans="1:12" x14ac:dyDescent="0.25">
      <c r="A6151" t="s">
        <v>6919</v>
      </c>
      <c r="B6151" s="1">
        <v>45096</v>
      </c>
      <c r="C6151" t="s">
        <v>109</v>
      </c>
      <c r="D6151" t="s">
        <v>17</v>
      </c>
      <c r="E6151" t="s">
        <v>302</v>
      </c>
      <c r="F6151" t="s">
        <v>578</v>
      </c>
      <c r="G6151" s="8">
        <v>22</v>
      </c>
      <c r="H6151" s="6">
        <v>8847.61</v>
      </c>
      <c r="I6151" s="6">
        <v>194647.38</v>
      </c>
      <c r="J6151" t="s">
        <v>777</v>
      </c>
      <c r="K6151" s="8">
        <v>7</v>
      </c>
      <c r="L6151" t="str">
        <f>_xlfn.XLOOKUP(F6151, Items!$A:$A, Items!$C:$C, "Check Item ID", 0)</f>
        <v>Service</v>
      </c>
    </row>
    <row r="6152" spans="1:12" hidden="1" x14ac:dyDescent="0.25">
      <c r="A6152" t="s">
        <v>6920</v>
      </c>
      <c r="B6152" s="1">
        <v>45886</v>
      </c>
      <c r="C6152" t="s">
        <v>209</v>
      </c>
      <c r="D6152" t="s">
        <v>23</v>
      </c>
      <c r="E6152" t="s">
        <v>298</v>
      </c>
      <c r="F6152" t="s">
        <v>652</v>
      </c>
      <c r="G6152">
        <v>3</v>
      </c>
      <c r="H6152">
        <v>9811.7800000000007</v>
      </c>
      <c r="I6152">
        <v>29435.35</v>
      </c>
      <c r="J6152" t="s">
        <v>768</v>
      </c>
      <c r="K6152">
        <v>41</v>
      </c>
      <c r="L6152" t="str">
        <f>_xlfn.XLOOKUP(F6152, Items!$A:$A, Items!$C:$C, "Check Item ID", 0)</f>
        <v>Hardware</v>
      </c>
    </row>
    <row r="6153" spans="1:12" hidden="1" x14ac:dyDescent="0.25">
      <c r="A6153" t="s">
        <v>6921</v>
      </c>
      <c r="B6153" s="1">
        <v>45076</v>
      </c>
      <c r="C6153" t="s">
        <v>87</v>
      </c>
      <c r="D6153" t="s">
        <v>9</v>
      </c>
      <c r="E6153" t="s">
        <v>298</v>
      </c>
      <c r="F6153" t="s">
        <v>724</v>
      </c>
      <c r="G6153">
        <v>47</v>
      </c>
      <c r="H6153">
        <v>375.43</v>
      </c>
      <c r="I6153">
        <v>17645.04</v>
      </c>
      <c r="J6153" t="s">
        <v>770</v>
      </c>
      <c r="K6153">
        <v>39</v>
      </c>
      <c r="L6153" t="str">
        <f>_xlfn.XLOOKUP(F6153, Items!$A:$A, Items!$C:$C, "Check Item ID", 0)</f>
        <v>Software</v>
      </c>
    </row>
    <row r="6154" spans="1:12" hidden="1" x14ac:dyDescent="0.25">
      <c r="A6154" t="s">
        <v>6922</v>
      </c>
      <c r="B6154" s="1">
        <v>45164</v>
      </c>
      <c r="C6154" t="s">
        <v>213</v>
      </c>
      <c r="D6154" t="s">
        <v>5</v>
      </c>
      <c r="E6154" t="s">
        <v>326</v>
      </c>
      <c r="F6154" t="s">
        <v>720</v>
      </c>
      <c r="G6154">
        <v>27</v>
      </c>
      <c r="H6154">
        <v>6953.36</v>
      </c>
      <c r="I6154">
        <v>187740.66</v>
      </c>
      <c r="J6154" t="s">
        <v>770</v>
      </c>
      <c r="K6154">
        <v>28</v>
      </c>
      <c r="L6154" t="str">
        <f>_xlfn.XLOOKUP(F6154, Items!$A:$A, Items!$C:$C, "Check Item ID", 0)</f>
        <v>Hardware</v>
      </c>
    </row>
    <row r="6155" spans="1:12" x14ac:dyDescent="0.25">
      <c r="A6155" t="s">
        <v>6923</v>
      </c>
      <c r="B6155" s="1">
        <v>45448</v>
      </c>
      <c r="C6155" t="s">
        <v>133</v>
      </c>
      <c r="D6155" t="s">
        <v>11</v>
      </c>
      <c r="E6155" t="s">
        <v>314</v>
      </c>
      <c r="F6155" t="s">
        <v>414</v>
      </c>
      <c r="G6155" s="8">
        <v>25</v>
      </c>
      <c r="H6155" s="6">
        <v>5286.93</v>
      </c>
      <c r="I6155" s="6">
        <v>132173.32</v>
      </c>
      <c r="J6155" t="s">
        <v>777</v>
      </c>
      <c r="K6155" s="8">
        <v>9</v>
      </c>
      <c r="L6155" t="str">
        <f>_xlfn.XLOOKUP(F6155, Items!$A:$A, Items!$C:$C, "Check Item ID", 0)</f>
        <v>Service</v>
      </c>
    </row>
    <row r="6156" spans="1:12" hidden="1" x14ac:dyDescent="0.25">
      <c r="A6156" t="s">
        <v>6924</v>
      </c>
      <c r="B6156" s="1">
        <v>45960</v>
      </c>
      <c r="C6156" t="s">
        <v>135</v>
      </c>
      <c r="D6156" t="s">
        <v>31</v>
      </c>
      <c r="E6156" t="s">
        <v>290</v>
      </c>
      <c r="F6156" t="s">
        <v>540</v>
      </c>
      <c r="G6156">
        <v>16</v>
      </c>
      <c r="H6156">
        <v>4749.3999999999996</v>
      </c>
      <c r="I6156">
        <v>75990.460000000006</v>
      </c>
      <c r="J6156" t="s">
        <v>768</v>
      </c>
      <c r="K6156">
        <v>32</v>
      </c>
      <c r="L6156" t="str">
        <f>_xlfn.XLOOKUP(F6156, Items!$A:$A, Items!$C:$C, "Check Item ID", 0)</f>
        <v>Software</v>
      </c>
    </row>
    <row r="6157" spans="1:12" hidden="1" x14ac:dyDescent="0.25">
      <c r="A6157" t="s">
        <v>6925</v>
      </c>
      <c r="B6157" s="1">
        <v>45548</v>
      </c>
      <c r="C6157" t="s">
        <v>95</v>
      </c>
      <c r="D6157" t="s">
        <v>11</v>
      </c>
      <c r="E6157" t="s">
        <v>344</v>
      </c>
      <c r="F6157" t="s">
        <v>668</v>
      </c>
      <c r="G6157">
        <v>12</v>
      </c>
      <c r="H6157">
        <v>6399.51</v>
      </c>
      <c r="I6157">
        <v>76794.080000000002</v>
      </c>
      <c r="J6157" t="s">
        <v>770</v>
      </c>
      <c r="K6157">
        <v>34</v>
      </c>
      <c r="L6157" t="str">
        <f>_xlfn.XLOOKUP(F6157, Items!$A:$A, Items!$C:$C, "Check Item ID", 0)</f>
        <v>Software</v>
      </c>
    </row>
    <row r="6158" spans="1:12" hidden="1" x14ac:dyDescent="0.25">
      <c r="A6158" t="s">
        <v>6926</v>
      </c>
      <c r="B6158" s="1">
        <v>45984</v>
      </c>
      <c r="C6158" t="s">
        <v>179</v>
      </c>
      <c r="D6158" t="s">
        <v>3</v>
      </c>
      <c r="E6158" t="s">
        <v>342</v>
      </c>
      <c r="F6158" t="s">
        <v>712</v>
      </c>
      <c r="G6158">
        <v>35</v>
      </c>
      <c r="H6158">
        <v>3521.51</v>
      </c>
      <c r="I6158">
        <v>123252.91</v>
      </c>
      <c r="J6158" t="s">
        <v>770</v>
      </c>
      <c r="K6158">
        <v>14</v>
      </c>
      <c r="L6158" t="str">
        <f>_xlfn.XLOOKUP(F6158, Items!$A:$A, Items!$C:$C, "Check Item ID", 0)</f>
        <v>Service</v>
      </c>
    </row>
    <row r="6159" spans="1:12" hidden="1" x14ac:dyDescent="0.25">
      <c r="A6159" t="s">
        <v>6927</v>
      </c>
      <c r="B6159" s="1">
        <v>45944</v>
      </c>
      <c r="C6159" t="s">
        <v>139</v>
      </c>
      <c r="D6159" t="s">
        <v>19</v>
      </c>
      <c r="E6159" t="s">
        <v>338</v>
      </c>
      <c r="F6159" t="s">
        <v>528</v>
      </c>
      <c r="G6159">
        <v>47</v>
      </c>
      <c r="H6159">
        <v>1439.5</v>
      </c>
      <c r="I6159">
        <v>67656.61</v>
      </c>
      <c r="J6159" t="s">
        <v>770</v>
      </c>
      <c r="K6159">
        <v>38</v>
      </c>
      <c r="L6159" t="str">
        <f>_xlfn.XLOOKUP(F6159, Items!$A:$A, Items!$C:$C, "Check Item ID", 0)</f>
        <v>Service</v>
      </c>
    </row>
    <row r="6160" spans="1:12" hidden="1" x14ac:dyDescent="0.25">
      <c r="A6160" t="s">
        <v>6928</v>
      </c>
      <c r="B6160" s="1">
        <v>45941</v>
      </c>
      <c r="C6160" t="s">
        <v>131</v>
      </c>
      <c r="D6160" t="s">
        <v>25</v>
      </c>
      <c r="E6160" t="s">
        <v>254</v>
      </c>
      <c r="F6160" t="s">
        <v>502</v>
      </c>
      <c r="G6160">
        <v>30</v>
      </c>
      <c r="H6160">
        <v>6216.21</v>
      </c>
      <c r="I6160">
        <v>186486.43</v>
      </c>
      <c r="J6160" t="s">
        <v>770</v>
      </c>
      <c r="K6160">
        <v>38</v>
      </c>
      <c r="L6160" t="str">
        <f>_xlfn.XLOOKUP(F6160, Items!$A:$A, Items!$C:$C, "Check Item ID", 0)</f>
        <v>Software</v>
      </c>
    </row>
    <row r="6161" spans="1:12" x14ac:dyDescent="0.25">
      <c r="A6161" t="s">
        <v>6929</v>
      </c>
      <c r="B6161" s="1">
        <v>45174</v>
      </c>
      <c r="C6161" t="s">
        <v>119</v>
      </c>
      <c r="D6161" t="s">
        <v>13</v>
      </c>
      <c r="E6161" t="s">
        <v>336</v>
      </c>
      <c r="F6161" t="s">
        <v>361</v>
      </c>
      <c r="G6161" s="8">
        <v>41</v>
      </c>
      <c r="H6161" s="6">
        <v>4515.25</v>
      </c>
      <c r="I6161" s="6">
        <v>185125.37</v>
      </c>
      <c r="J6161" t="s">
        <v>777</v>
      </c>
      <c r="K6161" s="8">
        <v>14</v>
      </c>
      <c r="L6161" t="str">
        <f>_xlfn.XLOOKUP(F6161, Items!$A:$A, Items!$C:$C, "Check Item ID", 0)</f>
        <v>Software</v>
      </c>
    </row>
    <row r="6162" spans="1:12" hidden="1" x14ac:dyDescent="0.25">
      <c r="A6162" t="s">
        <v>6930</v>
      </c>
      <c r="B6162" s="1">
        <v>45121</v>
      </c>
      <c r="C6162" t="s">
        <v>85</v>
      </c>
      <c r="D6162" t="s">
        <v>29</v>
      </c>
      <c r="E6162" t="s">
        <v>267</v>
      </c>
      <c r="F6162" t="s">
        <v>524</v>
      </c>
      <c r="G6162">
        <v>11</v>
      </c>
      <c r="H6162">
        <v>3942.71</v>
      </c>
      <c r="I6162">
        <v>43369.85</v>
      </c>
      <c r="J6162" t="s">
        <v>768</v>
      </c>
      <c r="K6162">
        <v>38</v>
      </c>
      <c r="L6162" t="str">
        <f>_xlfn.XLOOKUP(F6162, Items!$A:$A, Items!$C:$C, "Check Item ID", 0)</f>
        <v>Hardware</v>
      </c>
    </row>
    <row r="6163" spans="1:12" hidden="1" x14ac:dyDescent="0.25">
      <c r="A6163" t="s">
        <v>6931</v>
      </c>
      <c r="B6163" s="1">
        <v>45261</v>
      </c>
      <c r="C6163" t="s">
        <v>189</v>
      </c>
      <c r="D6163" t="s">
        <v>21</v>
      </c>
      <c r="E6163" t="s">
        <v>308</v>
      </c>
      <c r="F6163" t="s">
        <v>734</v>
      </c>
      <c r="G6163">
        <v>49</v>
      </c>
      <c r="H6163">
        <v>7021.13</v>
      </c>
      <c r="I6163">
        <v>344035.5</v>
      </c>
      <c r="J6163" t="s">
        <v>770</v>
      </c>
      <c r="K6163">
        <v>39</v>
      </c>
      <c r="L6163" t="str">
        <f>_xlfn.XLOOKUP(F6163, Items!$A:$A, Items!$C:$C, "Check Item ID", 0)</f>
        <v>Software</v>
      </c>
    </row>
    <row r="6164" spans="1:12" hidden="1" x14ac:dyDescent="0.25">
      <c r="A6164" t="s">
        <v>6932</v>
      </c>
      <c r="B6164" s="1">
        <v>45050</v>
      </c>
      <c r="C6164" t="s">
        <v>87</v>
      </c>
      <c r="D6164" t="s">
        <v>9</v>
      </c>
      <c r="E6164" t="s">
        <v>304</v>
      </c>
      <c r="F6164" t="s">
        <v>642</v>
      </c>
      <c r="G6164">
        <v>40</v>
      </c>
      <c r="H6164">
        <v>3209.04</v>
      </c>
      <c r="I6164">
        <v>128361.43</v>
      </c>
      <c r="J6164" t="s">
        <v>770</v>
      </c>
      <c r="K6164">
        <v>29</v>
      </c>
      <c r="L6164" t="str">
        <f>_xlfn.XLOOKUP(F6164, Items!$A:$A, Items!$C:$C, "Check Item ID", 0)</f>
        <v>Software</v>
      </c>
    </row>
    <row r="6165" spans="1:12" hidden="1" x14ac:dyDescent="0.25">
      <c r="A6165" t="s">
        <v>6933</v>
      </c>
      <c r="B6165" s="1">
        <v>44966</v>
      </c>
      <c r="C6165" t="s">
        <v>203</v>
      </c>
      <c r="D6165" t="s">
        <v>31</v>
      </c>
      <c r="E6165" t="s">
        <v>263</v>
      </c>
      <c r="F6165" t="s">
        <v>644</v>
      </c>
      <c r="G6165">
        <v>10</v>
      </c>
      <c r="H6165">
        <v>9870.34</v>
      </c>
      <c r="I6165">
        <v>98703.42</v>
      </c>
      <c r="J6165" t="s">
        <v>770</v>
      </c>
      <c r="K6165">
        <v>16</v>
      </c>
      <c r="L6165" t="str">
        <f>_xlfn.XLOOKUP(F6165, Items!$A:$A, Items!$C:$C, "Check Item ID", 0)</f>
        <v>Hardware</v>
      </c>
    </row>
    <row r="6166" spans="1:12" hidden="1" x14ac:dyDescent="0.25">
      <c r="A6166" t="s">
        <v>6934</v>
      </c>
      <c r="B6166" s="1">
        <v>45367</v>
      </c>
      <c r="C6166" t="s">
        <v>233</v>
      </c>
      <c r="D6166" t="s">
        <v>17</v>
      </c>
      <c r="E6166" t="s">
        <v>338</v>
      </c>
      <c r="F6166" t="s">
        <v>744</v>
      </c>
      <c r="G6166">
        <v>37</v>
      </c>
      <c r="H6166">
        <v>7813.12</v>
      </c>
      <c r="I6166">
        <v>289085.34999999998</v>
      </c>
      <c r="J6166" t="s">
        <v>770</v>
      </c>
      <c r="K6166">
        <v>32</v>
      </c>
      <c r="L6166" t="str">
        <f>_xlfn.XLOOKUP(F6166, Items!$A:$A, Items!$C:$C, "Check Item ID", 0)</f>
        <v>Service</v>
      </c>
    </row>
    <row r="6167" spans="1:12" hidden="1" x14ac:dyDescent="0.25">
      <c r="A6167" t="s">
        <v>6935</v>
      </c>
      <c r="B6167" s="1">
        <v>45766</v>
      </c>
      <c r="C6167" t="s">
        <v>81</v>
      </c>
      <c r="D6167" t="s">
        <v>19</v>
      </c>
      <c r="E6167" t="s">
        <v>350</v>
      </c>
      <c r="F6167" t="s">
        <v>690</v>
      </c>
      <c r="G6167">
        <v>20</v>
      </c>
      <c r="H6167">
        <v>7217.55</v>
      </c>
      <c r="I6167">
        <v>144351.01999999999</v>
      </c>
      <c r="J6167" t="s">
        <v>768</v>
      </c>
      <c r="K6167">
        <v>36</v>
      </c>
      <c r="L6167" t="str">
        <f>_xlfn.XLOOKUP(F6167, Items!$A:$A, Items!$C:$C, "Check Item ID", 0)</f>
        <v>Software</v>
      </c>
    </row>
    <row r="6168" spans="1:12" x14ac:dyDescent="0.25">
      <c r="A6168" t="s">
        <v>6936</v>
      </c>
      <c r="B6168" s="1">
        <v>45149</v>
      </c>
      <c r="C6168" t="s">
        <v>117</v>
      </c>
      <c r="D6168" t="s">
        <v>29</v>
      </c>
      <c r="E6168" t="s">
        <v>316</v>
      </c>
      <c r="F6168" t="s">
        <v>676</v>
      </c>
      <c r="G6168" s="8">
        <v>50</v>
      </c>
      <c r="H6168" s="6">
        <v>9158.4500000000007</v>
      </c>
      <c r="I6168" s="6">
        <v>457922.5</v>
      </c>
      <c r="J6168" t="s">
        <v>777</v>
      </c>
      <c r="K6168" s="8">
        <v>15</v>
      </c>
      <c r="L6168" t="str">
        <f>_xlfn.XLOOKUP(F6168, Items!$A:$A, Items!$C:$C, "Check Item ID", 0)</f>
        <v>Service</v>
      </c>
    </row>
    <row r="6169" spans="1:12" hidden="1" x14ac:dyDescent="0.25">
      <c r="A6169" t="s">
        <v>6937</v>
      </c>
      <c r="B6169" s="1">
        <v>45894</v>
      </c>
      <c r="C6169" t="s">
        <v>95</v>
      </c>
      <c r="D6169" t="s">
        <v>11</v>
      </c>
      <c r="E6169" t="s">
        <v>294</v>
      </c>
      <c r="F6169" t="s">
        <v>526</v>
      </c>
      <c r="G6169">
        <v>1</v>
      </c>
      <c r="H6169">
        <v>5814.63</v>
      </c>
      <c r="I6169">
        <v>5814.63</v>
      </c>
      <c r="J6169" t="s">
        <v>768</v>
      </c>
      <c r="K6169">
        <v>40</v>
      </c>
      <c r="L6169" t="str">
        <f>_xlfn.XLOOKUP(F6169, Items!$A:$A, Items!$C:$C, "Check Item ID", 0)</f>
        <v>Software</v>
      </c>
    </row>
    <row r="6170" spans="1:12" hidden="1" x14ac:dyDescent="0.25">
      <c r="A6170" t="s">
        <v>6938</v>
      </c>
      <c r="B6170" s="1">
        <v>45842</v>
      </c>
      <c r="C6170" t="s">
        <v>97</v>
      </c>
      <c r="D6170" t="s">
        <v>29</v>
      </c>
      <c r="E6170" t="s">
        <v>324</v>
      </c>
      <c r="F6170" t="s">
        <v>664</v>
      </c>
      <c r="G6170">
        <v>3</v>
      </c>
      <c r="H6170">
        <v>7578.22</v>
      </c>
      <c r="I6170">
        <v>22734.66</v>
      </c>
      <c r="J6170" t="s">
        <v>770</v>
      </c>
      <c r="K6170">
        <v>36</v>
      </c>
      <c r="L6170" t="str">
        <f>_xlfn.XLOOKUP(F6170, Items!$A:$A, Items!$C:$C, "Check Item ID", 0)</f>
        <v>Hardware</v>
      </c>
    </row>
    <row r="6171" spans="1:12" hidden="1" x14ac:dyDescent="0.25">
      <c r="A6171" t="s">
        <v>6939</v>
      </c>
      <c r="B6171" s="1">
        <v>46007</v>
      </c>
      <c r="C6171" t="s">
        <v>205</v>
      </c>
      <c r="D6171" t="s">
        <v>25</v>
      </c>
      <c r="E6171" t="s">
        <v>270</v>
      </c>
      <c r="F6171" t="s">
        <v>664</v>
      </c>
      <c r="G6171">
        <v>41</v>
      </c>
      <c r="H6171">
        <v>6957.2</v>
      </c>
      <c r="I6171">
        <v>285245.05</v>
      </c>
      <c r="J6171" t="s">
        <v>768</v>
      </c>
      <c r="K6171">
        <v>29</v>
      </c>
      <c r="L6171" t="str">
        <f>_xlfn.XLOOKUP(F6171, Items!$A:$A, Items!$C:$C, "Check Item ID", 0)</f>
        <v>Hardware</v>
      </c>
    </row>
    <row r="6172" spans="1:12" hidden="1" x14ac:dyDescent="0.25">
      <c r="A6172" t="s">
        <v>6940</v>
      </c>
      <c r="B6172" s="1">
        <v>45817</v>
      </c>
      <c r="C6172" t="s">
        <v>135</v>
      </c>
      <c r="D6172" t="s">
        <v>31</v>
      </c>
      <c r="E6172" t="s">
        <v>344</v>
      </c>
      <c r="F6172" t="s">
        <v>678</v>
      </c>
      <c r="G6172">
        <v>49</v>
      </c>
      <c r="H6172">
        <v>4887.93</v>
      </c>
      <c r="I6172">
        <v>239508.58</v>
      </c>
      <c r="J6172" t="s">
        <v>768</v>
      </c>
      <c r="K6172">
        <v>17</v>
      </c>
      <c r="L6172" t="str">
        <f>_xlfn.XLOOKUP(F6172, Items!$A:$A, Items!$C:$C, "Check Item ID", 0)</f>
        <v>Service</v>
      </c>
    </row>
    <row r="6173" spans="1:12" hidden="1" x14ac:dyDescent="0.25">
      <c r="A6173" t="s">
        <v>6941</v>
      </c>
      <c r="B6173" s="1">
        <v>45001</v>
      </c>
      <c r="C6173" t="s">
        <v>53</v>
      </c>
      <c r="D6173" t="s">
        <v>9</v>
      </c>
      <c r="E6173" t="s">
        <v>270</v>
      </c>
      <c r="F6173" t="s">
        <v>614</v>
      </c>
      <c r="G6173">
        <v>32</v>
      </c>
      <c r="H6173">
        <v>4470.76</v>
      </c>
      <c r="I6173">
        <v>143064.47</v>
      </c>
      <c r="J6173" t="s">
        <v>768</v>
      </c>
      <c r="K6173">
        <v>5</v>
      </c>
      <c r="L6173" t="str">
        <f>_xlfn.XLOOKUP(F6173, Items!$A:$A, Items!$C:$C, "Check Item ID", 0)</f>
        <v>Hardware</v>
      </c>
    </row>
    <row r="6174" spans="1:12" hidden="1" x14ac:dyDescent="0.25">
      <c r="A6174" t="s">
        <v>6942</v>
      </c>
      <c r="B6174" s="1">
        <v>45981</v>
      </c>
      <c r="C6174" t="s">
        <v>237</v>
      </c>
      <c r="D6174" t="s">
        <v>5</v>
      </c>
      <c r="E6174" t="s">
        <v>288</v>
      </c>
      <c r="F6174" t="s">
        <v>464</v>
      </c>
      <c r="G6174">
        <v>16</v>
      </c>
      <c r="H6174">
        <v>3086.42</v>
      </c>
      <c r="I6174">
        <v>49382.65</v>
      </c>
      <c r="J6174" t="s">
        <v>770</v>
      </c>
      <c r="K6174">
        <v>41</v>
      </c>
      <c r="L6174" t="str">
        <f>_xlfn.XLOOKUP(F6174, Items!$A:$A, Items!$C:$C, "Check Item ID", 0)</f>
        <v>Hardware</v>
      </c>
    </row>
    <row r="6175" spans="1:12" hidden="1" x14ac:dyDescent="0.25">
      <c r="A6175" t="s">
        <v>6943</v>
      </c>
      <c r="B6175" s="1">
        <v>45818</v>
      </c>
      <c r="C6175" t="s">
        <v>53</v>
      </c>
      <c r="D6175" t="s">
        <v>9</v>
      </c>
      <c r="E6175" t="s">
        <v>290</v>
      </c>
      <c r="F6175" t="s">
        <v>526</v>
      </c>
      <c r="G6175">
        <v>32</v>
      </c>
      <c r="H6175">
        <v>5641.03</v>
      </c>
      <c r="I6175">
        <v>180513.01</v>
      </c>
      <c r="J6175" t="s">
        <v>768</v>
      </c>
      <c r="K6175">
        <v>31</v>
      </c>
      <c r="L6175" t="str">
        <f>_xlfn.XLOOKUP(F6175, Items!$A:$A, Items!$C:$C, "Check Item ID", 0)</f>
        <v>Software</v>
      </c>
    </row>
    <row r="6176" spans="1:12" x14ac:dyDescent="0.25">
      <c r="A6176" t="s">
        <v>6944</v>
      </c>
      <c r="B6176" s="1">
        <v>45287</v>
      </c>
      <c r="C6176" t="s">
        <v>223</v>
      </c>
      <c r="D6176" t="s">
        <v>5</v>
      </c>
      <c r="E6176" t="s">
        <v>263</v>
      </c>
      <c r="F6176" t="s">
        <v>484</v>
      </c>
      <c r="G6176" s="8">
        <v>40</v>
      </c>
      <c r="H6176" s="6">
        <v>6825.27</v>
      </c>
      <c r="I6176" s="6">
        <v>273010.82</v>
      </c>
      <c r="J6176" t="s">
        <v>777</v>
      </c>
      <c r="K6176" s="8">
        <v>33</v>
      </c>
      <c r="L6176" t="str">
        <f>_xlfn.XLOOKUP(F6176, Items!$A:$A, Items!$C:$C, "Check Item ID", 0)</f>
        <v>Hardware</v>
      </c>
    </row>
    <row r="6177" spans="1:12" hidden="1" x14ac:dyDescent="0.25">
      <c r="A6177" t="s">
        <v>6945</v>
      </c>
      <c r="B6177" s="1">
        <v>45477</v>
      </c>
      <c r="C6177" t="s">
        <v>199</v>
      </c>
      <c r="D6177" t="s">
        <v>11</v>
      </c>
      <c r="E6177" t="s">
        <v>348</v>
      </c>
      <c r="F6177" t="s">
        <v>708</v>
      </c>
      <c r="G6177">
        <v>22</v>
      </c>
      <c r="H6177">
        <v>4431.8100000000004</v>
      </c>
      <c r="I6177">
        <v>97499.85</v>
      </c>
      <c r="J6177" t="s">
        <v>770</v>
      </c>
      <c r="K6177">
        <v>11</v>
      </c>
      <c r="L6177" t="str">
        <f>_xlfn.XLOOKUP(F6177, Items!$A:$A, Items!$C:$C, "Check Item ID", 0)</f>
        <v>Service</v>
      </c>
    </row>
    <row r="6178" spans="1:12" hidden="1" x14ac:dyDescent="0.25">
      <c r="A6178" t="s">
        <v>6946</v>
      </c>
      <c r="B6178" s="1">
        <v>45891</v>
      </c>
      <c r="C6178" t="s">
        <v>103</v>
      </c>
      <c r="D6178" t="s">
        <v>31</v>
      </c>
      <c r="E6178" t="s">
        <v>276</v>
      </c>
      <c r="F6178" t="s">
        <v>674</v>
      </c>
      <c r="G6178">
        <v>26</v>
      </c>
      <c r="H6178">
        <v>2812.13</v>
      </c>
      <c r="I6178">
        <v>73115.3</v>
      </c>
      <c r="J6178" t="s">
        <v>770</v>
      </c>
      <c r="K6178">
        <v>8</v>
      </c>
      <c r="L6178" t="str">
        <f>_xlfn.XLOOKUP(F6178, Items!$A:$A, Items!$C:$C, "Check Item ID", 0)</f>
        <v>Software</v>
      </c>
    </row>
    <row r="6179" spans="1:12" hidden="1" x14ac:dyDescent="0.25">
      <c r="A6179" t="s">
        <v>6947</v>
      </c>
      <c r="B6179" s="1">
        <v>45971</v>
      </c>
      <c r="C6179" t="s">
        <v>39</v>
      </c>
      <c r="D6179" t="s">
        <v>25</v>
      </c>
      <c r="E6179" t="s">
        <v>344</v>
      </c>
      <c r="F6179" t="s">
        <v>365</v>
      </c>
      <c r="G6179">
        <v>11</v>
      </c>
      <c r="H6179">
        <v>3216.07</v>
      </c>
      <c r="I6179">
        <v>35376.75</v>
      </c>
      <c r="J6179" t="s">
        <v>770</v>
      </c>
      <c r="K6179">
        <v>40</v>
      </c>
      <c r="L6179" t="str">
        <f>_xlfn.XLOOKUP(F6179, Items!$A:$A, Items!$C:$C, "Check Item ID", 0)</f>
        <v>Hardware</v>
      </c>
    </row>
    <row r="6180" spans="1:12" x14ac:dyDescent="0.25">
      <c r="A6180" t="s">
        <v>6948</v>
      </c>
      <c r="B6180" s="1">
        <v>45947</v>
      </c>
      <c r="C6180" t="s">
        <v>87</v>
      </c>
      <c r="D6180" t="s">
        <v>9</v>
      </c>
      <c r="E6180" t="s">
        <v>296</v>
      </c>
      <c r="F6180" t="s">
        <v>484</v>
      </c>
      <c r="G6180" s="8">
        <v>31</v>
      </c>
      <c r="H6180" s="6">
        <v>7177.88</v>
      </c>
      <c r="I6180" s="6">
        <v>222514.2</v>
      </c>
      <c r="J6180" t="s">
        <v>777</v>
      </c>
      <c r="K6180" s="8">
        <v>5</v>
      </c>
      <c r="L6180" t="str">
        <f>_xlfn.XLOOKUP(F6180, Items!$A:$A, Items!$C:$C, "Check Item ID", 0)</f>
        <v>Hardware</v>
      </c>
    </row>
    <row r="6181" spans="1:12" x14ac:dyDescent="0.25">
      <c r="A6181" t="s">
        <v>6949</v>
      </c>
      <c r="B6181" s="1">
        <v>45556</v>
      </c>
      <c r="C6181" t="s">
        <v>85</v>
      </c>
      <c r="D6181" t="s">
        <v>29</v>
      </c>
      <c r="E6181" t="s">
        <v>270</v>
      </c>
      <c r="F6181" t="s">
        <v>502</v>
      </c>
      <c r="G6181" s="8">
        <v>22</v>
      </c>
      <c r="H6181" s="6">
        <v>7880.8</v>
      </c>
      <c r="I6181" s="6">
        <v>173377.68</v>
      </c>
      <c r="J6181" t="s">
        <v>777</v>
      </c>
      <c r="K6181" s="8">
        <v>6</v>
      </c>
      <c r="L6181" t="str">
        <f>_xlfn.XLOOKUP(F6181, Items!$A:$A, Items!$C:$C, "Check Item ID", 0)</f>
        <v>Software</v>
      </c>
    </row>
    <row r="6182" spans="1:12" x14ac:dyDescent="0.25">
      <c r="A6182" t="s">
        <v>6950</v>
      </c>
      <c r="B6182" s="1">
        <v>45822</v>
      </c>
      <c r="C6182" t="s">
        <v>139</v>
      </c>
      <c r="D6182" t="s">
        <v>19</v>
      </c>
      <c r="E6182" t="s">
        <v>314</v>
      </c>
      <c r="F6182" t="s">
        <v>516</v>
      </c>
      <c r="G6182" s="8">
        <v>12</v>
      </c>
      <c r="H6182" s="6">
        <v>7742.62</v>
      </c>
      <c r="I6182" s="6">
        <v>92911.49</v>
      </c>
      <c r="J6182" t="s">
        <v>777</v>
      </c>
      <c r="K6182" s="8">
        <v>6</v>
      </c>
      <c r="L6182" t="str">
        <f>_xlfn.XLOOKUP(F6182, Items!$A:$A, Items!$C:$C, "Check Item ID", 0)</f>
        <v>Service</v>
      </c>
    </row>
    <row r="6183" spans="1:12" hidden="1" x14ac:dyDescent="0.25">
      <c r="A6183" t="s">
        <v>6951</v>
      </c>
      <c r="B6183" s="1">
        <v>45183</v>
      </c>
      <c r="C6183" t="s">
        <v>225</v>
      </c>
      <c r="D6183" t="s">
        <v>13</v>
      </c>
      <c r="E6183" t="s">
        <v>300</v>
      </c>
      <c r="F6183" t="s">
        <v>550</v>
      </c>
      <c r="G6183">
        <v>48</v>
      </c>
      <c r="H6183">
        <v>357.67</v>
      </c>
      <c r="I6183">
        <v>17168.27</v>
      </c>
      <c r="J6183" t="s">
        <v>770</v>
      </c>
      <c r="K6183">
        <v>25</v>
      </c>
      <c r="L6183" t="str">
        <f>_xlfn.XLOOKUP(F6183, Items!$A:$A, Items!$C:$C, "Check Item ID", 0)</f>
        <v>Service</v>
      </c>
    </row>
    <row r="6184" spans="1:12" x14ac:dyDescent="0.25">
      <c r="A6184" t="s">
        <v>6952</v>
      </c>
      <c r="B6184" s="1">
        <v>45687</v>
      </c>
      <c r="C6184" t="s">
        <v>83</v>
      </c>
      <c r="D6184" t="s">
        <v>23</v>
      </c>
      <c r="E6184" t="s">
        <v>286</v>
      </c>
      <c r="F6184" t="s">
        <v>648</v>
      </c>
      <c r="G6184" s="8">
        <v>29</v>
      </c>
      <c r="H6184" s="6">
        <v>4575.7700000000004</v>
      </c>
      <c r="I6184" s="6">
        <v>132697.32</v>
      </c>
      <c r="J6184" t="s">
        <v>777</v>
      </c>
      <c r="K6184" s="8">
        <v>42</v>
      </c>
      <c r="L6184" t="str">
        <f>_xlfn.XLOOKUP(F6184, Items!$A:$A, Items!$C:$C, "Check Item ID", 0)</f>
        <v>Hardware</v>
      </c>
    </row>
    <row r="6185" spans="1:12" hidden="1" x14ac:dyDescent="0.25">
      <c r="A6185" t="s">
        <v>6953</v>
      </c>
      <c r="B6185" s="1">
        <v>44994</v>
      </c>
      <c r="C6185" t="s">
        <v>157</v>
      </c>
      <c r="D6185" t="s">
        <v>11</v>
      </c>
      <c r="E6185" t="s">
        <v>283</v>
      </c>
      <c r="F6185" t="s">
        <v>394</v>
      </c>
      <c r="G6185">
        <v>30</v>
      </c>
      <c r="H6185">
        <v>2091.83</v>
      </c>
      <c r="I6185">
        <v>62754.99</v>
      </c>
      <c r="J6185" t="s">
        <v>770</v>
      </c>
      <c r="K6185">
        <v>5</v>
      </c>
      <c r="L6185" t="str">
        <f>_xlfn.XLOOKUP(F6185, Items!$A:$A, Items!$C:$C, "Check Item ID", 0)</f>
        <v>Service</v>
      </c>
    </row>
    <row r="6186" spans="1:12" hidden="1" x14ac:dyDescent="0.25">
      <c r="A6186" t="s">
        <v>6954</v>
      </c>
      <c r="B6186" s="1">
        <v>45707</v>
      </c>
      <c r="C6186" t="s">
        <v>45</v>
      </c>
      <c r="D6186" t="s">
        <v>5</v>
      </c>
      <c r="E6186" t="s">
        <v>336</v>
      </c>
      <c r="F6186" t="s">
        <v>518</v>
      </c>
      <c r="G6186">
        <v>15</v>
      </c>
      <c r="H6186">
        <v>3772.55</v>
      </c>
      <c r="I6186">
        <v>56588.22</v>
      </c>
      <c r="J6186" t="s">
        <v>770</v>
      </c>
      <c r="K6186">
        <v>35</v>
      </c>
      <c r="L6186" t="str">
        <f>_xlfn.XLOOKUP(F6186, Items!$A:$A, Items!$C:$C, "Check Item ID", 0)</f>
        <v>Service</v>
      </c>
    </row>
    <row r="6187" spans="1:12" hidden="1" x14ac:dyDescent="0.25">
      <c r="A6187" t="s">
        <v>6955</v>
      </c>
      <c r="B6187" s="1">
        <v>45227</v>
      </c>
      <c r="C6187" t="s">
        <v>69</v>
      </c>
      <c r="D6187" t="s">
        <v>13</v>
      </c>
      <c r="E6187" t="s">
        <v>283</v>
      </c>
      <c r="F6187" t="s">
        <v>630</v>
      </c>
      <c r="G6187">
        <v>42</v>
      </c>
      <c r="H6187">
        <v>8944.56</v>
      </c>
      <c r="I6187">
        <v>375671.61</v>
      </c>
      <c r="J6187" t="s">
        <v>770</v>
      </c>
      <c r="K6187">
        <v>28</v>
      </c>
      <c r="L6187" t="str">
        <f>_xlfn.XLOOKUP(F6187, Items!$A:$A, Items!$C:$C, "Check Item ID", 0)</f>
        <v>Service</v>
      </c>
    </row>
    <row r="6188" spans="1:12" hidden="1" x14ac:dyDescent="0.25">
      <c r="A6188" t="s">
        <v>6956</v>
      </c>
      <c r="B6188" s="1">
        <v>45907</v>
      </c>
      <c r="C6188" t="s">
        <v>125</v>
      </c>
      <c r="D6188" t="s">
        <v>23</v>
      </c>
      <c r="E6188" t="s">
        <v>272</v>
      </c>
      <c r="F6188" t="s">
        <v>742</v>
      </c>
      <c r="G6188">
        <v>24</v>
      </c>
      <c r="H6188">
        <v>5154.99</v>
      </c>
      <c r="I6188">
        <v>123719.8</v>
      </c>
      <c r="J6188" t="s">
        <v>770</v>
      </c>
      <c r="K6188">
        <v>38</v>
      </c>
      <c r="L6188" t="str">
        <f>_xlfn.XLOOKUP(F6188, Items!$A:$A, Items!$C:$C, "Check Item ID", 0)</f>
        <v>Software</v>
      </c>
    </row>
    <row r="6189" spans="1:12" hidden="1" x14ac:dyDescent="0.25">
      <c r="A6189" t="s">
        <v>6957</v>
      </c>
      <c r="B6189" s="1">
        <v>45914</v>
      </c>
      <c r="C6189" t="s">
        <v>139</v>
      </c>
      <c r="D6189" t="s">
        <v>19</v>
      </c>
      <c r="E6189" t="s">
        <v>302</v>
      </c>
      <c r="F6189" t="s">
        <v>476</v>
      </c>
      <c r="G6189">
        <v>49</v>
      </c>
      <c r="H6189">
        <v>6593.77</v>
      </c>
      <c r="I6189">
        <v>323094.82</v>
      </c>
      <c r="J6189" t="s">
        <v>768</v>
      </c>
      <c r="K6189">
        <v>4</v>
      </c>
      <c r="L6189" t="str">
        <f>_xlfn.XLOOKUP(F6189, Items!$A:$A, Items!$C:$C, "Check Item ID", 0)</f>
        <v>Hardware</v>
      </c>
    </row>
    <row r="6190" spans="1:12" hidden="1" x14ac:dyDescent="0.25">
      <c r="A6190" t="s">
        <v>6958</v>
      </c>
      <c r="B6190" s="1">
        <v>45660</v>
      </c>
      <c r="C6190" t="s">
        <v>151</v>
      </c>
      <c r="D6190" t="s">
        <v>11</v>
      </c>
      <c r="E6190" t="s">
        <v>322</v>
      </c>
      <c r="F6190" t="s">
        <v>422</v>
      </c>
      <c r="G6190">
        <v>14</v>
      </c>
      <c r="H6190">
        <v>4746.3599999999997</v>
      </c>
      <c r="I6190">
        <v>66449.02</v>
      </c>
      <c r="J6190" t="s">
        <v>770</v>
      </c>
      <c r="K6190">
        <v>41</v>
      </c>
      <c r="L6190" t="str">
        <f>_xlfn.XLOOKUP(F6190, Items!$A:$A, Items!$C:$C, "Check Item ID", 0)</f>
        <v>Service</v>
      </c>
    </row>
    <row r="6191" spans="1:12" x14ac:dyDescent="0.25">
      <c r="A6191" t="s">
        <v>6959</v>
      </c>
      <c r="B6191" s="1">
        <v>45324</v>
      </c>
      <c r="C6191" t="s">
        <v>89</v>
      </c>
      <c r="D6191" t="s">
        <v>23</v>
      </c>
      <c r="E6191" t="s">
        <v>312</v>
      </c>
      <c r="F6191" t="s">
        <v>564</v>
      </c>
      <c r="G6191" s="8">
        <v>9</v>
      </c>
      <c r="H6191" s="6">
        <v>3636.87</v>
      </c>
      <c r="I6191" s="6">
        <v>32731.85</v>
      </c>
      <c r="J6191" t="s">
        <v>777</v>
      </c>
      <c r="K6191" s="8">
        <v>16</v>
      </c>
      <c r="L6191" t="str">
        <f>_xlfn.XLOOKUP(F6191, Items!$A:$A, Items!$C:$C, "Check Item ID", 0)</f>
        <v>Software</v>
      </c>
    </row>
    <row r="6192" spans="1:12" hidden="1" x14ac:dyDescent="0.25">
      <c r="A6192" t="s">
        <v>6960</v>
      </c>
      <c r="B6192" s="1">
        <v>45192</v>
      </c>
      <c r="C6192" t="s">
        <v>159</v>
      </c>
      <c r="D6192" t="s">
        <v>11</v>
      </c>
      <c r="E6192" t="s">
        <v>288</v>
      </c>
      <c r="F6192" t="s">
        <v>644</v>
      </c>
      <c r="G6192">
        <v>10</v>
      </c>
      <c r="H6192">
        <v>9845.91</v>
      </c>
      <c r="I6192">
        <v>98459.11</v>
      </c>
      <c r="J6192" t="s">
        <v>770</v>
      </c>
      <c r="K6192">
        <v>28</v>
      </c>
      <c r="L6192" t="str">
        <f>_xlfn.XLOOKUP(F6192, Items!$A:$A, Items!$C:$C, "Check Item ID", 0)</f>
        <v>Hardware</v>
      </c>
    </row>
    <row r="6193" spans="1:12" x14ac:dyDescent="0.25">
      <c r="A6193" t="s">
        <v>6961</v>
      </c>
      <c r="B6193" s="1">
        <v>45991</v>
      </c>
      <c r="C6193" t="s">
        <v>91</v>
      </c>
      <c r="D6193" t="s">
        <v>11</v>
      </c>
      <c r="E6193" t="s">
        <v>328</v>
      </c>
      <c r="F6193" t="s">
        <v>430</v>
      </c>
      <c r="G6193" s="8">
        <v>15</v>
      </c>
      <c r="H6193" s="6">
        <v>2870.85</v>
      </c>
      <c r="I6193" s="6">
        <v>43062.7</v>
      </c>
      <c r="J6193" t="s">
        <v>777</v>
      </c>
      <c r="K6193" s="8">
        <v>34</v>
      </c>
      <c r="L6193" t="str">
        <f>_xlfn.XLOOKUP(F6193, Items!$A:$A, Items!$C:$C, "Check Item ID", 0)</f>
        <v>Service</v>
      </c>
    </row>
    <row r="6194" spans="1:12" hidden="1" x14ac:dyDescent="0.25">
      <c r="A6194" t="s">
        <v>6962</v>
      </c>
      <c r="B6194" s="1">
        <v>45288</v>
      </c>
      <c r="C6194" t="s">
        <v>91</v>
      </c>
      <c r="D6194" t="s">
        <v>11</v>
      </c>
      <c r="E6194" t="s">
        <v>352</v>
      </c>
      <c r="F6194" t="s">
        <v>606</v>
      </c>
      <c r="G6194">
        <v>12</v>
      </c>
      <c r="H6194">
        <v>8452.48</v>
      </c>
      <c r="I6194">
        <v>101429.7</v>
      </c>
      <c r="J6194" t="s">
        <v>768</v>
      </c>
      <c r="K6194">
        <v>16</v>
      </c>
      <c r="L6194" t="str">
        <f>_xlfn.XLOOKUP(F6194, Items!$A:$A, Items!$C:$C, "Check Item ID", 0)</f>
        <v>Service</v>
      </c>
    </row>
    <row r="6195" spans="1:12" hidden="1" x14ac:dyDescent="0.25">
      <c r="A6195" t="s">
        <v>6963</v>
      </c>
      <c r="B6195" s="1">
        <v>44999</v>
      </c>
      <c r="C6195" t="s">
        <v>145</v>
      </c>
      <c r="D6195" t="s">
        <v>7</v>
      </c>
      <c r="E6195" t="s">
        <v>270</v>
      </c>
      <c r="F6195" t="s">
        <v>532</v>
      </c>
      <c r="G6195">
        <v>15</v>
      </c>
      <c r="H6195">
        <v>6913.06</v>
      </c>
      <c r="I6195">
        <v>103695.9</v>
      </c>
      <c r="J6195" t="s">
        <v>768</v>
      </c>
      <c r="K6195">
        <v>33</v>
      </c>
      <c r="L6195" t="str">
        <f>_xlfn.XLOOKUP(F6195, Items!$A:$A, Items!$C:$C, "Check Item ID", 0)</f>
        <v>Hardware</v>
      </c>
    </row>
    <row r="6196" spans="1:12" hidden="1" x14ac:dyDescent="0.25">
      <c r="A6196" t="s">
        <v>6964</v>
      </c>
      <c r="B6196" s="1">
        <v>45035</v>
      </c>
      <c r="C6196" t="s">
        <v>195</v>
      </c>
      <c r="D6196" t="s">
        <v>7</v>
      </c>
      <c r="E6196" t="s">
        <v>304</v>
      </c>
      <c r="F6196" t="s">
        <v>624</v>
      </c>
      <c r="G6196">
        <v>1</v>
      </c>
      <c r="H6196">
        <v>3667.95</v>
      </c>
      <c r="I6196">
        <v>3667.95</v>
      </c>
      <c r="J6196" t="s">
        <v>768</v>
      </c>
      <c r="K6196">
        <v>22</v>
      </c>
      <c r="L6196" t="str">
        <f>_xlfn.XLOOKUP(F6196, Items!$A:$A, Items!$C:$C, "Check Item ID", 0)</f>
        <v>Service</v>
      </c>
    </row>
    <row r="6197" spans="1:12" x14ac:dyDescent="0.25">
      <c r="A6197" t="s">
        <v>6965</v>
      </c>
      <c r="B6197" s="1">
        <v>45352</v>
      </c>
      <c r="C6197" t="s">
        <v>231</v>
      </c>
      <c r="D6197" t="s">
        <v>7</v>
      </c>
      <c r="E6197" t="s">
        <v>260</v>
      </c>
      <c r="F6197" t="s">
        <v>576</v>
      </c>
      <c r="G6197" s="8">
        <v>17</v>
      </c>
      <c r="H6197" s="6">
        <v>2420.79</v>
      </c>
      <c r="I6197" s="6">
        <v>41153.42</v>
      </c>
      <c r="J6197" t="s">
        <v>777</v>
      </c>
      <c r="K6197" s="8">
        <v>16</v>
      </c>
      <c r="L6197" t="str">
        <f>_xlfn.XLOOKUP(F6197, Items!$A:$A, Items!$C:$C, "Check Item ID", 0)</f>
        <v>Software</v>
      </c>
    </row>
    <row r="6198" spans="1:12" x14ac:dyDescent="0.25">
      <c r="A6198" t="s">
        <v>6966</v>
      </c>
      <c r="B6198" s="1">
        <v>45839</v>
      </c>
      <c r="C6198" t="s">
        <v>183</v>
      </c>
      <c r="D6198" t="s">
        <v>31</v>
      </c>
      <c r="E6198" t="s">
        <v>254</v>
      </c>
      <c r="F6198" t="s">
        <v>660</v>
      </c>
      <c r="G6198" s="8">
        <v>1</v>
      </c>
      <c r="H6198" s="6">
        <v>7756.35</v>
      </c>
      <c r="I6198" s="6">
        <v>7756.35</v>
      </c>
      <c r="J6198" t="s">
        <v>777</v>
      </c>
      <c r="K6198" s="8">
        <v>17</v>
      </c>
      <c r="L6198" t="str">
        <f>_xlfn.XLOOKUP(F6198, Items!$A:$A, Items!$C:$C, "Check Item ID", 0)</f>
        <v>Hardware</v>
      </c>
    </row>
    <row r="6199" spans="1:12" hidden="1" x14ac:dyDescent="0.25">
      <c r="A6199" t="s">
        <v>6967</v>
      </c>
      <c r="B6199" s="1">
        <v>45180</v>
      </c>
      <c r="C6199" t="s">
        <v>197</v>
      </c>
      <c r="D6199" t="s">
        <v>17</v>
      </c>
      <c r="E6199" t="s">
        <v>324</v>
      </c>
      <c r="F6199" t="s">
        <v>752</v>
      </c>
      <c r="G6199">
        <v>41</v>
      </c>
      <c r="H6199">
        <v>2084.35</v>
      </c>
      <c r="I6199">
        <v>85458.39</v>
      </c>
      <c r="J6199" t="s">
        <v>768</v>
      </c>
      <c r="K6199">
        <v>16</v>
      </c>
      <c r="L6199" t="str">
        <f>_xlfn.XLOOKUP(F6199, Items!$A:$A, Items!$C:$C, "Check Item ID", 0)</f>
        <v>Software</v>
      </c>
    </row>
    <row r="6200" spans="1:12" x14ac:dyDescent="0.25">
      <c r="A6200" t="s">
        <v>6968</v>
      </c>
      <c r="B6200" s="1">
        <v>45502</v>
      </c>
      <c r="C6200" t="s">
        <v>139</v>
      </c>
      <c r="D6200" t="s">
        <v>19</v>
      </c>
      <c r="E6200" t="s">
        <v>354</v>
      </c>
      <c r="F6200" t="s">
        <v>636</v>
      </c>
      <c r="G6200" s="8">
        <v>24</v>
      </c>
      <c r="H6200" s="6">
        <v>9241.1299999999992</v>
      </c>
      <c r="I6200" s="6">
        <v>221787.23</v>
      </c>
      <c r="J6200" t="s">
        <v>777</v>
      </c>
      <c r="K6200" s="8">
        <v>11</v>
      </c>
      <c r="L6200" t="str">
        <f>_xlfn.XLOOKUP(F6200, Items!$A:$A, Items!$C:$C, "Check Item ID", 0)</f>
        <v>Hardware</v>
      </c>
    </row>
    <row r="6201" spans="1:12" x14ac:dyDescent="0.25">
      <c r="A6201" t="s">
        <v>6969</v>
      </c>
      <c r="B6201" s="1">
        <v>45924</v>
      </c>
      <c r="C6201" t="s">
        <v>181</v>
      </c>
      <c r="D6201" t="s">
        <v>17</v>
      </c>
      <c r="E6201" t="s">
        <v>308</v>
      </c>
      <c r="F6201" t="s">
        <v>598</v>
      </c>
      <c r="G6201" s="8">
        <v>36</v>
      </c>
      <c r="H6201" s="6">
        <v>6497.55</v>
      </c>
      <c r="I6201" s="6">
        <v>233911.7</v>
      </c>
      <c r="J6201" t="s">
        <v>777</v>
      </c>
      <c r="K6201" s="8">
        <v>20</v>
      </c>
      <c r="L6201" t="str">
        <f>_xlfn.XLOOKUP(F6201, Items!$A:$A, Items!$C:$C, "Check Item ID", 0)</f>
        <v>Software</v>
      </c>
    </row>
    <row r="6202" spans="1:12" hidden="1" x14ac:dyDescent="0.25">
      <c r="A6202" t="s">
        <v>6970</v>
      </c>
      <c r="B6202" s="1">
        <v>45375</v>
      </c>
      <c r="C6202" t="s">
        <v>161</v>
      </c>
      <c r="D6202" t="s">
        <v>17</v>
      </c>
      <c r="E6202" t="s">
        <v>254</v>
      </c>
      <c r="F6202" t="s">
        <v>552</v>
      </c>
      <c r="G6202">
        <v>29</v>
      </c>
      <c r="H6202">
        <v>5530.1</v>
      </c>
      <c r="I6202">
        <v>160372.79999999999</v>
      </c>
      <c r="J6202" t="s">
        <v>768</v>
      </c>
      <c r="K6202">
        <v>44</v>
      </c>
      <c r="L6202" t="str">
        <f>_xlfn.XLOOKUP(F6202, Items!$A:$A, Items!$C:$C, "Check Item ID", 0)</f>
        <v>Service</v>
      </c>
    </row>
    <row r="6203" spans="1:12" hidden="1" x14ac:dyDescent="0.25">
      <c r="A6203" t="s">
        <v>6971</v>
      </c>
      <c r="B6203" s="1">
        <v>45688</v>
      </c>
      <c r="C6203" t="s">
        <v>147</v>
      </c>
      <c r="D6203" t="s">
        <v>5</v>
      </c>
      <c r="E6203" t="s">
        <v>274</v>
      </c>
      <c r="F6203" t="s">
        <v>420</v>
      </c>
      <c r="G6203">
        <v>49</v>
      </c>
      <c r="H6203">
        <v>7509.27</v>
      </c>
      <c r="I6203">
        <v>367954.45</v>
      </c>
      <c r="J6203" t="s">
        <v>768</v>
      </c>
      <c r="K6203">
        <v>10</v>
      </c>
      <c r="L6203" t="str">
        <f>_xlfn.XLOOKUP(F6203, Items!$A:$A, Items!$C:$C, "Check Item ID", 0)</f>
        <v>Software</v>
      </c>
    </row>
    <row r="6204" spans="1:12" hidden="1" x14ac:dyDescent="0.25">
      <c r="A6204" t="s">
        <v>6972</v>
      </c>
      <c r="B6204" s="1">
        <v>45789</v>
      </c>
      <c r="C6204" t="s">
        <v>181</v>
      </c>
      <c r="D6204" t="s">
        <v>17</v>
      </c>
      <c r="E6204" t="s">
        <v>348</v>
      </c>
      <c r="F6204" t="s">
        <v>528</v>
      </c>
      <c r="G6204">
        <v>37</v>
      </c>
      <c r="H6204">
        <v>1435.24</v>
      </c>
      <c r="I6204">
        <v>53103.73</v>
      </c>
      <c r="J6204" t="s">
        <v>768</v>
      </c>
      <c r="K6204">
        <v>4</v>
      </c>
      <c r="L6204" t="str">
        <f>_xlfn.XLOOKUP(F6204, Items!$A:$A, Items!$C:$C, "Check Item ID", 0)</f>
        <v>Service</v>
      </c>
    </row>
    <row r="6205" spans="1:12" hidden="1" x14ac:dyDescent="0.25">
      <c r="A6205" t="s">
        <v>6973</v>
      </c>
      <c r="B6205" s="1">
        <v>45717</v>
      </c>
      <c r="C6205" t="s">
        <v>95</v>
      </c>
      <c r="D6205" t="s">
        <v>11</v>
      </c>
      <c r="E6205" t="s">
        <v>300</v>
      </c>
      <c r="F6205" t="s">
        <v>590</v>
      </c>
      <c r="G6205">
        <v>19</v>
      </c>
      <c r="H6205">
        <v>838.83</v>
      </c>
      <c r="I6205">
        <v>15937.76</v>
      </c>
      <c r="J6205" t="s">
        <v>768</v>
      </c>
      <c r="K6205">
        <v>25</v>
      </c>
      <c r="L6205" t="str">
        <f>_xlfn.XLOOKUP(F6205, Items!$A:$A, Items!$C:$C, "Check Item ID", 0)</f>
        <v>Hardware</v>
      </c>
    </row>
    <row r="6206" spans="1:12" x14ac:dyDescent="0.25">
      <c r="A6206" t="s">
        <v>6974</v>
      </c>
      <c r="B6206" s="1">
        <v>45546</v>
      </c>
      <c r="C6206" t="s">
        <v>209</v>
      </c>
      <c r="D6206" t="s">
        <v>23</v>
      </c>
      <c r="E6206" t="s">
        <v>274</v>
      </c>
      <c r="F6206" t="s">
        <v>436</v>
      </c>
      <c r="G6206" s="8">
        <v>47</v>
      </c>
      <c r="H6206" s="6">
        <v>61.58</v>
      </c>
      <c r="I6206" s="6">
        <v>2894.15</v>
      </c>
      <c r="J6206" t="s">
        <v>777</v>
      </c>
      <c r="K6206" s="8">
        <v>9</v>
      </c>
      <c r="L6206" t="str">
        <f>_xlfn.XLOOKUP(F6206, Items!$A:$A, Items!$C:$C, "Check Item ID", 0)</f>
        <v>Service</v>
      </c>
    </row>
    <row r="6207" spans="1:12" x14ac:dyDescent="0.25">
      <c r="A6207" t="s">
        <v>6975</v>
      </c>
      <c r="B6207" s="1">
        <v>45929</v>
      </c>
      <c r="C6207" t="s">
        <v>191</v>
      </c>
      <c r="D6207" t="s">
        <v>25</v>
      </c>
      <c r="E6207" t="s">
        <v>350</v>
      </c>
      <c r="F6207" t="s">
        <v>510</v>
      </c>
      <c r="G6207" s="8">
        <v>43</v>
      </c>
      <c r="H6207" s="6">
        <v>8288.94</v>
      </c>
      <c r="I6207" s="6">
        <v>356424.32</v>
      </c>
      <c r="J6207" t="s">
        <v>777</v>
      </c>
      <c r="K6207" s="8">
        <v>32</v>
      </c>
      <c r="L6207" t="str">
        <f>_xlfn.XLOOKUP(F6207, Items!$A:$A, Items!$C:$C, "Check Item ID", 0)</f>
        <v>Service</v>
      </c>
    </row>
    <row r="6208" spans="1:12" hidden="1" x14ac:dyDescent="0.25">
      <c r="A6208" t="s">
        <v>6976</v>
      </c>
      <c r="B6208" s="1">
        <v>45249</v>
      </c>
      <c r="C6208" t="s">
        <v>133</v>
      </c>
      <c r="D6208" t="s">
        <v>11</v>
      </c>
      <c r="E6208" t="s">
        <v>346</v>
      </c>
      <c r="F6208" t="s">
        <v>446</v>
      </c>
      <c r="G6208">
        <v>28</v>
      </c>
      <c r="H6208">
        <v>6827.47</v>
      </c>
      <c r="I6208">
        <v>191169.13</v>
      </c>
      <c r="J6208" t="s">
        <v>770</v>
      </c>
      <c r="K6208">
        <v>16</v>
      </c>
      <c r="L6208" t="str">
        <f>_xlfn.XLOOKUP(F6208, Items!$A:$A, Items!$C:$C, "Check Item ID", 0)</f>
        <v>Software</v>
      </c>
    </row>
    <row r="6209" spans="1:12" x14ac:dyDescent="0.25">
      <c r="A6209" t="s">
        <v>6977</v>
      </c>
      <c r="B6209" s="1">
        <v>45224</v>
      </c>
      <c r="C6209" t="s">
        <v>203</v>
      </c>
      <c r="D6209" t="s">
        <v>31</v>
      </c>
      <c r="E6209" t="s">
        <v>344</v>
      </c>
      <c r="F6209" t="s">
        <v>566</v>
      </c>
      <c r="G6209" s="8">
        <v>41</v>
      </c>
      <c r="H6209" s="6">
        <v>7888.67</v>
      </c>
      <c r="I6209" s="6">
        <v>323435.43</v>
      </c>
      <c r="J6209" t="s">
        <v>777</v>
      </c>
      <c r="K6209" s="8">
        <v>44</v>
      </c>
      <c r="L6209" t="str">
        <f>_xlfn.XLOOKUP(F6209, Items!$A:$A, Items!$C:$C, "Check Item ID", 0)</f>
        <v>Software</v>
      </c>
    </row>
    <row r="6210" spans="1:12" hidden="1" x14ac:dyDescent="0.25">
      <c r="A6210" t="s">
        <v>6978</v>
      </c>
      <c r="B6210" s="1">
        <v>45804</v>
      </c>
      <c r="C6210" t="s">
        <v>105</v>
      </c>
      <c r="D6210" t="s">
        <v>23</v>
      </c>
      <c r="E6210" t="s">
        <v>283</v>
      </c>
      <c r="F6210" t="s">
        <v>690</v>
      </c>
      <c r="G6210">
        <v>34</v>
      </c>
      <c r="H6210">
        <v>7500.4</v>
      </c>
      <c r="I6210">
        <v>255013.5</v>
      </c>
      <c r="J6210" t="s">
        <v>768</v>
      </c>
      <c r="K6210">
        <v>16</v>
      </c>
      <c r="L6210" t="str">
        <f>_xlfn.XLOOKUP(F6210, Items!$A:$A, Items!$C:$C, "Check Item ID", 0)</f>
        <v>Software</v>
      </c>
    </row>
    <row r="6211" spans="1:12" x14ac:dyDescent="0.25">
      <c r="A6211" t="s">
        <v>6979</v>
      </c>
      <c r="B6211" s="1">
        <v>45198</v>
      </c>
      <c r="C6211" t="s">
        <v>55</v>
      </c>
      <c r="D6211" t="s">
        <v>3</v>
      </c>
      <c r="E6211" t="s">
        <v>332</v>
      </c>
      <c r="F6211" t="s">
        <v>378</v>
      </c>
      <c r="G6211" s="8">
        <v>34</v>
      </c>
      <c r="H6211" s="6">
        <v>576.1</v>
      </c>
      <c r="I6211" s="6">
        <v>19587.47</v>
      </c>
      <c r="J6211" t="s">
        <v>777</v>
      </c>
      <c r="K6211" s="8">
        <v>43</v>
      </c>
      <c r="L6211" t="str">
        <f>_xlfn.XLOOKUP(F6211, Items!$A:$A, Items!$C:$C, "Check Item ID", 0)</f>
        <v>Software</v>
      </c>
    </row>
    <row r="6212" spans="1:12" hidden="1" x14ac:dyDescent="0.25">
      <c r="A6212" t="s">
        <v>6980</v>
      </c>
      <c r="B6212" s="1">
        <v>45004</v>
      </c>
      <c r="C6212" t="s">
        <v>83</v>
      </c>
      <c r="D6212" t="s">
        <v>23</v>
      </c>
      <c r="E6212" t="s">
        <v>270</v>
      </c>
      <c r="F6212" t="s">
        <v>742</v>
      </c>
      <c r="G6212">
        <v>15</v>
      </c>
      <c r="H6212">
        <v>5994.05</v>
      </c>
      <c r="I6212">
        <v>89910.81</v>
      </c>
      <c r="J6212" t="s">
        <v>768</v>
      </c>
      <c r="K6212">
        <v>41</v>
      </c>
      <c r="L6212" t="str">
        <f>_xlfn.XLOOKUP(F6212, Items!$A:$A, Items!$C:$C, "Check Item ID", 0)</f>
        <v>Software</v>
      </c>
    </row>
    <row r="6213" spans="1:12" x14ac:dyDescent="0.25">
      <c r="A6213" t="s">
        <v>6981</v>
      </c>
      <c r="B6213" s="1">
        <v>45987</v>
      </c>
      <c r="C6213" t="s">
        <v>183</v>
      </c>
      <c r="D6213" t="s">
        <v>31</v>
      </c>
      <c r="E6213" t="s">
        <v>312</v>
      </c>
      <c r="F6213" t="s">
        <v>624</v>
      </c>
      <c r="G6213" s="8">
        <v>14</v>
      </c>
      <c r="H6213" s="6">
        <v>3814.06</v>
      </c>
      <c r="I6213" s="6">
        <v>53396.79</v>
      </c>
      <c r="J6213" t="s">
        <v>777</v>
      </c>
      <c r="K6213" s="8">
        <v>26</v>
      </c>
      <c r="L6213" t="str">
        <f>_xlfn.XLOOKUP(F6213, Items!$A:$A, Items!$C:$C, "Check Item ID", 0)</f>
        <v>Service</v>
      </c>
    </row>
    <row r="6214" spans="1:12" hidden="1" x14ac:dyDescent="0.25">
      <c r="A6214" t="s">
        <v>6982</v>
      </c>
      <c r="B6214" s="1">
        <v>45414</v>
      </c>
      <c r="C6214" t="s">
        <v>95</v>
      </c>
      <c r="D6214" t="s">
        <v>11</v>
      </c>
      <c r="E6214" t="s">
        <v>328</v>
      </c>
      <c r="F6214" t="s">
        <v>728</v>
      </c>
      <c r="G6214">
        <v>11</v>
      </c>
      <c r="H6214">
        <v>5863.19</v>
      </c>
      <c r="I6214">
        <v>64495.12</v>
      </c>
      <c r="J6214" t="s">
        <v>768</v>
      </c>
      <c r="K6214">
        <v>26</v>
      </c>
      <c r="L6214" t="str">
        <f>_xlfn.XLOOKUP(F6214, Items!$A:$A, Items!$C:$C, "Check Item ID", 0)</f>
        <v>Hardware</v>
      </c>
    </row>
    <row r="6215" spans="1:12" x14ac:dyDescent="0.25">
      <c r="A6215" t="s">
        <v>6983</v>
      </c>
      <c r="B6215" s="1">
        <v>45788</v>
      </c>
      <c r="C6215" t="s">
        <v>203</v>
      </c>
      <c r="D6215" t="s">
        <v>31</v>
      </c>
      <c r="E6215" t="s">
        <v>246</v>
      </c>
      <c r="F6215" t="s">
        <v>363</v>
      </c>
      <c r="G6215" s="8">
        <v>23</v>
      </c>
      <c r="H6215" s="6">
        <v>4032.81</v>
      </c>
      <c r="I6215" s="6">
        <v>92754.68</v>
      </c>
      <c r="J6215" t="s">
        <v>777</v>
      </c>
      <c r="K6215" s="8">
        <v>4</v>
      </c>
      <c r="L6215" t="str">
        <f>_xlfn.XLOOKUP(F6215, Items!$A:$A, Items!$C:$C, "Check Item ID", 0)</f>
        <v>Hardware</v>
      </c>
    </row>
    <row r="6216" spans="1:12" hidden="1" x14ac:dyDescent="0.25">
      <c r="A6216" t="s">
        <v>6984</v>
      </c>
      <c r="B6216" s="1">
        <v>45606</v>
      </c>
      <c r="C6216" t="s">
        <v>209</v>
      </c>
      <c r="D6216" t="s">
        <v>23</v>
      </c>
      <c r="E6216" t="s">
        <v>328</v>
      </c>
      <c r="F6216" t="s">
        <v>708</v>
      </c>
      <c r="G6216">
        <v>1</v>
      </c>
      <c r="H6216">
        <v>4433.3999999999996</v>
      </c>
      <c r="I6216">
        <v>4433.3999999999996</v>
      </c>
      <c r="J6216" t="s">
        <v>770</v>
      </c>
      <c r="K6216">
        <v>44</v>
      </c>
      <c r="L6216" t="str">
        <f>_xlfn.XLOOKUP(F6216, Items!$A:$A, Items!$C:$C, "Check Item ID", 0)</f>
        <v>Service</v>
      </c>
    </row>
    <row r="6217" spans="1:12" x14ac:dyDescent="0.25">
      <c r="A6217" t="s">
        <v>6985</v>
      </c>
      <c r="B6217" s="1">
        <v>45756</v>
      </c>
      <c r="C6217" t="s">
        <v>147</v>
      </c>
      <c r="D6217" t="s">
        <v>5</v>
      </c>
      <c r="E6217" t="s">
        <v>326</v>
      </c>
      <c r="F6217" t="s">
        <v>604</v>
      </c>
      <c r="G6217" s="8">
        <v>41</v>
      </c>
      <c r="H6217" s="6">
        <v>385.84</v>
      </c>
      <c r="I6217" s="6">
        <v>15819.34</v>
      </c>
      <c r="J6217" t="s">
        <v>777</v>
      </c>
      <c r="K6217" s="8">
        <v>28</v>
      </c>
      <c r="L6217" t="str">
        <f>_xlfn.XLOOKUP(F6217, Items!$A:$A, Items!$C:$C, "Check Item ID", 0)</f>
        <v>Software</v>
      </c>
    </row>
    <row r="6218" spans="1:12" hidden="1" x14ac:dyDescent="0.25">
      <c r="A6218" t="s">
        <v>6986</v>
      </c>
      <c r="B6218" s="1">
        <v>45864</v>
      </c>
      <c r="C6218" t="s">
        <v>179</v>
      </c>
      <c r="D6218" t="s">
        <v>3</v>
      </c>
      <c r="E6218" t="s">
        <v>328</v>
      </c>
      <c r="F6218" t="s">
        <v>586</v>
      </c>
      <c r="G6218">
        <v>15</v>
      </c>
      <c r="H6218">
        <v>8112.57</v>
      </c>
      <c r="I6218">
        <v>121688.62</v>
      </c>
      <c r="J6218" t="s">
        <v>770</v>
      </c>
      <c r="K6218">
        <v>29</v>
      </c>
      <c r="L6218" t="str">
        <f>_xlfn.XLOOKUP(F6218, Items!$A:$A, Items!$C:$C, "Check Item ID", 0)</f>
        <v>Hardware</v>
      </c>
    </row>
    <row r="6219" spans="1:12" hidden="1" x14ac:dyDescent="0.25">
      <c r="A6219" t="s">
        <v>6987</v>
      </c>
      <c r="B6219" s="1">
        <v>45118</v>
      </c>
      <c r="C6219" t="s">
        <v>181</v>
      </c>
      <c r="D6219" t="s">
        <v>17</v>
      </c>
      <c r="E6219" t="s">
        <v>330</v>
      </c>
      <c r="F6219" t="s">
        <v>546</v>
      </c>
      <c r="G6219">
        <v>20</v>
      </c>
      <c r="H6219">
        <v>7616.95</v>
      </c>
      <c r="I6219">
        <v>152339.01</v>
      </c>
      <c r="J6219" t="s">
        <v>768</v>
      </c>
      <c r="K6219">
        <v>37</v>
      </c>
      <c r="L6219" t="str">
        <f>_xlfn.XLOOKUP(F6219, Items!$A:$A, Items!$C:$C, "Check Item ID", 0)</f>
        <v>Hardware</v>
      </c>
    </row>
    <row r="6220" spans="1:12" hidden="1" x14ac:dyDescent="0.25">
      <c r="A6220" t="s">
        <v>6988</v>
      </c>
      <c r="B6220" s="1">
        <v>45432</v>
      </c>
      <c r="C6220" t="s">
        <v>71</v>
      </c>
      <c r="D6220" t="s">
        <v>15</v>
      </c>
      <c r="E6220" t="s">
        <v>265</v>
      </c>
      <c r="F6220" t="s">
        <v>560</v>
      </c>
      <c r="G6220">
        <v>10</v>
      </c>
      <c r="H6220">
        <v>9157.6299999999992</v>
      </c>
      <c r="I6220">
        <v>91576.34</v>
      </c>
      <c r="J6220" t="s">
        <v>770</v>
      </c>
      <c r="K6220">
        <v>42</v>
      </c>
      <c r="L6220" t="str">
        <f>_xlfn.XLOOKUP(F6220, Items!$A:$A, Items!$C:$C, "Check Item ID", 0)</f>
        <v>Service</v>
      </c>
    </row>
    <row r="6221" spans="1:12" x14ac:dyDescent="0.25">
      <c r="A6221" t="s">
        <v>6989</v>
      </c>
      <c r="B6221" s="1">
        <v>44928</v>
      </c>
      <c r="C6221" t="s">
        <v>163</v>
      </c>
      <c r="D6221" t="s">
        <v>31</v>
      </c>
      <c r="E6221" t="s">
        <v>316</v>
      </c>
      <c r="F6221" t="s">
        <v>408</v>
      </c>
      <c r="G6221" s="8">
        <v>15</v>
      </c>
      <c r="H6221" s="6">
        <v>5504.43</v>
      </c>
      <c r="I6221" s="6">
        <v>82566.38</v>
      </c>
      <c r="J6221" t="s">
        <v>777</v>
      </c>
      <c r="K6221" s="8">
        <v>22</v>
      </c>
      <c r="L6221" t="str">
        <f>_xlfn.XLOOKUP(F6221, Items!$A:$A, Items!$C:$C, "Check Item ID", 0)</f>
        <v>Hardware</v>
      </c>
    </row>
    <row r="6222" spans="1:12" x14ac:dyDescent="0.25">
      <c r="A6222" t="s">
        <v>6990</v>
      </c>
      <c r="B6222" s="1">
        <v>45888</v>
      </c>
      <c r="C6222" t="s">
        <v>135</v>
      </c>
      <c r="D6222" t="s">
        <v>31</v>
      </c>
      <c r="E6222" t="s">
        <v>338</v>
      </c>
      <c r="F6222" t="s">
        <v>664</v>
      </c>
      <c r="G6222" s="8">
        <v>25</v>
      </c>
      <c r="H6222" s="6">
        <v>6243.44</v>
      </c>
      <c r="I6222" s="6">
        <v>156085.92000000001</v>
      </c>
      <c r="J6222" t="s">
        <v>777</v>
      </c>
      <c r="K6222" s="8">
        <v>23</v>
      </c>
      <c r="L6222" t="str">
        <f>_xlfn.XLOOKUP(F6222, Items!$A:$A, Items!$C:$C, "Check Item ID", 0)</f>
        <v>Hardware</v>
      </c>
    </row>
    <row r="6223" spans="1:12" hidden="1" x14ac:dyDescent="0.25">
      <c r="A6223" t="s">
        <v>6991</v>
      </c>
      <c r="B6223" s="1">
        <v>45747</v>
      </c>
      <c r="C6223" t="s">
        <v>113</v>
      </c>
      <c r="D6223" t="s">
        <v>23</v>
      </c>
      <c r="E6223" t="s">
        <v>338</v>
      </c>
      <c r="F6223" t="s">
        <v>468</v>
      </c>
      <c r="G6223">
        <v>16</v>
      </c>
      <c r="H6223">
        <v>4557.51</v>
      </c>
      <c r="I6223">
        <v>72920.179999999993</v>
      </c>
      <c r="J6223" t="s">
        <v>770</v>
      </c>
      <c r="K6223">
        <v>21</v>
      </c>
      <c r="L6223" t="str">
        <f>_xlfn.XLOOKUP(F6223, Items!$A:$A, Items!$C:$C, "Check Item ID", 0)</f>
        <v>Hardware</v>
      </c>
    </row>
    <row r="6224" spans="1:12" hidden="1" x14ac:dyDescent="0.25">
      <c r="A6224" t="s">
        <v>6992</v>
      </c>
      <c r="B6224" s="1">
        <v>45776</v>
      </c>
      <c r="C6224" t="s">
        <v>93</v>
      </c>
      <c r="D6224" t="s">
        <v>9</v>
      </c>
      <c r="E6224" t="s">
        <v>318</v>
      </c>
      <c r="F6224" t="s">
        <v>460</v>
      </c>
      <c r="G6224">
        <v>15</v>
      </c>
      <c r="H6224">
        <v>4010.93</v>
      </c>
      <c r="I6224">
        <v>60163.95</v>
      </c>
      <c r="J6224" t="s">
        <v>770</v>
      </c>
      <c r="K6224">
        <v>42</v>
      </c>
      <c r="L6224" t="str">
        <f>_xlfn.XLOOKUP(F6224, Items!$A:$A, Items!$C:$C, "Check Item ID", 0)</f>
        <v>Hardware</v>
      </c>
    </row>
    <row r="6225" spans="1:12" hidden="1" x14ac:dyDescent="0.25">
      <c r="A6225" t="s">
        <v>6993</v>
      </c>
      <c r="B6225" s="1">
        <v>45518</v>
      </c>
      <c r="C6225" t="s">
        <v>55</v>
      </c>
      <c r="D6225" t="s">
        <v>3</v>
      </c>
      <c r="E6225" t="s">
        <v>288</v>
      </c>
      <c r="F6225" t="s">
        <v>490</v>
      </c>
      <c r="G6225">
        <v>1</v>
      </c>
      <c r="H6225">
        <v>793.8</v>
      </c>
      <c r="I6225">
        <v>793.8</v>
      </c>
      <c r="J6225" t="s">
        <v>768</v>
      </c>
      <c r="K6225">
        <v>25</v>
      </c>
      <c r="L6225" t="str">
        <f>_xlfn.XLOOKUP(F6225, Items!$A:$A, Items!$C:$C, "Check Item ID", 0)</f>
        <v>Software</v>
      </c>
    </row>
    <row r="6226" spans="1:12" hidden="1" x14ac:dyDescent="0.25">
      <c r="A6226" t="s">
        <v>6994</v>
      </c>
      <c r="B6226" s="1">
        <v>45512</v>
      </c>
      <c r="C6226" t="s">
        <v>155</v>
      </c>
      <c r="D6226" t="s">
        <v>31</v>
      </c>
      <c r="E6226" t="s">
        <v>342</v>
      </c>
      <c r="F6226" t="s">
        <v>652</v>
      </c>
      <c r="G6226">
        <v>27</v>
      </c>
      <c r="H6226">
        <v>8936.89</v>
      </c>
      <c r="I6226">
        <v>241296.06</v>
      </c>
      <c r="J6226" t="s">
        <v>768</v>
      </c>
      <c r="K6226">
        <v>44</v>
      </c>
      <c r="L6226" t="str">
        <f>_xlfn.XLOOKUP(F6226, Items!$A:$A, Items!$C:$C, "Check Item ID", 0)</f>
        <v>Hardware</v>
      </c>
    </row>
    <row r="6227" spans="1:12" hidden="1" x14ac:dyDescent="0.25">
      <c r="A6227" t="s">
        <v>6995</v>
      </c>
      <c r="B6227" s="1">
        <v>45333</v>
      </c>
      <c r="C6227" t="s">
        <v>45</v>
      </c>
      <c r="D6227" t="s">
        <v>5</v>
      </c>
      <c r="E6227" t="s">
        <v>330</v>
      </c>
      <c r="F6227" t="s">
        <v>742</v>
      </c>
      <c r="G6227">
        <v>5</v>
      </c>
      <c r="H6227">
        <v>5761.55</v>
      </c>
      <c r="I6227">
        <v>28807.759999999998</v>
      </c>
      <c r="J6227" t="s">
        <v>768</v>
      </c>
      <c r="K6227">
        <v>34</v>
      </c>
      <c r="L6227" t="str">
        <f>_xlfn.XLOOKUP(F6227, Items!$A:$A, Items!$C:$C, "Check Item ID", 0)</f>
        <v>Software</v>
      </c>
    </row>
    <row r="6228" spans="1:12" x14ac:dyDescent="0.25">
      <c r="A6228" t="s">
        <v>6996</v>
      </c>
      <c r="B6228" s="1">
        <v>44991</v>
      </c>
      <c r="C6228" t="s">
        <v>119</v>
      </c>
      <c r="D6228" t="s">
        <v>13</v>
      </c>
      <c r="E6228" t="s">
        <v>306</v>
      </c>
      <c r="F6228" t="s">
        <v>414</v>
      </c>
      <c r="G6228" s="8">
        <v>4</v>
      </c>
      <c r="H6228" s="6">
        <v>4447.58</v>
      </c>
      <c r="I6228" s="6">
        <v>17790.32</v>
      </c>
      <c r="J6228" t="s">
        <v>777</v>
      </c>
      <c r="K6228" s="8">
        <v>4</v>
      </c>
      <c r="L6228" t="str">
        <f>_xlfn.XLOOKUP(F6228, Items!$A:$A, Items!$C:$C, "Check Item ID", 0)</f>
        <v>Service</v>
      </c>
    </row>
    <row r="6229" spans="1:12" hidden="1" x14ac:dyDescent="0.25">
      <c r="A6229" t="s">
        <v>6997</v>
      </c>
      <c r="B6229" s="1">
        <v>45226</v>
      </c>
      <c r="C6229" t="s">
        <v>109</v>
      </c>
      <c r="D6229" t="s">
        <v>17</v>
      </c>
      <c r="E6229" t="s">
        <v>308</v>
      </c>
      <c r="F6229" t="s">
        <v>636</v>
      </c>
      <c r="G6229">
        <v>48</v>
      </c>
      <c r="H6229">
        <v>10407.85</v>
      </c>
      <c r="I6229">
        <v>499576.68</v>
      </c>
      <c r="J6229" t="s">
        <v>770</v>
      </c>
      <c r="K6229">
        <v>16</v>
      </c>
      <c r="L6229" t="str">
        <f>_xlfn.XLOOKUP(F6229, Items!$A:$A, Items!$C:$C, "Check Item ID", 0)</f>
        <v>Hardware</v>
      </c>
    </row>
    <row r="6230" spans="1:12" x14ac:dyDescent="0.25">
      <c r="A6230" t="s">
        <v>6998</v>
      </c>
      <c r="B6230" s="1">
        <v>45697</v>
      </c>
      <c r="C6230" t="s">
        <v>219</v>
      </c>
      <c r="D6230" t="s">
        <v>21</v>
      </c>
      <c r="E6230" t="s">
        <v>318</v>
      </c>
      <c r="F6230" t="s">
        <v>674</v>
      </c>
      <c r="G6230" s="8">
        <v>15</v>
      </c>
      <c r="H6230" s="6">
        <v>3096.04</v>
      </c>
      <c r="I6230" s="6">
        <v>46440.6</v>
      </c>
      <c r="J6230" t="s">
        <v>777</v>
      </c>
      <c r="K6230" s="8">
        <v>25</v>
      </c>
      <c r="L6230" t="str">
        <f>_xlfn.XLOOKUP(F6230, Items!$A:$A, Items!$C:$C, "Check Item ID", 0)</f>
        <v>Software</v>
      </c>
    </row>
    <row r="6231" spans="1:12" x14ac:dyDescent="0.25">
      <c r="A6231" t="s">
        <v>6999</v>
      </c>
      <c r="B6231" s="1">
        <v>45726</v>
      </c>
      <c r="C6231" t="s">
        <v>53</v>
      </c>
      <c r="D6231" t="s">
        <v>9</v>
      </c>
      <c r="E6231" t="s">
        <v>263</v>
      </c>
      <c r="F6231" t="s">
        <v>378</v>
      </c>
      <c r="G6231" s="8">
        <v>43</v>
      </c>
      <c r="H6231" s="6">
        <v>546.39</v>
      </c>
      <c r="I6231" s="6">
        <v>23494.61</v>
      </c>
      <c r="J6231" t="s">
        <v>777</v>
      </c>
      <c r="K6231" s="8">
        <v>14</v>
      </c>
      <c r="L6231" t="str">
        <f>_xlfn.XLOOKUP(F6231, Items!$A:$A, Items!$C:$C, "Check Item ID", 0)</f>
        <v>Software</v>
      </c>
    </row>
    <row r="6232" spans="1:12" hidden="1" x14ac:dyDescent="0.25">
      <c r="A6232" t="s">
        <v>7000</v>
      </c>
      <c r="B6232" s="1">
        <v>45345</v>
      </c>
      <c r="C6232" t="s">
        <v>79</v>
      </c>
      <c r="D6232" t="s">
        <v>31</v>
      </c>
      <c r="E6232" t="s">
        <v>310</v>
      </c>
      <c r="F6232" t="s">
        <v>578</v>
      </c>
      <c r="G6232">
        <v>19</v>
      </c>
      <c r="H6232">
        <v>9904.9699999999993</v>
      </c>
      <c r="I6232">
        <v>188194.49</v>
      </c>
      <c r="J6232" t="s">
        <v>770</v>
      </c>
      <c r="K6232">
        <v>20</v>
      </c>
      <c r="L6232" t="str">
        <f>_xlfn.XLOOKUP(F6232, Items!$A:$A, Items!$C:$C, "Check Item ID", 0)</f>
        <v>Service</v>
      </c>
    </row>
    <row r="6233" spans="1:12" hidden="1" x14ac:dyDescent="0.25">
      <c r="A6233" t="s">
        <v>7001</v>
      </c>
      <c r="B6233" s="1">
        <v>45364</v>
      </c>
      <c r="C6233" t="s">
        <v>179</v>
      </c>
      <c r="D6233" t="s">
        <v>3</v>
      </c>
      <c r="E6233" t="s">
        <v>344</v>
      </c>
      <c r="F6233" t="s">
        <v>580</v>
      </c>
      <c r="G6233">
        <v>39</v>
      </c>
      <c r="H6233">
        <v>7441.11</v>
      </c>
      <c r="I6233">
        <v>290203.37</v>
      </c>
      <c r="J6233" t="s">
        <v>770</v>
      </c>
      <c r="K6233">
        <v>45</v>
      </c>
      <c r="L6233" t="str">
        <f>_xlfn.XLOOKUP(F6233, Items!$A:$A, Items!$C:$C, "Check Item ID", 0)</f>
        <v>Hardware</v>
      </c>
    </row>
    <row r="6234" spans="1:12" x14ac:dyDescent="0.25">
      <c r="A6234" t="s">
        <v>7002</v>
      </c>
      <c r="B6234" s="1">
        <v>44937</v>
      </c>
      <c r="C6234" t="s">
        <v>99</v>
      </c>
      <c r="D6234" t="s">
        <v>13</v>
      </c>
      <c r="E6234" t="s">
        <v>298</v>
      </c>
      <c r="F6234" t="s">
        <v>414</v>
      </c>
      <c r="G6234" s="8">
        <v>7</v>
      </c>
      <c r="H6234" s="6">
        <v>5089.67</v>
      </c>
      <c r="I6234" s="6">
        <v>35627.68</v>
      </c>
      <c r="J6234" t="s">
        <v>777</v>
      </c>
      <c r="K6234" s="8">
        <v>41</v>
      </c>
      <c r="L6234" t="str">
        <f>_xlfn.XLOOKUP(F6234, Items!$A:$A, Items!$C:$C, "Check Item ID", 0)</f>
        <v>Service</v>
      </c>
    </row>
    <row r="6235" spans="1:12" hidden="1" x14ac:dyDescent="0.25">
      <c r="A6235" t="s">
        <v>7003</v>
      </c>
      <c r="B6235" s="1">
        <v>45546</v>
      </c>
      <c r="C6235" t="s">
        <v>81</v>
      </c>
      <c r="D6235" t="s">
        <v>19</v>
      </c>
      <c r="E6235" t="s">
        <v>318</v>
      </c>
      <c r="F6235" t="s">
        <v>530</v>
      </c>
      <c r="G6235">
        <v>36</v>
      </c>
      <c r="H6235">
        <v>2535.67</v>
      </c>
      <c r="I6235">
        <v>91284.13</v>
      </c>
      <c r="J6235" t="s">
        <v>770</v>
      </c>
      <c r="K6235">
        <v>4</v>
      </c>
      <c r="L6235" t="str">
        <f>_xlfn.XLOOKUP(F6235, Items!$A:$A, Items!$C:$C, "Check Item ID", 0)</f>
        <v>Hardware</v>
      </c>
    </row>
    <row r="6236" spans="1:12" hidden="1" x14ac:dyDescent="0.25">
      <c r="A6236" t="s">
        <v>7004</v>
      </c>
      <c r="B6236" s="1">
        <v>45832</v>
      </c>
      <c r="C6236" t="s">
        <v>123</v>
      </c>
      <c r="D6236" t="s">
        <v>21</v>
      </c>
      <c r="E6236" t="s">
        <v>292</v>
      </c>
      <c r="F6236" t="s">
        <v>668</v>
      </c>
      <c r="G6236">
        <v>14</v>
      </c>
      <c r="H6236">
        <v>6838.81</v>
      </c>
      <c r="I6236">
        <v>95743.3</v>
      </c>
      <c r="J6236" t="s">
        <v>768</v>
      </c>
      <c r="K6236">
        <v>12</v>
      </c>
      <c r="L6236" t="str">
        <f>_xlfn.XLOOKUP(F6236, Items!$A:$A, Items!$C:$C, "Check Item ID", 0)</f>
        <v>Software</v>
      </c>
    </row>
    <row r="6237" spans="1:12" hidden="1" x14ac:dyDescent="0.25">
      <c r="A6237" t="s">
        <v>7005</v>
      </c>
      <c r="B6237" s="1">
        <v>45560</v>
      </c>
      <c r="C6237" t="s">
        <v>137</v>
      </c>
      <c r="D6237" t="s">
        <v>13</v>
      </c>
      <c r="E6237" t="s">
        <v>310</v>
      </c>
      <c r="F6237" t="s">
        <v>670</v>
      </c>
      <c r="G6237">
        <v>20</v>
      </c>
      <c r="H6237">
        <v>8546.3700000000008</v>
      </c>
      <c r="I6237">
        <v>170927.46</v>
      </c>
      <c r="J6237" t="s">
        <v>770</v>
      </c>
      <c r="K6237">
        <v>38</v>
      </c>
      <c r="L6237" t="str">
        <f>_xlfn.XLOOKUP(F6237, Items!$A:$A, Items!$C:$C, "Check Item ID", 0)</f>
        <v>Service</v>
      </c>
    </row>
    <row r="6238" spans="1:12" hidden="1" x14ac:dyDescent="0.25">
      <c r="A6238" t="s">
        <v>7006</v>
      </c>
      <c r="B6238" s="1">
        <v>45331</v>
      </c>
      <c r="C6238" t="s">
        <v>191</v>
      </c>
      <c r="D6238" t="s">
        <v>25</v>
      </c>
      <c r="E6238" t="s">
        <v>308</v>
      </c>
      <c r="F6238" t="s">
        <v>724</v>
      </c>
      <c r="G6238">
        <v>43</v>
      </c>
      <c r="H6238">
        <v>328.92</v>
      </c>
      <c r="I6238">
        <v>14143.36</v>
      </c>
      <c r="J6238" t="s">
        <v>770</v>
      </c>
      <c r="K6238">
        <v>42</v>
      </c>
      <c r="L6238" t="str">
        <f>_xlfn.XLOOKUP(F6238, Items!$A:$A, Items!$C:$C, "Check Item ID", 0)</f>
        <v>Software</v>
      </c>
    </row>
    <row r="6239" spans="1:12" hidden="1" x14ac:dyDescent="0.25">
      <c r="A6239" t="s">
        <v>7007</v>
      </c>
      <c r="B6239" s="1">
        <v>45499</v>
      </c>
      <c r="C6239" t="s">
        <v>191</v>
      </c>
      <c r="D6239" t="s">
        <v>25</v>
      </c>
      <c r="E6239" t="s">
        <v>318</v>
      </c>
      <c r="F6239" t="s">
        <v>504</v>
      </c>
      <c r="G6239">
        <v>6</v>
      </c>
      <c r="H6239">
        <v>8280.92</v>
      </c>
      <c r="I6239">
        <v>49685.53</v>
      </c>
      <c r="J6239" t="s">
        <v>770</v>
      </c>
      <c r="K6239">
        <v>6</v>
      </c>
      <c r="L6239" t="str">
        <f>_xlfn.XLOOKUP(F6239, Items!$A:$A, Items!$C:$C, "Check Item ID", 0)</f>
        <v>Service</v>
      </c>
    </row>
    <row r="6240" spans="1:12" x14ac:dyDescent="0.25">
      <c r="A6240" t="s">
        <v>7008</v>
      </c>
      <c r="B6240" s="1">
        <v>44974</v>
      </c>
      <c r="C6240" t="s">
        <v>125</v>
      </c>
      <c r="D6240" t="s">
        <v>23</v>
      </c>
      <c r="E6240" t="s">
        <v>281</v>
      </c>
      <c r="F6240" t="s">
        <v>738</v>
      </c>
      <c r="G6240" s="8">
        <v>39</v>
      </c>
      <c r="H6240" s="6">
        <v>6384.53</v>
      </c>
      <c r="I6240" s="6">
        <v>248996.83</v>
      </c>
      <c r="J6240" t="s">
        <v>777</v>
      </c>
      <c r="K6240" s="8">
        <v>29</v>
      </c>
      <c r="L6240" t="str">
        <f>_xlfn.XLOOKUP(F6240, Items!$A:$A, Items!$C:$C, "Check Item ID", 0)</f>
        <v>Software</v>
      </c>
    </row>
    <row r="6241" spans="1:12" x14ac:dyDescent="0.25">
      <c r="A6241" t="s">
        <v>7009</v>
      </c>
      <c r="B6241" s="1">
        <v>45676</v>
      </c>
      <c r="C6241" t="s">
        <v>195</v>
      </c>
      <c r="D6241" t="s">
        <v>7</v>
      </c>
      <c r="E6241" t="s">
        <v>302</v>
      </c>
      <c r="F6241" t="s">
        <v>458</v>
      </c>
      <c r="G6241" s="8">
        <v>41</v>
      </c>
      <c r="H6241" s="6">
        <v>6288.35</v>
      </c>
      <c r="I6241" s="6">
        <v>257822.29</v>
      </c>
      <c r="J6241" t="s">
        <v>777</v>
      </c>
      <c r="K6241" s="8">
        <v>3</v>
      </c>
      <c r="L6241" t="str">
        <f>_xlfn.XLOOKUP(F6241, Items!$A:$A, Items!$C:$C, "Check Item ID", 0)</f>
        <v>Service</v>
      </c>
    </row>
    <row r="6242" spans="1:12" x14ac:dyDescent="0.25">
      <c r="A6242" t="s">
        <v>7010</v>
      </c>
      <c r="B6242" s="1">
        <v>45643</v>
      </c>
      <c r="C6242" t="s">
        <v>77</v>
      </c>
      <c r="D6242" t="s">
        <v>17</v>
      </c>
      <c r="E6242" t="s">
        <v>348</v>
      </c>
      <c r="F6242" t="s">
        <v>576</v>
      </c>
      <c r="G6242" s="8">
        <v>49</v>
      </c>
      <c r="H6242" s="6">
        <v>2135.12</v>
      </c>
      <c r="I6242" s="6">
        <v>104620.79</v>
      </c>
      <c r="J6242" t="s">
        <v>777</v>
      </c>
      <c r="K6242" s="8">
        <v>20</v>
      </c>
      <c r="L6242" t="str">
        <f>_xlfn.XLOOKUP(F6242, Items!$A:$A, Items!$C:$C, "Check Item ID", 0)</f>
        <v>Software</v>
      </c>
    </row>
    <row r="6243" spans="1:12" hidden="1" x14ac:dyDescent="0.25">
      <c r="A6243" t="s">
        <v>7011</v>
      </c>
      <c r="B6243" s="1">
        <v>45818</v>
      </c>
      <c r="C6243" t="s">
        <v>59</v>
      </c>
      <c r="D6243" t="s">
        <v>9</v>
      </c>
      <c r="E6243" t="s">
        <v>316</v>
      </c>
      <c r="F6243" t="s">
        <v>404</v>
      </c>
      <c r="G6243">
        <v>37</v>
      </c>
      <c r="H6243">
        <v>3607.82</v>
      </c>
      <c r="I6243">
        <v>133489.49</v>
      </c>
      <c r="J6243" t="s">
        <v>770</v>
      </c>
      <c r="K6243">
        <v>34</v>
      </c>
      <c r="L6243" t="str">
        <f>_xlfn.XLOOKUP(F6243, Items!$A:$A, Items!$C:$C, "Check Item ID", 0)</f>
        <v>Service</v>
      </c>
    </row>
    <row r="6244" spans="1:12" hidden="1" x14ac:dyDescent="0.25">
      <c r="A6244" t="s">
        <v>7012</v>
      </c>
      <c r="B6244" s="1">
        <v>45405</v>
      </c>
      <c r="C6244" t="s">
        <v>45</v>
      </c>
      <c r="D6244" t="s">
        <v>5</v>
      </c>
      <c r="E6244" t="s">
        <v>270</v>
      </c>
      <c r="F6244" t="s">
        <v>434</v>
      </c>
      <c r="G6244">
        <v>35</v>
      </c>
      <c r="H6244">
        <v>6583.31</v>
      </c>
      <c r="I6244">
        <v>230415.89</v>
      </c>
      <c r="J6244" t="s">
        <v>768</v>
      </c>
      <c r="K6244">
        <v>6</v>
      </c>
      <c r="L6244" t="str">
        <f>_xlfn.XLOOKUP(F6244, Items!$A:$A, Items!$C:$C, "Check Item ID", 0)</f>
        <v>Software</v>
      </c>
    </row>
    <row r="6245" spans="1:12" hidden="1" x14ac:dyDescent="0.25">
      <c r="A6245" t="s">
        <v>7013</v>
      </c>
      <c r="B6245" s="1">
        <v>45593</v>
      </c>
      <c r="C6245" t="s">
        <v>169</v>
      </c>
      <c r="D6245" t="s">
        <v>23</v>
      </c>
      <c r="E6245" t="s">
        <v>294</v>
      </c>
      <c r="F6245" t="s">
        <v>430</v>
      </c>
      <c r="G6245">
        <v>9</v>
      </c>
      <c r="H6245">
        <v>2902.02</v>
      </c>
      <c r="I6245">
        <v>26118.19</v>
      </c>
      <c r="J6245" t="s">
        <v>768</v>
      </c>
      <c r="K6245">
        <v>4</v>
      </c>
      <c r="L6245" t="str">
        <f>_xlfn.XLOOKUP(F6245, Items!$A:$A, Items!$C:$C, "Check Item ID", 0)</f>
        <v>Service</v>
      </c>
    </row>
    <row r="6246" spans="1:12" x14ac:dyDescent="0.25">
      <c r="A6246" t="s">
        <v>7014</v>
      </c>
      <c r="B6246" s="1">
        <v>45606</v>
      </c>
      <c r="C6246" t="s">
        <v>169</v>
      </c>
      <c r="D6246" t="s">
        <v>23</v>
      </c>
      <c r="E6246" t="s">
        <v>254</v>
      </c>
      <c r="F6246" t="s">
        <v>732</v>
      </c>
      <c r="G6246" s="8">
        <v>25</v>
      </c>
      <c r="H6246" s="6">
        <v>9396.24</v>
      </c>
      <c r="I6246" s="6">
        <v>234905.95</v>
      </c>
      <c r="J6246" t="s">
        <v>777</v>
      </c>
      <c r="K6246" s="8">
        <v>38</v>
      </c>
      <c r="L6246" t="str">
        <f>_xlfn.XLOOKUP(F6246, Items!$A:$A, Items!$C:$C, "Check Item ID", 0)</f>
        <v>Software</v>
      </c>
    </row>
    <row r="6247" spans="1:12" hidden="1" x14ac:dyDescent="0.25">
      <c r="A6247" t="s">
        <v>7015</v>
      </c>
      <c r="B6247" s="1">
        <v>45833</v>
      </c>
      <c r="C6247" t="s">
        <v>101</v>
      </c>
      <c r="D6247" t="s">
        <v>23</v>
      </c>
      <c r="E6247" t="s">
        <v>328</v>
      </c>
      <c r="F6247" t="s">
        <v>660</v>
      </c>
      <c r="G6247">
        <v>35</v>
      </c>
      <c r="H6247">
        <v>9086.6299999999992</v>
      </c>
      <c r="I6247">
        <v>318031.95</v>
      </c>
      <c r="J6247" t="s">
        <v>770</v>
      </c>
      <c r="K6247">
        <v>31</v>
      </c>
      <c r="L6247" t="str">
        <f>_xlfn.XLOOKUP(F6247, Items!$A:$A, Items!$C:$C, "Check Item ID", 0)</f>
        <v>Hardware</v>
      </c>
    </row>
    <row r="6248" spans="1:12" hidden="1" x14ac:dyDescent="0.25">
      <c r="A6248" t="s">
        <v>7016</v>
      </c>
      <c r="B6248" s="1">
        <v>45112</v>
      </c>
      <c r="C6248" t="s">
        <v>235</v>
      </c>
      <c r="D6248" t="s">
        <v>17</v>
      </c>
      <c r="E6248" t="s">
        <v>332</v>
      </c>
      <c r="F6248" t="s">
        <v>400</v>
      </c>
      <c r="G6248">
        <v>38</v>
      </c>
      <c r="H6248">
        <v>7255.87</v>
      </c>
      <c r="I6248">
        <v>275722.88</v>
      </c>
      <c r="J6248" t="s">
        <v>768</v>
      </c>
      <c r="K6248">
        <v>35</v>
      </c>
      <c r="L6248" t="str">
        <f>_xlfn.XLOOKUP(F6248, Items!$A:$A, Items!$C:$C, "Check Item ID", 0)</f>
        <v>Hardware</v>
      </c>
    </row>
    <row r="6249" spans="1:12" hidden="1" x14ac:dyDescent="0.25">
      <c r="A6249" t="s">
        <v>7017</v>
      </c>
      <c r="B6249" s="1">
        <v>45838</v>
      </c>
      <c r="C6249" t="s">
        <v>141</v>
      </c>
      <c r="D6249" t="s">
        <v>27</v>
      </c>
      <c r="E6249" t="s">
        <v>310</v>
      </c>
      <c r="F6249" t="s">
        <v>388</v>
      </c>
      <c r="G6249">
        <v>18</v>
      </c>
      <c r="H6249">
        <v>5276.83</v>
      </c>
      <c r="I6249">
        <v>94982.98</v>
      </c>
      <c r="J6249" t="s">
        <v>770</v>
      </c>
      <c r="K6249">
        <v>25</v>
      </c>
      <c r="L6249" t="str">
        <f>_xlfn.XLOOKUP(F6249, Items!$A:$A, Items!$C:$C, "Check Item ID", 0)</f>
        <v>Software</v>
      </c>
    </row>
    <row r="6250" spans="1:12" x14ac:dyDescent="0.25">
      <c r="A6250" t="s">
        <v>7018</v>
      </c>
      <c r="B6250" s="1">
        <v>45752</v>
      </c>
      <c r="C6250" t="s">
        <v>83</v>
      </c>
      <c r="D6250" t="s">
        <v>23</v>
      </c>
      <c r="E6250" t="s">
        <v>338</v>
      </c>
      <c r="F6250" t="s">
        <v>644</v>
      </c>
      <c r="G6250" s="8">
        <v>33</v>
      </c>
      <c r="H6250" s="6">
        <v>9220.32</v>
      </c>
      <c r="I6250" s="6">
        <v>304270.42</v>
      </c>
      <c r="J6250" t="s">
        <v>777</v>
      </c>
      <c r="K6250" s="8">
        <v>35</v>
      </c>
      <c r="L6250" t="str">
        <f>_xlfn.XLOOKUP(F6250, Items!$A:$A, Items!$C:$C, "Check Item ID", 0)</f>
        <v>Hardware</v>
      </c>
    </row>
    <row r="6251" spans="1:12" x14ac:dyDescent="0.25">
      <c r="A6251" t="s">
        <v>7019</v>
      </c>
      <c r="B6251" s="1">
        <v>45736</v>
      </c>
      <c r="C6251" t="s">
        <v>59</v>
      </c>
      <c r="D6251" t="s">
        <v>9</v>
      </c>
      <c r="E6251" t="s">
        <v>254</v>
      </c>
      <c r="F6251" t="s">
        <v>422</v>
      </c>
      <c r="G6251" s="8">
        <v>11</v>
      </c>
      <c r="H6251" s="6">
        <v>5256.51</v>
      </c>
      <c r="I6251" s="6">
        <v>57821.59</v>
      </c>
      <c r="J6251" t="s">
        <v>777</v>
      </c>
      <c r="K6251" s="8">
        <v>12</v>
      </c>
      <c r="L6251" t="str">
        <f>_xlfn.XLOOKUP(F6251, Items!$A:$A, Items!$C:$C, "Check Item ID", 0)</f>
        <v>Service</v>
      </c>
    </row>
    <row r="6252" spans="1:12" hidden="1" x14ac:dyDescent="0.25">
      <c r="A6252" t="s">
        <v>7020</v>
      </c>
      <c r="B6252" s="1">
        <v>45019</v>
      </c>
      <c r="C6252" t="s">
        <v>85</v>
      </c>
      <c r="D6252" t="s">
        <v>29</v>
      </c>
      <c r="E6252" t="s">
        <v>316</v>
      </c>
      <c r="F6252" t="s">
        <v>590</v>
      </c>
      <c r="G6252">
        <v>33</v>
      </c>
      <c r="H6252">
        <v>967.43</v>
      </c>
      <c r="I6252">
        <v>31925.33</v>
      </c>
      <c r="J6252" t="s">
        <v>768</v>
      </c>
      <c r="K6252">
        <v>40</v>
      </c>
      <c r="L6252" t="str">
        <f>_xlfn.XLOOKUP(F6252, Items!$A:$A, Items!$C:$C, "Check Item ID", 0)</f>
        <v>Hardware</v>
      </c>
    </row>
    <row r="6253" spans="1:12" hidden="1" x14ac:dyDescent="0.25">
      <c r="A6253" t="s">
        <v>7021</v>
      </c>
      <c r="B6253" s="1">
        <v>45725</v>
      </c>
      <c r="C6253" t="s">
        <v>97</v>
      </c>
      <c r="D6253" t="s">
        <v>29</v>
      </c>
      <c r="E6253" t="s">
        <v>294</v>
      </c>
      <c r="F6253" t="s">
        <v>510</v>
      </c>
      <c r="G6253">
        <v>18</v>
      </c>
      <c r="H6253">
        <v>7576.41</v>
      </c>
      <c r="I6253">
        <v>136375.45000000001</v>
      </c>
      <c r="J6253" t="s">
        <v>768</v>
      </c>
      <c r="K6253">
        <v>43</v>
      </c>
      <c r="L6253" t="str">
        <f>_xlfn.XLOOKUP(F6253, Items!$A:$A, Items!$C:$C, "Check Item ID", 0)</f>
        <v>Service</v>
      </c>
    </row>
    <row r="6254" spans="1:12" x14ac:dyDescent="0.25">
      <c r="A6254" t="s">
        <v>7022</v>
      </c>
      <c r="B6254" s="1">
        <v>45470</v>
      </c>
      <c r="C6254" t="s">
        <v>53</v>
      </c>
      <c r="D6254" t="s">
        <v>9</v>
      </c>
      <c r="E6254" t="s">
        <v>274</v>
      </c>
      <c r="F6254" t="s">
        <v>736</v>
      </c>
      <c r="G6254" s="8">
        <v>15</v>
      </c>
      <c r="H6254" s="6">
        <v>8218.32</v>
      </c>
      <c r="I6254" s="6">
        <v>123274.77</v>
      </c>
      <c r="J6254" t="s">
        <v>777</v>
      </c>
      <c r="K6254" s="8">
        <v>25</v>
      </c>
      <c r="L6254" t="str">
        <f>_xlfn.XLOOKUP(F6254, Items!$A:$A, Items!$C:$C, "Check Item ID", 0)</f>
        <v>Service</v>
      </c>
    </row>
    <row r="6255" spans="1:12" x14ac:dyDescent="0.25">
      <c r="A6255" t="s">
        <v>7023</v>
      </c>
      <c r="B6255" s="1">
        <v>46009</v>
      </c>
      <c r="C6255" t="s">
        <v>39</v>
      </c>
      <c r="D6255" t="s">
        <v>25</v>
      </c>
      <c r="E6255" t="s">
        <v>281</v>
      </c>
      <c r="F6255" t="s">
        <v>448</v>
      </c>
      <c r="G6255" s="8">
        <v>26</v>
      </c>
      <c r="H6255" s="6">
        <v>3652.06</v>
      </c>
      <c r="I6255" s="6">
        <v>94953.54</v>
      </c>
      <c r="J6255" t="s">
        <v>777</v>
      </c>
      <c r="K6255" s="8">
        <v>10</v>
      </c>
      <c r="L6255" t="str">
        <f>_xlfn.XLOOKUP(F6255, Items!$A:$A, Items!$C:$C, "Check Item ID", 0)</f>
        <v>Software</v>
      </c>
    </row>
    <row r="6256" spans="1:12" x14ac:dyDescent="0.25">
      <c r="A6256" t="s">
        <v>7024</v>
      </c>
      <c r="B6256" s="1">
        <v>45136</v>
      </c>
      <c r="C6256" t="s">
        <v>155</v>
      </c>
      <c r="D6256" t="s">
        <v>31</v>
      </c>
      <c r="E6256" t="s">
        <v>306</v>
      </c>
      <c r="F6256" t="s">
        <v>646</v>
      </c>
      <c r="G6256" s="8">
        <v>44</v>
      </c>
      <c r="H6256" s="6">
        <v>3853.59</v>
      </c>
      <c r="I6256" s="6">
        <v>169557.99</v>
      </c>
      <c r="J6256" t="s">
        <v>777</v>
      </c>
      <c r="K6256" s="8">
        <v>18</v>
      </c>
      <c r="L6256" t="str">
        <f>_xlfn.XLOOKUP(F6256, Items!$A:$A, Items!$C:$C, "Check Item ID", 0)</f>
        <v>Service</v>
      </c>
    </row>
    <row r="6257" spans="1:12" hidden="1" x14ac:dyDescent="0.25">
      <c r="A6257" t="s">
        <v>7025</v>
      </c>
      <c r="B6257" s="1">
        <v>45852</v>
      </c>
      <c r="C6257" t="s">
        <v>167</v>
      </c>
      <c r="D6257" t="s">
        <v>31</v>
      </c>
      <c r="E6257" t="s">
        <v>350</v>
      </c>
      <c r="F6257" t="s">
        <v>496</v>
      </c>
      <c r="G6257">
        <v>5</v>
      </c>
      <c r="H6257">
        <v>6524.44</v>
      </c>
      <c r="I6257">
        <v>32622.22</v>
      </c>
      <c r="J6257" t="s">
        <v>768</v>
      </c>
      <c r="K6257">
        <v>5</v>
      </c>
      <c r="L6257" t="str">
        <f>_xlfn.XLOOKUP(F6257, Items!$A:$A, Items!$C:$C, "Check Item ID", 0)</f>
        <v>Hardware</v>
      </c>
    </row>
    <row r="6258" spans="1:12" hidden="1" x14ac:dyDescent="0.25">
      <c r="A6258" t="s">
        <v>7026</v>
      </c>
      <c r="B6258" s="1">
        <v>45603</v>
      </c>
      <c r="C6258" t="s">
        <v>115</v>
      </c>
      <c r="D6258" t="s">
        <v>27</v>
      </c>
      <c r="E6258" t="s">
        <v>336</v>
      </c>
      <c r="F6258" t="s">
        <v>584</v>
      </c>
      <c r="G6258">
        <v>20</v>
      </c>
      <c r="H6258">
        <v>482.09</v>
      </c>
      <c r="I6258">
        <v>9641.7199999999993</v>
      </c>
      <c r="J6258" t="s">
        <v>770</v>
      </c>
      <c r="K6258">
        <v>27</v>
      </c>
      <c r="L6258" t="str">
        <f>_xlfn.XLOOKUP(F6258, Items!$A:$A, Items!$C:$C, "Check Item ID", 0)</f>
        <v>Service</v>
      </c>
    </row>
    <row r="6259" spans="1:12" x14ac:dyDescent="0.25">
      <c r="A6259" t="s">
        <v>7027</v>
      </c>
      <c r="B6259" s="1">
        <v>44928</v>
      </c>
      <c r="C6259" t="s">
        <v>223</v>
      </c>
      <c r="D6259" t="s">
        <v>5</v>
      </c>
      <c r="E6259" t="s">
        <v>283</v>
      </c>
      <c r="F6259" t="s">
        <v>586</v>
      </c>
      <c r="G6259" s="8">
        <v>20</v>
      </c>
      <c r="H6259" s="6">
        <v>7257.44</v>
      </c>
      <c r="I6259" s="6">
        <v>145148.79</v>
      </c>
      <c r="J6259" t="s">
        <v>777</v>
      </c>
      <c r="K6259" s="8">
        <v>16</v>
      </c>
      <c r="L6259" t="str">
        <f>_xlfn.XLOOKUP(F6259, Items!$A:$A, Items!$C:$C, "Check Item ID", 0)</f>
        <v>Hardware</v>
      </c>
    </row>
    <row r="6260" spans="1:12" hidden="1" x14ac:dyDescent="0.25">
      <c r="A6260" t="s">
        <v>7028</v>
      </c>
      <c r="B6260" s="1">
        <v>45751</v>
      </c>
      <c r="C6260" t="s">
        <v>57</v>
      </c>
      <c r="D6260" t="s">
        <v>25</v>
      </c>
      <c r="E6260" t="s">
        <v>300</v>
      </c>
      <c r="F6260" t="s">
        <v>752</v>
      </c>
      <c r="G6260">
        <v>17</v>
      </c>
      <c r="H6260">
        <v>1972.64</v>
      </c>
      <c r="I6260">
        <v>33534.83</v>
      </c>
      <c r="J6260" t="s">
        <v>770</v>
      </c>
      <c r="K6260">
        <v>30</v>
      </c>
      <c r="L6260" t="str">
        <f>_xlfn.XLOOKUP(F6260, Items!$A:$A, Items!$C:$C, "Check Item ID", 0)</f>
        <v>Software</v>
      </c>
    </row>
    <row r="6261" spans="1:12" x14ac:dyDescent="0.25">
      <c r="A6261" t="s">
        <v>7029</v>
      </c>
      <c r="B6261" s="1">
        <v>45177</v>
      </c>
      <c r="C6261" t="s">
        <v>159</v>
      </c>
      <c r="D6261" t="s">
        <v>11</v>
      </c>
      <c r="E6261" t="s">
        <v>250</v>
      </c>
      <c r="F6261" t="s">
        <v>484</v>
      </c>
      <c r="G6261" s="8">
        <v>43</v>
      </c>
      <c r="H6261" s="6">
        <v>7523.61</v>
      </c>
      <c r="I6261" s="6">
        <v>323515.25</v>
      </c>
      <c r="J6261" t="s">
        <v>777</v>
      </c>
      <c r="K6261" s="8">
        <v>30</v>
      </c>
      <c r="L6261" t="str">
        <f>_xlfn.XLOOKUP(F6261, Items!$A:$A, Items!$C:$C, "Check Item ID", 0)</f>
        <v>Hardware</v>
      </c>
    </row>
    <row r="6262" spans="1:12" hidden="1" x14ac:dyDescent="0.25">
      <c r="A6262" t="s">
        <v>7030</v>
      </c>
      <c r="B6262" s="1">
        <v>45308</v>
      </c>
      <c r="C6262" t="s">
        <v>77</v>
      </c>
      <c r="D6262" t="s">
        <v>17</v>
      </c>
      <c r="E6262" t="s">
        <v>340</v>
      </c>
      <c r="F6262" t="s">
        <v>682</v>
      </c>
      <c r="G6262">
        <v>12</v>
      </c>
      <c r="H6262">
        <v>6782.4</v>
      </c>
      <c r="I6262">
        <v>81388.789999999994</v>
      </c>
      <c r="J6262" t="s">
        <v>770</v>
      </c>
      <c r="K6262">
        <v>5</v>
      </c>
      <c r="L6262" t="str">
        <f>_xlfn.XLOOKUP(F6262, Items!$A:$A, Items!$C:$C, "Check Item ID", 0)</f>
        <v>Software</v>
      </c>
    </row>
    <row r="6263" spans="1:12" hidden="1" x14ac:dyDescent="0.25">
      <c r="A6263" t="s">
        <v>7031</v>
      </c>
      <c r="B6263" s="1">
        <v>45756</v>
      </c>
      <c r="C6263" t="s">
        <v>79</v>
      </c>
      <c r="D6263" t="s">
        <v>31</v>
      </c>
      <c r="E6263" t="s">
        <v>288</v>
      </c>
      <c r="F6263" t="s">
        <v>588</v>
      </c>
      <c r="G6263">
        <v>45</v>
      </c>
      <c r="H6263">
        <v>7186.88</v>
      </c>
      <c r="I6263">
        <v>323409.45</v>
      </c>
      <c r="J6263" t="s">
        <v>770</v>
      </c>
      <c r="K6263">
        <v>38</v>
      </c>
      <c r="L6263" t="str">
        <f>_xlfn.XLOOKUP(F6263, Items!$A:$A, Items!$C:$C, "Check Item ID", 0)</f>
        <v>Hardware</v>
      </c>
    </row>
    <row r="6264" spans="1:12" x14ac:dyDescent="0.25">
      <c r="A6264" t="s">
        <v>7032</v>
      </c>
      <c r="B6264" s="1">
        <v>45956</v>
      </c>
      <c r="C6264" t="s">
        <v>215</v>
      </c>
      <c r="D6264" t="s">
        <v>5</v>
      </c>
      <c r="E6264" t="s">
        <v>354</v>
      </c>
      <c r="F6264" t="s">
        <v>734</v>
      </c>
      <c r="G6264" s="8">
        <v>46</v>
      </c>
      <c r="H6264" s="6">
        <v>8800.68</v>
      </c>
      <c r="I6264" s="6">
        <v>404831.18</v>
      </c>
      <c r="J6264" t="s">
        <v>777</v>
      </c>
      <c r="K6264" s="8">
        <v>43</v>
      </c>
      <c r="L6264" t="str">
        <f>_xlfn.XLOOKUP(F6264, Items!$A:$A, Items!$C:$C, "Check Item ID", 0)</f>
        <v>Software</v>
      </c>
    </row>
    <row r="6265" spans="1:12" hidden="1" x14ac:dyDescent="0.25">
      <c r="A6265" t="s">
        <v>7033</v>
      </c>
      <c r="B6265" s="1">
        <v>45017</v>
      </c>
      <c r="C6265" t="s">
        <v>237</v>
      </c>
      <c r="D6265" t="s">
        <v>5</v>
      </c>
      <c r="E6265" t="s">
        <v>348</v>
      </c>
      <c r="F6265" t="s">
        <v>726</v>
      </c>
      <c r="G6265">
        <v>3</v>
      </c>
      <c r="H6265">
        <v>5290.52</v>
      </c>
      <c r="I6265">
        <v>15871.55</v>
      </c>
      <c r="J6265" t="s">
        <v>770</v>
      </c>
      <c r="K6265">
        <v>10</v>
      </c>
      <c r="L6265" t="str">
        <f>_xlfn.XLOOKUP(F6265, Items!$A:$A, Items!$C:$C, "Check Item ID", 0)</f>
        <v>Hardware</v>
      </c>
    </row>
    <row r="6266" spans="1:12" x14ac:dyDescent="0.25">
      <c r="A6266" t="s">
        <v>7034</v>
      </c>
      <c r="B6266" s="1">
        <v>45994</v>
      </c>
      <c r="C6266" t="s">
        <v>101</v>
      </c>
      <c r="D6266" t="s">
        <v>23</v>
      </c>
      <c r="E6266" t="s">
        <v>318</v>
      </c>
      <c r="F6266" t="s">
        <v>504</v>
      </c>
      <c r="G6266" s="8">
        <v>39</v>
      </c>
      <c r="H6266" s="6">
        <v>7625.14</v>
      </c>
      <c r="I6266" s="6">
        <v>297380.49</v>
      </c>
      <c r="J6266" t="s">
        <v>777</v>
      </c>
      <c r="K6266" s="8">
        <v>26</v>
      </c>
      <c r="L6266" t="str">
        <f>_xlfn.XLOOKUP(F6266, Items!$A:$A, Items!$C:$C, "Check Item ID", 0)</f>
        <v>Service</v>
      </c>
    </row>
    <row r="6267" spans="1:12" hidden="1" x14ac:dyDescent="0.25">
      <c r="A6267" t="s">
        <v>7035</v>
      </c>
      <c r="B6267" s="1">
        <v>45778</v>
      </c>
      <c r="C6267" t="s">
        <v>73</v>
      </c>
      <c r="D6267" t="s">
        <v>29</v>
      </c>
      <c r="E6267" t="s">
        <v>310</v>
      </c>
      <c r="F6267" t="s">
        <v>602</v>
      </c>
      <c r="G6267">
        <v>46</v>
      </c>
      <c r="H6267">
        <v>1480.77</v>
      </c>
      <c r="I6267">
        <v>68115.45</v>
      </c>
      <c r="J6267" t="s">
        <v>770</v>
      </c>
      <c r="K6267">
        <v>3</v>
      </c>
      <c r="L6267" t="str">
        <f>_xlfn.XLOOKUP(F6267, Items!$A:$A, Items!$C:$C, "Check Item ID", 0)</f>
        <v>Software</v>
      </c>
    </row>
    <row r="6268" spans="1:12" hidden="1" x14ac:dyDescent="0.25">
      <c r="A6268" t="s">
        <v>7036</v>
      </c>
      <c r="B6268" s="1">
        <v>45384</v>
      </c>
      <c r="C6268" t="s">
        <v>159</v>
      </c>
      <c r="D6268" t="s">
        <v>11</v>
      </c>
      <c r="E6268" t="s">
        <v>328</v>
      </c>
      <c r="F6268" t="s">
        <v>432</v>
      </c>
      <c r="G6268">
        <v>33</v>
      </c>
      <c r="H6268">
        <v>8850.36</v>
      </c>
      <c r="I6268">
        <v>292061.71999999997</v>
      </c>
      <c r="J6268" t="s">
        <v>768</v>
      </c>
      <c r="K6268">
        <v>3</v>
      </c>
      <c r="L6268" t="str">
        <f>_xlfn.XLOOKUP(F6268, Items!$A:$A, Items!$C:$C, "Check Item ID", 0)</f>
        <v>Service</v>
      </c>
    </row>
    <row r="6269" spans="1:12" hidden="1" x14ac:dyDescent="0.25">
      <c r="A6269" t="s">
        <v>7037</v>
      </c>
      <c r="B6269" s="1">
        <v>45269</v>
      </c>
      <c r="C6269" t="s">
        <v>121</v>
      </c>
      <c r="D6269" t="s">
        <v>5</v>
      </c>
      <c r="E6269" t="s">
        <v>306</v>
      </c>
      <c r="F6269" t="s">
        <v>566</v>
      </c>
      <c r="G6269">
        <v>38</v>
      </c>
      <c r="H6269">
        <v>6842.15</v>
      </c>
      <c r="I6269">
        <v>260001.83</v>
      </c>
      <c r="J6269" t="s">
        <v>770</v>
      </c>
      <c r="K6269">
        <v>15</v>
      </c>
      <c r="L6269" t="str">
        <f>_xlfn.XLOOKUP(F6269, Items!$A:$A, Items!$C:$C, "Check Item ID", 0)</f>
        <v>Software</v>
      </c>
    </row>
    <row r="6270" spans="1:12" x14ac:dyDescent="0.25">
      <c r="A6270" t="s">
        <v>7038</v>
      </c>
      <c r="B6270" s="1">
        <v>44950</v>
      </c>
      <c r="C6270" t="s">
        <v>81</v>
      </c>
      <c r="D6270" t="s">
        <v>19</v>
      </c>
      <c r="E6270" t="s">
        <v>267</v>
      </c>
      <c r="F6270" t="s">
        <v>660</v>
      </c>
      <c r="G6270" s="8">
        <v>7</v>
      </c>
      <c r="H6270" s="6">
        <v>9568.6299999999992</v>
      </c>
      <c r="I6270" s="6">
        <v>66980.42</v>
      </c>
      <c r="J6270" t="s">
        <v>777</v>
      </c>
      <c r="K6270" s="8">
        <v>7</v>
      </c>
      <c r="L6270" t="str">
        <f>_xlfn.XLOOKUP(F6270, Items!$A:$A, Items!$C:$C, "Check Item ID", 0)</f>
        <v>Hardware</v>
      </c>
    </row>
    <row r="6271" spans="1:12" x14ac:dyDescent="0.25">
      <c r="A6271" t="s">
        <v>7039</v>
      </c>
      <c r="B6271" s="1">
        <v>45529</v>
      </c>
      <c r="C6271" t="s">
        <v>219</v>
      </c>
      <c r="D6271" t="s">
        <v>21</v>
      </c>
      <c r="E6271" t="s">
        <v>281</v>
      </c>
      <c r="F6271" t="s">
        <v>466</v>
      </c>
      <c r="G6271" s="8">
        <v>23</v>
      </c>
      <c r="H6271" s="6">
        <v>498.08</v>
      </c>
      <c r="I6271" s="6">
        <v>11455.85</v>
      </c>
      <c r="J6271" t="s">
        <v>777</v>
      </c>
      <c r="K6271" s="8">
        <v>37</v>
      </c>
      <c r="L6271" t="str">
        <f>_xlfn.XLOOKUP(F6271, Items!$A:$A, Items!$C:$C, "Check Item ID", 0)</f>
        <v>Hardware</v>
      </c>
    </row>
    <row r="6272" spans="1:12" hidden="1" x14ac:dyDescent="0.25">
      <c r="A6272" t="s">
        <v>7040</v>
      </c>
      <c r="B6272" s="1">
        <v>45694</v>
      </c>
      <c r="C6272" t="s">
        <v>157</v>
      </c>
      <c r="D6272" t="s">
        <v>11</v>
      </c>
      <c r="E6272" t="s">
        <v>328</v>
      </c>
      <c r="F6272" t="s">
        <v>562</v>
      </c>
      <c r="G6272">
        <v>36</v>
      </c>
      <c r="H6272">
        <v>3173.77</v>
      </c>
      <c r="I6272">
        <v>114255.67</v>
      </c>
      <c r="J6272" t="s">
        <v>768</v>
      </c>
      <c r="K6272">
        <v>44</v>
      </c>
      <c r="L6272" t="str">
        <f>_xlfn.XLOOKUP(F6272, Items!$A:$A, Items!$C:$C, "Check Item ID", 0)</f>
        <v>Service</v>
      </c>
    </row>
    <row r="6273" spans="1:12" hidden="1" x14ac:dyDescent="0.25">
      <c r="A6273" t="s">
        <v>7041</v>
      </c>
      <c r="B6273" s="1">
        <v>45531</v>
      </c>
      <c r="C6273" t="s">
        <v>79</v>
      </c>
      <c r="D6273" t="s">
        <v>31</v>
      </c>
      <c r="E6273" t="s">
        <v>344</v>
      </c>
      <c r="F6273" t="s">
        <v>428</v>
      </c>
      <c r="G6273">
        <v>39</v>
      </c>
      <c r="H6273">
        <v>6389.11</v>
      </c>
      <c r="I6273">
        <v>249175.22</v>
      </c>
      <c r="J6273" t="s">
        <v>768</v>
      </c>
      <c r="K6273">
        <v>10</v>
      </c>
      <c r="L6273" t="str">
        <f>_xlfn.XLOOKUP(F6273, Items!$A:$A, Items!$C:$C, "Check Item ID", 0)</f>
        <v>Service</v>
      </c>
    </row>
    <row r="6274" spans="1:12" hidden="1" x14ac:dyDescent="0.25">
      <c r="A6274" t="s">
        <v>7042</v>
      </c>
      <c r="B6274" s="1">
        <v>45748</v>
      </c>
      <c r="C6274" t="s">
        <v>201</v>
      </c>
      <c r="D6274" t="s">
        <v>21</v>
      </c>
      <c r="E6274" t="s">
        <v>338</v>
      </c>
      <c r="F6274" t="s">
        <v>394</v>
      </c>
      <c r="G6274">
        <v>41</v>
      </c>
      <c r="H6274">
        <v>2109.87</v>
      </c>
      <c r="I6274">
        <v>86504.59</v>
      </c>
      <c r="J6274" t="s">
        <v>770</v>
      </c>
      <c r="K6274">
        <v>5</v>
      </c>
      <c r="L6274" t="str">
        <f>_xlfn.XLOOKUP(F6274, Items!$A:$A, Items!$C:$C, "Check Item ID", 0)</f>
        <v>Service</v>
      </c>
    </row>
    <row r="6275" spans="1:12" hidden="1" x14ac:dyDescent="0.25">
      <c r="A6275" t="s">
        <v>7043</v>
      </c>
      <c r="B6275" s="1">
        <v>45615</v>
      </c>
      <c r="C6275" t="s">
        <v>95</v>
      </c>
      <c r="D6275" t="s">
        <v>11</v>
      </c>
      <c r="E6275" t="s">
        <v>338</v>
      </c>
      <c r="F6275" t="s">
        <v>628</v>
      </c>
      <c r="G6275">
        <v>8</v>
      </c>
      <c r="H6275">
        <v>2862.47</v>
      </c>
      <c r="I6275">
        <v>22899.759999999998</v>
      </c>
      <c r="J6275" t="s">
        <v>768</v>
      </c>
      <c r="K6275">
        <v>40</v>
      </c>
      <c r="L6275" t="str">
        <f>_xlfn.XLOOKUP(F6275, Items!$A:$A, Items!$C:$C, "Check Item ID", 0)</f>
        <v>Software</v>
      </c>
    </row>
    <row r="6276" spans="1:12" hidden="1" x14ac:dyDescent="0.25">
      <c r="A6276" t="s">
        <v>7044</v>
      </c>
      <c r="B6276" s="1">
        <v>45770</v>
      </c>
      <c r="C6276" t="s">
        <v>83</v>
      </c>
      <c r="D6276" t="s">
        <v>23</v>
      </c>
      <c r="E6276" t="s">
        <v>250</v>
      </c>
      <c r="F6276" t="s">
        <v>720</v>
      </c>
      <c r="G6276">
        <v>35</v>
      </c>
      <c r="H6276">
        <v>7704.04</v>
      </c>
      <c r="I6276">
        <v>269641.48</v>
      </c>
      <c r="J6276" t="s">
        <v>768</v>
      </c>
      <c r="K6276">
        <v>30</v>
      </c>
      <c r="L6276" t="str">
        <f>_xlfn.XLOOKUP(F6276, Items!$A:$A, Items!$C:$C, "Check Item ID", 0)</f>
        <v>Hardware</v>
      </c>
    </row>
    <row r="6277" spans="1:12" hidden="1" x14ac:dyDescent="0.25">
      <c r="A6277" t="s">
        <v>7045</v>
      </c>
      <c r="B6277" s="1">
        <v>45935</v>
      </c>
      <c r="C6277" t="s">
        <v>55</v>
      </c>
      <c r="D6277" t="s">
        <v>3</v>
      </c>
      <c r="E6277" t="s">
        <v>290</v>
      </c>
      <c r="F6277" t="s">
        <v>432</v>
      </c>
      <c r="G6277">
        <v>5</v>
      </c>
      <c r="H6277">
        <v>9326.27</v>
      </c>
      <c r="I6277">
        <v>46631.35</v>
      </c>
      <c r="J6277" t="s">
        <v>768</v>
      </c>
      <c r="K6277">
        <v>3</v>
      </c>
      <c r="L6277" t="str">
        <f>_xlfn.XLOOKUP(F6277, Items!$A:$A, Items!$C:$C, "Check Item ID", 0)</f>
        <v>Service</v>
      </c>
    </row>
    <row r="6278" spans="1:12" hidden="1" x14ac:dyDescent="0.25">
      <c r="A6278" t="s">
        <v>7046</v>
      </c>
      <c r="B6278" s="1">
        <v>45564</v>
      </c>
      <c r="C6278" t="s">
        <v>227</v>
      </c>
      <c r="D6278" t="s">
        <v>9</v>
      </c>
      <c r="E6278" t="s">
        <v>320</v>
      </c>
      <c r="F6278" t="s">
        <v>532</v>
      </c>
      <c r="G6278">
        <v>40</v>
      </c>
      <c r="H6278">
        <v>7174.93</v>
      </c>
      <c r="I6278">
        <v>286997.17</v>
      </c>
      <c r="J6278" t="s">
        <v>768</v>
      </c>
      <c r="K6278">
        <v>16</v>
      </c>
      <c r="L6278" t="str">
        <f>_xlfn.XLOOKUP(F6278, Items!$A:$A, Items!$C:$C, "Check Item ID", 0)</f>
        <v>Hardware</v>
      </c>
    </row>
    <row r="6279" spans="1:12" hidden="1" x14ac:dyDescent="0.25">
      <c r="A6279" t="s">
        <v>7047</v>
      </c>
      <c r="B6279" s="1">
        <v>45260</v>
      </c>
      <c r="C6279" t="s">
        <v>225</v>
      </c>
      <c r="D6279" t="s">
        <v>13</v>
      </c>
      <c r="E6279" t="s">
        <v>250</v>
      </c>
      <c r="F6279" t="s">
        <v>658</v>
      </c>
      <c r="G6279">
        <v>49</v>
      </c>
      <c r="H6279">
        <v>6737.22</v>
      </c>
      <c r="I6279">
        <v>330123.82</v>
      </c>
      <c r="J6279" t="s">
        <v>768</v>
      </c>
      <c r="K6279">
        <v>26</v>
      </c>
      <c r="L6279" t="str">
        <f>_xlfn.XLOOKUP(F6279, Items!$A:$A, Items!$C:$C, "Check Item ID", 0)</f>
        <v>Service</v>
      </c>
    </row>
    <row r="6280" spans="1:12" hidden="1" x14ac:dyDescent="0.25">
      <c r="A6280" t="s">
        <v>7048</v>
      </c>
      <c r="B6280" s="1">
        <v>45931</v>
      </c>
      <c r="C6280" t="s">
        <v>105</v>
      </c>
      <c r="D6280" t="s">
        <v>23</v>
      </c>
      <c r="E6280" t="s">
        <v>344</v>
      </c>
      <c r="F6280" t="s">
        <v>614</v>
      </c>
      <c r="G6280">
        <v>45</v>
      </c>
      <c r="H6280">
        <v>3610.62</v>
      </c>
      <c r="I6280">
        <v>162477.84</v>
      </c>
      <c r="J6280" t="s">
        <v>770</v>
      </c>
      <c r="K6280">
        <v>8</v>
      </c>
      <c r="L6280" t="str">
        <f>_xlfn.XLOOKUP(F6280, Items!$A:$A, Items!$C:$C, "Check Item ID", 0)</f>
        <v>Hardware</v>
      </c>
    </row>
    <row r="6281" spans="1:12" x14ac:dyDescent="0.25">
      <c r="A6281" t="s">
        <v>7049</v>
      </c>
      <c r="B6281" s="1">
        <v>45377</v>
      </c>
      <c r="C6281" t="s">
        <v>227</v>
      </c>
      <c r="D6281" t="s">
        <v>9</v>
      </c>
      <c r="E6281" t="s">
        <v>302</v>
      </c>
      <c r="F6281" t="s">
        <v>614</v>
      </c>
      <c r="G6281" s="8">
        <v>14</v>
      </c>
      <c r="H6281" s="6">
        <v>4485.8100000000004</v>
      </c>
      <c r="I6281" s="6">
        <v>62801.39</v>
      </c>
      <c r="J6281" t="s">
        <v>777</v>
      </c>
      <c r="K6281" s="8">
        <v>15</v>
      </c>
      <c r="L6281" t="str">
        <f>_xlfn.XLOOKUP(F6281, Items!$A:$A, Items!$C:$C, "Check Item ID", 0)</f>
        <v>Hardware</v>
      </c>
    </row>
    <row r="6282" spans="1:12" x14ac:dyDescent="0.25">
      <c r="A6282" t="s">
        <v>7050</v>
      </c>
      <c r="B6282" s="1">
        <v>45649</v>
      </c>
      <c r="C6282" t="s">
        <v>55</v>
      </c>
      <c r="D6282" t="s">
        <v>3</v>
      </c>
      <c r="E6282" t="s">
        <v>281</v>
      </c>
      <c r="F6282" t="s">
        <v>532</v>
      </c>
      <c r="G6282" s="8">
        <v>11</v>
      </c>
      <c r="H6282" s="6">
        <v>7201.11</v>
      </c>
      <c r="I6282" s="6">
        <v>79212.259999999995</v>
      </c>
      <c r="J6282" t="s">
        <v>777</v>
      </c>
      <c r="K6282" s="8">
        <v>39</v>
      </c>
      <c r="L6282" t="str">
        <f>_xlfn.XLOOKUP(F6282, Items!$A:$A, Items!$C:$C, "Check Item ID", 0)</f>
        <v>Hardware</v>
      </c>
    </row>
    <row r="6283" spans="1:12" x14ac:dyDescent="0.25">
      <c r="A6283" t="s">
        <v>7051</v>
      </c>
      <c r="B6283" s="1">
        <v>45011</v>
      </c>
      <c r="C6283" t="s">
        <v>103</v>
      </c>
      <c r="D6283" t="s">
        <v>31</v>
      </c>
      <c r="E6283" t="s">
        <v>346</v>
      </c>
      <c r="F6283" t="s">
        <v>738</v>
      </c>
      <c r="G6283" s="8">
        <v>43</v>
      </c>
      <c r="H6283" s="6">
        <v>6077.72</v>
      </c>
      <c r="I6283" s="6">
        <v>261341.92</v>
      </c>
      <c r="J6283" t="s">
        <v>777</v>
      </c>
      <c r="K6283" s="8">
        <v>33</v>
      </c>
      <c r="L6283" t="str">
        <f>_xlfn.XLOOKUP(F6283, Items!$A:$A, Items!$C:$C, "Check Item ID", 0)</f>
        <v>Software</v>
      </c>
    </row>
    <row r="6284" spans="1:12" hidden="1" x14ac:dyDescent="0.25">
      <c r="A6284" t="s">
        <v>7052</v>
      </c>
      <c r="B6284" s="1">
        <v>45076</v>
      </c>
      <c r="C6284" t="s">
        <v>195</v>
      </c>
      <c r="D6284" t="s">
        <v>7</v>
      </c>
      <c r="E6284" t="s">
        <v>316</v>
      </c>
      <c r="F6284" t="s">
        <v>550</v>
      </c>
      <c r="G6284">
        <v>31</v>
      </c>
      <c r="H6284">
        <v>369.56</v>
      </c>
      <c r="I6284">
        <v>11456.33</v>
      </c>
      <c r="J6284" t="s">
        <v>768</v>
      </c>
      <c r="K6284">
        <v>38</v>
      </c>
      <c r="L6284" t="str">
        <f>_xlfn.XLOOKUP(F6284, Items!$A:$A, Items!$C:$C, "Check Item ID", 0)</f>
        <v>Service</v>
      </c>
    </row>
    <row r="6285" spans="1:12" hidden="1" x14ac:dyDescent="0.25">
      <c r="A6285" t="s">
        <v>7053</v>
      </c>
      <c r="B6285" s="1">
        <v>45716</v>
      </c>
      <c r="C6285" t="s">
        <v>229</v>
      </c>
      <c r="D6285" t="s">
        <v>17</v>
      </c>
      <c r="E6285" t="s">
        <v>330</v>
      </c>
      <c r="F6285" t="s">
        <v>394</v>
      </c>
      <c r="G6285">
        <v>10</v>
      </c>
      <c r="H6285">
        <v>2070.17</v>
      </c>
      <c r="I6285">
        <v>20701.740000000002</v>
      </c>
      <c r="J6285" t="s">
        <v>770</v>
      </c>
      <c r="K6285">
        <v>37</v>
      </c>
      <c r="L6285" t="str">
        <f>_xlfn.XLOOKUP(F6285, Items!$A:$A, Items!$C:$C, "Check Item ID", 0)</f>
        <v>Service</v>
      </c>
    </row>
    <row r="6286" spans="1:12" hidden="1" x14ac:dyDescent="0.25">
      <c r="A6286" t="s">
        <v>7054</v>
      </c>
      <c r="B6286" s="1">
        <v>45722</v>
      </c>
      <c r="C6286" t="s">
        <v>165</v>
      </c>
      <c r="D6286" t="s">
        <v>27</v>
      </c>
      <c r="E6286" t="s">
        <v>310</v>
      </c>
      <c r="F6286" t="s">
        <v>432</v>
      </c>
      <c r="G6286">
        <v>26</v>
      </c>
      <c r="H6286">
        <v>8266.6</v>
      </c>
      <c r="I6286">
        <v>214931.67</v>
      </c>
      <c r="J6286" t="s">
        <v>768</v>
      </c>
      <c r="K6286">
        <v>14</v>
      </c>
      <c r="L6286" t="str">
        <f>_xlfn.XLOOKUP(F6286, Items!$A:$A, Items!$C:$C, "Check Item ID", 0)</f>
        <v>Service</v>
      </c>
    </row>
    <row r="6287" spans="1:12" x14ac:dyDescent="0.25">
      <c r="A6287" t="s">
        <v>7055</v>
      </c>
      <c r="B6287" s="1">
        <v>45195</v>
      </c>
      <c r="C6287" t="s">
        <v>229</v>
      </c>
      <c r="D6287" t="s">
        <v>17</v>
      </c>
      <c r="E6287" t="s">
        <v>258</v>
      </c>
      <c r="F6287" t="s">
        <v>624</v>
      </c>
      <c r="G6287" s="8">
        <v>47</v>
      </c>
      <c r="H6287" s="6">
        <v>3113.51</v>
      </c>
      <c r="I6287" s="6">
        <v>146334.87</v>
      </c>
      <c r="J6287" t="s">
        <v>777</v>
      </c>
      <c r="K6287" s="8">
        <v>6</v>
      </c>
      <c r="L6287" t="str">
        <f>_xlfn.XLOOKUP(F6287, Items!$A:$A, Items!$C:$C, "Check Item ID", 0)</f>
        <v>Service</v>
      </c>
    </row>
    <row r="6288" spans="1:12" hidden="1" x14ac:dyDescent="0.25">
      <c r="A6288" t="s">
        <v>7056</v>
      </c>
      <c r="B6288" s="1">
        <v>45685</v>
      </c>
      <c r="C6288" t="s">
        <v>57</v>
      </c>
      <c r="D6288" t="s">
        <v>25</v>
      </c>
      <c r="E6288" t="s">
        <v>274</v>
      </c>
      <c r="F6288" t="s">
        <v>612</v>
      </c>
      <c r="G6288">
        <v>5</v>
      </c>
      <c r="H6288">
        <v>693.97</v>
      </c>
      <c r="I6288">
        <v>3469.84</v>
      </c>
      <c r="J6288" t="s">
        <v>770</v>
      </c>
      <c r="K6288">
        <v>8</v>
      </c>
      <c r="L6288" t="str">
        <f>_xlfn.XLOOKUP(F6288, Items!$A:$A, Items!$C:$C, "Check Item ID", 0)</f>
        <v>Service</v>
      </c>
    </row>
    <row r="6289" spans="1:12" x14ac:dyDescent="0.25">
      <c r="A6289" t="s">
        <v>7057</v>
      </c>
      <c r="B6289" s="1">
        <v>45152</v>
      </c>
      <c r="C6289" t="s">
        <v>157</v>
      </c>
      <c r="D6289" t="s">
        <v>11</v>
      </c>
      <c r="E6289" t="s">
        <v>278</v>
      </c>
      <c r="F6289" t="s">
        <v>758</v>
      </c>
      <c r="G6289" s="8">
        <v>8</v>
      </c>
      <c r="H6289" s="6">
        <v>3653.64</v>
      </c>
      <c r="I6289" s="6">
        <v>29229.08</v>
      </c>
      <c r="J6289" t="s">
        <v>777</v>
      </c>
      <c r="K6289" s="8">
        <v>44</v>
      </c>
      <c r="L6289" t="str">
        <f>_xlfn.XLOOKUP(F6289, Items!$A:$A, Items!$C:$C, "Check Item ID", 0)</f>
        <v>Hardware</v>
      </c>
    </row>
    <row r="6290" spans="1:12" x14ac:dyDescent="0.25">
      <c r="A6290" t="s">
        <v>7058</v>
      </c>
      <c r="B6290" s="1">
        <v>45094</v>
      </c>
      <c r="C6290" t="s">
        <v>85</v>
      </c>
      <c r="D6290" t="s">
        <v>29</v>
      </c>
      <c r="E6290" t="s">
        <v>340</v>
      </c>
      <c r="F6290" t="s">
        <v>384</v>
      </c>
      <c r="G6290" s="8">
        <v>8</v>
      </c>
      <c r="H6290" s="6">
        <v>709.91</v>
      </c>
      <c r="I6290" s="6">
        <v>5679.31</v>
      </c>
      <c r="J6290" t="s">
        <v>777</v>
      </c>
      <c r="K6290" s="8">
        <v>45</v>
      </c>
      <c r="L6290" t="str">
        <f>_xlfn.XLOOKUP(F6290, Items!$A:$A, Items!$C:$C, "Check Item ID", 0)</f>
        <v>Software</v>
      </c>
    </row>
    <row r="6291" spans="1:12" hidden="1" x14ac:dyDescent="0.25">
      <c r="A6291" t="s">
        <v>7059</v>
      </c>
      <c r="B6291" s="1">
        <v>45398</v>
      </c>
      <c r="C6291" t="s">
        <v>215</v>
      </c>
      <c r="D6291" t="s">
        <v>5</v>
      </c>
      <c r="E6291" t="s">
        <v>276</v>
      </c>
      <c r="F6291" t="s">
        <v>692</v>
      </c>
      <c r="G6291">
        <v>44</v>
      </c>
      <c r="H6291">
        <v>7926.41</v>
      </c>
      <c r="I6291">
        <v>348762.07</v>
      </c>
      <c r="J6291" t="s">
        <v>768</v>
      </c>
      <c r="K6291">
        <v>17</v>
      </c>
      <c r="L6291" t="str">
        <f>_xlfn.XLOOKUP(F6291, Items!$A:$A, Items!$C:$C, "Check Item ID", 0)</f>
        <v>Hardware</v>
      </c>
    </row>
    <row r="6292" spans="1:12" hidden="1" x14ac:dyDescent="0.25">
      <c r="A6292" t="s">
        <v>7060</v>
      </c>
      <c r="B6292" s="1">
        <v>45048</v>
      </c>
      <c r="C6292" t="s">
        <v>175</v>
      </c>
      <c r="D6292" t="s">
        <v>27</v>
      </c>
      <c r="E6292" t="s">
        <v>346</v>
      </c>
      <c r="F6292" t="s">
        <v>488</v>
      </c>
      <c r="G6292">
        <v>12</v>
      </c>
      <c r="H6292">
        <v>8086.7</v>
      </c>
      <c r="I6292">
        <v>97040.37</v>
      </c>
      <c r="J6292" t="s">
        <v>768</v>
      </c>
      <c r="K6292">
        <v>35</v>
      </c>
      <c r="L6292" t="str">
        <f>_xlfn.XLOOKUP(F6292, Items!$A:$A, Items!$C:$C, "Check Item ID", 0)</f>
        <v>Service</v>
      </c>
    </row>
    <row r="6293" spans="1:12" x14ac:dyDescent="0.25">
      <c r="A6293" t="s">
        <v>7061</v>
      </c>
      <c r="B6293" s="1">
        <v>45204</v>
      </c>
      <c r="C6293" t="s">
        <v>191</v>
      </c>
      <c r="D6293" t="s">
        <v>25</v>
      </c>
      <c r="E6293" t="s">
        <v>328</v>
      </c>
      <c r="F6293" t="s">
        <v>606</v>
      </c>
      <c r="G6293" s="8">
        <v>4</v>
      </c>
      <c r="H6293" s="6">
        <v>8698.2199999999993</v>
      </c>
      <c r="I6293" s="6">
        <v>34792.86</v>
      </c>
      <c r="J6293" t="s">
        <v>777</v>
      </c>
      <c r="K6293" s="8">
        <v>17</v>
      </c>
      <c r="L6293" t="str">
        <f>_xlfn.XLOOKUP(F6293, Items!$A:$A, Items!$C:$C, "Check Item ID", 0)</f>
        <v>Service</v>
      </c>
    </row>
    <row r="6294" spans="1:12" hidden="1" x14ac:dyDescent="0.25">
      <c r="A6294" t="s">
        <v>7062</v>
      </c>
      <c r="B6294" s="1">
        <v>45509</v>
      </c>
      <c r="C6294" t="s">
        <v>213</v>
      </c>
      <c r="D6294" t="s">
        <v>5</v>
      </c>
      <c r="E6294" t="s">
        <v>320</v>
      </c>
      <c r="F6294" t="s">
        <v>526</v>
      </c>
      <c r="G6294">
        <v>43</v>
      </c>
      <c r="H6294">
        <v>5035.51</v>
      </c>
      <c r="I6294">
        <v>216527.12</v>
      </c>
      <c r="J6294" t="s">
        <v>770</v>
      </c>
      <c r="K6294">
        <v>38</v>
      </c>
      <c r="L6294" t="str">
        <f>_xlfn.XLOOKUP(F6294, Items!$A:$A, Items!$C:$C, "Check Item ID", 0)</f>
        <v>Software</v>
      </c>
    </row>
    <row r="6295" spans="1:12" x14ac:dyDescent="0.25">
      <c r="A6295" t="s">
        <v>7063</v>
      </c>
      <c r="B6295" s="1">
        <v>45961</v>
      </c>
      <c r="C6295" t="s">
        <v>143</v>
      </c>
      <c r="D6295" t="s">
        <v>5</v>
      </c>
      <c r="E6295" t="s">
        <v>263</v>
      </c>
      <c r="F6295" t="s">
        <v>568</v>
      </c>
      <c r="G6295" s="8">
        <v>45</v>
      </c>
      <c r="H6295" s="6">
        <v>541.58000000000004</v>
      </c>
      <c r="I6295" s="6">
        <v>24371.32</v>
      </c>
      <c r="J6295" t="s">
        <v>777</v>
      </c>
      <c r="K6295" s="8">
        <v>4</v>
      </c>
      <c r="L6295" t="str">
        <f>_xlfn.XLOOKUP(F6295, Items!$A:$A, Items!$C:$C, "Check Item ID", 0)</f>
        <v>Software</v>
      </c>
    </row>
    <row r="6296" spans="1:12" hidden="1" x14ac:dyDescent="0.25">
      <c r="A6296" t="s">
        <v>7064</v>
      </c>
      <c r="B6296" s="1">
        <v>45719</v>
      </c>
      <c r="C6296" t="s">
        <v>157</v>
      </c>
      <c r="D6296" t="s">
        <v>11</v>
      </c>
      <c r="E6296" t="s">
        <v>348</v>
      </c>
      <c r="F6296" t="s">
        <v>508</v>
      </c>
      <c r="G6296">
        <v>41</v>
      </c>
      <c r="H6296">
        <v>2344.33</v>
      </c>
      <c r="I6296">
        <v>96117.43</v>
      </c>
      <c r="J6296" t="s">
        <v>770</v>
      </c>
      <c r="K6296">
        <v>38</v>
      </c>
      <c r="L6296" t="str">
        <f>_xlfn.XLOOKUP(F6296, Items!$A:$A, Items!$C:$C, "Check Item ID", 0)</f>
        <v>Software</v>
      </c>
    </row>
    <row r="6297" spans="1:12" x14ac:dyDescent="0.25">
      <c r="A6297" t="s">
        <v>7065</v>
      </c>
      <c r="B6297" s="1">
        <v>45517</v>
      </c>
      <c r="C6297" t="s">
        <v>83</v>
      </c>
      <c r="D6297" t="s">
        <v>23</v>
      </c>
      <c r="E6297" t="s">
        <v>290</v>
      </c>
      <c r="F6297" t="s">
        <v>680</v>
      </c>
      <c r="G6297" s="8">
        <v>23</v>
      </c>
      <c r="H6297" s="6">
        <v>7618.99</v>
      </c>
      <c r="I6297" s="6">
        <v>175236.81</v>
      </c>
      <c r="J6297" t="s">
        <v>777</v>
      </c>
      <c r="K6297" s="8">
        <v>8</v>
      </c>
      <c r="L6297" t="str">
        <f>_xlfn.XLOOKUP(F6297, Items!$A:$A, Items!$C:$C, "Check Item ID", 0)</f>
        <v>Service</v>
      </c>
    </row>
    <row r="6298" spans="1:12" x14ac:dyDescent="0.25">
      <c r="A6298" t="s">
        <v>7066</v>
      </c>
      <c r="B6298" s="1">
        <v>45215</v>
      </c>
      <c r="C6298" t="s">
        <v>69</v>
      </c>
      <c r="D6298" t="s">
        <v>13</v>
      </c>
      <c r="E6298" t="s">
        <v>254</v>
      </c>
      <c r="F6298" t="s">
        <v>373</v>
      </c>
      <c r="G6298" s="8">
        <v>49</v>
      </c>
      <c r="H6298" s="6">
        <v>7259.9</v>
      </c>
      <c r="I6298" s="6">
        <v>355735.26</v>
      </c>
      <c r="J6298" t="s">
        <v>777</v>
      </c>
      <c r="K6298" s="8">
        <v>30</v>
      </c>
      <c r="L6298" t="str">
        <f>_xlfn.XLOOKUP(F6298, Items!$A:$A, Items!$C:$C, "Check Item ID", 0)</f>
        <v>Service</v>
      </c>
    </row>
    <row r="6299" spans="1:12" hidden="1" x14ac:dyDescent="0.25">
      <c r="A6299" t="s">
        <v>7067</v>
      </c>
      <c r="B6299" s="1">
        <v>45989</v>
      </c>
      <c r="C6299" t="s">
        <v>115</v>
      </c>
      <c r="D6299" t="s">
        <v>27</v>
      </c>
      <c r="E6299" t="s">
        <v>328</v>
      </c>
      <c r="F6299" t="s">
        <v>538</v>
      </c>
      <c r="G6299">
        <v>8</v>
      </c>
      <c r="H6299">
        <v>6651.75</v>
      </c>
      <c r="I6299">
        <v>53214.03</v>
      </c>
      <c r="J6299" t="s">
        <v>770</v>
      </c>
      <c r="K6299">
        <v>9</v>
      </c>
      <c r="L6299" t="str">
        <f>_xlfn.XLOOKUP(F6299, Items!$A:$A, Items!$C:$C, "Check Item ID", 0)</f>
        <v>Hardware</v>
      </c>
    </row>
    <row r="6300" spans="1:12" hidden="1" x14ac:dyDescent="0.25">
      <c r="A6300" t="s">
        <v>7068</v>
      </c>
      <c r="B6300" s="1">
        <v>44954</v>
      </c>
      <c r="C6300" t="s">
        <v>183</v>
      </c>
      <c r="D6300" t="s">
        <v>31</v>
      </c>
      <c r="E6300" t="s">
        <v>328</v>
      </c>
      <c r="F6300" t="s">
        <v>742</v>
      </c>
      <c r="G6300">
        <v>17</v>
      </c>
      <c r="H6300">
        <v>5386.86</v>
      </c>
      <c r="I6300">
        <v>91576.63</v>
      </c>
      <c r="J6300" t="s">
        <v>770</v>
      </c>
      <c r="K6300">
        <v>5</v>
      </c>
      <c r="L6300" t="str">
        <f>_xlfn.XLOOKUP(F6300, Items!$A:$A, Items!$C:$C, "Check Item ID", 0)</f>
        <v>Software</v>
      </c>
    </row>
    <row r="6301" spans="1:12" x14ac:dyDescent="0.25">
      <c r="A6301" t="s">
        <v>7069</v>
      </c>
      <c r="B6301" s="1">
        <v>45081</v>
      </c>
      <c r="C6301" t="s">
        <v>211</v>
      </c>
      <c r="D6301" t="s">
        <v>31</v>
      </c>
      <c r="E6301" t="s">
        <v>344</v>
      </c>
      <c r="F6301" t="s">
        <v>402</v>
      </c>
      <c r="G6301" s="8">
        <v>45</v>
      </c>
      <c r="H6301" s="6">
        <v>8853.7900000000009</v>
      </c>
      <c r="I6301" s="6">
        <v>398420.52</v>
      </c>
      <c r="J6301" t="s">
        <v>777</v>
      </c>
      <c r="K6301" s="8">
        <v>19</v>
      </c>
      <c r="L6301" t="str">
        <f>_xlfn.XLOOKUP(F6301, Items!$A:$A, Items!$C:$C, "Check Item ID", 0)</f>
        <v>Hardware</v>
      </c>
    </row>
    <row r="6302" spans="1:12" hidden="1" x14ac:dyDescent="0.25">
      <c r="A6302" t="s">
        <v>7070</v>
      </c>
      <c r="B6302" s="1">
        <v>45410</v>
      </c>
      <c r="C6302" t="s">
        <v>119</v>
      </c>
      <c r="D6302" t="s">
        <v>13</v>
      </c>
      <c r="E6302" t="s">
        <v>354</v>
      </c>
      <c r="F6302" t="s">
        <v>754</v>
      </c>
      <c r="G6302">
        <v>18</v>
      </c>
      <c r="H6302">
        <v>8629.9599999999991</v>
      </c>
      <c r="I6302">
        <v>155339.20000000001</v>
      </c>
      <c r="J6302" t="s">
        <v>770</v>
      </c>
      <c r="K6302">
        <v>19</v>
      </c>
      <c r="L6302" t="str">
        <f>_xlfn.XLOOKUP(F6302, Items!$A:$A, Items!$C:$C, "Check Item ID", 0)</f>
        <v>Service</v>
      </c>
    </row>
    <row r="6303" spans="1:12" x14ac:dyDescent="0.25">
      <c r="A6303" t="s">
        <v>7071</v>
      </c>
      <c r="B6303" s="1">
        <v>45648</v>
      </c>
      <c r="C6303" t="s">
        <v>227</v>
      </c>
      <c r="D6303" t="s">
        <v>9</v>
      </c>
      <c r="E6303" t="s">
        <v>300</v>
      </c>
      <c r="F6303" t="s">
        <v>386</v>
      </c>
      <c r="G6303" s="8">
        <v>2</v>
      </c>
      <c r="H6303" s="6">
        <v>10767.77</v>
      </c>
      <c r="I6303" s="6">
        <v>21535.55</v>
      </c>
      <c r="J6303" t="s">
        <v>777</v>
      </c>
      <c r="K6303" s="8">
        <v>40</v>
      </c>
      <c r="L6303" t="str">
        <f>_xlfn.XLOOKUP(F6303, Items!$A:$A, Items!$C:$C, "Check Item ID", 0)</f>
        <v>Hardware</v>
      </c>
    </row>
    <row r="6304" spans="1:12" x14ac:dyDescent="0.25">
      <c r="A6304" t="s">
        <v>7072</v>
      </c>
      <c r="B6304" s="1">
        <v>45607</v>
      </c>
      <c r="C6304" t="s">
        <v>225</v>
      </c>
      <c r="D6304" t="s">
        <v>13</v>
      </c>
      <c r="E6304" t="s">
        <v>306</v>
      </c>
      <c r="F6304" t="s">
        <v>420</v>
      </c>
      <c r="G6304" s="8">
        <v>33</v>
      </c>
      <c r="H6304" s="6">
        <v>5714.91</v>
      </c>
      <c r="I6304" s="6">
        <v>188591.9</v>
      </c>
      <c r="J6304" t="s">
        <v>777</v>
      </c>
      <c r="K6304" s="8">
        <v>32</v>
      </c>
      <c r="L6304" t="str">
        <f>_xlfn.XLOOKUP(F6304, Items!$A:$A, Items!$C:$C, "Check Item ID", 0)</f>
        <v>Software</v>
      </c>
    </row>
    <row r="6305" spans="1:12" hidden="1" x14ac:dyDescent="0.25">
      <c r="A6305" t="s">
        <v>7073</v>
      </c>
      <c r="B6305" s="1">
        <v>45624</v>
      </c>
      <c r="C6305" t="s">
        <v>133</v>
      </c>
      <c r="D6305" t="s">
        <v>11</v>
      </c>
      <c r="E6305" t="s">
        <v>260</v>
      </c>
      <c r="F6305" t="s">
        <v>518</v>
      </c>
      <c r="G6305">
        <v>26</v>
      </c>
      <c r="H6305">
        <v>3888.27</v>
      </c>
      <c r="I6305">
        <v>101094.98</v>
      </c>
      <c r="J6305" t="s">
        <v>768</v>
      </c>
      <c r="K6305">
        <v>17</v>
      </c>
      <c r="L6305" t="str">
        <f>_xlfn.XLOOKUP(F6305, Items!$A:$A, Items!$C:$C, "Check Item ID", 0)</f>
        <v>Service</v>
      </c>
    </row>
    <row r="6306" spans="1:12" hidden="1" x14ac:dyDescent="0.25">
      <c r="A6306" t="s">
        <v>7074</v>
      </c>
      <c r="B6306" s="1">
        <v>45640</v>
      </c>
      <c r="C6306" t="s">
        <v>117</v>
      </c>
      <c r="D6306" t="s">
        <v>29</v>
      </c>
      <c r="E6306" t="s">
        <v>322</v>
      </c>
      <c r="F6306" t="s">
        <v>614</v>
      </c>
      <c r="G6306">
        <v>37</v>
      </c>
      <c r="H6306">
        <v>4290.3</v>
      </c>
      <c r="I6306">
        <v>158740.93</v>
      </c>
      <c r="J6306" t="s">
        <v>770</v>
      </c>
      <c r="K6306">
        <v>19</v>
      </c>
      <c r="L6306" t="str">
        <f>_xlfn.XLOOKUP(F6306, Items!$A:$A, Items!$C:$C, "Check Item ID", 0)</f>
        <v>Hardware</v>
      </c>
    </row>
    <row r="6307" spans="1:12" hidden="1" x14ac:dyDescent="0.25">
      <c r="A6307" t="s">
        <v>7075</v>
      </c>
      <c r="B6307" s="1">
        <v>45488</v>
      </c>
      <c r="C6307" t="s">
        <v>217</v>
      </c>
      <c r="D6307" t="s">
        <v>21</v>
      </c>
      <c r="E6307" t="s">
        <v>272</v>
      </c>
      <c r="F6307" t="s">
        <v>660</v>
      </c>
      <c r="G6307">
        <v>6</v>
      </c>
      <c r="H6307">
        <v>7851.29</v>
      </c>
      <c r="I6307">
        <v>47107.75</v>
      </c>
      <c r="J6307" t="s">
        <v>768</v>
      </c>
      <c r="K6307">
        <v>42</v>
      </c>
      <c r="L6307" t="str">
        <f>_xlfn.XLOOKUP(F6307, Items!$A:$A, Items!$C:$C, "Check Item ID", 0)</f>
        <v>Hardware</v>
      </c>
    </row>
    <row r="6308" spans="1:12" hidden="1" x14ac:dyDescent="0.25">
      <c r="A6308" t="s">
        <v>7076</v>
      </c>
      <c r="B6308" s="1">
        <v>44959</v>
      </c>
      <c r="C6308" t="s">
        <v>201</v>
      </c>
      <c r="D6308" t="s">
        <v>21</v>
      </c>
      <c r="E6308" t="s">
        <v>290</v>
      </c>
      <c r="F6308" t="s">
        <v>706</v>
      </c>
      <c r="G6308">
        <v>19</v>
      </c>
      <c r="H6308">
        <v>10171.290000000001</v>
      </c>
      <c r="I6308">
        <v>193254.5</v>
      </c>
      <c r="J6308" t="s">
        <v>770</v>
      </c>
      <c r="K6308">
        <v>44</v>
      </c>
      <c r="L6308" t="str">
        <f>_xlfn.XLOOKUP(F6308, Items!$A:$A, Items!$C:$C, "Check Item ID", 0)</f>
        <v>Software</v>
      </c>
    </row>
    <row r="6309" spans="1:12" x14ac:dyDescent="0.25">
      <c r="A6309" t="s">
        <v>7077</v>
      </c>
      <c r="B6309" s="1">
        <v>45809</v>
      </c>
      <c r="C6309" t="s">
        <v>125</v>
      </c>
      <c r="D6309" t="s">
        <v>23</v>
      </c>
      <c r="E6309" t="s">
        <v>326</v>
      </c>
      <c r="F6309" t="s">
        <v>612</v>
      </c>
      <c r="G6309" s="8">
        <v>12</v>
      </c>
      <c r="H6309" s="6">
        <v>669.9</v>
      </c>
      <c r="I6309" s="6">
        <v>8038.86</v>
      </c>
      <c r="J6309" t="s">
        <v>777</v>
      </c>
      <c r="K6309" s="8">
        <v>43</v>
      </c>
      <c r="L6309" t="str">
        <f>_xlfn.XLOOKUP(F6309, Items!$A:$A, Items!$C:$C, "Check Item ID", 0)</f>
        <v>Service</v>
      </c>
    </row>
    <row r="6310" spans="1:12" hidden="1" x14ac:dyDescent="0.25">
      <c r="A6310" t="s">
        <v>7078</v>
      </c>
      <c r="B6310" s="1">
        <v>45516</v>
      </c>
      <c r="C6310" t="s">
        <v>187</v>
      </c>
      <c r="D6310" t="s">
        <v>3</v>
      </c>
      <c r="E6310" t="s">
        <v>318</v>
      </c>
      <c r="F6310" t="s">
        <v>430</v>
      </c>
      <c r="G6310">
        <v>30</v>
      </c>
      <c r="H6310">
        <v>2819.4</v>
      </c>
      <c r="I6310">
        <v>84581.93</v>
      </c>
      <c r="J6310" t="s">
        <v>770</v>
      </c>
      <c r="K6310">
        <v>41</v>
      </c>
      <c r="L6310" t="str">
        <f>_xlfn.XLOOKUP(F6310, Items!$A:$A, Items!$C:$C, "Check Item ID", 0)</f>
        <v>Service</v>
      </c>
    </row>
    <row r="6311" spans="1:12" hidden="1" x14ac:dyDescent="0.25">
      <c r="A6311" t="s">
        <v>7079</v>
      </c>
      <c r="B6311" s="1">
        <v>45634</v>
      </c>
      <c r="C6311" t="s">
        <v>123</v>
      </c>
      <c r="D6311" t="s">
        <v>21</v>
      </c>
      <c r="E6311" t="s">
        <v>304</v>
      </c>
      <c r="F6311" t="s">
        <v>736</v>
      </c>
      <c r="G6311">
        <v>13</v>
      </c>
      <c r="H6311">
        <v>7553.63</v>
      </c>
      <c r="I6311">
        <v>98197.13</v>
      </c>
      <c r="J6311" t="s">
        <v>770</v>
      </c>
      <c r="K6311">
        <v>21</v>
      </c>
      <c r="L6311" t="str">
        <f>_xlfn.XLOOKUP(F6311, Items!$A:$A, Items!$C:$C, "Check Item ID", 0)</f>
        <v>Service</v>
      </c>
    </row>
    <row r="6312" spans="1:12" hidden="1" x14ac:dyDescent="0.25">
      <c r="A6312" t="s">
        <v>7080</v>
      </c>
      <c r="B6312" s="1">
        <v>45211</v>
      </c>
      <c r="C6312" t="s">
        <v>97</v>
      </c>
      <c r="D6312" t="s">
        <v>29</v>
      </c>
      <c r="E6312" t="s">
        <v>338</v>
      </c>
      <c r="F6312" t="s">
        <v>365</v>
      </c>
      <c r="G6312">
        <v>34</v>
      </c>
      <c r="H6312">
        <v>3677.21</v>
      </c>
      <c r="I6312">
        <v>125025.19</v>
      </c>
      <c r="J6312" t="s">
        <v>770</v>
      </c>
      <c r="K6312">
        <v>10</v>
      </c>
      <c r="L6312" t="str">
        <f>_xlfn.XLOOKUP(F6312, Items!$A:$A, Items!$C:$C, "Check Item ID", 0)</f>
        <v>Hardware</v>
      </c>
    </row>
    <row r="6313" spans="1:12" hidden="1" x14ac:dyDescent="0.25">
      <c r="A6313" t="s">
        <v>7081</v>
      </c>
      <c r="B6313" s="1">
        <v>45528</v>
      </c>
      <c r="C6313" t="s">
        <v>69</v>
      </c>
      <c r="D6313" t="s">
        <v>13</v>
      </c>
      <c r="E6313" t="s">
        <v>338</v>
      </c>
      <c r="F6313" t="s">
        <v>624</v>
      </c>
      <c r="G6313">
        <v>44</v>
      </c>
      <c r="H6313">
        <v>3851.51</v>
      </c>
      <c r="I6313">
        <v>169466.56</v>
      </c>
      <c r="J6313" t="s">
        <v>768</v>
      </c>
      <c r="K6313">
        <v>23</v>
      </c>
      <c r="L6313" t="str">
        <f>_xlfn.XLOOKUP(F6313, Items!$A:$A, Items!$C:$C, "Check Item ID", 0)</f>
        <v>Service</v>
      </c>
    </row>
    <row r="6314" spans="1:12" hidden="1" x14ac:dyDescent="0.25">
      <c r="A6314" t="s">
        <v>7082</v>
      </c>
      <c r="B6314" s="1">
        <v>44956</v>
      </c>
      <c r="C6314" t="s">
        <v>101</v>
      </c>
      <c r="D6314" t="s">
        <v>23</v>
      </c>
      <c r="E6314" t="s">
        <v>250</v>
      </c>
      <c r="F6314" t="s">
        <v>656</v>
      </c>
      <c r="G6314">
        <v>9</v>
      </c>
      <c r="H6314">
        <v>8056.29</v>
      </c>
      <c r="I6314">
        <v>72506.62</v>
      </c>
      <c r="J6314" t="s">
        <v>768</v>
      </c>
      <c r="K6314">
        <v>27</v>
      </c>
      <c r="L6314" t="str">
        <f>_xlfn.XLOOKUP(F6314, Items!$A:$A, Items!$C:$C, "Check Item ID", 0)</f>
        <v>Service</v>
      </c>
    </row>
    <row r="6315" spans="1:12" hidden="1" x14ac:dyDescent="0.25">
      <c r="A6315" t="s">
        <v>7083</v>
      </c>
      <c r="B6315" s="1">
        <v>45840</v>
      </c>
      <c r="C6315" t="s">
        <v>125</v>
      </c>
      <c r="D6315" t="s">
        <v>23</v>
      </c>
      <c r="E6315" t="s">
        <v>263</v>
      </c>
      <c r="F6315" t="s">
        <v>564</v>
      </c>
      <c r="G6315">
        <v>25</v>
      </c>
      <c r="H6315">
        <v>3190.98</v>
      </c>
      <c r="I6315">
        <v>79774.53</v>
      </c>
      <c r="J6315" t="s">
        <v>770</v>
      </c>
      <c r="K6315">
        <v>27</v>
      </c>
      <c r="L6315" t="str">
        <f>_xlfn.XLOOKUP(F6315, Items!$A:$A, Items!$C:$C, "Check Item ID", 0)</f>
        <v>Software</v>
      </c>
    </row>
    <row r="6316" spans="1:12" x14ac:dyDescent="0.25">
      <c r="A6316" t="s">
        <v>7084</v>
      </c>
      <c r="B6316" s="1">
        <v>45744</v>
      </c>
      <c r="C6316" t="s">
        <v>121</v>
      </c>
      <c r="D6316" t="s">
        <v>5</v>
      </c>
      <c r="E6316" t="s">
        <v>276</v>
      </c>
      <c r="F6316" t="s">
        <v>365</v>
      </c>
      <c r="G6316" s="8">
        <v>28</v>
      </c>
      <c r="H6316" s="6">
        <v>2739.5</v>
      </c>
      <c r="I6316" s="6">
        <v>76705.89</v>
      </c>
      <c r="J6316" t="s">
        <v>777</v>
      </c>
      <c r="K6316" s="8">
        <v>22</v>
      </c>
      <c r="L6316" t="str">
        <f>_xlfn.XLOOKUP(F6316, Items!$A:$A, Items!$C:$C, "Check Item ID", 0)</f>
        <v>Hardware</v>
      </c>
    </row>
    <row r="6317" spans="1:12" hidden="1" x14ac:dyDescent="0.25">
      <c r="A6317" t="s">
        <v>7085</v>
      </c>
      <c r="B6317" s="1">
        <v>45996</v>
      </c>
      <c r="C6317" t="s">
        <v>173</v>
      </c>
      <c r="D6317" t="s">
        <v>9</v>
      </c>
      <c r="E6317" t="s">
        <v>308</v>
      </c>
      <c r="F6317" t="s">
        <v>730</v>
      </c>
      <c r="G6317">
        <v>9</v>
      </c>
      <c r="H6317">
        <v>3757.6</v>
      </c>
      <c r="I6317">
        <v>33818.39</v>
      </c>
      <c r="J6317" t="s">
        <v>770</v>
      </c>
      <c r="K6317">
        <v>38</v>
      </c>
      <c r="L6317" t="str">
        <f>_xlfn.XLOOKUP(F6317, Items!$A:$A, Items!$C:$C, "Check Item ID", 0)</f>
        <v>Service</v>
      </c>
    </row>
    <row r="6318" spans="1:12" x14ac:dyDescent="0.25">
      <c r="A6318" t="s">
        <v>7086</v>
      </c>
      <c r="B6318" s="1">
        <v>45772</v>
      </c>
      <c r="C6318" t="s">
        <v>113</v>
      </c>
      <c r="D6318" t="s">
        <v>23</v>
      </c>
      <c r="E6318" t="s">
        <v>263</v>
      </c>
      <c r="F6318" t="s">
        <v>626</v>
      </c>
      <c r="G6318" s="8">
        <v>31</v>
      </c>
      <c r="H6318" s="6">
        <v>4439.76</v>
      </c>
      <c r="I6318" s="6">
        <v>137632.41</v>
      </c>
      <c r="J6318" t="s">
        <v>777</v>
      </c>
      <c r="K6318" s="8">
        <v>28</v>
      </c>
      <c r="L6318" t="str">
        <f>_xlfn.XLOOKUP(F6318, Items!$A:$A, Items!$C:$C, "Check Item ID", 0)</f>
        <v>Software</v>
      </c>
    </row>
    <row r="6319" spans="1:12" hidden="1" x14ac:dyDescent="0.25">
      <c r="A6319" t="s">
        <v>7087</v>
      </c>
      <c r="B6319" s="1">
        <v>45702</v>
      </c>
      <c r="C6319" t="s">
        <v>191</v>
      </c>
      <c r="D6319" t="s">
        <v>25</v>
      </c>
      <c r="E6319" t="s">
        <v>302</v>
      </c>
      <c r="F6319" t="s">
        <v>630</v>
      </c>
      <c r="G6319">
        <v>11</v>
      </c>
      <c r="H6319">
        <v>11016.46</v>
      </c>
      <c r="I6319">
        <v>121181.06</v>
      </c>
      <c r="J6319" t="s">
        <v>768</v>
      </c>
      <c r="K6319">
        <v>34</v>
      </c>
      <c r="L6319" t="str">
        <f>_xlfn.XLOOKUP(F6319, Items!$A:$A, Items!$C:$C, "Check Item ID", 0)</f>
        <v>Service</v>
      </c>
    </row>
    <row r="6320" spans="1:12" hidden="1" x14ac:dyDescent="0.25">
      <c r="A6320" t="s">
        <v>7088</v>
      </c>
      <c r="B6320" s="1">
        <v>45531</v>
      </c>
      <c r="C6320" t="s">
        <v>173</v>
      </c>
      <c r="D6320" t="s">
        <v>9</v>
      </c>
      <c r="E6320" t="s">
        <v>272</v>
      </c>
      <c r="F6320" t="s">
        <v>542</v>
      </c>
      <c r="G6320">
        <v>3</v>
      </c>
      <c r="H6320">
        <v>6895.04</v>
      </c>
      <c r="I6320">
        <v>20685.12</v>
      </c>
      <c r="J6320" t="s">
        <v>770</v>
      </c>
      <c r="K6320">
        <v>34</v>
      </c>
      <c r="L6320" t="str">
        <f>_xlfn.XLOOKUP(F6320, Items!$A:$A, Items!$C:$C, "Check Item ID", 0)</f>
        <v>Service</v>
      </c>
    </row>
    <row r="6321" spans="1:12" x14ac:dyDescent="0.25">
      <c r="A6321" t="s">
        <v>7089</v>
      </c>
      <c r="B6321" s="1">
        <v>45349</v>
      </c>
      <c r="C6321" t="s">
        <v>63</v>
      </c>
      <c r="D6321" t="s">
        <v>27</v>
      </c>
      <c r="E6321" t="s">
        <v>340</v>
      </c>
      <c r="F6321" t="s">
        <v>718</v>
      </c>
      <c r="G6321" s="8">
        <v>6</v>
      </c>
      <c r="H6321" s="6">
        <v>9740.85</v>
      </c>
      <c r="I6321" s="6">
        <v>58445.11</v>
      </c>
      <c r="J6321" t="s">
        <v>777</v>
      </c>
      <c r="K6321" s="8">
        <v>23</v>
      </c>
      <c r="L6321" t="str">
        <f>_xlfn.XLOOKUP(F6321, Items!$A:$A, Items!$C:$C, "Check Item ID", 0)</f>
        <v>Software</v>
      </c>
    </row>
    <row r="6322" spans="1:12" hidden="1" x14ac:dyDescent="0.25">
      <c r="A6322" t="s">
        <v>7090</v>
      </c>
      <c r="B6322" s="1">
        <v>45487</v>
      </c>
      <c r="C6322" t="s">
        <v>197</v>
      </c>
      <c r="D6322" t="s">
        <v>17</v>
      </c>
      <c r="E6322" t="s">
        <v>314</v>
      </c>
      <c r="F6322" t="s">
        <v>492</v>
      </c>
      <c r="G6322">
        <v>12</v>
      </c>
      <c r="H6322">
        <v>4703.49</v>
      </c>
      <c r="I6322">
        <v>56441.82</v>
      </c>
      <c r="J6322" t="s">
        <v>770</v>
      </c>
      <c r="K6322">
        <v>12</v>
      </c>
      <c r="L6322" t="str">
        <f>_xlfn.XLOOKUP(F6322, Items!$A:$A, Items!$C:$C, "Check Item ID", 0)</f>
        <v>Service</v>
      </c>
    </row>
    <row r="6323" spans="1:12" hidden="1" x14ac:dyDescent="0.25">
      <c r="A6323" t="s">
        <v>7091</v>
      </c>
      <c r="B6323" s="1">
        <v>45726</v>
      </c>
      <c r="C6323" t="s">
        <v>105</v>
      </c>
      <c r="D6323" t="s">
        <v>23</v>
      </c>
      <c r="E6323" t="s">
        <v>342</v>
      </c>
      <c r="F6323" t="s">
        <v>528</v>
      </c>
      <c r="G6323">
        <v>3</v>
      </c>
      <c r="H6323">
        <v>1164.78</v>
      </c>
      <c r="I6323">
        <v>3494.35</v>
      </c>
      <c r="J6323" t="s">
        <v>770</v>
      </c>
      <c r="K6323">
        <v>36</v>
      </c>
      <c r="L6323" t="str">
        <f>_xlfn.XLOOKUP(F6323, Items!$A:$A, Items!$C:$C, "Check Item ID", 0)</f>
        <v>Service</v>
      </c>
    </row>
    <row r="6324" spans="1:12" x14ac:dyDescent="0.25">
      <c r="A6324" t="s">
        <v>7092</v>
      </c>
      <c r="B6324" s="1">
        <v>45559</v>
      </c>
      <c r="C6324" t="s">
        <v>48</v>
      </c>
      <c r="D6324" t="s">
        <v>21</v>
      </c>
      <c r="E6324" t="s">
        <v>314</v>
      </c>
      <c r="F6324" t="s">
        <v>734</v>
      </c>
      <c r="G6324" s="8">
        <v>39</v>
      </c>
      <c r="H6324" s="6">
        <v>7546.62</v>
      </c>
      <c r="I6324" s="6">
        <v>294318.26</v>
      </c>
      <c r="J6324" t="s">
        <v>777</v>
      </c>
      <c r="K6324" s="8">
        <v>31</v>
      </c>
      <c r="L6324" t="str">
        <f>_xlfn.XLOOKUP(F6324, Items!$A:$A, Items!$C:$C, "Check Item ID", 0)</f>
        <v>Software</v>
      </c>
    </row>
    <row r="6325" spans="1:12" x14ac:dyDescent="0.25">
      <c r="A6325" t="s">
        <v>7093</v>
      </c>
      <c r="B6325" s="1">
        <v>45148</v>
      </c>
      <c r="C6325" t="s">
        <v>231</v>
      </c>
      <c r="D6325" t="s">
        <v>7</v>
      </c>
      <c r="E6325" t="s">
        <v>283</v>
      </c>
      <c r="F6325" t="s">
        <v>506</v>
      </c>
      <c r="G6325" s="8">
        <v>24</v>
      </c>
      <c r="H6325" s="6">
        <v>10260.19</v>
      </c>
      <c r="I6325" s="6">
        <v>246244.51</v>
      </c>
      <c r="J6325" t="s">
        <v>777</v>
      </c>
      <c r="K6325" s="8">
        <v>24</v>
      </c>
      <c r="L6325" t="str">
        <f>_xlfn.XLOOKUP(F6325, Items!$A:$A, Items!$C:$C, "Check Item ID", 0)</f>
        <v>Software</v>
      </c>
    </row>
    <row r="6326" spans="1:12" hidden="1" x14ac:dyDescent="0.25">
      <c r="A6326" t="s">
        <v>7094</v>
      </c>
      <c r="B6326" s="1">
        <v>44943</v>
      </c>
      <c r="C6326" t="s">
        <v>215</v>
      </c>
      <c r="D6326" t="s">
        <v>5</v>
      </c>
      <c r="E6326" t="s">
        <v>336</v>
      </c>
      <c r="F6326" t="s">
        <v>586</v>
      </c>
      <c r="G6326">
        <v>41</v>
      </c>
      <c r="H6326">
        <v>6774.93</v>
      </c>
      <c r="I6326">
        <v>277772.32</v>
      </c>
      <c r="J6326" t="s">
        <v>768</v>
      </c>
      <c r="K6326">
        <v>17</v>
      </c>
      <c r="L6326" t="str">
        <f>_xlfn.XLOOKUP(F6326, Items!$A:$A, Items!$C:$C, "Check Item ID", 0)</f>
        <v>Hardware</v>
      </c>
    </row>
    <row r="6327" spans="1:12" hidden="1" x14ac:dyDescent="0.25">
      <c r="A6327" t="s">
        <v>7095</v>
      </c>
      <c r="B6327" s="1">
        <v>45334</v>
      </c>
      <c r="C6327" t="s">
        <v>115</v>
      </c>
      <c r="D6327" t="s">
        <v>27</v>
      </c>
      <c r="E6327" t="s">
        <v>350</v>
      </c>
      <c r="F6327" t="s">
        <v>642</v>
      </c>
      <c r="G6327">
        <v>50</v>
      </c>
      <c r="H6327">
        <v>2890.9</v>
      </c>
      <c r="I6327">
        <v>144545.19</v>
      </c>
      <c r="J6327" t="s">
        <v>768</v>
      </c>
      <c r="K6327">
        <v>10</v>
      </c>
      <c r="L6327" t="str">
        <f>_xlfn.XLOOKUP(F6327, Items!$A:$A, Items!$C:$C, "Check Item ID", 0)</f>
        <v>Software</v>
      </c>
    </row>
    <row r="6328" spans="1:12" x14ac:dyDescent="0.25">
      <c r="A6328" t="s">
        <v>7096</v>
      </c>
      <c r="B6328" s="1">
        <v>45484</v>
      </c>
      <c r="C6328" t="s">
        <v>77</v>
      </c>
      <c r="D6328" t="s">
        <v>17</v>
      </c>
      <c r="E6328" t="s">
        <v>272</v>
      </c>
      <c r="F6328" t="s">
        <v>706</v>
      </c>
      <c r="G6328" s="8">
        <v>24</v>
      </c>
      <c r="H6328" s="6">
        <v>11049.65</v>
      </c>
      <c r="I6328" s="6">
        <v>265191.56</v>
      </c>
      <c r="J6328" t="s">
        <v>777</v>
      </c>
      <c r="K6328" s="8">
        <v>24</v>
      </c>
      <c r="L6328" t="str">
        <f>_xlfn.XLOOKUP(F6328, Items!$A:$A, Items!$C:$C, "Check Item ID", 0)</f>
        <v>Software</v>
      </c>
    </row>
    <row r="6329" spans="1:12" x14ac:dyDescent="0.25">
      <c r="A6329" t="s">
        <v>7097</v>
      </c>
      <c r="B6329" s="1">
        <v>45397</v>
      </c>
      <c r="C6329" t="s">
        <v>169</v>
      </c>
      <c r="D6329" t="s">
        <v>23</v>
      </c>
      <c r="E6329" t="s">
        <v>304</v>
      </c>
      <c r="F6329" t="s">
        <v>684</v>
      </c>
      <c r="G6329" s="8">
        <v>19</v>
      </c>
      <c r="H6329" s="6">
        <v>10236.700000000001</v>
      </c>
      <c r="I6329" s="6">
        <v>194497.26</v>
      </c>
      <c r="J6329" t="s">
        <v>777</v>
      </c>
      <c r="K6329" s="8">
        <v>12</v>
      </c>
      <c r="L6329" t="str">
        <f>_xlfn.XLOOKUP(F6329, Items!$A:$A, Items!$C:$C, "Check Item ID", 0)</f>
        <v>Software</v>
      </c>
    </row>
    <row r="6330" spans="1:12" x14ac:dyDescent="0.25">
      <c r="A6330" t="s">
        <v>7098</v>
      </c>
      <c r="B6330" s="1">
        <v>45180</v>
      </c>
      <c r="C6330" t="s">
        <v>81</v>
      </c>
      <c r="D6330" t="s">
        <v>19</v>
      </c>
      <c r="E6330" t="s">
        <v>308</v>
      </c>
      <c r="F6330" t="s">
        <v>698</v>
      </c>
      <c r="G6330" s="8">
        <v>1</v>
      </c>
      <c r="H6330" s="6">
        <v>5543.56</v>
      </c>
      <c r="I6330" s="6">
        <v>5543.56</v>
      </c>
      <c r="J6330" t="s">
        <v>777</v>
      </c>
      <c r="K6330" s="8">
        <v>40</v>
      </c>
      <c r="L6330" t="str">
        <f>_xlfn.XLOOKUP(F6330, Items!$A:$A, Items!$C:$C, "Check Item ID", 0)</f>
        <v>Software</v>
      </c>
    </row>
    <row r="6331" spans="1:12" x14ac:dyDescent="0.25">
      <c r="A6331" t="s">
        <v>7099</v>
      </c>
      <c r="B6331" s="1">
        <v>45455</v>
      </c>
      <c r="C6331" t="s">
        <v>235</v>
      </c>
      <c r="D6331" t="s">
        <v>17</v>
      </c>
      <c r="E6331" t="s">
        <v>346</v>
      </c>
      <c r="F6331" t="s">
        <v>464</v>
      </c>
      <c r="G6331" s="8">
        <v>48</v>
      </c>
      <c r="H6331" s="6">
        <v>3039.97</v>
      </c>
      <c r="I6331" s="6">
        <v>145918.70000000001</v>
      </c>
      <c r="J6331" t="s">
        <v>777</v>
      </c>
      <c r="K6331" s="8">
        <v>20</v>
      </c>
      <c r="L6331" t="str">
        <f>_xlfn.XLOOKUP(F6331, Items!$A:$A, Items!$C:$C, "Check Item ID", 0)</f>
        <v>Hardware</v>
      </c>
    </row>
    <row r="6332" spans="1:12" hidden="1" x14ac:dyDescent="0.25">
      <c r="A6332" t="s">
        <v>7100</v>
      </c>
      <c r="B6332" s="1">
        <v>45080</v>
      </c>
      <c r="C6332" t="s">
        <v>48</v>
      </c>
      <c r="D6332" t="s">
        <v>21</v>
      </c>
      <c r="E6332" t="s">
        <v>344</v>
      </c>
      <c r="F6332" t="s">
        <v>520</v>
      </c>
      <c r="G6332">
        <v>18</v>
      </c>
      <c r="H6332">
        <v>8044.26</v>
      </c>
      <c r="I6332">
        <v>144796.71</v>
      </c>
      <c r="J6332" t="s">
        <v>768</v>
      </c>
      <c r="K6332">
        <v>34</v>
      </c>
      <c r="L6332" t="str">
        <f>_xlfn.XLOOKUP(F6332, Items!$A:$A, Items!$C:$C, "Check Item ID", 0)</f>
        <v>Software</v>
      </c>
    </row>
    <row r="6333" spans="1:12" x14ac:dyDescent="0.25">
      <c r="A6333" t="s">
        <v>7101</v>
      </c>
      <c r="B6333" s="1">
        <v>45382</v>
      </c>
      <c r="C6333" t="s">
        <v>227</v>
      </c>
      <c r="D6333" t="s">
        <v>9</v>
      </c>
      <c r="E6333" t="s">
        <v>272</v>
      </c>
      <c r="F6333" t="s">
        <v>369</v>
      </c>
      <c r="G6333" s="8">
        <v>17</v>
      </c>
      <c r="H6333" s="6">
        <v>1256.32</v>
      </c>
      <c r="I6333" s="6">
        <v>21357.45</v>
      </c>
      <c r="J6333" t="s">
        <v>777</v>
      </c>
      <c r="K6333" s="8">
        <v>43</v>
      </c>
      <c r="L6333" t="str">
        <f>_xlfn.XLOOKUP(F6333, Items!$A:$A, Items!$C:$C, "Check Item ID", 0)</f>
        <v>Software</v>
      </c>
    </row>
    <row r="6334" spans="1:12" x14ac:dyDescent="0.25">
      <c r="A6334" t="s">
        <v>7102</v>
      </c>
      <c r="B6334" s="1">
        <v>45913</v>
      </c>
      <c r="C6334" t="s">
        <v>235</v>
      </c>
      <c r="D6334" t="s">
        <v>17</v>
      </c>
      <c r="E6334" t="s">
        <v>346</v>
      </c>
      <c r="F6334" t="s">
        <v>594</v>
      </c>
      <c r="G6334" s="8">
        <v>38</v>
      </c>
      <c r="H6334" s="6">
        <v>3793.5</v>
      </c>
      <c r="I6334" s="6">
        <v>144152.95000000001</v>
      </c>
      <c r="J6334" t="s">
        <v>777</v>
      </c>
      <c r="K6334" s="8">
        <v>22</v>
      </c>
      <c r="L6334" t="str">
        <f>_xlfn.XLOOKUP(F6334, Items!$A:$A, Items!$C:$C, "Check Item ID", 0)</f>
        <v>Software</v>
      </c>
    </row>
    <row r="6335" spans="1:12" hidden="1" x14ac:dyDescent="0.25">
      <c r="A6335" t="s">
        <v>7103</v>
      </c>
      <c r="B6335" s="1">
        <v>45231</v>
      </c>
      <c r="C6335" t="s">
        <v>131</v>
      </c>
      <c r="D6335" t="s">
        <v>25</v>
      </c>
      <c r="E6335" t="s">
        <v>328</v>
      </c>
      <c r="F6335" t="s">
        <v>410</v>
      </c>
      <c r="G6335">
        <v>7</v>
      </c>
      <c r="H6335">
        <v>5859.73</v>
      </c>
      <c r="I6335">
        <v>41018.14</v>
      </c>
      <c r="J6335" t="s">
        <v>770</v>
      </c>
      <c r="K6335">
        <v>36</v>
      </c>
      <c r="L6335" t="str">
        <f>_xlfn.XLOOKUP(F6335, Items!$A:$A, Items!$C:$C, "Check Item ID", 0)</f>
        <v>Service</v>
      </c>
    </row>
    <row r="6336" spans="1:12" hidden="1" x14ac:dyDescent="0.25">
      <c r="A6336" t="s">
        <v>7104</v>
      </c>
      <c r="B6336" s="1">
        <v>45394</v>
      </c>
      <c r="C6336" t="s">
        <v>231</v>
      </c>
      <c r="D6336" t="s">
        <v>7</v>
      </c>
      <c r="E6336" t="s">
        <v>326</v>
      </c>
      <c r="F6336" t="s">
        <v>718</v>
      </c>
      <c r="G6336">
        <v>6</v>
      </c>
      <c r="H6336">
        <v>8369.5300000000007</v>
      </c>
      <c r="I6336">
        <v>50217.2</v>
      </c>
      <c r="J6336" t="s">
        <v>768</v>
      </c>
      <c r="K6336">
        <v>39</v>
      </c>
      <c r="L6336" t="str">
        <f>_xlfn.XLOOKUP(F6336, Items!$A:$A, Items!$C:$C, "Check Item ID", 0)</f>
        <v>Software</v>
      </c>
    </row>
    <row r="6337" spans="1:12" hidden="1" x14ac:dyDescent="0.25">
      <c r="A6337" t="s">
        <v>7105</v>
      </c>
      <c r="B6337" s="1">
        <v>45985</v>
      </c>
      <c r="C6337" t="s">
        <v>75</v>
      </c>
      <c r="D6337" t="s">
        <v>11</v>
      </c>
      <c r="E6337" t="s">
        <v>300</v>
      </c>
      <c r="F6337" t="s">
        <v>630</v>
      </c>
      <c r="G6337">
        <v>6</v>
      </c>
      <c r="H6337">
        <v>10005.74</v>
      </c>
      <c r="I6337">
        <v>60034.46</v>
      </c>
      <c r="J6337" t="s">
        <v>768</v>
      </c>
      <c r="K6337">
        <v>3</v>
      </c>
      <c r="L6337" t="str">
        <f>_xlfn.XLOOKUP(F6337, Items!$A:$A, Items!$C:$C, "Check Item ID", 0)</f>
        <v>Service</v>
      </c>
    </row>
    <row r="6338" spans="1:12" x14ac:dyDescent="0.25">
      <c r="A6338" t="s">
        <v>7106</v>
      </c>
      <c r="B6338" s="1">
        <v>45711</v>
      </c>
      <c r="C6338" t="s">
        <v>131</v>
      </c>
      <c r="D6338" t="s">
        <v>25</v>
      </c>
      <c r="E6338" t="s">
        <v>278</v>
      </c>
      <c r="F6338" t="s">
        <v>670</v>
      </c>
      <c r="G6338" s="8">
        <v>10</v>
      </c>
      <c r="H6338" s="6">
        <v>8404.2999999999993</v>
      </c>
      <c r="I6338" s="6">
        <v>84043.03</v>
      </c>
      <c r="J6338" t="s">
        <v>777</v>
      </c>
      <c r="K6338" s="8">
        <v>29</v>
      </c>
      <c r="L6338" t="str">
        <f>_xlfn.XLOOKUP(F6338, Items!$A:$A, Items!$C:$C, "Check Item ID", 0)</f>
        <v>Service</v>
      </c>
    </row>
    <row r="6339" spans="1:12" hidden="1" x14ac:dyDescent="0.25">
      <c r="A6339" t="s">
        <v>7107</v>
      </c>
      <c r="B6339" s="1">
        <v>45875</v>
      </c>
      <c r="C6339" t="s">
        <v>109</v>
      </c>
      <c r="D6339" t="s">
        <v>17</v>
      </c>
      <c r="E6339" t="s">
        <v>250</v>
      </c>
      <c r="F6339" t="s">
        <v>664</v>
      </c>
      <c r="G6339">
        <v>34</v>
      </c>
      <c r="H6339">
        <v>7498.39</v>
      </c>
      <c r="I6339">
        <v>254945.38</v>
      </c>
      <c r="J6339" t="s">
        <v>770</v>
      </c>
      <c r="K6339">
        <v>16</v>
      </c>
      <c r="L6339" t="str">
        <f>_xlfn.XLOOKUP(F6339, Items!$A:$A, Items!$C:$C, "Check Item ID", 0)</f>
        <v>Hardware</v>
      </c>
    </row>
    <row r="6340" spans="1:12" hidden="1" x14ac:dyDescent="0.25">
      <c r="A6340" t="s">
        <v>7108</v>
      </c>
      <c r="B6340" s="1">
        <v>45607</v>
      </c>
      <c r="C6340" t="s">
        <v>135</v>
      </c>
      <c r="D6340" t="s">
        <v>31</v>
      </c>
      <c r="E6340" t="s">
        <v>254</v>
      </c>
      <c r="F6340" t="s">
        <v>652</v>
      </c>
      <c r="G6340">
        <v>24</v>
      </c>
      <c r="H6340">
        <v>9333</v>
      </c>
      <c r="I6340">
        <v>223992.1</v>
      </c>
      <c r="J6340" t="s">
        <v>770</v>
      </c>
      <c r="K6340">
        <v>21</v>
      </c>
      <c r="L6340" t="str">
        <f>_xlfn.XLOOKUP(F6340, Items!$A:$A, Items!$C:$C, "Check Item ID", 0)</f>
        <v>Hardware</v>
      </c>
    </row>
    <row r="6341" spans="1:12" hidden="1" x14ac:dyDescent="0.25">
      <c r="A6341" t="s">
        <v>7109</v>
      </c>
      <c r="B6341" s="1">
        <v>45188</v>
      </c>
      <c r="C6341" t="s">
        <v>39</v>
      </c>
      <c r="D6341" t="s">
        <v>25</v>
      </c>
      <c r="E6341" t="s">
        <v>258</v>
      </c>
      <c r="F6341" t="s">
        <v>426</v>
      </c>
      <c r="G6341">
        <v>27</v>
      </c>
      <c r="H6341">
        <v>6341.07</v>
      </c>
      <c r="I6341">
        <v>171208.86</v>
      </c>
      <c r="J6341" t="s">
        <v>768</v>
      </c>
      <c r="K6341">
        <v>22</v>
      </c>
      <c r="L6341" t="str">
        <f>_xlfn.XLOOKUP(F6341, Items!$A:$A, Items!$C:$C, "Check Item ID", 0)</f>
        <v>Hardware</v>
      </c>
    </row>
    <row r="6342" spans="1:12" hidden="1" x14ac:dyDescent="0.25">
      <c r="A6342" t="s">
        <v>7110</v>
      </c>
      <c r="B6342" s="1">
        <v>45997</v>
      </c>
      <c r="C6342" t="s">
        <v>147</v>
      </c>
      <c r="D6342" t="s">
        <v>5</v>
      </c>
      <c r="E6342" t="s">
        <v>302</v>
      </c>
      <c r="F6342" t="s">
        <v>706</v>
      </c>
      <c r="G6342">
        <v>35</v>
      </c>
      <c r="H6342">
        <v>8767.68</v>
      </c>
      <c r="I6342">
        <v>306868.76</v>
      </c>
      <c r="J6342" t="s">
        <v>768</v>
      </c>
      <c r="K6342">
        <v>34</v>
      </c>
      <c r="L6342" t="str">
        <f>_xlfn.XLOOKUP(F6342, Items!$A:$A, Items!$C:$C, "Check Item ID", 0)</f>
        <v>Software</v>
      </c>
    </row>
    <row r="6343" spans="1:12" hidden="1" x14ac:dyDescent="0.25">
      <c r="A6343" t="s">
        <v>7111</v>
      </c>
      <c r="B6343" s="1">
        <v>45232</v>
      </c>
      <c r="C6343" t="s">
        <v>89</v>
      </c>
      <c r="D6343" t="s">
        <v>23</v>
      </c>
      <c r="E6343" t="s">
        <v>308</v>
      </c>
      <c r="F6343" t="s">
        <v>704</v>
      </c>
      <c r="G6343">
        <v>21</v>
      </c>
      <c r="H6343">
        <v>5306.7</v>
      </c>
      <c r="I6343">
        <v>111440.61</v>
      </c>
      <c r="J6343" t="s">
        <v>768</v>
      </c>
      <c r="K6343">
        <v>14</v>
      </c>
      <c r="L6343" t="str">
        <f>_xlfn.XLOOKUP(F6343, Items!$A:$A, Items!$C:$C, "Check Item ID", 0)</f>
        <v>Software</v>
      </c>
    </row>
    <row r="6344" spans="1:12" x14ac:dyDescent="0.25">
      <c r="A6344" t="s">
        <v>7112</v>
      </c>
      <c r="B6344" s="1">
        <v>45586</v>
      </c>
      <c r="C6344" t="s">
        <v>163</v>
      </c>
      <c r="D6344" t="s">
        <v>31</v>
      </c>
      <c r="E6344" t="s">
        <v>267</v>
      </c>
      <c r="F6344" t="s">
        <v>664</v>
      </c>
      <c r="G6344" s="8">
        <v>13</v>
      </c>
      <c r="H6344" s="6">
        <v>6572.1</v>
      </c>
      <c r="I6344" s="6">
        <v>85437.24</v>
      </c>
      <c r="J6344" t="s">
        <v>777</v>
      </c>
      <c r="K6344" s="8">
        <v>32</v>
      </c>
      <c r="L6344" t="str">
        <f>_xlfn.XLOOKUP(F6344, Items!$A:$A, Items!$C:$C, "Check Item ID", 0)</f>
        <v>Hardware</v>
      </c>
    </row>
    <row r="6345" spans="1:12" x14ac:dyDescent="0.25">
      <c r="A6345" t="s">
        <v>7113</v>
      </c>
      <c r="B6345" s="1">
        <v>45309</v>
      </c>
      <c r="C6345" t="s">
        <v>219</v>
      </c>
      <c r="D6345" t="s">
        <v>21</v>
      </c>
      <c r="E6345" t="s">
        <v>328</v>
      </c>
      <c r="F6345" t="s">
        <v>676</v>
      </c>
      <c r="G6345" s="8">
        <v>36</v>
      </c>
      <c r="H6345" s="6">
        <v>7373.41</v>
      </c>
      <c r="I6345" s="6">
        <v>265442.76</v>
      </c>
      <c r="J6345" t="s">
        <v>777</v>
      </c>
      <c r="K6345" s="8">
        <v>18</v>
      </c>
      <c r="L6345" t="str">
        <f>_xlfn.XLOOKUP(F6345, Items!$A:$A, Items!$C:$C, "Check Item ID", 0)</f>
        <v>Service</v>
      </c>
    </row>
    <row r="6346" spans="1:12" hidden="1" x14ac:dyDescent="0.25">
      <c r="A6346" t="s">
        <v>7114</v>
      </c>
      <c r="B6346" s="1">
        <v>45615</v>
      </c>
      <c r="C6346" t="s">
        <v>105</v>
      </c>
      <c r="D6346" t="s">
        <v>23</v>
      </c>
      <c r="E6346" t="s">
        <v>338</v>
      </c>
      <c r="F6346" t="s">
        <v>496</v>
      </c>
      <c r="G6346">
        <v>24</v>
      </c>
      <c r="H6346">
        <v>7042.3</v>
      </c>
      <c r="I6346">
        <v>169015.21</v>
      </c>
      <c r="J6346" t="s">
        <v>768</v>
      </c>
      <c r="K6346">
        <v>36</v>
      </c>
      <c r="L6346" t="str">
        <f>_xlfn.XLOOKUP(F6346, Items!$A:$A, Items!$C:$C, "Check Item ID", 0)</f>
        <v>Hardware</v>
      </c>
    </row>
    <row r="6347" spans="1:12" hidden="1" x14ac:dyDescent="0.25">
      <c r="A6347" t="s">
        <v>7115</v>
      </c>
      <c r="B6347" s="1">
        <v>45973</v>
      </c>
      <c r="C6347" t="s">
        <v>51</v>
      </c>
      <c r="D6347" t="s">
        <v>3</v>
      </c>
      <c r="E6347" t="s">
        <v>330</v>
      </c>
      <c r="F6347" t="s">
        <v>422</v>
      </c>
      <c r="G6347">
        <v>31</v>
      </c>
      <c r="H6347">
        <v>4393.1099999999997</v>
      </c>
      <c r="I6347">
        <v>136186.28</v>
      </c>
      <c r="J6347" t="s">
        <v>770</v>
      </c>
      <c r="K6347">
        <v>31</v>
      </c>
      <c r="L6347" t="str">
        <f>_xlfn.XLOOKUP(F6347, Items!$A:$A, Items!$C:$C, "Check Item ID", 0)</f>
        <v>Service</v>
      </c>
    </row>
    <row r="6348" spans="1:12" hidden="1" x14ac:dyDescent="0.25">
      <c r="A6348" t="s">
        <v>7116</v>
      </c>
      <c r="B6348" s="1">
        <v>45895</v>
      </c>
      <c r="C6348" t="s">
        <v>147</v>
      </c>
      <c r="D6348" t="s">
        <v>5</v>
      </c>
      <c r="E6348" t="s">
        <v>310</v>
      </c>
      <c r="F6348" t="s">
        <v>506</v>
      </c>
      <c r="G6348">
        <v>28</v>
      </c>
      <c r="H6348">
        <v>8700.23</v>
      </c>
      <c r="I6348">
        <v>243606.36</v>
      </c>
      <c r="J6348" t="s">
        <v>770</v>
      </c>
      <c r="K6348">
        <v>5</v>
      </c>
      <c r="L6348" t="str">
        <f>_xlfn.XLOOKUP(F6348, Items!$A:$A, Items!$C:$C, "Check Item ID", 0)</f>
        <v>Software</v>
      </c>
    </row>
    <row r="6349" spans="1:12" hidden="1" x14ac:dyDescent="0.25">
      <c r="A6349" t="s">
        <v>7117</v>
      </c>
      <c r="B6349" s="1">
        <v>45190</v>
      </c>
      <c r="C6349" t="s">
        <v>73</v>
      </c>
      <c r="D6349" t="s">
        <v>29</v>
      </c>
      <c r="E6349" t="s">
        <v>346</v>
      </c>
      <c r="F6349" t="s">
        <v>552</v>
      </c>
      <c r="G6349">
        <v>35</v>
      </c>
      <c r="H6349">
        <v>6368.66</v>
      </c>
      <c r="I6349">
        <v>222903.02</v>
      </c>
      <c r="J6349" t="s">
        <v>770</v>
      </c>
      <c r="K6349">
        <v>22</v>
      </c>
      <c r="L6349" t="str">
        <f>_xlfn.XLOOKUP(F6349, Items!$A:$A, Items!$C:$C, "Check Item ID", 0)</f>
        <v>Service</v>
      </c>
    </row>
    <row r="6350" spans="1:12" hidden="1" x14ac:dyDescent="0.25">
      <c r="A6350" t="s">
        <v>7118</v>
      </c>
      <c r="B6350" s="1">
        <v>45952</v>
      </c>
      <c r="C6350" t="s">
        <v>183</v>
      </c>
      <c r="D6350" t="s">
        <v>31</v>
      </c>
      <c r="E6350" t="s">
        <v>265</v>
      </c>
      <c r="F6350" t="s">
        <v>554</v>
      </c>
      <c r="G6350">
        <v>29</v>
      </c>
      <c r="H6350">
        <v>127.56</v>
      </c>
      <c r="I6350">
        <v>3699.28</v>
      </c>
      <c r="J6350" t="s">
        <v>768</v>
      </c>
      <c r="K6350">
        <v>11</v>
      </c>
      <c r="L6350" t="str">
        <f>_xlfn.XLOOKUP(F6350, Items!$A:$A, Items!$C:$C, "Check Item ID", 0)</f>
        <v>Software</v>
      </c>
    </row>
    <row r="6351" spans="1:12" hidden="1" x14ac:dyDescent="0.25">
      <c r="A6351" t="s">
        <v>7119</v>
      </c>
      <c r="B6351" s="1">
        <v>45894</v>
      </c>
      <c r="C6351" t="s">
        <v>169</v>
      </c>
      <c r="D6351" t="s">
        <v>23</v>
      </c>
      <c r="E6351" t="s">
        <v>267</v>
      </c>
      <c r="F6351" t="s">
        <v>382</v>
      </c>
      <c r="G6351">
        <v>21</v>
      </c>
      <c r="H6351">
        <v>8723.24</v>
      </c>
      <c r="I6351">
        <v>183188.08</v>
      </c>
      <c r="J6351" t="s">
        <v>768</v>
      </c>
      <c r="K6351">
        <v>16</v>
      </c>
      <c r="L6351" t="str">
        <f>_xlfn.XLOOKUP(F6351, Items!$A:$A, Items!$C:$C, "Check Item ID", 0)</f>
        <v>Hardware</v>
      </c>
    </row>
    <row r="6352" spans="1:12" x14ac:dyDescent="0.25">
      <c r="A6352" t="s">
        <v>7120</v>
      </c>
      <c r="B6352" s="1">
        <v>45725</v>
      </c>
      <c r="C6352" t="s">
        <v>59</v>
      </c>
      <c r="D6352" t="s">
        <v>9</v>
      </c>
      <c r="E6352" t="s">
        <v>340</v>
      </c>
      <c r="F6352" t="s">
        <v>656</v>
      </c>
      <c r="G6352" s="8">
        <v>36</v>
      </c>
      <c r="H6352" s="6">
        <v>6770.95</v>
      </c>
      <c r="I6352" s="6">
        <v>243754.14</v>
      </c>
      <c r="J6352" t="s">
        <v>777</v>
      </c>
      <c r="K6352" s="8">
        <v>9</v>
      </c>
      <c r="L6352" t="str">
        <f>_xlfn.XLOOKUP(F6352, Items!$A:$A, Items!$C:$C, "Check Item ID", 0)</f>
        <v>Service</v>
      </c>
    </row>
    <row r="6353" spans="1:12" hidden="1" x14ac:dyDescent="0.25">
      <c r="A6353" t="s">
        <v>7121</v>
      </c>
      <c r="B6353" s="1">
        <v>45206</v>
      </c>
      <c r="C6353" t="s">
        <v>181</v>
      </c>
      <c r="D6353" t="s">
        <v>17</v>
      </c>
      <c r="E6353" t="s">
        <v>338</v>
      </c>
      <c r="F6353" t="s">
        <v>492</v>
      </c>
      <c r="G6353">
        <v>26</v>
      </c>
      <c r="H6353">
        <v>3671.36</v>
      </c>
      <c r="I6353">
        <v>95455.31</v>
      </c>
      <c r="J6353" t="s">
        <v>768</v>
      </c>
      <c r="K6353">
        <v>44</v>
      </c>
      <c r="L6353" t="str">
        <f>_xlfn.XLOOKUP(F6353, Items!$A:$A, Items!$C:$C, "Check Item ID", 0)</f>
        <v>Service</v>
      </c>
    </row>
    <row r="6354" spans="1:12" x14ac:dyDescent="0.25">
      <c r="A6354" t="s">
        <v>7122</v>
      </c>
      <c r="B6354" s="1">
        <v>45911</v>
      </c>
      <c r="C6354" t="s">
        <v>105</v>
      </c>
      <c r="D6354" t="s">
        <v>23</v>
      </c>
      <c r="E6354" t="s">
        <v>322</v>
      </c>
      <c r="F6354" t="s">
        <v>546</v>
      </c>
      <c r="G6354" s="8">
        <v>19</v>
      </c>
      <c r="H6354" s="6">
        <v>7373.67</v>
      </c>
      <c r="I6354" s="6">
        <v>140099.79</v>
      </c>
      <c r="J6354" t="s">
        <v>777</v>
      </c>
      <c r="K6354" s="8">
        <v>19</v>
      </c>
      <c r="L6354" t="str">
        <f>_xlfn.XLOOKUP(F6354, Items!$A:$A, Items!$C:$C, "Check Item ID", 0)</f>
        <v>Hardware</v>
      </c>
    </row>
    <row r="6355" spans="1:12" x14ac:dyDescent="0.25">
      <c r="A6355" t="s">
        <v>7123</v>
      </c>
      <c r="B6355" s="1">
        <v>45377</v>
      </c>
      <c r="C6355" t="s">
        <v>227</v>
      </c>
      <c r="D6355" t="s">
        <v>9</v>
      </c>
      <c r="E6355" t="s">
        <v>267</v>
      </c>
      <c r="F6355" t="s">
        <v>740</v>
      </c>
      <c r="G6355" s="8">
        <v>1</v>
      </c>
      <c r="H6355" s="6">
        <v>9435.76</v>
      </c>
      <c r="I6355" s="6">
        <v>9435.76</v>
      </c>
      <c r="J6355" t="s">
        <v>777</v>
      </c>
      <c r="K6355" s="8">
        <v>3</v>
      </c>
      <c r="L6355" t="str">
        <f>_xlfn.XLOOKUP(F6355, Items!$A:$A, Items!$C:$C, "Check Item ID", 0)</f>
        <v>Service</v>
      </c>
    </row>
    <row r="6356" spans="1:12" hidden="1" x14ac:dyDescent="0.25">
      <c r="A6356" t="s">
        <v>7124</v>
      </c>
      <c r="B6356" s="1">
        <v>45094</v>
      </c>
      <c r="C6356" t="s">
        <v>217</v>
      </c>
      <c r="D6356" t="s">
        <v>21</v>
      </c>
      <c r="E6356" t="s">
        <v>310</v>
      </c>
      <c r="F6356" t="s">
        <v>650</v>
      </c>
      <c r="G6356">
        <v>18</v>
      </c>
      <c r="H6356">
        <v>11138.62</v>
      </c>
      <c r="I6356">
        <v>200495.19</v>
      </c>
      <c r="J6356" t="s">
        <v>770</v>
      </c>
      <c r="K6356">
        <v>12</v>
      </c>
      <c r="L6356" t="str">
        <f>_xlfn.XLOOKUP(F6356, Items!$A:$A, Items!$C:$C, "Check Item ID", 0)</f>
        <v>Service</v>
      </c>
    </row>
    <row r="6357" spans="1:12" hidden="1" x14ac:dyDescent="0.25">
      <c r="A6357" t="s">
        <v>7125</v>
      </c>
      <c r="B6357" s="1">
        <v>45709</v>
      </c>
      <c r="C6357" t="s">
        <v>239</v>
      </c>
      <c r="D6357" t="s">
        <v>15</v>
      </c>
      <c r="E6357" t="s">
        <v>246</v>
      </c>
      <c r="F6357" t="s">
        <v>361</v>
      </c>
      <c r="G6357">
        <v>20</v>
      </c>
      <c r="H6357">
        <v>4826.58</v>
      </c>
      <c r="I6357">
        <v>96531.57</v>
      </c>
      <c r="J6357" t="s">
        <v>770</v>
      </c>
      <c r="K6357">
        <v>22</v>
      </c>
      <c r="L6357" t="str">
        <f>_xlfn.XLOOKUP(F6357, Items!$A:$A, Items!$C:$C, "Check Item ID", 0)</f>
        <v>Software</v>
      </c>
    </row>
    <row r="6358" spans="1:12" hidden="1" x14ac:dyDescent="0.25">
      <c r="A6358" t="s">
        <v>7126</v>
      </c>
      <c r="B6358" s="1">
        <v>45346</v>
      </c>
      <c r="C6358" t="s">
        <v>95</v>
      </c>
      <c r="D6358" t="s">
        <v>11</v>
      </c>
      <c r="E6358" t="s">
        <v>318</v>
      </c>
      <c r="F6358" t="s">
        <v>700</v>
      </c>
      <c r="G6358">
        <v>14</v>
      </c>
      <c r="H6358">
        <v>6998.99</v>
      </c>
      <c r="I6358">
        <v>97985.919999999998</v>
      </c>
      <c r="J6358" t="s">
        <v>768</v>
      </c>
      <c r="K6358">
        <v>33</v>
      </c>
      <c r="L6358" t="str">
        <f>_xlfn.XLOOKUP(F6358, Items!$A:$A, Items!$C:$C, "Check Item ID", 0)</f>
        <v>Hardware</v>
      </c>
    </row>
    <row r="6359" spans="1:12" x14ac:dyDescent="0.25">
      <c r="A6359" t="s">
        <v>7127</v>
      </c>
      <c r="B6359" s="1">
        <v>45177</v>
      </c>
      <c r="C6359" t="s">
        <v>171</v>
      </c>
      <c r="D6359" t="s">
        <v>23</v>
      </c>
      <c r="E6359" t="s">
        <v>330</v>
      </c>
      <c r="F6359" t="s">
        <v>504</v>
      </c>
      <c r="G6359" s="8">
        <v>44</v>
      </c>
      <c r="H6359" s="6">
        <v>9196.83</v>
      </c>
      <c r="I6359" s="6">
        <v>404660.43</v>
      </c>
      <c r="J6359" t="s">
        <v>777</v>
      </c>
      <c r="K6359" s="8">
        <v>17</v>
      </c>
      <c r="L6359" t="str">
        <f>_xlfn.XLOOKUP(F6359, Items!$A:$A, Items!$C:$C, "Check Item ID", 0)</f>
        <v>Service</v>
      </c>
    </row>
    <row r="6360" spans="1:12" x14ac:dyDescent="0.25">
      <c r="A6360" t="s">
        <v>7128</v>
      </c>
      <c r="B6360" s="1">
        <v>45493</v>
      </c>
      <c r="C6360" t="s">
        <v>61</v>
      </c>
      <c r="D6360" t="s">
        <v>11</v>
      </c>
      <c r="E6360" t="s">
        <v>267</v>
      </c>
      <c r="F6360" t="s">
        <v>390</v>
      </c>
      <c r="G6360" s="8">
        <v>38</v>
      </c>
      <c r="H6360" s="6">
        <v>5862.8</v>
      </c>
      <c r="I6360" s="6">
        <v>222786.29</v>
      </c>
      <c r="J6360" t="s">
        <v>777</v>
      </c>
      <c r="K6360" s="8">
        <v>42</v>
      </c>
      <c r="L6360" t="str">
        <f>_xlfn.XLOOKUP(F6360, Items!$A:$A, Items!$C:$C, "Check Item ID", 0)</f>
        <v>Service</v>
      </c>
    </row>
    <row r="6361" spans="1:12" x14ac:dyDescent="0.25">
      <c r="A6361" t="s">
        <v>7129</v>
      </c>
      <c r="B6361" s="1">
        <v>45884</v>
      </c>
      <c r="C6361" t="s">
        <v>97</v>
      </c>
      <c r="D6361" t="s">
        <v>29</v>
      </c>
      <c r="E6361" t="s">
        <v>258</v>
      </c>
      <c r="F6361" t="s">
        <v>520</v>
      </c>
      <c r="G6361" s="8">
        <v>2</v>
      </c>
      <c r="H6361" s="6">
        <v>6368.38</v>
      </c>
      <c r="I6361" s="6">
        <v>12736.75</v>
      </c>
      <c r="J6361" t="s">
        <v>777</v>
      </c>
      <c r="K6361" s="8">
        <v>16</v>
      </c>
      <c r="L6361" t="str">
        <f>_xlfn.XLOOKUP(F6361, Items!$A:$A, Items!$C:$C, "Check Item ID", 0)</f>
        <v>Software</v>
      </c>
    </row>
    <row r="6362" spans="1:12" hidden="1" x14ac:dyDescent="0.25">
      <c r="A6362" t="s">
        <v>7130</v>
      </c>
      <c r="B6362" s="1">
        <v>45546</v>
      </c>
      <c r="C6362" t="s">
        <v>165</v>
      </c>
      <c r="D6362" t="s">
        <v>27</v>
      </c>
      <c r="E6362" t="s">
        <v>276</v>
      </c>
      <c r="F6362" t="s">
        <v>540</v>
      </c>
      <c r="G6362">
        <v>15</v>
      </c>
      <c r="H6362">
        <v>5133.7</v>
      </c>
      <c r="I6362">
        <v>77005.52</v>
      </c>
      <c r="J6362" t="s">
        <v>768</v>
      </c>
      <c r="K6362">
        <v>41</v>
      </c>
      <c r="L6362" t="str">
        <f>_xlfn.XLOOKUP(F6362, Items!$A:$A, Items!$C:$C, "Check Item ID", 0)</f>
        <v>Software</v>
      </c>
    </row>
    <row r="6363" spans="1:12" hidden="1" x14ac:dyDescent="0.25">
      <c r="A6363" t="s">
        <v>7131</v>
      </c>
      <c r="B6363" s="1">
        <v>45673</v>
      </c>
      <c r="C6363" t="s">
        <v>77</v>
      </c>
      <c r="D6363" t="s">
        <v>17</v>
      </c>
      <c r="E6363" t="s">
        <v>310</v>
      </c>
      <c r="F6363" t="s">
        <v>512</v>
      </c>
      <c r="G6363">
        <v>48</v>
      </c>
      <c r="H6363">
        <v>4568.5</v>
      </c>
      <c r="I6363">
        <v>219288.14</v>
      </c>
      <c r="J6363" t="s">
        <v>768</v>
      </c>
      <c r="K6363">
        <v>25</v>
      </c>
      <c r="L6363" t="str">
        <f>_xlfn.XLOOKUP(F6363, Items!$A:$A, Items!$C:$C, "Check Item ID", 0)</f>
        <v>Software</v>
      </c>
    </row>
    <row r="6364" spans="1:12" hidden="1" x14ac:dyDescent="0.25">
      <c r="A6364" t="s">
        <v>7132</v>
      </c>
      <c r="B6364" s="1">
        <v>45773</v>
      </c>
      <c r="C6364" t="s">
        <v>151</v>
      </c>
      <c r="D6364" t="s">
        <v>11</v>
      </c>
      <c r="E6364" t="s">
        <v>342</v>
      </c>
      <c r="F6364" t="s">
        <v>371</v>
      </c>
      <c r="G6364">
        <v>41</v>
      </c>
      <c r="H6364">
        <v>5052.3599999999997</v>
      </c>
      <c r="I6364">
        <v>207146.66</v>
      </c>
      <c r="J6364" t="s">
        <v>768</v>
      </c>
      <c r="K6364">
        <v>36</v>
      </c>
      <c r="L6364" t="str">
        <f>_xlfn.XLOOKUP(F6364, Items!$A:$A, Items!$C:$C, "Check Item ID", 0)</f>
        <v>Software</v>
      </c>
    </row>
    <row r="6365" spans="1:12" x14ac:dyDescent="0.25">
      <c r="A6365" t="s">
        <v>7133</v>
      </c>
      <c r="B6365" s="1">
        <v>45116</v>
      </c>
      <c r="C6365" t="s">
        <v>189</v>
      </c>
      <c r="D6365" t="s">
        <v>21</v>
      </c>
      <c r="E6365" t="s">
        <v>296</v>
      </c>
      <c r="F6365" t="s">
        <v>674</v>
      </c>
      <c r="G6365" s="8">
        <v>31</v>
      </c>
      <c r="H6365" s="6">
        <v>2945.33</v>
      </c>
      <c r="I6365" s="6">
        <v>91305.32</v>
      </c>
      <c r="J6365" t="s">
        <v>777</v>
      </c>
      <c r="K6365" s="8">
        <v>11</v>
      </c>
      <c r="L6365" t="str">
        <f>_xlfn.XLOOKUP(F6365, Items!$A:$A, Items!$C:$C, "Check Item ID", 0)</f>
        <v>Software</v>
      </c>
    </row>
    <row r="6366" spans="1:12" hidden="1" x14ac:dyDescent="0.25">
      <c r="A6366" t="s">
        <v>7134</v>
      </c>
      <c r="B6366" s="1">
        <v>45677</v>
      </c>
      <c r="C6366" t="s">
        <v>69</v>
      </c>
      <c r="D6366" t="s">
        <v>13</v>
      </c>
      <c r="E6366" t="s">
        <v>314</v>
      </c>
      <c r="F6366" t="s">
        <v>636</v>
      </c>
      <c r="G6366">
        <v>37</v>
      </c>
      <c r="H6366">
        <v>9790.52</v>
      </c>
      <c r="I6366">
        <v>362249.24</v>
      </c>
      <c r="J6366" t="s">
        <v>770</v>
      </c>
      <c r="K6366">
        <v>41</v>
      </c>
      <c r="L6366" t="str">
        <f>_xlfn.XLOOKUP(F6366, Items!$A:$A, Items!$C:$C, "Check Item ID", 0)</f>
        <v>Hardware</v>
      </c>
    </row>
    <row r="6367" spans="1:12" x14ac:dyDescent="0.25">
      <c r="A6367" t="s">
        <v>7135</v>
      </c>
      <c r="B6367" s="1">
        <v>45372</v>
      </c>
      <c r="C6367" t="s">
        <v>123</v>
      </c>
      <c r="D6367" t="s">
        <v>21</v>
      </c>
      <c r="E6367" t="s">
        <v>314</v>
      </c>
      <c r="F6367" t="s">
        <v>516</v>
      </c>
      <c r="G6367" s="8">
        <v>30</v>
      </c>
      <c r="H6367" s="6">
        <v>7838.26</v>
      </c>
      <c r="I6367" s="6">
        <v>235147.78</v>
      </c>
      <c r="J6367" t="s">
        <v>777</v>
      </c>
      <c r="K6367" s="8">
        <v>35</v>
      </c>
      <c r="L6367" t="str">
        <f>_xlfn.XLOOKUP(F6367, Items!$A:$A, Items!$C:$C, "Check Item ID", 0)</f>
        <v>Service</v>
      </c>
    </row>
    <row r="6368" spans="1:12" x14ac:dyDescent="0.25">
      <c r="A6368" t="s">
        <v>7136</v>
      </c>
      <c r="B6368" s="1">
        <v>45932</v>
      </c>
      <c r="C6368" t="s">
        <v>239</v>
      </c>
      <c r="D6368" t="s">
        <v>15</v>
      </c>
      <c r="E6368" t="s">
        <v>316</v>
      </c>
      <c r="F6368" t="s">
        <v>638</v>
      </c>
      <c r="G6368" s="8">
        <v>19</v>
      </c>
      <c r="H6368" s="6">
        <v>5290.08</v>
      </c>
      <c r="I6368" s="6">
        <v>100511.6</v>
      </c>
      <c r="J6368" t="s">
        <v>777</v>
      </c>
      <c r="K6368" s="8">
        <v>16</v>
      </c>
      <c r="L6368" t="str">
        <f>_xlfn.XLOOKUP(F6368, Items!$A:$A, Items!$C:$C, "Check Item ID", 0)</f>
        <v>Hardware</v>
      </c>
    </row>
    <row r="6369" spans="1:12" x14ac:dyDescent="0.25">
      <c r="A6369" t="s">
        <v>7137</v>
      </c>
      <c r="B6369" s="1">
        <v>45167</v>
      </c>
      <c r="C6369" t="s">
        <v>203</v>
      </c>
      <c r="D6369" t="s">
        <v>31</v>
      </c>
      <c r="E6369" t="s">
        <v>340</v>
      </c>
      <c r="F6369" t="s">
        <v>450</v>
      </c>
      <c r="G6369" s="8">
        <v>11</v>
      </c>
      <c r="H6369" s="6">
        <v>7023.47</v>
      </c>
      <c r="I6369" s="6">
        <v>77258.14</v>
      </c>
      <c r="J6369" t="s">
        <v>777</v>
      </c>
      <c r="K6369" s="8">
        <v>41</v>
      </c>
      <c r="L6369" t="str">
        <f>_xlfn.XLOOKUP(F6369, Items!$A:$A, Items!$C:$C, "Check Item ID", 0)</f>
        <v>Service</v>
      </c>
    </row>
    <row r="6370" spans="1:12" hidden="1" x14ac:dyDescent="0.25">
      <c r="A6370" t="s">
        <v>7138</v>
      </c>
      <c r="B6370" s="1">
        <v>45467</v>
      </c>
      <c r="C6370" t="s">
        <v>57</v>
      </c>
      <c r="D6370" t="s">
        <v>25</v>
      </c>
      <c r="E6370" t="s">
        <v>322</v>
      </c>
      <c r="F6370" t="s">
        <v>376</v>
      </c>
      <c r="G6370">
        <v>36</v>
      </c>
      <c r="H6370">
        <v>7618.31</v>
      </c>
      <c r="I6370">
        <v>274259.06</v>
      </c>
      <c r="J6370" t="s">
        <v>770</v>
      </c>
      <c r="K6370">
        <v>3</v>
      </c>
      <c r="L6370" t="str">
        <f>_xlfn.XLOOKUP(F6370, Items!$A:$A, Items!$C:$C, "Check Item ID", 0)</f>
        <v>Software</v>
      </c>
    </row>
    <row r="6371" spans="1:12" hidden="1" x14ac:dyDescent="0.25">
      <c r="A6371" t="s">
        <v>7139</v>
      </c>
      <c r="B6371" s="1">
        <v>45849</v>
      </c>
      <c r="C6371" t="s">
        <v>79</v>
      </c>
      <c r="D6371" t="s">
        <v>31</v>
      </c>
      <c r="E6371" t="s">
        <v>354</v>
      </c>
      <c r="F6371" t="s">
        <v>388</v>
      </c>
      <c r="G6371">
        <v>14</v>
      </c>
      <c r="H6371">
        <v>6031.38</v>
      </c>
      <c r="I6371">
        <v>84439.29</v>
      </c>
      <c r="J6371" t="s">
        <v>770</v>
      </c>
      <c r="K6371">
        <v>36</v>
      </c>
      <c r="L6371" t="str">
        <f>_xlfn.XLOOKUP(F6371, Items!$A:$A, Items!$C:$C, "Check Item ID", 0)</f>
        <v>Software</v>
      </c>
    </row>
    <row r="6372" spans="1:12" hidden="1" x14ac:dyDescent="0.25">
      <c r="A6372" t="s">
        <v>7140</v>
      </c>
      <c r="B6372" s="1">
        <v>45738</v>
      </c>
      <c r="C6372" t="s">
        <v>119</v>
      </c>
      <c r="D6372" t="s">
        <v>13</v>
      </c>
      <c r="E6372" t="s">
        <v>260</v>
      </c>
      <c r="F6372" t="s">
        <v>558</v>
      </c>
      <c r="G6372">
        <v>36</v>
      </c>
      <c r="H6372">
        <v>6838.91</v>
      </c>
      <c r="I6372">
        <v>246200.94</v>
      </c>
      <c r="J6372" t="s">
        <v>770</v>
      </c>
      <c r="K6372">
        <v>33</v>
      </c>
      <c r="L6372" t="str">
        <f>_xlfn.XLOOKUP(F6372, Items!$A:$A, Items!$C:$C, "Check Item ID", 0)</f>
        <v>Software</v>
      </c>
    </row>
    <row r="6373" spans="1:12" x14ac:dyDescent="0.25">
      <c r="A6373" t="s">
        <v>7141</v>
      </c>
      <c r="B6373" s="1">
        <v>45943</v>
      </c>
      <c r="C6373" t="s">
        <v>237</v>
      </c>
      <c r="D6373" t="s">
        <v>5</v>
      </c>
      <c r="E6373" t="s">
        <v>354</v>
      </c>
      <c r="F6373" t="s">
        <v>724</v>
      </c>
      <c r="G6373" s="8">
        <v>17</v>
      </c>
      <c r="H6373" s="6">
        <v>282.83999999999997</v>
      </c>
      <c r="I6373" s="6">
        <v>4808.2</v>
      </c>
      <c r="J6373" t="s">
        <v>777</v>
      </c>
      <c r="K6373" s="8">
        <v>17</v>
      </c>
      <c r="L6373" t="str">
        <f>_xlfn.XLOOKUP(F6373, Items!$A:$A, Items!$C:$C, "Check Item ID", 0)</f>
        <v>Software</v>
      </c>
    </row>
    <row r="6374" spans="1:12" hidden="1" x14ac:dyDescent="0.25">
      <c r="A6374" t="s">
        <v>7142</v>
      </c>
      <c r="B6374" s="1">
        <v>45715</v>
      </c>
      <c r="C6374" t="s">
        <v>177</v>
      </c>
      <c r="D6374" t="s">
        <v>27</v>
      </c>
      <c r="E6374" t="s">
        <v>283</v>
      </c>
      <c r="F6374" t="s">
        <v>608</v>
      </c>
      <c r="G6374">
        <v>27</v>
      </c>
      <c r="H6374">
        <v>6406.92</v>
      </c>
      <c r="I6374">
        <v>172986.82</v>
      </c>
      <c r="J6374" t="s">
        <v>770</v>
      </c>
      <c r="K6374">
        <v>28</v>
      </c>
      <c r="L6374" t="str">
        <f>_xlfn.XLOOKUP(F6374, Items!$A:$A, Items!$C:$C, "Check Item ID", 0)</f>
        <v>Hardware</v>
      </c>
    </row>
    <row r="6375" spans="1:12" hidden="1" x14ac:dyDescent="0.25">
      <c r="A6375" t="s">
        <v>7143</v>
      </c>
      <c r="B6375" s="1">
        <v>44934</v>
      </c>
      <c r="C6375" t="s">
        <v>177</v>
      </c>
      <c r="D6375" t="s">
        <v>27</v>
      </c>
      <c r="E6375" t="s">
        <v>338</v>
      </c>
      <c r="F6375" t="s">
        <v>578</v>
      </c>
      <c r="G6375">
        <v>44</v>
      </c>
      <c r="H6375">
        <v>10033.969999999999</v>
      </c>
      <c r="I6375">
        <v>441494.46</v>
      </c>
      <c r="J6375" t="s">
        <v>770</v>
      </c>
      <c r="K6375">
        <v>11</v>
      </c>
      <c r="L6375" t="str">
        <f>_xlfn.XLOOKUP(F6375, Items!$A:$A, Items!$C:$C, "Check Item ID", 0)</f>
        <v>Service</v>
      </c>
    </row>
    <row r="6376" spans="1:12" x14ac:dyDescent="0.25">
      <c r="A6376" t="s">
        <v>7144</v>
      </c>
      <c r="B6376" s="1">
        <v>45243</v>
      </c>
      <c r="C6376" t="s">
        <v>203</v>
      </c>
      <c r="D6376" t="s">
        <v>31</v>
      </c>
      <c r="E6376" t="s">
        <v>286</v>
      </c>
      <c r="F6376" t="s">
        <v>582</v>
      </c>
      <c r="G6376" s="8">
        <v>8</v>
      </c>
      <c r="H6376" s="6">
        <v>10315.18</v>
      </c>
      <c r="I6376" s="6">
        <v>82521.47</v>
      </c>
      <c r="J6376" t="s">
        <v>777</v>
      </c>
      <c r="K6376" s="8">
        <v>44</v>
      </c>
      <c r="L6376" t="str">
        <f>_xlfn.XLOOKUP(F6376, Items!$A:$A, Items!$C:$C, "Check Item ID", 0)</f>
        <v>Service</v>
      </c>
    </row>
    <row r="6377" spans="1:12" x14ac:dyDescent="0.25">
      <c r="A6377" t="s">
        <v>7145</v>
      </c>
      <c r="B6377" s="1">
        <v>45187</v>
      </c>
      <c r="C6377" t="s">
        <v>67</v>
      </c>
      <c r="D6377" t="s">
        <v>7</v>
      </c>
      <c r="E6377" t="s">
        <v>258</v>
      </c>
      <c r="F6377" t="s">
        <v>564</v>
      </c>
      <c r="G6377" s="8">
        <v>8</v>
      </c>
      <c r="H6377" s="6">
        <v>3733.6</v>
      </c>
      <c r="I6377" s="6">
        <v>29868.84</v>
      </c>
      <c r="J6377" t="s">
        <v>777</v>
      </c>
      <c r="K6377" s="8">
        <v>35</v>
      </c>
      <c r="L6377" t="str">
        <f>_xlfn.XLOOKUP(F6377, Items!$A:$A, Items!$C:$C, "Check Item ID", 0)</f>
        <v>Software</v>
      </c>
    </row>
    <row r="6378" spans="1:12" hidden="1" x14ac:dyDescent="0.25">
      <c r="A6378" t="s">
        <v>7146</v>
      </c>
      <c r="B6378" s="1">
        <v>45264</v>
      </c>
      <c r="C6378" t="s">
        <v>197</v>
      </c>
      <c r="D6378" t="s">
        <v>17</v>
      </c>
      <c r="E6378" t="s">
        <v>316</v>
      </c>
      <c r="F6378" t="s">
        <v>738</v>
      </c>
      <c r="G6378">
        <v>31</v>
      </c>
      <c r="H6378">
        <v>7138.1</v>
      </c>
      <c r="I6378">
        <v>221281.22</v>
      </c>
      <c r="J6378" t="s">
        <v>770</v>
      </c>
      <c r="K6378">
        <v>31</v>
      </c>
      <c r="L6378" t="str">
        <f>_xlfn.XLOOKUP(F6378, Items!$A:$A, Items!$C:$C, "Check Item ID", 0)</f>
        <v>Software</v>
      </c>
    </row>
    <row r="6379" spans="1:12" x14ac:dyDescent="0.25">
      <c r="A6379" t="s">
        <v>7147</v>
      </c>
      <c r="B6379" s="1">
        <v>45800</v>
      </c>
      <c r="C6379" t="s">
        <v>75</v>
      </c>
      <c r="D6379" t="s">
        <v>11</v>
      </c>
      <c r="E6379" t="s">
        <v>306</v>
      </c>
      <c r="F6379" t="s">
        <v>560</v>
      </c>
      <c r="G6379" s="8">
        <v>17</v>
      </c>
      <c r="H6379" s="6">
        <v>9559.26</v>
      </c>
      <c r="I6379" s="6">
        <v>162507.47</v>
      </c>
      <c r="J6379" t="s">
        <v>777</v>
      </c>
      <c r="K6379" s="8">
        <v>41</v>
      </c>
      <c r="L6379" t="str">
        <f>_xlfn.XLOOKUP(F6379, Items!$A:$A, Items!$C:$C, "Check Item ID", 0)</f>
        <v>Service</v>
      </c>
    </row>
    <row r="6380" spans="1:12" hidden="1" x14ac:dyDescent="0.25">
      <c r="A6380" t="s">
        <v>7148</v>
      </c>
      <c r="B6380" s="1">
        <v>45331</v>
      </c>
      <c r="C6380" t="s">
        <v>157</v>
      </c>
      <c r="D6380" t="s">
        <v>11</v>
      </c>
      <c r="E6380" t="s">
        <v>306</v>
      </c>
      <c r="F6380" t="s">
        <v>371</v>
      </c>
      <c r="G6380">
        <v>1</v>
      </c>
      <c r="H6380">
        <v>6510.35</v>
      </c>
      <c r="I6380">
        <v>6510.35</v>
      </c>
      <c r="J6380" t="s">
        <v>768</v>
      </c>
      <c r="K6380">
        <v>26</v>
      </c>
      <c r="L6380" t="str">
        <f>_xlfn.XLOOKUP(F6380, Items!$A:$A, Items!$C:$C, "Check Item ID", 0)</f>
        <v>Software</v>
      </c>
    </row>
    <row r="6381" spans="1:12" x14ac:dyDescent="0.25">
      <c r="A6381" t="s">
        <v>7149</v>
      </c>
      <c r="B6381" s="1">
        <v>45809</v>
      </c>
      <c r="C6381" t="s">
        <v>223</v>
      </c>
      <c r="D6381" t="s">
        <v>5</v>
      </c>
      <c r="E6381" t="s">
        <v>267</v>
      </c>
      <c r="F6381" t="s">
        <v>448</v>
      </c>
      <c r="G6381" s="8">
        <v>37</v>
      </c>
      <c r="H6381" s="6">
        <v>3195.3</v>
      </c>
      <c r="I6381" s="6">
        <v>118225.95</v>
      </c>
      <c r="J6381" t="s">
        <v>777</v>
      </c>
      <c r="K6381" s="8">
        <v>28</v>
      </c>
      <c r="L6381" t="str">
        <f>_xlfn.XLOOKUP(F6381, Items!$A:$A, Items!$C:$C, "Check Item ID", 0)</f>
        <v>Software</v>
      </c>
    </row>
    <row r="6382" spans="1:12" hidden="1" x14ac:dyDescent="0.25">
      <c r="A6382" t="s">
        <v>7150</v>
      </c>
      <c r="B6382" s="1">
        <v>45740</v>
      </c>
      <c r="C6382" t="s">
        <v>48</v>
      </c>
      <c r="D6382" t="s">
        <v>21</v>
      </c>
      <c r="E6382" t="s">
        <v>306</v>
      </c>
      <c r="F6382" t="s">
        <v>732</v>
      </c>
      <c r="G6382">
        <v>3</v>
      </c>
      <c r="H6382">
        <v>10691.28</v>
      </c>
      <c r="I6382">
        <v>32073.85</v>
      </c>
      <c r="J6382" t="s">
        <v>768</v>
      </c>
      <c r="K6382">
        <v>25</v>
      </c>
      <c r="L6382" t="str">
        <f>_xlfn.XLOOKUP(F6382, Items!$A:$A, Items!$C:$C, "Check Item ID", 0)</f>
        <v>Software</v>
      </c>
    </row>
    <row r="6383" spans="1:12" hidden="1" x14ac:dyDescent="0.25">
      <c r="A6383" t="s">
        <v>7151</v>
      </c>
      <c r="B6383" s="1">
        <v>45120</v>
      </c>
      <c r="C6383" t="s">
        <v>75</v>
      </c>
      <c r="D6383" t="s">
        <v>11</v>
      </c>
      <c r="E6383" t="s">
        <v>350</v>
      </c>
      <c r="F6383" t="s">
        <v>402</v>
      </c>
      <c r="G6383">
        <v>12</v>
      </c>
      <c r="H6383">
        <v>7803.01</v>
      </c>
      <c r="I6383">
        <v>93636.11</v>
      </c>
      <c r="J6383" t="s">
        <v>768</v>
      </c>
      <c r="K6383">
        <v>19</v>
      </c>
      <c r="L6383" t="str">
        <f>_xlfn.XLOOKUP(F6383, Items!$A:$A, Items!$C:$C, "Check Item ID", 0)</f>
        <v>Hardware</v>
      </c>
    </row>
    <row r="6384" spans="1:12" hidden="1" x14ac:dyDescent="0.25">
      <c r="A6384" t="s">
        <v>7152</v>
      </c>
      <c r="B6384" s="1">
        <v>45623</v>
      </c>
      <c r="C6384" t="s">
        <v>133</v>
      </c>
      <c r="D6384" t="s">
        <v>11</v>
      </c>
      <c r="E6384" t="s">
        <v>344</v>
      </c>
      <c r="F6384" t="s">
        <v>456</v>
      </c>
      <c r="G6384">
        <v>34</v>
      </c>
      <c r="H6384">
        <v>9288.5300000000007</v>
      </c>
      <c r="I6384">
        <v>315810.11</v>
      </c>
      <c r="J6384" t="s">
        <v>770</v>
      </c>
      <c r="K6384">
        <v>40</v>
      </c>
      <c r="L6384" t="str">
        <f>_xlfn.XLOOKUP(F6384, Items!$A:$A, Items!$C:$C, "Check Item ID", 0)</f>
        <v>Software</v>
      </c>
    </row>
    <row r="6385" spans="1:12" hidden="1" x14ac:dyDescent="0.25">
      <c r="A6385" t="s">
        <v>7153</v>
      </c>
      <c r="B6385" s="1">
        <v>45114</v>
      </c>
      <c r="C6385" t="s">
        <v>137</v>
      </c>
      <c r="D6385" t="s">
        <v>13</v>
      </c>
      <c r="E6385" t="s">
        <v>314</v>
      </c>
      <c r="F6385" t="s">
        <v>668</v>
      </c>
      <c r="G6385">
        <v>8</v>
      </c>
      <c r="H6385">
        <v>6821.62</v>
      </c>
      <c r="I6385">
        <v>54572.93</v>
      </c>
      <c r="J6385" t="s">
        <v>768</v>
      </c>
      <c r="K6385">
        <v>22</v>
      </c>
      <c r="L6385" t="str">
        <f>_xlfn.XLOOKUP(F6385, Items!$A:$A, Items!$C:$C, "Check Item ID", 0)</f>
        <v>Software</v>
      </c>
    </row>
    <row r="6386" spans="1:12" hidden="1" x14ac:dyDescent="0.25">
      <c r="A6386" t="s">
        <v>7154</v>
      </c>
      <c r="B6386" s="1">
        <v>45646</v>
      </c>
      <c r="C6386" t="s">
        <v>209</v>
      </c>
      <c r="D6386" t="s">
        <v>23</v>
      </c>
      <c r="E6386" t="s">
        <v>296</v>
      </c>
      <c r="F6386" t="s">
        <v>550</v>
      </c>
      <c r="G6386">
        <v>7</v>
      </c>
      <c r="H6386">
        <v>331.6</v>
      </c>
      <c r="I6386">
        <v>2321.17</v>
      </c>
      <c r="J6386" t="s">
        <v>770</v>
      </c>
      <c r="K6386">
        <v>14</v>
      </c>
      <c r="L6386" t="str">
        <f>_xlfn.XLOOKUP(F6386, Items!$A:$A, Items!$C:$C, "Check Item ID", 0)</f>
        <v>Service</v>
      </c>
    </row>
    <row r="6387" spans="1:12" hidden="1" x14ac:dyDescent="0.25">
      <c r="A6387" t="s">
        <v>7155</v>
      </c>
      <c r="B6387" s="1">
        <v>44986</v>
      </c>
      <c r="C6387" t="s">
        <v>219</v>
      </c>
      <c r="D6387" t="s">
        <v>21</v>
      </c>
      <c r="E6387" t="s">
        <v>260</v>
      </c>
      <c r="F6387" t="s">
        <v>590</v>
      </c>
      <c r="G6387">
        <v>25</v>
      </c>
      <c r="H6387">
        <v>938.31</v>
      </c>
      <c r="I6387">
        <v>23457.69</v>
      </c>
      <c r="J6387" t="s">
        <v>770</v>
      </c>
      <c r="K6387">
        <v>38</v>
      </c>
      <c r="L6387" t="str">
        <f>_xlfn.XLOOKUP(F6387, Items!$A:$A, Items!$C:$C, "Check Item ID", 0)</f>
        <v>Hardware</v>
      </c>
    </row>
    <row r="6388" spans="1:12" x14ac:dyDescent="0.25">
      <c r="A6388" t="s">
        <v>7156</v>
      </c>
      <c r="B6388" s="1">
        <v>45107</v>
      </c>
      <c r="C6388" t="s">
        <v>59</v>
      </c>
      <c r="D6388" t="s">
        <v>9</v>
      </c>
      <c r="E6388" t="s">
        <v>338</v>
      </c>
      <c r="F6388" t="s">
        <v>686</v>
      </c>
      <c r="G6388" s="8">
        <v>31</v>
      </c>
      <c r="H6388" s="6">
        <v>5741.17</v>
      </c>
      <c r="I6388" s="6">
        <v>177976.28</v>
      </c>
      <c r="J6388" t="s">
        <v>777</v>
      </c>
      <c r="K6388" s="8">
        <v>22</v>
      </c>
      <c r="L6388" t="str">
        <f>_xlfn.XLOOKUP(F6388, Items!$A:$A, Items!$C:$C, "Check Item ID", 0)</f>
        <v>Software</v>
      </c>
    </row>
    <row r="6389" spans="1:12" hidden="1" x14ac:dyDescent="0.25">
      <c r="A6389" t="s">
        <v>7157</v>
      </c>
      <c r="B6389" s="1">
        <v>45388</v>
      </c>
      <c r="C6389" t="s">
        <v>42</v>
      </c>
      <c r="D6389" t="s">
        <v>9</v>
      </c>
      <c r="E6389" t="s">
        <v>312</v>
      </c>
      <c r="F6389" t="s">
        <v>680</v>
      </c>
      <c r="G6389">
        <v>25</v>
      </c>
      <c r="H6389">
        <v>8208.41</v>
      </c>
      <c r="I6389">
        <v>205210.33</v>
      </c>
      <c r="J6389" t="s">
        <v>768</v>
      </c>
      <c r="K6389">
        <v>9</v>
      </c>
      <c r="L6389" t="str">
        <f>_xlfn.XLOOKUP(F6389, Items!$A:$A, Items!$C:$C, "Check Item ID", 0)</f>
        <v>Service</v>
      </c>
    </row>
    <row r="6390" spans="1:12" hidden="1" x14ac:dyDescent="0.25">
      <c r="A6390" t="s">
        <v>7158</v>
      </c>
      <c r="B6390" s="1">
        <v>45768</v>
      </c>
      <c r="C6390" t="s">
        <v>213</v>
      </c>
      <c r="D6390" t="s">
        <v>5</v>
      </c>
      <c r="E6390" t="s">
        <v>254</v>
      </c>
      <c r="F6390" t="s">
        <v>698</v>
      </c>
      <c r="G6390">
        <v>47</v>
      </c>
      <c r="H6390">
        <v>5113.8599999999997</v>
      </c>
      <c r="I6390">
        <v>240351.26</v>
      </c>
      <c r="J6390" t="s">
        <v>770</v>
      </c>
      <c r="K6390">
        <v>26</v>
      </c>
      <c r="L6390" t="str">
        <f>_xlfn.XLOOKUP(F6390, Items!$A:$A, Items!$C:$C, "Check Item ID", 0)</f>
        <v>Software</v>
      </c>
    </row>
    <row r="6391" spans="1:12" x14ac:dyDescent="0.25">
      <c r="A6391" t="s">
        <v>7159</v>
      </c>
      <c r="B6391" s="1">
        <v>45689</v>
      </c>
      <c r="C6391" t="s">
        <v>87</v>
      </c>
      <c r="D6391" t="s">
        <v>9</v>
      </c>
      <c r="E6391" t="s">
        <v>346</v>
      </c>
      <c r="F6391" t="s">
        <v>386</v>
      </c>
      <c r="G6391" s="8">
        <v>37</v>
      </c>
      <c r="H6391" s="6">
        <v>11097.34</v>
      </c>
      <c r="I6391" s="6">
        <v>410601.59</v>
      </c>
      <c r="J6391" t="s">
        <v>777</v>
      </c>
      <c r="K6391" s="8">
        <v>7</v>
      </c>
      <c r="L6391" t="str">
        <f>_xlfn.XLOOKUP(F6391, Items!$A:$A, Items!$C:$C, "Check Item ID", 0)</f>
        <v>Hardware</v>
      </c>
    </row>
    <row r="6392" spans="1:12" x14ac:dyDescent="0.25">
      <c r="A6392" t="s">
        <v>7160</v>
      </c>
      <c r="B6392" s="1">
        <v>45432</v>
      </c>
      <c r="C6392" t="s">
        <v>209</v>
      </c>
      <c r="D6392" t="s">
        <v>23</v>
      </c>
      <c r="E6392" t="s">
        <v>254</v>
      </c>
      <c r="F6392" t="s">
        <v>750</v>
      </c>
      <c r="G6392" s="8">
        <v>32</v>
      </c>
      <c r="H6392" s="6">
        <v>3275.97</v>
      </c>
      <c r="I6392" s="6">
        <v>104830.93</v>
      </c>
      <c r="J6392" t="s">
        <v>777</v>
      </c>
      <c r="K6392" s="8">
        <v>9</v>
      </c>
      <c r="L6392" t="str">
        <f>_xlfn.XLOOKUP(F6392, Items!$A:$A, Items!$C:$C, "Check Item ID", 0)</f>
        <v>Hardware</v>
      </c>
    </row>
    <row r="6393" spans="1:12" hidden="1" x14ac:dyDescent="0.25">
      <c r="A6393" t="s">
        <v>7161</v>
      </c>
      <c r="B6393" s="1">
        <v>45766</v>
      </c>
      <c r="C6393" t="s">
        <v>65</v>
      </c>
      <c r="D6393" t="s">
        <v>15</v>
      </c>
      <c r="E6393" t="s">
        <v>300</v>
      </c>
      <c r="F6393" t="s">
        <v>406</v>
      </c>
      <c r="G6393">
        <v>13</v>
      </c>
      <c r="H6393">
        <v>7990.39</v>
      </c>
      <c r="I6393">
        <v>103875.1</v>
      </c>
      <c r="J6393" t="s">
        <v>770</v>
      </c>
      <c r="K6393">
        <v>24</v>
      </c>
      <c r="L6393" t="str">
        <f>_xlfn.XLOOKUP(F6393, Items!$A:$A, Items!$C:$C, "Check Item ID", 0)</f>
        <v>Software</v>
      </c>
    </row>
    <row r="6394" spans="1:12" hidden="1" x14ac:dyDescent="0.25">
      <c r="A6394" t="s">
        <v>7162</v>
      </c>
      <c r="B6394" s="1">
        <v>45943</v>
      </c>
      <c r="C6394" t="s">
        <v>105</v>
      </c>
      <c r="D6394" t="s">
        <v>23</v>
      </c>
      <c r="E6394" t="s">
        <v>300</v>
      </c>
      <c r="F6394" t="s">
        <v>367</v>
      </c>
      <c r="G6394">
        <v>12</v>
      </c>
      <c r="H6394">
        <v>5409.86</v>
      </c>
      <c r="I6394">
        <v>64918.34</v>
      </c>
      <c r="J6394" t="s">
        <v>770</v>
      </c>
      <c r="K6394">
        <v>30</v>
      </c>
      <c r="L6394" t="str">
        <f>_xlfn.XLOOKUP(F6394, Items!$A:$A, Items!$C:$C, "Check Item ID", 0)</f>
        <v>Software</v>
      </c>
    </row>
    <row r="6395" spans="1:12" hidden="1" x14ac:dyDescent="0.25">
      <c r="A6395" t="s">
        <v>7163</v>
      </c>
      <c r="B6395" s="1">
        <v>45935</v>
      </c>
      <c r="C6395" t="s">
        <v>127</v>
      </c>
      <c r="D6395" t="s">
        <v>31</v>
      </c>
      <c r="E6395" t="s">
        <v>246</v>
      </c>
      <c r="F6395" t="s">
        <v>568</v>
      </c>
      <c r="G6395">
        <v>31</v>
      </c>
      <c r="H6395">
        <v>523.13</v>
      </c>
      <c r="I6395">
        <v>16216.98</v>
      </c>
      <c r="J6395" t="s">
        <v>768</v>
      </c>
      <c r="K6395">
        <v>16</v>
      </c>
      <c r="L6395" t="str">
        <f>_xlfn.XLOOKUP(F6395, Items!$A:$A, Items!$C:$C, "Check Item ID", 0)</f>
        <v>Software</v>
      </c>
    </row>
    <row r="6396" spans="1:12" hidden="1" x14ac:dyDescent="0.25">
      <c r="A6396" t="s">
        <v>7164</v>
      </c>
      <c r="B6396" s="1">
        <v>45797</v>
      </c>
      <c r="C6396" t="s">
        <v>219</v>
      </c>
      <c r="D6396" t="s">
        <v>21</v>
      </c>
      <c r="E6396" t="s">
        <v>260</v>
      </c>
      <c r="F6396" t="s">
        <v>620</v>
      </c>
      <c r="G6396">
        <v>5</v>
      </c>
      <c r="H6396">
        <v>1932.86</v>
      </c>
      <c r="I6396">
        <v>9664.2800000000007</v>
      </c>
      <c r="J6396" t="s">
        <v>770</v>
      </c>
      <c r="K6396">
        <v>8</v>
      </c>
      <c r="L6396" t="str">
        <f>_xlfn.XLOOKUP(F6396, Items!$A:$A, Items!$C:$C, "Check Item ID", 0)</f>
        <v>Hardware</v>
      </c>
    </row>
    <row r="6397" spans="1:12" hidden="1" x14ac:dyDescent="0.25">
      <c r="A6397" t="s">
        <v>7165</v>
      </c>
      <c r="B6397" s="1">
        <v>45453</v>
      </c>
      <c r="C6397" t="s">
        <v>185</v>
      </c>
      <c r="D6397" t="s">
        <v>29</v>
      </c>
      <c r="E6397" t="s">
        <v>254</v>
      </c>
      <c r="F6397" t="s">
        <v>678</v>
      </c>
      <c r="G6397">
        <v>39</v>
      </c>
      <c r="H6397">
        <v>3901.72</v>
      </c>
      <c r="I6397">
        <v>152166.97</v>
      </c>
      <c r="J6397" t="s">
        <v>770</v>
      </c>
      <c r="K6397">
        <v>17</v>
      </c>
      <c r="L6397" t="str">
        <f>_xlfn.XLOOKUP(F6397, Items!$A:$A, Items!$C:$C, "Check Item ID", 0)</f>
        <v>Service</v>
      </c>
    </row>
    <row r="6398" spans="1:12" hidden="1" x14ac:dyDescent="0.25">
      <c r="A6398" t="s">
        <v>7166</v>
      </c>
      <c r="B6398" s="1">
        <v>44975</v>
      </c>
      <c r="C6398" t="s">
        <v>95</v>
      </c>
      <c r="D6398" t="s">
        <v>11</v>
      </c>
      <c r="E6398" t="s">
        <v>340</v>
      </c>
      <c r="F6398" t="s">
        <v>474</v>
      </c>
      <c r="G6398">
        <v>36</v>
      </c>
      <c r="H6398">
        <v>9914.35</v>
      </c>
      <c r="I6398">
        <v>356916.59</v>
      </c>
      <c r="J6398" t="s">
        <v>770</v>
      </c>
      <c r="K6398">
        <v>14</v>
      </c>
      <c r="L6398" t="str">
        <f>_xlfn.XLOOKUP(F6398, Items!$A:$A, Items!$C:$C, "Check Item ID", 0)</f>
        <v>Service</v>
      </c>
    </row>
    <row r="6399" spans="1:12" hidden="1" x14ac:dyDescent="0.25">
      <c r="A6399" t="s">
        <v>7167</v>
      </c>
      <c r="B6399" s="1">
        <v>45933</v>
      </c>
      <c r="C6399" t="s">
        <v>231</v>
      </c>
      <c r="D6399" t="s">
        <v>7</v>
      </c>
      <c r="E6399" t="s">
        <v>281</v>
      </c>
      <c r="F6399" t="s">
        <v>696</v>
      </c>
      <c r="G6399">
        <v>9</v>
      </c>
      <c r="H6399">
        <v>471.95</v>
      </c>
      <c r="I6399">
        <v>4247.55</v>
      </c>
      <c r="J6399" t="s">
        <v>768</v>
      </c>
      <c r="K6399">
        <v>41</v>
      </c>
      <c r="L6399" t="str">
        <f>_xlfn.XLOOKUP(F6399, Items!$A:$A, Items!$C:$C, "Check Item ID", 0)</f>
        <v>Software</v>
      </c>
    </row>
    <row r="6400" spans="1:12" x14ac:dyDescent="0.25">
      <c r="A6400" t="s">
        <v>7168</v>
      </c>
      <c r="B6400" s="1">
        <v>45930</v>
      </c>
      <c r="C6400" t="s">
        <v>69</v>
      </c>
      <c r="D6400" t="s">
        <v>13</v>
      </c>
      <c r="E6400" t="s">
        <v>322</v>
      </c>
      <c r="F6400" t="s">
        <v>752</v>
      </c>
      <c r="G6400" s="8">
        <v>26</v>
      </c>
      <c r="H6400" s="6">
        <v>1776.06</v>
      </c>
      <c r="I6400" s="6">
        <v>46177.69</v>
      </c>
      <c r="J6400" t="s">
        <v>777</v>
      </c>
      <c r="K6400" s="8">
        <v>5</v>
      </c>
      <c r="L6400" t="str">
        <f>_xlfn.XLOOKUP(F6400, Items!$A:$A, Items!$C:$C, "Check Item ID", 0)</f>
        <v>Software</v>
      </c>
    </row>
    <row r="6401" spans="1:12" x14ac:dyDescent="0.25">
      <c r="A6401" t="s">
        <v>7169</v>
      </c>
      <c r="B6401" s="1">
        <v>45080</v>
      </c>
      <c r="C6401" t="s">
        <v>153</v>
      </c>
      <c r="D6401" t="s">
        <v>3</v>
      </c>
      <c r="E6401" t="s">
        <v>250</v>
      </c>
      <c r="F6401" t="s">
        <v>670</v>
      </c>
      <c r="G6401" s="8">
        <v>6</v>
      </c>
      <c r="H6401" s="6">
        <v>6954.08</v>
      </c>
      <c r="I6401" s="6">
        <v>41724.5</v>
      </c>
      <c r="J6401" t="s">
        <v>777</v>
      </c>
      <c r="K6401" s="8">
        <v>24</v>
      </c>
      <c r="L6401" t="str">
        <f>_xlfn.XLOOKUP(F6401, Items!$A:$A, Items!$C:$C, "Check Item ID", 0)</f>
        <v>Service</v>
      </c>
    </row>
    <row r="6402" spans="1:12" x14ac:dyDescent="0.25">
      <c r="A6402" t="s">
        <v>7170</v>
      </c>
      <c r="B6402" s="1">
        <v>46003</v>
      </c>
      <c r="C6402" t="s">
        <v>81</v>
      </c>
      <c r="D6402" t="s">
        <v>19</v>
      </c>
      <c r="E6402" t="s">
        <v>336</v>
      </c>
      <c r="F6402" t="s">
        <v>658</v>
      </c>
      <c r="G6402" s="8">
        <v>1</v>
      </c>
      <c r="H6402" s="6">
        <v>5768.1</v>
      </c>
      <c r="I6402" s="6">
        <v>5768.1</v>
      </c>
      <c r="J6402" t="s">
        <v>777</v>
      </c>
      <c r="K6402" s="8">
        <v>15</v>
      </c>
      <c r="L6402" t="str">
        <f>_xlfn.XLOOKUP(F6402, Items!$A:$A, Items!$C:$C, "Check Item ID", 0)</f>
        <v>Service</v>
      </c>
    </row>
    <row r="6403" spans="1:12" x14ac:dyDescent="0.25">
      <c r="A6403" t="s">
        <v>7171</v>
      </c>
      <c r="B6403" s="1">
        <v>45441</v>
      </c>
      <c r="C6403" t="s">
        <v>69</v>
      </c>
      <c r="D6403" t="s">
        <v>13</v>
      </c>
      <c r="E6403" t="s">
        <v>292</v>
      </c>
      <c r="F6403" t="s">
        <v>728</v>
      </c>
      <c r="G6403" s="8">
        <v>32</v>
      </c>
      <c r="H6403" s="6">
        <v>6912.25</v>
      </c>
      <c r="I6403" s="6">
        <v>221191.85</v>
      </c>
      <c r="J6403" t="s">
        <v>777</v>
      </c>
      <c r="K6403" s="8">
        <v>19</v>
      </c>
      <c r="L6403" t="str">
        <f>_xlfn.XLOOKUP(F6403, Items!$A:$A, Items!$C:$C, "Check Item ID", 0)</f>
        <v>Hardware</v>
      </c>
    </row>
    <row r="6404" spans="1:12" hidden="1" x14ac:dyDescent="0.25">
      <c r="A6404" t="s">
        <v>7172</v>
      </c>
      <c r="B6404" s="1">
        <v>44953</v>
      </c>
      <c r="C6404" t="s">
        <v>147</v>
      </c>
      <c r="D6404" t="s">
        <v>5</v>
      </c>
      <c r="E6404" t="s">
        <v>326</v>
      </c>
      <c r="F6404" t="s">
        <v>746</v>
      </c>
      <c r="G6404">
        <v>6</v>
      </c>
      <c r="H6404">
        <v>4315.91</v>
      </c>
      <c r="I6404">
        <v>25895.46</v>
      </c>
      <c r="J6404" t="s">
        <v>768</v>
      </c>
      <c r="K6404">
        <v>36</v>
      </c>
      <c r="L6404" t="str">
        <f>_xlfn.XLOOKUP(F6404, Items!$A:$A, Items!$C:$C, "Check Item ID", 0)</f>
        <v>Software</v>
      </c>
    </row>
    <row r="6405" spans="1:12" hidden="1" x14ac:dyDescent="0.25">
      <c r="A6405" t="s">
        <v>7173</v>
      </c>
      <c r="B6405" s="1">
        <v>45126</v>
      </c>
      <c r="C6405" t="s">
        <v>147</v>
      </c>
      <c r="D6405" t="s">
        <v>5</v>
      </c>
      <c r="E6405" t="s">
        <v>348</v>
      </c>
      <c r="F6405" t="s">
        <v>660</v>
      </c>
      <c r="G6405">
        <v>25</v>
      </c>
      <c r="H6405">
        <v>9032.81</v>
      </c>
      <c r="I6405">
        <v>225820.37</v>
      </c>
      <c r="J6405" t="s">
        <v>770</v>
      </c>
      <c r="K6405">
        <v>32</v>
      </c>
      <c r="L6405" t="str">
        <f>_xlfn.XLOOKUP(F6405, Items!$A:$A, Items!$C:$C, "Check Item ID", 0)</f>
        <v>Hardware</v>
      </c>
    </row>
    <row r="6406" spans="1:12" hidden="1" x14ac:dyDescent="0.25">
      <c r="A6406" t="s">
        <v>7174</v>
      </c>
      <c r="B6406" s="1">
        <v>44964</v>
      </c>
      <c r="C6406" t="s">
        <v>79</v>
      </c>
      <c r="D6406" t="s">
        <v>31</v>
      </c>
      <c r="E6406" t="s">
        <v>283</v>
      </c>
      <c r="F6406" t="s">
        <v>672</v>
      </c>
      <c r="G6406">
        <v>20</v>
      </c>
      <c r="H6406">
        <v>2816.13</v>
      </c>
      <c r="I6406">
        <v>56322.67</v>
      </c>
      <c r="J6406" t="s">
        <v>768</v>
      </c>
      <c r="K6406">
        <v>41</v>
      </c>
      <c r="L6406" t="str">
        <f>_xlfn.XLOOKUP(F6406, Items!$A:$A, Items!$C:$C, "Check Item ID", 0)</f>
        <v>Service</v>
      </c>
    </row>
    <row r="6407" spans="1:12" hidden="1" x14ac:dyDescent="0.25">
      <c r="A6407" t="s">
        <v>7175</v>
      </c>
      <c r="B6407" s="1">
        <v>45110</v>
      </c>
      <c r="C6407" t="s">
        <v>167</v>
      </c>
      <c r="D6407" t="s">
        <v>31</v>
      </c>
      <c r="E6407" t="s">
        <v>270</v>
      </c>
      <c r="F6407" t="s">
        <v>454</v>
      </c>
      <c r="G6407">
        <v>22</v>
      </c>
      <c r="H6407">
        <v>1646.75</v>
      </c>
      <c r="I6407">
        <v>36228.54</v>
      </c>
      <c r="J6407" t="s">
        <v>770</v>
      </c>
      <c r="K6407">
        <v>17</v>
      </c>
      <c r="L6407" t="str">
        <f>_xlfn.XLOOKUP(F6407, Items!$A:$A, Items!$C:$C, "Check Item ID", 0)</f>
        <v>Service</v>
      </c>
    </row>
    <row r="6408" spans="1:12" hidden="1" x14ac:dyDescent="0.25">
      <c r="A6408" t="s">
        <v>7176</v>
      </c>
      <c r="B6408" s="1">
        <v>44981</v>
      </c>
      <c r="C6408" t="s">
        <v>111</v>
      </c>
      <c r="D6408" t="s">
        <v>31</v>
      </c>
      <c r="E6408" t="s">
        <v>265</v>
      </c>
      <c r="F6408" t="s">
        <v>554</v>
      </c>
      <c r="G6408">
        <v>25</v>
      </c>
      <c r="H6408">
        <v>143.99</v>
      </c>
      <c r="I6408">
        <v>3599.84</v>
      </c>
      <c r="J6408" t="s">
        <v>768</v>
      </c>
      <c r="K6408">
        <v>27</v>
      </c>
      <c r="L6408" t="str">
        <f>_xlfn.XLOOKUP(F6408, Items!$A:$A, Items!$C:$C, "Check Item ID", 0)</f>
        <v>Software</v>
      </c>
    </row>
    <row r="6409" spans="1:12" x14ac:dyDescent="0.25">
      <c r="A6409" t="s">
        <v>7177</v>
      </c>
      <c r="B6409" s="1">
        <v>45400</v>
      </c>
      <c r="C6409" t="s">
        <v>36</v>
      </c>
      <c r="D6409" t="s">
        <v>23</v>
      </c>
      <c r="E6409" t="s">
        <v>336</v>
      </c>
      <c r="F6409" t="s">
        <v>616</v>
      </c>
      <c r="G6409" s="8">
        <v>25</v>
      </c>
      <c r="H6409" s="6">
        <v>377.5</v>
      </c>
      <c r="I6409" s="6">
        <v>9437.3799999999992</v>
      </c>
      <c r="J6409" t="s">
        <v>777</v>
      </c>
      <c r="K6409" s="8">
        <v>40</v>
      </c>
      <c r="L6409" t="str">
        <f>_xlfn.XLOOKUP(F6409, Items!$A:$A, Items!$C:$C, "Check Item ID", 0)</f>
        <v>Hardware</v>
      </c>
    </row>
    <row r="6410" spans="1:12" x14ac:dyDescent="0.25">
      <c r="A6410" t="s">
        <v>7178</v>
      </c>
      <c r="B6410" s="1">
        <v>45734</v>
      </c>
      <c r="C6410" t="s">
        <v>55</v>
      </c>
      <c r="D6410" t="s">
        <v>3</v>
      </c>
      <c r="E6410" t="s">
        <v>322</v>
      </c>
      <c r="F6410" t="s">
        <v>392</v>
      </c>
      <c r="G6410" s="8">
        <v>8</v>
      </c>
      <c r="H6410" s="6">
        <v>8619.6200000000008</v>
      </c>
      <c r="I6410" s="6">
        <v>68956.960000000006</v>
      </c>
      <c r="J6410" t="s">
        <v>777</v>
      </c>
      <c r="K6410" s="8">
        <v>15</v>
      </c>
      <c r="L6410" t="str">
        <f>_xlfn.XLOOKUP(F6410, Items!$A:$A, Items!$C:$C, "Check Item ID", 0)</f>
        <v>Software</v>
      </c>
    </row>
    <row r="6411" spans="1:12" hidden="1" x14ac:dyDescent="0.25">
      <c r="A6411" t="s">
        <v>7179</v>
      </c>
      <c r="B6411" s="1">
        <v>45298</v>
      </c>
      <c r="C6411" t="s">
        <v>79</v>
      </c>
      <c r="D6411" t="s">
        <v>31</v>
      </c>
      <c r="E6411" t="s">
        <v>340</v>
      </c>
      <c r="F6411" t="s">
        <v>746</v>
      </c>
      <c r="G6411">
        <v>28</v>
      </c>
      <c r="H6411">
        <v>4777.07</v>
      </c>
      <c r="I6411">
        <v>133757.98000000001</v>
      </c>
      <c r="J6411" t="s">
        <v>768</v>
      </c>
      <c r="K6411">
        <v>14</v>
      </c>
      <c r="L6411" t="str">
        <f>_xlfn.XLOOKUP(F6411, Items!$A:$A, Items!$C:$C, "Check Item ID", 0)</f>
        <v>Software</v>
      </c>
    </row>
    <row r="6412" spans="1:12" hidden="1" x14ac:dyDescent="0.25">
      <c r="A6412" t="s">
        <v>7180</v>
      </c>
      <c r="B6412" s="1">
        <v>45672</v>
      </c>
      <c r="C6412" t="s">
        <v>67</v>
      </c>
      <c r="D6412" t="s">
        <v>7</v>
      </c>
      <c r="E6412" t="s">
        <v>338</v>
      </c>
      <c r="F6412" t="s">
        <v>664</v>
      </c>
      <c r="G6412">
        <v>33</v>
      </c>
      <c r="H6412">
        <v>7552.63</v>
      </c>
      <c r="I6412">
        <v>249236.89</v>
      </c>
      <c r="J6412" t="s">
        <v>768</v>
      </c>
      <c r="K6412">
        <v>39</v>
      </c>
      <c r="L6412" t="str">
        <f>_xlfn.XLOOKUP(F6412, Items!$A:$A, Items!$C:$C, "Check Item ID", 0)</f>
        <v>Hardware</v>
      </c>
    </row>
    <row r="6413" spans="1:12" hidden="1" x14ac:dyDescent="0.25">
      <c r="A6413" t="s">
        <v>7181</v>
      </c>
      <c r="B6413" s="1">
        <v>45251</v>
      </c>
      <c r="C6413" t="s">
        <v>107</v>
      </c>
      <c r="D6413" t="s">
        <v>25</v>
      </c>
      <c r="E6413" t="s">
        <v>314</v>
      </c>
      <c r="F6413" t="s">
        <v>438</v>
      </c>
      <c r="G6413">
        <v>18</v>
      </c>
      <c r="H6413">
        <v>5335.92</v>
      </c>
      <c r="I6413">
        <v>96046.55</v>
      </c>
      <c r="J6413" t="s">
        <v>768</v>
      </c>
      <c r="K6413">
        <v>33</v>
      </c>
      <c r="L6413" t="str">
        <f>_xlfn.XLOOKUP(F6413, Items!$A:$A, Items!$C:$C, "Check Item ID", 0)</f>
        <v>Software</v>
      </c>
    </row>
    <row r="6414" spans="1:12" hidden="1" x14ac:dyDescent="0.25">
      <c r="A6414" t="s">
        <v>7182</v>
      </c>
      <c r="B6414" s="1">
        <v>45672</v>
      </c>
      <c r="C6414" t="s">
        <v>95</v>
      </c>
      <c r="D6414" t="s">
        <v>11</v>
      </c>
      <c r="E6414" t="s">
        <v>292</v>
      </c>
      <c r="F6414" t="s">
        <v>694</v>
      </c>
      <c r="G6414">
        <v>24</v>
      </c>
      <c r="H6414">
        <v>7038.26</v>
      </c>
      <c r="I6414">
        <v>168918.14</v>
      </c>
      <c r="J6414" t="s">
        <v>770</v>
      </c>
      <c r="K6414">
        <v>42</v>
      </c>
      <c r="L6414" t="str">
        <f>_xlfn.XLOOKUP(F6414, Items!$A:$A, Items!$C:$C, "Check Item ID", 0)</f>
        <v>Service</v>
      </c>
    </row>
    <row r="6415" spans="1:12" hidden="1" x14ac:dyDescent="0.25">
      <c r="A6415" t="s">
        <v>7183</v>
      </c>
      <c r="B6415" s="1">
        <v>45248</v>
      </c>
      <c r="C6415" t="s">
        <v>125</v>
      </c>
      <c r="D6415" t="s">
        <v>23</v>
      </c>
      <c r="E6415" t="s">
        <v>281</v>
      </c>
      <c r="F6415" t="s">
        <v>528</v>
      </c>
      <c r="G6415">
        <v>50</v>
      </c>
      <c r="H6415">
        <v>1524.72</v>
      </c>
      <c r="I6415">
        <v>76235.92</v>
      </c>
      <c r="J6415" t="s">
        <v>770</v>
      </c>
      <c r="K6415">
        <v>3</v>
      </c>
      <c r="L6415" t="str">
        <f>_xlfn.XLOOKUP(F6415, Items!$A:$A, Items!$C:$C, "Check Item ID", 0)</f>
        <v>Service</v>
      </c>
    </row>
    <row r="6416" spans="1:12" hidden="1" x14ac:dyDescent="0.25">
      <c r="A6416" t="s">
        <v>7184</v>
      </c>
      <c r="B6416" s="1">
        <v>45163</v>
      </c>
      <c r="C6416" t="s">
        <v>113</v>
      </c>
      <c r="D6416" t="s">
        <v>23</v>
      </c>
      <c r="E6416" t="s">
        <v>283</v>
      </c>
      <c r="F6416" t="s">
        <v>610</v>
      </c>
      <c r="G6416">
        <v>44</v>
      </c>
      <c r="H6416">
        <v>1116.1099999999999</v>
      </c>
      <c r="I6416">
        <v>49108.99</v>
      </c>
      <c r="J6416" t="s">
        <v>768</v>
      </c>
      <c r="K6416">
        <v>42</v>
      </c>
      <c r="L6416" t="str">
        <f>_xlfn.XLOOKUP(F6416, Items!$A:$A, Items!$C:$C, "Check Item ID", 0)</f>
        <v>Hardware</v>
      </c>
    </row>
    <row r="6417" spans="1:12" hidden="1" x14ac:dyDescent="0.25">
      <c r="A6417" t="s">
        <v>7185</v>
      </c>
      <c r="B6417" s="1">
        <v>45882</v>
      </c>
      <c r="C6417" t="s">
        <v>233</v>
      </c>
      <c r="D6417" t="s">
        <v>17</v>
      </c>
      <c r="E6417" t="s">
        <v>316</v>
      </c>
      <c r="F6417" t="s">
        <v>584</v>
      </c>
      <c r="G6417">
        <v>44</v>
      </c>
      <c r="H6417">
        <v>493.87</v>
      </c>
      <c r="I6417">
        <v>21730.38</v>
      </c>
      <c r="J6417" t="s">
        <v>768</v>
      </c>
      <c r="K6417">
        <v>14</v>
      </c>
      <c r="L6417" t="str">
        <f>_xlfn.XLOOKUP(F6417, Items!$A:$A, Items!$C:$C, "Check Item ID", 0)</f>
        <v>Service</v>
      </c>
    </row>
    <row r="6418" spans="1:12" hidden="1" x14ac:dyDescent="0.25">
      <c r="A6418" t="s">
        <v>7186</v>
      </c>
      <c r="B6418" s="1">
        <v>45774</v>
      </c>
      <c r="C6418" t="s">
        <v>157</v>
      </c>
      <c r="D6418" t="s">
        <v>11</v>
      </c>
      <c r="E6418" t="s">
        <v>290</v>
      </c>
      <c r="F6418" t="s">
        <v>376</v>
      </c>
      <c r="G6418">
        <v>1</v>
      </c>
      <c r="H6418">
        <v>9675.6200000000008</v>
      </c>
      <c r="I6418">
        <v>9675.6200000000008</v>
      </c>
      <c r="J6418" t="s">
        <v>768</v>
      </c>
      <c r="K6418">
        <v>30</v>
      </c>
      <c r="L6418" t="str">
        <f>_xlfn.XLOOKUP(F6418, Items!$A:$A, Items!$C:$C, "Check Item ID", 0)</f>
        <v>Software</v>
      </c>
    </row>
    <row r="6419" spans="1:12" hidden="1" x14ac:dyDescent="0.25">
      <c r="A6419" t="s">
        <v>7187</v>
      </c>
      <c r="B6419" s="1">
        <v>45623</v>
      </c>
      <c r="C6419" t="s">
        <v>209</v>
      </c>
      <c r="D6419" t="s">
        <v>23</v>
      </c>
      <c r="E6419" t="s">
        <v>338</v>
      </c>
      <c r="F6419" t="s">
        <v>724</v>
      </c>
      <c r="G6419">
        <v>27</v>
      </c>
      <c r="H6419">
        <v>332.84</v>
      </c>
      <c r="I6419">
        <v>8986.5499999999993</v>
      </c>
      <c r="J6419" t="s">
        <v>768</v>
      </c>
      <c r="K6419">
        <v>37</v>
      </c>
      <c r="L6419" t="str">
        <f>_xlfn.XLOOKUP(F6419, Items!$A:$A, Items!$C:$C, "Check Item ID", 0)</f>
        <v>Software</v>
      </c>
    </row>
    <row r="6420" spans="1:12" hidden="1" x14ac:dyDescent="0.25">
      <c r="A6420" t="s">
        <v>7188</v>
      </c>
      <c r="B6420" s="1">
        <v>45787</v>
      </c>
      <c r="C6420" t="s">
        <v>67</v>
      </c>
      <c r="D6420" t="s">
        <v>7</v>
      </c>
      <c r="E6420" t="s">
        <v>288</v>
      </c>
      <c r="F6420" t="s">
        <v>746</v>
      </c>
      <c r="G6420">
        <v>49</v>
      </c>
      <c r="H6420">
        <v>4407.68</v>
      </c>
      <c r="I6420">
        <v>215976.36</v>
      </c>
      <c r="J6420" t="s">
        <v>768</v>
      </c>
      <c r="K6420">
        <v>24</v>
      </c>
      <c r="L6420" t="str">
        <f>_xlfn.XLOOKUP(F6420, Items!$A:$A, Items!$C:$C, "Check Item ID", 0)</f>
        <v>Software</v>
      </c>
    </row>
    <row r="6421" spans="1:12" hidden="1" x14ac:dyDescent="0.25">
      <c r="A6421" t="s">
        <v>7189</v>
      </c>
      <c r="B6421" s="1">
        <v>45898</v>
      </c>
      <c r="C6421" t="s">
        <v>69</v>
      </c>
      <c r="D6421" t="s">
        <v>13</v>
      </c>
      <c r="E6421" t="s">
        <v>300</v>
      </c>
      <c r="F6421" t="s">
        <v>556</v>
      </c>
      <c r="G6421">
        <v>13</v>
      </c>
      <c r="H6421">
        <v>5596.96</v>
      </c>
      <c r="I6421">
        <v>72760.47</v>
      </c>
      <c r="J6421" t="s">
        <v>768</v>
      </c>
      <c r="K6421">
        <v>27</v>
      </c>
      <c r="L6421" t="str">
        <f>_xlfn.XLOOKUP(F6421, Items!$A:$A, Items!$C:$C, "Check Item ID", 0)</f>
        <v>Software</v>
      </c>
    </row>
    <row r="6422" spans="1:12" x14ac:dyDescent="0.25">
      <c r="A6422" t="s">
        <v>7190</v>
      </c>
      <c r="B6422" s="1">
        <v>45527</v>
      </c>
      <c r="C6422" t="s">
        <v>151</v>
      </c>
      <c r="D6422" t="s">
        <v>11</v>
      </c>
      <c r="E6422" t="s">
        <v>246</v>
      </c>
      <c r="F6422" t="s">
        <v>542</v>
      </c>
      <c r="G6422" s="8">
        <v>14</v>
      </c>
      <c r="H6422" s="6">
        <v>8717.65</v>
      </c>
      <c r="I6422" s="6">
        <v>122047.14</v>
      </c>
      <c r="J6422" t="s">
        <v>777</v>
      </c>
      <c r="K6422" s="8">
        <v>29</v>
      </c>
      <c r="L6422" t="str">
        <f>_xlfn.XLOOKUP(F6422, Items!$A:$A, Items!$C:$C, "Check Item ID", 0)</f>
        <v>Service</v>
      </c>
    </row>
    <row r="6423" spans="1:12" hidden="1" x14ac:dyDescent="0.25">
      <c r="A6423" t="s">
        <v>7191</v>
      </c>
      <c r="B6423" s="1">
        <v>45483</v>
      </c>
      <c r="C6423" t="s">
        <v>101</v>
      </c>
      <c r="D6423" t="s">
        <v>23</v>
      </c>
      <c r="E6423" t="s">
        <v>288</v>
      </c>
      <c r="F6423" t="s">
        <v>424</v>
      </c>
      <c r="G6423">
        <v>32</v>
      </c>
      <c r="H6423">
        <v>1847.45</v>
      </c>
      <c r="I6423">
        <v>59118.53</v>
      </c>
      <c r="J6423" t="s">
        <v>770</v>
      </c>
      <c r="K6423">
        <v>15</v>
      </c>
      <c r="L6423" t="str">
        <f>_xlfn.XLOOKUP(F6423, Items!$A:$A, Items!$C:$C, "Check Item ID", 0)</f>
        <v>Service</v>
      </c>
    </row>
    <row r="6424" spans="1:12" hidden="1" x14ac:dyDescent="0.25">
      <c r="A6424" t="s">
        <v>7192</v>
      </c>
      <c r="B6424" s="1">
        <v>45930</v>
      </c>
      <c r="C6424" t="s">
        <v>153</v>
      </c>
      <c r="D6424" t="s">
        <v>3</v>
      </c>
      <c r="E6424" t="s">
        <v>320</v>
      </c>
      <c r="F6424" t="s">
        <v>750</v>
      </c>
      <c r="G6424">
        <v>26</v>
      </c>
      <c r="H6424">
        <v>3531.58</v>
      </c>
      <c r="I6424">
        <v>91821.09</v>
      </c>
      <c r="J6424" t="s">
        <v>768</v>
      </c>
      <c r="K6424">
        <v>30</v>
      </c>
      <c r="L6424" t="str">
        <f>_xlfn.XLOOKUP(F6424, Items!$A:$A, Items!$C:$C, "Check Item ID", 0)</f>
        <v>Hardware</v>
      </c>
    </row>
    <row r="6425" spans="1:12" hidden="1" x14ac:dyDescent="0.25">
      <c r="A6425" t="s">
        <v>7193</v>
      </c>
      <c r="B6425" s="1">
        <v>45733</v>
      </c>
      <c r="C6425" t="s">
        <v>203</v>
      </c>
      <c r="D6425" t="s">
        <v>31</v>
      </c>
      <c r="E6425" t="s">
        <v>330</v>
      </c>
      <c r="F6425" t="s">
        <v>506</v>
      </c>
      <c r="G6425">
        <v>17</v>
      </c>
      <c r="H6425">
        <v>9663.2900000000009</v>
      </c>
      <c r="I6425">
        <v>164275.85999999999</v>
      </c>
      <c r="J6425" t="s">
        <v>768</v>
      </c>
      <c r="K6425">
        <v>31</v>
      </c>
      <c r="L6425" t="str">
        <f>_xlfn.XLOOKUP(F6425, Items!$A:$A, Items!$C:$C, "Check Item ID", 0)</f>
        <v>Software</v>
      </c>
    </row>
    <row r="6426" spans="1:12" hidden="1" x14ac:dyDescent="0.25">
      <c r="A6426" t="s">
        <v>7194</v>
      </c>
      <c r="B6426" s="1">
        <v>45720</v>
      </c>
      <c r="C6426" t="s">
        <v>195</v>
      </c>
      <c r="D6426" t="s">
        <v>7</v>
      </c>
      <c r="E6426" t="s">
        <v>312</v>
      </c>
      <c r="F6426" t="s">
        <v>442</v>
      </c>
      <c r="G6426">
        <v>25</v>
      </c>
      <c r="H6426">
        <v>10345.67</v>
      </c>
      <c r="I6426">
        <v>258641.72</v>
      </c>
      <c r="J6426" t="s">
        <v>768</v>
      </c>
      <c r="K6426">
        <v>43</v>
      </c>
      <c r="L6426" t="str">
        <f>_xlfn.XLOOKUP(F6426, Items!$A:$A, Items!$C:$C, "Check Item ID", 0)</f>
        <v>Service</v>
      </c>
    </row>
    <row r="6427" spans="1:12" hidden="1" x14ac:dyDescent="0.25">
      <c r="A6427" t="s">
        <v>7195</v>
      </c>
      <c r="B6427" s="1">
        <v>45833</v>
      </c>
      <c r="C6427" t="s">
        <v>129</v>
      </c>
      <c r="D6427" t="s">
        <v>11</v>
      </c>
      <c r="E6427" t="s">
        <v>326</v>
      </c>
      <c r="F6427" t="s">
        <v>492</v>
      </c>
      <c r="G6427">
        <v>48</v>
      </c>
      <c r="H6427">
        <v>3609.27</v>
      </c>
      <c r="I6427">
        <v>173244.92</v>
      </c>
      <c r="J6427" t="s">
        <v>770</v>
      </c>
      <c r="K6427">
        <v>43</v>
      </c>
      <c r="L6427" t="str">
        <f>_xlfn.XLOOKUP(F6427, Items!$A:$A, Items!$C:$C, "Check Item ID", 0)</f>
        <v>Service</v>
      </c>
    </row>
    <row r="6428" spans="1:12" hidden="1" x14ac:dyDescent="0.25">
      <c r="A6428" t="s">
        <v>7196</v>
      </c>
      <c r="B6428" s="1">
        <v>45415</v>
      </c>
      <c r="C6428" t="s">
        <v>191</v>
      </c>
      <c r="D6428" t="s">
        <v>25</v>
      </c>
      <c r="E6428" t="s">
        <v>340</v>
      </c>
      <c r="F6428" t="s">
        <v>738</v>
      </c>
      <c r="G6428">
        <v>18</v>
      </c>
      <c r="H6428">
        <v>7765.93</v>
      </c>
      <c r="I6428">
        <v>139786.79</v>
      </c>
      <c r="J6428" t="s">
        <v>770</v>
      </c>
      <c r="K6428">
        <v>23</v>
      </c>
      <c r="L6428" t="str">
        <f>_xlfn.XLOOKUP(F6428, Items!$A:$A, Items!$C:$C, "Check Item ID", 0)</f>
        <v>Software</v>
      </c>
    </row>
    <row r="6429" spans="1:12" hidden="1" x14ac:dyDescent="0.25">
      <c r="A6429" t="s">
        <v>7197</v>
      </c>
      <c r="B6429" s="1">
        <v>45000</v>
      </c>
      <c r="C6429" t="s">
        <v>179</v>
      </c>
      <c r="D6429" t="s">
        <v>3</v>
      </c>
      <c r="E6429" t="s">
        <v>318</v>
      </c>
      <c r="F6429" t="s">
        <v>432</v>
      </c>
      <c r="G6429">
        <v>46</v>
      </c>
      <c r="H6429">
        <v>9763.56</v>
      </c>
      <c r="I6429">
        <v>449123.91</v>
      </c>
      <c r="J6429" t="s">
        <v>770</v>
      </c>
      <c r="K6429">
        <v>4</v>
      </c>
      <c r="L6429" t="str">
        <f>_xlfn.XLOOKUP(F6429, Items!$A:$A, Items!$C:$C, "Check Item ID", 0)</f>
        <v>Service</v>
      </c>
    </row>
    <row r="6430" spans="1:12" hidden="1" x14ac:dyDescent="0.25">
      <c r="A6430" t="s">
        <v>7198</v>
      </c>
      <c r="B6430" s="1">
        <v>45421</v>
      </c>
      <c r="C6430" t="s">
        <v>129</v>
      </c>
      <c r="D6430" t="s">
        <v>11</v>
      </c>
      <c r="E6430" t="s">
        <v>300</v>
      </c>
      <c r="F6430" t="s">
        <v>420</v>
      </c>
      <c r="G6430">
        <v>29</v>
      </c>
      <c r="H6430">
        <v>6632.35</v>
      </c>
      <c r="I6430">
        <v>192338.03</v>
      </c>
      <c r="J6430" t="s">
        <v>768</v>
      </c>
      <c r="K6430">
        <v>44</v>
      </c>
      <c r="L6430" t="str">
        <f>_xlfn.XLOOKUP(F6430, Items!$A:$A, Items!$C:$C, "Check Item ID", 0)</f>
        <v>Software</v>
      </c>
    </row>
    <row r="6431" spans="1:12" hidden="1" x14ac:dyDescent="0.25">
      <c r="A6431" t="s">
        <v>7199</v>
      </c>
      <c r="B6431" s="1">
        <v>45485</v>
      </c>
      <c r="C6431" t="s">
        <v>81</v>
      </c>
      <c r="D6431" t="s">
        <v>19</v>
      </c>
      <c r="E6431" t="s">
        <v>290</v>
      </c>
      <c r="F6431" t="s">
        <v>648</v>
      </c>
      <c r="G6431">
        <v>44</v>
      </c>
      <c r="H6431">
        <v>5487.73</v>
      </c>
      <c r="I6431">
        <v>241460.06</v>
      </c>
      <c r="J6431" t="s">
        <v>768</v>
      </c>
      <c r="K6431">
        <v>42</v>
      </c>
      <c r="L6431" t="str">
        <f>_xlfn.XLOOKUP(F6431, Items!$A:$A, Items!$C:$C, "Check Item ID", 0)</f>
        <v>Hardware</v>
      </c>
    </row>
    <row r="6432" spans="1:12" hidden="1" x14ac:dyDescent="0.25">
      <c r="A6432" t="s">
        <v>7200</v>
      </c>
      <c r="B6432" s="1">
        <v>45571</v>
      </c>
      <c r="C6432" t="s">
        <v>36</v>
      </c>
      <c r="D6432" t="s">
        <v>23</v>
      </c>
      <c r="E6432" t="s">
        <v>340</v>
      </c>
      <c r="F6432" t="s">
        <v>582</v>
      </c>
      <c r="G6432">
        <v>15</v>
      </c>
      <c r="H6432">
        <v>9691.1200000000008</v>
      </c>
      <c r="I6432">
        <v>145366.87</v>
      </c>
      <c r="J6432" t="s">
        <v>770</v>
      </c>
      <c r="K6432">
        <v>24</v>
      </c>
      <c r="L6432" t="str">
        <f>_xlfn.XLOOKUP(F6432, Items!$A:$A, Items!$C:$C, "Check Item ID", 0)</f>
        <v>Service</v>
      </c>
    </row>
    <row r="6433" spans="1:12" hidden="1" x14ac:dyDescent="0.25">
      <c r="A6433" t="s">
        <v>7201</v>
      </c>
      <c r="B6433" s="1">
        <v>45412</v>
      </c>
      <c r="C6433" t="s">
        <v>169</v>
      </c>
      <c r="D6433" t="s">
        <v>23</v>
      </c>
      <c r="E6433" t="s">
        <v>298</v>
      </c>
      <c r="F6433" t="s">
        <v>636</v>
      </c>
      <c r="G6433">
        <v>29</v>
      </c>
      <c r="H6433">
        <v>10402.31</v>
      </c>
      <c r="I6433">
        <v>301667.08</v>
      </c>
      <c r="J6433" t="s">
        <v>770</v>
      </c>
      <c r="K6433">
        <v>20</v>
      </c>
      <c r="L6433" t="str">
        <f>_xlfn.XLOOKUP(F6433, Items!$A:$A, Items!$C:$C, "Check Item ID", 0)</f>
        <v>Hardware</v>
      </c>
    </row>
    <row r="6434" spans="1:12" hidden="1" x14ac:dyDescent="0.25">
      <c r="A6434" t="s">
        <v>7202</v>
      </c>
      <c r="B6434" s="1">
        <v>44993</v>
      </c>
      <c r="C6434" t="s">
        <v>119</v>
      </c>
      <c r="D6434" t="s">
        <v>13</v>
      </c>
      <c r="E6434" t="s">
        <v>342</v>
      </c>
      <c r="F6434" t="s">
        <v>556</v>
      </c>
      <c r="G6434">
        <v>50</v>
      </c>
      <c r="H6434">
        <v>5635.62</v>
      </c>
      <c r="I6434">
        <v>281780.78999999998</v>
      </c>
      <c r="J6434" t="s">
        <v>768</v>
      </c>
      <c r="K6434">
        <v>3</v>
      </c>
      <c r="L6434" t="str">
        <f>_xlfn.XLOOKUP(F6434, Items!$A:$A, Items!$C:$C, "Check Item ID", 0)</f>
        <v>Software</v>
      </c>
    </row>
    <row r="6435" spans="1:12" hidden="1" x14ac:dyDescent="0.25">
      <c r="A6435" t="s">
        <v>7203</v>
      </c>
      <c r="B6435" s="1">
        <v>45397</v>
      </c>
      <c r="C6435" t="s">
        <v>137</v>
      </c>
      <c r="D6435" t="s">
        <v>13</v>
      </c>
      <c r="E6435" t="s">
        <v>302</v>
      </c>
      <c r="F6435" t="s">
        <v>390</v>
      </c>
      <c r="G6435">
        <v>35</v>
      </c>
      <c r="H6435">
        <v>4746.76</v>
      </c>
      <c r="I6435">
        <v>166136.62</v>
      </c>
      <c r="J6435" t="s">
        <v>768</v>
      </c>
      <c r="K6435">
        <v>37</v>
      </c>
      <c r="L6435" t="str">
        <f>_xlfn.XLOOKUP(F6435, Items!$A:$A, Items!$C:$C, "Check Item ID", 0)</f>
        <v>Service</v>
      </c>
    </row>
    <row r="6436" spans="1:12" hidden="1" x14ac:dyDescent="0.25">
      <c r="A6436" t="s">
        <v>7204</v>
      </c>
      <c r="B6436" s="1">
        <v>45752</v>
      </c>
      <c r="C6436" t="s">
        <v>83</v>
      </c>
      <c r="D6436" t="s">
        <v>23</v>
      </c>
      <c r="E6436" t="s">
        <v>312</v>
      </c>
      <c r="F6436" t="s">
        <v>578</v>
      </c>
      <c r="G6436">
        <v>38</v>
      </c>
      <c r="H6436">
        <v>7978.52</v>
      </c>
      <c r="I6436">
        <v>303183.65999999997</v>
      </c>
      <c r="J6436" t="s">
        <v>768</v>
      </c>
      <c r="K6436">
        <v>41</v>
      </c>
      <c r="L6436" t="str">
        <f>_xlfn.XLOOKUP(F6436, Items!$A:$A, Items!$C:$C, "Check Item ID", 0)</f>
        <v>Service</v>
      </c>
    </row>
    <row r="6437" spans="1:12" hidden="1" x14ac:dyDescent="0.25">
      <c r="A6437" t="s">
        <v>7205</v>
      </c>
      <c r="B6437" s="1">
        <v>45434</v>
      </c>
      <c r="C6437" t="s">
        <v>229</v>
      </c>
      <c r="D6437" t="s">
        <v>17</v>
      </c>
      <c r="E6437" t="s">
        <v>312</v>
      </c>
      <c r="F6437" t="s">
        <v>500</v>
      </c>
      <c r="G6437">
        <v>27</v>
      </c>
      <c r="H6437">
        <v>10101.61</v>
      </c>
      <c r="I6437">
        <v>272743.42</v>
      </c>
      <c r="J6437" t="s">
        <v>770</v>
      </c>
      <c r="K6437">
        <v>36</v>
      </c>
      <c r="L6437" t="str">
        <f>_xlfn.XLOOKUP(F6437, Items!$A:$A, Items!$C:$C, "Check Item ID", 0)</f>
        <v>Service</v>
      </c>
    </row>
    <row r="6438" spans="1:12" x14ac:dyDescent="0.25">
      <c r="A6438" t="s">
        <v>7206</v>
      </c>
      <c r="B6438" s="1">
        <v>45493</v>
      </c>
      <c r="C6438" t="s">
        <v>223</v>
      </c>
      <c r="D6438" t="s">
        <v>5</v>
      </c>
      <c r="E6438" t="s">
        <v>336</v>
      </c>
      <c r="F6438" t="s">
        <v>444</v>
      </c>
      <c r="G6438" s="8">
        <v>50</v>
      </c>
      <c r="H6438" s="6">
        <v>4576.29</v>
      </c>
      <c r="I6438" s="6">
        <v>228814.65</v>
      </c>
      <c r="J6438" t="s">
        <v>777</v>
      </c>
      <c r="K6438" s="8">
        <v>32</v>
      </c>
      <c r="L6438" t="str">
        <f>_xlfn.XLOOKUP(F6438, Items!$A:$A, Items!$C:$C, "Check Item ID", 0)</f>
        <v>Service</v>
      </c>
    </row>
    <row r="6439" spans="1:12" x14ac:dyDescent="0.25">
      <c r="A6439" t="s">
        <v>7207</v>
      </c>
      <c r="B6439" s="1">
        <v>45040</v>
      </c>
      <c r="C6439" t="s">
        <v>137</v>
      </c>
      <c r="D6439" t="s">
        <v>13</v>
      </c>
      <c r="E6439" t="s">
        <v>298</v>
      </c>
      <c r="F6439" t="s">
        <v>494</v>
      </c>
      <c r="G6439" s="8">
        <v>18</v>
      </c>
      <c r="H6439" s="6">
        <v>6596.1</v>
      </c>
      <c r="I6439" s="6">
        <v>118729.73</v>
      </c>
      <c r="J6439" t="s">
        <v>777</v>
      </c>
      <c r="K6439" s="8">
        <v>27</v>
      </c>
      <c r="L6439" t="str">
        <f>_xlfn.XLOOKUP(F6439, Items!$A:$A, Items!$C:$C, "Check Item ID", 0)</f>
        <v>Hardware</v>
      </c>
    </row>
    <row r="6440" spans="1:12" x14ac:dyDescent="0.25">
      <c r="A6440" t="s">
        <v>7208</v>
      </c>
      <c r="B6440" s="1">
        <v>45288</v>
      </c>
      <c r="C6440" t="s">
        <v>163</v>
      </c>
      <c r="D6440" t="s">
        <v>31</v>
      </c>
      <c r="E6440" t="s">
        <v>278</v>
      </c>
      <c r="F6440" t="s">
        <v>756</v>
      </c>
      <c r="G6440" s="8">
        <v>46</v>
      </c>
      <c r="H6440" s="6">
        <v>2858.77</v>
      </c>
      <c r="I6440" s="6">
        <v>131503.63</v>
      </c>
      <c r="J6440" t="s">
        <v>777</v>
      </c>
      <c r="K6440" s="8">
        <v>23</v>
      </c>
      <c r="L6440" t="str">
        <f>_xlfn.XLOOKUP(F6440, Items!$A:$A, Items!$C:$C, "Check Item ID", 0)</f>
        <v>Service</v>
      </c>
    </row>
    <row r="6441" spans="1:12" hidden="1" x14ac:dyDescent="0.25">
      <c r="A6441" t="s">
        <v>7209</v>
      </c>
      <c r="B6441" s="1">
        <v>45020</v>
      </c>
      <c r="C6441" t="s">
        <v>71</v>
      </c>
      <c r="D6441" t="s">
        <v>15</v>
      </c>
      <c r="E6441" t="s">
        <v>346</v>
      </c>
      <c r="F6441" t="s">
        <v>380</v>
      </c>
      <c r="G6441">
        <v>48</v>
      </c>
      <c r="H6441">
        <v>4821.8599999999997</v>
      </c>
      <c r="I6441">
        <v>231449.09</v>
      </c>
      <c r="J6441" t="s">
        <v>770</v>
      </c>
      <c r="K6441">
        <v>26</v>
      </c>
      <c r="L6441" t="str">
        <f>_xlfn.XLOOKUP(F6441, Items!$A:$A, Items!$C:$C, "Check Item ID", 0)</f>
        <v>Hardware</v>
      </c>
    </row>
    <row r="6442" spans="1:12" hidden="1" x14ac:dyDescent="0.25">
      <c r="A6442" t="s">
        <v>7210</v>
      </c>
      <c r="B6442" s="1">
        <v>45398</v>
      </c>
      <c r="C6442" t="s">
        <v>161</v>
      </c>
      <c r="D6442" t="s">
        <v>17</v>
      </c>
      <c r="E6442" t="s">
        <v>304</v>
      </c>
      <c r="F6442" t="s">
        <v>466</v>
      </c>
      <c r="G6442">
        <v>35</v>
      </c>
      <c r="H6442">
        <v>443.51</v>
      </c>
      <c r="I6442">
        <v>15522.99</v>
      </c>
      <c r="J6442" t="s">
        <v>768</v>
      </c>
      <c r="K6442">
        <v>30</v>
      </c>
      <c r="L6442" t="str">
        <f>_xlfn.XLOOKUP(F6442, Items!$A:$A, Items!$C:$C, "Check Item ID", 0)</f>
        <v>Hardware</v>
      </c>
    </row>
    <row r="6443" spans="1:12" hidden="1" x14ac:dyDescent="0.25">
      <c r="A6443" t="s">
        <v>7211</v>
      </c>
      <c r="B6443" s="1">
        <v>45340</v>
      </c>
      <c r="C6443" t="s">
        <v>93</v>
      </c>
      <c r="D6443" t="s">
        <v>9</v>
      </c>
      <c r="E6443" t="s">
        <v>298</v>
      </c>
      <c r="F6443" t="s">
        <v>594</v>
      </c>
      <c r="G6443">
        <v>19</v>
      </c>
      <c r="H6443">
        <v>3964.92</v>
      </c>
      <c r="I6443">
        <v>75333.42</v>
      </c>
      <c r="J6443" t="s">
        <v>770</v>
      </c>
      <c r="K6443">
        <v>20</v>
      </c>
      <c r="L6443" t="str">
        <f>_xlfn.XLOOKUP(F6443, Items!$A:$A, Items!$C:$C, "Check Item ID", 0)</f>
        <v>Software</v>
      </c>
    </row>
    <row r="6444" spans="1:12" hidden="1" x14ac:dyDescent="0.25">
      <c r="A6444" t="s">
        <v>7212</v>
      </c>
      <c r="B6444" s="1">
        <v>45801</v>
      </c>
      <c r="C6444" t="s">
        <v>187</v>
      </c>
      <c r="D6444" t="s">
        <v>3</v>
      </c>
      <c r="E6444" t="s">
        <v>328</v>
      </c>
      <c r="F6444" t="s">
        <v>614</v>
      </c>
      <c r="G6444">
        <v>18</v>
      </c>
      <c r="H6444">
        <v>4336.8</v>
      </c>
      <c r="I6444">
        <v>78062.320000000007</v>
      </c>
      <c r="J6444" t="s">
        <v>770</v>
      </c>
      <c r="K6444">
        <v>30</v>
      </c>
      <c r="L6444" t="str">
        <f>_xlfn.XLOOKUP(F6444, Items!$A:$A, Items!$C:$C, "Check Item ID", 0)</f>
        <v>Hardware</v>
      </c>
    </row>
    <row r="6445" spans="1:12" x14ac:dyDescent="0.25">
      <c r="A6445" t="s">
        <v>7213</v>
      </c>
      <c r="B6445" s="1">
        <v>45003</v>
      </c>
      <c r="C6445" t="s">
        <v>125</v>
      </c>
      <c r="D6445" t="s">
        <v>23</v>
      </c>
      <c r="E6445" t="s">
        <v>330</v>
      </c>
      <c r="F6445" t="s">
        <v>754</v>
      </c>
      <c r="G6445" s="8">
        <v>16</v>
      </c>
      <c r="H6445" s="6">
        <v>8083.15</v>
      </c>
      <c r="I6445" s="6">
        <v>129330.46</v>
      </c>
      <c r="J6445" t="s">
        <v>777</v>
      </c>
      <c r="K6445" s="8">
        <v>34</v>
      </c>
      <c r="L6445" t="str">
        <f>_xlfn.XLOOKUP(F6445, Items!$A:$A, Items!$C:$C, "Check Item ID", 0)</f>
        <v>Service</v>
      </c>
    </row>
    <row r="6446" spans="1:12" hidden="1" x14ac:dyDescent="0.25">
      <c r="A6446" t="s">
        <v>7214</v>
      </c>
      <c r="B6446" s="1">
        <v>45898</v>
      </c>
      <c r="C6446" t="s">
        <v>119</v>
      </c>
      <c r="D6446" t="s">
        <v>13</v>
      </c>
      <c r="E6446" t="s">
        <v>300</v>
      </c>
      <c r="F6446" t="s">
        <v>398</v>
      </c>
      <c r="G6446">
        <v>17</v>
      </c>
      <c r="H6446">
        <v>3730.76</v>
      </c>
      <c r="I6446">
        <v>63422.879999999997</v>
      </c>
      <c r="J6446" t="s">
        <v>768</v>
      </c>
      <c r="K6446">
        <v>12</v>
      </c>
      <c r="L6446" t="str">
        <f>_xlfn.XLOOKUP(F6446, Items!$A:$A, Items!$C:$C, "Check Item ID", 0)</f>
        <v>Hardware</v>
      </c>
    </row>
    <row r="6447" spans="1:12" x14ac:dyDescent="0.25">
      <c r="A6447" t="s">
        <v>7215</v>
      </c>
      <c r="B6447" s="1">
        <v>45507</v>
      </c>
      <c r="C6447" t="s">
        <v>147</v>
      </c>
      <c r="D6447" t="s">
        <v>5</v>
      </c>
      <c r="E6447" t="s">
        <v>330</v>
      </c>
      <c r="F6447" t="s">
        <v>384</v>
      </c>
      <c r="G6447" s="8">
        <v>5</v>
      </c>
      <c r="H6447" s="6">
        <v>585.41999999999996</v>
      </c>
      <c r="I6447" s="6">
        <v>2927.12</v>
      </c>
      <c r="J6447" t="s">
        <v>777</v>
      </c>
      <c r="K6447" s="8">
        <v>4</v>
      </c>
      <c r="L6447" t="str">
        <f>_xlfn.XLOOKUP(F6447, Items!$A:$A, Items!$C:$C, "Check Item ID", 0)</f>
        <v>Software</v>
      </c>
    </row>
    <row r="6448" spans="1:12" hidden="1" x14ac:dyDescent="0.25">
      <c r="A6448" t="s">
        <v>7216</v>
      </c>
      <c r="B6448" s="1">
        <v>45928</v>
      </c>
      <c r="C6448" t="s">
        <v>169</v>
      </c>
      <c r="D6448" t="s">
        <v>23</v>
      </c>
      <c r="E6448" t="s">
        <v>278</v>
      </c>
      <c r="F6448" t="s">
        <v>680</v>
      </c>
      <c r="G6448">
        <v>28</v>
      </c>
      <c r="H6448">
        <v>7656.44</v>
      </c>
      <c r="I6448">
        <v>214380.41</v>
      </c>
      <c r="J6448" t="s">
        <v>768</v>
      </c>
      <c r="K6448">
        <v>10</v>
      </c>
      <c r="L6448" t="str">
        <f>_xlfn.XLOOKUP(F6448, Items!$A:$A, Items!$C:$C, "Check Item ID", 0)</f>
        <v>Service</v>
      </c>
    </row>
    <row r="6449" spans="1:12" hidden="1" x14ac:dyDescent="0.25">
      <c r="A6449" t="s">
        <v>7217</v>
      </c>
      <c r="B6449" s="1">
        <v>45598</v>
      </c>
      <c r="C6449" t="s">
        <v>205</v>
      </c>
      <c r="D6449" t="s">
        <v>25</v>
      </c>
      <c r="E6449" t="s">
        <v>265</v>
      </c>
      <c r="F6449" t="s">
        <v>736</v>
      </c>
      <c r="G6449">
        <v>8</v>
      </c>
      <c r="H6449">
        <v>8463.8799999999992</v>
      </c>
      <c r="I6449">
        <v>67711.06</v>
      </c>
      <c r="J6449" t="s">
        <v>768</v>
      </c>
      <c r="K6449">
        <v>19</v>
      </c>
      <c r="L6449" t="str">
        <f>_xlfn.XLOOKUP(F6449, Items!$A:$A, Items!$C:$C, "Check Item ID", 0)</f>
        <v>Service</v>
      </c>
    </row>
    <row r="6450" spans="1:12" hidden="1" x14ac:dyDescent="0.25">
      <c r="A6450" t="s">
        <v>7218</v>
      </c>
      <c r="B6450" s="1">
        <v>45872</v>
      </c>
      <c r="C6450" t="s">
        <v>109</v>
      </c>
      <c r="D6450" t="s">
        <v>17</v>
      </c>
      <c r="E6450" t="s">
        <v>322</v>
      </c>
      <c r="F6450" t="s">
        <v>371</v>
      </c>
      <c r="G6450">
        <v>31</v>
      </c>
      <c r="H6450">
        <v>5917.52</v>
      </c>
      <c r="I6450">
        <v>183443.09</v>
      </c>
      <c r="J6450" t="s">
        <v>770</v>
      </c>
      <c r="K6450">
        <v>15</v>
      </c>
      <c r="L6450" t="str">
        <f>_xlfn.XLOOKUP(F6450, Items!$A:$A, Items!$C:$C, "Check Item ID", 0)</f>
        <v>Software</v>
      </c>
    </row>
    <row r="6451" spans="1:12" x14ac:dyDescent="0.25">
      <c r="A6451" t="s">
        <v>7219</v>
      </c>
      <c r="B6451" s="1">
        <v>45329</v>
      </c>
      <c r="C6451" t="s">
        <v>169</v>
      </c>
      <c r="D6451" t="s">
        <v>23</v>
      </c>
      <c r="E6451" t="s">
        <v>328</v>
      </c>
      <c r="F6451" t="s">
        <v>420</v>
      </c>
      <c r="G6451" s="8">
        <v>16</v>
      </c>
      <c r="H6451" s="6">
        <v>7365.4</v>
      </c>
      <c r="I6451" s="6">
        <v>117846.36</v>
      </c>
      <c r="J6451" t="s">
        <v>777</v>
      </c>
      <c r="K6451" s="8">
        <v>30</v>
      </c>
      <c r="L6451" t="str">
        <f>_xlfn.XLOOKUP(F6451, Items!$A:$A, Items!$C:$C, "Check Item ID", 0)</f>
        <v>Software</v>
      </c>
    </row>
    <row r="6452" spans="1:12" hidden="1" x14ac:dyDescent="0.25">
      <c r="A6452" t="s">
        <v>7220</v>
      </c>
      <c r="B6452" s="1">
        <v>45466</v>
      </c>
      <c r="C6452" t="s">
        <v>127</v>
      </c>
      <c r="D6452" t="s">
        <v>31</v>
      </c>
      <c r="E6452" t="s">
        <v>283</v>
      </c>
      <c r="F6452" t="s">
        <v>394</v>
      </c>
      <c r="G6452">
        <v>17</v>
      </c>
      <c r="H6452">
        <v>1777.77</v>
      </c>
      <c r="I6452">
        <v>30222.03</v>
      </c>
      <c r="J6452" t="s">
        <v>770</v>
      </c>
      <c r="K6452">
        <v>31</v>
      </c>
      <c r="L6452" t="str">
        <f>_xlfn.XLOOKUP(F6452, Items!$A:$A, Items!$C:$C, "Check Item ID", 0)</f>
        <v>Service</v>
      </c>
    </row>
    <row r="6453" spans="1:12" hidden="1" x14ac:dyDescent="0.25">
      <c r="A6453" t="s">
        <v>7221</v>
      </c>
      <c r="B6453" s="1">
        <v>45687</v>
      </c>
      <c r="C6453" t="s">
        <v>42</v>
      </c>
      <c r="D6453" t="s">
        <v>9</v>
      </c>
      <c r="E6453" t="s">
        <v>334</v>
      </c>
      <c r="F6453" t="s">
        <v>732</v>
      </c>
      <c r="G6453">
        <v>18</v>
      </c>
      <c r="H6453">
        <v>10169.39</v>
      </c>
      <c r="I6453">
        <v>183048.97</v>
      </c>
      <c r="J6453" t="s">
        <v>770</v>
      </c>
      <c r="K6453">
        <v>36</v>
      </c>
      <c r="L6453" t="str">
        <f>_xlfn.XLOOKUP(F6453, Items!$A:$A, Items!$C:$C, "Check Item ID", 0)</f>
        <v>Software</v>
      </c>
    </row>
    <row r="6454" spans="1:12" hidden="1" x14ac:dyDescent="0.25">
      <c r="A6454" t="s">
        <v>7222</v>
      </c>
      <c r="B6454" s="1">
        <v>45357</v>
      </c>
      <c r="C6454" t="s">
        <v>237</v>
      </c>
      <c r="D6454" t="s">
        <v>5</v>
      </c>
      <c r="E6454" t="s">
        <v>322</v>
      </c>
      <c r="F6454" t="s">
        <v>371</v>
      </c>
      <c r="G6454">
        <v>22</v>
      </c>
      <c r="H6454">
        <v>4972.46</v>
      </c>
      <c r="I6454">
        <v>109394.2</v>
      </c>
      <c r="J6454" t="s">
        <v>770</v>
      </c>
      <c r="K6454">
        <v>45</v>
      </c>
      <c r="L6454" t="str">
        <f>_xlfn.XLOOKUP(F6454, Items!$A:$A, Items!$C:$C, "Check Item ID", 0)</f>
        <v>Software</v>
      </c>
    </row>
    <row r="6455" spans="1:12" hidden="1" x14ac:dyDescent="0.25">
      <c r="A6455" t="s">
        <v>7223</v>
      </c>
      <c r="B6455" s="1">
        <v>45302</v>
      </c>
      <c r="C6455" t="s">
        <v>149</v>
      </c>
      <c r="D6455" t="s">
        <v>21</v>
      </c>
      <c r="E6455" t="s">
        <v>267</v>
      </c>
      <c r="F6455" t="s">
        <v>367</v>
      </c>
      <c r="G6455">
        <v>27</v>
      </c>
      <c r="H6455">
        <v>4665.43</v>
      </c>
      <c r="I6455">
        <v>125966.54</v>
      </c>
      <c r="J6455" t="s">
        <v>770</v>
      </c>
      <c r="K6455">
        <v>4</v>
      </c>
      <c r="L6455" t="str">
        <f>_xlfn.XLOOKUP(F6455, Items!$A:$A, Items!$C:$C, "Check Item ID", 0)</f>
        <v>Software</v>
      </c>
    </row>
    <row r="6456" spans="1:12" hidden="1" x14ac:dyDescent="0.25">
      <c r="A6456" t="s">
        <v>7224</v>
      </c>
      <c r="B6456" s="1">
        <v>45753</v>
      </c>
      <c r="C6456" t="s">
        <v>171</v>
      </c>
      <c r="D6456" t="s">
        <v>23</v>
      </c>
      <c r="E6456" t="s">
        <v>286</v>
      </c>
      <c r="F6456" t="s">
        <v>584</v>
      </c>
      <c r="G6456">
        <v>34</v>
      </c>
      <c r="H6456">
        <v>489.61</v>
      </c>
      <c r="I6456">
        <v>16646.71</v>
      </c>
      <c r="J6456" t="s">
        <v>770</v>
      </c>
      <c r="K6456">
        <v>33</v>
      </c>
      <c r="L6456" t="str">
        <f>_xlfn.XLOOKUP(F6456, Items!$A:$A, Items!$C:$C, "Check Item ID", 0)</f>
        <v>Service</v>
      </c>
    </row>
    <row r="6457" spans="1:12" hidden="1" x14ac:dyDescent="0.25">
      <c r="A6457" t="s">
        <v>7225</v>
      </c>
      <c r="B6457" s="1">
        <v>45911</v>
      </c>
      <c r="C6457" t="s">
        <v>79</v>
      </c>
      <c r="D6457" t="s">
        <v>31</v>
      </c>
      <c r="E6457" t="s">
        <v>294</v>
      </c>
      <c r="F6457" t="s">
        <v>414</v>
      </c>
      <c r="G6457">
        <v>6</v>
      </c>
      <c r="H6457">
        <v>5173.53</v>
      </c>
      <c r="I6457">
        <v>31041.21</v>
      </c>
      <c r="J6457" t="s">
        <v>768</v>
      </c>
      <c r="K6457">
        <v>37</v>
      </c>
      <c r="L6457" t="str">
        <f>_xlfn.XLOOKUP(F6457, Items!$A:$A, Items!$C:$C, "Check Item ID", 0)</f>
        <v>Service</v>
      </c>
    </row>
    <row r="6458" spans="1:12" x14ac:dyDescent="0.25">
      <c r="A6458" t="s">
        <v>7226</v>
      </c>
      <c r="B6458" s="1">
        <v>45172</v>
      </c>
      <c r="C6458" t="s">
        <v>67</v>
      </c>
      <c r="D6458" t="s">
        <v>7</v>
      </c>
      <c r="E6458" t="s">
        <v>328</v>
      </c>
      <c r="F6458" t="s">
        <v>696</v>
      </c>
      <c r="G6458" s="8">
        <v>11</v>
      </c>
      <c r="H6458" s="6">
        <v>535.55999999999995</v>
      </c>
      <c r="I6458" s="6">
        <v>5891.11</v>
      </c>
      <c r="J6458" t="s">
        <v>777</v>
      </c>
      <c r="K6458" s="8">
        <v>28</v>
      </c>
      <c r="L6458" t="str">
        <f>_xlfn.XLOOKUP(F6458, Items!$A:$A, Items!$C:$C, "Check Item ID", 0)</f>
        <v>Software</v>
      </c>
    </row>
    <row r="6459" spans="1:12" x14ac:dyDescent="0.25">
      <c r="A6459" t="s">
        <v>7227</v>
      </c>
      <c r="B6459" s="1">
        <v>45374</v>
      </c>
      <c r="C6459" t="s">
        <v>121</v>
      </c>
      <c r="D6459" t="s">
        <v>5</v>
      </c>
      <c r="E6459" t="s">
        <v>328</v>
      </c>
      <c r="F6459" t="s">
        <v>722</v>
      </c>
      <c r="G6459" s="8">
        <v>37</v>
      </c>
      <c r="H6459" s="6">
        <v>7143.84</v>
      </c>
      <c r="I6459" s="6">
        <v>264321.96999999997</v>
      </c>
      <c r="J6459" t="s">
        <v>777</v>
      </c>
      <c r="K6459" s="8">
        <v>34</v>
      </c>
      <c r="L6459" t="str">
        <f>_xlfn.XLOOKUP(F6459, Items!$A:$A, Items!$C:$C, "Check Item ID", 0)</f>
        <v>Service</v>
      </c>
    </row>
    <row r="6460" spans="1:12" hidden="1" x14ac:dyDescent="0.25">
      <c r="A6460" t="s">
        <v>7228</v>
      </c>
      <c r="B6460" s="1">
        <v>45446</v>
      </c>
      <c r="C6460" t="s">
        <v>211</v>
      </c>
      <c r="D6460" t="s">
        <v>31</v>
      </c>
      <c r="E6460" t="s">
        <v>288</v>
      </c>
      <c r="F6460" t="s">
        <v>590</v>
      </c>
      <c r="G6460">
        <v>24</v>
      </c>
      <c r="H6460">
        <v>898.72</v>
      </c>
      <c r="I6460">
        <v>21569.38</v>
      </c>
      <c r="J6460" t="s">
        <v>768</v>
      </c>
      <c r="K6460">
        <v>36</v>
      </c>
      <c r="L6460" t="str">
        <f>_xlfn.XLOOKUP(F6460, Items!$A:$A, Items!$C:$C, "Check Item ID", 0)</f>
        <v>Hardware</v>
      </c>
    </row>
    <row r="6461" spans="1:12" x14ac:dyDescent="0.25">
      <c r="A6461" t="s">
        <v>7229</v>
      </c>
      <c r="B6461" s="1">
        <v>45136</v>
      </c>
      <c r="C6461" t="s">
        <v>55</v>
      </c>
      <c r="D6461" t="s">
        <v>3</v>
      </c>
      <c r="E6461" t="s">
        <v>250</v>
      </c>
      <c r="F6461" t="s">
        <v>472</v>
      </c>
      <c r="G6461" s="8">
        <v>45</v>
      </c>
      <c r="H6461" s="6">
        <v>7325.13</v>
      </c>
      <c r="I6461" s="6">
        <v>329630.96000000002</v>
      </c>
      <c r="J6461" t="s">
        <v>777</v>
      </c>
      <c r="K6461" s="8">
        <v>18</v>
      </c>
      <c r="L6461" t="str">
        <f>_xlfn.XLOOKUP(F6461, Items!$A:$A, Items!$C:$C, "Check Item ID", 0)</f>
        <v>Software</v>
      </c>
    </row>
    <row r="6462" spans="1:12" hidden="1" x14ac:dyDescent="0.25">
      <c r="A6462" t="s">
        <v>7230</v>
      </c>
      <c r="B6462" s="1">
        <v>45769</v>
      </c>
      <c r="C6462" t="s">
        <v>129</v>
      </c>
      <c r="D6462" t="s">
        <v>11</v>
      </c>
      <c r="E6462" t="s">
        <v>310</v>
      </c>
      <c r="F6462" t="s">
        <v>420</v>
      </c>
      <c r="G6462">
        <v>33</v>
      </c>
      <c r="H6462">
        <v>6534.19</v>
      </c>
      <c r="I6462">
        <v>215628.23</v>
      </c>
      <c r="J6462" t="s">
        <v>770</v>
      </c>
      <c r="K6462">
        <v>35</v>
      </c>
      <c r="L6462" t="str">
        <f>_xlfn.XLOOKUP(F6462, Items!$A:$A, Items!$C:$C, "Check Item ID", 0)</f>
        <v>Software</v>
      </c>
    </row>
    <row r="6463" spans="1:12" x14ac:dyDescent="0.25">
      <c r="A6463" t="s">
        <v>7231</v>
      </c>
      <c r="B6463" s="1">
        <v>45929</v>
      </c>
      <c r="C6463" t="s">
        <v>151</v>
      </c>
      <c r="D6463" t="s">
        <v>11</v>
      </c>
      <c r="E6463" t="s">
        <v>342</v>
      </c>
      <c r="F6463" t="s">
        <v>359</v>
      </c>
      <c r="G6463" s="8">
        <v>38</v>
      </c>
      <c r="H6463" s="6">
        <v>6602.97</v>
      </c>
      <c r="I6463" s="6">
        <v>250912.73</v>
      </c>
      <c r="J6463" t="s">
        <v>777</v>
      </c>
      <c r="K6463" s="8">
        <v>43</v>
      </c>
      <c r="L6463" t="str">
        <f>_xlfn.XLOOKUP(F6463, Items!$A:$A, Items!$C:$C, "Check Item ID", 0)</f>
        <v>Hardware</v>
      </c>
    </row>
    <row r="6464" spans="1:12" hidden="1" x14ac:dyDescent="0.25">
      <c r="A6464" t="s">
        <v>7232</v>
      </c>
      <c r="B6464" s="1">
        <v>45671</v>
      </c>
      <c r="C6464" t="s">
        <v>159</v>
      </c>
      <c r="D6464" t="s">
        <v>11</v>
      </c>
      <c r="E6464" t="s">
        <v>300</v>
      </c>
      <c r="F6464" t="s">
        <v>718</v>
      </c>
      <c r="G6464">
        <v>8</v>
      </c>
      <c r="H6464">
        <v>10206.34</v>
      </c>
      <c r="I6464">
        <v>81650.679999999993</v>
      </c>
      <c r="J6464" t="s">
        <v>770</v>
      </c>
      <c r="K6464">
        <v>20</v>
      </c>
      <c r="L6464" t="str">
        <f>_xlfn.XLOOKUP(F6464, Items!$A:$A, Items!$C:$C, "Check Item ID", 0)</f>
        <v>Software</v>
      </c>
    </row>
    <row r="6465" spans="1:12" hidden="1" x14ac:dyDescent="0.25">
      <c r="A6465" t="s">
        <v>7233</v>
      </c>
      <c r="B6465" s="1">
        <v>45942</v>
      </c>
      <c r="C6465" t="s">
        <v>157</v>
      </c>
      <c r="D6465" t="s">
        <v>11</v>
      </c>
      <c r="E6465" t="s">
        <v>298</v>
      </c>
      <c r="F6465" t="s">
        <v>446</v>
      </c>
      <c r="G6465">
        <v>3</v>
      </c>
      <c r="H6465">
        <v>8306.0300000000007</v>
      </c>
      <c r="I6465">
        <v>24918.080000000002</v>
      </c>
      <c r="J6465" t="s">
        <v>768</v>
      </c>
      <c r="K6465">
        <v>16</v>
      </c>
      <c r="L6465" t="str">
        <f>_xlfn.XLOOKUP(F6465, Items!$A:$A, Items!$C:$C, "Check Item ID", 0)</f>
        <v>Software</v>
      </c>
    </row>
    <row r="6466" spans="1:12" hidden="1" x14ac:dyDescent="0.25">
      <c r="A6466" t="s">
        <v>7234</v>
      </c>
      <c r="B6466" s="1">
        <v>45544</v>
      </c>
      <c r="C6466" t="s">
        <v>147</v>
      </c>
      <c r="D6466" t="s">
        <v>5</v>
      </c>
      <c r="E6466" t="s">
        <v>302</v>
      </c>
      <c r="F6466" t="s">
        <v>532</v>
      </c>
      <c r="G6466">
        <v>29</v>
      </c>
      <c r="H6466">
        <v>6383.65</v>
      </c>
      <c r="I6466">
        <v>185125.79</v>
      </c>
      <c r="J6466" t="s">
        <v>770</v>
      </c>
      <c r="K6466">
        <v>35</v>
      </c>
      <c r="L6466" t="str">
        <f>_xlfn.XLOOKUP(F6466, Items!$A:$A, Items!$C:$C, "Check Item ID", 0)</f>
        <v>Hardware</v>
      </c>
    </row>
    <row r="6467" spans="1:12" hidden="1" x14ac:dyDescent="0.25">
      <c r="A6467" t="s">
        <v>7235</v>
      </c>
      <c r="B6467" s="1">
        <v>44948</v>
      </c>
      <c r="C6467" t="s">
        <v>127</v>
      </c>
      <c r="D6467" t="s">
        <v>31</v>
      </c>
      <c r="E6467" t="s">
        <v>338</v>
      </c>
      <c r="F6467" t="s">
        <v>624</v>
      </c>
      <c r="G6467">
        <v>15</v>
      </c>
      <c r="H6467">
        <v>3354.1</v>
      </c>
      <c r="I6467">
        <v>50311.53</v>
      </c>
      <c r="J6467" t="s">
        <v>770</v>
      </c>
      <c r="K6467">
        <v>32</v>
      </c>
      <c r="L6467" t="str">
        <f>_xlfn.XLOOKUP(F6467, Items!$A:$A, Items!$C:$C, "Check Item ID", 0)</f>
        <v>Service</v>
      </c>
    </row>
    <row r="6468" spans="1:12" hidden="1" x14ac:dyDescent="0.25">
      <c r="A6468" t="s">
        <v>7236</v>
      </c>
      <c r="B6468" s="1">
        <v>45813</v>
      </c>
      <c r="C6468" t="s">
        <v>137</v>
      </c>
      <c r="D6468" t="s">
        <v>13</v>
      </c>
      <c r="E6468" t="s">
        <v>267</v>
      </c>
      <c r="F6468" t="s">
        <v>550</v>
      </c>
      <c r="G6468">
        <v>22</v>
      </c>
      <c r="H6468">
        <v>387.75</v>
      </c>
      <c r="I6468">
        <v>8530.56</v>
      </c>
      <c r="J6468" t="s">
        <v>768</v>
      </c>
      <c r="K6468">
        <v>3</v>
      </c>
      <c r="L6468" t="str">
        <f>_xlfn.XLOOKUP(F6468, Items!$A:$A, Items!$C:$C, "Check Item ID", 0)</f>
        <v>Service</v>
      </c>
    </row>
    <row r="6469" spans="1:12" x14ac:dyDescent="0.25">
      <c r="A6469" t="s">
        <v>7237</v>
      </c>
      <c r="B6469" s="1">
        <v>45464</v>
      </c>
      <c r="C6469" t="s">
        <v>137</v>
      </c>
      <c r="D6469" t="s">
        <v>13</v>
      </c>
      <c r="E6469" t="s">
        <v>265</v>
      </c>
      <c r="F6469" t="s">
        <v>594</v>
      </c>
      <c r="G6469" s="8">
        <v>40</v>
      </c>
      <c r="H6469" s="6">
        <v>3125.87</v>
      </c>
      <c r="I6469" s="6">
        <v>125034.82</v>
      </c>
      <c r="J6469" t="s">
        <v>777</v>
      </c>
      <c r="K6469" s="8">
        <v>35</v>
      </c>
      <c r="L6469" t="str">
        <f>_xlfn.XLOOKUP(F6469, Items!$A:$A, Items!$C:$C, "Check Item ID", 0)</f>
        <v>Software</v>
      </c>
    </row>
    <row r="6470" spans="1:12" hidden="1" x14ac:dyDescent="0.25">
      <c r="A6470" t="s">
        <v>7238</v>
      </c>
      <c r="B6470" s="1">
        <v>44947</v>
      </c>
      <c r="C6470" t="s">
        <v>203</v>
      </c>
      <c r="D6470" t="s">
        <v>31</v>
      </c>
      <c r="E6470" t="s">
        <v>328</v>
      </c>
      <c r="F6470" t="s">
        <v>722</v>
      </c>
      <c r="G6470">
        <v>13</v>
      </c>
      <c r="H6470">
        <v>7163</v>
      </c>
      <c r="I6470">
        <v>93119.06</v>
      </c>
      <c r="J6470" t="s">
        <v>770</v>
      </c>
      <c r="K6470">
        <v>38</v>
      </c>
      <c r="L6470" t="str">
        <f>_xlfn.XLOOKUP(F6470, Items!$A:$A, Items!$C:$C, "Check Item ID", 0)</f>
        <v>Service</v>
      </c>
    </row>
    <row r="6471" spans="1:12" hidden="1" x14ac:dyDescent="0.25">
      <c r="A6471" t="s">
        <v>7239</v>
      </c>
      <c r="B6471" s="1">
        <v>45428</v>
      </c>
      <c r="C6471" t="s">
        <v>231</v>
      </c>
      <c r="D6471" t="s">
        <v>7</v>
      </c>
      <c r="E6471" t="s">
        <v>288</v>
      </c>
      <c r="F6471" t="s">
        <v>560</v>
      </c>
      <c r="G6471">
        <v>43</v>
      </c>
      <c r="H6471">
        <v>9768.61</v>
      </c>
      <c r="I6471">
        <v>420050.03</v>
      </c>
      <c r="J6471" t="s">
        <v>770</v>
      </c>
      <c r="K6471">
        <v>18</v>
      </c>
      <c r="L6471" t="str">
        <f>_xlfn.XLOOKUP(F6471, Items!$A:$A, Items!$C:$C, "Check Item ID", 0)</f>
        <v>Service</v>
      </c>
    </row>
    <row r="6472" spans="1:12" hidden="1" x14ac:dyDescent="0.25">
      <c r="A6472" t="s">
        <v>7240</v>
      </c>
      <c r="B6472" s="1">
        <v>45096</v>
      </c>
      <c r="C6472" t="s">
        <v>203</v>
      </c>
      <c r="D6472" t="s">
        <v>31</v>
      </c>
      <c r="E6472" t="s">
        <v>312</v>
      </c>
      <c r="F6472" t="s">
        <v>588</v>
      </c>
      <c r="G6472">
        <v>28</v>
      </c>
      <c r="H6472">
        <v>7596.75</v>
      </c>
      <c r="I6472">
        <v>212708.99</v>
      </c>
      <c r="J6472" t="s">
        <v>768</v>
      </c>
      <c r="K6472">
        <v>23</v>
      </c>
      <c r="L6472" t="str">
        <f>_xlfn.XLOOKUP(F6472, Items!$A:$A, Items!$C:$C, "Check Item ID", 0)</f>
        <v>Hardware</v>
      </c>
    </row>
    <row r="6473" spans="1:12" hidden="1" x14ac:dyDescent="0.25">
      <c r="A6473" t="s">
        <v>7241</v>
      </c>
      <c r="B6473" s="1">
        <v>45956</v>
      </c>
      <c r="C6473" t="s">
        <v>183</v>
      </c>
      <c r="D6473" t="s">
        <v>31</v>
      </c>
      <c r="E6473" t="s">
        <v>308</v>
      </c>
      <c r="F6473" t="s">
        <v>678</v>
      </c>
      <c r="G6473">
        <v>18</v>
      </c>
      <c r="H6473">
        <v>5076.66</v>
      </c>
      <c r="I6473">
        <v>91379.92</v>
      </c>
      <c r="J6473" t="s">
        <v>770</v>
      </c>
      <c r="K6473">
        <v>5</v>
      </c>
      <c r="L6473" t="str">
        <f>_xlfn.XLOOKUP(F6473, Items!$A:$A, Items!$C:$C, "Check Item ID", 0)</f>
        <v>Service</v>
      </c>
    </row>
    <row r="6474" spans="1:12" x14ac:dyDescent="0.25">
      <c r="A6474" t="s">
        <v>7242</v>
      </c>
      <c r="B6474" s="1">
        <v>45573</v>
      </c>
      <c r="C6474" t="s">
        <v>89</v>
      </c>
      <c r="D6474" t="s">
        <v>23</v>
      </c>
      <c r="E6474" t="s">
        <v>288</v>
      </c>
      <c r="F6474" t="s">
        <v>596</v>
      </c>
      <c r="G6474" s="8">
        <v>48</v>
      </c>
      <c r="H6474" s="6">
        <v>5547.08</v>
      </c>
      <c r="I6474" s="6">
        <v>266259.92</v>
      </c>
      <c r="J6474" t="s">
        <v>777</v>
      </c>
      <c r="K6474" s="8">
        <v>15</v>
      </c>
      <c r="L6474" t="str">
        <f>_xlfn.XLOOKUP(F6474, Items!$A:$A, Items!$C:$C, "Check Item ID", 0)</f>
        <v>Software</v>
      </c>
    </row>
    <row r="6475" spans="1:12" hidden="1" x14ac:dyDescent="0.25">
      <c r="A6475" t="s">
        <v>7243</v>
      </c>
      <c r="B6475" s="1">
        <v>44995</v>
      </c>
      <c r="C6475" t="s">
        <v>167</v>
      </c>
      <c r="D6475" t="s">
        <v>31</v>
      </c>
      <c r="E6475" t="s">
        <v>304</v>
      </c>
      <c r="F6475" t="s">
        <v>598</v>
      </c>
      <c r="G6475">
        <v>30</v>
      </c>
      <c r="H6475">
        <v>6498.29</v>
      </c>
      <c r="I6475">
        <v>194948.76</v>
      </c>
      <c r="J6475" t="s">
        <v>770</v>
      </c>
      <c r="K6475">
        <v>30</v>
      </c>
      <c r="L6475" t="str">
        <f>_xlfn.XLOOKUP(F6475, Items!$A:$A, Items!$C:$C, "Check Item ID", 0)</f>
        <v>Software</v>
      </c>
    </row>
    <row r="6476" spans="1:12" hidden="1" x14ac:dyDescent="0.25">
      <c r="A6476" t="s">
        <v>7244</v>
      </c>
      <c r="B6476" s="1">
        <v>45627</v>
      </c>
      <c r="C6476" t="s">
        <v>91</v>
      </c>
      <c r="D6476" t="s">
        <v>11</v>
      </c>
      <c r="E6476" t="s">
        <v>346</v>
      </c>
      <c r="F6476" t="s">
        <v>608</v>
      </c>
      <c r="G6476">
        <v>10</v>
      </c>
      <c r="H6476">
        <v>5649.98</v>
      </c>
      <c r="I6476">
        <v>56499.77</v>
      </c>
      <c r="J6476" t="s">
        <v>768</v>
      </c>
      <c r="K6476">
        <v>6</v>
      </c>
      <c r="L6476" t="str">
        <f>_xlfn.XLOOKUP(F6476, Items!$A:$A, Items!$C:$C, "Check Item ID", 0)</f>
        <v>Hardware</v>
      </c>
    </row>
    <row r="6477" spans="1:12" hidden="1" x14ac:dyDescent="0.25">
      <c r="A6477" t="s">
        <v>7245</v>
      </c>
      <c r="B6477" s="1">
        <v>45667</v>
      </c>
      <c r="C6477" t="s">
        <v>229</v>
      </c>
      <c r="D6477" t="s">
        <v>17</v>
      </c>
      <c r="E6477" t="s">
        <v>326</v>
      </c>
      <c r="F6477" t="s">
        <v>488</v>
      </c>
      <c r="G6477">
        <v>11</v>
      </c>
      <c r="H6477">
        <v>7784.98</v>
      </c>
      <c r="I6477">
        <v>85634.73</v>
      </c>
      <c r="J6477" t="s">
        <v>768</v>
      </c>
      <c r="K6477">
        <v>5</v>
      </c>
      <c r="L6477" t="str">
        <f>_xlfn.XLOOKUP(F6477, Items!$A:$A, Items!$C:$C, "Check Item ID", 0)</f>
        <v>Service</v>
      </c>
    </row>
    <row r="6478" spans="1:12" x14ac:dyDescent="0.25">
      <c r="A6478" t="s">
        <v>7246</v>
      </c>
      <c r="B6478" s="1">
        <v>45750</v>
      </c>
      <c r="C6478" t="s">
        <v>45</v>
      </c>
      <c r="D6478" t="s">
        <v>5</v>
      </c>
      <c r="E6478" t="s">
        <v>286</v>
      </c>
      <c r="F6478" t="s">
        <v>604</v>
      </c>
      <c r="G6478" s="8">
        <v>25</v>
      </c>
      <c r="H6478" s="6">
        <v>333.51</v>
      </c>
      <c r="I6478" s="6">
        <v>8337.7800000000007</v>
      </c>
      <c r="J6478" t="s">
        <v>777</v>
      </c>
      <c r="K6478" s="8">
        <v>41</v>
      </c>
      <c r="L6478" t="str">
        <f>_xlfn.XLOOKUP(F6478, Items!$A:$A, Items!$C:$C, "Check Item ID", 0)</f>
        <v>Software</v>
      </c>
    </row>
    <row r="6479" spans="1:12" hidden="1" x14ac:dyDescent="0.25">
      <c r="A6479" t="s">
        <v>7247</v>
      </c>
      <c r="B6479" s="1">
        <v>45430</v>
      </c>
      <c r="C6479" t="s">
        <v>129</v>
      </c>
      <c r="D6479" t="s">
        <v>11</v>
      </c>
      <c r="E6479" t="s">
        <v>310</v>
      </c>
      <c r="F6479" t="s">
        <v>390</v>
      </c>
      <c r="G6479">
        <v>23</v>
      </c>
      <c r="H6479">
        <v>5733.36</v>
      </c>
      <c r="I6479">
        <v>131867.20000000001</v>
      </c>
      <c r="J6479" t="s">
        <v>770</v>
      </c>
      <c r="K6479">
        <v>25</v>
      </c>
      <c r="L6479" t="str">
        <f>_xlfn.XLOOKUP(F6479, Items!$A:$A, Items!$C:$C, "Check Item ID", 0)</f>
        <v>Service</v>
      </c>
    </row>
    <row r="6480" spans="1:12" hidden="1" x14ac:dyDescent="0.25">
      <c r="A6480" t="s">
        <v>7248</v>
      </c>
      <c r="B6480" s="1">
        <v>44933</v>
      </c>
      <c r="C6480" t="s">
        <v>93</v>
      </c>
      <c r="D6480" t="s">
        <v>9</v>
      </c>
      <c r="E6480" t="s">
        <v>344</v>
      </c>
      <c r="F6480" t="s">
        <v>632</v>
      </c>
      <c r="G6480">
        <v>16</v>
      </c>
      <c r="H6480">
        <v>1654.06</v>
      </c>
      <c r="I6480">
        <v>26464.95</v>
      </c>
      <c r="J6480" t="s">
        <v>768</v>
      </c>
      <c r="K6480">
        <v>44</v>
      </c>
      <c r="L6480" t="str">
        <f>_xlfn.XLOOKUP(F6480, Items!$A:$A, Items!$C:$C, "Check Item ID", 0)</f>
        <v>Service</v>
      </c>
    </row>
    <row r="6481" spans="1:12" x14ac:dyDescent="0.25">
      <c r="A6481" t="s">
        <v>7249</v>
      </c>
      <c r="B6481" s="1">
        <v>45167</v>
      </c>
      <c r="C6481" t="s">
        <v>193</v>
      </c>
      <c r="D6481" t="s">
        <v>5</v>
      </c>
      <c r="E6481" t="s">
        <v>354</v>
      </c>
      <c r="F6481" t="s">
        <v>562</v>
      </c>
      <c r="G6481" s="8">
        <v>23</v>
      </c>
      <c r="H6481" s="6">
        <v>3415.94</v>
      </c>
      <c r="I6481" s="6">
        <v>78566.7</v>
      </c>
      <c r="J6481" t="s">
        <v>777</v>
      </c>
      <c r="K6481" s="8">
        <v>14</v>
      </c>
      <c r="L6481" t="str">
        <f>_xlfn.XLOOKUP(F6481, Items!$A:$A, Items!$C:$C, "Check Item ID", 0)</f>
        <v>Service</v>
      </c>
    </row>
    <row r="6482" spans="1:12" x14ac:dyDescent="0.25">
      <c r="A6482" t="s">
        <v>7250</v>
      </c>
      <c r="B6482" s="1">
        <v>45875</v>
      </c>
      <c r="C6482" t="s">
        <v>91</v>
      </c>
      <c r="D6482" t="s">
        <v>11</v>
      </c>
      <c r="E6482" t="s">
        <v>308</v>
      </c>
      <c r="F6482" t="s">
        <v>426</v>
      </c>
      <c r="G6482" s="8">
        <v>14</v>
      </c>
      <c r="H6482" s="6">
        <v>7821.33</v>
      </c>
      <c r="I6482" s="6">
        <v>109498.6</v>
      </c>
      <c r="J6482" t="s">
        <v>777</v>
      </c>
      <c r="K6482" s="8">
        <v>10</v>
      </c>
      <c r="L6482" t="str">
        <f>_xlfn.XLOOKUP(F6482, Items!$A:$A, Items!$C:$C, "Check Item ID", 0)</f>
        <v>Hardware</v>
      </c>
    </row>
    <row r="6483" spans="1:12" hidden="1" x14ac:dyDescent="0.25">
      <c r="A6483" t="s">
        <v>7251</v>
      </c>
      <c r="B6483" s="1">
        <v>45658</v>
      </c>
      <c r="C6483" t="s">
        <v>123</v>
      </c>
      <c r="D6483" t="s">
        <v>21</v>
      </c>
      <c r="E6483" t="s">
        <v>286</v>
      </c>
      <c r="F6483" t="s">
        <v>394</v>
      </c>
      <c r="G6483">
        <v>14</v>
      </c>
      <c r="H6483">
        <v>1706.88</v>
      </c>
      <c r="I6483">
        <v>23896.34</v>
      </c>
      <c r="J6483" t="s">
        <v>770</v>
      </c>
      <c r="K6483">
        <v>3</v>
      </c>
      <c r="L6483" t="str">
        <f>_xlfn.XLOOKUP(F6483, Items!$A:$A, Items!$C:$C, "Check Item ID", 0)</f>
        <v>Service</v>
      </c>
    </row>
    <row r="6484" spans="1:12" hidden="1" x14ac:dyDescent="0.25">
      <c r="A6484" t="s">
        <v>7252</v>
      </c>
      <c r="B6484" s="1">
        <v>45525</v>
      </c>
      <c r="C6484" t="s">
        <v>187</v>
      </c>
      <c r="D6484" t="s">
        <v>3</v>
      </c>
      <c r="E6484" t="s">
        <v>270</v>
      </c>
      <c r="F6484" t="s">
        <v>704</v>
      </c>
      <c r="G6484">
        <v>9</v>
      </c>
      <c r="H6484">
        <v>5120.47</v>
      </c>
      <c r="I6484">
        <v>46084.2</v>
      </c>
      <c r="J6484" t="s">
        <v>768</v>
      </c>
      <c r="K6484">
        <v>37</v>
      </c>
      <c r="L6484" t="str">
        <f>_xlfn.XLOOKUP(F6484, Items!$A:$A, Items!$C:$C, "Check Item ID", 0)</f>
        <v>Software</v>
      </c>
    </row>
    <row r="6485" spans="1:12" hidden="1" x14ac:dyDescent="0.25">
      <c r="A6485" t="s">
        <v>7253</v>
      </c>
      <c r="B6485" s="1">
        <v>45006</v>
      </c>
      <c r="C6485" t="s">
        <v>83</v>
      </c>
      <c r="D6485" t="s">
        <v>23</v>
      </c>
      <c r="E6485" t="s">
        <v>350</v>
      </c>
      <c r="F6485" t="s">
        <v>698</v>
      </c>
      <c r="G6485">
        <v>49</v>
      </c>
      <c r="H6485">
        <v>6175.95</v>
      </c>
      <c r="I6485">
        <v>302621.33</v>
      </c>
      <c r="J6485" t="s">
        <v>770</v>
      </c>
      <c r="K6485">
        <v>36</v>
      </c>
      <c r="L6485" t="str">
        <f>_xlfn.XLOOKUP(F6485, Items!$A:$A, Items!$C:$C, "Check Item ID", 0)</f>
        <v>Software</v>
      </c>
    </row>
    <row r="6486" spans="1:12" x14ac:dyDescent="0.25">
      <c r="A6486" t="s">
        <v>7254</v>
      </c>
      <c r="B6486" s="1">
        <v>45040</v>
      </c>
      <c r="C6486" t="s">
        <v>45</v>
      </c>
      <c r="D6486" t="s">
        <v>5</v>
      </c>
      <c r="E6486" t="s">
        <v>312</v>
      </c>
      <c r="F6486" t="s">
        <v>656</v>
      </c>
      <c r="G6486" s="8">
        <v>20</v>
      </c>
      <c r="H6486" s="6">
        <v>7128.1</v>
      </c>
      <c r="I6486" s="6">
        <v>142562.07999999999</v>
      </c>
      <c r="J6486" t="s">
        <v>777</v>
      </c>
      <c r="K6486" s="8">
        <v>5</v>
      </c>
      <c r="L6486" t="str">
        <f>_xlfn.XLOOKUP(F6486, Items!$A:$A, Items!$C:$C, "Check Item ID", 0)</f>
        <v>Service</v>
      </c>
    </row>
    <row r="6487" spans="1:12" hidden="1" x14ac:dyDescent="0.25">
      <c r="A6487" t="s">
        <v>7255</v>
      </c>
      <c r="B6487" s="1">
        <v>45413</v>
      </c>
      <c r="C6487" t="s">
        <v>207</v>
      </c>
      <c r="D6487" t="s">
        <v>11</v>
      </c>
      <c r="E6487" t="s">
        <v>326</v>
      </c>
      <c r="F6487" t="s">
        <v>392</v>
      </c>
      <c r="G6487">
        <v>4</v>
      </c>
      <c r="H6487">
        <v>11208.42</v>
      </c>
      <c r="I6487">
        <v>44833.68</v>
      </c>
      <c r="J6487" t="s">
        <v>770</v>
      </c>
      <c r="K6487">
        <v>22</v>
      </c>
      <c r="L6487" t="str">
        <f>_xlfn.XLOOKUP(F6487, Items!$A:$A, Items!$C:$C, "Check Item ID", 0)</f>
        <v>Software</v>
      </c>
    </row>
    <row r="6488" spans="1:12" hidden="1" x14ac:dyDescent="0.25">
      <c r="A6488" t="s">
        <v>7256</v>
      </c>
      <c r="B6488" s="1">
        <v>45516</v>
      </c>
      <c r="C6488" t="s">
        <v>219</v>
      </c>
      <c r="D6488" t="s">
        <v>21</v>
      </c>
      <c r="E6488" t="s">
        <v>254</v>
      </c>
      <c r="F6488" t="s">
        <v>690</v>
      </c>
      <c r="G6488">
        <v>46</v>
      </c>
      <c r="H6488">
        <v>7319.66</v>
      </c>
      <c r="I6488">
        <v>336704.14</v>
      </c>
      <c r="J6488" t="s">
        <v>768</v>
      </c>
      <c r="K6488">
        <v>25</v>
      </c>
      <c r="L6488" t="str">
        <f>_xlfn.XLOOKUP(F6488, Items!$A:$A, Items!$C:$C, "Check Item ID", 0)</f>
        <v>Software</v>
      </c>
    </row>
    <row r="6489" spans="1:12" x14ac:dyDescent="0.25">
      <c r="A6489" t="s">
        <v>7257</v>
      </c>
      <c r="B6489" s="1">
        <v>45921</v>
      </c>
      <c r="C6489" t="s">
        <v>199</v>
      </c>
      <c r="D6489" t="s">
        <v>11</v>
      </c>
      <c r="E6489" t="s">
        <v>316</v>
      </c>
      <c r="F6489" t="s">
        <v>584</v>
      </c>
      <c r="G6489" s="8">
        <v>39</v>
      </c>
      <c r="H6489" s="6">
        <v>486.16</v>
      </c>
      <c r="I6489" s="6">
        <v>18960.080000000002</v>
      </c>
      <c r="J6489" t="s">
        <v>777</v>
      </c>
      <c r="K6489" s="8">
        <v>40</v>
      </c>
      <c r="L6489" t="str">
        <f>_xlfn.XLOOKUP(F6489, Items!$A:$A, Items!$C:$C, "Check Item ID", 0)</f>
        <v>Service</v>
      </c>
    </row>
    <row r="6490" spans="1:12" hidden="1" x14ac:dyDescent="0.25">
      <c r="A6490" t="s">
        <v>7258</v>
      </c>
      <c r="B6490" s="1">
        <v>45234</v>
      </c>
      <c r="C6490" t="s">
        <v>199</v>
      </c>
      <c r="D6490" t="s">
        <v>11</v>
      </c>
      <c r="E6490" t="s">
        <v>332</v>
      </c>
      <c r="F6490" t="s">
        <v>672</v>
      </c>
      <c r="G6490">
        <v>18</v>
      </c>
      <c r="H6490">
        <v>2809.83</v>
      </c>
      <c r="I6490">
        <v>50576.98</v>
      </c>
      <c r="J6490" t="s">
        <v>770</v>
      </c>
      <c r="K6490">
        <v>43</v>
      </c>
      <c r="L6490" t="str">
        <f>_xlfn.XLOOKUP(F6490, Items!$A:$A, Items!$C:$C, "Check Item ID", 0)</f>
        <v>Service</v>
      </c>
    </row>
    <row r="6491" spans="1:12" x14ac:dyDescent="0.25">
      <c r="A6491" t="s">
        <v>7259</v>
      </c>
      <c r="B6491" s="1">
        <v>45597</v>
      </c>
      <c r="C6491" t="s">
        <v>125</v>
      </c>
      <c r="D6491" t="s">
        <v>23</v>
      </c>
      <c r="E6491" t="s">
        <v>324</v>
      </c>
      <c r="F6491" t="s">
        <v>644</v>
      </c>
      <c r="G6491" s="8">
        <v>16</v>
      </c>
      <c r="H6491" s="6">
        <v>9826.83</v>
      </c>
      <c r="I6491" s="6">
        <v>157229.28</v>
      </c>
      <c r="J6491" t="s">
        <v>777</v>
      </c>
      <c r="K6491" s="8">
        <v>26</v>
      </c>
      <c r="L6491" t="str">
        <f>_xlfn.XLOOKUP(F6491, Items!$A:$A, Items!$C:$C, "Check Item ID", 0)</f>
        <v>Hardware</v>
      </c>
    </row>
    <row r="6492" spans="1:12" hidden="1" x14ac:dyDescent="0.25">
      <c r="A6492" t="s">
        <v>7260</v>
      </c>
      <c r="B6492" s="1">
        <v>45248</v>
      </c>
      <c r="C6492" t="s">
        <v>65</v>
      </c>
      <c r="D6492" t="s">
        <v>15</v>
      </c>
      <c r="E6492" t="s">
        <v>320</v>
      </c>
      <c r="F6492" t="s">
        <v>676</v>
      </c>
      <c r="G6492">
        <v>32</v>
      </c>
      <c r="H6492">
        <v>7683.19</v>
      </c>
      <c r="I6492">
        <v>245862.05</v>
      </c>
      <c r="J6492" t="s">
        <v>768</v>
      </c>
      <c r="K6492">
        <v>15</v>
      </c>
      <c r="L6492" t="str">
        <f>_xlfn.XLOOKUP(F6492, Items!$A:$A, Items!$C:$C, "Check Item ID", 0)</f>
        <v>Service</v>
      </c>
    </row>
    <row r="6493" spans="1:12" x14ac:dyDescent="0.25">
      <c r="A6493" t="s">
        <v>7261</v>
      </c>
      <c r="B6493" s="1">
        <v>45209</v>
      </c>
      <c r="C6493" t="s">
        <v>167</v>
      </c>
      <c r="D6493" t="s">
        <v>31</v>
      </c>
      <c r="E6493" t="s">
        <v>328</v>
      </c>
      <c r="F6493" t="s">
        <v>524</v>
      </c>
      <c r="G6493" s="8">
        <v>28</v>
      </c>
      <c r="H6493" s="6">
        <v>5084.0600000000004</v>
      </c>
      <c r="I6493" s="6">
        <v>142353.57999999999</v>
      </c>
      <c r="J6493" t="s">
        <v>777</v>
      </c>
      <c r="K6493" s="8">
        <v>40</v>
      </c>
      <c r="L6493" t="str">
        <f>_xlfn.XLOOKUP(F6493, Items!$A:$A, Items!$C:$C, "Check Item ID", 0)</f>
        <v>Hardware</v>
      </c>
    </row>
    <row r="6494" spans="1:12" hidden="1" x14ac:dyDescent="0.25">
      <c r="A6494" t="s">
        <v>7262</v>
      </c>
      <c r="B6494" s="1">
        <v>45128</v>
      </c>
      <c r="C6494" t="s">
        <v>141</v>
      </c>
      <c r="D6494" t="s">
        <v>27</v>
      </c>
      <c r="E6494" t="s">
        <v>346</v>
      </c>
      <c r="F6494" t="s">
        <v>361</v>
      </c>
      <c r="G6494">
        <v>33</v>
      </c>
      <c r="H6494">
        <v>4812.59</v>
      </c>
      <c r="I6494">
        <v>158815.54</v>
      </c>
      <c r="J6494" t="s">
        <v>770</v>
      </c>
      <c r="K6494">
        <v>26</v>
      </c>
      <c r="L6494" t="str">
        <f>_xlfn.XLOOKUP(F6494, Items!$A:$A, Items!$C:$C, "Check Item ID", 0)</f>
        <v>Software</v>
      </c>
    </row>
    <row r="6495" spans="1:12" hidden="1" x14ac:dyDescent="0.25">
      <c r="A6495" t="s">
        <v>7263</v>
      </c>
      <c r="B6495" s="1">
        <v>45883</v>
      </c>
      <c r="C6495" t="s">
        <v>97</v>
      </c>
      <c r="D6495" t="s">
        <v>29</v>
      </c>
      <c r="E6495" t="s">
        <v>342</v>
      </c>
      <c r="F6495" t="s">
        <v>512</v>
      </c>
      <c r="G6495">
        <v>44</v>
      </c>
      <c r="H6495">
        <v>4191.3500000000004</v>
      </c>
      <c r="I6495">
        <v>184419.53</v>
      </c>
      <c r="J6495" t="s">
        <v>768</v>
      </c>
      <c r="K6495">
        <v>36</v>
      </c>
      <c r="L6495" t="str">
        <f>_xlfn.XLOOKUP(F6495, Items!$A:$A, Items!$C:$C, "Check Item ID", 0)</f>
        <v>Software</v>
      </c>
    </row>
    <row r="6496" spans="1:12" hidden="1" x14ac:dyDescent="0.25">
      <c r="A6496" t="s">
        <v>7264</v>
      </c>
      <c r="B6496" s="1">
        <v>45089</v>
      </c>
      <c r="C6496" t="s">
        <v>151</v>
      </c>
      <c r="D6496" t="s">
        <v>11</v>
      </c>
      <c r="E6496" t="s">
        <v>286</v>
      </c>
      <c r="F6496" t="s">
        <v>738</v>
      </c>
      <c r="G6496">
        <v>22</v>
      </c>
      <c r="H6496">
        <v>7874.61</v>
      </c>
      <c r="I6496">
        <v>173241.35</v>
      </c>
      <c r="J6496" t="s">
        <v>768</v>
      </c>
      <c r="K6496">
        <v>5</v>
      </c>
      <c r="L6496" t="str">
        <f>_xlfn.XLOOKUP(F6496, Items!$A:$A, Items!$C:$C, "Check Item ID", 0)</f>
        <v>Software</v>
      </c>
    </row>
    <row r="6497" spans="1:12" hidden="1" x14ac:dyDescent="0.25">
      <c r="A6497" t="s">
        <v>7265</v>
      </c>
      <c r="B6497" s="1">
        <v>45036</v>
      </c>
      <c r="C6497" t="s">
        <v>51</v>
      </c>
      <c r="D6497" t="s">
        <v>3</v>
      </c>
      <c r="E6497" t="s">
        <v>318</v>
      </c>
      <c r="F6497" t="s">
        <v>436</v>
      </c>
      <c r="G6497">
        <v>33</v>
      </c>
      <c r="H6497">
        <v>49.68</v>
      </c>
      <c r="I6497">
        <v>1639.51</v>
      </c>
      <c r="J6497" t="s">
        <v>770</v>
      </c>
      <c r="K6497">
        <v>42</v>
      </c>
      <c r="L6497" t="str">
        <f>_xlfn.XLOOKUP(F6497, Items!$A:$A, Items!$C:$C, "Check Item ID", 0)</f>
        <v>Service</v>
      </c>
    </row>
    <row r="6498" spans="1:12" hidden="1" x14ac:dyDescent="0.25">
      <c r="A6498" t="s">
        <v>7266</v>
      </c>
      <c r="B6498" s="1">
        <v>45548</v>
      </c>
      <c r="C6498" t="s">
        <v>53</v>
      </c>
      <c r="D6498" t="s">
        <v>9</v>
      </c>
      <c r="E6498" t="s">
        <v>336</v>
      </c>
      <c r="F6498" t="s">
        <v>596</v>
      </c>
      <c r="G6498">
        <v>17</v>
      </c>
      <c r="H6498">
        <v>5796.98</v>
      </c>
      <c r="I6498">
        <v>98548.72</v>
      </c>
      <c r="J6498" t="s">
        <v>770</v>
      </c>
      <c r="K6498">
        <v>27</v>
      </c>
      <c r="L6498" t="str">
        <f>_xlfn.XLOOKUP(F6498, Items!$A:$A, Items!$C:$C, "Check Item ID", 0)</f>
        <v>Software</v>
      </c>
    </row>
    <row r="6499" spans="1:12" hidden="1" x14ac:dyDescent="0.25">
      <c r="A6499" t="s">
        <v>7267</v>
      </c>
      <c r="B6499" s="1">
        <v>45620</v>
      </c>
      <c r="C6499" t="s">
        <v>205</v>
      </c>
      <c r="D6499" t="s">
        <v>25</v>
      </c>
      <c r="E6499" t="s">
        <v>288</v>
      </c>
      <c r="F6499" t="s">
        <v>496</v>
      </c>
      <c r="G6499">
        <v>1</v>
      </c>
      <c r="H6499">
        <v>8408.0300000000007</v>
      </c>
      <c r="I6499">
        <v>8408.0300000000007</v>
      </c>
      <c r="J6499" t="s">
        <v>770</v>
      </c>
      <c r="K6499">
        <v>35</v>
      </c>
      <c r="L6499" t="str">
        <f>_xlfn.XLOOKUP(F6499, Items!$A:$A, Items!$C:$C, "Check Item ID", 0)</f>
        <v>Hardware</v>
      </c>
    </row>
    <row r="6500" spans="1:12" hidden="1" x14ac:dyDescent="0.25">
      <c r="A6500" t="s">
        <v>7268</v>
      </c>
      <c r="B6500" s="1">
        <v>45503</v>
      </c>
      <c r="C6500" t="s">
        <v>217</v>
      </c>
      <c r="D6500" t="s">
        <v>21</v>
      </c>
      <c r="E6500" t="s">
        <v>288</v>
      </c>
      <c r="F6500" t="s">
        <v>526</v>
      </c>
      <c r="G6500">
        <v>38</v>
      </c>
      <c r="H6500">
        <v>5667.87</v>
      </c>
      <c r="I6500">
        <v>215378.87</v>
      </c>
      <c r="J6500" t="s">
        <v>768</v>
      </c>
      <c r="K6500">
        <v>23</v>
      </c>
      <c r="L6500" t="str">
        <f>_xlfn.XLOOKUP(F6500, Items!$A:$A, Items!$C:$C, "Check Item ID", 0)</f>
        <v>Software</v>
      </c>
    </row>
    <row r="6501" spans="1:12" hidden="1" x14ac:dyDescent="0.25">
      <c r="A6501" t="s">
        <v>7269</v>
      </c>
      <c r="B6501" s="1">
        <v>44989</v>
      </c>
      <c r="C6501" t="s">
        <v>211</v>
      </c>
      <c r="D6501" t="s">
        <v>31</v>
      </c>
      <c r="E6501" t="s">
        <v>326</v>
      </c>
      <c r="F6501" t="s">
        <v>440</v>
      </c>
      <c r="G6501">
        <v>33</v>
      </c>
      <c r="H6501">
        <v>7246.44</v>
      </c>
      <c r="I6501">
        <v>239132.52</v>
      </c>
      <c r="J6501" t="s">
        <v>768</v>
      </c>
      <c r="K6501">
        <v>19</v>
      </c>
      <c r="L6501" t="str">
        <f>_xlfn.XLOOKUP(F6501, Items!$A:$A, Items!$C:$C, "Check Item ID", 0)</f>
        <v>Hardware</v>
      </c>
    </row>
    <row r="6502" spans="1:12" x14ac:dyDescent="0.25">
      <c r="A6502" t="s">
        <v>7270</v>
      </c>
      <c r="B6502" s="1">
        <v>45760</v>
      </c>
      <c r="C6502" t="s">
        <v>215</v>
      </c>
      <c r="D6502" t="s">
        <v>5</v>
      </c>
      <c r="E6502" t="s">
        <v>342</v>
      </c>
      <c r="F6502" t="s">
        <v>542</v>
      </c>
      <c r="G6502" s="8">
        <v>46</v>
      </c>
      <c r="H6502" s="6">
        <v>7200.08</v>
      </c>
      <c r="I6502" s="6">
        <v>331203.65000000002</v>
      </c>
      <c r="J6502" t="s">
        <v>777</v>
      </c>
      <c r="K6502" s="8">
        <v>24</v>
      </c>
      <c r="L6502" t="str">
        <f>_xlfn.XLOOKUP(F6502, Items!$A:$A, Items!$C:$C, "Check Item ID", 0)</f>
        <v>Service</v>
      </c>
    </row>
    <row r="6503" spans="1:12" hidden="1" x14ac:dyDescent="0.25">
      <c r="A6503" t="s">
        <v>7271</v>
      </c>
      <c r="B6503" s="1">
        <v>45835</v>
      </c>
      <c r="C6503" t="s">
        <v>211</v>
      </c>
      <c r="D6503" t="s">
        <v>31</v>
      </c>
      <c r="E6503" t="s">
        <v>296</v>
      </c>
      <c r="F6503" t="s">
        <v>640</v>
      </c>
      <c r="G6503">
        <v>27</v>
      </c>
      <c r="H6503">
        <v>6376.9</v>
      </c>
      <c r="I6503">
        <v>172176.26</v>
      </c>
      <c r="J6503" t="s">
        <v>770</v>
      </c>
      <c r="K6503">
        <v>25</v>
      </c>
      <c r="L6503" t="str">
        <f>_xlfn.XLOOKUP(F6503, Items!$A:$A, Items!$C:$C, "Check Item ID", 0)</f>
        <v>Service</v>
      </c>
    </row>
    <row r="6504" spans="1:12" hidden="1" x14ac:dyDescent="0.25">
      <c r="A6504" t="s">
        <v>7272</v>
      </c>
      <c r="B6504" s="1">
        <v>45357</v>
      </c>
      <c r="C6504" t="s">
        <v>63</v>
      </c>
      <c r="D6504" t="s">
        <v>27</v>
      </c>
      <c r="E6504" t="s">
        <v>260</v>
      </c>
      <c r="F6504" t="s">
        <v>440</v>
      </c>
      <c r="G6504">
        <v>24</v>
      </c>
      <c r="H6504">
        <v>7861.05</v>
      </c>
      <c r="I6504">
        <v>188665.2</v>
      </c>
      <c r="J6504" t="s">
        <v>768</v>
      </c>
      <c r="K6504">
        <v>35</v>
      </c>
      <c r="L6504" t="str">
        <f>_xlfn.XLOOKUP(F6504, Items!$A:$A, Items!$C:$C, "Check Item ID", 0)</f>
        <v>Hardware</v>
      </c>
    </row>
    <row r="6505" spans="1:12" x14ac:dyDescent="0.25">
      <c r="A6505" t="s">
        <v>7273</v>
      </c>
      <c r="B6505" s="1">
        <v>45053</v>
      </c>
      <c r="C6505" t="s">
        <v>89</v>
      </c>
      <c r="D6505" t="s">
        <v>23</v>
      </c>
      <c r="E6505" t="s">
        <v>298</v>
      </c>
      <c r="F6505" t="s">
        <v>464</v>
      </c>
      <c r="G6505" s="8">
        <v>33</v>
      </c>
      <c r="H6505" s="6">
        <v>3566.99</v>
      </c>
      <c r="I6505" s="6">
        <v>117710.66</v>
      </c>
      <c r="J6505" t="s">
        <v>777</v>
      </c>
      <c r="K6505" s="8">
        <v>45</v>
      </c>
      <c r="L6505" t="str">
        <f>_xlfn.XLOOKUP(F6505, Items!$A:$A, Items!$C:$C, "Check Item ID", 0)</f>
        <v>Hardware</v>
      </c>
    </row>
    <row r="6506" spans="1:12" hidden="1" x14ac:dyDescent="0.25">
      <c r="A6506" t="s">
        <v>7274</v>
      </c>
      <c r="B6506" s="1">
        <v>45841</v>
      </c>
      <c r="C6506" t="s">
        <v>223</v>
      </c>
      <c r="D6506" t="s">
        <v>5</v>
      </c>
      <c r="E6506" t="s">
        <v>274</v>
      </c>
      <c r="F6506" t="s">
        <v>436</v>
      </c>
      <c r="G6506">
        <v>29</v>
      </c>
      <c r="H6506">
        <v>60.64</v>
      </c>
      <c r="I6506">
        <v>1758.45</v>
      </c>
      <c r="J6506" t="s">
        <v>770</v>
      </c>
      <c r="K6506">
        <v>31</v>
      </c>
      <c r="L6506" t="str">
        <f>_xlfn.XLOOKUP(F6506, Items!$A:$A, Items!$C:$C, "Check Item ID", 0)</f>
        <v>Service</v>
      </c>
    </row>
    <row r="6507" spans="1:12" hidden="1" x14ac:dyDescent="0.25">
      <c r="A6507" t="s">
        <v>7275</v>
      </c>
      <c r="B6507" s="1">
        <v>45944</v>
      </c>
      <c r="C6507" t="s">
        <v>65</v>
      </c>
      <c r="D6507" t="s">
        <v>15</v>
      </c>
      <c r="E6507" t="s">
        <v>283</v>
      </c>
      <c r="F6507" t="s">
        <v>660</v>
      </c>
      <c r="G6507">
        <v>32</v>
      </c>
      <c r="H6507">
        <v>7767.39</v>
      </c>
      <c r="I6507">
        <v>248556.32</v>
      </c>
      <c r="J6507" t="s">
        <v>768</v>
      </c>
      <c r="K6507">
        <v>14</v>
      </c>
      <c r="L6507" t="str">
        <f>_xlfn.XLOOKUP(F6507, Items!$A:$A, Items!$C:$C, "Check Item ID", 0)</f>
        <v>Hardware</v>
      </c>
    </row>
    <row r="6508" spans="1:12" x14ac:dyDescent="0.25">
      <c r="A6508" t="s">
        <v>7276</v>
      </c>
      <c r="B6508" s="1">
        <v>45508</v>
      </c>
      <c r="C6508" t="s">
        <v>237</v>
      </c>
      <c r="D6508" t="s">
        <v>5</v>
      </c>
      <c r="E6508" t="s">
        <v>342</v>
      </c>
      <c r="F6508" t="s">
        <v>626</v>
      </c>
      <c r="G6508" s="8">
        <v>46</v>
      </c>
      <c r="H6508" s="6">
        <v>3760.51</v>
      </c>
      <c r="I6508" s="6">
        <v>172983.29</v>
      </c>
      <c r="J6508" t="s">
        <v>777</v>
      </c>
      <c r="K6508" s="8">
        <v>35</v>
      </c>
      <c r="L6508" t="str">
        <f>_xlfn.XLOOKUP(F6508, Items!$A:$A, Items!$C:$C, "Check Item ID", 0)</f>
        <v>Software</v>
      </c>
    </row>
    <row r="6509" spans="1:12" x14ac:dyDescent="0.25">
      <c r="A6509" t="s">
        <v>7277</v>
      </c>
      <c r="B6509" s="1">
        <v>45230</v>
      </c>
      <c r="C6509" t="s">
        <v>63</v>
      </c>
      <c r="D6509" t="s">
        <v>27</v>
      </c>
      <c r="E6509" t="s">
        <v>246</v>
      </c>
      <c r="F6509" t="s">
        <v>367</v>
      </c>
      <c r="G6509" s="8">
        <v>19</v>
      </c>
      <c r="H6509" s="6">
        <v>5813.38</v>
      </c>
      <c r="I6509" s="6">
        <v>110454.19</v>
      </c>
      <c r="J6509" t="s">
        <v>777</v>
      </c>
      <c r="K6509" s="8">
        <v>33</v>
      </c>
      <c r="L6509" t="str">
        <f>_xlfn.XLOOKUP(F6509, Items!$A:$A, Items!$C:$C, "Check Item ID", 0)</f>
        <v>Software</v>
      </c>
    </row>
    <row r="6510" spans="1:12" hidden="1" x14ac:dyDescent="0.25">
      <c r="A6510" t="s">
        <v>7278</v>
      </c>
      <c r="B6510" s="1">
        <v>45889</v>
      </c>
      <c r="C6510" t="s">
        <v>147</v>
      </c>
      <c r="D6510" t="s">
        <v>5</v>
      </c>
      <c r="E6510" t="s">
        <v>308</v>
      </c>
      <c r="F6510" t="s">
        <v>580</v>
      </c>
      <c r="G6510">
        <v>40</v>
      </c>
      <c r="H6510">
        <v>5604.46</v>
      </c>
      <c r="I6510">
        <v>224178.24</v>
      </c>
      <c r="J6510" t="s">
        <v>770</v>
      </c>
      <c r="K6510">
        <v>6</v>
      </c>
      <c r="L6510" t="str">
        <f>_xlfn.XLOOKUP(F6510, Items!$A:$A, Items!$C:$C, "Check Item ID", 0)</f>
        <v>Hardware</v>
      </c>
    </row>
    <row r="6511" spans="1:12" hidden="1" x14ac:dyDescent="0.25">
      <c r="A6511" t="s">
        <v>7279</v>
      </c>
      <c r="B6511" s="1">
        <v>45510</v>
      </c>
      <c r="C6511" t="s">
        <v>181</v>
      </c>
      <c r="D6511" t="s">
        <v>17</v>
      </c>
      <c r="E6511" t="s">
        <v>346</v>
      </c>
      <c r="F6511" t="s">
        <v>504</v>
      </c>
      <c r="G6511">
        <v>22</v>
      </c>
      <c r="H6511">
        <v>9300.2000000000007</v>
      </c>
      <c r="I6511">
        <v>204604.34</v>
      </c>
      <c r="J6511" t="s">
        <v>768</v>
      </c>
      <c r="K6511">
        <v>21</v>
      </c>
      <c r="L6511" t="str">
        <f>_xlfn.XLOOKUP(F6511, Items!$A:$A, Items!$C:$C, "Check Item ID", 0)</f>
        <v>Service</v>
      </c>
    </row>
    <row r="6512" spans="1:12" hidden="1" x14ac:dyDescent="0.25">
      <c r="A6512" t="s">
        <v>7280</v>
      </c>
      <c r="B6512" s="1">
        <v>45562</v>
      </c>
      <c r="C6512" t="s">
        <v>217</v>
      </c>
      <c r="D6512" t="s">
        <v>21</v>
      </c>
      <c r="E6512" t="s">
        <v>344</v>
      </c>
      <c r="F6512" t="s">
        <v>422</v>
      </c>
      <c r="G6512">
        <v>37</v>
      </c>
      <c r="H6512">
        <v>5170.01</v>
      </c>
      <c r="I6512">
        <v>191290.2</v>
      </c>
      <c r="J6512" t="s">
        <v>770</v>
      </c>
      <c r="K6512">
        <v>32</v>
      </c>
      <c r="L6512" t="str">
        <f>_xlfn.XLOOKUP(F6512, Items!$A:$A, Items!$C:$C, "Check Item ID", 0)</f>
        <v>Service</v>
      </c>
    </row>
    <row r="6513" spans="1:12" x14ac:dyDescent="0.25">
      <c r="A6513" t="s">
        <v>7281</v>
      </c>
      <c r="B6513" s="1">
        <v>45143</v>
      </c>
      <c r="C6513" t="s">
        <v>153</v>
      </c>
      <c r="D6513" t="s">
        <v>3</v>
      </c>
      <c r="E6513" t="s">
        <v>332</v>
      </c>
      <c r="F6513" t="s">
        <v>714</v>
      </c>
      <c r="G6513" s="8">
        <v>28</v>
      </c>
      <c r="H6513" s="6">
        <v>3915.56</v>
      </c>
      <c r="I6513" s="6">
        <v>109635.61</v>
      </c>
      <c r="J6513" t="s">
        <v>777</v>
      </c>
      <c r="K6513" s="8">
        <v>39</v>
      </c>
      <c r="L6513" t="str">
        <f>_xlfn.XLOOKUP(F6513, Items!$A:$A, Items!$C:$C, "Check Item ID", 0)</f>
        <v>Hardware</v>
      </c>
    </row>
    <row r="6514" spans="1:12" x14ac:dyDescent="0.25">
      <c r="A6514" t="s">
        <v>7282</v>
      </c>
      <c r="B6514" s="1">
        <v>45790</v>
      </c>
      <c r="C6514" t="s">
        <v>233</v>
      </c>
      <c r="D6514" t="s">
        <v>17</v>
      </c>
      <c r="E6514" t="s">
        <v>270</v>
      </c>
      <c r="F6514" t="s">
        <v>474</v>
      </c>
      <c r="G6514" s="8">
        <v>43</v>
      </c>
      <c r="H6514" s="6">
        <v>10463.58</v>
      </c>
      <c r="I6514" s="6">
        <v>449933.75</v>
      </c>
      <c r="J6514" t="s">
        <v>777</v>
      </c>
      <c r="K6514" s="8">
        <v>12</v>
      </c>
      <c r="L6514" t="str">
        <f>_xlfn.XLOOKUP(F6514, Items!$A:$A, Items!$C:$C, "Check Item ID", 0)</f>
        <v>Service</v>
      </c>
    </row>
    <row r="6515" spans="1:12" x14ac:dyDescent="0.25">
      <c r="A6515" t="s">
        <v>7283</v>
      </c>
      <c r="B6515" s="1">
        <v>45672</v>
      </c>
      <c r="C6515" t="s">
        <v>177</v>
      </c>
      <c r="D6515" t="s">
        <v>27</v>
      </c>
      <c r="E6515" t="s">
        <v>322</v>
      </c>
      <c r="F6515" t="s">
        <v>684</v>
      </c>
      <c r="G6515" s="8">
        <v>38</v>
      </c>
      <c r="H6515" s="6">
        <v>8940.33</v>
      </c>
      <c r="I6515" s="6">
        <v>339732.54</v>
      </c>
      <c r="J6515" t="s">
        <v>777</v>
      </c>
      <c r="K6515" s="8">
        <v>13</v>
      </c>
      <c r="L6515" t="str">
        <f>_xlfn.XLOOKUP(F6515, Items!$A:$A, Items!$C:$C, "Check Item ID", 0)</f>
        <v>Software</v>
      </c>
    </row>
    <row r="6516" spans="1:12" hidden="1" x14ac:dyDescent="0.25">
      <c r="A6516" t="s">
        <v>7284</v>
      </c>
      <c r="B6516" s="1">
        <v>45809</v>
      </c>
      <c r="C6516" t="s">
        <v>229</v>
      </c>
      <c r="D6516" t="s">
        <v>17</v>
      </c>
      <c r="E6516" t="s">
        <v>350</v>
      </c>
      <c r="F6516" t="s">
        <v>528</v>
      </c>
      <c r="G6516">
        <v>29</v>
      </c>
      <c r="H6516">
        <v>1272.8</v>
      </c>
      <c r="I6516">
        <v>36911.24</v>
      </c>
      <c r="J6516" t="s">
        <v>768</v>
      </c>
      <c r="K6516">
        <v>4</v>
      </c>
      <c r="L6516" t="str">
        <f>_xlfn.XLOOKUP(F6516, Items!$A:$A, Items!$C:$C, "Check Item ID", 0)</f>
        <v>Service</v>
      </c>
    </row>
    <row r="6517" spans="1:12" x14ac:dyDescent="0.25">
      <c r="A6517" t="s">
        <v>7285</v>
      </c>
      <c r="B6517" s="1">
        <v>45543</v>
      </c>
      <c r="C6517" t="s">
        <v>187</v>
      </c>
      <c r="D6517" t="s">
        <v>3</v>
      </c>
      <c r="E6517" t="s">
        <v>340</v>
      </c>
      <c r="F6517" t="s">
        <v>542</v>
      </c>
      <c r="G6517" s="8">
        <v>8</v>
      </c>
      <c r="H6517" s="6">
        <v>8333.5300000000007</v>
      </c>
      <c r="I6517" s="6">
        <v>66668.25</v>
      </c>
      <c r="J6517" t="s">
        <v>777</v>
      </c>
      <c r="K6517" s="8">
        <v>34</v>
      </c>
      <c r="L6517" t="str">
        <f>_xlfn.XLOOKUP(F6517, Items!$A:$A, Items!$C:$C, "Check Item ID", 0)</f>
        <v>Service</v>
      </c>
    </row>
    <row r="6518" spans="1:12" x14ac:dyDescent="0.25">
      <c r="A6518" t="s">
        <v>7286</v>
      </c>
      <c r="B6518" s="1">
        <v>45915</v>
      </c>
      <c r="C6518" t="s">
        <v>85</v>
      </c>
      <c r="D6518" t="s">
        <v>29</v>
      </c>
      <c r="E6518" t="s">
        <v>288</v>
      </c>
      <c r="F6518" t="s">
        <v>588</v>
      </c>
      <c r="G6518" s="8">
        <v>26</v>
      </c>
      <c r="H6518" s="6">
        <v>7295.23</v>
      </c>
      <c r="I6518" s="6">
        <v>189676.05</v>
      </c>
      <c r="J6518" t="s">
        <v>777</v>
      </c>
      <c r="K6518" s="8">
        <v>21</v>
      </c>
      <c r="L6518" t="str">
        <f>_xlfn.XLOOKUP(F6518, Items!$A:$A, Items!$C:$C, "Check Item ID", 0)</f>
        <v>Hardware</v>
      </c>
    </row>
    <row r="6519" spans="1:12" hidden="1" x14ac:dyDescent="0.25">
      <c r="A6519" t="s">
        <v>7287</v>
      </c>
      <c r="B6519" s="1">
        <v>45158</v>
      </c>
      <c r="C6519" t="s">
        <v>45</v>
      </c>
      <c r="D6519" t="s">
        <v>5</v>
      </c>
      <c r="E6519" t="s">
        <v>286</v>
      </c>
      <c r="F6519" t="s">
        <v>502</v>
      </c>
      <c r="G6519">
        <v>45</v>
      </c>
      <c r="H6519">
        <v>7580.52</v>
      </c>
      <c r="I6519">
        <v>341123.19</v>
      </c>
      <c r="J6519" t="s">
        <v>770</v>
      </c>
      <c r="K6519">
        <v>9</v>
      </c>
      <c r="L6519" t="str">
        <f>_xlfn.XLOOKUP(F6519, Items!$A:$A, Items!$C:$C, "Check Item ID", 0)</f>
        <v>Software</v>
      </c>
    </row>
    <row r="6520" spans="1:12" hidden="1" x14ac:dyDescent="0.25">
      <c r="A6520" t="s">
        <v>7288</v>
      </c>
      <c r="B6520" s="1">
        <v>45028</v>
      </c>
      <c r="C6520" t="s">
        <v>63</v>
      </c>
      <c r="D6520" t="s">
        <v>27</v>
      </c>
      <c r="E6520" t="s">
        <v>354</v>
      </c>
      <c r="F6520" t="s">
        <v>596</v>
      </c>
      <c r="G6520">
        <v>4</v>
      </c>
      <c r="H6520">
        <v>5143.91</v>
      </c>
      <c r="I6520">
        <v>20575.66</v>
      </c>
      <c r="J6520" t="s">
        <v>770</v>
      </c>
      <c r="K6520">
        <v>24</v>
      </c>
      <c r="L6520" t="str">
        <f>_xlfn.XLOOKUP(F6520, Items!$A:$A, Items!$C:$C, "Check Item ID", 0)</f>
        <v>Software</v>
      </c>
    </row>
    <row r="6521" spans="1:12" hidden="1" x14ac:dyDescent="0.25">
      <c r="A6521" t="s">
        <v>7289</v>
      </c>
      <c r="B6521" s="1">
        <v>45419</v>
      </c>
      <c r="C6521" t="s">
        <v>36</v>
      </c>
      <c r="D6521" t="s">
        <v>23</v>
      </c>
      <c r="E6521" t="s">
        <v>290</v>
      </c>
      <c r="F6521" t="s">
        <v>606</v>
      </c>
      <c r="G6521">
        <v>19</v>
      </c>
      <c r="H6521">
        <v>8495.6</v>
      </c>
      <c r="I6521">
        <v>161416.32000000001</v>
      </c>
      <c r="J6521" t="s">
        <v>768</v>
      </c>
      <c r="K6521">
        <v>24</v>
      </c>
      <c r="L6521" t="str">
        <f>_xlfn.XLOOKUP(F6521, Items!$A:$A, Items!$C:$C, "Check Item ID", 0)</f>
        <v>Service</v>
      </c>
    </row>
    <row r="6522" spans="1:12" hidden="1" x14ac:dyDescent="0.25">
      <c r="A6522" t="s">
        <v>7290</v>
      </c>
      <c r="B6522" s="1">
        <v>45818</v>
      </c>
      <c r="C6522" t="s">
        <v>71</v>
      </c>
      <c r="D6522" t="s">
        <v>15</v>
      </c>
      <c r="E6522" t="s">
        <v>281</v>
      </c>
      <c r="F6522" t="s">
        <v>744</v>
      </c>
      <c r="G6522">
        <v>12</v>
      </c>
      <c r="H6522">
        <v>8512.7900000000009</v>
      </c>
      <c r="I6522">
        <v>102153.53</v>
      </c>
      <c r="J6522" t="s">
        <v>770</v>
      </c>
      <c r="K6522">
        <v>38</v>
      </c>
      <c r="L6522" t="str">
        <f>_xlfn.XLOOKUP(F6522, Items!$A:$A, Items!$C:$C, "Check Item ID", 0)</f>
        <v>Service</v>
      </c>
    </row>
    <row r="6523" spans="1:12" hidden="1" x14ac:dyDescent="0.25">
      <c r="A6523" t="s">
        <v>7291</v>
      </c>
      <c r="B6523" s="1">
        <v>45366</v>
      </c>
      <c r="C6523" t="s">
        <v>235</v>
      </c>
      <c r="D6523" t="s">
        <v>17</v>
      </c>
      <c r="E6523" t="s">
        <v>322</v>
      </c>
      <c r="F6523" t="s">
        <v>618</v>
      </c>
      <c r="G6523">
        <v>14</v>
      </c>
      <c r="H6523">
        <v>2449.0100000000002</v>
      </c>
      <c r="I6523">
        <v>34286.089999999997</v>
      </c>
      <c r="J6523" t="s">
        <v>768</v>
      </c>
      <c r="K6523">
        <v>33</v>
      </c>
      <c r="L6523" t="str">
        <f>_xlfn.XLOOKUP(F6523, Items!$A:$A, Items!$C:$C, "Check Item ID", 0)</f>
        <v>Service</v>
      </c>
    </row>
    <row r="6524" spans="1:12" hidden="1" x14ac:dyDescent="0.25">
      <c r="A6524" t="s">
        <v>7292</v>
      </c>
      <c r="B6524" s="1">
        <v>45776</v>
      </c>
      <c r="C6524" t="s">
        <v>239</v>
      </c>
      <c r="D6524" t="s">
        <v>15</v>
      </c>
      <c r="E6524" t="s">
        <v>328</v>
      </c>
      <c r="F6524" t="s">
        <v>722</v>
      </c>
      <c r="G6524">
        <v>27</v>
      </c>
      <c r="H6524">
        <v>8112.78</v>
      </c>
      <c r="I6524">
        <v>219045.17</v>
      </c>
      <c r="J6524" t="s">
        <v>768</v>
      </c>
      <c r="K6524">
        <v>42</v>
      </c>
      <c r="L6524" t="str">
        <f>_xlfn.XLOOKUP(F6524, Items!$A:$A, Items!$C:$C, "Check Item ID", 0)</f>
        <v>Service</v>
      </c>
    </row>
    <row r="6525" spans="1:12" hidden="1" x14ac:dyDescent="0.25">
      <c r="A6525" t="s">
        <v>7293</v>
      </c>
      <c r="B6525" s="1">
        <v>44942</v>
      </c>
      <c r="C6525" t="s">
        <v>45</v>
      </c>
      <c r="D6525" t="s">
        <v>5</v>
      </c>
      <c r="E6525" t="s">
        <v>254</v>
      </c>
      <c r="F6525" t="s">
        <v>556</v>
      </c>
      <c r="G6525">
        <v>20</v>
      </c>
      <c r="H6525">
        <v>5666.27</v>
      </c>
      <c r="I6525">
        <v>113325.37</v>
      </c>
      <c r="J6525" t="s">
        <v>768</v>
      </c>
      <c r="K6525">
        <v>40</v>
      </c>
      <c r="L6525" t="str">
        <f>_xlfn.XLOOKUP(F6525, Items!$A:$A, Items!$C:$C, "Check Item ID", 0)</f>
        <v>Software</v>
      </c>
    </row>
    <row r="6526" spans="1:12" hidden="1" x14ac:dyDescent="0.25">
      <c r="A6526" t="s">
        <v>7294</v>
      </c>
      <c r="B6526" s="1">
        <v>44988</v>
      </c>
      <c r="C6526" t="s">
        <v>235</v>
      </c>
      <c r="D6526" t="s">
        <v>17</v>
      </c>
      <c r="E6526" t="s">
        <v>286</v>
      </c>
      <c r="F6526" t="s">
        <v>634</v>
      </c>
      <c r="G6526">
        <v>33</v>
      </c>
      <c r="H6526">
        <v>5018.4399999999996</v>
      </c>
      <c r="I6526">
        <v>165608.65</v>
      </c>
      <c r="J6526" t="s">
        <v>768</v>
      </c>
      <c r="K6526">
        <v>6</v>
      </c>
      <c r="L6526" t="str">
        <f>_xlfn.XLOOKUP(F6526, Items!$A:$A, Items!$C:$C, "Check Item ID", 0)</f>
        <v>Hardware</v>
      </c>
    </row>
    <row r="6527" spans="1:12" hidden="1" x14ac:dyDescent="0.25">
      <c r="A6527" t="s">
        <v>7295</v>
      </c>
      <c r="B6527" s="1">
        <v>45338</v>
      </c>
      <c r="C6527" t="s">
        <v>217</v>
      </c>
      <c r="D6527" t="s">
        <v>21</v>
      </c>
      <c r="E6527" t="s">
        <v>276</v>
      </c>
      <c r="F6527" t="s">
        <v>428</v>
      </c>
      <c r="G6527">
        <v>6</v>
      </c>
      <c r="H6527">
        <v>6211.51</v>
      </c>
      <c r="I6527">
        <v>37269.03</v>
      </c>
      <c r="J6527" t="s">
        <v>770</v>
      </c>
      <c r="K6527">
        <v>24</v>
      </c>
      <c r="L6527" t="str">
        <f>_xlfn.XLOOKUP(F6527, Items!$A:$A, Items!$C:$C, "Check Item ID", 0)</f>
        <v>Service</v>
      </c>
    </row>
    <row r="6528" spans="1:12" x14ac:dyDescent="0.25">
      <c r="A6528" t="s">
        <v>7296</v>
      </c>
      <c r="B6528" s="1">
        <v>45892</v>
      </c>
      <c r="C6528" t="s">
        <v>197</v>
      </c>
      <c r="D6528" t="s">
        <v>17</v>
      </c>
      <c r="E6528" t="s">
        <v>298</v>
      </c>
      <c r="F6528" t="s">
        <v>576</v>
      </c>
      <c r="G6528" s="8">
        <v>36</v>
      </c>
      <c r="H6528" s="6">
        <v>2026.07</v>
      </c>
      <c r="I6528" s="6">
        <v>72938.41</v>
      </c>
      <c r="J6528" t="s">
        <v>777</v>
      </c>
      <c r="K6528" s="8">
        <v>8</v>
      </c>
      <c r="L6528" t="str">
        <f>_xlfn.XLOOKUP(F6528, Items!$A:$A, Items!$C:$C, "Check Item ID", 0)</f>
        <v>Software</v>
      </c>
    </row>
    <row r="6529" spans="1:12" hidden="1" x14ac:dyDescent="0.25">
      <c r="A6529" t="s">
        <v>7297</v>
      </c>
      <c r="B6529" s="1">
        <v>45862</v>
      </c>
      <c r="C6529" t="s">
        <v>185</v>
      </c>
      <c r="D6529" t="s">
        <v>29</v>
      </c>
      <c r="E6529" t="s">
        <v>334</v>
      </c>
      <c r="F6529" t="s">
        <v>500</v>
      </c>
      <c r="G6529">
        <v>38</v>
      </c>
      <c r="H6529">
        <v>9015.25</v>
      </c>
      <c r="I6529">
        <v>342579.39</v>
      </c>
      <c r="J6529" t="s">
        <v>770</v>
      </c>
      <c r="K6529">
        <v>38</v>
      </c>
      <c r="L6529" t="str">
        <f>_xlfn.XLOOKUP(F6529, Items!$A:$A, Items!$C:$C, "Check Item ID", 0)</f>
        <v>Service</v>
      </c>
    </row>
    <row r="6530" spans="1:12" hidden="1" x14ac:dyDescent="0.25">
      <c r="A6530" t="s">
        <v>7298</v>
      </c>
      <c r="B6530" s="1">
        <v>45021</v>
      </c>
      <c r="C6530" t="s">
        <v>71</v>
      </c>
      <c r="D6530" t="s">
        <v>15</v>
      </c>
      <c r="E6530" t="s">
        <v>270</v>
      </c>
      <c r="F6530" t="s">
        <v>452</v>
      </c>
      <c r="G6530">
        <v>50</v>
      </c>
      <c r="H6530">
        <v>3201.97</v>
      </c>
      <c r="I6530">
        <v>160098.59</v>
      </c>
      <c r="J6530" t="s">
        <v>768</v>
      </c>
      <c r="K6530">
        <v>18</v>
      </c>
      <c r="L6530" t="str">
        <f>_xlfn.XLOOKUP(F6530, Items!$A:$A, Items!$C:$C, "Check Item ID", 0)</f>
        <v>Service</v>
      </c>
    </row>
    <row r="6531" spans="1:12" hidden="1" x14ac:dyDescent="0.25">
      <c r="A6531" t="s">
        <v>7299</v>
      </c>
      <c r="B6531" s="1">
        <v>45787</v>
      </c>
      <c r="C6531" t="s">
        <v>107</v>
      </c>
      <c r="D6531" t="s">
        <v>25</v>
      </c>
      <c r="E6531" t="s">
        <v>265</v>
      </c>
      <c r="F6531" t="s">
        <v>596</v>
      </c>
      <c r="G6531">
        <v>3</v>
      </c>
      <c r="H6531">
        <v>5443.12</v>
      </c>
      <c r="I6531">
        <v>16329.37</v>
      </c>
      <c r="J6531" t="s">
        <v>768</v>
      </c>
      <c r="K6531">
        <v>35</v>
      </c>
      <c r="L6531" t="str">
        <f>_xlfn.XLOOKUP(F6531, Items!$A:$A, Items!$C:$C, "Check Item ID", 0)</f>
        <v>Software</v>
      </c>
    </row>
    <row r="6532" spans="1:12" x14ac:dyDescent="0.25">
      <c r="A6532" t="s">
        <v>7300</v>
      </c>
      <c r="B6532" s="1">
        <v>45644</v>
      </c>
      <c r="C6532" t="s">
        <v>53</v>
      </c>
      <c r="D6532" t="s">
        <v>9</v>
      </c>
      <c r="E6532" t="s">
        <v>330</v>
      </c>
      <c r="F6532" t="s">
        <v>680</v>
      </c>
      <c r="G6532" s="8">
        <v>42</v>
      </c>
      <c r="H6532" s="6">
        <v>9343.73</v>
      </c>
      <c r="I6532" s="6">
        <v>392436.85</v>
      </c>
      <c r="J6532" t="s">
        <v>777</v>
      </c>
      <c r="K6532" s="8">
        <v>5</v>
      </c>
      <c r="L6532" t="str">
        <f>_xlfn.XLOOKUP(F6532, Items!$A:$A, Items!$C:$C, "Check Item ID", 0)</f>
        <v>Service</v>
      </c>
    </row>
    <row r="6533" spans="1:12" hidden="1" x14ac:dyDescent="0.25">
      <c r="A6533" t="s">
        <v>7301</v>
      </c>
      <c r="B6533" s="1">
        <v>45688</v>
      </c>
      <c r="C6533" t="s">
        <v>131</v>
      </c>
      <c r="D6533" t="s">
        <v>25</v>
      </c>
      <c r="E6533" t="s">
        <v>334</v>
      </c>
      <c r="F6533" t="s">
        <v>512</v>
      </c>
      <c r="G6533">
        <v>49</v>
      </c>
      <c r="H6533">
        <v>4362.8500000000004</v>
      </c>
      <c r="I6533">
        <v>213779.52</v>
      </c>
      <c r="J6533" t="s">
        <v>768</v>
      </c>
      <c r="K6533">
        <v>8</v>
      </c>
      <c r="L6533" t="str">
        <f>_xlfn.XLOOKUP(F6533, Items!$A:$A, Items!$C:$C, "Check Item ID", 0)</f>
        <v>Software</v>
      </c>
    </row>
    <row r="6534" spans="1:12" x14ac:dyDescent="0.25">
      <c r="A6534" t="s">
        <v>7302</v>
      </c>
      <c r="B6534" s="1">
        <v>45148</v>
      </c>
      <c r="C6534" t="s">
        <v>149</v>
      </c>
      <c r="D6534" t="s">
        <v>21</v>
      </c>
      <c r="E6534" t="s">
        <v>283</v>
      </c>
      <c r="F6534" t="s">
        <v>408</v>
      </c>
      <c r="G6534" s="8">
        <v>24</v>
      </c>
      <c r="H6534" s="6">
        <v>6017.81</v>
      </c>
      <c r="I6534" s="6">
        <v>144427.54999999999</v>
      </c>
      <c r="J6534" t="s">
        <v>777</v>
      </c>
      <c r="K6534" s="8">
        <v>5</v>
      </c>
      <c r="L6534" t="str">
        <f>_xlfn.XLOOKUP(F6534, Items!$A:$A, Items!$C:$C, "Check Item ID", 0)</f>
        <v>Hardware</v>
      </c>
    </row>
    <row r="6535" spans="1:12" hidden="1" x14ac:dyDescent="0.25">
      <c r="A6535" t="s">
        <v>7303</v>
      </c>
      <c r="B6535" s="1">
        <v>45758</v>
      </c>
      <c r="C6535" t="s">
        <v>123</v>
      </c>
      <c r="D6535" t="s">
        <v>21</v>
      </c>
      <c r="E6535" t="s">
        <v>263</v>
      </c>
      <c r="F6535" t="s">
        <v>392</v>
      </c>
      <c r="G6535">
        <v>19</v>
      </c>
      <c r="H6535">
        <v>8629.9</v>
      </c>
      <c r="I6535">
        <v>163968.12</v>
      </c>
      <c r="J6535" t="s">
        <v>768</v>
      </c>
      <c r="K6535">
        <v>15</v>
      </c>
      <c r="L6535" t="str">
        <f>_xlfn.XLOOKUP(F6535, Items!$A:$A, Items!$C:$C, "Check Item ID", 0)</f>
        <v>Software</v>
      </c>
    </row>
    <row r="6536" spans="1:12" hidden="1" x14ac:dyDescent="0.25">
      <c r="A6536" t="s">
        <v>7304</v>
      </c>
      <c r="B6536" s="1">
        <v>45413</v>
      </c>
      <c r="C6536" t="s">
        <v>219</v>
      </c>
      <c r="D6536" t="s">
        <v>21</v>
      </c>
      <c r="E6536" t="s">
        <v>274</v>
      </c>
      <c r="F6536" t="s">
        <v>598</v>
      </c>
      <c r="G6536">
        <v>46</v>
      </c>
      <c r="H6536">
        <v>5729.69</v>
      </c>
      <c r="I6536">
        <v>263565.83</v>
      </c>
      <c r="J6536" t="s">
        <v>768</v>
      </c>
      <c r="K6536">
        <v>30</v>
      </c>
      <c r="L6536" t="str">
        <f>_xlfn.XLOOKUP(F6536, Items!$A:$A, Items!$C:$C, "Check Item ID", 0)</f>
        <v>Software</v>
      </c>
    </row>
    <row r="6537" spans="1:12" x14ac:dyDescent="0.25">
      <c r="A6537" t="s">
        <v>7305</v>
      </c>
      <c r="B6537" s="1">
        <v>45950</v>
      </c>
      <c r="C6537" t="s">
        <v>201</v>
      </c>
      <c r="D6537" t="s">
        <v>21</v>
      </c>
      <c r="E6537" t="s">
        <v>302</v>
      </c>
      <c r="F6537" t="s">
        <v>664</v>
      </c>
      <c r="G6537" s="8">
        <v>38</v>
      </c>
      <c r="H6537" s="6">
        <v>5980.72</v>
      </c>
      <c r="I6537" s="6">
        <v>227267.28</v>
      </c>
      <c r="J6537" t="s">
        <v>777</v>
      </c>
      <c r="K6537" s="8">
        <v>45</v>
      </c>
      <c r="L6537" t="str">
        <f>_xlfn.XLOOKUP(F6537, Items!$A:$A, Items!$C:$C, "Check Item ID", 0)</f>
        <v>Hardware</v>
      </c>
    </row>
    <row r="6538" spans="1:12" hidden="1" x14ac:dyDescent="0.25">
      <c r="A6538" t="s">
        <v>7306</v>
      </c>
      <c r="B6538" s="1">
        <v>45410</v>
      </c>
      <c r="C6538" t="s">
        <v>163</v>
      </c>
      <c r="D6538" t="s">
        <v>31</v>
      </c>
      <c r="E6538" t="s">
        <v>330</v>
      </c>
      <c r="F6538" t="s">
        <v>538</v>
      </c>
      <c r="G6538">
        <v>35</v>
      </c>
      <c r="H6538">
        <v>6971.31</v>
      </c>
      <c r="I6538">
        <v>243995.73</v>
      </c>
      <c r="J6538" t="s">
        <v>770</v>
      </c>
      <c r="K6538">
        <v>36</v>
      </c>
      <c r="L6538" t="str">
        <f>_xlfn.XLOOKUP(F6538, Items!$A:$A, Items!$C:$C, "Check Item ID", 0)</f>
        <v>Hardware</v>
      </c>
    </row>
    <row r="6539" spans="1:12" x14ac:dyDescent="0.25">
      <c r="A6539" t="s">
        <v>7307</v>
      </c>
      <c r="B6539" s="1">
        <v>45055</v>
      </c>
      <c r="C6539" t="s">
        <v>177</v>
      </c>
      <c r="D6539" t="s">
        <v>27</v>
      </c>
      <c r="E6539" t="s">
        <v>294</v>
      </c>
      <c r="F6539" t="s">
        <v>624</v>
      </c>
      <c r="G6539" s="8">
        <v>36</v>
      </c>
      <c r="H6539" s="6">
        <v>3656.08</v>
      </c>
      <c r="I6539" s="6">
        <v>131618.98000000001</v>
      </c>
      <c r="J6539" t="s">
        <v>777</v>
      </c>
      <c r="K6539" s="8">
        <v>36</v>
      </c>
      <c r="L6539" t="str">
        <f>_xlfn.XLOOKUP(F6539, Items!$A:$A, Items!$C:$C, "Check Item ID", 0)</f>
        <v>Service</v>
      </c>
    </row>
    <row r="6540" spans="1:12" hidden="1" x14ac:dyDescent="0.25">
      <c r="A6540" t="s">
        <v>7308</v>
      </c>
      <c r="B6540" s="1">
        <v>45507</v>
      </c>
      <c r="C6540" t="s">
        <v>219</v>
      </c>
      <c r="D6540" t="s">
        <v>21</v>
      </c>
      <c r="E6540" t="s">
        <v>298</v>
      </c>
      <c r="F6540" t="s">
        <v>363</v>
      </c>
      <c r="G6540">
        <v>29</v>
      </c>
      <c r="H6540">
        <v>3723.92</v>
      </c>
      <c r="I6540">
        <v>107993.55</v>
      </c>
      <c r="J6540" t="s">
        <v>770</v>
      </c>
      <c r="K6540">
        <v>31</v>
      </c>
      <c r="L6540" t="str">
        <f>_xlfn.XLOOKUP(F6540, Items!$A:$A, Items!$C:$C, "Check Item ID", 0)</f>
        <v>Hardware</v>
      </c>
    </row>
    <row r="6541" spans="1:12" hidden="1" x14ac:dyDescent="0.25">
      <c r="A6541" t="s">
        <v>7309</v>
      </c>
      <c r="B6541" s="1">
        <v>45754</v>
      </c>
      <c r="C6541" t="s">
        <v>45</v>
      </c>
      <c r="D6541" t="s">
        <v>5</v>
      </c>
      <c r="E6541" t="s">
        <v>302</v>
      </c>
      <c r="F6541" t="s">
        <v>442</v>
      </c>
      <c r="G6541">
        <v>16</v>
      </c>
      <c r="H6541">
        <v>10731.38</v>
      </c>
      <c r="I6541">
        <v>171702.02</v>
      </c>
      <c r="J6541" t="s">
        <v>770</v>
      </c>
      <c r="K6541">
        <v>11</v>
      </c>
      <c r="L6541" t="str">
        <f>_xlfn.XLOOKUP(F6541, Items!$A:$A, Items!$C:$C, "Check Item ID", 0)</f>
        <v>Service</v>
      </c>
    </row>
    <row r="6542" spans="1:12" hidden="1" x14ac:dyDescent="0.25">
      <c r="A6542" t="s">
        <v>7310</v>
      </c>
      <c r="B6542" s="1">
        <v>44943</v>
      </c>
      <c r="C6542" t="s">
        <v>179</v>
      </c>
      <c r="D6542" t="s">
        <v>3</v>
      </c>
      <c r="E6542" t="s">
        <v>306</v>
      </c>
      <c r="F6542" t="s">
        <v>359</v>
      </c>
      <c r="G6542">
        <v>35</v>
      </c>
      <c r="H6542">
        <v>6982.02</v>
      </c>
      <c r="I6542">
        <v>244370.6</v>
      </c>
      <c r="J6542" t="s">
        <v>768</v>
      </c>
      <c r="K6542">
        <v>8</v>
      </c>
      <c r="L6542" t="str">
        <f>_xlfn.XLOOKUP(F6542, Items!$A:$A, Items!$C:$C, "Check Item ID", 0)</f>
        <v>Hardware</v>
      </c>
    </row>
    <row r="6543" spans="1:12" hidden="1" x14ac:dyDescent="0.25">
      <c r="A6543" t="s">
        <v>7311</v>
      </c>
      <c r="B6543" s="1">
        <v>45529</v>
      </c>
      <c r="C6543" t="s">
        <v>53</v>
      </c>
      <c r="D6543" t="s">
        <v>9</v>
      </c>
      <c r="E6543" t="s">
        <v>308</v>
      </c>
      <c r="F6543" t="s">
        <v>494</v>
      </c>
      <c r="G6543">
        <v>12</v>
      </c>
      <c r="H6543">
        <v>8076.47</v>
      </c>
      <c r="I6543">
        <v>96917.64</v>
      </c>
      <c r="J6543" t="s">
        <v>770</v>
      </c>
      <c r="K6543">
        <v>30</v>
      </c>
      <c r="L6543" t="str">
        <f>_xlfn.XLOOKUP(F6543, Items!$A:$A, Items!$C:$C, "Check Item ID", 0)</f>
        <v>Hardware</v>
      </c>
    </row>
    <row r="6544" spans="1:12" hidden="1" x14ac:dyDescent="0.25">
      <c r="A6544" t="s">
        <v>7312</v>
      </c>
      <c r="B6544" s="1">
        <v>45911</v>
      </c>
      <c r="C6544" t="s">
        <v>193</v>
      </c>
      <c r="D6544" t="s">
        <v>5</v>
      </c>
      <c r="E6544" t="s">
        <v>318</v>
      </c>
      <c r="F6544" t="s">
        <v>498</v>
      </c>
      <c r="G6544">
        <v>18</v>
      </c>
      <c r="H6544">
        <v>7830.15</v>
      </c>
      <c r="I6544">
        <v>140942.70000000001</v>
      </c>
      <c r="J6544" t="s">
        <v>770</v>
      </c>
      <c r="K6544">
        <v>22</v>
      </c>
      <c r="L6544" t="str">
        <f>_xlfn.XLOOKUP(F6544, Items!$A:$A, Items!$C:$C, "Check Item ID", 0)</f>
        <v>Service</v>
      </c>
    </row>
    <row r="6545" spans="1:12" hidden="1" x14ac:dyDescent="0.25">
      <c r="A6545" t="s">
        <v>7313</v>
      </c>
      <c r="B6545" s="1">
        <v>44988</v>
      </c>
      <c r="C6545" t="s">
        <v>165</v>
      </c>
      <c r="D6545" t="s">
        <v>27</v>
      </c>
      <c r="E6545" t="s">
        <v>338</v>
      </c>
      <c r="F6545" t="s">
        <v>590</v>
      </c>
      <c r="G6545">
        <v>17</v>
      </c>
      <c r="H6545">
        <v>863.34</v>
      </c>
      <c r="I6545">
        <v>14676.71</v>
      </c>
      <c r="J6545" t="s">
        <v>768</v>
      </c>
      <c r="K6545">
        <v>15</v>
      </c>
      <c r="L6545" t="str">
        <f>_xlfn.XLOOKUP(F6545, Items!$A:$A, Items!$C:$C, "Check Item ID", 0)</f>
        <v>Hardware</v>
      </c>
    </row>
    <row r="6546" spans="1:12" hidden="1" x14ac:dyDescent="0.25">
      <c r="A6546" t="s">
        <v>7314</v>
      </c>
      <c r="B6546" s="1">
        <v>45267</v>
      </c>
      <c r="C6546" t="s">
        <v>103</v>
      </c>
      <c r="D6546" t="s">
        <v>31</v>
      </c>
      <c r="E6546" t="s">
        <v>263</v>
      </c>
      <c r="F6546" t="s">
        <v>708</v>
      </c>
      <c r="G6546">
        <v>49</v>
      </c>
      <c r="H6546">
        <v>4569.01</v>
      </c>
      <c r="I6546">
        <v>223881.25</v>
      </c>
      <c r="J6546" t="s">
        <v>770</v>
      </c>
      <c r="K6546">
        <v>29</v>
      </c>
      <c r="L6546" t="str">
        <f>_xlfn.XLOOKUP(F6546, Items!$A:$A, Items!$C:$C, "Check Item ID", 0)</f>
        <v>Service</v>
      </c>
    </row>
    <row r="6547" spans="1:12" hidden="1" x14ac:dyDescent="0.25">
      <c r="A6547" t="s">
        <v>7315</v>
      </c>
      <c r="B6547" s="1">
        <v>45832</v>
      </c>
      <c r="C6547" t="s">
        <v>143</v>
      </c>
      <c r="D6547" t="s">
        <v>5</v>
      </c>
      <c r="E6547" t="s">
        <v>274</v>
      </c>
      <c r="F6547" t="s">
        <v>632</v>
      </c>
      <c r="G6547">
        <v>39</v>
      </c>
      <c r="H6547">
        <v>2090.61</v>
      </c>
      <c r="I6547">
        <v>81533.89</v>
      </c>
      <c r="J6547" t="s">
        <v>770</v>
      </c>
      <c r="K6547">
        <v>36</v>
      </c>
      <c r="L6547" t="str">
        <f>_xlfn.XLOOKUP(F6547, Items!$A:$A, Items!$C:$C, "Check Item ID", 0)</f>
        <v>Service</v>
      </c>
    </row>
    <row r="6548" spans="1:12" hidden="1" x14ac:dyDescent="0.25">
      <c r="A6548" t="s">
        <v>7316</v>
      </c>
      <c r="B6548" s="1">
        <v>45898</v>
      </c>
      <c r="C6548" t="s">
        <v>93</v>
      </c>
      <c r="D6548" t="s">
        <v>9</v>
      </c>
      <c r="E6548" t="s">
        <v>270</v>
      </c>
      <c r="F6548" t="s">
        <v>560</v>
      </c>
      <c r="G6548">
        <v>29</v>
      </c>
      <c r="H6548">
        <v>9873.64</v>
      </c>
      <c r="I6548">
        <v>286335.49</v>
      </c>
      <c r="J6548" t="s">
        <v>770</v>
      </c>
      <c r="K6548">
        <v>20</v>
      </c>
      <c r="L6548" t="str">
        <f>_xlfn.XLOOKUP(F6548, Items!$A:$A, Items!$C:$C, "Check Item ID", 0)</f>
        <v>Service</v>
      </c>
    </row>
    <row r="6549" spans="1:12" hidden="1" x14ac:dyDescent="0.25">
      <c r="A6549" t="s">
        <v>7317</v>
      </c>
      <c r="B6549" s="1">
        <v>45272</v>
      </c>
      <c r="C6549" t="s">
        <v>235</v>
      </c>
      <c r="D6549" t="s">
        <v>17</v>
      </c>
      <c r="E6549" t="s">
        <v>298</v>
      </c>
      <c r="F6549" t="s">
        <v>710</v>
      </c>
      <c r="G6549">
        <v>20</v>
      </c>
      <c r="H6549">
        <v>208.75</v>
      </c>
      <c r="I6549">
        <v>4175.07</v>
      </c>
      <c r="J6549" t="s">
        <v>770</v>
      </c>
      <c r="K6549">
        <v>45</v>
      </c>
      <c r="L6549" t="str">
        <f>_xlfn.XLOOKUP(F6549, Items!$A:$A, Items!$C:$C, "Check Item ID", 0)</f>
        <v>Service</v>
      </c>
    </row>
    <row r="6550" spans="1:12" hidden="1" x14ac:dyDescent="0.25">
      <c r="A6550" t="s">
        <v>7318</v>
      </c>
      <c r="B6550" s="1">
        <v>45553</v>
      </c>
      <c r="C6550" t="s">
        <v>67</v>
      </c>
      <c r="D6550" t="s">
        <v>7</v>
      </c>
      <c r="E6550" t="s">
        <v>332</v>
      </c>
      <c r="F6550" t="s">
        <v>606</v>
      </c>
      <c r="G6550">
        <v>17</v>
      </c>
      <c r="H6550">
        <v>8577.7900000000009</v>
      </c>
      <c r="I6550">
        <v>145822.46</v>
      </c>
      <c r="J6550" t="s">
        <v>768</v>
      </c>
      <c r="K6550">
        <v>16</v>
      </c>
      <c r="L6550" t="str">
        <f>_xlfn.XLOOKUP(F6550, Items!$A:$A, Items!$C:$C, "Check Item ID", 0)</f>
        <v>Service</v>
      </c>
    </row>
    <row r="6551" spans="1:12" hidden="1" x14ac:dyDescent="0.25">
      <c r="A6551" t="s">
        <v>7319</v>
      </c>
      <c r="B6551" s="1">
        <v>45612</v>
      </c>
      <c r="C6551" t="s">
        <v>87</v>
      </c>
      <c r="D6551" t="s">
        <v>9</v>
      </c>
      <c r="E6551" t="s">
        <v>292</v>
      </c>
      <c r="F6551" t="s">
        <v>752</v>
      </c>
      <c r="G6551">
        <v>16</v>
      </c>
      <c r="H6551">
        <v>1762.13</v>
      </c>
      <c r="I6551">
        <v>28194.1</v>
      </c>
      <c r="J6551" t="s">
        <v>770</v>
      </c>
      <c r="K6551">
        <v>24</v>
      </c>
      <c r="L6551" t="str">
        <f>_xlfn.XLOOKUP(F6551, Items!$A:$A, Items!$C:$C, "Check Item ID", 0)</f>
        <v>Software</v>
      </c>
    </row>
    <row r="6552" spans="1:12" x14ac:dyDescent="0.25">
      <c r="A6552" t="s">
        <v>7320</v>
      </c>
      <c r="B6552" s="1">
        <v>45753</v>
      </c>
      <c r="C6552" t="s">
        <v>157</v>
      </c>
      <c r="D6552" t="s">
        <v>11</v>
      </c>
      <c r="E6552" t="s">
        <v>306</v>
      </c>
      <c r="F6552" t="s">
        <v>698</v>
      </c>
      <c r="G6552" s="8">
        <v>20</v>
      </c>
      <c r="H6552" s="6">
        <v>5622.67</v>
      </c>
      <c r="I6552" s="6">
        <v>112453.42</v>
      </c>
      <c r="J6552" t="s">
        <v>777</v>
      </c>
      <c r="K6552" s="8">
        <v>42</v>
      </c>
      <c r="L6552" t="str">
        <f>_xlfn.XLOOKUP(F6552, Items!$A:$A, Items!$C:$C, "Check Item ID", 0)</f>
        <v>Software</v>
      </c>
    </row>
    <row r="6553" spans="1:12" hidden="1" x14ac:dyDescent="0.25">
      <c r="A6553" t="s">
        <v>7321</v>
      </c>
      <c r="B6553" s="1">
        <v>44947</v>
      </c>
      <c r="C6553" t="s">
        <v>235</v>
      </c>
      <c r="D6553" t="s">
        <v>17</v>
      </c>
      <c r="E6553" t="s">
        <v>316</v>
      </c>
      <c r="F6553" t="s">
        <v>542</v>
      </c>
      <c r="G6553">
        <v>10</v>
      </c>
      <c r="H6553">
        <v>7974.81</v>
      </c>
      <c r="I6553">
        <v>79748.12</v>
      </c>
      <c r="J6553" t="s">
        <v>768</v>
      </c>
      <c r="K6553">
        <v>3</v>
      </c>
      <c r="L6553" t="str">
        <f>_xlfn.XLOOKUP(F6553, Items!$A:$A, Items!$C:$C, "Check Item ID", 0)</f>
        <v>Service</v>
      </c>
    </row>
    <row r="6554" spans="1:12" hidden="1" x14ac:dyDescent="0.25">
      <c r="A6554" t="s">
        <v>7322</v>
      </c>
      <c r="B6554" s="1">
        <v>45695</v>
      </c>
      <c r="C6554" t="s">
        <v>171</v>
      </c>
      <c r="D6554" t="s">
        <v>23</v>
      </c>
      <c r="E6554" t="s">
        <v>306</v>
      </c>
      <c r="F6554" t="s">
        <v>378</v>
      </c>
      <c r="G6554">
        <v>18</v>
      </c>
      <c r="H6554">
        <v>542.01</v>
      </c>
      <c r="I6554">
        <v>9756.18</v>
      </c>
      <c r="J6554" t="s">
        <v>768</v>
      </c>
      <c r="K6554">
        <v>27</v>
      </c>
      <c r="L6554" t="str">
        <f>_xlfn.XLOOKUP(F6554, Items!$A:$A, Items!$C:$C, "Check Item ID", 0)</f>
        <v>Software</v>
      </c>
    </row>
    <row r="6555" spans="1:12" hidden="1" x14ac:dyDescent="0.25">
      <c r="A6555" t="s">
        <v>7323</v>
      </c>
      <c r="B6555" s="1">
        <v>45783</v>
      </c>
      <c r="C6555" t="s">
        <v>115</v>
      </c>
      <c r="D6555" t="s">
        <v>27</v>
      </c>
      <c r="E6555" t="s">
        <v>316</v>
      </c>
      <c r="F6555" t="s">
        <v>714</v>
      </c>
      <c r="G6555">
        <v>43</v>
      </c>
      <c r="H6555">
        <v>4599.79</v>
      </c>
      <c r="I6555">
        <v>197791.18</v>
      </c>
      <c r="J6555" t="s">
        <v>768</v>
      </c>
      <c r="K6555">
        <v>7</v>
      </c>
      <c r="L6555" t="str">
        <f>_xlfn.XLOOKUP(F6555, Items!$A:$A, Items!$C:$C, "Check Item ID", 0)</f>
        <v>Hardware</v>
      </c>
    </row>
    <row r="6556" spans="1:12" x14ac:dyDescent="0.25">
      <c r="A6556" t="s">
        <v>7324</v>
      </c>
      <c r="B6556" s="1">
        <v>45299</v>
      </c>
      <c r="C6556" t="s">
        <v>225</v>
      </c>
      <c r="D6556" t="s">
        <v>13</v>
      </c>
      <c r="E6556" t="s">
        <v>292</v>
      </c>
      <c r="F6556" t="s">
        <v>756</v>
      </c>
      <c r="G6556" s="8">
        <v>9</v>
      </c>
      <c r="H6556" s="6">
        <v>3153.79</v>
      </c>
      <c r="I6556" s="6">
        <v>28384.11</v>
      </c>
      <c r="J6556" t="s">
        <v>777</v>
      </c>
      <c r="K6556" s="8">
        <v>18</v>
      </c>
      <c r="L6556" t="str">
        <f>_xlfn.XLOOKUP(F6556, Items!$A:$A, Items!$C:$C, "Check Item ID", 0)</f>
        <v>Service</v>
      </c>
    </row>
    <row r="6557" spans="1:12" hidden="1" x14ac:dyDescent="0.25">
      <c r="A6557" t="s">
        <v>7325</v>
      </c>
      <c r="B6557" s="1">
        <v>45206</v>
      </c>
      <c r="C6557" t="s">
        <v>123</v>
      </c>
      <c r="D6557" t="s">
        <v>21</v>
      </c>
      <c r="E6557" t="s">
        <v>334</v>
      </c>
      <c r="F6557" t="s">
        <v>572</v>
      </c>
      <c r="G6557">
        <v>18</v>
      </c>
      <c r="H6557">
        <v>6441.16</v>
      </c>
      <c r="I6557">
        <v>115940.91</v>
      </c>
      <c r="J6557" t="s">
        <v>770</v>
      </c>
      <c r="K6557">
        <v>11</v>
      </c>
      <c r="L6557" t="str">
        <f>_xlfn.XLOOKUP(F6557, Items!$A:$A, Items!$C:$C, "Check Item ID", 0)</f>
        <v>Service</v>
      </c>
    </row>
    <row r="6558" spans="1:12" x14ac:dyDescent="0.25">
      <c r="A6558" t="s">
        <v>7326</v>
      </c>
      <c r="B6558" s="1">
        <v>45034</v>
      </c>
      <c r="C6558" t="s">
        <v>221</v>
      </c>
      <c r="D6558" t="s">
        <v>5</v>
      </c>
      <c r="E6558" t="s">
        <v>336</v>
      </c>
      <c r="F6558" t="s">
        <v>392</v>
      </c>
      <c r="G6558" s="8">
        <v>15</v>
      </c>
      <c r="H6558" s="6">
        <v>9885.31</v>
      </c>
      <c r="I6558" s="6">
        <v>148279.57999999999</v>
      </c>
      <c r="J6558" t="s">
        <v>777</v>
      </c>
      <c r="K6558" s="8">
        <v>34</v>
      </c>
      <c r="L6558" t="str">
        <f>_xlfn.XLOOKUP(F6558, Items!$A:$A, Items!$C:$C, "Check Item ID", 0)</f>
        <v>Software</v>
      </c>
    </row>
    <row r="6559" spans="1:12" hidden="1" x14ac:dyDescent="0.25">
      <c r="A6559" t="s">
        <v>7327</v>
      </c>
      <c r="B6559" s="1">
        <v>45479</v>
      </c>
      <c r="C6559" t="s">
        <v>171</v>
      </c>
      <c r="D6559" t="s">
        <v>23</v>
      </c>
      <c r="E6559" t="s">
        <v>312</v>
      </c>
      <c r="F6559" t="s">
        <v>474</v>
      </c>
      <c r="G6559">
        <v>4</v>
      </c>
      <c r="H6559">
        <v>10849.82</v>
      </c>
      <c r="I6559">
        <v>43399.26</v>
      </c>
      <c r="J6559" t="s">
        <v>768</v>
      </c>
      <c r="K6559">
        <v>7</v>
      </c>
      <c r="L6559" t="str">
        <f>_xlfn.XLOOKUP(F6559, Items!$A:$A, Items!$C:$C, "Check Item ID", 0)</f>
        <v>Service</v>
      </c>
    </row>
    <row r="6560" spans="1:12" hidden="1" x14ac:dyDescent="0.25">
      <c r="A6560" t="s">
        <v>7328</v>
      </c>
      <c r="B6560" s="1">
        <v>45981</v>
      </c>
      <c r="C6560" t="s">
        <v>195</v>
      </c>
      <c r="D6560" t="s">
        <v>7</v>
      </c>
      <c r="E6560" t="s">
        <v>250</v>
      </c>
      <c r="F6560" t="s">
        <v>592</v>
      </c>
      <c r="G6560">
        <v>27</v>
      </c>
      <c r="H6560">
        <v>6245.86</v>
      </c>
      <c r="I6560">
        <v>168638.23</v>
      </c>
      <c r="J6560" t="s">
        <v>770</v>
      </c>
      <c r="K6560">
        <v>36</v>
      </c>
      <c r="L6560" t="str">
        <f>_xlfn.XLOOKUP(F6560, Items!$A:$A, Items!$C:$C, "Check Item ID", 0)</f>
        <v>Software</v>
      </c>
    </row>
    <row r="6561" spans="1:12" hidden="1" x14ac:dyDescent="0.25">
      <c r="A6561" t="s">
        <v>7329</v>
      </c>
      <c r="B6561" s="1">
        <v>45942</v>
      </c>
      <c r="C6561" t="s">
        <v>125</v>
      </c>
      <c r="D6561" t="s">
        <v>23</v>
      </c>
      <c r="E6561" t="s">
        <v>267</v>
      </c>
      <c r="F6561" t="s">
        <v>694</v>
      </c>
      <c r="G6561">
        <v>33</v>
      </c>
      <c r="H6561">
        <v>5779.45</v>
      </c>
      <c r="I6561">
        <v>190721.84</v>
      </c>
      <c r="J6561" t="s">
        <v>770</v>
      </c>
      <c r="K6561">
        <v>24</v>
      </c>
      <c r="L6561" t="str">
        <f>_xlfn.XLOOKUP(F6561, Items!$A:$A, Items!$C:$C, "Check Item ID", 0)</f>
        <v>Service</v>
      </c>
    </row>
    <row r="6562" spans="1:12" hidden="1" x14ac:dyDescent="0.25">
      <c r="A6562" t="s">
        <v>7330</v>
      </c>
      <c r="B6562" s="1">
        <v>45715</v>
      </c>
      <c r="C6562" t="s">
        <v>233</v>
      </c>
      <c r="D6562" t="s">
        <v>17</v>
      </c>
      <c r="E6562" t="s">
        <v>332</v>
      </c>
      <c r="F6562" t="s">
        <v>752</v>
      </c>
      <c r="G6562">
        <v>44</v>
      </c>
      <c r="H6562">
        <v>2188.77</v>
      </c>
      <c r="I6562">
        <v>96305.88</v>
      </c>
      <c r="J6562" t="s">
        <v>770</v>
      </c>
      <c r="K6562">
        <v>31</v>
      </c>
      <c r="L6562" t="str">
        <f>_xlfn.XLOOKUP(F6562, Items!$A:$A, Items!$C:$C, "Check Item ID", 0)</f>
        <v>Software</v>
      </c>
    </row>
    <row r="6563" spans="1:12" hidden="1" x14ac:dyDescent="0.25">
      <c r="A6563" t="s">
        <v>7331</v>
      </c>
      <c r="B6563" s="1">
        <v>45744</v>
      </c>
      <c r="C6563" t="s">
        <v>155</v>
      </c>
      <c r="D6563" t="s">
        <v>31</v>
      </c>
      <c r="E6563" t="s">
        <v>260</v>
      </c>
      <c r="F6563" t="s">
        <v>598</v>
      </c>
      <c r="G6563">
        <v>42</v>
      </c>
      <c r="H6563">
        <v>6861.02</v>
      </c>
      <c r="I6563">
        <v>288162.64</v>
      </c>
      <c r="J6563" t="s">
        <v>770</v>
      </c>
      <c r="K6563">
        <v>32</v>
      </c>
      <c r="L6563" t="str">
        <f>_xlfn.XLOOKUP(F6563, Items!$A:$A, Items!$C:$C, "Check Item ID", 0)</f>
        <v>Software</v>
      </c>
    </row>
    <row r="6564" spans="1:12" x14ac:dyDescent="0.25">
      <c r="A6564" t="s">
        <v>7332</v>
      </c>
      <c r="B6564" s="1">
        <v>45716</v>
      </c>
      <c r="C6564" t="s">
        <v>57</v>
      </c>
      <c r="D6564" t="s">
        <v>25</v>
      </c>
      <c r="E6564" t="s">
        <v>318</v>
      </c>
      <c r="F6564" t="s">
        <v>652</v>
      </c>
      <c r="G6564" s="8">
        <v>36</v>
      </c>
      <c r="H6564" s="6">
        <v>9817</v>
      </c>
      <c r="I6564" s="6">
        <v>353412.07</v>
      </c>
      <c r="J6564" t="s">
        <v>777</v>
      </c>
      <c r="K6564" s="8">
        <v>25</v>
      </c>
      <c r="L6564" t="str">
        <f>_xlfn.XLOOKUP(F6564, Items!$A:$A, Items!$C:$C, "Check Item ID", 0)</f>
        <v>Hardware</v>
      </c>
    </row>
    <row r="6565" spans="1:12" hidden="1" x14ac:dyDescent="0.25">
      <c r="A6565" t="s">
        <v>7333</v>
      </c>
      <c r="B6565" s="1">
        <v>45064</v>
      </c>
      <c r="C6565" t="s">
        <v>165</v>
      </c>
      <c r="D6565" t="s">
        <v>27</v>
      </c>
      <c r="E6565" t="s">
        <v>330</v>
      </c>
      <c r="F6565" t="s">
        <v>736</v>
      </c>
      <c r="G6565">
        <v>48</v>
      </c>
      <c r="H6565">
        <v>7781.6</v>
      </c>
      <c r="I6565">
        <v>373516.96</v>
      </c>
      <c r="J6565" t="s">
        <v>770</v>
      </c>
      <c r="K6565">
        <v>43</v>
      </c>
      <c r="L6565" t="str">
        <f>_xlfn.XLOOKUP(F6565, Items!$A:$A, Items!$C:$C, "Check Item ID", 0)</f>
        <v>Service</v>
      </c>
    </row>
    <row r="6566" spans="1:12" hidden="1" x14ac:dyDescent="0.25">
      <c r="A6566" t="s">
        <v>7334</v>
      </c>
      <c r="B6566" s="1">
        <v>45907</v>
      </c>
      <c r="C6566" t="s">
        <v>113</v>
      </c>
      <c r="D6566" t="s">
        <v>23</v>
      </c>
      <c r="E6566" t="s">
        <v>344</v>
      </c>
      <c r="F6566" t="s">
        <v>646</v>
      </c>
      <c r="G6566">
        <v>42</v>
      </c>
      <c r="H6566">
        <v>3936.58</v>
      </c>
      <c r="I6566">
        <v>165336.5</v>
      </c>
      <c r="J6566" t="s">
        <v>768</v>
      </c>
      <c r="K6566">
        <v>19</v>
      </c>
      <c r="L6566" t="str">
        <f>_xlfn.XLOOKUP(F6566, Items!$A:$A, Items!$C:$C, "Check Item ID", 0)</f>
        <v>Service</v>
      </c>
    </row>
    <row r="6567" spans="1:12" x14ac:dyDescent="0.25">
      <c r="A6567" t="s">
        <v>7335</v>
      </c>
      <c r="B6567" s="1">
        <v>45467</v>
      </c>
      <c r="C6567" t="s">
        <v>57</v>
      </c>
      <c r="D6567" t="s">
        <v>25</v>
      </c>
      <c r="E6567" t="s">
        <v>320</v>
      </c>
      <c r="F6567" t="s">
        <v>620</v>
      </c>
      <c r="G6567" s="8">
        <v>14</v>
      </c>
      <c r="H6567" s="6">
        <v>2415.44</v>
      </c>
      <c r="I6567" s="6">
        <v>33816.17</v>
      </c>
      <c r="J6567" t="s">
        <v>777</v>
      </c>
      <c r="K6567" s="8">
        <v>13</v>
      </c>
      <c r="L6567" t="str">
        <f>_xlfn.XLOOKUP(F6567, Items!$A:$A, Items!$C:$C, "Check Item ID", 0)</f>
        <v>Hardware</v>
      </c>
    </row>
    <row r="6568" spans="1:12" hidden="1" x14ac:dyDescent="0.25">
      <c r="A6568" t="s">
        <v>7336</v>
      </c>
      <c r="B6568" s="1">
        <v>45001</v>
      </c>
      <c r="C6568" t="s">
        <v>141</v>
      </c>
      <c r="D6568" t="s">
        <v>27</v>
      </c>
      <c r="E6568" t="s">
        <v>302</v>
      </c>
      <c r="F6568" t="s">
        <v>718</v>
      </c>
      <c r="G6568">
        <v>24</v>
      </c>
      <c r="H6568">
        <v>8902.0400000000009</v>
      </c>
      <c r="I6568">
        <v>213648.96</v>
      </c>
      <c r="J6568" t="s">
        <v>770</v>
      </c>
      <c r="K6568">
        <v>30</v>
      </c>
      <c r="L6568" t="str">
        <f>_xlfn.XLOOKUP(F6568, Items!$A:$A, Items!$C:$C, "Check Item ID", 0)</f>
        <v>Software</v>
      </c>
    </row>
    <row r="6569" spans="1:12" x14ac:dyDescent="0.25">
      <c r="A6569" t="s">
        <v>7337</v>
      </c>
      <c r="B6569" s="1">
        <v>45322</v>
      </c>
      <c r="C6569" t="s">
        <v>85</v>
      </c>
      <c r="D6569" t="s">
        <v>29</v>
      </c>
      <c r="E6569" t="s">
        <v>276</v>
      </c>
      <c r="F6569" t="s">
        <v>568</v>
      </c>
      <c r="G6569" s="8">
        <v>17</v>
      </c>
      <c r="H6569" s="6">
        <v>572.19000000000005</v>
      </c>
      <c r="I6569" s="6">
        <v>9727.2800000000007</v>
      </c>
      <c r="J6569" t="s">
        <v>777</v>
      </c>
      <c r="K6569" s="8">
        <v>5</v>
      </c>
      <c r="L6569" t="str">
        <f>_xlfn.XLOOKUP(F6569, Items!$A:$A, Items!$C:$C, "Check Item ID", 0)</f>
        <v>Software</v>
      </c>
    </row>
    <row r="6570" spans="1:12" hidden="1" x14ac:dyDescent="0.25">
      <c r="A6570" t="s">
        <v>7338</v>
      </c>
      <c r="B6570" s="1">
        <v>45524</v>
      </c>
      <c r="C6570" t="s">
        <v>145</v>
      </c>
      <c r="D6570" t="s">
        <v>7</v>
      </c>
      <c r="E6570" t="s">
        <v>267</v>
      </c>
      <c r="F6570" t="s">
        <v>724</v>
      </c>
      <c r="G6570">
        <v>10</v>
      </c>
      <c r="H6570">
        <v>290.94</v>
      </c>
      <c r="I6570">
        <v>2909.43</v>
      </c>
      <c r="J6570" t="s">
        <v>768</v>
      </c>
      <c r="K6570">
        <v>35</v>
      </c>
      <c r="L6570" t="str">
        <f>_xlfn.XLOOKUP(F6570, Items!$A:$A, Items!$C:$C, "Check Item ID", 0)</f>
        <v>Software</v>
      </c>
    </row>
    <row r="6571" spans="1:12" x14ac:dyDescent="0.25">
      <c r="A6571" t="s">
        <v>7339</v>
      </c>
      <c r="B6571" s="1">
        <v>45834</v>
      </c>
      <c r="C6571" t="s">
        <v>165</v>
      </c>
      <c r="D6571" t="s">
        <v>27</v>
      </c>
      <c r="E6571" t="s">
        <v>348</v>
      </c>
      <c r="F6571" t="s">
        <v>369</v>
      </c>
      <c r="G6571" s="8">
        <v>17</v>
      </c>
      <c r="H6571" s="6">
        <v>1171.3</v>
      </c>
      <c r="I6571" s="6">
        <v>19912.11</v>
      </c>
      <c r="J6571" t="s">
        <v>777</v>
      </c>
      <c r="K6571" s="8">
        <v>26</v>
      </c>
      <c r="L6571" t="str">
        <f>_xlfn.XLOOKUP(F6571, Items!$A:$A, Items!$C:$C, "Check Item ID", 0)</f>
        <v>Software</v>
      </c>
    </row>
    <row r="6572" spans="1:12" hidden="1" x14ac:dyDescent="0.25">
      <c r="A6572" t="s">
        <v>7340</v>
      </c>
      <c r="B6572" s="1">
        <v>45030</v>
      </c>
      <c r="C6572" t="s">
        <v>117</v>
      </c>
      <c r="D6572" t="s">
        <v>29</v>
      </c>
      <c r="E6572" t="s">
        <v>322</v>
      </c>
      <c r="F6572" t="s">
        <v>438</v>
      </c>
      <c r="G6572">
        <v>16</v>
      </c>
      <c r="H6572">
        <v>4501.76</v>
      </c>
      <c r="I6572">
        <v>72028.17</v>
      </c>
      <c r="J6572" t="s">
        <v>768</v>
      </c>
      <c r="K6572">
        <v>39</v>
      </c>
      <c r="L6572" t="str">
        <f>_xlfn.XLOOKUP(F6572, Items!$A:$A, Items!$C:$C, "Check Item ID", 0)</f>
        <v>Software</v>
      </c>
    </row>
    <row r="6573" spans="1:12" hidden="1" x14ac:dyDescent="0.25">
      <c r="A6573" t="s">
        <v>7341</v>
      </c>
      <c r="B6573" s="1">
        <v>46007</v>
      </c>
      <c r="C6573" t="s">
        <v>185</v>
      </c>
      <c r="D6573" t="s">
        <v>29</v>
      </c>
      <c r="E6573" t="s">
        <v>350</v>
      </c>
      <c r="F6573" t="s">
        <v>424</v>
      </c>
      <c r="G6573">
        <v>23</v>
      </c>
      <c r="H6573">
        <v>2244.31</v>
      </c>
      <c r="I6573">
        <v>51619.22</v>
      </c>
      <c r="J6573" t="s">
        <v>768</v>
      </c>
      <c r="K6573">
        <v>4</v>
      </c>
      <c r="L6573" t="str">
        <f>_xlfn.XLOOKUP(F6573, Items!$A:$A, Items!$C:$C, "Check Item ID", 0)</f>
        <v>Service</v>
      </c>
    </row>
    <row r="6574" spans="1:12" x14ac:dyDescent="0.25">
      <c r="A6574" t="s">
        <v>7342</v>
      </c>
      <c r="B6574" s="1">
        <v>45764</v>
      </c>
      <c r="C6574" t="s">
        <v>191</v>
      </c>
      <c r="D6574" t="s">
        <v>25</v>
      </c>
      <c r="E6574" t="s">
        <v>294</v>
      </c>
      <c r="F6574" t="s">
        <v>724</v>
      </c>
      <c r="G6574" s="8">
        <v>24</v>
      </c>
      <c r="H6574" s="6">
        <v>344.68</v>
      </c>
      <c r="I6574" s="6">
        <v>8272.42</v>
      </c>
      <c r="J6574" t="s">
        <v>777</v>
      </c>
      <c r="K6574" s="8">
        <v>17</v>
      </c>
      <c r="L6574" t="str">
        <f>_xlfn.XLOOKUP(F6574, Items!$A:$A, Items!$C:$C, "Check Item ID", 0)</f>
        <v>Software</v>
      </c>
    </row>
    <row r="6575" spans="1:12" hidden="1" x14ac:dyDescent="0.25">
      <c r="A6575" t="s">
        <v>7343</v>
      </c>
      <c r="B6575" s="1">
        <v>45581</v>
      </c>
      <c r="C6575" t="s">
        <v>87</v>
      </c>
      <c r="D6575" t="s">
        <v>9</v>
      </c>
      <c r="E6575" t="s">
        <v>332</v>
      </c>
      <c r="F6575" t="s">
        <v>410</v>
      </c>
      <c r="G6575">
        <v>4</v>
      </c>
      <c r="H6575">
        <v>5260.65</v>
      </c>
      <c r="I6575">
        <v>21042.6</v>
      </c>
      <c r="J6575" t="s">
        <v>768</v>
      </c>
      <c r="K6575">
        <v>19</v>
      </c>
      <c r="L6575" t="str">
        <f>_xlfn.XLOOKUP(F6575, Items!$A:$A, Items!$C:$C, "Check Item ID", 0)</f>
        <v>Service</v>
      </c>
    </row>
    <row r="6576" spans="1:12" hidden="1" x14ac:dyDescent="0.25">
      <c r="A6576" t="s">
        <v>7344</v>
      </c>
      <c r="B6576" s="1">
        <v>45307</v>
      </c>
      <c r="C6576" t="s">
        <v>101</v>
      </c>
      <c r="D6576" t="s">
        <v>23</v>
      </c>
      <c r="E6576" t="s">
        <v>316</v>
      </c>
      <c r="F6576" t="s">
        <v>584</v>
      </c>
      <c r="G6576">
        <v>12</v>
      </c>
      <c r="H6576">
        <v>525.05999999999995</v>
      </c>
      <c r="I6576">
        <v>6300.7</v>
      </c>
      <c r="J6576" t="s">
        <v>768</v>
      </c>
      <c r="K6576">
        <v>33</v>
      </c>
      <c r="L6576" t="str">
        <f>_xlfn.XLOOKUP(F6576, Items!$A:$A, Items!$C:$C, "Check Item ID", 0)</f>
        <v>Service</v>
      </c>
    </row>
    <row r="6577" spans="1:12" x14ac:dyDescent="0.25">
      <c r="A6577" t="s">
        <v>7345</v>
      </c>
      <c r="B6577" s="1">
        <v>45768</v>
      </c>
      <c r="C6577" t="s">
        <v>213</v>
      </c>
      <c r="D6577" t="s">
        <v>5</v>
      </c>
      <c r="E6577" t="s">
        <v>276</v>
      </c>
      <c r="F6577" t="s">
        <v>361</v>
      </c>
      <c r="G6577" s="8">
        <v>46</v>
      </c>
      <c r="H6577" s="6">
        <v>5800.08</v>
      </c>
      <c r="I6577" s="6">
        <v>266803.75</v>
      </c>
      <c r="J6577" t="s">
        <v>777</v>
      </c>
      <c r="K6577" s="8">
        <v>34</v>
      </c>
      <c r="L6577" t="str">
        <f>_xlfn.XLOOKUP(F6577, Items!$A:$A, Items!$C:$C, "Check Item ID", 0)</f>
        <v>Software</v>
      </c>
    </row>
    <row r="6578" spans="1:12" x14ac:dyDescent="0.25">
      <c r="A6578" t="s">
        <v>7346</v>
      </c>
      <c r="B6578" s="1">
        <v>45024</v>
      </c>
      <c r="C6578" t="s">
        <v>103</v>
      </c>
      <c r="D6578" t="s">
        <v>31</v>
      </c>
      <c r="E6578" t="s">
        <v>304</v>
      </c>
      <c r="F6578" t="s">
        <v>468</v>
      </c>
      <c r="G6578" s="8">
        <v>50</v>
      </c>
      <c r="H6578" s="6">
        <v>3791.94</v>
      </c>
      <c r="I6578" s="6">
        <v>189596.87</v>
      </c>
      <c r="J6578" t="s">
        <v>777</v>
      </c>
      <c r="K6578" s="8">
        <v>16</v>
      </c>
      <c r="L6578" t="str">
        <f>_xlfn.XLOOKUP(F6578, Items!$A:$A, Items!$C:$C, "Check Item ID", 0)</f>
        <v>Hardware</v>
      </c>
    </row>
    <row r="6579" spans="1:12" hidden="1" x14ac:dyDescent="0.25">
      <c r="A6579" t="s">
        <v>7347</v>
      </c>
      <c r="B6579" s="1">
        <v>45123</v>
      </c>
      <c r="C6579" t="s">
        <v>219</v>
      </c>
      <c r="D6579" t="s">
        <v>21</v>
      </c>
      <c r="E6579" t="s">
        <v>310</v>
      </c>
      <c r="F6579" t="s">
        <v>574</v>
      </c>
      <c r="G6579">
        <v>1</v>
      </c>
      <c r="H6579">
        <v>2673.21</v>
      </c>
      <c r="I6579">
        <v>2673.21</v>
      </c>
      <c r="J6579" t="s">
        <v>768</v>
      </c>
      <c r="K6579">
        <v>35</v>
      </c>
      <c r="L6579" t="str">
        <f>_xlfn.XLOOKUP(F6579, Items!$A:$A, Items!$C:$C, "Check Item ID", 0)</f>
        <v>Service</v>
      </c>
    </row>
    <row r="6580" spans="1:12" x14ac:dyDescent="0.25">
      <c r="A6580" t="s">
        <v>7348</v>
      </c>
      <c r="B6580" s="1">
        <v>45085</v>
      </c>
      <c r="C6580" t="s">
        <v>235</v>
      </c>
      <c r="D6580" t="s">
        <v>17</v>
      </c>
      <c r="E6580" t="s">
        <v>338</v>
      </c>
      <c r="F6580" t="s">
        <v>369</v>
      </c>
      <c r="G6580" s="8">
        <v>48</v>
      </c>
      <c r="H6580" s="6">
        <v>1302.19</v>
      </c>
      <c r="I6580" s="6">
        <v>62505.07</v>
      </c>
      <c r="J6580" t="s">
        <v>777</v>
      </c>
      <c r="K6580" s="8">
        <v>5</v>
      </c>
      <c r="L6580" t="str">
        <f>_xlfn.XLOOKUP(F6580, Items!$A:$A, Items!$C:$C, "Check Item ID", 0)</f>
        <v>Software</v>
      </c>
    </row>
    <row r="6581" spans="1:12" hidden="1" x14ac:dyDescent="0.25">
      <c r="A6581" t="s">
        <v>7349</v>
      </c>
      <c r="B6581" s="1">
        <v>45236</v>
      </c>
      <c r="C6581" t="s">
        <v>223</v>
      </c>
      <c r="D6581" t="s">
        <v>5</v>
      </c>
      <c r="E6581" t="s">
        <v>300</v>
      </c>
      <c r="F6581" t="s">
        <v>700</v>
      </c>
      <c r="G6581">
        <v>9</v>
      </c>
      <c r="H6581">
        <v>8286.7099999999991</v>
      </c>
      <c r="I6581">
        <v>74580.38</v>
      </c>
      <c r="J6581" t="s">
        <v>768</v>
      </c>
      <c r="K6581">
        <v>20</v>
      </c>
      <c r="L6581" t="str">
        <f>_xlfn.XLOOKUP(F6581, Items!$A:$A, Items!$C:$C, "Check Item ID", 0)</f>
        <v>Hardware</v>
      </c>
    </row>
    <row r="6582" spans="1:12" hidden="1" x14ac:dyDescent="0.25">
      <c r="A6582" t="s">
        <v>7350</v>
      </c>
      <c r="B6582" s="1">
        <v>45867</v>
      </c>
      <c r="C6582" t="s">
        <v>183</v>
      </c>
      <c r="D6582" t="s">
        <v>31</v>
      </c>
      <c r="E6582" t="s">
        <v>274</v>
      </c>
      <c r="F6582" t="s">
        <v>416</v>
      </c>
      <c r="G6582">
        <v>42</v>
      </c>
      <c r="H6582">
        <v>5544.54</v>
      </c>
      <c r="I6582">
        <v>232870.52</v>
      </c>
      <c r="J6582" t="s">
        <v>770</v>
      </c>
      <c r="K6582">
        <v>40</v>
      </c>
      <c r="L6582" t="str">
        <f>_xlfn.XLOOKUP(F6582, Items!$A:$A, Items!$C:$C, "Check Item ID", 0)</f>
        <v>Service</v>
      </c>
    </row>
    <row r="6583" spans="1:12" hidden="1" x14ac:dyDescent="0.25">
      <c r="A6583" t="s">
        <v>7351</v>
      </c>
      <c r="B6583" s="1">
        <v>45668</v>
      </c>
      <c r="C6583" t="s">
        <v>185</v>
      </c>
      <c r="D6583" t="s">
        <v>29</v>
      </c>
      <c r="E6583" t="s">
        <v>272</v>
      </c>
      <c r="F6583" t="s">
        <v>376</v>
      </c>
      <c r="G6583">
        <v>40</v>
      </c>
      <c r="H6583">
        <v>9096.33</v>
      </c>
      <c r="I6583">
        <v>363853.36</v>
      </c>
      <c r="J6583" t="s">
        <v>770</v>
      </c>
      <c r="K6583">
        <v>11</v>
      </c>
      <c r="L6583" t="str">
        <f>_xlfn.XLOOKUP(F6583, Items!$A:$A, Items!$C:$C, "Check Item ID", 0)</f>
        <v>Software</v>
      </c>
    </row>
    <row r="6584" spans="1:12" hidden="1" x14ac:dyDescent="0.25">
      <c r="A6584" t="s">
        <v>7352</v>
      </c>
      <c r="B6584" s="1">
        <v>44965</v>
      </c>
      <c r="C6584" t="s">
        <v>61</v>
      </c>
      <c r="D6584" t="s">
        <v>11</v>
      </c>
      <c r="E6584" t="s">
        <v>272</v>
      </c>
      <c r="F6584" t="s">
        <v>670</v>
      </c>
      <c r="G6584">
        <v>46</v>
      </c>
      <c r="H6584">
        <v>6854.56</v>
      </c>
      <c r="I6584">
        <v>315309.8</v>
      </c>
      <c r="J6584" t="s">
        <v>768</v>
      </c>
      <c r="K6584">
        <v>42</v>
      </c>
      <c r="L6584" t="str">
        <f>_xlfn.XLOOKUP(F6584, Items!$A:$A, Items!$C:$C, "Check Item ID", 0)</f>
        <v>Service</v>
      </c>
    </row>
    <row r="6585" spans="1:12" x14ac:dyDescent="0.25">
      <c r="A6585" t="s">
        <v>7353</v>
      </c>
      <c r="B6585" s="1">
        <v>45122</v>
      </c>
      <c r="C6585" t="s">
        <v>87</v>
      </c>
      <c r="D6585" t="s">
        <v>9</v>
      </c>
      <c r="E6585" t="s">
        <v>306</v>
      </c>
      <c r="F6585" t="s">
        <v>576</v>
      </c>
      <c r="G6585" s="8">
        <v>8</v>
      </c>
      <c r="H6585" s="6">
        <v>2334.83</v>
      </c>
      <c r="I6585" s="6">
        <v>18678.63</v>
      </c>
      <c r="J6585" t="s">
        <v>777</v>
      </c>
      <c r="K6585" s="8">
        <v>23</v>
      </c>
      <c r="L6585" t="str">
        <f>_xlfn.XLOOKUP(F6585, Items!$A:$A, Items!$C:$C, "Check Item ID", 0)</f>
        <v>Software</v>
      </c>
    </row>
    <row r="6586" spans="1:12" x14ac:dyDescent="0.25">
      <c r="A6586" t="s">
        <v>7354</v>
      </c>
      <c r="B6586" s="1">
        <v>45323</v>
      </c>
      <c r="C6586" t="s">
        <v>141</v>
      </c>
      <c r="D6586" t="s">
        <v>27</v>
      </c>
      <c r="E6586" t="s">
        <v>258</v>
      </c>
      <c r="F6586" t="s">
        <v>750</v>
      </c>
      <c r="G6586" s="8">
        <v>3</v>
      </c>
      <c r="H6586" s="6">
        <v>3024.34</v>
      </c>
      <c r="I6586" s="6">
        <v>9073.0300000000007</v>
      </c>
      <c r="J6586" t="s">
        <v>777</v>
      </c>
      <c r="K6586" s="8">
        <v>43</v>
      </c>
      <c r="L6586" t="str">
        <f>_xlfn.XLOOKUP(F6586, Items!$A:$A, Items!$C:$C, "Check Item ID", 0)</f>
        <v>Hardware</v>
      </c>
    </row>
    <row r="6587" spans="1:12" hidden="1" x14ac:dyDescent="0.25">
      <c r="A6587" t="s">
        <v>7355</v>
      </c>
      <c r="B6587" s="1">
        <v>45908</v>
      </c>
      <c r="C6587" t="s">
        <v>233</v>
      </c>
      <c r="D6587" t="s">
        <v>17</v>
      </c>
      <c r="E6587" t="s">
        <v>250</v>
      </c>
      <c r="F6587" t="s">
        <v>470</v>
      </c>
      <c r="G6587">
        <v>47</v>
      </c>
      <c r="H6587">
        <v>1390.99</v>
      </c>
      <c r="I6587">
        <v>65376.31</v>
      </c>
      <c r="J6587" t="s">
        <v>768</v>
      </c>
      <c r="K6587">
        <v>26</v>
      </c>
      <c r="L6587" t="str">
        <f>_xlfn.XLOOKUP(F6587, Items!$A:$A, Items!$C:$C, "Check Item ID", 0)</f>
        <v>Software</v>
      </c>
    </row>
    <row r="6588" spans="1:12" x14ac:dyDescent="0.25">
      <c r="A6588" t="s">
        <v>7356</v>
      </c>
      <c r="B6588" s="1">
        <v>45379</v>
      </c>
      <c r="C6588" t="s">
        <v>115</v>
      </c>
      <c r="D6588" t="s">
        <v>27</v>
      </c>
      <c r="E6588" t="s">
        <v>274</v>
      </c>
      <c r="F6588" t="s">
        <v>630</v>
      </c>
      <c r="G6588" s="8">
        <v>3</v>
      </c>
      <c r="H6588" s="6">
        <v>9783.34</v>
      </c>
      <c r="I6588" s="6">
        <v>29350.03</v>
      </c>
      <c r="J6588" t="s">
        <v>777</v>
      </c>
      <c r="K6588" s="8">
        <v>41</v>
      </c>
      <c r="L6588" t="str">
        <f>_xlfn.XLOOKUP(F6588, Items!$A:$A, Items!$C:$C, "Check Item ID", 0)</f>
        <v>Service</v>
      </c>
    </row>
    <row r="6589" spans="1:12" hidden="1" x14ac:dyDescent="0.25">
      <c r="A6589" t="s">
        <v>7357</v>
      </c>
      <c r="B6589" s="1">
        <v>45213</v>
      </c>
      <c r="C6589" t="s">
        <v>121</v>
      </c>
      <c r="D6589" t="s">
        <v>5</v>
      </c>
      <c r="E6589" t="s">
        <v>308</v>
      </c>
      <c r="F6589" t="s">
        <v>742</v>
      </c>
      <c r="G6589">
        <v>7</v>
      </c>
      <c r="H6589">
        <v>5642.12</v>
      </c>
      <c r="I6589">
        <v>39494.81</v>
      </c>
      <c r="J6589" t="s">
        <v>768</v>
      </c>
      <c r="K6589">
        <v>32</v>
      </c>
      <c r="L6589" t="str">
        <f>_xlfn.XLOOKUP(F6589, Items!$A:$A, Items!$C:$C, "Check Item ID", 0)</f>
        <v>Software</v>
      </c>
    </row>
    <row r="6590" spans="1:12" x14ac:dyDescent="0.25">
      <c r="A6590" t="s">
        <v>7358</v>
      </c>
      <c r="B6590" s="1">
        <v>45621</v>
      </c>
      <c r="C6590" t="s">
        <v>105</v>
      </c>
      <c r="D6590" t="s">
        <v>23</v>
      </c>
      <c r="E6590" t="s">
        <v>296</v>
      </c>
      <c r="F6590" t="s">
        <v>586</v>
      </c>
      <c r="G6590" s="8">
        <v>13</v>
      </c>
      <c r="H6590" s="6">
        <v>7757.5</v>
      </c>
      <c r="I6590" s="6">
        <v>100847.52</v>
      </c>
      <c r="J6590" t="s">
        <v>777</v>
      </c>
      <c r="K6590" s="8">
        <v>21</v>
      </c>
      <c r="L6590" t="str">
        <f>_xlfn.XLOOKUP(F6590, Items!$A:$A, Items!$C:$C, "Check Item ID", 0)</f>
        <v>Hardware</v>
      </c>
    </row>
    <row r="6591" spans="1:12" x14ac:dyDescent="0.25">
      <c r="A6591" t="s">
        <v>7359</v>
      </c>
      <c r="B6591" s="1">
        <v>45416</v>
      </c>
      <c r="C6591" t="s">
        <v>57</v>
      </c>
      <c r="D6591" t="s">
        <v>25</v>
      </c>
      <c r="E6591" t="s">
        <v>346</v>
      </c>
      <c r="F6591" t="s">
        <v>408</v>
      </c>
      <c r="G6591" s="8">
        <v>10</v>
      </c>
      <c r="H6591" s="6">
        <v>4711.76</v>
      </c>
      <c r="I6591" s="6">
        <v>47117.62</v>
      </c>
      <c r="J6591" t="s">
        <v>777</v>
      </c>
      <c r="K6591" s="8">
        <v>8</v>
      </c>
      <c r="L6591" t="str">
        <f>_xlfn.XLOOKUP(F6591, Items!$A:$A, Items!$C:$C, "Check Item ID", 0)</f>
        <v>Hardware</v>
      </c>
    </row>
    <row r="6592" spans="1:12" x14ac:dyDescent="0.25">
      <c r="A6592" t="s">
        <v>7360</v>
      </c>
      <c r="B6592" s="1">
        <v>45185</v>
      </c>
      <c r="C6592" t="s">
        <v>55</v>
      </c>
      <c r="D6592" t="s">
        <v>3</v>
      </c>
      <c r="E6592" t="s">
        <v>278</v>
      </c>
      <c r="F6592" t="s">
        <v>568</v>
      </c>
      <c r="G6592" s="8">
        <v>29</v>
      </c>
      <c r="H6592" s="6">
        <v>490.67</v>
      </c>
      <c r="I6592" s="6">
        <v>14229.3</v>
      </c>
      <c r="J6592" t="s">
        <v>777</v>
      </c>
      <c r="K6592" s="8">
        <v>14</v>
      </c>
      <c r="L6592" t="str">
        <f>_xlfn.XLOOKUP(F6592, Items!$A:$A, Items!$C:$C, "Check Item ID", 0)</f>
        <v>Software</v>
      </c>
    </row>
    <row r="6593" spans="1:12" x14ac:dyDescent="0.25">
      <c r="A6593" t="s">
        <v>7361</v>
      </c>
      <c r="B6593" s="1">
        <v>45797</v>
      </c>
      <c r="C6593" t="s">
        <v>161</v>
      </c>
      <c r="D6593" t="s">
        <v>17</v>
      </c>
      <c r="E6593" t="s">
        <v>350</v>
      </c>
      <c r="F6593" t="s">
        <v>750</v>
      </c>
      <c r="G6593" s="8">
        <v>27</v>
      </c>
      <c r="H6593" s="6">
        <v>3062.11</v>
      </c>
      <c r="I6593" s="6">
        <v>82677.009999999995</v>
      </c>
      <c r="J6593" t="s">
        <v>777</v>
      </c>
      <c r="K6593" s="8">
        <v>14</v>
      </c>
      <c r="L6593" t="str">
        <f>_xlfn.XLOOKUP(F6593, Items!$A:$A, Items!$C:$C, "Check Item ID", 0)</f>
        <v>Hardware</v>
      </c>
    </row>
    <row r="6594" spans="1:12" hidden="1" x14ac:dyDescent="0.25">
      <c r="A6594" t="s">
        <v>7362</v>
      </c>
      <c r="B6594" s="1">
        <v>45339</v>
      </c>
      <c r="C6594" t="s">
        <v>115</v>
      </c>
      <c r="D6594" t="s">
        <v>27</v>
      </c>
      <c r="E6594" t="s">
        <v>250</v>
      </c>
      <c r="F6594" t="s">
        <v>640</v>
      </c>
      <c r="G6594">
        <v>26</v>
      </c>
      <c r="H6594">
        <v>5429.92</v>
      </c>
      <c r="I6594">
        <v>141177.85</v>
      </c>
      <c r="J6594" t="s">
        <v>770</v>
      </c>
      <c r="K6594">
        <v>25</v>
      </c>
      <c r="L6594" t="str">
        <f>_xlfn.XLOOKUP(F6594, Items!$A:$A, Items!$C:$C, "Check Item ID", 0)</f>
        <v>Service</v>
      </c>
    </row>
    <row r="6595" spans="1:12" x14ac:dyDescent="0.25">
      <c r="A6595" t="s">
        <v>7363</v>
      </c>
      <c r="B6595" s="1">
        <v>45971</v>
      </c>
      <c r="C6595" t="s">
        <v>155</v>
      </c>
      <c r="D6595" t="s">
        <v>31</v>
      </c>
      <c r="E6595" t="s">
        <v>308</v>
      </c>
      <c r="F6595" t="s">
        <v>530</v>
      </c>
      <c r="G6595" s="8">
        <v>2</v>
      </c>
      <c r="H6595" s="6">
        <v>2459.38</v>
      </c>
      <c r="I6595" s="6">
        <v>4918.75</v>
      </c>
      <c r="J6595" t="s">
        <v>777</v>
      </c>
      <c r="K6595" s="8">
        <v>19</v>
      </c>
      <c r="L6595" t="str">
        <f>_xlfn.XLOOKUP(F6595, Items!$A:$A, Items!$C:$C, "Check Item ID", 0)</f>
        <v>Hardware</v>
      </c>
    </row>
    <row r="6596" spans="1:12" hidden="1" x14ac:dyDescent="0.25">
      <c r="A6596" t="s">
        <v>7364</v>
      </c>
      <c r="B6596" s="1">
        <v>45594</v>
      </c>
      <c r="C6596" t="s">
        <v>219</v>
      </c>
      <c r="D6596" t="s">
        <v>21</v>
      </c>
      <c r="E6596" t="s">
        <v>292</v>
      </c>
      <c r="F6596" t="s">
        <v>418</v>
      </c>
      <c r="G6596">
        <v>22</v>
      </c>
      <c r="H6596">
        <v>6414.14</v>
      </c>
      <c r="I6596">
        <v>141111.07999999999</v>
      </c>
      <c r="J6596" t="s">
        <v>770</v>
      </c>
      <c r="K6596">
        <v>32</v>
      </c>
      <c r="L6596" t="str">
        <f>_xlfn.XLOOKUP(F6596, Items!$A:$A, Items!$C:$C, "Check Item ID", 0)</f>
        <v>Service</v>
      </c>
    </row>
    <row r="6597" spans="1:12" hidden="1" x14ac:dyDescent="0.25">
      <c r="A6597" t="s">
        <v>7365</v>
      </c>
      <c r="B6597" s="1">
        <v>45037</v>
      </c>
      <c r="C6597" t="s">
        <v>89</v>
      </c>
      <c r="D6597" t="s">
        <v>23</v>
      </c>
      <c r="E6597" t="s">
        <v>352</v>
      </c>
      <c r="F6597" t="s">
        <v>568</v>
      </c>
      <c r="G6597">
        <v>44</v>
      </c>
      <c r="H6597">
        <v>484.36</v>
      </c>
      <c r="I6597">
        <v>21311.74</v>
      </c>
      <c r="J6597" t="s">
        <v>768</v>
      </c>
      <c r="K6597">
        <v>33</v>
      </c>
      <c r="L6597" t="str">
        <f>_xlfn.XLOOKUP(F6597, Items!$A:$A, Items!$C:$C, "Check Item ID", 0)</f>
        <v>Software</v>
      </c>
    </row>
    <row r="6598" spans="1:12" hidden="1" x14ac:dyDescent="0.25">
      <c r="A6598" t="s">
        <v>7366</v>
      </c>
      <c r="B6598" s="1">
        <v>45044</v>
      </c>
      <c r="C6598" t="s">
        <v>83</v>
      </c>
      <c r="D6598" t="s">
        <v>23</v>
      </c>
      <c r="E6598" t="s">
        <v>250</v>
      </c>
      <c r="F6598" t="s">
        <v>730</v>
      </c>
      <c r="G6598">
        <v>10</v>
      </c>
      <c r="H6598">
        <v>3981.14</v>
      </c>
      <c r="I6598">
        <v>39811.440000000002</v>
      </c>
      <c r="J6598" t="s">
        <v>770</v>
      </c>
      <c r="K6598">
        <v>10</v>
      </c>
      <c r="L6598" t="str">
        <f>_xlfn.XLOOKUP(F6598, Items!$A:$A, Items!$C:$C, "Check Item ID", 0)</f>
        <v>Service</v>
      </c>
    </row>
    <row r="6599" spans="1:12" hidden="1" x14ac:dyDescent="0.25">
      <c r="A6599" t="s">
        <v>7367</v>
      </c>
      <c r="B6599" s="1">
        <v>44942</v>
      </c>
      <c r="C6599" t="s">
        <v>201</v>
      </c>
      <c r="D6599" t="s">
        <v>21</v>
      </c>
      <c r="E6599" t="s">
        <v>318</v>
      </c>
      <c r="F6599" t="s">
        <v>388</v>
      </c>
      <c r="G6599">
        <v>23</v>
      </c>
      <c r="H6599">
        <v>6404.42</v>
      </c>
      <c r="I6599">
        <v>147301.71</v>
      </c>
      <c r="J6599" t="s">
        <v>768</v>
      </c>
      <c r="K6599">
        <v>30</v>
      </c>
      <c r="L6599" t="str">
        <f>_xlfn.XLOOKUP(F6599, Items!$A:$A, Items!$C:$C, "Check Item ID", 0)</f>
        <v>Software</v>
      </c>
    </row>
    <row r="6600" spans="1:12" x14ac:dyDescent="0.25">
      <c r="A6600" t="s">
        <v>7368</v>
      </c>
      <c r="B6600" s="1">
        <v>45925</v>
      </c>
      <c r="C6600" t="s">
        <v>209</v>
      </c>
      <c r="D6600" t="s">
        <v>23</v>
      </c>
      <c r="E6600" t="s">
        <v>290</v>
      </c>
      <c r="F6600" t="s">
        <v>632</v>
      </c>
      <c r="G6600" s="8">
        <v>3</v>
      </c>
      <c r="H6600" s="6">
        <v>1883.4</v>
      </c>
      <c r="I6600" s="6">
        <v>5650.19</v>
      </c>
      <c r="J6600" t="s">
        <v>777</v>
      </c>
      <c r="K6600" s="8">
        <v>23</v>
      </c>
      <c r="L6600" t="str">
        <f>_xlfn.XLOOKUP(F6600, Items!$A:$A, Items!$C:$C, "Check Item ID", 0)</f>
        <v>Service</v>
      </c>
    </row>
    <row r="6601" spans="1:12" x14ac:dyDescent="0.25">
      <c r="A6601" t="s">
        <v>7369</v>
      </c>
      <c r="B6601" s="1">
        <v>45082</v>
      </c>
      <c r="C6601" t="s">
        <v>171</v>
      </c>
      <c r="D6601" t="s">
        <v>23</v>
      </c>
      <c r="E6601" t="s">
        <v>354</v>
      </c>
      <c r="F6601" t="s">
        <v>688</v>
      </c>
      <c r="G6601" s="8">
        <v>50</v>
      </c>
      <c r="H6601" s="6">
        <v>1279.94</v>
      </c>
      <c r="I6601" s="6">
        <v>63996.94</v>
      </c>
      <c r="J6601" t="s">
        <v>777</v>
      </c>
      <c r="K6601" s="8">
        <v>8</v>
      </c>
      <c r="L6601" t="str">
        <f>_xlfn.XLOOKUP(F6601, Items!$A:$A, Items!$C:$C, "Check Item ID", 0)</f>
        <v>Hardware</v>
      </c>
    </row>
    <row r="6602" spans="1:12" hidden="1" x14ac:dyDescent="0.25">
      <c r="A6602" t="s">
        <v>7370</v>
      </c>
      <c r="B6602" s="1">
        <v>45997</v>
      </c>
      <c r="C6602" t="s">
        <v>109</v>
      </c>
      <c r="D6602" t="s">
        <v>17</v>
      </c>
      <c r="E6602" t="s">
        <v>263</v>
      </c>
      <c r="F6602" t="s">
        <v>512</v>
      </c>
      <c r="G6602">
        <v>6</v>
      </c>
      <c r="H6602">
        <v>4746.3</v>
      </c>
      <c r="I6602">
        <v>28477.78</v>
      </c>
      <c r="J6602" t="s">
        <v>770</v>
      </c>
      <c r="K6602">
        <v>41</v>
      </c>
      <c r="L6602" t="str">
        <f>_xlfn.XLOOKUP(F6602, Items!$A:$A, Items!$C:$C, "Check Item ID", 0)</f>
        <v>Software</v>
      </c>
    </row>
    <row r="6603" spans="1:12" x14ac:dyDescent="0.25">
      <c r="A6603" t="s">
        <v>7371</v>
      </c>
      <c r="B6603" s="1">
        <v>45296</v>
      </c>
      <c r="C6603" t="s">
        <v>145</v>
      </c>
      <c r="D6603" t="s">
        <v>7</v>
      </c>
      <c r="E6603" t="s">
        <v>304</v>
      </c>
      <c r="F6603" t="s">
        <v>750</v>
      </c>
      <c r="G6603" s="8">
        <v>16</v>
      </c>
      <c r="H6603" s="6">
        <v>3075.17</v>
      </c>
      <c r="I6603" s="6">
        <v>49202.78</v>
      </c>
      <c r="J6603" t="s">
        <v>777</v>
      </c>
      <c r="K6603" s="8">
        <v>39</v>
      </c>
      <c r="L6603" t="str">
        <f>_xlfn.XLOOKUP(F6603, Items!$A:$A, Items!$C:$C, "Check Item ID", 0)</f>
        <v>Hardware</v>
      </c>
    </row>
    <row r="6604" spans="1:12" hidden="1" x14ac:dyDescent="0.25">
      <c r="A6604" t="s">
        <v>7372</v>
      </c>
      <c r="B6604" s="1">
        <v>45400</v>
      </c>
      <c r="C6604" t="s">
        <v>219</v>
      </c>
      <c r="D6604" t="s">
        <v>21</v>
      </c>
      <c r="E6604" t="s">
        <v>320</v>
      </c>
      <c r="F6604" t="s">
        <v>618</v>
      </c>
      <c r="G6604">
        <v>2</v>
      </c>
      <c r="H6604">
        <v>2645.02</v>
      </c>
      <c r="I6604">
        <v>5290.04</v>
      </c>
      <c r="J6604" t="s">
        <v>770</v>
      </c>
      <c r="K6604">
        <v>20</v>
      </c>
      <c r="L6604" t="str">
        <f>_xlfn.XLOOKUP(F6604, Items!$A:$A, Items!$C:$C, "Check Item ID", 0)</f>
        <v>Service</v>
      </c>
    </row>
    <row r="6605" spans="1:12" hidden="1" x14ac:dyDescent="0.25">
      <c r="A6605" t="s">
        <v>7373</v>
      </c>
      <c r="B6605" s="1">
        <v>45504</v>
      </c>
      <c r="C6605" t="s">
        <v>225</v>
      </c>
      <c r="D6605" t="s">
        <v>13</v>
      </c>
      <c r="E6605" t="s">
        <v>324</v>
      </c>
      <c r="F6605" t="s">
        <v>746</v>
      </c>
      <c r="G6605">
        <v>47</v>
      </c>
      <c r="H6605">
        <v>5198.95</v>
      </c>
      <c r="I6605">
        <v>244350.88</v>
      </c>
      <c r="J6605" t="s">
        <v>770</v>
      </c>
      <c r="K6605">
        <v>8</v>
      </c>
      <c r="L6605" t="str">
        <f>_xlfn.XLOOKUP(F6605, Items!$A:$A, Items!$C:$C, "Check Item ID", 0)</f>
        <v>Software</v>
      </c>
    </row>
    <row r="6606" spans="1:12" hidden="1" x14ac:dyDescent="0.25">
      <c r="A6606" t="s">
        <v>7374</v>
      </c>
      <c r="B6606" s="1">
        <v>45604</v>
      </c>
      <c r="C6606" t="s">
        <v>141</v>
      </c>
      <c r="D6606" t="s">
        <v>27</v>
      </c>
      <c r="E6606" t="s">
        <v>332</v>
      </c>
      <c r="F6606" t="s">
        <v>684</v>
      </c>
      <c r="G6606">
        <v>31</v>
      </c>
      <c r="H6606">
        <v>10686.94</v>
      </c>
      <c r="I6606">
        <v>331295.08</v>
      </c>
      <c r="J6606" t="s">
        <v>770</v>
      </c>
      <c r="K6606">
        <v>40</v>
      </c>
      <c r="L6606" t="str">
        <f>_xlfn.XLOOKUP(F6606, Items!$A:$A, Items!$C:$C, "Check Item ID", 0)</f>
        <v>Software</v>
      </c>
    </row>
    <row r="6607" spans="1:12" hidden="1" x14ac:dyDescent="0.25">
      <c r="A6607" t="s">
        <v>7375</v>
      </c>
      <c r="B6607" s="1">
        <v>45312</v>
      </c>
      <c r="C6607" t="s">
        <v>133</v>
      </c>
      <c r="D6607" t="s">
        <v>11</v>
      </c>
      <c r="E6607" t="s">
        <v>340</v>
      </c>
      <c r="F6607" t="s">
        <v>442</v>
      </c>
      <c r="G6607">
        <v>10</v>
      </c>
      <c r="H6607">
        <v>11069.87</v>
      </c>
      <c r="I6607">
        <v>110698.68</v>
      </c>
      <c r="J6607" t="s">
        <v>768</v>
      </c>
      <c r="K6607">
        <v>36</v>
      </c>
      <c r="L6607" t="str">
        <f>_xlfn.XLOOKUP(F6607, Items!$A:$A, Items!$C:$C, "Check Item ID", 0)</f>
        <v>Service</v>
      </c>
    </row>
    <row r="6608" spans="1:12" hidden="1" x14ac:dyDescent="0.25">
      <c r="A6608" t="s">
        <v>7376</v>
      </c>
      <c r="B6608" s="1">
        <v>44992</v>
      </c>
      <c r="C6608" t="s">
        <v>211</v>
      </c>
      <c r="D6608" t="s">
        <v>31</v>
      </c>
      <c r="E6608" t="s">
        <v>306</v>
      </c>
      <c r="F6608" t="s">
        <v>450</v>
      </c>
      <c r="G6608">
        <v>10</v>
      </c>
      <c r="H6608">
        <v>7266.96</v>
      </c>
      <c r="I6608">
        <v>72669.61</v>
      </c>
      <c r="J6608" t="s">
        <v>770</v>
      </c>
      <c r="K6608">
        <v>19</v>
      </c>
      <c r="L6608" t="str">
        <f>_xlfn.XLOOKUP(F6608, Items!$A:$A, Items!$C:$C, "Check Item ID", 0)</f>
        <v>Service</v>
      </c>
    </row>
    <row r="6609" spans="1:12" hidden="1" x14ac:dyDescent="0.25">
      <c r="A6609" t="s">
        <v>7377</v>
      </c>
      <c r="B6609" s="1">
        <v>46009</v>
      </c>
      <c r="C6609" t="s">
        <v>237</v>
      </c>
      <c r="D6609" t="s">
        <v>5</v>
      </c>
      <c r="E6609" t="s">
        <v>276</v>
      </c>
      <c r="F6609" t="s">
        <v>550</v>
      </c>
      <c r="G6609">
        <v>22</v>
      </c>
      <c r="H6609">
        <v>384.22</v>
      </c>
      <c r="I6609">
        <v>8452.77</v>
      </c>
      <c r="J6609" t="s">
        <v>768</v>
      </c>
      <c r="K6609">
        <v>24</v>
      </c>
      <c r="L6609" t="str">
        <f>_xlfn.XLOOKUP(F6609, Items!$A:$A, Items!$C:$C, "Check Item ID", 0)</f>
        <v>Service</v>
      </c>
    </row>
    <row r="6610" spans="1:12" hidden="1" x14ac:dyDescent="0.25">
      <c r="A6610" t="s">
        <v>7378</v>
      </c>
      <c r="B6610" s="1">
        <v>45153</v>
      </c>
      <c r="C6610" t="s">
        <v>36</v>
      </c>
      <c r="D6610" t="s">
        <v>23</v>
      </c>
      <c r="E6610" t="s">
        <v>263</v>
      </c>
      <c r="F6610" t="s">
        <v>678</v>
      </c>
      <c r="G6610">
        <v>37</v>
      </c>
      <c r="H6610">
        <v>3836.71</v>
      </c>
      <c r="I6610">
        <v>141958.20000000001</v>
      </c>
      <c r="J6610" t="s">
        <v>768</v>
      </c>
      <c r="K6610">
        <v>5</v>
      </c>
      <c r="L6610" t="str">
        <f>_xlfn.XLOOKUP(F6610, Items!$A:$A, Items!$C:$C, "Check Item ID", 0)</f>
        <v>Service</v>
      </c>
    </row>
    <row r="6611" spans="1:12" x14ac:dyDescent="0.25">
      <c r="A6611" t="s">
        <v>7379</v>
      </c>
      <c r="B6611" s="1">
        <v>45067</v>
      </c>
      <c r="C6611" t="s">
        <v>63</v>
      </c>
      <c r="D6611" t="s">
        <v>27</v>
      </c>
      <c r="E6611" t="s">
        <v>334</v>
      </c>
      <c r="F6611" t="s">
        <v>414</v>
      </c>
      <c r="G6611" s="8">
        <v>50</v>
      </c>
      <c r="H6611" s="6">
        <v>5197.3</v>
      </c>
      <c r="I6611" s="6">
        <v>259864.82</v>
      </c>
      <c r="J6611" t="s">
        <v>777</v>
      </c>
      <c r="K6611" s="8">
        <v>23</v>
      </c>
      <c r="L6611" t="str">
        <f>_xlfn.XLOOKUP(F6611, Items!$A:$A, Items!$C:$C, "Check Item ID", 0)</f>
        <v>Service</v>
      </c>
    </row>
    <row r="6612" spans="1:12" hidden="1" x14ac:dyDescent="0.25">
      <c r="A6612" t="s">
        <v>7380</v>
      </c>
      <c r="B6612" s="1">
        <v>45551</v>
      </c>
      <c r="C6612" t="s">
        <v>237</v>
      </c>
      <c r="D6612" t="s">
        <v>5</v>
      </c>
      <c r="E6612" t="s">
        <v>318</v>
      </c>
      <c r="F6612" t="s">
        <v>390</v>
      </c>
      <c r="G6612">
        <v>35</v>
      </c>
      <c r="H6612">
        <v>5195.8900000000003</v>
      </c>
      <c r="I6612">
        <v>181856.05</v>
      </c>
      <c r="J6612" t="s">
        <v>770</v>
      </c>
      <c r="K6612">
        <v>9</v>
      </c>
      <c r="L6612" t="str">
        <f>_xlfn.XLOOKUP(F6612, Items!$A:$A, Items!$C:$C, "Check Item ID", 0)</f>
        <v>Service</v>
      </c>
    </row>
    <row r="6613" spans="1:12" hidden="1" x14ac:dyDescent="0.25">
      <c r="A6613" t="s">
        <v>7381</v>
      </c>
      <c r="B6613" s="1">
        <v>45380</v>
      </c>
      <c r="C6613" t="s">
        <v>175</v>
      </c>
      <c r="D6613" t="s">
        <v>27</v>
      </c>
      <c r="E6613" t="s">
        <v>314</v>
      </c>
      <c r="F6613" t="s">
        <v>604</v>
      </c>
      <c r="G6613">
        <v>13</v>
      </c>
      <c r="H6613">
        <v>343.27</v>
      </c>
      <c r="I6613">
        <v>4462.46</v>
      </c>
      <c r="J6613" t="s">
        <v>770</v>
      </c>
      <c r="K6613">
        <v>18</v>
      </c>
      <c r="L6613" t="str">
        <f>_xlfn.XLOOKUP(F6613, Items!$A:$A, Items!$C:$C, "Check Item ID", 0)</f>
        <v>Software</v>
      </c>
    </row>
    <row r="6614" spans="1:12" x14ac:dyDescent="0.25">
      <c r="A6614" t="s">
        <v>7382</v>
      </c>
      <c r="B6614" s="1">
        <v>45780</v>
      </c>
      <c r="C6614" t="s">
        <v>117</v>
      </c>
      <c r="D6614" t="s">
        <v>29</v>
      </c>
      <c r="E6614" t="s">
        <v>334</v>
      </c>
      <c r="F6614" t="s">
        <v>652</v>
      </c>
      <c r="G6614" s="8">
        <v>13</v>
      </c>
      <c r="H6614" s="6">
        <v>10060.17</v>
      </c>
      <c r="I6614" s="6">
        <v>130782.22</v>
      </c>
      <c r="J6614" t="s">
        <v>777</v>
      </c>
      <c r="K6614" s="8">
        <v>23</v>
      </c>
      <c r="L6614" t="str">
        <f>_xlfn.XLOOKUP(F6614, Items!$A:$A, Items!$C:$C, "Check Item ID", 0)</f>
        <v>Hardware</v>
      </c>
    </row>
    <row r="6615" spans="1:12" hidden="1" x14ac:dyDescent="0.25">
      <c r="A6615" t="s">
        <v>7383</v>
      </c>
      <c r="B6615" s="1">
        <v>45681</v>
      </c>
      <c r="C6615" t="s">
        <v>217</v>
      </c>
      <c r="D6615" t="s">
        <v>21</v>
      </c>
      <c r="E6615" t="s">
        <v>330</v>
      </c>
      <c r="F6615" t="s">
        <v>361</v>
      </c>
      <c r="G6615">
        <v>45</v>
      </c>
      <c r="H6615">
        <v>4751.0200000000004</v>
      </c>
      <c r="I6615">
        <v>213796.01</v>
      </c>
      <c r="J6615" t="s">
        <v>770</v>
      </c>
      <c r="K6615">
        <v>6</v>
      </c>
      <c r="L6615" t="str">
        <f>_xlfn.XLOOKUP(F6615, Items!$A:$A, Items!$C:$C, "Check Item ID", 0)</f>
        <v>Software</v>
      </c>
    </row>
    <row r="6616" spans="1:12" hidden="1" x14ac:dyDescent="0.25">
      <c r="A6616" t="s">
        <v>7384</v>
      </c>
      <c r="B6616" s="1">
        <v>45504</v>
      </c>
      <c r="C6616" t="s">
        <v>57</v>
      </c>
      <c r="D6616" t="s">
        <v>25</v>
      </c>
      <c r="E6616" t="s">
        <v>288</v>
      </c>
      <c r="F6616" t="s">
        <v>604</v>
      </c>
      <c r="G6616">
        <v>8</v>
      </c>
      <c r="H6616">
        <v>356.61</v>
      </c>
      <c r="I6616">
        <v>2852.87</v>
      </c>
      <c r="J6616" t="s">
        <v>770</v>
      </c>
      <c r="K6616">
        <v>17</v>
      </c>
      <c r="L6616" t="str">
        <f>_xlfn.XLOOKUP(F6616, Items!$A:$A, Items!$C:$C, "Check Item ID", 0)</f>
        <v>Software</v>
      </c>
    </row>
    <row r="6617" spans="1:12" x14ac:dyDescent="0.25">
      <c r="A6617" t="s">
        <v>7385</v>
      </c>
      <c r="B6617" s="1">
        <v>45846</v>
      </c>
      <c r="C6617" t="s">
        <v>159</v>
      </c>
      <c r="D6617" t="s">
        <v>11</v>
      </c>
      <c r="E6617" t="s">
        <v>336</v>
      </c>
      <c r="F6617" t="s">
        <v>446</v>
      </c>
      <c r="G6617" s="8">
        <v>3</v>
      </c>
      <c r="H6617" s="6">
        <v>7593.63</v>
      </c>
      <c r="I6617" s="6">
        <v>22780.89</v>
      </c>
      <c r="J6617" t="s">
        <v>777</v>
      </c>
      <c r="K6617" s="8">
        <v>9</v>
      </c>
      <c r="L6617" t="str">
        <f>_xlfn.XLOOKUP(F6617, Items!$A:$A, Items!$C:$C, "Check Item ID", 0)</f>
        <v>Software</v>
      </c>
    </row>
    <row r="6618" spans="1:12" x14ac:dyDescent="0.25">
      <c r="A6618" t="s">
        <v>7386</v>
      </c>
      <c r="B6618" s="1">
        <v>44948</v>
      </c>
      <c r="C6618" t="s">
        <v>187</v>
      </c>
      <c r="D6618" t="s">
        <v>3</v>
      </c>
      <c r="E6618" t="s">
        <v>352</v>
      </c>
      <c r="F6618" t="s">
        <v>454</v>
      </c>
      <c r="G6618" s="8">
        <v>48</v>
      </c>
      <c r="H6618" s="6">
        <v>1339.52</v>
      </c>
      <c r="I6618" s="6">
        <v>64296.800000000003</v>
      </c>
      <c r="J6618" t="s">
        <v>777</v>
      </c>
      <c r="K6618" s="8">
        <v>10</v>
      </c>
      <c r="L6618" t="str">
        <f>_xlfn.XLOOKUP(F6618, Items!$A:$A, Items!$C:$C, "Check Item ID", 0)</f>
        <v>Service</v>
      </c>
    </row>
    <row r="6619" spans="1:12" hidden="1" x14ac:dyDescent="0.25">
      <c r="A6619" t="s">
        <v>7387</v>
      </c>
      <c r="B6619" s="1">
        <v>45625</v>
      </c>
      <c r="C6619" t="s">
        <v>223</v>
      </c>
      <c r="D6619" t="s">
        <v>5</v>
      </c>
      <c r="E6619" t="s">
        <v>258</v>
      </c>
      <c r="F6619" t="s">
        <v>436</v>
      </c>
      <c r="G6619">
        <v>46</v>
      </c>
      <c r="H6619">
        <v>59.36</v>
      </c>
      <c r="I6619">
        <v>2730.61</v>
      </c>
      <c r="J6619" t="s">
        <v>768</v>
      </c>
      <c r="K6619">
        <v>13</v>
      </c>
      <c r="L6619" t="str">
        <f>_xlfn.XLOOKUP(F6619, Items!$A:$A, Items!$C:$C, "Check Item ID", 0)</f>
        <v>Service</v>
      </c>
    </row>
    <row r="6620" spans="1:12" hidden="1" x14ac:dyDescent="0.25">
      <c r="A6620" t="s">
        <v>7388</v>
      </c>
      <c r="B6620" s="1">
        <v>45385</v>
      </c>
      <c r="C6620" t="s">
        <v>115</v>
      </c>
      <c r="D6620" t="s">
        <v>27</v>
      </c>
      <c r="E6620" t="s">
        <v>265</v>
      </c>
      <c r="F6620" t="s">
        <v>460</v>
      </c>
      <c r="G6620">
        <v>14</v>
      </c>
      <c r="H6620">
        <v>4389.6499999999996</v>
      </c>
      <c r="I6620">
        <v>61455.040000000001</v>
      </c>
      <c r="J6620" t="s">
        <v>768</v>
      </c>
      <c r="K6620">
        <v>39</v>
      </c>
      <c r="L6620" t="str">
        <f>_xlfn.XLOOKUP(F6620, Items!$A:$A, Items!$C:$C, "Check Item ID", 0)</f>
        <v>Hardware</v>
      </c>
    </row>
    <row r="6621" spans="1:12" hidden="1" x14ac:dyDescent="0.25">
      <c r="A6621" t="s">
        <v>7389</v>
      </c>
      <c r="B6621" s="1">
        <v>45890</v>
      </c>
      <c r="C6621" t="s">
        <v>195</v>
      </c>
      <c r="D6621" t="s">
        <v>7</v>
      </c>
      <c r="E6621" t="s">
        <v>328</v>
      </c>
      <c r="F6621" t="s">
        <v>490</v>
      </c>
      <c r="G6621">
        <v>6</v>
      </c>
      <c r="H6621">
        <v>858.68</v>
      </c>
      <c r="I6621">
        <v>5152.08</v>
      </c>
      <c r="J6621" t="s">
        <v>768</v>
      </c>
      <c r="K6621">
        <v>26</v>
      </c>
      <c r="L6621" t="str">
        <f>_xlfn.XLOOKUP(F6621, Items!$A:$A, Items!$C:$C, "Check Item ID", 0)</f>
        <v>Software</v>
      </c>
    </row>
    <row r="6622" spans="1:12" hidden="1" x14ac:dyDescent="0.25">
      <c r="A6622" t="s">
        <v>7390</v>
      </c>
      <c r="B6622" s="1">
        <v>46010</v>
      </c>
      <c r="C6622" t="s">
        <v>131</v>
      </c>
      <c r="D6622" t="s">
        <v>25</v>
      </c>
      <c r="E6622" t="s">
        <v>310</v>
      </c>
      <c r="F6622" t="s">
        <v>424</v>
      </c>
      <c r="G6622">
        <v>7</v>
      </c>
      <c r="H6622">
        <v>2105.5500000000002</v>
      </c>
      <c r="I6622">
        <v>14738.82</v>
      </c>
      <c r="J6622" t="s">
        <v>768</v>
      </c>
      <c r="K6622">
        <v>31</v>
      </c>
      <c r="L6622" t="str">
        <f>_xlfn.XLOOKUP(F6622, Items!$A:$A, Items!$C:$C, "Check Item ID", 0)</f>
        <v>Service</v>
      </c>
    </row>
    <row r="6623" spans="1:12" hidden="1" x14ac:dyDescent="0.25">
      <c r="A6623" t="s">
        <v>7391</v>
      </c>
      <c r="B6623" s="1">
        <v>45002</v>
      </c>
      <c r="C6623" t="s">
        <v>133</v>
      </c>
      <c r="D6623" t="s">
        <v>11</v>
      </c>
      <c r="E6623" t="s">
        <v>246</v>
      </c>
      <c r="F6623" t="s">
        <v>680</v>
      </c>
      <c r="G6623">
        <v>23</v>
      </c>
      <c r="H6623">
        <v>9144.4699999999993</v>
      </c>
      <c r="I6623">
        <v>210322.71</v>
      </c>
      <c r="J6623" t="s">
        <v>770</v>
      </c>
      <c r="K6623">
        <v>18</v>
      </c>
      <c r="L6623" t="str">
        <f>_xlfn.XLOOKUP(F6623, Items!$A:$A, Items!$C:$C, "Check Item ID", 0)</f>
        <v>Service</v>
      </c>
    </row>
    <row r="6624" spans="1:12" x14ac:dyDescent="0.25">
      <c r="A6624" t="s">
        <v>7392</v>
      </c>
      <c r="B6624" s="1">
        <v>45416</v>
      </c>
      <c r="C6624" t="s">
        <v>129</v>
      </c>
      <c r="D6624" t="s">
        <v>11</v>
      </c>
      <c r="E6624" t="s">
        <v>292</v>
      </c>
      <c r="F6624" t="s">
        <v>564</v>
      </c>
      <c r="G6624" s="8">
        <v>2</v>
      </c>
      <c r="H6624" s="6">
        <v>3933.11</v>
      </c>
      <c r="I6624" s="6">
        <v>7866.22</v>
      </c>
      <c r="J6624" t="s">
        <v>777</v>
      </c>
      <c r="K6624" s="8">
        <v>6</v>
      </c>
      <c r="L6624" t="str">
        <f>_xlfn.XLOOKUP(F6624, Items!$A:$A, Items!$C:$C, "Check Item ID", 0)</f>
        <v>Software</v>
      </c>
    </row>
    <row r="6625" spans="1:12" hidden="1" x14ac:dyDescent="0.25">
      <c r="A6625" t="s">
        <v>7393</v>
      </c>
      <c r="B6625" s="1">
        <v>45637</v>
      </c>
      <c r="C6625" t="s">
        <v>173</v>
      </c>
      <c r="D6625" t="s">
        <v>9</v>
      </c>
      <c r="E6625" t="s">
        <v>272</v>
      </c>
      <c r="F6625" t="s">
        <v>538</v>
      </c>
      <c r="G6625">
        <v>47</v>
      </c>
      <c r="H6625">
        <v>6565.76</v>
      </c>
      <c r="I6625">
        <v>308590.73</v>
      </c>
      <c r="J6625" t="s">
        <v>768</v>
      </c>
      <c r="K6625">
        <v>8</v>
      </c>
      <c r="L6625" t="str">
        <f>_xlfn.XLOOKUP(F6625, Items!$A:$A, Items!$C:$C, "Check Item ID", 0)</f>
        <v>Hardware</v>
      </c>
    </row>
    <row r="6626" spans="1:12" x14ac:dyDescent="0.25">
      <c r="A6626" t="s">
        <v>7394</v>
      </c>
      <c r="B6626" s="1">
        <v>45314</v>
      </c>
      <c r="C6626" t="s">
        <v>219</v>
      </c>
      <c r="D6626" t="s">
        <v>21</v>
      </c>
      <c r="E6626" t="s">
        <v>283</v>
      </c>
      <c r="F6626" t="s">
        <v>468</v>
      </c>
      <c r="G6626" s="8">
        <v>16</v>
      </c>
      <c r="H6626" s="6">
        <v>4325.95</v>
      </c>
      <c r="I6626" s="6">
        <v>69215.19</v>
      </c>
      <c r="J6626" t="s">
        <v>777</v>
      </c>
      <c r="K6626" s="8">
        <v>34</v>
      </c>
      <c r="L6626" t="str">
        <f>_xlfn.XLOOKUP(F6626, Items!$A:$A, Items!$C:$C, "Check Item ID", 0)</f>
        <v>Hardware</v>
      </c>
    </row>
    <row r="6627" spans="1:12" hidden="1" x14ac:dyDescent="0.25">
      <c r="A6627" t="s">
        <v>7395</v>
      </c>
      <c r="B6627" s="1">
        <v>45360</v>
      </c>
      <c r="C6627" t="s">
        <v>203</v>
      </c>
      <c r="D6627" t="s">
        <v>31</v>
      </c>
      <c r="E6627" t="s">
        <v>270</v>
      </c>
      <c r="F6627" t="s">
        <v>554</v>
      </c>
      <c r="G6627">
        <v>25</v>
      </c>
      <c r="H6627">
        <v>136.69</v>
      </c>
      <c r="I6627">
        <v>3417.34</v>
      </c>
      <c r="J6627" t="s">
        <v>770</v>
      </c>
      <c r="K6627">
        <v>4</v>
      </c>
      <c r="L6627" t="str">
        <f>_xlfn.XLOOKUP(F6627, Items!$A:$A, Items!$C:$C, "Check Item ID", 0)</f>
        <v>Software</v>
      </c>
    </row>
    <row r="6628" spans="1:12" hidden="1" x14ac:dyDescent="0.25">
      <c r="A6628" t="s">
        <v>7396</v>
      </c>
      <c r="B6628" s="1">
        <v>45454</v>
      </c>
      <c r="C6628" t="s">
        <v>63</v>
      </c>
      <c r="D6628" t="s">
        <v>27</v>
      </c>
      <c r="E6628" t="s">
        <v>310</v>
      </c>
      <c r="F6628" t="s">
        <v>528</v>
      </c>
      <c r="G6628">
        <v>47</v>
      </c>
      <c r="H6628">
        <v>1287.79</v>
      </c>
      <c r="I6628">
        <v>60526.17</v>
      </c>
      <c r="J6628" t="s">
        <v>770</v>
      </c>
      <c r="K6628">
        <v>25</v>
      </c>
      <c r="L6628" t="str">
        <f>_xlfn.XLOOKUP(F6628, Items!$A:$A, Items!$C:$C, "Check Item ID", 0)</f>
        <v>Service</v>
      </c>
    </row>
    <row r="6629" spans="1:12" hidden="1" x14ac:dyDescent="0.25">
      <c r="A6629" t="s">
        <v>7397</v>
      </c>
      <c r="B6629" s="1">
        <v>45533</v>
      </c>
      <c r="C6629" t="s">
        <v>235</v>
      </c>
      <c r="D6629" t="s">
        <v>17</v>
      </c>
      <c r="E6629" t="s">
        <v>318</v>
      </c>
      <c r="F6629" t="s">
        <v>420</v>
      </c>
      <c r="G6629">
        <v>23</v>
      </c>
      <c r="H6629">
        <v>7295.64</v>
      </c>
      <c r="I6629">
        <v>167799.76</v>
      </c>
      <c r="J6629" t="s">
        <v>768</v>
      </c>
      <c r="K6629">
        <v>24</v>
      </c>
      <c r="L6629" t="str">
        <f>_xlfn.XLOOKUP(F6629, Items!$A:$A, Items!$C:$C, "Check Item ID", 0)</f>
        <v>Software</v>
      </c>
    </row>
    <row r="6630" spans="1:12" hidden="1" x14ac:dyDescent="0.25">
      <c r="A6630" t="s">
        <v>7398</v>
      </c>
      <c r="B6630" s="1">
        <v>45341</v>
      </c>
      <c r="C6630" t="s">
        <v>191</v>
      </c>
      <c r="D6630" t="s">
        <v>25</v>
      </c>
      <c r="E6630" t="s">
        <v>246</v>
      </c>
      <c r="F6630" t="s">
        <v>598</v>
      </c>
      <c r="G6630">
        <v>24</v>
      </c>
      <c r="H6630">
        <v>6199.17</v>
      </c>
      <c r="I6630">
        <v>148780.20000000001</v>
      </c>
      <c r="J6630" t="s">
        <v>768</v>
      </c>
      <c r="K6630">
        <v>34</v>
      </c>
      <c r="L6630" t="str">
        <f>_xlfn.XLOOKUP(F6630, Items!$A:$A, Items!$C:$C, "Check Item ID", 0)</f>
        <v>Software</v>
      </c>
    </row>
    <row r="6631" spans="1:12" hidden="1" x14ac:dyDescent="0.25">
      <c r="A6631" t="s">
        <v>7399</v>
      </c>
      <c r="B6631" s="1">
        <v>45682</v>
      </c>
      <c r="C6631" t="s">
        <v>239</v>
      </c>
      <c r="D6631" t="s">
        <v>15</v>
      </c>
      <c r="E6631" t="s">
        <v>304</v>
      </c>
      <c r="F6631" t="s">
        <v>380</v>
      </c>
      <c r="G6631">
        <v>1</v>
      </c>
      <c r="H6631">
        <v>4428.41</v>
      </c>
      <c r="I6631">
        <v>4428.41</v>
      </c>
      <c r="J6631" t="s">
        <v>770</v>
      </c>
      <c r="K6631">
        <v>14</v>
      </c>
      <c r="L6631" t="str">
        <f>_xlfn.XLOOKUP(F6631, Items!$A:$A, Items!$C:$C, "Check Item ID", 0)</f>
        <v>Hardware</v>
      </c>
    </row>
    <row r="6632" spans="1:12" hidden="1" x14ac:dyDescent="0.25">
      <c r="A6632" t="s">
        <v>7400</v>
      </c>
      <c r="B6632" s="1">
        <v>45887</v>
      </c>
      <c r="C6632" t="s">
        <v>109</v>
      </c>
      <c r="D6632" t="s">
        <v>17</v>
      </c>
      <c r="E6632" t="s">
        <v>320</v>
      </c>
      <c r="F6632" t="s">
        <v>408</v>
      </c>
      <c r="G6632">
        <v>35</v>
      </c>
      <c r="H6632">
        <v>6082.53</v>
      </c>
      <c r="I6632">
        <v>212888.61</v>
      </c>
      <c r="J6632" t="s">
        <v>770</v>
      </c>
      <c r="K6632">
        <v>30</v>
      </c>
      <c r="L6632" t="str">
        <f>_xlfn.XLOOKUP(F6632, Items!$A:$A, Items!$C:$C, "Check Item ID", 0)</f>
        <v>Hardware</v>
      </c>
    </row>
    <row r="6633" spans="1:12" hidden="1" x14ac:dyDescent="0.25">
      <c r="A6633" t="s">
        <v>7401</v>
      </c>
      <c r="B6633" s="1">
        <v>45300</v>
      </c>
      <c r="C6633" t="s">
        <v>171</v>
      </c>
      <c r="D6633" t="s">
        <v>23</v>
      </c>
      <c r="E6633" t="s">
        <v>354</v>
      </c>
      <c r="F6633" t="s">
        <v>418</v>
      </c>
      <c r="G6633">
        <v>29</v>
      </c>
      <c r="H6633">
        <v>5953.64</v>
      </c>
      <c r="I6633">
        <v>172655.46</v>
      </c>
      <c r="J6633" t="s">
        <v>768</v>
      </c>
      <c r="K6633">
        <v>13</v>
      </c>
      <c r="L6633" t="str">
        <f>_xlfn.XLOOKUP(F6633, Items!$A:$A, Items!$C:$C, "Check Item ID", 0)</f>
        <v>Service</v>
      </c>
    </row>
    <row r="6634" spans="1:12" hidden="1" x14ac:dyDescent="0.25">
      <c r="A6634" t="s">
        <v>7402</v>
      </c>
      <c r="B6634" s="1">
        <v>44980</v>
      </c>
      <c r="C6634" t="s">
        <v>157</v>
      </c>
      <c r="D6634" t="s">
        <v>11</v>
      </c>
      <c r="E6634" t="s">
        <v>288</v>
      </c>
      <c r="F6634" t="s">
        <v>692</v>
      </c>
      <c r="G6634">
        <v>49</v>
      </c>
      <c r="H6634">
        <v>6809.35</v>
      </c>
      <c r="I6634">
        <v>333658.17</v>
      </c>
      <c r="J6634" t="s">
        <v>768</v>
      </c>
      <c r="K6634">
        <v>45</v>
      </c>
      <c r="L6634" t="str">
        <f>_xlfn.XLOOKUP(F6634, Items!$A:$A, Items!$C:$C, "Check Item ID", 0)</f>
        <v>Hardware</v>
      </c>
    </row>
    <row r="6635" spans="1:12" hidden="1" x14ac:dyDescent="0.25">
      <c r="A6635" t="s">
        <v>7403</v>
      </c>
      <c r="B6635" s="1">
        <v>45059</v>
      </c>
      <c r="C6635" t="s">
        <v>111</v>
      </c>
      <c r="D6635" t="s">
        <v>31</v>
      </c>
      <c r="E6635" t="s">
        <v>270</v>
      </c>
      <c r="F6635" t="s">
        <v>560</v>
      </c>
      <c r="G6635">
        <v>8</v>
      </c>
      <c r="H6635">
        <v>9161.9500000000007</v>
      </c>
      <c r="I6635">
        <v>73295.600000000006</v>
      </c>
      <c r="J6635" t="s">
        <v>768</v>
      </c>
      <c r="K6635">
        <v>4</v>
      </c>
      <c r="L6635" t="str">
        <f>_xlfn.XLOOKUP(F6635, Items!$A:$A, Items!$C:$C, "Check Item ID", 0)</f>
        <v>Service</v>
      </c>
    </row>
    <row r="6636" spans="1:12" x14ac:dyDescent="0.25">
      <c r="A6636" t="s">
        <v>7404</v>
      </c>
      <c r="B6636" s="1">
        <v>45167</v>
      </c>
      <c r="C6636" t="s">
        <v>197</v>
      </c>
      <c r="D6636" t="s">
        <v>17</v>
      </c>
      <c r="E6636" t="s">
        <v>260</v>
      </c>
      <c r="F6636" t="s">
        <v>564</v>
      </c>
      <c r="G6636" s="8">
        <v>2</v>
      </c>
      <c r="H6636" s="6">
        <v>4180.66</v>
      </c>
      <c r="I6636" s="6">
        <v>8361.32</v>
      </c>
      <c r="J6636" t="s">
        <v>777</v>
      </c>
      <c r="K6636" s="8">
        <v>30</v>
      </c>
      <c r="L6636" t="str">
        <f>_xlfn.XLOOKUP(F6636, Items!$A:$A, Items!$C:$C, "Check Item ID", 0)</f>
        <v>Software</v>
      </c>
    </row>
    <row r="6637" spans="1:12" hidden="1" x14ac:dyDescent="0.25">
      <c r="A6637" t="s">
        <v>7405</v>
      </c>
      <c r="B6637" s="1">
        <v>45066</v>
      </c>
      <c r="C6637" t="s">
        <v>135</v>
      </c>
      <c r="D6637" t="s">
        <v>31</v>
      </c>
      <c r="E6637" t="s">
        <v>346</v>
      </c>
      <c r="F6637" t="s">
        <v>656</v>
      </c>
      <c r="G6637">
        <v>38</v>
      </c>
      <c r="H6637">
        <v>6597.99</v>
      </c>
      <c r="I6637">
        <v>250723.55</v>
      </c>
      <c r="J6637" t="s">
        <v>768</v>
      </c>
      <c r="K6637">
        <v>3</v>
      </c>
      <c r="L6637" t="str">
        <f>_xlfn.XLOOKUP(F6637, Items!$A:$A, Items!$C:$C, "Check Item ID", 0)</f>
        <v>Service</v>
      </c>
    </row>
    <row r="6638" spans="1:12" x14ac:dyDescent="0.25">
      <c r="A6638" t="s">
        <v>7406</v>
      </c>
      <c r="B6638" s="1">
        <v>45064</v>
      </c>
      <c r="C6638" t="s">
        <v>233</v>
      </c>
      <c r="D6638" t="s">
        <v>17</v>
      </c>
      <c r="E6638" t="s">
        <v>265</v>
      </c>
      <c r="F6638" t="s">
        <v>420</v>
      </c>
      <c r="G6638" s="8">
        <v>42</v>
      </c>
      <c r="H6638" s="6">
        <v>6576.95</v>
      </c>
      <c r="I6638" s="6">
        <v>276231.83</v>
      </c>
      <c r="J6638" t="s">
        <v>777</v>
      </c>
      <c r="K6638" s="8">
        <v>15</v>
      </c>
      <c r="L6638" t="str">
        <f>_xlfn.XLOOKUP(F6638, Items!$A:$A, Items!$C:$C, "Check Item ID", 0)</f>
        <v>Software</v>
      </c>
    </row>
    <row r="6639" spans="1:12" x14ac:dyDescent="0.25">
      <c r="A6639" t="s">
        <v>7407</v>
      </c>
      <c r="B6639" s="1">
        <v>45950</v>
      </c>
      <c r="C6639" t="s">
        <v>85</v>
      </c>
      <c r="D6639" t="s">
        <v>29</v>
      </c>
      <c r="E6639" t="s">
        <v>346</v>
      </c>
      <c r="F6639" t="s">
        <v>502</v>
      </c>
      <c r="G6639" s="8">
        <v>45</v>
      </c>
      <c r="H6639" s="6">
        <v>7095.59</v>
      </c>
      <c r="I6639" s="6">
        <v>319301.34999999998</v>
      </c>
      <c r="J6639" t="s">
        <v>777</v>
      </c>
      <c r="K6639" s="8">
        <v>36</v>
      </c>
      <c r="L6639" t="str">
        <f>_xlfn.XLOOKUP(F6639, Items!$A:$A, Items!$C:$C, "Check Item ID", 0)</f>
        <v>Software</v>
      </c>
    </row>
    <row r="6640" spans="1:12" hidden="1" x14ac:dyDescent="0.25">
      <c r="A6640" t="s">
        <v>7408</v>
      </c>
      <c r="B6640" s="1">
        <v>45632</v>
      </c>
      <c r="C6640" t="s">
        <v>71</v>
      </c>
      <c r="D6640" t="s">
        <v>15</v>
      </c>
      <c r="E6640" t="s">
        <v>352</v>
      </c>
      <c r="F6640" t="s">
        <v>422</v>
      </c>
      <c r="G6640">
        <v>43</v>
      </c>
      <c r="H6640">
        <v>5139.16</v>
      </c>
      <c r="I6640">
        <v>220983.78</v>
      </c>
      <c r="J6640" t="s">
        <v>768</v>
      </c>
      <c r="K6640">
        <v>32</v>
      </c>
      <c r="L6640" t="str">
        <f>_xlfn.XLOOKUP(F6640, Items!$A:$A, Items!$C:$C, "Check Item ID", 0)</f>
        <v>Service</v>
      </c>
    </row>
    <row r="6641" spans="1:12" x14ac:dyDescent="0.25">
      <c r="A6641" t="s">
        <v>7409</v>
      </c>
      <c r="B6641" s="1">
        <v>45932</v>
      </c>
      <c r="C6641" t="s">
        <v>85</v>
      </c>
      <c r="D6641" t="s">
        <v>29</v>
      </c>
      <c r="E6641" t="s">
        <v>254</v>
      </c>
      <c r="F6641" t="s">
        <v>496</v>
      </c>
      <c r="G6641" s="8">
        <v>32</v>
      </c>
      <c r="H6641" s="6">
        <v>8316.86</v>
      </c>
      <c r="I6641" s="6">
        <v>266139.49</v>
      </c>
      <c r="J6641" t="s">
        <v>777</v>
      </c>
      <c r="K6641" s="8">
        <v>20</v>
      </c>
      <c r="L6641" t="str">
        <f>_xlfn.XLOOKUP(F6641, Items!$A:$A, Items!$C:$C, "Check Item ID", 0)</f>
        <v>Hardware</v>
      </c>
    </row>
    <row r="6642" spans="1:12" hidden="1" x14ac:dyDescent="0.25">
      <c r="A6642" t="s">
        <v>7410</v>
      </c>
      <c r="B6642" s="1">
        <v>45877</v>
      </c>
      <c r="C6642" t="s">
        <v>183</v>
      </c>
      <c r="D6642" t="s">
        <v>31</v>
      </c>
      <c r="E6642" t="s">
        <v>304</v>
      </c>
      <c r="F6642" t="s">
        <v>498</v>
      </c>
      <c r="G6642">
        <v>9</v>
      </c>
      <c r="H6642">
        <v>9270.98</v>
      </c>
      <c r="I6642">
        <v>83438.8</v>
      </c>
      <c r="J6642" t="s">
        <v>768</v>
      </c>
      <c r="K6642">
        <v>11</v>
      </c>
      <c r="L6642" t="str">
        <f>_xlfn.XLOOKUP(F6642, Items!$A:$A, Items!$C:$C, "Check Item ID", 0)</f>
        <v>Service</v>
      </c>
    </row>
    <row r="6643" spans="1:12" hidden="1" x14ac:dyDescent="0.25">
      <c r="A6643" t="s">
        <v>7411</v>
      </c>
      <c r="B6643" s="1">
        <v>45142</v>
      </c>
      <c r="C6643" t="s">
        <v>135</v>
      </c>
      <c r="D6643" t="s">
        <v>31</v>
      </c>
      <c r="E6643" t="s">
        <v>324</v>
      </c>
      <c r="F6643" t="s">
        <v>592</v>
      </c>
      <c r="G6643">
        <v>37</v>
      </c>
      <c r="H6643">
        <v>5952.68</v>
      </c>
      <c r="I6643">
        <v>220249.16</v>
      </c>
      <c r="J6643" t="s">
        <v>768</v>
      </c>
      <c r="K6643">
        <v>44</v>
      </c>
      <c r="L6643" t="str">
        <f>_xlfn.XLOOKUP(F6643, Items!$A:$A, Items!$C:$C, "Check Item ID", 0)</f>
        <v>Software</v>
      </c>
    </row>
    <row r="6644" spans="1:12" hidden="1" x14ac:dyDescent="0.25">
      <c r="A6644" t="s">
        <v>7412</v>
      </c>
      <c r="B6644" s="1">
        <v>45748</v>
      </c>
      <c r="C6644" t="s">
        <v>129</v>
      </c>
      <c r="D6644" t="s">
        <v>11</v>
      </c>
      <c r="E6644" t="s">
        <v>322</v>
      </c>
      <c r="F6644" t="s">
        <v>736</v>
      </c>
      <c r="G6644">
        <v>20</v>
      </c>
      <c r="H6644">
        <v>8574.83</v>
      </c>
      <c r="I6644">
        <v>171496.53</v>
      </c>
      <c r="J6644" t="s">
        <v>770</v>
      </c>
      <c r="K6644">
        <v>31</v>
      </c>
      <c r="L6644" t="str">
        <f>_xlfn.XLOOKUP(F6644, Items!$A:$A, Items!$C:$C, "Check Item ID", 0)</f>
        <v>Service</v>
      </c>
    </row>
    <row r="6645" spans="1:12" hidden="1" x14ac:dyDescent="0.25">
      <c r="A6645" t="s">
        <v>7413</v>
      </c>
      <c r="B6645" s="1">
        <v>45578</v>
      </c>
      <c r="C6645" t="s">
        <v>227</v>
      </c>
      <c r="D6645" t="s">
        <v>9</v>
      </c>
      <c r="E6645" t="s">
        <v>254</v>
      </c>
      <c r="F6645" t="s">
        <v>652</v>
      </c>
      <c r="G6645">
        <v>39</v>
      </c>
      <c r="H6645">
        <v>8936.1200000000008</v>
      </c>
      <c r="I6645">
        <v>348508.55</v>
      </c>
      <c r="J6645" t="s">
        <v>768</v>
      </c>
      <c r="K6645">
        <v>39</v>
      </c>
      <c r="L6645" t="str">
        <f>_xlfn.XLOOKUP(F6645, Items!$A:$A, Items!$C:$C, "Check Item ID", 0)</f>
        <v>Hardware</v>
      </c>
    </row>
    <row r="6646" spans="1:12" x14ac:dyDescent="0.25">
      <c r="A6646" t="s">
        <v>7414</v>
      </c>
      <c r="B6646" s="1">
        <v>45156</v>
      </c>
      <c r="C6646" t="s">
        <v>209</v>
      </c>
      <c r="D6646" t="s">
        <v>23</v>
      </c>
      <c r="E6646" t="s">
        <v>246</v>
      </c>
      <c r="F6646" t="s">
        <v>536</v>
      </c>
      <c r="G6646" s="8">
        <v>38</v>
      </c>
      <c r="H6646" s="6">
        <v>3893.54</v>
      </c>
      <c r="I6646" s="6">
        <v>147954.71</v>
      </c>
      <c r="J6646" t="s">
        <v>777</v>
      </c>
      <c r="K6646" s="8">
        <v>5</v>
      </c>
      <c r="L6646" t="str">
        <f>_xlfn.XLOOKUP(F6646, Items!$A:$A, Items!$C:$C, "Check Item ID", 0)</f>
        <v>Service</v>
      </c>
    </row>
    <row r="6647" spans="1:12" x14ac:dyDescent="0.25">
      <c r="A6647" t="s">
        <v>7415</v>
      </c>
      <c r="B6647" s="1">
        <v>45173</v>
      </c>
      <c r="C6647" t="s">
        <v>83</v>
      </c>
      <c r="D6647" t="s">
        <v>23</v>
      </c>
      <c r="E6647" t="s">
        <v>272</v>
      </c>
      <c r="F6647" t="s">
        <v>490</v>
      </c>
      <c r="G6647" s="8">
        <v>14</v>
      </c>
      <c r="H6647" s="6">
        <v>837.57</v>
      </c>
      <c r="I6647" s="6">
        <v>11726.01</v>
      </c>
      <c r="J6647" t="s">
        <v>777</v>
      </c>
      <c r="K6647" s="8">
        <v>39</v>
      </c>
      <c r="L6647" t="str">
        <f>_xlfn.XLOOKUP(F6647, Items!$A:$A, Items!$C:$C, "Check Item ID", 0)</f>
        <v>Software</v>
      </c>
    </row>
    <row r="6648" spans="1:12" hidden="1" x14ac:dyDescent="0.25">
      <c r="A6648" t="s">
        <v>7416</v>
      </c>
      <c r="B6648" s="1">
        <v>45868</v>
      </c>
      <c r="C6648" t="s">
        <v>111</v>
      </c>
      <c r="D6648" t="s">
        <v>31</v>
      </c>
      <c r="E6648" t="s">
        <v>318</v>
      </c>
      <c r="F6648" t="s">
        <v>470</v>
      </c>
      <c r="G6648">
        <v>19</v>
      </c>
      <c r="H6648">
        <v>1328.99</v>
      </c>
      <c r="I6648">
        <v>25250.87</v>
      </c>
      <c r="J6648" t="s">
        <v>768</v>
      </c>
      <c r="K6648">
        <v>42</v>
      </c>
      <c r="L6648" t="str">
        <f>_xlfn.XLOOKUP(F6648, Items!$A:$A, Items!$C:$C, "Check Item ID", 0)</f>
        <v>Software</v>
      </c>
    </row>
    <row r="6649" spans="1:12" hidden="1" x14ac:dyDescent="0.25">
      <c r="A6649" t="s">
        <v>7417</v>
      </c>
      <c r="B6649" s="1">
        <v>45647</v>
      </c>
      <c r="C6649" t="s">
        <v>99</v>
      </c>
      <c r="D6649" t="s">
        <v>13</v>
      </c>
      <c r="E6649" t="s">
        <v>288</v>
      </c>
      <c r="F6649" t="s">
        <v>566</v>
      </c>
      <c r="G6649">
        <v>3</v>
      </c>
      <c r="H6649">
        <v>6216.56</v>
      </c>
      <c r="I6649">
        <v>18649.689999999999</v>
      </c>
      <c r="J6649" t="s">
        <v>770</v>
      </c>
      <c r="K6649">
        <v>9</v>
      </c>
      <c r="L6649" t="str">
        <f>_xlfn.XLOOKUP(F6649, Items!$A:$A, Items!$C:$C, "Check Item ID", 0)</f>
        <v>Software</v>
      </c>
    </row>
    <row r="6650" spans="1:12" hidden="1" x14ac:dyDescent="0.25">
      <c r="A6650" t="s">
        <v>7418</v>
      </c>
      <c r="B6650" s="1">
        <v>45883</v>
      </c>
      <c r="C6650" t="s">
        <v>51</v>
      </c>
      <c r="D6650" t="s">
        <v>3</v>
      </c>
      <c r="E6650" t="s">
        <v>344</v>
      </c>
      <c r="F6650" t="s">
        <v>600</v>
      </c>
      <c r="G6650">
        <v>48</v>
      </c>
      <c r="H6650">
        <v>6467.03</v>
      </c>
      <c r="I6650">
        <v>310417.39</v>
      </c>
      <c r="J6650" t="s">
        <v>768</v>
      </c>
      <c r="K6650">
        <v>36</v>
      </c>
      <c r="L6650" t="str">
        <f>_xlfn.XLOOKUP(F6650, Items!$A:$A, Items!$C:$C, "Check Item ID", 0)</f>
        <v>Software</v>
      </c>
    </row>
    <row r="6651" spans="1:12" x14ac:dyDescent="0.25">
      <c r="A6651" t="s">
        <v>7419</v>
      </c>
      <c r="B6651" s="1">
        <v>45895</v>
      </c>
      <c r="C6651" t="s">
        <v>131</v>
      </c>
      <c r="D6651" t="s">
        <v>25</v>
      </c>
      <c r="E6651" t="s">
        <v>326</v>
      </c>
      <c r="F6651" t="s">
        <v>754</v>
      </c>
      <c r="G6651" s="8">
        <v>13</v>
      </c>
      <c r="H6651" s="6">
        <v>8466.41</v>
      </c>
      <c r="I6651" s="6">
        <v>110063.32</v>
      </c>
      <c r="J6651" t="s">
        <v>777</v>
      </c>
      <c r="K6651" s="8">
        <v>38</v>
      </c>
      <c r="L6651" t="str">
        <f>_xlfn.XLOOKUP(F6651, Items!$A:$A, Items!$C:$C, "Check Item ID", 0)</f>
        <v>Service</v>
      </c>
    </row>
    <row r="6652" spans="1:12" hidden="1" x14ac:dyDescent="0.25">
      <c r="A6652" t="s">
        <v>7420</v>
      </c>
      <c r="B6652" s="1">
        <v>45158</v>
      </c>
      <c r="C6652" t="s">
        <v>131</v>
      </c>
      <c r="D6652" t="s">
        <v>25</v>
      </c>
      <c r="E6652" t="s">
        <v>276</v>
      </c>
      <c r="F6652" t="s">
        <v>500</v>
      </c>
      <c r="G6652">
        <v>32</v>
      </c>
      <c r="H6652">
        <v>10472.540000000001</v>
      </c>
      <c r="I6652">
        <v>335121.25</v>
      </c>
      <c r="J6652" t="s">
        <v>770</v>
      </c>
      <c r="K6652">
        <v>35</v>
      </c>
      <c r="L6652" t="str">
        <f>_xlfn.XLOOKUP(F6652, Items!$A:$A, Items!$C:$C, "Check Item ID", 0)</f>
        <v>Service</v>
      </c>
    </row>
    <row r="6653" spans="1:12" x14ac:dyDescent="0.25">
      <c r="A6653" t="s">
        <v>7421</v>
      </c>
      <c r="B6653" s="1">
        <v>45504</v>
      </c>
      <c r="C6653" t="s">
        <v>195</v>
      </c>
      <c r="D6653" t="s">
        <v>7</v>
      </c>
      <c r="E6653" t="s">
        <v>334</v>
      </c>
      <c r="F6653" t="s">
        <v>574</v>
      </c>
      <c r="G6653" s="8">
        <v>32</v>
      </c>
      <c r="H6653" s="6">
        <v>2713.62</v>
      </c>
      <c r="I6653" s="6">
        <v>86835.87</v>
      </c>
      <c r="J6653" t="s">
        <v>777</v>
      </c>
      <c r="K6653" s="8">
        <v>26</v>
      </c>
      <c r="L6653" t="str">
        <f>_xlfn.XLOOKUP(F6653, Items!$A:$A, Items!$C:$C, "Check Item ID", 0)</f>
        <v>Service</v>
      </c>
    </row>
    <row r="6654" spans="1:12" x14ac:dyDescent="0.25">
      <c r="A6654" t="s">
        <v>7422</v>
      </c>
      <c r="B6654" s="1">
        <v>45609</v>
      </c>
      <c r="C6654" t="s">
        <v>51</v>
      </c>
      <c r="D6654" t="s">
        <v>3</v>
      </c>
      <c r="E6654" t="s">
        <v>278</v>
      </c>
      <c r="F6654" t="s">
        <v>478</v>
      </c>
      <c r="G6654" s="8">
        <v>42</v>
      </c>
      <c r="H6654" s="6">
        <v>6696.09</v>
      </c>
      <c r="I6654" s="6">
        <v>281235.61</v>
      </c>
      <c r="J6654" t="s">
        <v>777</v>
      </c>
      <c r="K6654" s="8">
        <v>37</v>
      </c>
      <c r="L6654" t="str">
        <f>_xlfn.XLOOKUP(F6654, Items!$A:$A, Items!$C:$C, "Check Item ID", 0)</f>
        <v>Software</v>
      </c>
    </row>
    <row r="6655" spans="1:12" hidden="1" x14ac:dyDescent="0.25">
      <c r="A6655" t="s">
        <v>7423</v>
      </c>
      <c r="B6655" s="1">
        <v>45690</v>
      </c>
      <c r="C6655" t="s">
        <v>45</v>
      </c>
      <c r="D6655" t="s">
        <v>5</v>
      </c>
      <c r="E6655" t="s">
        <v>298</v>
      </c>
      <c r="F6655" t="s">
        <v>736</v>
      </c>
      <c r="G6655">
        <v>25</v>
      </c>
      <c r="H6655">
        <v>9022.01</v>
      </c>
      <c r="I6655">
        <v>225550.37</v>
      </c>
      <c r="J6655" t="s">
        <v>768</v>
      </c>
      <c r="K6655">
        <v>33</v>
      </c>
      <c r="L6655" t="str">
        <f>_xlfn.XLOOKUP(F6655, Items!$A:$A, Items!$C:$C, "Check Item ID", 0)</f>
        <v>Service</v>
      </c>
    </row>
    <row r="6656" spans="1:12" x14ac:dyDescent="0.25">
      <c r="A6656" t="s">
        <v>7424</v>
      </c>
      <c r="B6656" s="1">
        <v>45290</v>
      </c>
      <c r="C6656" t="s">
        <v>235</v>
      </c>
      <c r="D6656" t="s">
        <v>17</v>
      </c>
      <c r="E6656" t="s">
        <v>288</v>
      </c>
      <c r="F6656" t="s">
        <v>566</v>
      </c>
      <c r="G6656" s="8">
        <v>23</v>
      </c>
      <c r="H6656" s="6">
        <v>6423.39</v>
      </c>
      <c r="I6656" s="6">
        <v>147738.01999999999</v>
      </c>
      <c r="J6656" t="s">
        <v>777</v>
      </c>
      <c r="K6656" s="8">
        <v>8</v>
      </c>
      <c r="L6656" t="str">
        <f>_xlfn.XLOOKUP(F6656, Items!$A:$A, Items!$C:$C, "Check Item ID", 0)</f>
        <v>Software</v>
      </c>
    </row>
    <row r="6657" spans="1:12" hidden="1" x14ac:dyDescent="0.25">
      <c r="A6657" t="s">
        <v>7425</v>
      </c>
      <c r="B6657" s="1">
        <v>45336</v>
      </c>
      <c r="C6657" t="s">
        <v>233</v>
      </c>
      <c r="D6657" t="s">
        <v>17</v>
      </c>
      <c r="E6657" t="s">
        <v>334</v>
      </c>
      <c r="F6657" t="s">
        <v>476</v>
      </c>
      <c r="G6657">
        <v>4</v>
      </c>
      <c r="H6657">
        <v>6715.81</v>
      </c>
      <c r="I6657">
        <v>26863.23</v>
      </c>
      <c r="J6657" t="s">
        <v>770</v>
      </c>
      <c r="K6657">
        <v>30</v>
      </c>
      <c r="L6657" t="str">
        <f>_xlfn.XLOOKUP(F6657, Items!$A:$A, Items!$C:$C, "Check Item ID", 0)</f>
        <v>Hardware</v>
      </c>
    </row>
    <row r="6658" spans="1:12" hidden="1" x14ac:dyDescent="0.25">
      <c r="A6658" t="s">
        <v>7426</v>
      </c>
      <c r="B6658" s="1">
        <v>45179</v>
      </c>
      <c r="C6658" t="s">
        <v>117</v>
      </c>
      <c r="D6658" t="s">
        <v>29</v>
      </c>
      <c r="E6658" t="s">
        <v>310</v>
      </c>
      <c r="F6658" t="s">
        <v>532</v>
      </c>
      <c r="G6658">
        <v>10</v>
      </c>
      <c r="H6658">
        <v>6100.19</v>
      </c>
      <c r="I6658">
        <v>61001.91</v>
      </c>
      <c r="J6658" t="s">
        <v>770</v>
      </c>
      <c r="K6658">
        <v>10</v>
      </c>
      <c r="L6658" t="str">
        <f>_xlfn.XLOOKUP(F6658, Items!$A:$A, Items!$C:$C, "Check Item ID", 0)</f>
        <v>Hardware</v>
      </c>
    </row>
    <row r="6659" spans="1:12" hidden="1" x14ac:dyDescent="0.25">
      <c r="A6659" t="s">
        <v>7427</v>
      </c>
      <c r="B6659" s="1">
        <v>45109</v>
      </c>
      <c r="C6659" t="s">
        <v>125</v>
      </c>
      <c r="D6659" t="s">
        <v>23</v>
      </c>
      <c r="E6659" t="s">
        <v>346</v>
      </c>
      <c r="F6659" t="s">
        <v>516</v>
      </c>
      <c r="G6659">
        <v>37</v>
      </c>
      <c r="H6659">
        <v>7797.81</v>
      </c>
      <c r="I6659">
        <v>288519.05</v>
      </c>
      <c r="J6659" t="s">
        <v>768</v>
      </c>
      <c r="K6659">
        <v>39</v>
      </c>
      <c r="L6659" t="str">
        <f>_xlfn.XLOOKUP(F6659, Items!$A:$A, Items!$C:$C, "Check Item ID", 0)</f>
        <v>Service</v>
      </c>
    </row>
    <row r="6660" spans="1:12" x14ac:dyDescent="0.25">
      <c r="A6660" t="s">
        <v>7428</v>
      </c>
      <c r="B6660" s="1">
        <v>45358</v>
      </c>
      <c r="C6660" t="s">
        <v>155</v>
      </c>
      <c r="D6660" t="s">
        <v>31</v>
      </c>
      <c r="E6660" t="s">
        <v>272</v>
      </c>
      <c r="F6660" t="s">
        <v>598</v>
      </c>
      <c r="G6660" s="8">
        <v>24</v>
      </c>
      <c r="H6660" s="6">
        <v>5770.72</v>
      </c>
      <c r="I6660" s="6">
        <v>138497.22</v>
      </c>
      <c r="J6660" t="s">
        <v>777</v>
      </c>
      <c r="K6660" s="8">
        <v>16</v>
      </c>
      <c r="L6660" t="str">
        <f>_xlfn.XLOOKUP(F6660, Items!$A:$A, Items!$C:$C, "Check Item ID", 0)</f>
        <v>Software</v>
      </c>
    </row>
    <row r="6661" spans="1:12" hidden="1" x14ac:dyDescent="0.25">
      <c r="A6661" t="s">
        <v>7429</v>
      </c>
      <c r="B6661" s="1">
        <v>45083</v>
      </c>
      <c r="C6661" t="s">
        <v>197</v>
      </c>
      <c r="D6661" t="s">
        <v>17</v>
      </c>
      <c r="E6661" t="s">
        <v>344</v>
      </c>
      <c r="F6661" t="s">
        <v>630</v>
      </c>
      <c r="G6661">
        <v>16</v>
      </c>
      <c r="H6661">
        <v>10792.89</v>
      </c>
      <c r="I6661">
        <v>172686.19</v>
      </c>
      <c r="J6661" t="s">
        <v>770</v>
      </c>
      <c r="K6661">
        <v>38</v>
      </c>
      <c r="L6661" t="str">
        <f>_xlfn.XLOOKUP(F6661, Items!$A:$A, Items!$C:$C, "Check Item ID", 0)</f>
        <v>Service</v>
      </c>
    </row>
    <row r="6662" spans="1:12" hidden="1" x14ac:dyDescent="0.25">
      <c r="A6662" t="s">
        <v>7430</v>
      </c>
      <c r="B6662" s="1">
        <v>45008</v>
      </c>
      <c r="C6662" t="s">
        <v>143</v>
      </c>
      <c r="D6662" t="s">
        <v>5</v>
      </c>
      <c r="E6662" t="s">
        <v>312</v>
      </c>
      <c r="F6662" t="s">
        <v>564</v>
      </c>
      <c r="G6662">
        <v>21</v>
      </c>
      <c r="H6662">
        <v>3799.61</v>
      </c>
      <c r="I6662">
        <v>79791.899999999994</v>
      </c>
      <c r="J6662" t="s">
        <v>768</v>
      </c>
      <c r="K6662">
        <v>11</v>
      </c>
      <c r="L6662" t="str">
        <f>_xlfn.XLOOKUP(F6662, Items!$A:$A, Items!$C:$C, "Check Item ID", 0)</f>
        <v>Software</v>
      </c>
    </row>
    <row r="6663" spans="1:12" hidden="1" x14ac:dyDescent="0.25">
      <c r="A6663" t="s">
        <v>7431</v>
      </c>
      <c r="B6663" s="1">
        <v>45904</v>
      </c>
      <c r="C6663" t="s">
        <v>95</v>
      </c>
      <c r="D6663" t="s">
        <v>11</v>
      </c>
      <c r="E6663" t="s">
        <v>332</v>
      </c>
      <c r="F6663" t="s">
        <v>654</v>
      </c>
      <c r="G6663">
        <v>24</v>
      </c>
      <c r="H6663">
        <v>5276.91</v>
      </c>
      <c r="I6663">
        <v>126645.85</v>
      </c>
      <c r="J6663" t="s">
        <v>770</v>
      </c>
      <c r="K6663">
        <v>24</v>
      </c>
      <c r="L6663" t="str">
        <f>_xlfn.XLOOKUP(F6663, Items!$A:$A, Items!$C:$C, "Check Item ID", 0)</f>
        <v>Hardware</v>
      </c>
    </row>
    <row r="6664" spans="1:12" x14ac:dyDescent="0.25">
      <c r="A6664" t="s">
        <v>7432</v>
      </c>
      <c r="B6664" s="1">
        <v>45794</v>
      </c>
      <c r="C6664" t="s">
        <v>83</v>
      </c>
      <c r="D6664" t="s">
        <v>23</v>
      </c>
      <c r="E6664" t="s">
        <v>344</v>
      </c>
      <c r="F6664" t="s">
        <v>564</v>
      </c>
      <c r="G6664" s="8">
        <v>45</v>
      </c>
      <c r="H6664" s="6">
        <v>3285.97</v>
      </c>
      <c r="I6664" s="6">
        <v>147868.43</v>
      </c>
      <c r="J6664" t="s">
        <v>777</v>
      </c>
      <c r="K6664" s="8">
        <v>41</v>
      </c>
      <c r="L6664" t="str">
        <f>_xlfn.XLOOKUP(F6664, Items!$A:$A, Items!$C:$C, "Check Item ID", 0)</f>
        <v>Software</v>
      </c>
    </row>
    <row r="6665" spans="1:12" hidden="1" x14ac:dyDescent="0.25">
      <c r="A6665" t="s">
        <v>7433</v>
      </c>
      <c r="B6665" s="1">
        <v>45493</v>
      </c>
      <c r="C6665" t="s">
        <v>67</v>
      </c>
      <c r="D6665" t="s">
        <v>7</v>
      </c>
      <c r="E6665" t="s">
        <v>332</v>
      </c>
      <c r="F6665" t="s">
        <v>538</v>
      </c>
      <c r="G6665">
        <v>50</v>
      </c>
      <c r="H6665">
        <v>6947.36</v>
      </c>
      <c r="I6665">
        <v>347368.23</v>
      </c>
      <c r="J6665" t="s">
        <v>770</v>
      </c>
      <c r="K6665">
        <v>19</v>
      </c>
      <c r="L6665" t="str">
        <f>_xlfn.XLOOKUP(F6665, Items!$A:$A, Items!$C:$C, "Check Item ID", 0)</f>
        <v>Hardware</v>
      </c>
    </row>
    <row r="6666" spans="1:12" hidden="1" x14ac:dyDescent="0.25">
      <c r="A6666" t="s">
        <v>7434</v>
      </c>
      <c r="B6666" s="1">
        <v>45959</v>
      </c>
      <c r="C6666" t="s">
        <v>131</v>
      </c>
      <c r="D6666" t="s">
        <v>25</v>
      </c>
      <c r="E6666" t="s">
        <v>338</v>
      </c>
      <c r="F6666" t="s">
        <v>484</v>
      </c>
      <c r="G6666">
        <v>8</v>
      </c>
      <c r="H6666">
        <v>6202.11</v>
      </c>
      <c r="I6666">
        <v>49616.87</v>
      </c>
      <c r="J6666" t="s">
        <v>768</v>
      </c>
      <c r="K6666">
        <v>13</v>
      </c>
      <c r="L6666" t="str">
        <f>_xlfn.XLOOKUP(F6666, Items!$A:$A, Items!$C:$C, "Check Item ID", 0)</f>
        <v>Hardware</v>
      </c>
    </row>
    <row r="6667" spans="1:12" x14ac:dyDescent="0.25">
      <c r="A6667" t="s">
        <v>7435</v>
      </c>
      <c r="B6667" s="1">
        <v>45330</v>
      </c>
      <c r="C6667" t="s">
        <v>213</v>
      </c>
      <c r="D6667" t="s">
        <v>5</v>
      </c>
      <c r="E6667" t="s">
        <v>310</v>
      </c>
      <c r="F6667" t="s">
        <v>756</v>
      </c>
      <c r="G6667" s="8">
        <v>19</v>
      </c>
      <c r="H6667" s="6">
        <v>3310.53</v>
      </c>
      <c r="I6667" s="6">
        <v>62900.13</v>
      </c>
      <c r="J6667" t="s">
        <v>777</v>
      </c>
      <c r="K6667" s="8">
        <v>31</v>
      </c>
      <c r="L6667" t="str">
        <f>_xlfn.XLOOKUP(F6667, Items!$A:$A, Items!$C:$C, "Check Item ID", 0)</f>
        <v>Service</v>
      </c>
    </row>
    <row r="6668" spans="1:12" x14ac:dyDescent="0.25">
      <c r="A6668" t="s">
        <v>7436</v>
      </c>
      <c r="B6668" s="1">
        <v>45265</v>
      </c>
      <c r="C6668" t="s">
        <v>79</v>
      </c>
      <c r="D6668" t="s">
        <v>31</v>
      </c>
      <c r="E6668" t="s">
        <v>310</v>
      </c>
      <c r="F6668" t="s">
        <v>408</v>
      </c>
      <c r="G6668" s="8">
        <v>9</v>
      </c>
      <c r="H6668" s="6">
        <v>4865.24</v>
      </c>
      <c r="I6668" s="6">
        <v>43787.19</v>
      </c>
      <c r="J6668" t="s">
        <v>777</v>
      </c>
      <c r="K6668" s="8">
        <v>8</v>
      </c>
      <c r="L6668" t="str">
        <f>_xlfn.XLOOKUP(F6668, Items!$A:$A, Items!$C:$C, "Check Item ID", 0)</f>
        <v>Hardware</v>
      </c>
    </row>
    <row r="6669" spans="1:12" x14ac:dyDescent="0.25">
      <c r="A6669" t="s">
        <v>7437</v>
      </c>
      <c r="B6669" s="1">
        <v>45869</v>
      </c>
      <c r="C6669" t="s">
        <v>219</v>
      </c>
      <c r="D6669" t="s">
        <v>21</v>
      </c>
      <c r="E6669" t="s">
        <v>254</v>
      </c>
      <c r="F6669" t="s">
        <v>430</v>
      </c>
      <c r="G6669" s="8">
        <v>33</v>
      </c>
      <c r="H6669" s="6">
        <v>2841.39</v>
      </c>
      <c r="I6669" s="6">
        <v>93765.73</v>
      </c>
      <c r="J6669" t="s">
        <v>777</v>
      </c>
      <c r="K6669" s="8">
        <v>18</v>
      </c>
      <c r="L6669" t="str">
        <f>_xlfn.XLOOKUP(F6669, Items!$A:$A, Items!$C:$C, "Check Item ID", 0)</f>
        <v>Service</v>
      </c>
    </row>
    <row r="6670" spans="1:12" hidden="1" x14ac:dyDescent="0.25">
      <c r="A6670" t="s">
        <v>7438</v>
      </c>
      <c r="B6670" s="1">
        <v>45494</v>
      </c>
      <c r="C6670" t="s">
        <v>135</v>
      </c>
      <c r="D6670" t="s">
        <v>31</v>
      </c>
      <c r="E6670" t="s">
        <v>306</v>
      </c>
      <c r="F6670" t="s">
        <v>430</v>
      </c>
      <c r="G6670">
        <v>44</v>
      </c>
      <c r="H6670">
        <v>3093.53</v>
      </c>
      <c r="I6670">
        <v>136115.26</v>
      </c>
      <c r="J6670" t="s">
        <v>770</v>
      </c>
      <c r="K6670">
        <v>26</v>
      </c>
      <c r="L6670" t="str">
        <f>_xlfn.XLOOKUP(F6670, Items!$A:$A, Items!$C:$C, "Check Item ID", 0)</f>
        <v>Service</v>
      </c>
    </row>
    <row r="6671" spans="1:12" hidden="1" x14ac:dyDescent="0.25">
      <c r="A6671" t="s">
        <v>7439</v>
      </c>
      <c r="B6671" s="1">
        <v>45040</v>
      </c>
      <c r="C6671" t="s">
        <v>167</v>
      </c>
      <c r="D6671" t="s">
        <v>31</v>
      </c>
      <c r="E6671" t="s">
        <v>320</v>
      </c>
      <c r="F6671" t="s">
        <v>538</v>
      </c>
      <c r="G6671">
        <v>21</v>
      </c>
      <c r="H6671">
        <v>6488.88</v>
      </c>
      <c r="I6671">
        <v>136266.51</v>
      </c>
      <c r="J6671" t="s">
        <v>770</v>
      </c>
      <c r="K6671">
        <v>45</v>
      </c>
      <c r="L6671" t="str">
        <f>_xlfn.XLOOKUP(F6671, Items!$A:$A, Items!$C:$C, "Check Item ID", 0)</f>
        <v>Hardware</v>
      </c>
    </row>
    <row r="6672" spans="1:12" x14ac:dyDescent="0.25">
      <c r="A6672" t="s">
        <v>7440</v>
      </c>
      <c r="B6672" s="1">
        <v>45915</v>
      </c>
      <c r="C6672" t="s">
        <v>147</v>
      </c>
      <c r="D6672" t="s">
        <v>5</v>
      </c>
      <c r="E6672" t="s">
        <v>352</v>
      </c>
      <c r="F6672" t="s">
        <v>600</v>
      </c>
      <c r="G6672" s="8">
        <v>50</v>
      </c>
      <c r="H6672" s="6">
        <v>7676.01</v>
      </c>
      <c r="I6672" s="6">
        <v>383800.61</v>
      </c>
      <c r="J6672" t="s">
        <v>777</v>
      </c>
      <c r="K6672" s="8">
        <v>32</v>
      </c>
      <c r="L6672" t="str">
        <f>_xlfn.XLOOKUP(F6672, Items!$A:$A, Items!$C:$C, "Check Item ID", 0)</f>
        <v>Software</v>
      </c>
    </row>
    <row r="6673" spans="1:12" hidden="1" x14ac:dyDescent="0.25">
      <c r="A6673" t="s">
        <v>7441</v>
      </c>
      <c r="B6673" s="1">
        <v>45344</v>
      </c>
      <c r="C6673" t="s">
        <v>133</v>
      </c>
      <c r="D6673" t="s">
        <v>11</v>
      </c>
      <c r="E6673" t="s">
        <v>312</v>
      </c>
      <c r="F6673" t="s">
        <v>486</v>
      </c>
      <c r="G6673">
        <v>5</v>
      </c>
      <c r="H6673">
        <v>3295.58</v>
      </c>
      <c r="I6673">
        <v>16477.91</v>
      </c>
      <c r="J6673" t="s">
        <v>768</v>
      </c>
      <c r="K6673">
        <v>22</v>
      </c>
      <c r="L6673" t="str">
        <f>_xlfn.XLOOKUP(F6673, Items!$A:$A, Items!$C:$C, "Check Item ID", 0)</f>
        <v>Hardware</v>
      </c>
    </row>
    <row r="6674" spans="1:12" hidden="1" x14ac:dyDescent="0.25">
      <c r="A6674" t="s">
        <v>7442</v>
      </c>
      <c r="B6674" s="1">
        <v>45545</v>
      </c>
      <c r="C6674" t="s">
        <v>141</v>
      </c>
      <c r="D6674" t="s">
        <v>27</v>
      </c>
      <c r="E6674" t="s">
        <v>322</v>
      </c>
      <c r="F6674" t="s">
        <v>482</v>
      </c>
      <c r="G6674">
        <v>42</v>
      </c>
      <c r="H6674">
        <v>132.41</v>
      </c>
      <c r="I6674">
        <v>5561.18</v>
      </c>
      <c r="J6674" t="s">
        <v>770</v>
      </c>
      <c r="K6674">
        <v>18</v>
      </c>
      <c r="L6674" t="str">
        <f>_xlfn.XLOOKUP(F6674, Items!$A:$A, Items!$C:$C, "Check Item ID", 0)</f>
        <v>Service</v>
      </c>
    </row>
    <row r="6675" spans="1:12" hidden="1" x14ac:dyDescent="0.25">
      <c r="A6675" t="s">
        <v>7443</v>
      </c>
      <c r="B6675" s="1">
        <v>45083</v>
      </c>
      <c r="C6675" t="s">
        <v>215</v>
      </c>
      <c r="D6675" t="s">
        <v>5</v>
      </c>
      <c r="E6675" t="s">
        <v>352</v>
      </c>
      <c r="F6675" t="s">
        <v>580</v>
      </c>
      <c r="G6675">
        <v>5</v>
      </c>
      <c r="H6675">
        <v>6875.66</v>
      </c>
      <c r="I6675">
        <v>34378.28</v>
      </c>
      <c r="J6675" t="s">
        <v>770</v>
      </c>
      <c r="K6675">
        <v>25</v>
      </c>
      <c r="L6675" t="str">
        <f>_xlfn.XLOOKUP(F6675, Items!$A:$A, Items!$C:$C, "Check Item ID", 0)</f>
        <v>Hardware</v>
      </c>
    </row>
    <row r="6676" spans="1:12" hidden="1" x14ac:dyDescent="0.25">
      <c r="A6676" t="s">
        <v>7444</v>
      </c>
      <c r="B6676" s="1">
        <v>45215</v>
      </c>
      <c r="C6676" t="s">
        <v>117</v>
      </c>
      <c r="D6676" t="s">
        <v>29</v>
      </c>
      <c r="E6676" t="s">
        <v>306</v>
      </c>
      <c r="F6676" t="s">
        <v>744</v>
      </c>
      <c r="G6676">
        <v>30</v>
      </c>
      <c r="H6676">
        <v>6715.96</v>
      </c>
      <c r="I6676">
        <v>201478.94</v>
      </c>
      <c r="J6676" t="s">
        <v>768</v>
      </c>
      <c r="K6676">
        <v>20</v>
      </c>
      <c r="L6676" t="str">
        <f>_xlfn.XLOOKUP(F6676, Items!$A:$A, Items!$C:$C, "Check Item ID", 0)</f>
        <v>Service</v>
      </c>
    </row>
    <row r="6677" spans="1:12" hidden="1" x14ac:dyDescent="0.25">
      <c r="A6677" t="s">
        <v>7445</v>
      </c>
      <c r="B6677" s="1">
        <v>44997</v>
      </c>
      <c r="C6677" t="s">
        <v>42</v>
      </c>
      <c r="D6677" t="s">
        <v>9</v>
      </c>
      <c r="E6677" t="s">
        <v>270</v>
      </c>
      <c r="F6677" t="s">
        <v>664</v>
      </c>
      <c r="G6677">
        <v>47</v>
      </c>
      <c r="H6677">
        <v>7529.3</v>
      </c>
      <c r="I6677">
        <v>353877</v>
      </c>
      <c r="J6677" t="s">
        <v>770</v>
      </c>
      <c r="K6677">
        <v>40</v>
      </c>
      <c r="L6677" t="str">
        <f>_xlfn.XLOOKUP(F6677, Items!$A:$A, Items!$C:$C, "Check Item ID", 0)</f>
        <v>Hardware</v>
      </c>
    </row>
    <row r="6678" spans="1:12" hidden="1" x14ac:dyDescent="0.25">
      <c r="A6678" t="s">
        <v>7446</v>
      </c>
      <c r="B6678" s="1">
        <v>45691</v>
      </c>
      <c r="C6678" t="s">
        <v>95</v>
      </c>
      <c r="D6678" t="s">
        <v>11</v>
      </c>
      <c r="E6678" t="s">
        <v>310</v>
      </c>
      <c r="F6678" t="s">
        <v>712</v>
      </c>
      <c r="G6678">
        <v>29</v>
      </c>
      <c r="H6678">
        <v>3317.04</v>
      </c>
      <c r="I6678">
        <v>96194.28</v>
      </c>
      <c r="J6678" t="s">
        <v>770</v>
      </c>
      <c r="K6678">
        <v>14</v>
      </c>
      <c r="L6678" t="str">
        <f>_xlfn.XLOOKUP(F6678, Items!$A:$A, Items!$C:$C, "Check Item ID", 0)</f>
        <v>Service</v>
      </c>
    </row>
    <row r="6679" spans="1:12" x14ac:dyDescent="0.25">
      <c r="A6679" t="s">
        <v>7447</v>
      </c>
      <c r="B6679" s="1">
        <v>45452</v>
      </c>
      <c r="C6679" t="s">
        <v>63</v>
      </c>
      <c r="D6679" t="s">
        <v>27</v>
      </c>
      <c r="E6679" t="s">
        <v>274</v>
      </c>
      <c r="F6679" t="s">
        <v>678</v>
      </c>
      <c r="G6679" s="8">
        <v>13</v>
      </c>
      <c r="H6679" s="6">
        <v>4071.53</v>
      </c>
      <c r="I6679" s="6">
        <v>52929.95</v>
      </c>
      <c r="J6679" t="s">
        <v>777</v>
      </c>
      <c r="K6679" s="8">
        <v>29</v>
      </c>
      <c r="L6679" t="str">
        <f>_xlfn.XLOOKUP(F6679, Items!$A:$A, Items!$C:$C, "Check Item ID", 0)</f>
        <v>Service</v>
      </c>
    </row>
    <row r="6680" spans="1:12" hidden="1" x14ac:dyDescent="0.25">
      <c r="A6680" t="s">
        <v>7448</v>
      </c>
      <c r="B6680" s="1">
        <v>45700</v>
      </c>
      <c r="C6680" t="s">
        <v>101</v>
      </c>
      <c r="D6680" t="s">
        <v>23</v>
      </c>
      <c r="E6680" t="s">
        <v>286</v>
      </c>
      <c r="F6680" t="s">
        <v>544</v>
      </c>
      <c r="G6680">
        <v>30</v>
      </c>
      <c r="H6680">
        <v>1222.95</v>
      </c>
      <c r="I6680">
        <v>36688.51</v>
      </c>
      <c r="J6680" t="s">
        <v>768</v>
      </c>
      <c r="K6680">
        <v>37</v>
      </c>
      <c r="L6680" t="str">
        <f>_xlfn.XLOOKUP(F6680, Items!$A:$A, Items!$C:$C, "Check Item ID", 0)</f>
        <v>Software</v>
      </c>
    </row>
    <row r="6681" spans="1:12" hidden="1" x14ac:dyDescent="0.25">
      <c r="A6681" t="s">
        <v>7449</v>
      </c>
      <c r="B6681" s="1">
        <v>45591</v>
      </c>
      <c r="C6681" t="s">
        <v>71</v>
      </c>
      <c r="D6681" t="s">
        <v>15</v>
      </c>
      <c r="E6681" t="s">
        <v>340</v>
      </c>
      <c r="F6681" t="s">
        <v>516</v>
      </c>
      <c r="G6681">
        <v>2</v>
      </c>
      <c r="H6681">
        <v>7748.7</v>
      </c>
      <c r="I6681">
        <v>15497.39</v>
      </c>
      <c r="J6681" t="s">
        <v>770</v>
      </c>
      <c r="K6681">
        <v>17</v>
      </c>
      <c r="L6681" t="str">
        <f>_xlfn.XLOOKUP(F6681, Items!$A:$A, Items!$C:$C, "Check Item ID", 0)</f>
        <v>Service</v>
      </c>
    </row>
    <row r="6682" spans="1:12" x14ac:dyDescent="0.25">
      <c r="A6682" t="s">
        <v>7450</v>
      </c>
      <c r="B6682" s="1">
        <v>45485</v>
      </c>
      <c r="C6682" t="s">
        <v>171</v>
      </c>
      <c r="D6682" t="s">
        <v>23</v>
      </c>
      <c r="E6682" t="s">
        <v>260</v>
      </c>
      <c r="F6682" t="s">
        <v>684</v>
      </c>
      <c r="G6682" s="8">
        <v>18</v>
      </c>
      <c r="H6682" s="6">
        <v>10640.59</v>
      </c>
      <c r="I6682" s="6">
        <v>191530.63</v>
      </c>
      <c r="J6682" t="s">
        <v>777</v>
      </c>
      <c r="K6682" s="8">
        <v>7</v>
      </c>
      <c r="L6682" t="str">
        <f>_xlfn.XLOOKUP(F6682, Items!$A:$A, Items!$C:$C, "Check Item ID", 0)</f>
        <v>Software</v>
      </c>
    </row>
    <row r="6683" spans="1:12" hidden="1" x14ac:dyDescent="0.25">
      <c r="A6683" t="s">
        <v>7451</v>
      </c>
      <c r="B6683" s="1">
        <v>45541</v>
      </c>
      <c r="C6683" t="s">
        <v>167</v>
      </c>
      <c r="D6683" t="s">
        <v>31</v>
      </c>
      <c r="E6683" t="s">
        <v>316</v>
      </c>
      <c r="F6683" t="s">
        <v>594</v>
      </c>
      <c r="G6683">
        <v>10</v>
      </c>
      <c r="H6683">
        <v>3894.84</v>
      </c>
      <c r="I6683">
        <v>38948.39</v>
      </c>
      <c r="J6683" t="s">
        <v>768</v>
      </c>
      <c r="K6683">
        <v>40</v>
      </c>
      <c r="L6683" t="str">
        <f>_xlfn.XLOOKUP(F6683, Items!$A:$A, Items!$C:$C, "Check Item ID", 0)</f>
        <v>Software</v>
      </c>
    </row>
    <row r="6684" spans="1:12" hidden="1" x14ac:dyDescent="0.25">
      <c r="A6684" t="s">
        <v>7452</v>
      </c>
      <c r="B6684" s="1">
        <v>45460</v>
      </c>
      <c r="C6684" t="s">
        <v>203</v>
      </c>
      <c r="D6684" t="s">
        <v>31</v>
      </c>
      <c r="E6684" t="s">
        <v>340</v>
      </c>
      <c r="F6684" t="s">
        <v>426</v>
      </c>
      <c r="G6684">
        <v>40</v>
      </c>
      <c r="H6684">
        <v>6298.91</v>
      </c>
      <c r="I6684">
        <v>251956.36</v>
      </c>
      <c r="J6684" t="s">
        <v>770</v>
      </c>
      <c r="K6684">
        <v>40</v>
      </c>
      <c r="L6684" t="str">
        <f>_xlfn.XLOOKUP(F6684, Items!$A:$A, Items!$C:$C, "Check Item ID", 0)</f>
        <v>Hardware</v>
      </c>
    </row>
    <row r="6685" spans="1:12" hidden="1" x14ac:dyDescent="0.25">
      <c r="A6685" t="s">
        <v>7453</v>
      </c>
      <c r="B6685" s="1">
        <v>45161</v>
      </c>
      <c r="C6685" t="s">
        <v>163</v>
      </c>
      <c r="D6685" t="s">
        <v>31</v>
      </c>
      <c r="E6685" t="s">
        <v>334</v>
      </c>
      <c r="F6685" t="s">
        <v>436</v>
      </c>
      <c r="G6685">
        <v>1</v>
      </c>
      <c r="H6685">
        <v>49.39</v>
      </c>
      <c r="I6685">
        <v>49.39</v>
      </c>
      <c r="J6685" t="s">
        <v>768</v>
      </c>
      <c r="K6685">
        <v>7</v>
      </c>
      <c r="L6685" t="str">
        <f>_xlfn.XLOOKUP(F6685, Items!$A:$A, Items!$C:$C, "Check Item ID", 0)</f>
        <v>Service</v>
      </c>
    </row>
    <row r="6686" spans="1:12" hidden="1" x14ac:dyDescent="0.25">
      <c r="A6686" t="s">
        <v>7454</v>
      </c>
      <c r="B6686" s="1">
        <v>45778</v>
      </c>
      <c r="C6686" t="s">
        <v>153</v>
      </c>
      <c r="D6686" t="s">
        <v>3</v>
      </c>
      <c r="E6686" t="s">
        <v>300</v>
      </c>
      <c r="F6686" t="s">
        <v>536</v>
      </c>
      <c r="G6686">
        <v>40</v>
      </c>
      <c r="H6686">
        <v>3974.83</v>
      </c>
      <c r="I6686">
        <v>158993.13</v>
      </c>
      <c r="J6686" t="s">
        <v>768</v>
      </c>
      <c r="K6686">
        <v>44</v>
      </c>
      <c r="L6686" t="str">
        <f>_xlfn.XLOOKUP(F6686, Items!$A:$A, Items!$C:$C, "Check Item ID", 0)</f>
        <v>Service</v>
      </c>
    </row>
    <row r="6687" spans="1:12" hidden="1" x14ac:dyDescent="0.25">
      <c r="A6687" t="s">
        <v>7455</v>
      </c>
      <c r="B6687" s="1">
        <v>45365</v>
      </c>
      <c r="C6687" t="s">
        <v>133</v>
      </c>
      <c r="D6687" t="s">
        <v>11</v>
      </c>
      <c r="E6687" t="s">
        <v>276</v>
      </c>
      <c r="F6687" t="s">
        <v>692</v>
      </c>
      <c r="G6687">
        <v>10</v>
      </c>
      <c r="H6687">
        <v>8266.83</v>
      </c>
      <c r="I6687">
        <v>82668.31</v>
      </c>
      <c r="J6687" t="s">
        <v>768</v>
      </c>
      <c r="K6687">
        <v>40</v>
      </c>
      <c r="L6687" t="str">
        <f>_xlfn.XLOOKUP(F6687, Items!$A:$A, Items!$C:$C, "Check Item ID", 0)</f>
        <v>Hardware</v>
      </c>
    </row>
    <row r="6688" spans="1:12" hidden="1" x14ac:dyDescent="0.25">
      <c r="A6688" t="s">
        <v>7456</v>
      </c>
      <c r="B6688" s="1">
        <v>45684</v>
      </c>
      <c r="C6688" t="s">
        <v>79</v>
      </c>
      <c r="D6688" t="s">
        <v>31</v>
      </c>
      <c r="E6688" t="s">
        <v>330</v>
      </c>
      <c r="F6688" t="s">
        <v>590</v>
      </c>
      <c r="G6688">
        <v>29</v>
      </c>
      <c r="H6688">
        <v>996.39</v>
      </c>
      <c r="I6688">
        <v>28895.279999999999</v>
      </c>
      <c r="J6688" t="s">
        <v>770</v>
      </c>
      <c r="K6688">
        <v>16</v>
      </c>
      <c r="L6688" t="str">
        <f>_xlfn.XLOOKUP(F6688, Items!$A:$A, Items!$C:$C, "Check Item ID", 0)</f>
        <v>Hardware</v>
      </c>
    </row>
    <row r="6689" spans="1:12" x14ac:dyDescent="0.25">
      <c r="A6689" t="s">
        <v>7457</v>
      </c>
      <c r="B6689" s="1">
        <v>45555</v>
      </c>
      <c r="C6689" t="s">
        <v>159</v>
      </c>
      <c r="D6689" t="s">
        <v>11</v>
      </c>
      <c r="E6689" t="s">
        <v>281</v>
      </c>
      <c r="F6689" t="s">
        <v>508</v>
      </c>
      <c r="G6689" s="8">
        <v>33</v>
      </c>
      <c r="H6689" s="6">
        <v>2966.07</v>
      </c>
      <c r="I6689" s="6">
        <v>97880.2</v>
      </c>
      <c r="J6689" t="s">
        <v>777</v>
      </c>
      <c r="K6689" s="8">
        <v>9</v>
      </c>
      <c r="L6689" t="str">
        <f>_xlfn.XLOOKUP(F6689, Items!$A:$A, Items!$C:$C, "Check Item ID", 0)</f>
        <v>Software</v>
      </c>
    </row>
    <row r="6690" spans="1:12" x14ac:dyDescent="0.25">
      <c r="A6690" t="s">
        <v>7458</v>
      </c>
      <c r="B6690" s="1">
        <v>45592</v>
      </c>
      <c r="C6690" t="s">
        <v>205</v>
      </c>
      <c r="D6690" t="s">
        <v>25</v>
      </c>
      <c r="E6690" t="s">
        <v>296</v>
      </c>
      <c r="F6690" t="s">
        <v>400</v>
      </c>
      <c r="G6690" s="8">
        <v>46</v>
      </c>
      <c r="H6690" s="6">
        <v>7192.89</v>
      </c>
      <c r="I6690" s="6">
        <v>330872.82</v>
      </c>
      <c r="J6690" t="s">
        <v>777</v>
      </c>
      <c r="K6690" s="8">
        <v>22</v>
      </c>
      <c r="L6690" t="str">
        <f>_xlfn.XLOOKUP(F6690, Items!$A:$A, Items!$C:$C, "Check Item ID", 0)</f>
        <v>Hardware</v>
      </c>
    </row>
    <row r="6691" spans="1:12" x14ac:dyDescent="0.25">
      <c r="A6691" t="s">
        <v>7459</v>
      </c>
      <c r="B6691" s="1">
        <v>45683</v>
      </c>
      <c r="C6691" t="s">
        <v>133</v>
      </c>
      <c r="D6691" t="s">
        <v>11</v>
      </c>
      <c r="E6691" t="s">
        <v>270</v>
      </c>
      <c r="F6691" t="s">
        <v>440</v>
      </c>
      <c r="G6691" s="8">
        <v>26</v>
      </c>
      <c r="H6691" s="6">
        <v>6142.28</v>
      </c>
      <c r="I6691" s="6">
        <v>159699.20000000001</v>
      </c>
      <c r="J6691" t="s">
        <v>777</v>
      </c>
      <c r="K6691" s="8">
        <v>29</v>
      </c>
      <c r="L6691" t="str">
        <f>_xlfn.XLOOKUP(F6691, Items!$A:$A, Items!$C:$C, "Check Item ID", 0)</f>
        <v>Hardware</v>
      </c>
    </row>
    <row r="6692" spans="1:12" hidden="1" x14ac:dyDescent="0.25">
      <c r="A6692" t="s">
        <v>7460</v>
      </c>
      <c r="B6692" s="1">
        <v>45257</v>
      </c>
      <c r="C6692" t="s">
        <v>227</v>
      </c>
      <c r="D6692" t="s">
        <v>9</v>
      </c>
      <c r="E6692" t="s">
        <v>326</v>
      </c>
      <c r="F6692" t="s">
        <v>724</v>
      </c>
      <c r="G6692">
        <v>25</v>
      </c>
      <c r="H6692">
        <v>300.86</v>
      </c>
      <c r="I6692">
        <v>7521.57</v>
      </c>
      <c r="J6692" t="s">
        <v>770</v>
      </c>
      <c r="K6692">
        <v>23</v>
      </c>
      <c r="L6692" t="str">
        <f>_xlfn.XLOOKUP(F6692, Items!$A:$A, Items!$C:$C, "Check Item ID", 0)</f>
        <v>Software</v>
      </c>
    </row>
    <row r="6693" spans="1:12" x14ac:dyDescent="0.25">
      <c r="A6693" t="s">
        <v>7461</v>
      </c>
      <c r="B6693" s="1">
        <v>45779</v>
      </c>
      <c r="C6693" t="s">
        <v>151</v>
      </c>
      <c r="D6693" t="s">
        <v>11</v>
      </c>
      <c r="E6693" t="s">
        <v>292</v>
      </c>
      <c r="F6693" t="s">
        <v>416</v>
      </c>
      <c r="G6693" s="8">
        <v>11</v>
      </c>
      <c r="H6693" s="6">
        <v>4354.43</v>
      </c>
      <c r="I6693" s="6">
        <v>47898.77</v>
      </c>
      <c r="J6693" t="s">
        <v>777</v>
      </c>
      <c r="K6693" s="8">
        <v>10</v>
      </c>
      <c r="L6693" t="str">
        <f>_xlfn.XLOOKUP(F6693, Items!$A:$A, Items!$C:$C, "Check Item ID", 0)</f>
        <v>Service</v>
      </c>
    </row>
    <row r="6694" spans="1:12" hidden="1" x14ac:dyDescent="0.25">
      <c r="A6694" t="s">
        <v>7462</v>
      </c>
      <c r="B6694" s="1">
        <v>45626</v>
      </c>
      <c r="C6694" t="s">
        <v>219</v>
      </c>
      <c r="D6694" t="s">
        <v>21</v>
      </c>
      <c r="E6694" t="s">
        <v>310</v>
      </c>
      <c r="F6694" t="s">
        <v>712</v>
      </c>
      <c r="G6694">
        <v>46</v>
      </c>
      <c r="H6694">
        <v>2942.13</v>
      </c>
      <c r="I6694">
        <v>135337.98000000001</v>
      </c>
      <c r="J6694" t="s">
        <v>770</v>
      </c>
      <c r="K6694">
        <v>42</v>
      </c>
      <c r="L6694" t="str">
        <f>_xlfn.XLOOKUP(F6694, Items!$A:$A, Items!$C:$C, "Check Item ID", 0)</f>
        <v>Service</v>
      </c>
    </row>
    <row r="6695" spans="1:12" hidden="1" x14ac:dyDescent="0.25">
      <c r="A6695" t="s">
        <v>7463</v>
      </c>
      <c r="B6695" s="1">
        <v>45274</v>
      </c>
      <c r="C6695" t="s">
        <v>79</v>
      </c>
      <c r="D6695" t="s">
        <v>31</v>
      </c>
      <c r="E6695" t="s">
        <v>274</v>
      </c>
      <c r="F6695" t="s">
        <v>444</v>
      </c>
      <c r="G6695">
        <v>10</v>
      </c>
      <c r="H6695">
        <v>5590.57</v>
      </c>
      <c r="I6695">
        <v>55905.65</v>
      </c>
      <c r="J6695" t="s">
        <v>768</v>
      </c>
      <c r="K6695">
        <v>21</v>
      </c>
      <c r="L6695" t="str">
        <f>_xlfn.XLOOKUP(F6695, Items!$A:$A, Items!$C:$C, "Check Item ID", 0)</f>
        <v>Service</v>
      </c>
    </row>
    <row r="6696" spans="1:12" x14ac:dyDescent="0.25">
      <c r="A6696" t="s">
        <v>7464</v>
      </c>
      <c r="B6696" s="1">
        <v>45930</v>
      </c>
      <c r="C6696" t="s">
        <v>61</v>
      </c>
      <c r="D6696" t="s">
        <v>11</v>
      </c>
      <c r="E6696" t="s">
        <v>330</v>
      </c>
      <c r="F6696" t="s">
        <v>542</v>
      </c>
      <c r="G6696" s="8">
        <v>6</v>
      </c>
      <c r="H6696" s="6">
        <v>8260.9500000000007</v>
      </c>
      <c r="I6696" s="6">
        <v>49565.71</v>
      </c>
      <c r="J6696" t="s">
        <v>777</v>
      </c>
      <c r="K6696" s="8">
        <v>45</v>
      </c>
      <c r="L6696" t="str">
        <f>_xlfn.XLOOKUP(F6696, Items!$A:$A, Items!$C:$C, "Check Item ID", 0)</f>
        <v>Service</v>
      </c>
    </row>
    <row r="6697" spans="1:12" x14ac:dyDescent="0.25">
      <c r="A6697" t="s">
        <v>7465</v>
      </c>
      <c r="B6697" s="1">
        <v>45396</v>
      </c>
      <c r="C6697" t="s">
        <v>121</v>
      </c>
      <c r="D6697" t="s">
        <v>5</v>
      </c>
      <c r="E6697" t="s">
        <v>350</v>
      </c>
      <c r="F6697" t="s">
        <v>386</v>
      </c>
      <c r="G6697" s="8">
        <v>18</v>
      </c>
      <c r="H6697" s="6">
        <v>9484.84</v>
      </c>
      <c r="I6697" s="6">
        <v>170727.11</v>
      </c>
      <c r="J6697" t="s">
        <v>777</v>
      </c>
      <c r="K6697" s="8">
        <v>42</v>
      </c>
      <c r="L6697" t="str">
        <f>_xlfn.XLOOKUP(F6697, Items!$A:$A, Items!$C:$C, "Check Item ID", 0)</f>
        <v>Hardware</v>
      </c>
    </row>
    <row r="6698" spans="1:12" hidden="1" x14ac:dyDescent="0.25">
      <c r="A6698" t="s">
        <v>7466</v>
      </c>
      <c r="B6698" s="1">
        <v>45457</v>
      </c>
      <c r="C6698" t="s">
        <v>209</v>
      </c>
      <c r="D6698" t="s">
        <v>23</v>
      </c>
      <c r="E6698" t="s">
        <v>306</v>
      </c>
      <c r="F6698" t="s">
        <v>750</v>
      </c>
      <c r="G6698">
        <v>31</v>
      </c>
      <c r="H6698">
        <v>3383.05</v>
      </c>
      <c r="I6698">
        <v>104874.58</v>
      </c>
      <c r="J6698" t="s">
        <v>768</v>
      </c>
      <c r="K6698">
        <v>45</v>
      </c>
      <c r="L6698" t="str">
        <f>_xlfn.XLOOKUP(F6698, Items!$A:$A, Items!$C:$C, "Check Item ID", 0)</f>
        <v>Hardware</v>
      </c>
    </row>
    <row r="6699" spans="1:12" x14ac:dyDescent="0.25">
      <c r="A6699" t="s">
        <v>7467</v>
      </c>
      <c r="B6699" s="1">
        <v>45781</v>
      </c>
      <c r="C6699" t="s">
        <v>55</v>
      </c>
      <c r="D6699" t="s">
        <v>3</v>
      </c>
      <c r="E6699" t="s">
        <v>302</v>
      </c>
      <c r="F6699" t="s">
        <v>400</v>
      </c>
      <c r="G6699" s="8">
        <v>4</v>
      </c>
      <c r="H6699" s="6">
        <v>7833.06</v>
      </c>
      <c r="I6699" s="6">
        <v>31332.23</v>
      </c>
      <c r="J6699" t="s">
        <v>777</v>
      </c>
      <c r="K6699" s="8">
        <v>39</v>
      </c>
      <c r="L6699" t="str">
        <f>_xlfn.XLOOKUP(F6699, Items!$A:$A, Items!$C:$C, "Check Item ID", 0)</f>
        <v>Hardware</v>
      </c>
    </row>
    <row r="6700" spans="1:12" hidden="1" x14ac:dyDescent="0.25">
      <c r="A6700" t="s">
        <v>7468</v>
      </c>
      <c r="B6700" s="1">
        <v>45084</v>
      </c>
      <c r="C6700" t="s">
        <v>217</v>
      </c>
      <c r="D6700" t="s">
        <v>21</v>
      </c>
      <c r="E6700" t="s">
        <v>326</v>
      </c>
      <c r="F6700" t="s">
        <v>718</v>
      </c>
      <c r="G6700">
        <v>4</v>
      </c>
      <c r="H6700">
        <v>8985.48</v>
      </c>
      <c r="I6700">
        <v>35941.919999999998</v>
      </c>
      <c r="J6700" t="s">
        <v>770</v>
      </c>
      <c r="K6700">
        <v>9</v>
      </c>
      <c r="L6700" t="str">
        <f>_xlfn.XLOOKUP(F6700, Items!$A:$A, Items!$C:$C, "Check Item ID", 0)</f>
        <v>Software</v>
      </c>
    </row>
    <row r="6701" spans="1:12" hidden="1" x14ac:dyDescent="0.25">
      <c r="A6701" t="s">
        <v>7469</v>
      </c>
      <c r="B6701" s="1">
        <v>45315</v>
      </c>
      <c r="C6701" t="s">
        <v>215</v>
      </c>
      <c r="D6701" t="s">
        <v>5</v>
      </c>
      <c r="E6701" t="s">
        <v>304</v>
      </c>
      <c r="F6701" t="s">
        <v>736</v>
      </c>
      <c r="G6701">
        <v>22</v>
      </c>
      <c r="H6701">
        <v>7786.06</v>
      </c>
      <c r="I6701">
        <v>171293.25</v>
      </c>
      <c r="J6701" t="s">
        <v>770</v>
      </c>
      <c r="K6701">
        <v>43</v>
      </c>
      <c r="L6701" t="str">
        <f>_xlfn.XLOOKUP(F6701, Items!$A:$A, Items!$C:$C, "Check Item ID", 0)</f>
        <v>Service</v>
      </c>
    </row>
    <row r="6702" spans="1:12" x14ac:dyDescent="0.25">
      <c r="A6702" t="s">
        <v>7470</v>
      </c>
      <c r="B6702" s="1">
        <v>45101</v>
      </c>
      <c r="C6702" t="s">
        <v>145</v>
      </c>
      <c r="D6702" t="s">
        <v>7</v>
      </c>
      <c r="E6702" t="s">
        <v>348</v>
      </c>
      <c r="F6702" t="s">
        <v>660</v>
      </c>
      <c r="G6702" s="8">
        <v>48</v>
      </c>
      <c r="H6702" s="6">
        <v>7531.75</v>
      </c>
      <c r="I6702" s="6">
        <v>361524.21</v>
      </c>
      <c r="J6702" t="s">
        <v>777</v>
      </c>
      <c r="K6702" s="8">
        <v>13</v>
      </c>
      <c r="L6702" t="str">
        <f>_xlfn.XLOOKUP(F6702, Items!$A:$A, Items!$C:$C, "Check Item ID", 0)</f>
        <v>Hardware</v>
      </c>
    </row>
    <row r="6703" spans="1:12" x14ac:dyDescent="0.25">
      <c r="A6703" t="s">
        <v>7471</v>
      </c>
      <c r="B6703" s="1">
        <v>45145</v>
      </c>
      <c r="C6703" t="s">
        <v>201</v>
      </c>
      <c r="D6703" t="s">
        <v>21</v>
      </c>
      <c r="E6703" t="s">
        <v>286</v>
      </c>
      <c r="F6703" t="s">
        <v>500</v>
      </c>
      <c r="G6703" s="8">
        <v>32</v>
      </c>
      <c r="H6703" s="6">
        <v>9328.34</v>
      </c>
      <c r="I6703" s="6">
        <v>298506.92</v>
      </c>
      <c r="J6703" t="s">
        <v>777</v>
      </c>
      <c r="K6703" s="8">
        <v>27</v>
      </c>
      <c r="L6703" t="str">
        <f>_xlfn.XLOOKUP(F6703, Items!$A:$A, Items!$C:$C, "Check Item ID", 0)</f>
        <v>Service</v>
      </c>
    </row>
    <row r="6704" spans="1:12" hidden="1" x14ac:dyDescent="0.25">
      <c r="A6704" t="s">
        <v>7472</v>
      </c>
      <c r="B6704" s="1">
        <v>45012</v>
      </c>
      <c r="C6704" t="s">
        <v>195</v>
      </c>
      <c r="D6704" t="s">
        <v>7</v>
      </c>
      <c r="E6704" t="s">
        <v>298</v>
      </c>
      <c r="F6704" t="s">
        <v>558</v>
      </c>
      <c r="G6704">
        <v>39</v>
      </c>
      <c r="H6704">
        <v>6577.76</v>
      </c>
      <c r="I6704">
        <v>256532.59</v>
      </c>
      <c r="J6704" t="s">
        <v>770</v>
      </c>
      <c r="K6704">
        <v>45</v>
      </c>
      <c r="L6704" t="str">
        <f>_xlfn.XLOOKUP(F6704, Items!$A:$A, Items!$C:$C, "Check Item ID", 0)</f>
        <v>Software</v>
      </c>
    </row>
    <row r="6705" spans="1:12" hidden="1" x14ac:dyDescent="0.25">
      <c r="A6705" t="s">
        <v>7473</v>
      </c>
      <c r="B6705" s="1">
        <v>46009</v>
      </c>
      <c r="C6705" t="s">
        <v>42</v>
      </c>
      <c r="D6705" t="s">
        <v>9</v>
      </c>
      <c r="E6705" t="s">
        <v>263</v>
      </c>
      <c r="F6705" t="s">
        <v>538</v>
      </c>
      <c r="G6705">
        <v>47</v>
      </c>
      <c r="H6705">
        <v>7780.11</v>
      </c>
      <c r="I6705">
        <v>365665.39</v>
      </c>
      <c r="J6705" t="s">
        <v>770</v>
      </c>
      <c r="K6705">
        <v>20</v>
      </c>
      <c r="L6705" t="str">
        <f>_xlfn.XLOOKUP(F6705, Items!$A:$A, Items!$C:$C, "Check Item ID", 0)</f>
        <v>Hardware</v>
      </c>
    </row>
    <row r="6706" spans="1:12" hidden="1" x14ac:dyDescent="0.25">
      <c r="A6706" t="s">
        <v>7474</v>
      </c>
      <c r="B6706" s="1">
        <v>45319</v>
      </c>
      <c r="C6706" t="s">
        <v>133</v>
      </c>
      <c r="D6706" t="s">
        <v>11</v>
      </c>
      <c r="E6706" t="s">
        <v>298</v>
      </c>
      <c r="F6706" t="s">
        <v>684</v>
      </c>
      <c r="G6706">
        <v>14</v>
      </c>
      <c r="H6706">
        <v>10266.64</v>
      </c>
      <c r="I6706">
        <v>143732.98000000001</v>
      </c>
      <c r="J6706" t="s">
        <v>770</v>
      </c>
      <c r="K6706">
        <v>28</v>
      </c>
      <c r="L6706" t="str">
        <f>_xlfn.XLOOKUP(F6706, Items!$A:$A, Items!$C:$C, "Check Item ID", 0)</f>
        <v>Software</v>
      </c>
    </row>
    <row r="6707" spans="1:12" hidden="1" x14ac:dyDescent="0.25">
      <c r="A6707" t="s">
        <v>7475</v>
      </c>
      <c r="B6707" s="1">
        <v>44952</v>
      </c>
      <c r="C6707" t="s">
        <v>39</v>
      </c>
      <c r="D6707" t="s">
        <v>25</v>
      </c>
      <c r="E6707" t="s">
        <v>294</v>
      </c>
      <c r="F6707" t="s">
        <v>454</v>
      </c>
      <c r="G6707">
        <v>9</v>
      </c>
      <c r="H6707">
        <v>1446.72</v>
      </c>
      <c r="I6707">
        <v>13020.5</v>
      </c>
      <c r="J6707" t="s">
        <v>768</v>
      </c>
      <c r="K6707">
        <v>7</v>
      </c>
      <c r="L6707" t="str">
        <f>_xlfn.XLOOKUP(F6707, Items!$A:$A, Items!$C:$C, "Check Item ID", 0)</f>
        <v>Service</v>
      </c>
    </row>
    <row r="6708" spans="1:12" hidden="1" x14ac:dyDescent="0.25">
      <c r="A6708" t="s">
        <v>7476</v>
      </c>
      <c r="B6708" s="1">
        <v>45809</v>
      </c>
      <c r="C6708" t="s">
        <v>83</v>
      </c>
      <c r="D6708" t="s">
        <v>23</v>
      </c>
      <c r="E6708" t="s">
        <v>352</v>
      </c>
      <c r="F6708" t="s">
        <v>624</v>
      </c>
      <c r="G6708">
        <v>45</v>
      </c>
      <c r="H6708">
        <v>3902.37</v>
      </c>
      <c r="I6708">
        <v>175606.7</v>
      </c>
      <c r="J6708" t="s">
        <v>770</v>
      </c>
      <c r="K6708">
        <v>38</v>
      </c>
      <c r="L6708" t="str">
        <f>_xlfn.XLOOKUP(F6708, Items!$A:$A, Items!$C:$C, "Check Item ID", 0)</f>
        <v>Service</v>
      </c>
    </row>
    <row r="6709" spans="1:12" hidden="1" x14ac:dyDescent="0.25">
      <c r="A6709" t="s">
        <v>7477</v>
      </c>
      <c r="B6709" s="1">
        <v>45826</v>
      </c>
      <c r="C6709" t="s">
        <v>175</v>
      </c>
      <c r="D6709" t="s">
        <v>27</v>
      </c>
      <c r="E6709" t="s">
        <v>272</v>
      </c>
      <c r="F6709" t="s">
        <v>660</v>
      </c>
      <c r="G6709">
        <v>42</v>
      </c>
      <c r="H6709">
        <v>8620.75</v>
      </c>
      <c r="I6709">
        <v>362071.59</v>
      </c>
      <c r="J6709" t="s">
        <v>768</v>
      </c>
      <c r="K6709">
        <v>26</v>
      </c>
      <c r="L6709" t="str">
        <f>_xlfn.XLOOKUP(F6709, Items!$A:$A, Items!$C:$C, "Check Item ID", 0)</f>
        <v>Hardware</v>
      </c>
    </row>
    <row r="6710" spans="1:12" x14ac:dyDescent="0.25">
      <c r="A6710" t="s">
        <v>7478</v>
      </c>
      <c r="B6710" s="1">
        <v>45896</v>
      </c>
      <c r="C6710" t="s">
        <v>161</v>
      </c>
      <c r="D6710" t="s">
        <v>17</v>
      </c>
      <c r="E6710" t="s">
        <v>320</v>
      </c>
      <c r="F6710" t="s">
        <v>390</v>
      </c>
      <c r="G6710" s="8">
        <v>36</v>
      </c>
      <c r="H6710" s="6">
        <v>4675.97</v>
      </c>
      <c r="I6710" s="6">
        <v>168334.8</v>
      </c>
      <c r="J6710" t="s">
        <v>777</v>
      </c>
      <c r="K6710" s="8">
        <v>24</v>
      </c>
      <c r="L6710" t="str">
        <f>_xlfn.XLOOKUP(F6710, Items!$A:$A, Items!$C:$C, "Check Item ID", 0)</f>
        <v>Service</v>
      </c>
    </row>
    <row r="6711" spans="1:12" x14ac:dyDescent="0.25">
      <c r="A6711" t="s">
        <v>7479</v>
      </c>
      <c r="B6711" s="1">
        <v>45549</v>
      </c>
      <c r="C6711" t="s">
        <v>123</v>
      </c>
      <c r="D6711" t="s">
        <v>21</v>
      </c>
      <c r="E6711" t="s">
        <v>272</v>
      </c>
      <c r="F6711" t="s">
        <v>430</v>
      </c>
      <c r="G6711" s="8">
        <v>38</v>
      </c>
      <c r="H6711" s="6">
        <v>2621.0100000000002</v>
      </c>
      <c r="I6711" s="6">
        <v>99598.32</v>
      </c>
      <c r="J6711" t="s">
        <v>777</v>
      </c>
      <c r="K6711" s="8">
        <v>40</v>
      </c>
      <c r="L6711" t="str">
        <f>_xlfn.XLOOKUP(F6711, Items!$A:$A, Items!$C:$C, "Check Item ID", 0)</f>
        <v>Service</v>
      </c>
    </row>
    <row r="6712" spans="1:12" hidden="1" x14ac:dyDescent="0.25">
      <c r="A6712" t="s">
        <v>7480</v>
      </c>
      <c r="B6712" s="1">
        <v>45137</v>
      </c>
      <c r="C6712" t="s">
        <v>131</v>
      </c>
      <c r="D6712" t="s">
        <v>25</v>
      </c>
      <c r="E6712" t="s">
        <v>263</v>
      </c>
      <c r="F6712" t="s">
        <v>698</v>
      </c>
      <c r="G6712">
        <v>42</v>
      </c>
      <c r="H6712">
        <v>5025.3100000000004</v>
      </c>
      <c r="I6712">
        <v>211063.18</v>
      </c>
      <c r="J6712" t="s">
        <v>768</v>
      </c>
      <c r="K6712">
        <v>40</v>
      </c>
      <c r="L6712" t="str">
        <f>_xlfn.XLOOKUP(F6712, Items!$A:$A, Items!$C:$C, "Check Item ID", 0)</f>
        <v>Software</v>
      </c>
    </row>
    <row r="6713" spans="1:12" x14ac:dyDescent="0.25">
      <c r="A6713" t="s">
        <v>7481</v>
      </c>
      <c r="B6713" s="1">
        <v>45480</v>
      </c>
      <c r="C6713" t="s">
        <v>213</v>
      </c>
      <c r="D6713" t="s">
        <v>5</v>
      </c>
      <c r="E6713" t="s">
        <v>308</v>
      </c>
      <c r="F6713" t="s">
        <v>702</v>
      </c>
      <c r="G6713" s="8">
        <v>33</v>
      </c>
      <c r="H6713" s="6">
        <v>5182.1400000000003</v>
      </c>
      <c r="I6713" s="6">
        <v>171010.46</v>
      </c>
      <c r="J6713" t="s">
        <v>777</v>
      </c>
      <c r="K6713" s="8">
        <v>21</v>
      </c>
      <c r="L6713" t="str">
        <f>_xlfn.XLOOKUP(F6713, Items!$A:$A, Items!$C:$C, "Check Item ID", 0)</f>
        <v>Hardware</v>
      </c>
    </row>
    <row r="6714" spans="1:12" hidden="1" x14ac:dyDescent="0.25">
      <c r="A6714" t="s">
        <v>7482</v>
      </c>
      <c r="B6714" s="1">
        <v>45099</v>
      </c>
      <c r="C6714" t="s">
        <v>207</v>
      </c>
      <c r="D6714" t="s">
        <v>11</v>
      </c>
      <c r="E6714" t="s">
        <v>286</v>
      </c>
      <c r="F6714" t="s">
        <v>696</v>
      </c>
      <c r="G6714">
        <v>14</v>
      </c>
      <c r="H6714">
        <v>569.23</v>
      </c>
      <c r="I6714">
        <v>7969.2</v>
      </c>
      <c r="J6714" t="s">
        <v>770</v>
      </c>
      <c r="K6714">
        <v>28</v>
      </c>
      <c r="L6714" t="str">
        <f>_xlfn.XLOOKUP(F6714, Items!$A:$A, Items!$C:$C, "Check Item ID", 0)</f>
        <v>Software</v>
      </c>
    </row>
    <row r="6715" spans="1:12" x14ac:dyDescent="0.25">
      <c r="A6715" t="s">
        <v>7483</v>
      </c>
      <c r="B6715" s="1">
        <v>45315</v>
      </c>
      <c r="C6715" t="s">
        <v>79</v>
      </c>
      <c r="D6715" t="s">
        <v>31</v>
      </c>
      <c r="E6715" t="s">
        <v>254</v>
      </c>
      <c r="F6715" t="s">
        <v>552</v>
      </c>
      <c r="G6715" s="8">
        <v>38</v>
      </c>
      <c r="H6715" s="6">
        <v>5567.73</v>
      </c>
      <c r="I6715" s="6">
        <v>211573.78</v>
      </c>
      <c r="J6715" t="s">
        <v>777</v>
      </c>
      <c r="K6715" s="8">
        <v>29</v>
      </c>
      <c r="L6715" t="str">
        <f>_xlfn.XLOOKUP(F6715, Items!$A:$A, Items!$C:$C, "Check Item ID", 0)</f>
        <v>Service</v>
      </c>
    </row>
    <row r="6716" spans="1:12" x14ac:dyDescent="0.25">
      <c r="A6716" t="s">
        <v>7484</v>
      </c>
      <c r="B6716" s="1">
        <v>45242</v>
      </c>
      <c r="C6716" t="s">
        <v>115</v>
      </c>
      <c r="D6716" t="s">
        <v>27</v>
      </c>
      <c r="E6716" t="s">
        <v>283</v>
      </c>
      <c r="F6716" t="s">
        <v>394</v>
      </c>
      <c r="G6716" s="8">
        <v>1</v>
      </c>
      <c r="H6716" s="6">
        <v>2180.64</v>
      </c>
      <c r="I6716" s="6">
        <v>2180.64</v>
      </c>
      <c r="J6716" t="s">
        <v>777</v>
      </c>
      <c r="K6716" s="8">
        <v>4</v>
      </c>
      <c r="L6716" t="str">
        <f>_xlfn.XLOOKUP(F6716, Items!$A:$A, Items!$C:$C, "Check Item ID", 0)</f>
        <v>Service</v>
      </c>
    </row>
    <row r="6717" spans="1:12" x14ac:dyDescent="0.25">
      <c r="A6717" t="s">
        <v>7485</v>
      </c>
      <c r="B6717" s="1">
        <v>45849</v>
      </c>
      <c r="C6717" t="s">
        <v>175</v>
      </c>
      <c r="D6717" t="s">
        <v>27</v>
      </c>
      <c r="E6717" t="s">
        <v>296</v>
      </c>
      <c r="F6717" t="s">
        <v>464</v>
      </c>
      <c r="G6717" s="8">
        <v>20</v>
      </c>
      <c r="H6717" s="6">
        <v>3699.53</v>
      </c>
      <c r="I6717" s="6">
        <v>73990.67</v>
      </c>
      <c r="J6717" t="s">
        <v>777</v>
      </c>
      <c r="K6717" s="8">
        <v>6</v>
      </c>
      <c r="L6717" t="str">
        <f>_xlfn.XLOOKUP(F6717, Items!$A:$A, Items!$C:$C, "Check Item ID", 0)</f>
        <v>Hardware</v>
      </c>
    </row>
    <row r="6718" spans="1:12" hidden="1" x14ac:dyDescent="0.25">
      <c r="A6718" t="s">
        <v>7486</v>
      </c>
      <c r="B6718" s="1">
        <v>45963</v>
      </c>
      <c r="C6718" t="s">
        <v>161</v>
      </c>
      <c r="D6718" t="s">
        <v>17</v>
      </c>
      <c r="E6718" t="s">
        <v>346</v>
      </c>
      <c r="F6718" t="s">
        <v>570</v>
      </c>
      <c r="G6718">
        <v>42</v>
      </c>
      <c r="H6718">
        <v>5228.12</v>
      </c>
      <c r="I6718">
        <v>219581.23</v>
      </c>
      <c r="J6718" t="s">
        <v>770</v>
      </c>
      <c r="K6718">
        <v>30</v>
      </c>
      <c r="L6718" t="str">
        <f>_xlfn.XLOOKUP(F6718, Items!$A:$A, Items!$C:$C, "Check Item ID", 0)</f>
        <v>Software</v>
      </c>
    </row>
    <row r="6719" spans="1:12" hidden="1" x14ac:dyDescent="0.25">
      <c r="A6719" t="s">
        <v>7487</v>
      </c>
      <c r="B6719" s="1">
        <v>45957</v>
      </c>
      <c r="C6719" t="s">
        <v>211</v>
      </c>
      <c r="D6719" t="s">
        <v>31</v>
      </c>
      <c r="E6719" t="s">
        <v>281</v>
      </c>
      <c r="F6719" t="s">
        <v>662</v>
      </c>
      <c r="G6719">
        <v>33</v>
      </c>
      <c r="H6719">
        <v>6418.92</v>
      </c>
      <c r="I6719">
        <v>211824.46</v>
      </c>
      <c r="J6719" t="s">
        <v>770</v>
      </c>
      <c r="K6719">
        <v>28</v>
      </c>
      <c r="L6719" t="str">
        <f>_xlfn.XLOOKUP(F6719, Items!$A:$A, Items!$C:$C, "Check Item ID", 0)</f>
        <v>Service</v>
      </c>
    </row>
    <row r="6720" spans="1:12" hidden="1" x14ac:dyDescent="0.25">
      <c r="A6720" t="s">
        <v>7488</v>
      </c>
      <c r="B6720" s="1">
        <v>45535</v>
      </c>
      <c r="C6720" t="s">
        <v>219</v>
      </c>
      <c r="D6720" t="s">
        <v>21</v>
      </c>
      <c r="E6720" t="s">
        <v>324</v>
      </c>
      <c r="F6720" t="s">
        <v>542</v>
      </c>
      <c r="G6720">
        <v>35</v>
      </c>
      <c r="H6720">
        <v>6701.35</v>
      </c>
      <c r="I6720">
        <v>234547.24</v>
      </c>
      <c r="J6720" t="s">
        <v>768</v>
      </c>
      <c r="K6720">
        <v>12</v>
      </c>
      <c r="L6720" t="str">
        <f>_xlfn.XLOOKUP(F6720, Items!$A:$A, Items!$C:$C, "Check Item ID", 0)</f>
        <v>Service</v>
      </c>
    </row>
    <row r="6721" spans="1:12" hidden="1" x14ac:dyDescent="0.25">
      <c r="A6721" t="s">
        <v>7489</v>
      </c>
      <c r="B6721" s="1">
        <v>45309</v>
      </c>
      <c r="C6721" t="s">
        <v>213</v>
      </c>
      <c r="D6721" t="s">
        <v>5</v>
      </c>
      <c r="E6721" t="s">
        <v>286</v>
      </c>
      <c r="F6721" t="s">
        <v>498</v>
      </c>
      <c r="G6721">
        <v>39</v>
      </c>
      <c r="H6721">
        <v>7766.41</v>
      </c>
      <c r="I6721">
        <v>302890.12</v>
      </c>
      <c r="J6721" t="s">
        <v>768</v>
      </c>
      <c r="K6721">
        <v>27</v>
      </c>
      <c r="L6721" t="str">
        <f>_xlfn.XLOOKUP(F6721, Items!$A:$A, Items!$C:$C, "Check Item ID", 0)</f>
        <v>Service</v>
      </c>
    </row>
    <row r="6722" spans="1:12" hidden="1" x14ac:dyDescent="0.25">
      <c r="A6722" t="s">
        <v>7490</v>
      </c>
      <c r="B6722" s="1">
        <v>45596</v>
      </c>
      <c r="C6722" t="s">
        <v>65</v>
      </c>
      <c r="D6722" t="s">
        <v>15</v>
      </c>
      <c r="E6722" t="s">
        <v>288</v>
      </c>
      <c r="F6722" t="s">
        <v>606</v>
      </c>
      <c r="G6722">
        <v>39</v>
      </c>
      <c r="H6722">
        <v>10091.129999999999</v>
      </c>
      <c r="I6722">
        <v>393554.23</v>
      </c>
      <c r="J6722" t="s">
        <v>770</v>
      </c>
      <c r="K6722">
        <v>22</v>
      </c>
      <c r="L6722" t="str">
        <f>_xlfn.XLOOKUP(F6722, Items!$A:$A, Items!$C:$C, "Check Item ID", 0)</f>
        <v>Service</v>
      </c>
    </row>
    <row r="6723" spans="1:12" x14ac:dyDescent="0.25">
      <c r="A6723" t="s">
        <v>7491</v>
      </c>
      <c r="B6723" s="1">
        <v>45180</v>
      </c>
      <c r="C6723" t="s">
        <v>197</v>
      </c>
      <c r="D6723" t="s">
        <v>17</v>
      </c>
      <c r="E6723" t="s">
        <v>258</v>
      </c>
      <c r="F6723" t="s">
        <v>730</v>
      </c>
      <c r="G6723" s="8">
        <v>21</v>
      </c>
      <c r="H6723" s="6">
        <v>3662.33</v>
      </c>
      <c r="I6723" s="6">
        <v>76909</v>
      </c>
      <c r="J6723" t="s">
        <v>777</v>
      </c>
      <c r="K6723" s="8">
        <v>10</v>
      </c>
      <c r="L6723" t="str">
        <f>_xlfn.XLOOKUP(F6723, Items!$A:$A, Items!$C:$C, "Check Item ID", 0)</f>
        <v>Service</v>
      </c>
    </row>
    <row r="6724" spans="1:12" x14ac:dyDescent="0.25">
      <c r="A6724" t="s">
        <v>7492</v>
      </c>
      <c r="B6724" s="1">
        <v>44979</v>
      </c>
      <c r="C6724" t="s">
        <v>195</v>
      </c>
      <c r="D6724" t="s">
        <v>7</v>
      </c>
      <c r="E6724" t="s">
        <v>260</v>
      </c>
      <c r="F6724" t="s">
        <v>694</v>
      </c>
      <c r="G6724" s="8">
        <v>7</v>
      </c>
      <c r="H6724" s="6">
        <v>5504.87</v>
      </c>
      <c r="I6724" s="6">
        <v>38534.07</v>
      </c>
      <c r="J6724" t="s">
        <v>777</v>
      </c>
      <c r="K6724" s="8">
        <v>36</v>
      </c>
      <c r="L6724" t="str">
        <f>_xlfn.XLOOKUP(F6724, Items!$A:$A, Items!$C:$C, "Check Item ID", 0)</f>
        <v>Service</v>
      </c>
    </row>
    <row r="6725" spans="1:12" hidden="1" x14ac:dyDescent="0.25">
      <c r="A6725" t="s">
        <v>7493</v>
      </c>
      <c r="B6725" s="1">
        <v>45208</v>
      </c>
      <c r="C6725" t="s">
        <v>143</v>
      </c>
      <c r="D6725" t="s">
        <v>5</v>
      </c>
      <c r="E6725" t="s">
        <v>272</v>
      </c>
      <c r="F6725" t="s">
        <v>402</v>
      </c>
      <c r="G6725">
        <v>14</v>
      </c>
      <c r="H6725">
        <v>7545.86</v>
      </c>
      <c r="I6725">
        <v>105642</v>
      </c>
      <c r="J6725" t="s">
        <v>770</v>
      </c>
      <c r="K6725">
        <v>37</v>
      </c>
      <c r="L6725" t="str">
        <f>_xlfn.XLOOKUP(F6725, Items!$A:$A, Items!$C:$C, "Check Item ID", 0)</f>
        <v>Hardware</v>
      </c>
    </row>
    <row r="6726" spans="1:12" hidden="1" x14ac:dyDescent="0.25">
      <c r="A6726" t="s">
        <v>7494</v>
      </c>
      <c r="B6726" s="1">
        <v>45409</v>
      </c>
      <c r="C6726" t="s">
        <v>67</v>
      </c>
      <c r="D6726" t="s">
        <v>7</v>
      </c>
      <c r="E6726" t="s">
        <v>318</v>
      </c>
      <c r="F6726" t="s">
        <v>618</v>
      </c>
      <c r="G6726">
        <v>19</v>
      </c>
      <c r="H6726">
        <v>2303.9</v>
      </c>
      <c r="I6726">
        <v>43774.080000000002</v>
      </c>
      <c r="J6726" t="s">
        <v>770</v>
      </c>
      <c r="K6726">
        <v>3</v>
      </c>
      <c r="L6726" t="str">
        <f>_xlfn.XLOOKUP(F6726, Items!$A:$A, Items!$C:$C, "Check Item ID", 0)</f>
        <v>Service</v>
      </c>
    </row>
    <row r="6727" spans="1:12" hidden="1" x14ac:dyDescent="0.25">
      <c r="A6727" t="s">
        <v>7495</v>
      </c>
      <c r="B6727" s="1">
        <v>45183</v>
      </c>
      <c r="C6727" t="s">
        <v>36</v>
      </c>
      <c r="D6727" t="s">
        <v>23</v>
      </c>
      <c r="E6727" t="s">
        <v>267</v>
      </c>
      <c r="F6727" t="s">
        <v>422</v>
      </c>
      <c r="G6727">
        <v>10</v>
      </c>
      <c r="H6727">
        <v>5453.98</v>
      </c>
      <c r="I6727">
        <v>54539.83</v>
      </c>
      <c r="J6727" t="s">
        <v>768</v>
      </c>
      <c r="K6727">
        <v>19</v>
      </c>
      <c r="L6727" t="str">
        <f>_xlfn.XLOOKUP(F6727, Items!$A:$A, Items!$C:$C, "Check Item ID", 0)</f>
        <v>Service</v>
      </c>
    </row>
    <row r="6728" spans="1:12" x14ac:dyDescent="0.25">
      <c r="A6728" t="s">
        <v>7496</v>
      </c>
      <c r="B6728" s="1">
        <v>45283</v>
      </c>
      <c r="C6728" t="s">
        <v>227</v>
      </c>
      <c r="D6728" t="s">
        <v>9</v>
      </c>
      <c r="E6728" t="s">
        <v>322</v>
      </c>
      <c r="F6728" t="s">
        <v>598</v>
      </c>
      <c r="G6728" s="8">
        <v>26</v>
      </c>
      <c r="H6728" s="6">
        <v>6217.07</v>
      </c>
      <c r="I6728" s="6">
        <v>161643.91</v>
      </c>
      <c r="J6728" t="s">
        <v>777</v>
      </c>
      <c r="K6728" s="8">
        <v>43</v>
      </c>
      <c r="L6728" t="str">
        <f>_xlfn.XLOOKUP(F6728, Items!$A:$A, Items!$C:$C, "Check Item ID", 0)</f>
        <v>Software</v>
      </c>
    </row>
    <row r="6729" spans="1:12" hidden="1" x14ac:dyDescent="0.25">
      <c r="A6729" t="s">
        <v>7497</v>
      </c>
      <c r="B6729" s="1">
        <v>45250</v>
      </c>
      <c r="C6729" t="s">
        <v>65</v>
      </c>
      <c r="D6729" t="s">
        <v>15</v>
      </c>
      <c r="E6729" t="s">
        <v>326</v>
      </c>
      <c r="F6729" t="s">
        <v>750</v>
      </c>
      <c r="G6729">
        <v>1</v>
      </c>
      <c r="H6729">
        <v>3680.93</v>
      </c>
      <c r="I6729">
        <v>3680.93</v>
      </c>
      <c r="J6729" t="s">
        <v>770</v>
      </c>
      <c r="K6729">
        <v>18</v>
      </c>
      <c r="L6729" t="str">
        <f>_xlfn.XLOOKUP(F6729, Items!$A:$A, Items!$C:$C, "Check Item ID", 0)</f>
        <v>Hardware</v>
      </c>
    </row>
    <row r="6730" spans="1:12" hidden="1" x14ac:dyDescent="0.25">
      <c r="A6730" t="s">
        <v>7498</v>
      </c>
      <c r="B6730" s="1">
        <v>45252</v>
      </c>
      <c r="C6730" t="s">
        <v>183</v>
      </c>
      <c r="D6730" t="s">
        <v>31</v>
      </c>
      <c r="E6730" t="s">
        <v>258</v>
      </c>
      <c r="F6730" t="s">
        <v>564</v>
      </c>
      <c r="G6730">
        <v>16</v>
      </c>
      <c r="H6730">
        <v>3685.35</v>
      </c>
      <c r="I6730">
        <v>58965.54</v>
      </c>
      <c r="J6730" t="s">
        <v>770</v>
      </c>
      <c r="K6730">
        <v>5</v>
      </c>
      <c r="L6730" t="str">
        <f>_xlfn.XLOOKUP(F6730, Items!$A:$A, Items!$C:$C, "Check Item ID", 0)</f>
        <v>Software</v>
      </c>
    </row>
    <row r="6731" spans="1:12" x14ac:dyDescent="0.25">
      <c r="A6731" t="s">
        <v>7499</v>
      </c>
      <c r="B6731" s="1">
        <v>45897</v>
      </c>
      <c r="C6731" t="s">
        <v>115</v>
      </c>
      <c r="D6731" t="s">
        <v>27</v>
      </c>
      <c r="E6731" t="s">
        <v>348</v>
      </c>
      <c r="F6731" t="s">
        <v>518</v>
      </c>
      <c r="G6731" s="8">
        <v>25</v>
      </c>
      <c r="H6731" s="6">
        <v>3408.94</v>
      </c>
      <c r="I6731" s="6">
        <v>85223.49</v>
      </c>
      <c r="J6731" t="s">
        <v>777</v>
      </c>
      <c r="K6731" s="8">
        <v>42</v>
      </c>
      <c r="L6731" t="str">
        <f>_xlfn.XLOOKUP(F6731, Items!$A:$A, Items!$C:$C, "Check Item ID", 0)</f>
        <v>Service</v>
      </c>
    </row>
    <row r="6732" spans="1:12" hidden="1" x14ac:dyDescent="0.25">
      <c r="A6732" t="s">
        <v>7500</v>
      </c>
      <c r="B6732" s="1">
        <v>45332</v>
      </c>
      <c r="C6732" t="s">
        <v>45</v>
      </c>
      <c r="D6732" t="s">
        <v>5</v>
      </c>
      <c r="E6732" t="s">
        <v>350</v>
      </c>
      <c r="F6732" t="s">
        <v>690</v>
      </c>
      <c r="G6732">
        <v>42</v>
      </c>
      <c r="H6732">
        <v>8534.31</v>
      </c>
      <c r="I6732">
        <v>358441.18</v>
      </c>
      <c r="J6732" t="s">
        <v>768</v>
      </c>
      <c r="K6732">
        <v>45</v>
      </c>
      <c r="L6732" t="str">
        <f>_xlfn.XLOOKUP(F6732, Items!$A:$A, Items!$C:$C, "Check Item ID", 0)</f>
        <v>Software</v>
      </c>
    </row>
    <row r="6733" spans="1:12" hidden="1" x14ac:dyDescent="0.25">
      <c r="A6733" t="s">
        <v>7501</v>
      </c>
      <c r="B6733" s="1">
        <v>45937</v>
      </c>
      <c r="C6733" t="s">
        <v>173</v>
      </c>
      <c r="D6733" t="s">
        <v>9</v>
      </c>
      <c r="E6733" t="s">
        <v>346</v>
      </c>
      <c r="F6733" t="s">
        <v>580</v>
      </c>
      <c r="G6733">
        <v>41</v>
      </c>
      <c r="H6733">
        <v>6907.16</v>
      </c>
      <c r="I6733">
        <v>283193.71000000002</v>
      </c>
      <c r="J6733" t="s">
        <v>770</v>
      </c>
      <c r="K6733">
        <v>28</v>
      </c>
      <c r="L6733" t="str">
        <f>_xlfn.XLOOKUP(F6733, Items!$A:$A, Items!$C:$C, "Check Item ID", 0)</f>
        <v>Hardware</v>
      </c>
    </row>
    <row r="6734" spans="1:12" hidden="1" x14ac:dyDescent="0.25">
      <c r="A6734" t="s">
        <v>7502</v>
      </c>
      <c r="B6734" s="1">
        <v>45546</v>
      </c>
      <c r="C6734" t="s">
        <v>167</v>
      </c>
      <c r="D6734" t="s">
        <v>31</v>
      </c>
      <c r="E6734" t="s">
        <v>254</v>
      </c>
      <c r="F6734" t="s">
        <v>454</v>
      </c>
      <c r="G6734">
        <v>4</v>
      </c>
      <c r="H6734">
        <v>1642.48</v>
      </c>
      <c r="I6734">
        <v>6569.91</v>
      </c>
      <c r="J6734" t="s">
        <v>768</v>
      </c>
      <c r="K6734">
        <v>34</v>
      </c>
      <c r="L6734" t="str">
        <f>_xlfn.XLOOKUP(F6734, Items!$A:$A, Items!$C:$C, "Check Item ID", 0)</f>
        <v>Service</v>
      </c>
    </row>
    <row r="6735" spans="1:12" hidden="1" x14ac:dyDescent="0.25">
      <c r="A6735" t="s">
        <v>7503</v>
      </c>
      <c r="B6735" s="1">
        <v>45201</v>
      </c>
      <c r="C6735" t="s">
        <v>221</v>
      </c>
      <c r="D6735" t="s">
        <v>5</v>
      </c>
      <c r="E6735" t="s">
        <v>340</v>
      </c>
      <c r="F6735" t="s">
        <v>464</v>
      </c>
      <c r="G6735">
        <v>5</v>
      </c>
      <c r="H6735">
        <v>2854.66</v>
      </c>
      <c r="I6735">
        <v>14273.32</v>
      </c>
      <c r="J6735" t="s">
        <v>768</v>
      </c>
      <c r="K6735">
        <v>24</v>
      </c>
      <c r="L6735" t="str">
        <f>_xlfn.XLOOKUP(F6735, Items!$A:$A, Items!$C:$C, "Check Item ID", 0)</f>
        <v>Hardware</v>
      </c>
    </row>
    <row r="6736" spans="1:12" x14ac:dyDescent="0.25">
      <c r="A6736" t="s">
        <v>7504</v>
      </c>
      <c r="B6736" s="1">
        <v>45525</v>
      </c>
      <c r="C6736" t="s">
        <v>203</v>
      </c>
      <c r="D6736" t="s">
        <v>31</v>
      </c>
      <c r="E6736" t="s">
        <v>330</v>
      </c>
      <c r="F6736" t="s">
        <v>740</v>
      </c>
      <c r="G6736" s="8">
        <v>45</v>
      </c>
      <c r="H6736" s="6">
        <v>7847.74</v>
      </c>
      <c r="I6736" s="6">
        <v>353148.29</v>
      </c>
      <c r="J6736" t="s">
        <v>777</v>
      </c>
      <c r="K6736" s="8">
        <v>16</v>
      </c>
      <c r="L6736" t="str">
        <f>_xlfn.XLOOKUP(F6736, Items!$A:$A, Items!$C:$C, "Check Item ID", 0)</f>
        <v>Service</v>
      </c>
    </row>
    <row r="6737" spans="1:12" x14ac:dyDescent="0.25">
      <c r="A6737" t="s">
        <v>7505</v>
      </c>
      <c r="B6737" s="1">
        <v>45000</v>
      </c>
      <c r="C6737" t="s">
        <v>197</v>
      </c>
      <c r="D6737" t="s">
        <v>17</v>
      </c>
      <c r="E6737" t="s">
        <v>340</v>
      </c>
      <c r="F6737" t="s">
        <v>688</v>
      </c>
      <c r="G6737" s="8">
        <v>24</v>
      </c>
      <c r="H6737" s="6">
        <v>1625.22</v>
      </c>
      <c r="I6737" s="6">
        <v>39005.199999999997</v>
      </c>
      <c r="J6737" t="s">
        <v>777</v>
      </c>
      <c r="K6737" s="8">
        <v>41</v>
      </c>
      <c r="L6737" t="str">
        <f>_xlfn.XLOOKUP(F6737, Items!$A:$A, Items!$C:$C, "Check Item ID", 0)</f>
        <v>Hardware</v>
      </c>
    </row>
    <row r="6738" spans="1:12" hidden="1" x14ac:dyDescent="0.25">
      <c r="A6738" t="s">
        <v>7506</v>
      </c>
      <c r="B6738" s="1">
        <v>45936</v>
      </c>
      <c r="C6738" t="s">
        <v>175</v>
      </c>
      <c r="D6738" t="s">
        <v>27</v>
      </c>
      <c r="E6738" t="s">
        <v>336</v>
      </c>
      <c r="F6738" t="s">
        <v>442</v>
      </c>
      <c r="G6738">
        <v>10</v>
      </c>
      <c r="H6738">
        <v>9340.69</v>
      </c>
      <c r="I6738">
        <v>93406.86</v>
      </c>
      <c r="J6738" t="s">
        <v>770</v>
      </c>
      <c r="K6738">
        <v>11</v>
      </c>
      <c r="L6738" t="str">
        <f>_xlfn.XLOOKUP(F6738, Items!$A:$A, Items!$C:$C, "Check Item ID", 0)</f>
        <v>Service</v>
      </c>
    </row>
    <row r="6739" spans="1:12" hidden="1" x14ac:dyDescent="0.25">
      <c r="A6739" t="s">
        <v>7507</v>
      </c>
      <c r="B6739" s="1">
        <v>45493</v>
      </c>
      <c r="C6739" t="s">
        <v>145</v>
      </c>
      <c r="D6739" t="s">
        <v>7</v>
      </c>
      <c r="E6739" t="s">
        <v>322</v>
      </c>
      <c r="F6739" t="s">
        <v>500</v>
      </c>
      <c r="G6739">
        <v>12</v>
      </c>
      <c r="H6739">
        <v>9605.74</v>
      </c>
      <c r="I6739">
        <v>115268.93</v>
      </c>
      <c r="J6739" t="s">
        <v>770</v>
      </c>
      <c r="K6739">
        <v>7</v>
      </c>
      <c r="L6739" t="str">
        <f>_xlfn.XLOOKUP(F6739, Items!$A:$A, Items!$C:$C, "Check Item ID", 0)</f>
        <v>Service</v>
      </c>
    </row>
    <row r="6740" spans="1:12" hidden="1" x14ac:dyDescent="0.25">
      <c r="A6740" t="s">
        <v>7508</v>
      </c>
      <c r="B6740" s="1">
        <v>46016</v>
      </c>
      <c r="C6740" t="s">
        <v>163</v>
      </c>
      <c r="D6740" t="s">
        <v>31</v>
      </c>
      <c r="E6740" t="s">
        <v>316</v>
      </c>
      <c r="F6740" t="s">
        <v>454</v>
      </c>
      <c r="G6740">
        <v>38</v>
      </c>
      <c r="H6740">
        <v>1512.78</v>
      </c>
      <c r="I6740">
        <v>57485.74</v>
      </c>
      <c r="J6740" t="s">
        <v>768</v>
      </c>
      <c r="K6740">
        <v>14</v>
      </c>
      <c r="L6740" t="str">
        <f>_xlfn.XLOOKUP(F6740, Items!$A:$A, Items!$C:$C, "Check Item ID", 0)</f>
        <v>Service</v>
      </c>
    </row>
    <row r="6741" spans="1:12" hidden="1" x14ac:dyDescent="0.25">
      <c r="A6741" t="s">
        <v>7509</v>
      </c>
      <c r="B6741" s="1">
        <v>45816</v>
      </c>
      <c r="C6741" t="s">
        <v>173</v>
      </c>
      <c r="D6741" t="s">
        <v>9</v>
      </c>
      <c r="E6741" t="s">
        <v>272</v>
      </c>
      <c r="F6741" t="s">
        <v>622</v>
      </c>
      <c r="G6741">
        <v>49</v>
      </c>
      <c r="H6741">
        <v>2053.25</v>
      </c>
      <c r="I6741">
        <v>100609.03</v>
      </c>
      <c r="J6741" t="s">
        <v>768</v>
      </c>
      <c r="K6741">
        <v>17</v>
      </c>
      <c r="L6741" t="str">
        <f>_xlfn.XLOOKUP(F6741, Items!$A:$A, Items!$C:$C, "Check Item ID", 0)</f>
        <v>Software</v>
      </c>
    </row>
    <row r="6742" spans="1:12" hidden="1" x14ac:dyDescent="0.25">
      <c r="A6742" t="s">
        <v>7510</v>
      </c>
      <c r="B6742" s="1">
        <v>45580</v>
      </c>
      <c r="C6742" t="s">
        <v>145</v>
      </c>
      <c r="D6742" t="s">
        <v>7</v>
      </c>
      <c r="E6742" t="s">
        <v>290</v>
      </c>
      <c r="F6742" t="s">
        <v>414</v>
      </c>
      <c r="G6742">
        <v>45</v>
      </c>
      <c r="H6742">
        <v>4500.75</v>
      </c>
      <c r="I6742">
        <v>202533.88</v>
      </c>
      <c r="J6742" t="s">
        <v>768</v>
      </c>
      <c r="K6742">
        <v>45</v>
      </c>
      <c r="L6742" t="str">
        <f>_xlfn.XLOOKUP(F6742, Items!$A:$A, Items!$C:$C, "Check Item ID", 0)</f>
        <v>Service</v>
      </c>
    </row>
    <row r="6743" spans="1:12" hidden="1" x14ac:dyDescent="0.25">
      <c r="A6743" t="s">
        <v>7511</v>
      </c>
      <c r="B6743" s="1">
        <v>45273</v>
      </c>
      <c r="C6743" t="s">
        <v>197</v>
      </c>
      <c r="D6743" t="s">
        <v>17</v>
      </c>
      <c r="E6743" t="s">
        <v>316</v>
      </c>
      <c r="F6743" t="s">
        <v>678</v>
      </c>
      <c r="G6743">
        <v>33</v>
      </c>
      <c r="H6743">
        <v>4577.78</v>
      </c>
      <c r="I6743">
        <v>151066.72</v>
      </c>
      <c r="J6743" t="s">
        <v>770</v>
      </c>
      <c r="K6743">
        <v>44</v>
      </c>
      <c r="L6743" t="str">
        <f>_xlfn.XLOOKUP(F6743, Items!$A:$A, Items!$C:$C, "Check Item ID", 0)</f>
        <v>Service</v>
      </c>
    </row>
    <row r="6744" spans="1:12" hidden="1" x14ac:dyDescent="0.25">
      <c r="A6744" t="s">
        <v>7512</v>
      </c>
      <c r="B6744" s="1">
        <v>45267</v>
      </c>
      <c r="C6744" t="s">
        <v>127</v>
      </c>
      <c r="D6744" t="s">
        <v>31</v>
      </c>
      <c r="E6744" t="s">
        <v>276</v>
      </c>
      <c r="F6744" t="s">
        <v>618</v>
      </c>
      <c r="G6744">
        <v>50</v>
      </c>
      <c r="H6744">
        <v>2801.26</v>
      </c>
      <c r="I6744">
        <v>140063.07</v>
      </c>
      <c r="J6744" t="s">
        <v>768</v>
      </c>
      <c r="K6744">
        <v>44</v>
      </c>
      <c r="L6744" t="str">
        <f>_xlfn.XLOOKUP(F6744, Items!$A:$A, Items!$C:$C, "Check Item ID", 0)</f>
        <v>Service</v>
      </c>
    </row>
    <row r="6745" spans="1:12" hidden="1" x14ac:dyDescent="0.25">
      <c r="A6745" t="s">
        <v>7513</v>
      </c>
      <c r="B6745" s="1">
        <v>45983</v>
      </c>
      <c r="C6745" t="s">
        <v>221</v>
      </c>
      <c r="D6745" t="s">
        <v>5</v>
      </c>
      <c r="E6745" t="s">
        <v>260</v>
      </c>
      <c r="F6745" t="s">
        <v>442</v>
      </c>
      <c r="G6745">
        <v>2</v>
      </c>
      <c r="H6745">
        <v>9923.3799999999992</v>
      </c>
      <c r="I6745">
        <v>19846.77</v>
      </c>
      <c r="J6745" t="s">
        <v>768</v>
      </c>
      <c r="K6745">
        <v>5</v>
      </c>
      <c r="L6745" t="str">
        <f>_xlfn.XLOOKUP(F6745, Items!$A:$A, Items!$C:$C, "Check Item ID", 0)</f>
        <v>Service</v>
      </c>
    </row>
    <row r="6746" spans="1:12" hidden="1" x14ac:dyDescent="0.25">
      <c r="A6746" t="s">
        <v>7514</v>
      </c>
      <c r="B6746" s="1">
        <v>45296</v>
      </c>
      <c r="C6746" t="s">
        <v>165</v>
      </c>
      <c r="D6746" t="s">
        <v>27</v>
      </c>
      <c r="E6746" t="s">
        <v>265</v>
      </c>
      <c r="F6746" t="s">
        <v>736</v>
      </c>
      <c r="G6746">
        <v>42</v>
      </c>
      <c r="H6746">
        <v>9735.83</v>
      </c>
      <c r="I6746">
        <v>408905.02</v>
      </c>
      <c r="J6746" t="s">
        <v>770</v>
      </c>
      <c r="K6746">
        <v>32</v>
      </c>
      <c r="L6746" t="str">
        <f>_xlfn.XLOOKUP(F6746, Items!$A:$A, Items!$C:$C, "Check Item ID", 0)</f>
        <v>Service</v>
      </c>
    </row>
    <row r="6747" spans="1:12" hidden="1" x14ac:dyDescent="0.25">
      <c r="A6747" t="s">
        <v>7515</v>
      </c>
      <c r="B6747" s="1">
        <v>45400</v>
      </c>
      <c r="C6747" t="s">
        <v>183</v>
      </c>
      <c r="D6747" t="s">
        <v>31</v>
      </c>
      <c r="E6747" t="s">
        <v>276</v>
      </c>
      <c r="F6747" t="s">
        <v>684</v>
      </c>
      <c r="G6747">
        <v>6</v>
      </c>
      <c r="H6747">
        <v>9818.66</v>
      </c>
      <c r="I6747">
        <v>58911.95</v>
      </c>
      <c r="J6747" t="s">
        <v>768</v>
      </c>
      <c r="K6747">
        <v>26</v>
      </c>
      <c r="L6747" t="str">
        <f>_xlfn.XLOOKUP(F6747, Items!$A:$A, Items!$C:$C, "Check Item ID", 0)</f>
        <v>Software</v>
      </c>
    </row>
    <row r="6748" spans="1:12" hidden="1" x14ac:dyDescent="0.25">
      <c r="A6748" t="s">
        <v>7516</v>
      </c>
      <c r="B6748" s="1">
        <v>45408</v>
      </c>
      <c r="C6748" t="s">
        <v>163</v>
      </c>
      <c r="D6748" t="s">
        <v>31</v>
      </c>
      <c r="E6748" t="s">
        <v>276</v>
      </c>
      <c r="F6748" t="s">
        <v>492</v>
      </c>
      <c r="G6748">
        <v>5</v>
      </c>
      <c r="H6748">
        <v>4529.4399999999996</v>
      </c>
      <c r="I6748">
        <v>22647.19</v>
      </c>
      <c r="J6748" t="s">
        <v>768</v>
      </c>
      <c r="K6748">
        <v>30</v>
      </c>
      <c r="L6748" t="str">
        <f>_xlfn.XLOOKUP(F6748, Items!$A:$A, Items!$C:$C, "Check Item ID", 0)</f>
        <v>Service</v>
      </c>
    </row>
    <row r="6749" spans="1:12" x14ac:dyDescent="0.25">
      <c r="A6749" t="s">
        <v>7517</v>
      </c>
      <c r="B6749" s="1">
        <v>45310</v>
      </c>
      <c r="C6749" t="s">
        <v>95</v>
      </c>
      <c r="D6749" t="s">
        <v>11</v>
      </c>
      <c r="E6749" t="s">
        <v>274</v>
      </c>
      <c r="F6749" t="s">
        <v>712</v>
      </c>
      <c r="G6749" s="8">
        <v>44</v>
      </c>
      <c r="H6749" s="6">
        <v>2780.15</v>
      </c>
      <c r="I6749" s="6">
        <v>122326.81</v>
      </c>
      <c r="J6749" t="s">
        <v>777</v>
      </c>
      <c r="K6749" s="8">
        <v>23</v>
      </c>
      <c r="L6749" t="str">
        <f>_xlfn.XLOOKUP(F6749, Items!$A:$A, Items!$C:$C, "Check Item ID", 0)</f>
        <v>Service</v>
      </c>
    </row>
    <row r="6750" spans="1:12" x14ac:dyDescent="0.25">
      <c r="A6750" t="s">
        <v>7518</v>
      </c>
      <c r="B6750" s="1">
        <v>45566</v>
      </c>
      <c r="C6750" t="s">
        <v>189</v>
      </c>
      <c r="D6750" t="s">
        <v>21</v>
      </c>
      <c r="E6750" t="s">
        <v>258</v>
      </c>
      <c r="F6750" t="s">
        <v>422</v>
      </c>
      <c r="G6750" s="8">
        <v>46</v>
      </c>
      <c r="H6750" s="6">
        <v>4846.3999999999996</v>
      </c>
      <c r="I6750" s="6">
        <v>222934.39</v>
      </c>
      <c r="J6750" t="s">
        <v>777</v>
      </c>
      <c r="K6750" s="8">
        <v>25</v>
      </c>
      <c r="L6750" t="str">
        <f>_xlfn.XLOOKUP(F6750, Items!$A:$A, Items!$C:$C, "Check Item ID", 0)</f>
        <v>Service</v>
      </c>
    </row>
    <row r="6751" spans="1:12" hidden="1" x14ac:dyDescent="0.25">
      <c r="A6751" t="s">
        <v>7519</v>
      </c>
      <c r="B6751" s="1">
        <v>45888</v>
      </c>
      <c r="C6751" t="s">
        <v>143</v>
      </c>
      <c r="D6751" t="s">
        <v>5</v>
      </c>
      <c r="E6751" t="s">
        <v>342</v>
      </c>
      <c r="F6751" t="s">
        <v>558</v>
      </c>
      <c r="G6751">
        <v>42</v>
      </c>
      <c r="H6751">
        <v>5884.59</v>
      </c>
      <c r="I6751">
        <v>247152.72</v>
      </c>
      <c r="J6751" t="s">
        <v>770</v>
      </c>
      <c r="K6751">
        <v>26</v>
      </c>
      <c r="L6751" t="str">
        <f>_xlfn.XLOOKUP(F6751, Items!$A:$A, Items!$C:$C, "Check Item ID", 0)</f>
        <v>Software</v>
      </c>
    </row>
    <row r="6752" spans="1:12" hidden="1" x14ac:dyDescent="0.25">
      <c r="A6752" t="s">
        <v>7520</v>
      </c>
      <c r="B6752" s="1">
        <v>45536</v>
      </c>
      <c r="C6752" t="s">
        <v>95</v>
      </c>
      <c r="D6752" t="s">
        <v>11</v>
      </c>
      <c r="E6752" t="s">
        <v>324</v>
      </c>
      <c r="F6752" t="s">
        <v>474</v>
      </c>
      <c r="G6752">
        <v>37</v>
      </c>
      <c r="H6752">
        <v>8862.51</v>
      </c>
      <c r="I6752">
        <v>327913.03000000003</v>
      </c>
      <c r="J6752" t="s">
        <v>768</v>
      </c>
      <c r="K6752">
        <v>42</v>
      </c>
      <c r="L6752" t="str">
        <f>_xlfn.XLOOKUP(F6752, Items!$A:$A, Items!$C:$C, "Check Item ID", 0)</f>
        <v>Service</v>
      </c>
    </row>
    <row r="6753" spans="1:12" hidden="1" x14ac:dyDescent="0.25">
      <c r="A6753" t="s">
        <v>7521</v>
      </c>
      <c r="B6753" s="1">
        <v>45745</v>
      </c>
      <c r="C6753" t="s">
        <v>87</v>
      </c>
      <c r="D6753" t="s">
        <v>9</v>
      </c>
      <c r="E6753" t="s">
        <v>330</v>
      </c>
      <c r="F6753" t="s">
        <v>746</v>
      </c>
      <c r="G6753">
        <v>13</v>
      </c>
      <c r="H6753">
        <v>5502.54</v>
      </c>
      <c r="I6753">
        <v>71533</v>
      </c>
      <c r="J6753" t="s">
        <v>770</v>
      </c>
      <c r="K6753">
        <v>27</v>
      </c>
      <c r="L6753" t="str">
        <f>_xlfn.XLOOKUP(F6753, Items!$A:$A, Items!$C:$C, "Check Item ID", 0)</f>
        <v>Software</v>
      </c>
    </row>
    <row r="6754" spans="1:12" x14ac:dyDescent="0.25">
      <c r="A6754" t="s">
        <v>7522</v>
      </c>
      <c r="B6754" s="1">
        <v>45779</v>
      </c>
      <c r="C6754" t="s">
        <v>139</v>
      </c>
      <c r="D6754" t="s">
        <v>19</v>
      </c>
      <c r="E6754" t="s">
        <v>276</v>
      </c>
      <c r="F6754" t="s">
        <v>510</v>
      </c>
      <c r="G6754" s="8">
        <v>46</v>
      </c>
      <c r="H6754" s="6">
        <v>8902.8799999999992</v>
      </c>
      <c r="I6754" s="6">
        <v>409532.48</v>
      </c>
      <c r="J6754" t="s">
        <v>777</v>
      </c>
      <c r="K6754" s="8">
        <v>7</v>
      </c>
      <c r="L6754" t="str">
        <f>_xlfn.XLOOKUP(F6754, Items!$A:$A, Items!$C:$C, "Check Item ID", 0)</f>
        <v>Service</v>
      </c>
    </row>
    <row r="6755" spans="1:12" hidden="1" x14ac:dyDescent="0.25">
      <c r="A6755" t="s">
        <v>7523</v>
      </c>
      <c r="B6755" s="1">
        <v>44950</v>
      </c>
      <c r="C6755" t="s">
        <v>51</v>
      </c>
      <c r="D6755" t="s">
        <v>3</v>
      </c>
      <c r="E6755" t="s">
        <v>254</v>
      </c>
      <c r="F6755" t="s">
        <v>648</v>
      </c>
      <c r="G6755">
        <v>21</v>
      </c>
      <c r="H6755">
        <v>5607.82</v>
      </c>
      <c r="I6755">
        <v>117764.15</v>
      </c>
      <c r="J6755" t="s">
        <v>770</v>
      </c>
      <c r="K6755">
        <v>7</v>
      </c>
      <c r="L6755" t="str">
        <f>_xlfn.XLOOKUP(F6755, Items!$A:$A, Items!$C:$C, "Check Item ID", 0)</f>
        <v>Hardware</v>
      </c>
    </row>
    <row r="6756" spans="1:12" hidden="1" x14ac:dyDescent="0.25">
      <c r="A6756" t="s">
        <v>7524</v>
      </c>
      <c r="B6756" s="1">
        <v>45453</v>
      </c>
      <c r="C6756" t="s">
        <v>187</v>
      </c>
      <c r="D6756" t="s">
        <v>3</v>
      </c>
      <c r="E6756" t="s">
        <v>278</v>
      </c>
      <c r="F6756" t="s">
        <v>732</v>
      </c>
      <c r="G6756">
        <v>36</v>
      </c>
      <c r="H6756">
        <v>8944.34</v>
      </c>
      <c r="I6756">
        <v>321996.21999999997</v>
      </c>
      <c r="J6756" t="s">
        <v>770</v>
      </c>
      <c r="K6756">
        <v>20</v>
      </c>
      <c r="L6756" t="str">
        <f>_xlfn.XLOOKUP(F6756, Items!$A:$A, Items!$C:$C, "Check Item ID", 0)</f>
        <v>Software</v>
      </c>
    </row>
    <row r="6757" spans="1:12" hidden="1" x14ac:dyDescent="0.25">
      <c r="A6757" t="s">
        <v>7525</v>
      </c>
      <c r="B6757" s="1">
        <v>45277</v>
      </c>
      <c r="C6757" t="s">
        <v>75</v>
      </c>
      <c r="D6757" t="s">
        <v>11</v>
      </c>
      <c r="E6757" t="s">
        <v>258</v>
      </c>
      <c r="F6757" t="s">
        <v>558</v>
      </c>
      <c r="G6757">
        <v>11</v>
      </c>
      <c r="H6757">
        <v>7745.27</v>
      </c>
      <c r="I6757">
        <v>85197.93</v>
      </c>
      <c r="J6757" t="s">
        <v>768</v>
      </c>
      <c r="K6757">
        <v>24</v>
      </c>
      <c r="L6757" t="str">
        <f>_xlfn.XLOOKUP(F6757, Items!$A:$A, Items!$C:$C, "Check Item ID", 0)</f>
        <v>Software</v>
      </c>
    </row>
    <row r="6758" spans="1:12" x14ac:dyDescent="0.25">
      <c r="A6758" t="s">
        <v>7526</v>
      </c>
      <c r="B6758" s="1">
        <v>45133</v>
      </c>
      <c r="C6758" t="s">
        <v>63</v>
      </c>
      <c r="D6758" t="s">
        <v>27</v>
      </c>
      <c r="E6758" t="s">
        <v>278</v>
      </c>
      <c r="F6758" t="s">
        <v>596</v>
      </c>
      <c r="G6758" s="8">
        <v>13</v>
      </c>
      <c r="H6758" s="6">
        <v>5919.23</v>
      </c>
      <c r="I6758" s="6">
        <v>76949.98</v>
      </c>
      <c r="J6758" t="s">
        <v>777</v>
      </c>
      <c r="K6758" s="8">
        <v>5</v>
      </c>
      <c r="L6758" t="str">
        <f>_xlfn.XLOOKUP(F6758, Items!$A:$A, Items!$C:$C, "Check Item ID", 0)</f>
        <v>Software</v>
      </c>
    </row>
    <row r="6759" spans="1:12" hidden="1" x14ac:dyDescent="0.25">
      <c r="A6759" t="s">
        <v>7527</v>
      </c>
      <c r="B6759" s="1">
        <v>45597</v>
      </c>
      <c r="C6759" t="s">
        <v>145</v>
      </c>
      <c r="D6759" t="s">
        <v>7</v>
      </c>
      <c r="E6759" t="s">
        <v>254</v>
      </c>
      <c r="F6759" t="s">
        <v>672</v>
      </c>
      <c r="G6759">
        <v>40</v>
      </c>
      <c r="H6759">
        <v>2224.2199999999998</v>
      </c>
      <c r="I6759">
        <v>88968.87</v>
      </c>
      <c r="J6759" t="s">
        <v>770</v>
      </c>
      <c r="K6759">
        <v>9</v>
      </c>
      <c r="L6759" t="str">
        <f>_xlfn.XLOOKUP(F6759, Items!$A:$A, Items!$C:$C, "Check Item ID", 0)</f>
        <v>Service</v>
      </c>
    </row>
    <row r="6760" spans="1:12" hidden="1" x14ac:dyDescent="0.25">
      <c r="A6760" t="s">
        <v>7528</v>
      </c>
      <c r="B6760" s="1">
        <v>45773</v>
      </c>
      <c r="C6760" t="s">
        <v>42</v>
      </c>
      <c r="D6760" t="s">
        <v>9</v>
      </c>
      <c r="E6760" t="s">
        <v>316</v>
      </c>
      <c r="F6760" t="s">
        <v>404</v>
      </c>
      <c r="G6760">
        <v>14</v>
      </c>
      <c r="H6760">
        <v>3434.8</v>
      </c>
      <c r="I6760">
        <v>48087.199999999997</v>
      </c>
      <c r="J6760" t="s">
        <v>770</v>
      </c>
      <c r="K6760">
        <v>10</v>
      </c>
      <c r="L6760" t="str">
        <f>_xlfn.XLOOKUP(F6760, Items!$A:$A, Items!$C:$C, "Check Item ID", 0)</f>
        <v>Service</v>
      </c>
    </row>
    <row r="6761" spans="1:12" hidden="1" x14ac:dyDescent="0.25">
      <c r="A6761" t="s">
        <v>7529</v>
      </c>
      <c r="B6761" s="1">
        <v>45130</v>
      </c>
      <c r="C6761" t="s">
        <v>48</v>
      </c>
      <c r="D6761" t="s">
        <v>21</v>
      </c>
      <c r="E6761" t="s">
        <v>328</v>
      </c>
      <c r="F6761" t="s">
        <v>616</v>
      </c>
      <c r="G6761">
        <v>2</v>
      </c>
      <c r="H6761">
        <v>394.11</v>
      </c>
      <c r="I6761">
        <v>788.21</v>
      </c>
      <c r="J6761" t="s">
        <v>770</v>
      </c>
      <c r="K6761">
        <v>22</v>
      </c>
      <c r="L6761" t="str">
        <f>_xlfn.XLOOKUP(F6761, Items!$A:$A, Items!$C:$C, "Check Item ID", 0)</f>
        <v>Hardware</v>
      </c>
    </row>
    <row r="6762" spans="1:12" hidden="1" x14ac:dyDescent="0.25">
      <c r="A6762" t="s">
        <v>7530</v>
      </c>
      <c r="B6762" s="1">
        <v>45146</v>
      </c>
      <c r="C6762" t="s">
        <v>59</v>
      </c>
      <c r="D6762" t="s">
        <v>9</v>
      </c>
      <c r="E6762" t="s">
        <v>300</v>
      </c>
      <c r="F6762" t="s">
        <v>586</v>
      </c>
      <c r="G6762">
        <v>44</v>
      </c>
      <c r="H6762">
        <v>6500</v>
      </c>
      <c r="I6762">
        <v>286000.03000000003</v>
      </c>
      <c r="J6762" t="s">
        <v>770</v>
      </c>
      <c r="K6762">
        <v>17</v>
      </c>
      <c r="L6762" t="str">
        <f>_xlfn.XLOOKUP(F6762, Items!$A:$A, Items!$C:$C, "Check Item ID", 0)</f>
        <v>Hardware</v>
      </c>
    </row>
    <row r="6763" spans="1:12" hidden="1" x14ac:dyDescent="0.25">
      <c r="A6763" t="s">
        <v>7531</v>
      </c>
      <c r="B6763" s="1">
        <v>45655</v>
      </c>
      <c r="C6763" t="s">
        <v>103</v>
      </c>
      <c r="D6763" t="s">
        <v>31</v>
      </c>
      <c r="E6763" t="s">
        <v>350</v>
      </c>
      <c r="F6763" t="s">
        <v>732</v>
      </c>
      <c r="G6763">
        <v>47</v>
      </c>
      <c r="H6763">
        <v>9880.8700000000008</v>
      </c>
      <c r="I6763">
        <v>464401.09</v>
      </c>
      <c r="J6763" t="s">
        <v>770</v>
      </c>
      <c r="K6763">
        <v>4</v>
      </c>
      <c r="L6763" t="str">
        <f>_xlfn.XLOOKUP(F6763, Items!$A:$A, Items!$C:$C, "Check Item ID", 0)</f>
        <v>Software</v>
      </c>
    </row>
    <row r="6764" spans="1:12" x14ac:dyDescent="0.25">
      <c r="A6764" t="s">
        <v>7532</v>
      </c>
      <c r="B6764" s="1">
        <v>45059</v>
      </c>
      <c r="C6764" t="s">
        <v>95</v>
      </c>
      <c r="D6764" t="s">
        <v>11</v>
      </c>
      <c r="E6764" t="s">
        <v>290</v>
      </c>
      <c r="F6764" t="s">
        <v>606</v>
      </c>
      <c r="G6764" s="8">
        <v>32</v>
      </c>
      <c r="H6764" s="6">
        <v>8186.75</v>
      </c>
      <c r="I6764" s="6">
        <v>261976.05</v>
      </c>
      <c r="J6764" t="s">
        <v>777</v>
      </c>
      <c r="K6764" s="8">
        <v>12</v>
      </c>
      <c r="L6764" t="str">
        <f>_xlfn.XLOOKUP(F6764, Items!$A:$A, Items!$C:$C, "Check Item ID", 0)</f>
        <v>Service</v>
      </c>
    </row>
    <row r="6765" spans="1:12" hidden="1" x14ac:dyDescent="0.25">
      <c r="A6765" t="s">
        <v>7533</v>
      </c>
      <c r="B6765" s="1">
        <v>45461</v>
      </c>
      <c r="C6765" t="s">
        <v>205</v>
      </c>
      <c r="D6765" t="s">
        <v>25</v>
      </c>
      <c r="E6765" t="s">
        <v>346</v>
      </c>
      <c r="F6765" t="s">
        <v>648</v>
      </c>
      <c r="G6765">
        <v>9</v>
      </c>
      <c r="H6765">
        <v>4870.93</v>
      </c>
      <c r="I6765">
        <v>43838.37</v>
      </c>
      <c r="J6765" t="s">
        <v>768</v>
      </c>
      <c r="K6765">
        <v>34</v>
      </c>
      <c r="L6765" t="str">
        <f>_xlfn.XLOOKUP(F6765, Items!$A:$A, Items!$C:$C, "Check Item ID", 0)</f>
        <v>Hardware</v>
      </c>
    </row>
    <row r="6766" spans="1:12" x14ac:dyDescent="0.25">
      <c r="A6766" t="s">
        <v>7534</v>
      </c>
      <c r="B6766" s="1">
        <v>45881</v>
      </c>
      <c r="C6766" t="s">
        <v>119</v>
      </c>
      <c r="D6766" t="s">
        <v>13</v>
      </c>
      <c r="E6766" t="s">
        <v>346</v>
      </c>
      <c r="F6766" t="s">
        <v>750</v>
      </c>
      <c r="G6766" s="8">
        <v>3</v>
      </c>
      <c r="H6766" s="6">
        <v>3679.06</v>
      </c>
      <c r="I6766" s="6">
        <v>11037.19</v>
      </c>
      <c r="J6766" t="s">
        <v>777</v>
      </c>
      <c r="K6766" s="8">
        <v>14</v>
      </c>
      <c r="L6766" t="str">
        <f>_xlfn.XLOOKUP(F6766, Items!$A:$A, Items!$C:$C, "Check Item ID", 0)</f>
        <v>Hardware</v>
      </c>
    </row>
    <row r="6767" spans="1:12" hidden="1" x14ac:dyDescent="0.25">
      <c r="A6767" t="s">
        <v>7535</v>
      </c>
      <c r="B6767" s="1">
        <v>45156</v>
      </c>
      <c r="C6767" t="s">
        <v>143</v>
      </c>
      <c r="D6767" t="s">
        <v>5</v>
      </c>
      <c r="E6767" t="s">
        <v>300</v>
      </c>
      <c r="F6767" t="s">
        <v>550</v>
      </c>
      <c r="G6767">
        <v>9</v>
      </c>
      <c r="H6767">
        <v>371.77</v>
      </c>
      <c r="I6767">
        <v>3345.94</v>
      </c>
      <c r="J6767" t="s">
        <v>770</v>
      </c>
      <c r="K6767">
        <v>7</v>
      </c>
      <c r="L6767" t="str">
        <f>_xlfn.XLOOKUP(F6767, Items!$A:$A, Items!$C:$C, "Check Item ID", 0)</f>
        <v>Service</v>
      </c>
    </row>
    <row r="6768" spans="1:12" hidden="1" x14ac:dyDescent="0.25">
      <c r="A6768" t="s">
        <v>7536</v>
      </c>
      <c r="B6768" s="1">
        <v>45398</v>
      </c>
      <c r="C6768" t="s">
        <v>197</v>
      </c>
      <c r="D6768" t="s">
        <v>17</v>
      </c>
      <c r="E6768" t="s">
        <v>350</v>
      </c>
      <c r="F6768" t="s">
        <v>436</v>
      </c>
      <c r="G6768">
        <v>23</v>
      </c>
      <c r="H6768">
        <v>63.47</v>
      </c>
      <c r="I6768">
        <v>1459.77</v>
      </c>
      <c r="J6768" t="s">
        <v>770</v>
      </c>
      <c r="K6768">
        <v>31</v>
      </c>
      <c r="L6768" t="str">
        <f>_xlfn.XLOOKUP(F6768, Items!$A:$A, Items!$C:$C, "Check Item ID", 0)</f>
        <v>Service</v>
      </c>
    </row>
    <row r="6769" spans="1:12" x14ac:dyDescent="0.25">
      <c r="A6769" t="s">
        <v>7537</v>
      </c>
      <c r="B6769" s="1">
        <v>45582</v>
      </c>
      <c r="C6769" t="s">
        <v>239</v>
      </c>
      <c r="D6769" t="s">
        <v>15</v>
      </c>
      <c r="E6769" t="s">
        <v>324</v>
      </c>
      <c r="F6769" t="s">
        <v>642</v>
      </c>
      <c r="G6769" s="8">
        <v>9</v>
      </c>
      <c r="H6769" s="6">
        <v>3748.54</v>
      </c>
      <c r="I6769" s="6">
        <v>33736.85</v>
      </c>
      <c r="J6769" t="s">
        <v>777</v>
      </c>
      <c r="K6769" s="8">
        <v>7</v>
      </c>
      <c r="L6769" t="str">
        <f>_xlfn.XLOOKUP(F6769, Items!$A:$A, Items!$C:$C, "Check Item ID", 0)</f>
        <v>Software</v>
      </c>
    </row>
    <row r="6770" spans="1:12" hidden="1" x14ac:dyDescent="0.25">
      <c r="A6770" t="s">
        <v>7538</v>
      </c>
      <c r="B6770" s="1">
        <v>45830</v>
      </c>
      <c r="C6770" t="s">
        <v>209</v>
      </c>
      <c r="D6770" t="s">
        <v>23</v>
      </c>
      <c r="E6770" t="s">
        <v>270</v>
      </c>
      <c r="F6770" t="s">
        <v>550</v>
      </c>
      <c r="G6770">
        <v>48</v>
      </c>
      <c r="H6770">
        <v>349.71</v>
      </c>
      <c r="I6770">
        <v>16785.900000000001</v>
      </c>
      <c r="J6770" t="s">
        <v>768</v>
      </c>
      <c r="K6770">
        <v>30</v>
      </c>
      <c r="L6770" t="str">
        <f>_xlfn.XLOOKUP(F6770, Items!$A:$A, Items!$C:$C, "Check Item ID", 0)</f>
        <v>Service</v>
      </c>
    </row>
    <row r="6771" spans="1:12" hidden="1" x14ac:dyDescent="0.25">
      <c r="A6771" t="s">
        <v>7539</v>
      </c>
      <c r="B6771" s="1">
        <v>45946</v>
      </c>
      <c r="C6771" t="s">
        <v>97</v>
      </c>
      <c r="D6771" t="s">
        <v>29</v>
      </c>
      <c r="E6771" t="s">
        <v>246</v>
      </c>
      <c r="F6771" t="s">
        <v>470</v>
      </c>
      <c r="G6771">
        <v>14</v>
      </c>
      <c r="H6771">
        <v>1082.78</v>
      </c>
      <c r="I6771">
        <v>15158.87</v>
      </c>
      <c r="J6771" t="s">
        <v>770</v>
      </c>
      <c r="K6771">
        <v>41</v>
      </c>
      <c r="L6771" t="str">
        <f>_xlfn.XLOOKUP(F6771, Items!$A:$A, Items!$C:$C, "Check Item ID", 0)</f>
        <v>Software</v>
      </c>
    </row>
    <row r="6772" spans="1:12" hidden="1" x14ac:dyDescent="0.25">
      <c r="A6772" t="s">
        <v>7540</v>
      </c>
      <c r="B6772" s="1">
        <v>45415</v>
      </c>
      <c r="C6772" t="s">
        <v>165</v>
      </c>
      <c r="D6772" t="s">
        <v>27</v>
      </c>
      <c r="E6772" t="s">
        <v>283</v>
      </c>
      <c r="F6772" t="s">
        <v>394</v>
      </c>
      <c r="G6772">
        <v>7</v>
      </c>
      <c r="H6772">
        <v>2175.92</v>
      </c>
      <c r="I6772">
        <v>15231.43</v>
      </c>
      <c r="J6772" t="s">
        <v>768</v>
      </c>
      <c r="K6772">
        <v>35</v>
      </c>
      <c r="L6772" t="str">
        <f>_xlfn.XLOOKUP(F6772, Items!$A:$A, Items!$C:$C, "Check Item ID", 0)</f>
        <v>Service</v>
      </c>
    </row>
    <row r="6773" spans="1:12" hidden="1" x14ac:dyDescent="0.25">
      <c r="A6773" t="s">
        <v>7541</v>
      </c>
      <c r="B6773" s="1">
        <v>45258</v>
      </c>
      <c r="C6773" t="s">
        <v>155</v>
      </c>
      <c r="D6773" t="s">
        <v>31</v>
      </c>
      <c r="E6773" t="s">
        <v>350</v>
      </c>
      <c r="F6773" t="s">
        <v>442</v>
      </c>
      <c r="G6773">
        <v>16</v>
      </c>
      <c r="H6773">
        <v>8651.99</v>
      </c>
      <c r="I6773">
        <v>138431.79</v>
      </c>
      <c r="J6773" t="s">
        <v>770</v>
      </c>
      <c r="K6773">
        <v>24</v>
      </c>
      <c r="L6773" t="str">
        <f>_xlfn.XLOOKUP(F6773, Items!$A:$A, Items!$C:$C, "Check Item ID", 0)</f>
        <v>Service</v>
      </c>
    </row>
    <row r="6774" spans="1:12" x14ac:dyDescent="0.25">
      <c r="A6774" t="s">
        <v>7542</v>
      </c>
      <c r="B6774" s="1">
        <v>45458</v>
      </c>
      <c r="C6774" t="s">
        <v>239</v>
      </c>
      <c r="D6774" t="s">
        <v>15</v>
      </c>
      <c r="E6774" t="s">
        <v>312</v>
      </c>
      <c r="F6774" t="s">
        <v>592</v>
      </c>
      <c r="G6774" s="8">
        <v>44</v>
      </c>
      <c r="H6774" s="6">
        <v>6881.82</v>
      </c>
      <c r="I6774" s="6">
        <v>302800.24</v>
      </c>
      <c r="J6774" t="s">
        <v>777</v>
      </c>
      <c r="K6774" s="8">
        <v>18</v>
      </c>
      <c r="L6774" t="str">
        <f>_xlfn.XLOOKUP(F6774, Items!$A:$A, Items!$C:$C, "Check Item ID", 0)</f>
        <v>Software</v>
      </c>
    </row>
    <row r="6775" spans="1:12" x14ac:dyDescent="0.25">
      <c r="A6775" t="s">
        <v>7543</v>
      </c>
      <c r="B6775" s="1">
        <v>45122</v>
      </c>
      <c r="C6775" t="s">
        <v>223</v>
      </c>
      <c r="D6775" t="s">
        <v>5</v>
      </c>
      <c r="E6775" t="s">
        <v>308</v>
      </c>
      <c r="F6775" t="s">
        <v>606</v>
      </c>
      <c r="G6775" s="8">
        <v>33</v>
      </c>
      <c r="H6775" s="6">
        <v>9689.94</v>
      </c>
      <c r="I6775" s="6">
        <v>319768.02</v>
      </c>
      <c r="J6775" t="s">
        <v>777</v>
      </c>
      <c r="K6775" s="8">
        <v>29</v>
      </c>
      <c r="L6775" t="str">
        <f>_xlfn.XLOOKUP(F6775, Items!$A:$A, Items!$C:$C, "Check Item ID", 0)</f>
        <v>Service</v>
      </c>
    </row>
    <row r="6776" spans="1:12" x14ac:dyDescent="0.25">
      <c r="A6776" t="s">
        <v>7544</v>
      </c>
      <c r="B6776" s="1">
        <v>45689</v>
      </c>
      <c r="C6776" t="s">
        <v>201</v>
      </c>
      <c r="D6776" t="s">
        <v>21</v>
      </c>
      <c r="E6776" t="s">
        <v>346</v>
      </c>
      <c r="F6776" t="s">
        <v>736</v>
      </c>
      <c r="G6776" s="8">
        <v>46</v>
      </c>
      <c r="H6776" s="6">
        <v>7679.03</v>
      </c>
      <c r="I6776" s="6">
        <v>353235.3</v>
      </c>
      <c r="J6776" t="s">
        <v>777</v>
      </c>
      <c r="K6776" s="8">
        <v>5</v>
      </c>
      <c r="L6776" t="str">
        <f>_xlfn.XLOOKUP(F6776, Items!$A:$A, Items!$C:$C, "Check Item ID", 0)</f>
        <v>Service</v>
      </c>
    </row>
    <row r="6777" spans="1:12" x14ac:dyDescent="0.25">
      <c r="A6777" t="s">
        <v>7545</v>
      </c>
      <c r="B6777" s="1">
        <v>45065</v>
      </c>
      <c r="C6777" t="s">
        <v>139</v>
      </c>
      <c r="D6777" t="s">
        <v>19</v>
      </c>
      <c r="E6777" t="s">
        <v>328</v>
      </c>
      <c r="F6777" t="s">
        <v>422</v>
      </c>
      <c r="G6777" s="8">
        <v>33</v>
      </c>
      <c r="H6777" s="6">
        <v>4384.63</v>
      </c>
      <c r="I6777" s="6">
        <v>144692.84</v>
      </c>
      <c r="J6777" t="s">
        <v>777</v>
      </c>
      <c r="K6777" s="8">
        <v>19</v>
      </c>
      <c r="L6777" t="str">
        <f>_xlfn.XLOOKUP(F6777, Items!$A:$A, Items!$C:$C, "Check Item ID", 0)</f>
        <v>Service</v>
      </c>
    </row>
    <row r="6778" spans="1:12" hidden="1" x14ac:dyDescent="0.25">
      <c r="A6778" t="s">
        <v>7546</v>
      </c>
      <c r="B6778" s="1">
        <v>45105</v>
      </c>
      <c r="C6778" t="s">
        <v>125</v>
      </c>
      <c r="D6778" t="s">
        <v>23</v>
      </c>
      <c r="E6778" t="s">
        <v>290</v>
      </c>
      <c r="F6778" t="s">
        <v>568</v>
      </c>
      <c r="G6778">
        <v>29</v>
      </c>
      <c r="H6778">
        <v>453.42</v>
      </c>
      <c r="I6778">
        <v>13149.26</v>
      </c>
      <c r="J6778" t="s">
        <v>768</v>
      </c>
      <c r="K6778">
        <v>19</v>
      </c>
      <c r="L6778" t="str">
        <f>_xlfn.XLOOKUP(F6778, Items!$A:$A, Items!$C:$C, "Check Item ID", 0)</f>
        <v>Software</v>
      </c>
    </row>
    <row r="6779" spans="1:12" hidden="1" x14ac:dyDescent="0.25">
      <c r="A6779" t="s">
        <v>7547</v>
      </c>
      <c r="B6779" s="1">
        <v>45055</v>
      </c>
      <c r="C6779" t="s">
        <v>197</v>
      </c>
      <c r="D6779" t="s">
        <v>17</v>
      </c>
      <c r="E6779" t="s">
        <v>330</v>
      </c>
      <c r="F6779" t="s">
        <v>714</v>
      </c>
      <c r="G6779">
        <v>28</v>
      </c>
      <c r="H6779">
        <v>4165.45</v>
      </c>
      <c r="I6779">
        <v>116632.6</v>
      </c>
      <c r="J6779" t="s">
        <v>770</v>
      </c>
      <c r="K6779">
        <v>37</v>
      </c>
      <c r="L6779" t="str">
        <f>_xlfn.XLOOKUP(F6779, Items!$A:$A, Items!$C:$C, "Check Item ID", 0)</f>
        <v>Hardware</v>
      </c>
    </row>
    <row r="6780" spans="1:12" hidden="1" x14ac:dyDescent="0.25">
      <c r="A6780" t="s">
        <v>7548</v>
      </c>
      <c r="B6780" s="1">
        <v>45319</v>
      </c>
      <c r="C6780" t="s">
        <v>39</v>
      </c>
      <c r="D6780" t="s">
        <v>25</v>
      </c>
      <c r="E6780" t="s">
        <v>318</v>
      </c>
      <c r="F6780" t="s">
        <v>744</v>
      </c>
      <c r="G6780">
        <v>12</v>
      </c>
      <c r="H6780">
        <v>8066.6</v>
      </c>
      <c r="I6780">
        <v>96799.24</v>
      </c>
      <c r="J6780" t="s">
        <v>770</v>
      </c>
      <c r="K6780">
        <v>39</v>
      </c>
      <c r="L6780" t="str">
        <f>_xlfn.XLOOKUP(F6780, Items!$A:$A, Items!$C:$C, "Check Item ID", 0)</f>
        <v>Service</v>
      </c>
    </row>
    <row r="6781" spans="1:12" x14ac:dyDescent="0.25">
      <c r="A6781" t="s">
        <v>7549</v>
      </c>
      <c r="B6781" s="1">
        <v>45906</v>
      </c>
      <c r="C6781" t="s">
        <v>205</v>
      </c>
      <c r="D6781" t="s">
        <v>25</v>
      </c>
      <c r="E6781" t="s">
        <v>346</v>
      </c>
      <c r="F6781" t="s">
        <v>728</v>
      </c>
      <c r="G6781" s="8">
        <v>1</v>
      </c>
      <c r="H6781" s="6">
        <v>6093.52</v>
      </c>
      <c r="I6781" s="6">
        <v>6093.52</v>
      </c>
      <c r="J6781" t="s">
        <v>777</v>
      </c>
      <c r="K6781" s="8">
        <v>4</v>
      </c>
      <c r="L6781" t="str">
        <f>_xlfn.XLOOKUP(F6781, Items!$A:$A, Items!$C:$C, "Check Item ID", 0)</f>
        <v>Hardware</v>
      </c>
    </row>
    <row r="6782" spans="1:12" hidden="1" x14ac:dyDescent="0.25">
      <c r="A6782" t="s">
        <v>7550</v>
      </c>
      <c r="B6782" s="1">
        <v>45311</v>
      </c>
      <c r="C6782" t="s">
        <v>117</v>
      </c>
      <c r="D6782" t="s">
        <v>29</v>
      </c>
      <c r="E6782" t="s">
        <v>304</v>
      </c>
      <c r="F6782" t="s">
        <v>516</v>
      </c>
      <c r="G6782">
        <v>42</v>
      </c>
      <c r="H6782">
        <v>7536.95</v>
      </c>
      <c r="I6782">
        <v>316552.03000000003</v>
      </c>
      <c r="J6782" t="s">
        <v>770</v>
      </c>
      <c r="K6782">
        <v>19</v>
      </c>
      <c r="L6782" t="str">
        <f>_xlfn.XLOOKUP(F6782, Items!$A:$A, Items!$C:$C, "Check Item ID", 0)</f>
        <v>Service</v>
      </c>
    </row>
    <row r="6783" spans="1:12" x14ac:dyDescent="0.25">
      <c r="A6783" t="s">
        <v>7551</v>
      </c>
      <c r="B6783" s="1">
        <v>45346</v>
      </c>
      <c r="C6783" t="s">
        <v>55</v>
      </c>
      <c r="D6783" t="s">
        <v>3</v>
      </c>
      <c r="E6783" t="s">
        <v>340</v>
      </c>
      <c r="F6783" t="s">
        <v>373</v>
      </c>
      <c r="G6783" s="8">
        <v>20</v>
      </c>
      <c r="H6783" s="6">
        <v>7905.93</v>
      </c>
      <c r="I6783" s="6">
        <v>158118.60999999999</v>
      </c>
      <c r="J6783" t="s">
        <v>777</v>
      </c>
      <c r="K6783" s="8">
        <v>5</v>
      </c>
      <c r="L6783" t="str">
        <f>_xlfn.XLOOKUP(F6783, Items!$A:$A, Items!$C:$C, "Check Item ID", 0)</f>
        <v>Service</v>
      </c>
    </row>
    <row r="6784" spans="1:12" x14ac:dyDescent="0.25">
      <c r="A6784" t="s">
        <v>7552</v>
      </c>
      <c r="B6784" s="1">
        <v>45666</v>
      </c>
      <c r="C6784" t="s">
        <v>129</v>
      </c>
      <c r="D6784" t="s">
        <v>11</v>
      </c>
      <c r="E6784" t="s">
        <v>265</v>
      </c>
      <c r="F6784" t="s">
        <v>630</v>
      </c>
      <c r="G6784" s="8">
        <v>5</v>
      </c>
      <c r="H6784" s="6">
        <v>11111.25</v>
      </c>
      <c r="I6784" s="6">
        <v>55556.27</v>
      </c>
      <c r="J6784" t="s">
        <v>777</v>
      </c>
      <c r="K6784" s="8">
        <v>21</v>
      </c>
      <c r="L6784" t="str">
        <f>_xlfn.XLOOKUP(F6784, Items!$A:$A, Items!$C:$C, "Check Item ID", 0)</f>
        <v>Service</v>
      </c>
    </row>
    <row r="6785" spans="1:12" hidden="1" x14ac:dyDescent="0.25">
      <c r="A6785" t="s">
        <v>7553</v>
      </c>
      <c r="B6785" s="1">
        <v>44930</v>
      </c>
      <c r="C6785" t="s">
        <v>75</v>
      </c>
      <c r="D6785" t="s">
        <v>11</v>
      </c>
      <c r="E6785" t="s">
        <v>324</v>
      </c>
      <c r="F6785" t="s">
        <v>376</v>
      </c>
      <c r="G6785">
        <v>5</v>
      </c>
      <c r="H6785">
        <v>7541.52</v>
      </c>
      <c r="I6785">
        <v>37707.61</v>
      </c>
      <c r="J6785" t="s">
        <v>770</v>
      </c>
      <c r="K6785">
        <v>10</v>
      </c>
      <c r="L6785" t="str">
        <f>_xlfn.XLOOKUP(F6785, Items!$A:$A, Items!$C:$C, "Check Item ID", 0)</f>
        <v>Software</v>
      </c>
    </row>
    <row r="6786" spans="1:12" hidden="1" x14ac:dyDescent="0.25">
      <c r="A6786" t="s">
        <v>7554</v>
      </c>
      <c r="B6786" s="1">
        <v>45176</v>
      </c>
      <c r="C6786" t="s">
        <v>115</v>
      </c>
      <c r="D6786" t="s">
        <v>27</v>
      </c>
      <c r="E6786" t="s">
        <v>288</v>
      </c>
      <c r="F6786" t="s">
        <v>466</v>
      </c>
      <c r="G6786">
        <v>16</v>
      </c>
      <c r="H6786">
        <v>427.89</v>
      </c>
      <c r="I6786">
        <v>6846.25</v>
      </c>
      <c r="J6786" t="s">
        <v>770</v>
      </c>
      <c r="K6786">
        <v>32</v>
      </c>
      <c r="L6786" t="str">
        <f>_xlfn.XLOOKUP(F6786, Items!$A:$A, Items!$C:$C, "Check Item ID", 0)</f>
        <v>Hardware</v>
      </c>
    </row>
    <row r="6787" spans="1:12" hidden="1" x14ac:dyDescent="0.25">
      <c r="A6787" t="s">
        <v>7555</v>
      </c>
      <c r="B6787" s="1">
        <v>45548</v>
      </c>
      <c r="C6787" t="s">
        <v>89</v>
      </c>
      <c r="D6787" t="s">
        <v>23</v>
      </c>
      <c r="E6787" t="s">
        <v>296</v>
      </c>
      <c r="F6787" t="s">
        <v>472</v>
      </c>
      <c r="G6787">
        <v>9</v>
      </c>
      <c r="H6787">
        <v>5911.11</v>
      </c>
      <c r="I6787">
        <v>53200</v>
      </c>
      <c r="J6787" t="s">
        <v>770</v>
      </c>
      <c r="K6787">
        <v>12</v>
      </c>
      <c r="L6787" t="str">
        <f>_xlfn.XLOOKUP(F6787, Items!$A:$A, Items!$C:$C, "Check Item ID", 0)</f>
        <v>Software</v>
      </c>
    </row>
    <row r="6788" spans="1:12" hidden="1" x14ac:dyDescent="0.25">
      <c r="A6788" t="s">
        <v>7556</v>
      </c>
      <c r="B6788" s="1">
        <v>45188</v>
      </c>
      <c r="C6788" t="s">
        <v>63</v>
      </c>
      <c r="D6788" t="s">
        <v>27</v>
      </c>
      <c r="E6788" t="s">
        <v>326</v>
      </c>
      <c r="F6788" t="s">
        <v>428</v>
      </c>
      <c r="G6788">
        <v>44</v>
      </c>
      <c r="H6788">
        <v>5757.66</v>
      </c>
      <c r="I6788">
        <v>253336.86</v>
      </c>
      <c r="J6788" t="s">
        <v>770</v>
      </c>
      <c r="K6788">
        <v>30</v>
      </c>
      <c r="L6788" t="str">
        <f>_xlfn.XLOOKUP(F6788, Items!$A:$A, Items!$C:$C, "Check Item ID", 0)</f>
        <v>Service</v>
      </c>
    </row>
    <row r="6789" spans="1:12" hidden="1" x14ac:dyDescent="0.25">
      <c r="A6789" t="s">
        <v>7557</v>
      </c>
      <c r="B6789" s="1">
        <v>45877</v>
      </c>
      <c r="C6789" t="s">
        <v>143</v>
      </c>
      <c r="D6789" t="s">
        <v>5</v>
      </c>
      <c r="E6789" t="s">
        <v>334</v>
      </c>
      <c r="F6789" t="s">
        <v>612</v>
      </c>
      <c r="G6789">
        <v>9</v>
      </c>
      <c r="H6789">
        <v>742.38</v>
      </c>
      <c r="I6789">
        <v>6681.42</v>
      </c>
      <c r="J6789" t="s">
        <v>770</v>
      </c>
      <c r="K6789">
        <v>27</v>
      </c>
      <c r="L6789" t="str">
        <f>_xlfn.XLOOKUP(F6789, Items!$A:$A, Items!$C:$C, "Check Item ID", 0)</f>
        <v>Service</v>
      </c>
    </row>
    <row r="6790" spans="1:12" hidden="1" x14ac:dyDescent="0.25">
      <c r="A6790" t="s">
        <v>7558</v>
      </c>
      <c r="B6790" s="1">
        <v>45997</v>
      </c>
      <c r="C6790" t="s">
        <v>181</v>
      </c>
      <c r="D6790" t="s">
        <v>17</v>
      </c>
      <c r="E6790" t="s">
        <v>336</v>
      </c>
      <c r="F6790" t="s">
        <v>706</v>
      </c>
      <c r="G6790">
        <v>49</v>
      </c>
      <c r="H6790">
        <v>10111.24</v>
      </c>
      <c r="I6790">
        <v>495450.99</v>
      </c>
      <c r="J6790" t="s">
        <v>768</v>
      </c>
      <c r="K6790">
        <v>40</v>
      </c>
      <c r="L6790" t="str">
        <f>_xlfn.XLOOKUP(F6790, Items!$A:$A, Items!$C:$C, "Check Item ID", 0)</f>
        <v>Software</v>
      </c>
    </row>
    <row r="6791" spans="1:12" hidden="1" x14ac:dyDescent="0.25">
      <c r="A6791" t="s">
        <v>7559</v>
      </c>
      <c r="B6791" s="1">
        <v>45944</v>
      </c>
      <c r="C6791" t="s">
        <v>173</v>
      </c>
      <c r="D6791" t="s">
        <v>9</v>
      </c>
      <c r="E6791" t="s">
        <v>265</v>
      </c>
      <c r="F6791" t="s">
        <v>622</v>
      </c>
      <c r="G6791">
        <v>46</v>
      </c>
      <c r="H6791">
        <v>1955.01</v>
      </c>
      <c r="I6791">
        <v>89930.49</v>
      </c>
      <c r="J6791" t="s">
        <v>770</v>
      </c>
      <c r="K6791">
        <v>34</v>
      </c>
      <c r="L6791" t="str">
        <f>_xlfn.XLOOKUP(F6791, Items!$A:$A, Items!$C:$C, "Check Item ID", 0)</f>
        <v>Software</v>
      </c>
    </row>
    <row r="6792" spans="1:12" hidden="1" x14ac:dyDescent="0.25">
      <c r="A6792" t="s">
        <v>7560</v>
      </c>
      <c r="B6792" s="1">
        <v>45902</v>
      </c>
      <c r="C6792" t="s">
        <v>177</v>
      </c>
      <c r="D6792" t="s">
        <v>27</v>
      </c>
      <c r="E6792" t="s">
        <v>318</v>
      </c>
      <c r="F6792" t="s">
        <v>488</v>
      </c>
      <c r="G6792">
        <v>48</v>
      </c>
      <c r="H6792">
        <v>8377.11</v>
      </c>
      <c r="I6792">
        <v>402101.45</v>
      </c>
      <c r="J6792" t="s">
        <v>770</v>
      </c>
      <c r="K6792">
        <v>7</v>
      </c>
      <c r="L6792" t="str">
        <f>_xlfn.XLOOKUP(F6792, Items!$A:$A, Items!$C:$C, "Check Item ID", 0)</f>
        <v>Service</v>
      </c>
    </row>
    <row r="6793" spans="1:12" x14ac:dyDescent="0.25">
      <c r="A6793" t="s">
        <v>7561</v>
      </c>
      <c r="B6793" s="1">
        <v>45951</v>
      </c>
      <c r="C6793" t="s">
        <v>229</v>
      </c>
      <c r="D6793" t="s">
        <v>17</v>
      </c>
      <c r="E6793" t="s">
        <v>265</v>
      </c>
      <c r="F6793" t="s">
        <v>736</v>
      </c>
      <c r="G6793" s="8">
        <v>31</v>
      </c>
      <c r="H6793" s="6">
        <v>8655.41</v>
      </c>
      <c r="I6793" s="6">
        <v>268317.69</v>
      </c>
      <c r="J6793" t="s">
        <v>777</v>
      </c>
      <c r="K6793" s="8">
        <v>11</v>
      </c>
      <c r="L6793" t="str">
        <f>_xlfn.XLOOKUP(F6793, Items!$A:$A, Items!$C:$C, "Check Item ID", 0)</f>
        <v>Service</v>
      </c>
    </row>
    <row r="6794" spans="1:12" x14ac:dyDescent="0.25">
      <c r="A6794" t="s">
        <v>7562</v>
      </c>
      <c r="B6794" s="1">
        <v>45099</v>
      </c>
      <c r="C6794" t="s">
        <v>57</v>
      </c>
      <c r="D6794" t="s">
        <v>25</v>
      </c>
      <c r="E6794" t="s">
        <v>328</v>
      </c>
      <c r="F6794" t="s">
        <v>600</v>
      </c>
      <c r="G6794" s="8">
        <v>35</v>
      </c>
      <c r="H6794" s="6">
        <v>7938.8</v>
      </c>
      <c r="I6794" s="6">
        <v>277858.08</v>
      </c>
      <c r="J6794" t="s">
        <v>777</v>
      </c>
      <c r="K6794" s="8">
        <v>42</v>
      </c>
      <c r="L6794" t="str">
        <f>_xlfn.XLOOKUP(F6794, Items!$A:$A, Items!$C:$C, "Check Item ID", 0)</f>
        <v>Software</v>
      </c>
    </row>
    <row r="6795" spans="1:12" hidden="1" x14ac:dyDescent="0.25">
      <c r="A6795" t="s">
        <v>7563</v>
      </c>
      <c r="B6795" s="1">
        <v>45256</v>
      </c>
      <c r="C6795" t="s">
        <v>193</v>
      </c>
      <c r="D6795" t="s">
        <v>5</v>
      </c>
      <c r="E6795" t="s">
        <v>270</v>
      </c>
      <c r="F6795" t="s">
        <v>714</v>
      </c>
      <c r="G6795">
        <v>3</v>
      </c>
      <c r="H6795">
        <v>3737.02</v>
      </c>
      <c r="I6795">
        <v>11211.05</v>
      </c>
      <c r="J6795" t="s">
        <v>770</v>
      </c>
      <c r="K6795">
        <v>17</v>
      </c>
      <c r="L6795" t="str">
        <f>_xlfn.XLOOKUP(F6795, Items!$A:$A, Items!$C:$C, "Check Item ID", 0)</f>
        <v>Hardware</v>
      </c>
    </row>
    <row r="6796" spans="1:12" hidden="1" x14ac:dyDescent="0.25">
      <c r="A6796" t="s">
        <v>7564</v>
      </c>
      <c r="B6796" s="1">
        <v>45490</v>
      </c>
      <c r="C6796" t="s">
        <v>201</v>
      </c>
      <c r="D6796" t="s">
        <v>21</v>
      </c>
      <c r="E6796" t="s">
        <v>294</v>
      </c>
      <c r="F6796" t="s">
        <v>554</v>
      </c>
      <c r="G6796">
        <v>24</v>
      </c>
      <c r="H6796">
        <v>129.22</v>
      </c>
      <c r="I6796">
        <v>3101.29</v>
      </c>
      <c r="J6796" t="s">
        <v>770</v>
      </c>
      <c r="K6796">
        <v>23</v>
      </c>
      <c r="L6796" t="str">
        <f>_xlfn.XLOOKUP(F6796, Items!$A:$A, Items!$C:$C, "Check Item ID", 0)</f>
        <v>Software</v>
      </c>
    </row>
    <row r="6797" spans="1:12" x14ac:dyDescent="0.25">
      <c r="A6797" t="s">
        <v>7565</v>
      </c>
      <c r="B6797" s="1">
        <v>45953</v>
      </c>
      <c r="C6797" t="s">
        <v>42</v>
      </c>
      <c r="D6797" t="s">
        <v>9</v>
      </c>
      <c r="E6797" t="s">
        <v>346</v>
      </c>
      <c r="F6797" t="s">
        <v>710</v>
      </c>
      <c r="G6797" s="8">
        <v>27</v>
      </c>
      <c r="H6797" s="6">
        <v>243.82</v>
      </c>
      <c r="I6797" s="6">
        <v>6583.27</v>
      </c>
      <c r="J6797" t="s">
        <v>777</v>
      </c>
      <c r="K6797" s="8">
        <v>44</v>
      </c>
      <c r="L6797" t="str">
        <f>_xlfn.XLOOKUP(F6797, Items!$A:$A, Items!$C:$C, "Check Item ID", 0)</f>
        <v>Service</v>
      </c>
    </row>
    <row r="6798" spans="1:12" x14ac:dyDescent="0.25">
      <c r="A6798" t="s">
        <v>7566</v>
      </c>
      <c r="B6798" s="1">
        <v>45861</v>
      </c>
      <c r="C6798" t="s">
        <v>231</v>
      </c>
      <c r="D6798" t="s">
        <v>7</v>
      </c>
      <c r="E6798" t="s">
        <v>314</v>
      </c>
      <c r="F6798" t="s">
        <v>704</v>
      </c>
      <c r="G6798" s="8">
        <v>47</v>
      </c>
      <c r="H6798" s="6">
        <v>5159.0600000000004</v>
      </c>
      <c r="I6798" s="6">
        <v>242476.02</v>
      </c>
      <c r="J6798" t="s">
        <v>777</v>
      </c>
      <c r="K6798" s="8">
        <v>37</v>
      </c>
      <c r="L6798" t="str">
        <f>_xlfn.XLOOKUP(F6798, Items!$A:$A, Items!$C:$C, "Check Item ID", 0)</f>
        <v>Software</v>
      </c>
    </row>
    <row r="6799" spans="1:12" hidden="1" x14ac:dyDescent="0.25">
      <c r="A6799" t="s">
        <v>7567</v>
      </c>
      <c r="B6799" s="1">
        <v>44989</v>
      </c>
      <c r="C6799" t="s">
        <v>79</v>
      </c>
      <c r="D6799" t="s">
        <v>31</v>
      </c>
      <c r="E6799" t="s">
        <v>320</v>
      </c>
      <c r="F6799" t="s">
        <v>644</v>
      </c>
      <c r="G6799">
        <v>32</v>
      </c>
      <c r="H6799">
        <v>11100.88</v>
      </c>
      <c r="I6799">
        <v>355228.26</v>
      </c>
      <c r="J6799" t="s">
        <v>768</v>
      </c>
      <c r="K6799">
        <v>45</v>
      </c>
      <c r="L6799" t="str">
        <f>_xlfn.XLOOKUP(F6799, Items!$A:$A, Items!$C:$C, "Check Item ID", 0)</f>
        <v>Hardware</v>
      </c>
    </row>
    <row r="6800" spans="1:12" x14ac:dyDescent="0.25">
      <c r="A6800" t="s">
        <v>7568</v>
      </c>
      <c r="B6800" s="1">
        <v>45565</v>
      </c>
      <c r="C6800" t="s">
        <v>189</v>
      </c>
      <c r="D6800" t="s">
        <v>21</v>
      </c>
      <c r="E6800" t="s">
        <v>267</v>
      </c>
      <c r="F6800" t="s">
        <v>654</v>
      </c>
      <c r="G6800" s="8">
        <v>47</v>
      </c>
      <c r="H6800" s="6">
        <v>6043.27</v>
      </c>
      <c r="I6800" s="6">
        <v>284033.49</v>
      </c>
      <c r="J6800" t="s">
        <v>777</v>
      </c>
      <c r="K6800" s="8">
        <v>43</v>
      </c>
      <c r="L6800" t="str">
        <f>_xlfn.XLOOKUP(F6800, Items!$A:$A, Items!$C:$C, "Check Item ID", 0)</f>
        <v>Hardware</v>
      </c>
    </row>
    <row r="6801" spans="1:12" hidden="1" x14ac:dyDescent="0.25">
      <c r="A6801" t="s">
        <v>7569</v>
      </c>
      <c r="B6801" s="1">
        <v>45146</v>
      </c>
      <c r="C6801" t="s">
        <v>135</v>
      </c>
      <c r="D6801" t="s">
        <v>31</v>
      </c>
      <c r="E6801" t="s">
        <v>254</v>
      </c>
      <c r="F6801" t="s">
        <v>514</v>
      </c>
      <c r="G6801">
        <v>23</v>
      </c>
      <c r="H6801">
        <v>5111.6000000000004</v>
      </c>
      <c r="I6801">
        <v>117566.89</v>
      </c>
      <c r="J6801" t="s">
        <v>770</v>
      </c>
      <c r="K6801">
        <v>35</v>
      </c>
      <c r="L6801" t="str">
        <f>_xlfn.XLOOKUP(F6801, Items!$A:$A, Items!$C:$C, "Check Item ID", 0)</f>
        <v>Hardware</v>
      </c>
    </row>
    <row r="6802" spans="1:12" hidden="1" x14ac:dyDescent="0.25">
      <c r="A6802" t="s">
        <v>7570</v>
      </c>
      <c r="B6802" s="1">
        <v>45321</v>
      </c>
      <c r="C6802" t="s">
        <v>197</v>
      </c>
      <c r="D6802" t="s">
        <v>17</v>
      </c>
      <c r="E6802" t="s">
        <v>346</v>
      </c>
      <c r="F6802" t="s">
        <v>582</v>
      </c>
      <c r="G6802">
        <v>37</v>
      </c>
      <c r="H6802">
        <v>8197.33</v>
      </c>
      <c r="I6802">
        <v>303301.32</v>
      </c>
      <c r="J6802" t="s">
        <v>768</v>
      </c>
      <c r="K6802">
        <v>43</v>
      </c>
      <c r="L6802" t="str">
        <f>_xlfn.XLOOKUP(F6802, Items!$A:$A, Items!$C:$C, "Check Item ID", 0)</f>
        <v>Service</v>
      </c>
    </row>
    <row r="6803" spans="1:12" x14ac:dyDescent="0.25">
      <c r="A6803" t="s">
        <v>7571</v>
      </c>
      <c r="B6803" s="1">
        <v>45415</v>
      </c>
      <c r="C6803" t="s">
        <v>145</v>
      </c>
      <c r="D6803" t="s">
        <v>7</v>
      </c>
      <c r="E6803" t="s">
        <v>328</v>
      </c>
      <c r="F6803" t="s">
        <v>682</v>
      </c>
      <c r="G6803" s="8">
        <v>43</v>
      </c>
      <c r="H6803" s="6">
        <v>7416.01</v>
      </c>
      <c r="I6803" s="6">
        <v>318888.27</v>
      </c>
      <c r="J6803" t="s">
        <v>777</v>
      </c>
      <c r="K6803" s="8">
        <v>5</v>
      </c>
      <c r="L6803" t="str">
        <f>_xlfn.XLOOKUP(F6803, Items!$A:$A, Items!$C:$C, "Check Item ID", 0)</f>
        <v>Software</v>
      </c>
    </row>
    <row r="6804" spans="1:12" x14ac:dyDescent="0.25">
      <c r="A6804" t="s">
        <v>7572</v>
      </c>
      <c r="B6804" s="1">
        <v>45498</v>
      </c>
      <c r="C6804" t="s">
        <v>39</v>
      </c>
      <c r="D6804" t="s">
        <v>25</v>
      </c>
      <c r="E6804" t="s">
        <v>276</v>
      </c>
      <c r="F6804" t="s">
        <v>702</v>
      </c>
      <c r="G6804" s="8">
        <v>20</v>
      </c>
      <c r="H6804" s="6">
        <v>6040.56</v>
      </c>
      <c r="I6804" s="6">
        <v>120811.24</v>
      </c>
      <c r="J6804" t="s">
        <v>777</v>
      </c>
      <c r="K6804" s="8">
        <v>40</v>
      </c>
      <c r="L6804" t="str">
        <f>_xlfn.XLOOKUP(F6804, Items!$A:$A, Items!$C:$C, "Check Item ID", 0)</f>
        <v>Hardware</v>
      </c>
    </row>
    <row r="6805" spans="1:12" hidden="1" x14ac:dyDescent="0.25">
      <c r="A6805" t="s">
        <v>7573</v>
      </c>
      <c r="B6805" s="1">
        <v>45844</v>
      </c>
      <c r="C6805" t="s">
        <v>109</v>
      </c>
      <c r="D6805" t="s">
        <v>17</v>
      </c>
      <c r="E6805" t="s">
        <v>314</v>
      </c>
      <c r="F6805" t="s">
        <v>546</v>
      </c>
      <c r="G6805">
        <v>6</v>
      </c>
      <c r="H6805">
        <v>7295.47</v>
      </c>
      <c r="I6805">
        <v>43772.81</v>
      </c>
      <c r="J6805" t="s">
        <v>770</v>
      </c>
      <c r="K6805">
        <v>19</v>
      </c>
      <c r="L6805" t="str">
        <f>_xlfn.XLOOKUP(F6805, Items!$A:$A, Items!$C:$C, "Check Item ID", 0)</f>
        <v>Hardware</v>
      </c>
    </row>
    <row r="6806" spans="1:12" hidden="1" x14ac:dyDescent="0.25">
      <c r="A6806" t="s">
        <v>7574</v>
      </c>
      <c r="B6806" s="1">
        <v>45767</v>
      </c>
      <c r="C6806" t="s">
        <v>209</v>
      </c>
      <c r="D6806" t="s">
        <v>23</v>
      </c>
      <c r="E6806" t="s">
        <v>354</v>
      </c>
      <c r="F6806" t="s">
        <v>492</v>
      </c>
      <c r="G6806">
        <v>15</v>
      </c>
      <c r="H6806">
        <v>4152.53</v>
      </c>
      <c r="I6806">
        <v>62287.96</v>
      </c>
      <c r="J6806" t="s">
        <v>770</v>
      </c>
      <c r="K6806">
        <v>32</v>
      </c>
      <c r="L6806" t="str">
        <f>_xlfn.XLOOKUP(F6806, Items!$A:$A, Items!$C:$C, "Check Item ID", 0)</f>
        <v>Service</v>
      </c>
    </row>
    <row r="6807" spans="1:12" hidden="1" x14ac:dyDescent="0.25">
      <c r="A6807" t="s">
        <v>7575</v>
      </c>
      <c r="B6807" s="1">
        <v>45214</v>
      </c>
      <c r="C6807" t="s">
        <v>153</v>
      </c>
      <c r="D6807" t="s">
        <v>3</v>
      </c>
      <c r="E6807" t="s">
        <v>294</v>
      </c>
      <c r="F6807" t="s">
        <v>716</v>
      </c>
      <c r="G6807">
        <v>4</v>
      </c>
      <c r="H6807">
        <v>7188.73</v>
      </c>
      <c r="I6807">
        <v>28754.9</v>
      </c>
      <c r="J6807" t="s">
        <v>768</v>
      </c>
      <c r="K6807">
        <v>7</v>
      </c>
      <c r="L6807" t="str">
        <f>_xlfn.XLOOKUP(F6807, Items!$A:$A, Items!$C:$C, "Check Item ID", 0)</f>
        <v>Service</v>
      </c>
    </row>
    <row r="6808" spans="1:12" hidden="1" x14ac:dyDescent="0.25">
      <c r="A6808" t="s">
        <v>7576</v>
      </c>
      <c r="B6808" s="1">
        <v>45330</v>
      </c>
      <c r="C6808" t="s">
        <v>125</v>
      </c>
      <c r="D6808" t="s">
        <v>23</v>
      </c>
      <c r="E6808" t="s">
        <v>338</v>
      </c>
      <c r="F6808" t="s">
        <v>470</v>
      </c>
      <c r="G6808">
        <v>30</v>
      </c>
      <c r="H6808">
        <v>1264.97</v>
      </c>
      <c r="I6808">
        <v>37949.160000000003</v>
      </c>
      <c r="J6808" t="s">
        <v>770</v>
      </c>
      <c r="K6808">
        <v>14</v>
      </c>
      <c r="L6808" t="str">
        <f>_xlfn.XLOOKUP(F6808, Items!$A:$A, Items!$C:$C, "Check Item ID", 0)</f>
        <v>Software</v>
      </c>
    </row>
    <row r="6809" spans="1:12" hidden="1" x14ac:dyDescent="0.25">
      <c r="A6809" t="s">
        <v>7577</v>
      </c>
      <c r="B6809" s="1">
        <v>45636</v>
      </c>
      <c r="C6809" t="s">
        <v>195</v>
      </c>
      <c r="D6809" t="s">
        <v>7</v>
      </c>
      <c r="E6809" t="s">
        <v>348</v>
      </c>
      <c r="F6809" t="s">
        <v>446</v>
      </c>
      <c r="G6809">
        <v>23</v>
      </c>
      <c r="H6809">
        <v>7686.89</v>
      </c>
      <c r="I6809">
        <v>176798.47</v>
      </c>
      <c r="J6809" t="s">
        <v>770</v>
      </c>
      <c r="K6809">
        <v>24</v>
      </c>
      <c r="L6809" t="str">
        <f>_xlfn.XLOOKUP(F6809, Items!$A:$A, Items!$C:$C, "Check Item ID", 0)</f>
        <v>Software</v>
      </c>
    </row>
    <row r="6810" spans="1:12" x14ac:dyDescent="0.25">
      <c r="A6810" t="s">
        <v>7578</v>
      </c>
      <c r="B6810" s="1">
        <v>45581</v>
      </c>
      <c r="C6810" t="s">
        <v>229</v>
      </c>
      <c r="D6810" t="s">
        <v>17</v>
      </c>
      <c r="E6810" t="s">
        <v>292</v>
      </c>
      <c r="F6810" t="s">
        <v>740</v>
      </c>
      <c r="G6810" s="8">
        <v>18</v>
      </c>
      <c r="H6810" s="6">
        <v>8475.15</v>
      </c>
      <c r="I6810" s="6">
        <v>152552.67000000001</v>
      </c>
      <c r="J6810" t="s">
        <v>777</v>
      </c>
      <c r="K6810" s="8">
        <v>31</v>
      </c>
      <c r="L6810" t="str">
        <f>_xlfn.XLOOKUP(F6810, Items!$A:$A, Items!$C:$C, "Check Item ID", 0)</f>
        <v>Service</v>
      </c>
    </row>
    <row r="6811" spans="1:12" hidden="1" x14ac:dyDescent="0.25">
      <c r="A6811" t="s">
        <v>7579</v>
      </c>
      <c r="B6811" s="1">
        <v>45773</v>
      </c>
      <c r="C6811" t="s">
        <v>87</v>
      </c>
      <c r="D6811" t="s">
        <v>9</v>
      </c>
      <c r="E6811" t="s">
        <v>281</v>
      </c>
      <c r="F6811" t="s">
        <v>614</v>
      </c>
      <c r="G6811">
        <v>30</v>
      </c>
      <c r="H6811">
        <v>4061.61</v>
      </c>
      <c r="I6811">
        <v>121848.32000000001</v>
      </c>
      <c r="J6811" t="s">
        <v>768</v>
      </c>
      <c r="K6811">
        <v>36</v>
      </c>
      <c r="L6811" t="str">
        <f>_xlfn.XLOOKUP(F6811, Items!$A:$A, Items!$C:$C, "Check Item ID", 0)</f>
        <v>Hardware</v>
      </c>
    </row>
    <row r="6812" spans="1:12" hidden="1" x14ac:dyDescent="0.25">
      <c r="A6812" t="s">
        <v>7580</v>
      </c>
      <c r="B6812" s="1">
        <v>45264</v>
      </c>
      <c r="C6812" t="s">
        <v>163</v>
      </c>
      <c r="D6812" t="s">
        <v>31</v>
      </c>
      <c r="E6812" t="s">
        <v>246</v>
      </c>
      <c r="F6812" t="s">
        <v>640</v>
      </c>
      <c r="G6812">
        <v>42</v>
      </c>
      <c r="H6812">
        <v>6600.34</v>
      </c>
      <c r="I6812">
        <v>277214.15000000002</v>
      </c>
      <c r="J6812" t="s">
        <v>768</v>
      </c>
      <c r="K6812">
        <v>11</v>
      </c>
      <c r="L6812" t="str">
        <f>_xlfn.XLOOKUP(F6812, Items!$A:$A, Items!$C:$C, "Check Item ID", 0)</f>
        <v>Service</v>
      </c>
    </row>
    <row r="6813" spans="1:12" x14ac:dyDescent="0.25">
      <c r="A6813" t="s">
        <v>7581</v>
      </c>
      <c r="B6813" s="1">
        <v>44991</v>
      </c>
      <c r="C6813" t="s">
        <v>135</v>
      </c>
      <c r="D6813" t="s">
        <v>31</v>
      </c>
      <c r="E6813" t="s">
        <v>283</v>
      </c>
      <c r="F6813" t="s">
        <v>386</v>
      </c>
      <c r="G6813" s="8">
        <v>48</v>
      </c>
      <c r="H6813" s="6">
        <v>8464.4500000000007</v>
      </c>
      <c r="I6813" s="6">
        <v>406293.8</v>
      </c>
      <c r="J6813" t="s">
        <v>777</v>
      </c>
      <c r="K6813" s="8">
        <v>45</v>
      </c>
      <c r="L6813" t="str">
        <f>_xlfn.XLOOKUP(F6813, Items!$A:$A, Items!$C:$C, "Check Item ID", 0)</f>
        <v>Hardware</v>
      </c>
    </row>
    <row r="6814" spans="1:12" hidden="1" x14ac:dyDescent="0.25">
      <c r="A6814" t="s">
        <v>7582</v>
      </c>
      <c r="B6814" s="1">
        <v>45494</v>
      </c>
      <c r="C6814" t="s">
        <v>205</v>
      </c>
      <c r="D6814" t="s">
        <v>25</v>
      </c>
      <c r="E6814" t="s">
        <v>348</v>
      </c>
      <c r="F6814" t="s">
        <v>620</v>
      </c>
      <c r="G6814">
        <v>2</v>
      </c>
      <c r="H6814">
        <v>2288.94</v>
      </c>
      <c r="I6814">
        <v>4577.88</v>
      </c>
      <c r="J6814" t="s">
        <v>768</v>
      </c>
      <c r="K6814">
        <v>22</v>
      </c>
      <c r="L6814" t="str">
        <f>_xlfn.XLOOKUP(F6814, Items!$A:$A, Items!$C:$C, "Check Item ID", 0)</f>
        <v>Hardware</v>
      </c>
    </row>
    <row r="6815" spans="1:12" hidden="1" x14ac:dyDescent="0.25">
      <c r="A6815" t="s">
        <v>7583</v>
      </c>
      <c r="B6815" s="1">
        <v>45066</v>
      </c>
      <c r="C6815" t="s">
        <v>39</v>
      </c>
      <c r="D6815" t="s">
        <v>25</v>
      </c>
      <c r="E6815" t="s">
        <v>290</v>
      </c>
      <c r="F6815" t="s">
        <v>442</v>
      </c>
      <c r="G6815">
        <v>8</v>
      </c>
      <c r="H6815">
        <v>10834.94</v>
      </c>
      <c r="I6815">
        <v>86679.53</v>
      </c>
      <c r="J6815" t="s">
        <v>770</v>
      </c>
      <c r="K6815">
        <v>28</v>
      </c>
      <c r="L6815" t="str">
        <f>_xlfn.XLOOKUP(F6815, Items!$A:$A, Items!$C:$C, "Check Item ID", 0)</f>
        <v>Service</v>
      </c>
    </row>
    <row r="6816" spans="1:12" hidden="1" x14ac:dyDescent="0.25">
      <c r="A6816" t="s">
        <v>7584</v>
      </c>
      <c r="B6816" s="1">
        <v>45835</v>
      </c>
      <c r="C6816" t="s">
        <v>203</v>
      </c>
      <c r="D6816" t="s">
        <v>31</v>
      </c>
      <c r="E6816" t="s">
        <v>340</v>
      </c>
      <c r="F6816" t="s">
        <v>750</v>
      </c>
      <c r="G6816">
        <v>24</v>
      </c>
      <c r="H6816">
        <v>3367.17</v>
      </c>
      <c r="I6816">
        <v>80812.149999999994</v>
      </c>
      <c r="J6816" t="s">
        <v>768</v>
      </c>
      <c r="K6816">
        <v>3</v>
      </c>
      <c r="L6816" t="str">
        <f>_xlfn.XLOOKUP(F6816, Items!$A:$A, Items!$C:$C, "Check Item ID", 0)</f>
        <v>Hardware</v>
      </c>
    </row>
    <row r="6817" spans="1:12" hidden="1" x14ac:dyDescent="0.25">
      <c r="A6817" t="s">
        <v>7585</v>
      </c>
      <c r="B6817" s="1">
        <v>45121</v>
      </c>
      <c r="C6817" t="s">
        <v>159</v>
      </c>
      <c r="D6817" t="s">
        <v>11</v>
      </c>
      <c r="E6817" t="s">
        <v>276</v>
      </c>
      <c r="F6817" t="s">
        <v>390</v>
      </c>
      <c r="G6817">
        <v>2</v>
      </c>
      <c r="H6817">
        <v>5893.51</v>
      </c>
      <c r="I6817">
        <v>11787.01</v>
      </c>
      <c r="J6817" t="s">
        <v>770</v>
      </c>
      <c r="K6817">
        <v>38</v>
      </c>
      <c r="L6817" t="str">
        <f>_xlfn.XLOOKUP(F6817, Items!$A:$A, Items!$C:$C, "Check Item ID", 0)</f>
        <v>Service</v>
      </c>
    </row>
    <row r="6818" spans="1:12" hidden="1" x14ac:dyDescent="0.25">
      <c r="A6818" t="s">
        <v>7586</v>
      </c>
      <c r="B6818" s="1">
        <v>45764</v>
      </c>
      <c r="C6818" t="s">
        <v>42</v>
      </c>
      <c r="D6818" t="s">
        <v>9</v>
      </c>
      <c r="E6818" t="s">
        <v>346</v>
      </c>
      <c r="F6818" t="s">
        <v>684</v>
      </c>
      <c r="G6818">
        <v>31</v>
      </c>
      <c r="H6818">
        <v>8532.94</v>
      </c>
      <c r="I6818">
        <v>264521.19</v>
      </c>
      <c r="J6818" t="s">
        <v>770</v>
      </c>
      <c r="K6818">
        <v>19</v>
      </c>
      <c r="L6818" t="str">
        <f>_xlfn.XLOOKUP(F6818, Items!$A:$A, Items!$C:$C, "Check Item ID", 0)</f>
        <v>Software</v>
      </c>
    </row>
    <row r="6819" spans="1:12" hidden="1" x14ac:dyDescent="0.25">
      <c r="A6819" t="s">
        <v>7587</v>
      </c>
      <c r="B6819" s="1">
        <v>45232</v>
      </c>
      <c r="C6819" t="s">
        <v>111</v>
      </c>
      <c r="D6819" t="s">
        <v>31</v>
      </c>
      <c r="E6819" t="s">
        <v>312</v>
      </c>
      <c r="F6819" t="s">
        <v>450</v>
      </c>
      <c r="G6819">
        <v>28</v>
      </c>
      <c r="H6819">
        <v>6926.81</v>
      </c>
      <c r="I6819">
        <v>193950.67</v>
      </c>
      <c r="J6819" t="s">
        <v>770</v>
      </c>
      <c r="K6819">
        <v>22</v>
      </c>
      <c r="L6819" t="str">
        <f>_xlfn.XLOOKUP(F6819, Items!$A:$A, Items!$C:$C, "Check Item ID", 0)</f>
        <v>Service</v>
      </c>
    </row>
    <row r="6820" spans="1:12" hidden="1" x14ac:dyDescent="0.25">
      <c r="A6820" t="s">
        <v>7588</v>
      </c>
      <c r="B6820" s="1">
        <v>45048</v>
      </c>
      <c r="C6820" t="s">
        <v>87</v>
      </c>
      <c r="D6820" t="s">
        <v>9</v>
      </c>
      <c r="E6820" t="s">
        <v>318</v>
      </c>
      <c r="F6820" t="s">
        <v>373</v>
      </c>
      <c r="G6820">
        <v>45</v>
      </c>
      <c r="H6820">
        <v>7788.37</v>
      </c>
      <c r="I6820">
        <v>350476.55</v>
      </c>
      <c r="J6820" t="s">
        <v>768</v>
      </c>
      <c r="K6820">
        <v>29</v>
      </c>
      <c r="L6820" t="str">
        <f>_xlfn.XLOOKUP(F6820, Items!$A:$A, Items!$C:$C, "Check Item ID", 0)</f>
        <v>Service</v>
      </c>
    </row>
    <row r="6821" spans="1:12" x14ac:dyDescent="0.25">
      <c r="A6821" t="s">
        <v>7589</v>
      </c>
      <c r="B6821" s="1">
        <v>45095</v>
      </c>
      <c r="C6821" t="s">
        <v>107</v>
      </c>
      <c r="D6821" t="s">
        <v>25</v>
      </c>
      <c r="E6821" t="s">
        <v>330</v>
      </c>
      <c r="F6821" t="s">
        <v>558</v>
      </c>
      <c r="G6821" s="8">
        <v>8</v>
      </c>
      <c r="H6821" s="6">
        <v>7548.15</v>
      </c>
      <c r="I6821" s="6">
        <v>60385.17</v>
      </c>
      <c r="J6821" t="s">
        <v>777</v>
      </c>
      <c r="K6821" s="8">
        <v>35</v>
      </c>
      <c r="L6821" t="str">
        <f>_xlfn.XLOOKUP(F6821, Items!$A:$A, Items!$C:$C, "Check Item ID", 0)</f>
        <v>Software</v>
      </c>
    </row>
    <row r="6822" spans="1:12" x14ac:dyDescent="0.25">
      <c r="A6822" t="s">
        <v>7590</v>
      </c>
      <c r="B6822" s="1">
        <v>45881</v>
      </c>
      <c r="C6822" t="s">
        <v>63</v>
      </c>
      <c r="D6822" t="s">
        <v>27</v>
      </c>
      <c r="E6822" t="s">
        <v>272</v>
      </c>
      <c r="F6822" t="s">
        <v>363</v>
      </c>
      <c r="G6822" s="8">
        <v>50</v>
      </c>
      <c r="H6822" s="6">
        <v>3162</v>
      </c>
      <c r="I6822" s="6">
        <v>158100.19</v>
      </c>
      <c r="J6822" t="s">
        <v>777</v>
      </c>
      <c r="K6822" s="8">
        <v>13</v>
      </c>
      <c r="L6822" t="str">
        <f>_xlfn.XLOOKUP(F6822, Items!$A:$A, Items!$C:$C, "Check Item ID", 0)</f>
        <v>Hardware</v>
      </c>
    </row>
    <row r="6823" spans="1:12" hidden="1" x14ac:dyDescent="0.25">
      <c r="A6823" t="s">
        <v>7591</v>
      </c>
      <c r="B6823" s="1">
        <v>45875</v>
      </c>
      <c r="C6823" t="s">
        <v>163</v>
      </c>
      <c r="D6823" t="s">
        <v>31</v>
      </c>
      <c r="E6823" t="s">
        <v>346</v>
      </c>
      <c r="F6823" t="s">
        <v>367</v>
      </c>
      <c r="G6823">
        <v>50</v>
      </c>
      <c r="H6823">
        <v>4690.34</v>
      </c>
      <c r="I6823">
        <v>234517.24</v>
      </c>
      <c r="J6823" t="s">
        <v>770</v>
      </c>
      <c r="K6823">
        <v>45</v>
      </c>
      <c r="L6823" t="str">
        <f>_xlfn.XLOOKUP(F6823, Items!$A:$A, Items!$C:$C, "Check Item ID", 0)</f>
        <v>Software</v>
      </c>
    </row>
    <row r="6824" spans="1:12" x14ac:dyDescent="0.25">
      <c r="A6824" t="s">
        <v>7592</v>
      </c>
      <c r="B6824" s="1">
        <v>45386</v>
      </c>
      <c r="C6824" t="s">
        <v>71</v>
      </c>
      <c r="D6824" t="s">
        <v>15</v>
      </c>
      <c r="E6824" t="s">
        <v>246</v>
      </c>
      <c r="F6824" t="s">
        <v>474</v>
      </c>
      <c r="G6824" s="8">
        <v>49</v>
      </c>
      <c r="H6824" s="6">
        <v>8141.76</v>
      </c>
      <c r="I6824" s="6">
        <v>398946.06</v>
      </c>
      <c r="J6824" t="s">
        <v>777</v>
      </c>
      <c r="K6824" s="8">
        <v>11</v>
      </c>
      <c r="L6824" t="str">
        <f>_xlfn.XLOOKUP(F6824, Items!$A:$A, Items!$C:$C, "Check Item ID", 0)</f>
        <v>Service</v>
      </c>
    </row>
    <row r="6825" spans="1:12" hidden="1" x14ac:dyDescent="0.25">
      <c r="A6825" t="s">
        <v>7593</v>
      </c>
      <c r="B6825" s="1">
        <v>45697</v>
      </c>
      <c r="C6825" t="s">
        <v>81</v>
      </c>
      <c r="D6825" t="s">
        <v>19</v>
      </c>
      <c r="E6825" t="s">
        <v>286</v>
      </c>
      <c r="F6825" t="s">
        <v>363</v>
      </c>
      <c r="G6825">
        <v>43</v>
      </c>
      <c r="H6825">
        <v>3616.64</v>
      </c>
      <c r="I6825">
        <v>155515.71</v>
      </c>
      <c r="J6825" t="s">
        <v>768</v>
      </c>
      <c r="K6825">
        <v>39</v>
      </c>
      <c r="L6825" t="str">
        <f>_xlfn.XLOOKUP(F6825, Items!$A:$A, Items!$C:$C, "Check Item ID", 0)</f>
        <v>Hardware</v>
      </c>
    </row>
    <row r="6826" spans="1:12" hidden="1" x14ac:dyDescent="0.25">
      <c r="A6826" t="s">
        <v>7594</v>
      </c>
      <c r="B6826" s="1">
        <v>45915</v>
      </c>
      <c r="C6826" t="s">
        <v>107</v>
      </c>
      <c r="D6826" t="s">
        <v>25</v>
      </c>
      <c r="E6826" t="s">
        <v>254</v>
      </c>
      <c r="F6826" t="s">
        <v>420</v>
      </c>
      <c r="G6826">
        <v>43</v>
      </c>
      <c r="H6826">
        <v>7423.38</v>
      </c>
      <c r="I6826">
        <v>319205.44</v>
      </c>
      <c r="J6826" t="s">
        <v>768</v>
      </c>
      <c r="K6826">
        <v>6</v>
      </c>
      <c r="L6826" t="str">
        <f>_xlfn.XLOOKUP(F6826, Items!$A:$A, Items!$C:$C, "Check Item ID", 0)</f>
        <v>Software</v>
      </c>
    </row>
    <row r="6827" spans="1:12" x14ac:dyDescent="0.25">
      <c r="A6827" t="s">
        <v>7595</v>
      </c>
      <c r="B6827" s="1">
        <v>45043</v>
      </c>
      <c r="C6827" t="s">
        <v>97</v>
      </c>
      <c r="D6827" t="s">
        <v>29</v>
      </c>
      <c r="E6827" t="s">
        <v>316</v>
      </c>
      <c r="F6827" t="s">
        <v>734</v>
      </c>
      <c r="G6827" s="8">
        <v>17</v>
      </c>
      <c r="H6827" s="6">
        <v>8500.81</v>
      </c>
      <c r="I6827" s="6">
        <v>144513.76999999999</v>
      </c>
      <c r="J6827" t="s">
        <v>777</v>
      </c>
      <c r="K6827" s="8">
        <v>35</v>
      </c>
      <c r="L6827" t="str">
        <f>_xlfn.XLOOKUP(F6827, Items!$A:$A, Items!$C:$C, "Check Item ID", 0)</f>
        <v>Software</v>
      </c>
    </row>
    <row r="6828" spans="1:12" hidden="1" x14ac:dyDescent="0.25">
      <c r="A6828" t="s">
        <v>7596</v>
      </c>
      <c r="B6828" s="1">
        <v>45877</v>
      </c>
      <c r="C6828" t="s">
        <v>177</v>
      </c>
      <c r="D6828" t="s">
        <v>27</v>
      </c>
      <c r="E6828" t="s">
        <v>338</v>
      </c>
      <c r="F6828" t="s">
        <v>740</v>
      </c>
      <c r="G6828">
        <v>29</v>
      </c>
      <c r="H6828">
        <v>9405.18</v>
      </c>
      <c r="I6828">
        <v>272750.33</v>
      </c>
      <c r="J6828" t="s">
        <v>768</v>
      </c>
      <c r="K6828">
        <v>35</v>
      </c>
      <c r="L6828" t="str">
        <f>_xlfn.XLOOKUP(F6828, Items!$A:$A, Items!$C:$C, "Check Item ID", 0)</f>
        <v>Service</v>
      </c>
    </row>
    <row r="6829" spans="1:12" hidden="1" x14ac:dyDescent="0.25">
      <c r="A6829" t="s">
        <v>7597</v>
      </c>
      <c r="B6829" s="1">
        <v>45219</v>
      </c>
      <c r="C6829" t="s">
        <v>233</v>
      </c>
      <c r="D6829" t="s">
        <v>17</v>
      </c>
      <c r="E6829" t="s">
        <v>265</v>
      </c>
      <c r="F6829" t="s">
        <v>420</v>
      </c>
      <c r="G6829">
        <v>17</v>
      </c>
      <c r="H6829">
        <v>6450.6</v>
      </c>
      <c r="I6829">
        <v>109660.16</v>
      </c>
      <c r="J6829" t="s">
        <v>768</v>
      </c>
      <c r="K6829">
        <v>13</v>
      </c>
      <c r="L6829" t="str">
        <f>_xlfn.XLOOKUP(F6829, Items!$A:$A, Items!$C:$C, "Check Item ID", 0)</f>
        <v>Software</v>
      </c>
    </row>
    <row r="6830" spans="1:12" hidden="1" x14ac:dyDescent="0.25">
      <c r="A6830" t="s">
        <v>7598</v>
      </c>
      <c r="B6830" s="1">
        <v>45883</v>
      </c>
      <c r="C6830" t="s">
        <v>231</v>
      </c>
      <c r="D6830" t="s">
        <v>7</v>
      </c>
      <c r="E6830" t="s">
        <v>281</v>
      </c>
      <c r="F6830" t="s">
        <v>400</v>
      </c>
      <c r="G6830">
        <v>2</v>
      </c>
      <c r="H6830">
        <v>6724.61</v>
      </c>
      <c r="I6830">
        <v>13449.23</v>
      </c>
      <c r="J6830" t="s">
        <v>768</v>
      </c>
      <c r="K6830">
        <v>10</v>
      </c>
      <c r="L6830" t="str">
        <f>_xlfn.XLOOKUP(F6830, Items!$A:$A, Items!$C:$C, "Check Item ID", 0)</f>
        <v>Hardware</v>
      </c>
    </row>
    <row r="6831" spans="1:12" hidden="1" x14ac:dyDescent="0.25">
      <c r="A6831" t="s">
        <v>7599</v>
      </c>
      <c r="B6831" s="1">
        <v>45319</v>
      </c>
      <c r="C6831" t="s">
        <v>48</v>
      </c>
      <c r="D6831" t="s">
        <v>21</v>
      </c>
      <c r="E6831" t="s">
        <v>250</v>
      </c>
      <c r="F6831" t="s">
        <v>692</v>
      </c>
      <c r="G6831">
        <v>4</v>
      </c>
      <c r="H6831">
        <v>6727.91</v>
      </c>
      <c r="I6831">
        <v>26911.64</v>
      </c>
      <c r="J6831" t="s">
        <v>770</v>
      </c>
      <c r="K6831">
        <v>21</v>
      </c>
      <c r="L6831" t="str">
        <f>_xlfn.XLOOKUP(F6831, Items!$A:$A, Items!$C:$C, "Check Item ID", 0)</f>
        <v>Hardware</v>
      </c>
    </row>
    <row r="6832" spans="1:12" hidden="1" x14ac:dyDescent="0.25">
      <c r="A6832" t="s">
        <v>7600</v>
      </c>
      <c r="B6832" s="1">
        <v>45205</v>
      </c>
      <c r="C6832" t="s">
        <v>207</v>
      </c>
      <c r="D6832" t="s">
        <v>11</v>
      </c>
      <c r="E6832" t="s">
        <v>344</v>
      </c>
      <c r="F6832" t="s">
        <v>608</v>
      </c>
      <c r="G6832">
        <v>16</v>
      </c>
      <c r="H6832">
        <v>5060.83</v>
      </c>
      <c r="I6832">
        <v>80973.23</v>
      </c>
      <c r="J6832" t="s">
        <v>770</v>
      </c>
      <c r="K6832">
        <v>25</v>
      </c>
      <c r="L6832" t="str">
        <f>_xlfn.XLOOKUP(F6832, Items!$A:$A, Items!$C:$C, "Check Item ID", 0)</f>
        <v>Hardware</v>
      </c>
    </row>
    <row r="6833" spans="1:12" x14ac:dyDescent="0.25">
      <c r="A6833" t="s">
        <v>7601</v>
      </c>
      <c r="B6833" s="1">
        <v>45703</v>
      </c>
      <c r="C6833" t="s">
        <v>201</v>
      </c>
      <c r="D6833" t="s">
        <v>21</v>
      </c>
      <c r="E6833" t="s">
        <v>322</v>
      </c>
      <c r="F6833" t="s">
        <v>578</v>
      </c>
      <c r="G6833" s="8">
        <v>24</v>
      </c>
      <c r="H6833" s="6">
        <v>7736.69</v>
      </c>
      <c r="I6833" s="6">
        <v>185680.51</v>
      </c>
      <c r="J6833" t="s">
        <v>777</v>
      </c>
      <c r="K6833" s="8">
        <v>13</v>
      </c>
      <c r="L6833" t="str">
        <f>_xlfn.XLOOKUP(F6833, Items!$A:$A, Items!$C:$C, "Check Item ID", 0)</f>
        <v>Service</v>
      </c>
    </row>
    <row r="6834" spans="1:12" hidden="1" x14ac:dyDescent="0.25">
      <c r="A6834" t="s">
        <v>7602</v>
      </c>
      <c r="B6834" s="1">
        <v>45679</v>
      </c>
      <c r="C6834" t="s">
        <v>61</v>
      </c>
      <c r="D6834" t="s">
        <v>11</v>
      </c>
      <c r="E6834" t="s">
        <v>286</v>
      </c>
      <c r="F6834" t="s">
        <v>560</v>
      </c>
      <c r="G6834">
        <v>39</v>
      </c>
      <c r="H6834">
        <v>7865.2</v>
      </c>
      <c r="I6834">
        <v>306742.67</v>
      </c>
      <c r="J6834" t="s">
        <v>770</v>
      </c>
      <c r="K6834">
        <v>6</v>
      </c>
      <c r="L6834" t="str">
        <f>_xlfn.XLOOKUP(F6834, Items!$A:$A, Items!$C:$C, "Check Item ID", 0)</f>
        <v>Service</v>
      </c>
    </row>
    <row r="6835" spans="1:12" hidden="1" x14ac:dyDescent="0.25">
      <c r="A6835" t="s">
        <v>7603</v>
      </c>
      <c r="B6835" s="1">
        <v>45430</v>
      </c>
      <c r="C6835" t="s">
        <v>115</v>
      </c>
      <c r="D6835" t="s">
        <v>27</v>
      </c>
      <c r="E6835" t="s">
        <v>306</v>
      </c>
      <c r="F6835" t="s">
        <v>720</v>
      </c>
      <c r="G6835">
        <v>18</v>
      </c>
      <c r="H6835">
        <v>7242.49</v>
      </c>
      <c r="I6835">
        <v>130364.78</v>
      </c>
      <c r="J6835" t="s">
        <v>770</v>
      </c>
      <c r="K6835">
        <v>20</v>
      </c>
      <c r="L6835" t="str">
        <f>_xlfn.XLOOKUP(F6835, Items!$A:$A, Items!$C:$C, "Check Item ID", 0)</f>
        <v>Hardware</v>
      </c>
    </row>
    <row r="6836" spans="1:12" hidden="1" x14ac:dyDescent="0.25">
      <c r="A6836" t="s">
        <v>7604</v>
      </c>
      <c r="B6836" s="1">
        <v>45243</v>
      </c>
      <c r="C6836" t="s">
        <v>157</v>
      </c>
      <c r="D6836" t="s">
        <v>11</v>
      </c>
      <c r="E6836" t="s">
        <v>294</v>
      </c>
      <c r="F6836" t="s">
        <v>692</v>
      </c>
      <c r="G6836">
        <v>23</v>
      </c>
      <c r="H6836">
        <v>8555.66</v>
      </c>
      <c r="I6836">
        <v>196780.22</v>
      </c>
      <c r="J6836" t="s">
        <v>768</v>
      </c>
      <c r="K6836">
        <v>33</v>
      </c>
      <c r="L6836" t="str">
        <f>_xlfn.XLOOKUP(F6836, Items!$A:$A, Items!$C:$C, "Check Item ID", 0)</f>
        <v>Hardware</v>
      </c>
    </row>
    <row r="6837" spans="1:12" hidden="1" x14ac:dyDescent="0.25">
      <c r="A6837" t="s">
        <v>7605</v>
      </c>
      <c r="B6837" s="1">
        <v>44985</v>
      </c>
      <c r="C6837" t="s">
        <v>53</v>
      </c>
      <c r="D6837" t="s">
        <v>9</v>
      </c>
      <c r="E6837" t="s">
        <v>342</v>
      </c>
      <c r="F6837" t="s">
        <v>650</v>
      </c>
      <c r="G6837">
        <v>45</v>
      </c>
      <c r="H6837">
        <v>9384.5499999999993</v>
      </c>
      <c r="I6837">
        <v>422304.91</v>
      </c>
      <c r="J6837" t="s">
        <v>770</v>
      </c>
      <c r="K6837">
        <v>11</v>
      </c>
      <c r="L6837" t="str">
        <f>_xlfn.XLOOKUP(F6837, Items!$A:$A, Items!$C:$C, "Check Item ID", 0)</f>
        <v>Service</v>
      </c>
    </row>
    <row r="6838" spans="1:12" x14ac:dyDescent="0.25">
      <c r="A6838" t="s">
        <v>7606</v>
      </c>
      <c r="B6838" s="1">
        <v>45114</v>
      </c>
      <c r="C6838" t="s">
        <v>229</v>
      </c>
      <c r="D6838" t="s">
        <v>17</v>
      </c>
      <c r="E6838" t="s">
        <v>283</v>
      </c>
      <c r="F6838" t="s">
        <v>670</v>
      </c>
      <c r="G6838" s="8">
        <v>42</v>
      </c>
      <c r="H6838" s="6">
        <v>7972.67</v>
      </c>
      <c r="I6838" s="6">
        <v>334852.2</v>
      </c>
      <c r="J6838" t="s">
        <v>777</v>
      </c>
      <c r="K6838" s="8">
        <v>10</v>
      </c>
      <c r="L6838" t="str">
        <f>_xlfn.XLOOKUP(F6838, Items!$A:$A, Items!$C:$C, "Check Item ID", 0)</f>
        <v>Service</v>
      </c>
    </row>
    <row r="6839" spans="1:12" x14ac:dyDescent="0.25">
      <c r="A6839" t="s">
        <v>7607</v>
      </c>
      <c r="B6839" s="1">
        <v>45616</v>
      </c>
      <c r="C6839" t="s">
        <v>189</v>
      </c>
      <c r="D6839" t="s">
        <v>21</v>
      </c>
      <c r="E6839" t="s">
        <v>272</v>
      </c>
      <c r="F6839" t="s">
        <v>462</v>
      </c>
      <c r="G6839" s="8">
        <v>17</v>
      </c>
      <c r="H6839" s="6">
        <v>4533</v>
      </c>
      <c r="I6839" s="6">
        <v>77061.08</v>
      </c>
      <c r="J6839" t="s">
        <v>777</v>
      </c>
      <c r="K6839" s="8">
        <v>10</v>
      </c>
      <c r="L6839" t="str">
        <f>_xlfn.XLOOKUP(F6839, Items!$A:$A, Items!$C:$C, "Check Item ID", 0)</f>
        <v>Service</v>
      </c>
    </row>
    <row r="6840" spans="1:12" hidden="1" x14ac:dyDescent="0.25">
      <c r="A6840" t="s">
        <v>7608</v>
      </c>
      <c r="B6840" s="1">
        <v>44982</v>
      </c>
      <c r="C6840" t="s">
        <v>157</v>
      </c>
      <c r="D6840" t="s">
        <v>11</v>
      </c>
      <c r="E6840" t="s">
        <v>258</v>
      </c>
      <c r="F6840" t="s">
        <v>400</v>
      </c>
      <c r="G6840">
        <v>41</v>
      </c>
      <c r="H6840">
        <v>6411.67</v>
      </c>
      <c r="I6840">
        <v>262878.52</v>
      </c>
      <c r="J6840" t="s">
        <v>770</v>
      </c>
      <c r="K6840">
        <v>3</v>
      </c>
      <c r="L6840" t="str">
        <f>_xlfn.XLOOKUP(F6840, Items!$A:$A, Items!$C:$C, "Check Item ID", 0)</f>
        <v>Hardware</v>
      </c>
    </row>
    <row r="6841" spans="1:12" hidden="1" x14ac:dyDescent="0.25">
      <c r="A6841" t="s">
        <v>7609</v>
      </c>
      <c r="B6841" s="1">
        <v>45136</v>
      </c>
      <c r="C6841" t="s">
        <v>147</v>
      </c>
      <c r="D6841" t="s">
        <v>5</v>
      </c>
      <c r="E6841" t="s">
        <v>258</v>
      </c>
      <c r="F6841" t="s">
        <v>636</v>
      </c>
      <c r="G6841">
        <v>16</v>
      </c>
      <c r="H6841">
        <v>10208.67</v>
      </c>
      <c r="I6841">
        <v>163338.71</v>
      </c>
      <c r="J6841" t="s">
        <v>768</v>
      </c>
      <c r="K6841">
        <v>40</v>
      </c>
      <c r="L6841" t="str">
        <f>_xlfn.XLOOKUP(F6841, Items!$A:$A, Items!$C:$C, "Check Item ID", 0)</f>
        <v>Hardware</v>
      </c>
    </row>
    <row r="6842" spans="1:12" x14ac:dyDescent="0.25">
      <c r="A6842" t="s">
        <v>7610</v>
      </c>
      <c r="B6842" s="1">
        <v>45035</v>
      </c>
      <c r="C6842" t="s">
        <v>217</v>
      </c>
      <c r="D6842" t="s">
        <v>21</v>
      </c>
      <c r="E6842" t="s">
        <v>278</v>
      </c>
      <c r="F6842" t="s">
        <v>626</v>
      </c>
      <c r="G6842" s="8">
        <v>3</v>
      </c>
      <c r="H6842" s="6">
        <v>4070.2</v>
      </c>
      <c r="I6842" s="6">
        <v>12210.59</v>
      </c>
      <c r="J6842" t="s">
        <v>777</v>
      </c>
      <c r="K6842" s="8">
        <v>14</v>
      </c>
      <c r="L6842" t="str">
        <f>_xlfn.XLOOKUP(F6842, Items!$A:$A, Items!$C:$C, "Check Item ID", 0)</f>
        <v>Software</v>
      </c>
    </row>
    <row r="6843" spans="1:12" hidden="1" x14ac:dyDescent="0.25">
      <c r="A6843" t="s">
        <v>7611</v>
      </c>
      <c r="B6843" s="1">
        <v>45560</v>
      </c>
      <c r="C6843" t="s">
        <v>221</v>
      </c>
      <c r="D6843" t="s">
        <v>5</v>
      </c>
      <c r="E6843" t="s">
        <v>336</v>
      </c>
      <c r="F6843" t="s">
        <v>424</v>
      </c>
      <c r="G6843">
        <v>17</v>
      </c>
      <c r="H6843">
        <v>1919.76</v>
      </c>
      <c r="I6843">
        <v>32635.919999999998</v>
      </c>
      <c r="J6843" t="s">
        <v>770</v>
      </c>
      <c r="K6843">
        <v>31</v>
      </c>
      <c r="L6843" t="str">
        <f>_xlfn.XLOOKUP(F6843, Items!$A:$A, Items!$C:$C, "Check Item ID", 0)</f>
        <v>Service</v>
      </c>
    </row>
    <row r="6844" spans="1:12" x14ac:dyDescent="0.25">
      <c r="A6844" t="s">
        <v>7612</v>
      </c>
      <c r="B6844" s="1">
        <v>45427</v>
      </c>
      <c r="C6844" t="s">
        <v>187</v>
      </c>
      <c r="D6844" t="s">
        <v>3</v>
      </c>
      <c r="E6844" t="s">
        <v>342</v>
      </c>
      <c r="F6844" t="s">
        <v>424</v>
      </c>
      <c r="G6844" s="8">
        <v>48</v>
      </c>
      <c r="H6844" s="6">
        <v>2297.7600000000002</v>
      </c>
      <c r="I6844" s="6">
        <v>110292.68</v>
      </c>
      <c r="J6844" t="s">
        <v>777</v>
      </c>
      <c r="K6844" s="8">
        <v>38</v>
      </c>
      <c r="L6844" t="str">
        <f>_xlfn.XLOOKUP(F6844, Items!$A:$A, Items!$C:$C, "Check Item ID", 0)</f>
        <v>Service</v>
      </c>
    </row>
    <row r="6845" spans="1:12" x14ac:dyDescent="0.25">
      <c r="A6845" t="s">
        <v>7613</v>
      </c>
      <c r="B6845" s="1">
        <v>45205</v>
      </c>
      <c r="C6845" t="s">
        <v>237</v>
      </c>
      <c r="D6845" t="s">
        <v>5</v>
      </c>
      <c r="E6845" t="s">
        <v>336</v>
      </c>
      <c r="F6845" t="s">
        <v>708</v>
      </c>
      <c r="G6845" s="8">
        <v>21</v>
      </c>
      <c r="H6845" s="6">
        <v>4953.46</v>
      </c>
      <c r="I6845" s="6">
        <v>104022.62</v>
      </c>
      <c r="J6845" t="s">
        <v>777</v>
      </c>
      <c r="K6845" s="8">
        <v>10</v>
      </c>
      <c r="L6845" t="str">
        <f>_xlfn.XLOOKUP(F6845, Items!$A:$A, Items!$C:$C, "Check Item ID", 0)</f>
        <v>Service</v>
      </c>
    </row>
    <row r="6846" spans="1:12" hidden="1" x14ac:dyDescent="0.25">
      <c r="A6846" t="s">
        <v>7614</v>
      </c>
      <c r="B6846" s="1">
        <v>45149</v>
      </c>
      <c r="C6846" t="s">
        <v>127</v>
      </c>
      <c r="D6846" t="s">
        <v>31</v>
      </c>
      <c r="E6846" t="s">
        <v>350</v>
      </c>
      <c r="F6846" t="s">
        <v>420</v>
      </c>
      <c r="G6846">
        <v>44</v>
      </c>
      <c r="H6846">
        <v>6268.73</v>
      </c>
      <c r="I6846">
        <v>275823.96000000002</v>
      </c>
      <c r="J6846" t="s">
        <v>768</v>
      </c>
      <c r="K6846">
        <v>39</v>
      </c>
      <c r="L6846" t="str">
        <f>_xlfn.XLOOKUP(F6846, Items!$A:$A, Items!$C:$C, "Check Item ID", 0)</f>
        <v>Software</v>
      </c>
    </row>
    <row r="6847" spans="1:12" hidden="1" x14ac:dyDescent="0.25">
      <c r="A6847" t="s">
        <v>7615</v>
      </c>
      <c r="B6847" s="1">
        <v>45564</v>
      </c>
      <c r="C6847" t="s">
        <v>171</v>
      </c>
      <c r="D6847" t="s">
        <v>23</v>
      </c>
      <c r="E6847" t="s">
        <v>316</v>
      </c>
      <c r="F6847" t="s">
        <v>752</v>
      </c>
      <c r="G6847">
        <v>18</v>
      </c>
      <c r="H6847">
        <v>2149.3000000000002</v>
      </c>
      <c r="I6847">
        <v>38687.360000000001</v>
      </c>
      <c r="J6847" t="s">
        <v>770</v>
      </c>
      <c r="K6847">
        <v>8</v>
      </c>
      <c r="L6847" t="str">
        <f>_xlfn.XLOOKUP(F6847, Items!$A:$A, Items!$C:$C, "Check Item ID", 0)</f>
        <v>Software</v>
      </c>
    </row>
    <row r="6848" spans="1:12" hidden="1" x14ac:dyDescent="0.25">
      <c r="A6848" t="s">
        <v>7616</v>
      </c>
      <c r="B6848" s="1">
        <v>45490</v>
      </c>
      <c r="C6848" t="s">
        <v>187</v>
      </c>
      <c r="D6848" t="s">
        <v>3</v>
      </c>
      <c r="E6848" t="s">
        <v>274</v>
      </c>
      <c r="F6848" t="s">
        <v>524</v>
      </c>
      <c r="G6848">
        <v>22</v>
      </c>
      <c r="H6848">
        <v>4250.63</v>
      </c>
      <c r="I6848">
        <v>93513.91</v>
      </c>
      <c r="J6848" t="s">
        <v>770</v>
      </c>
      <c r="K6848">
        <v>23</v>
      </c>
      <c r="L6848" t="str">
        <f>_xlfn.XLOOKUP(F6848, Items!$A:$A, Items!$C:$C, "Check Item ID", 0)</f>
        <v>Hardware</v>
      </c>
    </row>
    <row r="6849" spans="1:12" hidden="1" x14ac:dyDescent="0.25">
      <c r="A6849" t="s">
        <v>7617</v>
      </c>
      <c r="B6849" s="1">
        <v>45242</v>
      </c>
      <c r="C6849" t="s">
        <v>221</v>
      </c>
      <c r="D6849" t="s">
        <v>5</v>
      </c>
      <c r="E6849" t="s">
        <v>288</v>
      </c>
      <c r="F6849" t="s">
        <v>436</v>
      </c>
      <c r="G6849">
        <v>26</v>
      </c>
      <c r="H6849">
        <v>56.5</v>
      </c>
      <c r="I6849">
        <v>1469.09</v>
      </c>
      <c r="J6849" t="s">
        <v>768</v>
      </c>
      <c r="K6849">
        <v>44</v>
      </c>
      <c r="L6849" t="str">
        <f>_xlfn.XLOOKUP(F6849, Items!$A:$A, Items!$C:$C, "Check Item ID", 0)</f>
        <v>Service</v>
      </c>
    </row>
    <row r="6850" spans="1:12" hidden="1" x14ac:dyDescent="0.25">
      <c r="A6850" t="s">
        <v>7618</v>
      </c>
      <c r="B6850" s="1">
        <v>45682</v>
      </c>
      <c r="C6850" t="s">
        <v>199</v>
      </c>
      <c r="D6850" t="s">
        <v>11</v>
      </c>
      <c r="E6850" t="s">
        <v>286</v>
      </c>
      <c r="F6850" t="s">
        <v>742</v>
      </c>
      <c r="G6850">
        <v>4</v>
      </c>
      <c r="H6850">
        <v>5873.05</v>
      </c>
      <c r="I6850">
        <v>23492.22</v>
      </c>
      <c r="J6850" t="s">
        <v>770</v>
      </c>
      <c r="K6850">
        <v>42</v>
      </c>
      <c r="L6850" t="str">
        <f>_xlfn.XLOOKUP(F6850, Items!$A:$A, Items!$C:$C, "Check Item ID", 0)</f>
        <v>Software</v>
      </c>
    </row>
    <row r="6851" spans="1:12" x14ac:dyDescent="0.25">
      <c r="A6851" t="s">
        <v>7619</v>
      </c>
      <c r="B6851" s="1">
        <v>45563</v>
      </c>
      <c r="C6851" t="s">
        <v>167</v>
      </c>
      <c r="D6851" t="s">
        <v>31</v>
      </c>
      <c r="E6851" t="s">
        <v>332</v>
      </c>
      <c r="F6851" t="s">
        <v>462</v>
      </c>
      <c r="G6851" s="8">
        <v>3</v>
      </c>
      <c r="H6851" s="6">
        <v>4646.62</v>
      </c>
      <c r="I6851" s="6">
        <v>13939.86</v>
      </c>
      <c r="J6851" t="s">
        <v>777</v>
      </c>
      <c r="K6851" s="8">
        <v>11</v>
      </c>
      <c r="L6851" t="str">
        <f>_xlfn.XLOOKUP(F6851, Items!$A:$A, Items!$C:$C, "Check Item ID", 0)</f>
        <v>Service</v>
      </c>
    </row>
    <row r="6852" spans="1:12" x14ac:dyDescent="0.25">
      <c r="A6852" t="s">
        <v>7620</v>
      </c>
      <c r="B6852" s="1">
        <v>45638</v>
      </c>
      <c r="C6852" t="s">
        <v>48</v>
      </c>
      <c r="D6852" t="s">
        <v>21</v>
      </c>
      <c r="E6852" t="s">
        <v>344</v>
      </c>
      <c r="F6852" t="s">
        <v>636</v>
      </c>
      <c r="G6852" s="8">
        <v>36</v>
      </c>
      <c r="H6852" s="6">
        <v>9160.5400000000009</v>
      </c>
      <c r="I6852" s="6">
        <v>329779.57</v>
      </c>
      <c r="J6852" t="s">
        <v>777</v>
      </c>
      <c r="K6852" s="8">
        <v>25</v>
      </c>
      <c r="L6852" t="str">
        <f>_xlfn.XLOOKUP(F6852, Items!$A:$A, Items!$C:$C, "Check Item ID", 0)</f>
        <v>Hardware</v>
      </c>
    </row>
    <row r="6853" spans="1:12" hidden="1" x14ac:dyDescent="0.25">
      <c r="A6853" t="s">
        <v>7621</v>
      </c>
      <c r="B6853" s="1">
        <v>45041</v>
      </c>
      <c r="C6853" t="s">
        <v>159</v>
      </c>
      <c r="D6853" t="s">
        <v>11</v>
      </c>
      <c r="E6853" t="s">
        <v>302</v>
      </c>
      <c r="F6853" t="s">
        <v>380</v>
      </c>
      <c r="G6853">
        <v>45</v>
      </c>
      <c r="H6853">
        <v>3947.51</v>
      </c>
      <c r="I6853">
        <v>177638.05</v>
      </c>
      <c r="J6853" t="s">
        <v>768</v>
      </c>
      <c r="K6853">
        <v>43</v>
      </c>
      <c r="L6853" t="str">
        <f>_xlfn.XLOOKUP(F6853, Items!$A:$A, Items!$C:$C, "Check Item ID", 0)</f>
        <v>Hardware</v>
      </c>
    </row>
    <row r="6854" spans="1:12" hidden="1" x14ac:dyDescent="0.25">
      <c r="A6854" t="s">
        <v>7622</v>
      </c>
      <c r="B6854" s="1">
        <v>45278</v>
      </c>
      <c r="C6854" t="s">
        <v>48</v>
      </c>
      <c r="D6854" t="s">
        <v>21</v>
      </c>
      <c r="E6854" t="s">
        <v>246</v>
      </c>
      <c r="F6854" t="s">
        <v>744</v>
      </c>
      <c r="G6854">
        <v>33</v>
      </c>
      <c r="H6854">
        <v>7524.13</v>
      </c>
      <c r="I6854">
        <v>248296.13</v>
      </c>
      <c r="J6854" t="s">
        <v>770</v>
      </c>
      <c r="K6854">
        <v>4</v>
      </c>
      <c r="L6854" t="str">
        <f>_xlfn.XLOOKUP(F6854, Items!$A:$A, Items!$C:$C, "Check Item ID", 0)</f>
        <v>Service</v>
      </c>
    </row>
    <row r="6855" spans="1:12" hidden="1" x14ac:dyDescent="0.25">
      <c r="A6855" t="s">
        <v>7623</v>
      </c>
      <c r="B6855" s="1">
        <v>45574</v>
      </c>
      <c r="C6855" t="s">
        <v>191</v>
      </c>
      <c r="D6855" t="s">
        <v>25</v>
      </c>
      <c r="E6855" t="s">
        <v>286</v>
      </c>
      <c r="F6855" t="s">
        <v>748</v>
      </c>
      <c r="G6855">
        <v>3</v>
      </c>
      <c r="H6855">
        <v>4255.08</v>
      </c>
      <c r="I6855">
        <v>12765.24</v>
      </c>
      <c r="J6855" t="s">
        <v>768</v>
      </c>
      <c r="K6855">
        <v>45</v>
      </c>
      <c r="L6855" t="str">
        <f>_xlfn.XLOOKUP(F6855, Items!$A:$A, Items!$C:$C, "Check Item ID", 0)</f>
        <v>Software</v>
      </c>
    </row>
    <row r="6856" spans="1:12" hidden="1" x14ac:dyDescent="0.25">
      <c r="A6856" t="s">
        <v>7624</v>
      </c>
      <c r="B6856" s="1">
        <v>45107</v>
      </c>
      <c r="C6856" t="s">
        <v>65</v>
      </c>
      <c r="D6856" t="s">
        <v>15</v>
      </c>
      <c r="E6856" t="s">
        <v>274</v>
      </c>
      <c r="F6856" t="s">
        <v>428</v>
      </c>
      <c r="G6856">
        <v>38</v>
      </c>
      <c r="H6856">
        <v>6610.6</v>
      </c>
      <c r="I6856">
        <v>251202.8</v>
      </c>
      <c r="J6856" t="s">
        <v>768</v>
      </c>
      <c r="K6856">
        <v>31</v>
      </c>
      <c r="L6856" t="str">
        <f>_xlfn.XLOOKUP(F6856, Items!$A:$A, Items!$C:$C, "Check Item ID", 0)</f>
        <v>Service</v>
      </c>
    </row>
    <row r="6857" spans="1:12" hidden="1" x14ac:dyDescent="0.25">
      <c r="A6857" t="s">
        <v>7625</v>
      </c>
      <c r="B6857" s="1">
        <v>45665</v>
      </c>
      <c r="C6857" t="s">
        <v>117</v>
      </c>
      <c r="D6857" t="s">
        <v>29</v>
      </c>
      <c r="E6857" t="s">
        <v>276</v>
      </c>
      <c r="F6857" t="s">
        <v>730</v>
      </c>
      <c r="G6857">
        <v>17</v>
      </c>
      <c r="H6857">
        <v>4385.1499999999996</v>
      </c>
      <c r="I6857">
        <v>74547.539999999994</v>
      </c>
      <c r="J6857" t="s">
        <v>770</v>
      </c>
      <c r="K6857">
        <v>11</v>
      </c>
      <c r="L6857" t="str">
        <f>_xlfn.XLOOKUP(F6857, Items!$A:$A, Items!$C:$C, "Check Item ID", 0)</f>
        <v>Service</v>
      </c>
    </row>
    <row r="6858" spans="1:12" hidden="1" x14ac:dyDescent="0.25">
      <c r="A6858" t="s">
        <v>7626</v>
      </c>
      <c r="B6858" s="1">
        <v>45297</v>
      </c>
      <c r="C6858" t="s">
        <v>79</v>
      </c>
      <c r="D6858" t="s">
        <v>31</v>
      </c>
      <c r="E6858" t="s">
        <v>344</v>
      </c>
      <c r="F6858" t="s">
        <v>682</v>
      </c>
      <c r="G6858">
        <v>18</v>
      </c>
      <c r="H6858">
        <v>8134.57</v>
      </c>
      <c r="I6858">
        <v>146422.28</v>
      </c>
      <c r="J6858" t="s">
        <v>770</v>
      </c>
      <c r="K6858">
        <v>34</v>
      </c>
      <c r="L6858" t="str">
        <f>_xlfn.XLOOKUP(F6858, Items!$A:$A, Items!$C:$C, "Check Item ID", 0)</f>
        <v>Software</v>
      </c>
    </row>
    <row r="6859" spans="1:12" hidden="1" x14ac:dyDescent="0.25">
      <c r="A6859" t="s">
        <v>7627</v>
      </c>
      <c r="B6859" s="1">
        <v>45915</v>
      </c>
      <c r="C6859" t="s">
        <v>193</v>
      </c>
      <c r="D6859" t="s">
        <v>5</v>
      </c>
      <c r="E6859" t="s">
        <v>340</v>
      </c>
      <c r="F6859" t="s">
        <v>710</v>
      </c>
      <c r="G6859">
        <v>17</v>
      </c>
      <c r="H6859">
        <v>202.09</v>
      </c>
      <c r="I6859">
        <v>3435.46</v>
      </c>
      <c r="J6859" t="s">
        <v>770</v>
      </c>
      <c r="K6859">
        <v>39</v>
      </c>
      <c r="L6859" t="str">
        <f>_xlfn.XLOOKUP(F6859, Items!$A:$A, Items!$C:$C, "Check Item ID", 0)</f>
        <v>Service</v>
      </c>
    </row>
    <row r="6860" spans="1:12" hidden="1" x14ac:dyDescent="0.25">
      <c r="A6860" t="s">
        <v>7628</v>
      </c>
      <c r="B6860" s="1">
        <v>45468</v>
      </c>
      <c r="C6860" t="s">
        <v>119</v>
      </c>
      <c r="D6860" t="s">
        <v>13</v>
      </c>
      <c r="E6860" t="s">
        <v>276</v>
      </c>
      <c r="F6860" t="s">
        <v>592</v>
      </c>
      <c r="G6860">
        <v>38</v>
      </c>
      <c r="H6860">
        <v>5782.56</v>
      </c>
      <c r="I6860">
        <v>219737.4</v>
      </c>
      <c r="J6860" t="s">
        <v>770</v>
      </c>
      <c r="K6860">
        <v>30</v>
      </c>
      <c r="L6860" t="str">
        <f>_xlfn.XLOOKUP(F6860, Items!$A:$A, Items!$C:$C, "Check Item ID", 0)</f>
        <v>Software</v>
      </c>
    </row>
    <row r="6861" spans="1:12" hidden="1" x14ac:dyDescent="0.25">
      <c r="A6861" t="s">
        <v>7629</v>
      </c>
      <c r="B6861" s="1">
        <v>45035</v>
      </c>
      <c r="C6861" t="s">
        <v>57</v>
      </c>
      <c r="D6861" t="s">
        <v>25</v>
      </c>
      <c r="E6861" t="s">
        <v>286</v>
      </c>
      <c r="F6861" t="s">
        <v>542</v>
      </c>
      <c r="G6861">
        <v>4</v>
      </c>
      <c r="H6861">
        <v>7532.63</v>
      </c>
      <c r="I6861">
        <v>30130.52</v>
      </c>
      <c r="J6861" t="s">
        <v>770</v>
      </c>
      <c r="K6861">
        <v>39</v>
      </c>
      <c r="L6861" t="str">
        <f>_xlfn.XLOOKUP(F6861, Items!$A:$A, Items!$C:$C, "Check Item ID", 0)</f>
        <v>Service</v>
      </c>
    </row>
    <row r="6862" spans="1:12" hidden="1" x14ac:dyDescent="0.25">
      <c r="A6862" t="s">
        <v>7630</v>
      </c>
      <c r="B6862" s="1">
        <v>45973</v>
      </c>
      <c r="C6862" t="s">
        <v>201</v>
      </c>
      <c r="D6862" t="s">
        <v>21</v>
      </c>
      <c r="E6862" t="s">
        <v>274</v>
      </c>
      <c r="F6862" t="s">
        <v>758</v>
      </c>
      <c r="G6862">
        <v>9</v>
      </c>
      <c r="H6862">
        <v>3476.55</v>
      </c>
      <c r="I6862">
        <v>31288.98</v>
      </c>
      <c r="J6862" t="s">
        <v>768</v>
      </c>
      <c r="K6862">
        <v>30</v>
      </c>
      <c r="L6862" t="str">
        <f>_xlfn.XLOOKUP(F6862, Items!$A:$A, Items!$C:$C, "Check Item ID", 0)</f>
        <v>Hardware</v>
      </c>
    </row>
    <row r="6863" spans="1:12" x14ac:dyDescent="0.25">
      <c r="A6863" t="s">
        <v>7631</v>
      </c>
      <c r="B6863" s="1">
        <v>45863</v>
      </c>
      <c r="C6863" t="s">
        <v>73</v>
      </c>
      <c r="D6863" t="s">
        <v>29</v>
      </c>
      <c r="E6863" t="s">
        <v>278</v>
      </c>
      <c r="F6863" t="s">
        <v>468</v>
      </c>
      <c r="G6863" s="8">
        <v>24</v>
      </c>
      <c r="H6863" s="6">
        <v>4434.08</v>
      </c>
      <c r="I6863" s="6">
        <v>106417.84</v>
      </c>
      <c r="J6863" t="s">
        <v>777</v>
      </c>
      <c r="K6863" s="8">
        <v>34</v>
      </c>
      <c r="L6863" t="str">
        <f>_xlfn.XLOOKUP(F6863, Items!$A:$A, Items!$C:$C, "Check Item ID", 0)</f>
        <v>Hardware</v>
      </c>
    </row>
    <row r="6864" spans="1:12" hidden="1" x14ac:dyDescent="0.25">
      <c r="A6864" t="s">
        <v>7632</v>
      </c>
      <c r="B6864" s="1">
        <v>45393</v>
      </c>
      <c r="C6864" t="s">
        <v>77</v>
      </c>
      <c r="D6864" t="s">
        <v>17</v>
      </c>
      <c r="E6864" t="s">
        <v>294</v>
      </c>
      <c r="F6864" t="s">
        <v>388</v>
      </c>
      <c r="G6864">
        <v>36</v>
      </c>
      <c r="H6864">
        <v>5458.72</v>
      </c>
      <c r="I6864">
        <v>196513.9</v>
      </c>
      <c r="J6864" t="s">
        <v>768</v>
      </c>
      <c r="K6864">
        <v>21</v>
      </c>
      <c r="L6864" t="str">
        <f>_xlfn.XLOOKUP(F6864, Items!$A:$A, Items!$C:$C, "Check Item ID", 0)</f>
        <v>Software</v>
      </c>
    </row>
    <row r="6865" spans="1:12" x14ac:dyDescent="0.25">
      <c r="A6865" t="s">
        <v>7633</v>
      </c>
      <c r="B6865" s="1">
        <v>45704</v>
      </c>
      <c r="C6865" t="s">
        <v>55</v>
      </c>
      <c r="D6865" t="s">
        <v>3</v>
      </c>
      <c r="E6865" t="s">
        <v>302</v>
      </c>
      <c r="F6865" t="s">
        <v>628</v>
      </c>
      <c r="G6865" s="8">
        <v>2</v>
      </c>
      <c r="H6865" s="6">
        <v>2868.54</v>
      </c>
      <c r="I6865" s="6">
        <v>5737.07</v>
      </c>
      <c r="J6865" t="s">
        <v>777</v>
      </c>
      <c r="K6865" s="8">
        <v>10</v>
      </c>
      <c r="L6865" t="str">
        <f>_xlfn.XLOOKUP(F6865, Items!$A:$A, Items!$C:$C, "Check Item ID", 0)</f>
        <v>Software</v>
      </c>
    </row>
    <row r="6866" spans="1:12" hidden="1" x14ac:dyDescent="0.25">
      <c r="A6866" t="s">
        <v>7634</v>
      </c>
      <c r="B6866" s="1">
        <v>45447</v>
      </c>
      <c r="C6866" t="s">
        <v>36</v>
      </c>
      <c r="D6866" t="s">
        <v>23</v>
      </c>
      <c r="E6866" t="s">
        <v>302</v>
      </c>
      <c r="F6866" t="s">
        <v>442</v>
      </c>
      <c r="G6866">
        <v>2</v>
      </c>
      <c r="H6866">
        <v>9892.4699999999993</v>
      </c>
      <c r="I6866">
        <v>19784.939999999999</v>
      </c>
      <c r="J6866" t="s">
        <v>770</v>
      </c>
      <c r="K6866">
        <v>19</v>
      </c>
      <c r="L6866" t="str">
        <f>_xlfn.XLOOKUP(F6866, Items!$A:$A, Items!$C:$C, "Check Item ID", 0)</f>
        <v>Service</v>
      </c>
    </row>
    <row r="6867" spans="1:12" x14ac:dyDescent="0.25">
      <c r="A6867" t="s">
        <v>7635</v>
      </c>
      <c r="B6867" s="1">
        <v>45332</v>
      </c>
      <c r="C6867" t="s">
        <v>149</v>
      </c>
      <c r="D6867" t="s">
        <v>21</v>
      </c>
      <c r="E6867" t="s">
        <v>354</v>
      </c>
      <c r="F6867" t="s">
        <v>456</v>
      </c>
      <c r="G6867" s="8">
        <v>39</v>
      </c>
      <c r="H6867" s="6">
        <v>8329.51</v>
      </c>
      <c r="I6867" s="6">
        <v>324850.90000000002</v>
      </c>
      <c r="J6867" t="s">
        <v>777</v>
      </c>
      <c r="K6867" s="8">
        <v>30</v>
      </c>
      <c r="L6867" t="str">
        <f>_xlfn.XLOOKUP(F6867, Items!$A:$A, Items!$C:$C, "Check Item ID", 0)</f>
        <v>Software</v>
      </c>
    </row>
    <row r="6868" spans="1:12" hidden="1" x14ac:dyDescent="0.25">
      <c r="A6868" t="s">
        <v>7636</v>
      </c>
      <c r="B6868" s="1">
        <v>45382</v>
      </c>
      <c r="C6868" t="s">
        <v>149</v>
      </c>
      <c r="D6868" t="s">
        <v>21</v>
      </c>
      <c r="E6868" t="s">
        <v>254</v>
      </c>
      <c r="F6868" t="s">
        <v>428</v>
      </c>
      <c r="G6868">
        <v>10</v>
      </c>
      <c r="H6868">
        <v>6904.14</v>
      </c>
      <c r="I6868">
        <v>69041.440000000002</v>
      </c>
      <c r="J6868" t="s">
        <v>768</v>
      </c>
      <c r="K6868">
        <v>19</v>
      </c>
      <c r="L6868" t="str">
        <f>_xlfn.XLOOKUP(F6868, Items!$A:$A, Items!$C:$C, "Check Item ID", 0)</f>
        <v>Service</v>
      </c>
    </row>
    <row r="6869" spans="1:12" hidden="1" x14ac:dyDescent="0.25">
      <c r="A6869" t="s">
        <v>7637</v>
      </c>
      <c r="B6869" s="1">
        <v>44990</v>
      </c>
      <c r="C6869" t="s">
        <v>79</v>
      </c>
      <c r="D6869" t="s">
        <v>31</v>
      </c>
      <c r="E6869" t="s">
        <v>274</v>
      </c>
      <c r="F6869" t="s">
        <v>490</v>
      </c>
      <c r="G6869">
        <v>29</v>
      </c>
      <c r="H6869">
        <v>888.66</v>
      </c>
      <c r="I6869">
        <v>25771</v>
      </c>
      <c r="J6869" t="s">
        <v>770</v>
      </c>
      <c r="K6869">
        <v>11</v>
      </c>
      <c r="L6869" t="str">
        <f>_xlfn.XLOOKUP(F6869, Items!$A:$A, Items!$C:$C, "Check Item ID", 0)</f>
        <v>Software</v>
      </c>
    </row>
    <row r="6870" spans="1:12" x14ac:dyDescent="0.25">
      <c r="A6870" t="s">
        <v>7638</v>
      </c>
      <c r="B6870" s="1">
        <v>45140</v>
      </c>
      <c r="C6870" t="s">
        <v>165</v>
      </c>
      <c r="D6870" t="s">
        <v>27</v>
      </c>
      <c r="E6870" t="s">
        <v>354</v>
      </c>
      <c r="F6870" t="s">
        <v>376</v>
      </c>
      <c r="G6870" s="8">
        <v>46</v>
      </c>
      <c r="H6870" s="6">
        <v>8773.84</v>
      </c>
      <c r="I6870" s="6">
        <v>403596.52</v>
      </c>
      <c r="J6870" t="s">
        <v>777</v>
      </c>
      <c r="K6870" s="8">
        <v>10</v>
      </c>
      <c r="L6870" t="str">
        <f>_xlfn.XLOOKUP(F6870, Items!$A:$A, Items!$C:$C, "Check Item ID", 0)</f>
        <v>Software</v>
      </c>
    </row>
    <row r="6871" spans="1:12" x14ac:dyDescent="0.25">
      <c r="A6871" t="s">
        <v>7639</v>
      </c>
      <c r="B6871" s="1">
        <v>45734</v>
      </c>
      <c r="C6871" t="s">
        <v>85</v>
      </c>
      <c r="D6871" t="s">
        <v>29</v>
      </c>
      <c r="E6871" t="s">
        <v>332</v>
      </c>
      <c r="F6871" t="s">
        <v>756</v>
      </c>
      <c r="G6871" s="8">
        <v>50</v>
      </c>
      <c r="H6871" s="6">
        <v>2673.06</v>
      </c>
      <c r="I6871" s="6">
        <v>133652.91</v>
      </c>
      <c r="J6871" t="s">
        <v>777</v>
      </c>
      <c r="K6871" s="8">
        <v>26</v>
      </c>
      <c r="L6871" t="str">
        <f>_xlfn.XLOOKUP(F6871, Items!$A:$A, Items!$C:$C, "Check Item ID", 0)</f>
        <v>Service</v>
      </c>
    </row>
    <row r="6872" spans="1:12" hidden="1" x14ac:dyDescent="0.25">
      <c r="A6872" t="s">
        <v>7640</v>
      </c>
      <c r="B6872" s="1">
        <v>45400</v>
      </c>
      <c r="C6872" t="s">
        <v>105</v>
      </c>
      <c r="D6872" t="s">
        <v>23</v>
      </c>
      <c r="E6872" t="s">
        <v>288</v>
      </c>
      <c r="F6872" t="s">
        <v>534</v>
      </c>
      <c r="G6872">
        <v>48</v>
      </c>
      <c r="H6872">
        <v>2691.17</v>
      </c>
      <c r="I6872">
        <v>129175.99</v>
      </c>
      <c r="J6872" t="s">
        <v>768</v>
      </c>
      <c r="K6872">
        <v>40</v>
      </c>
      <c r="L6872" t="str">
        <f>_xlfn.XLOOKUP(F6872, Items!$A:$A, Items!$C:$C, "Check Item ID", 0)</f>
        <v>Service</v>
      </c>
    </row>
    <row r="6873" spans="1:12" hidden="1" x14ac:dyDescent="0.25">
      <c r="A6873" t="s">
        <v>7641</v>
      </c>
      <c r="B6873" s="1">
        <v>45431</v>
      </c>
      <c r="C6873" t="s">
        <v>57</v>
      </c>
      <c r="D6873" t="s">
        <v>25</v>
      </c>
      <c r="E6873" t="s">
        <v>334</v>
      </c>
      <c r="F6873" t="s">
        <v>492</v>
      </c>
      <c r="G6873">
        <v>44</v>
      </c>
      <c r="H6873">
        <v>4298.88</v>
      </c>
      <c r="I6873">
        <v>189150.58</v>
      </c>
      <c r="J6873" t="s">
        <v>768</v>
      </c>
      <c r="K6873">
        <v>36</v>
      </c>
      <c r="L6873" t="str">
        <f>_xlfn.XLOOKUP(F6873, Items!$A:$A, Items!$C:$C, "Check Item ID", 0)</f>
        <v>Service</v>
      </c>
    </row>
    <row r="6874" spans="1:12" hidden="1" x14ac:dyDescent="0.25">
      <c r="A6874" t="s">
        <v>7642</v>
      </c>
      <c r="B6874" s="1">
        <v>45474</v>
      </c>
      <c r="C6874" t="s">
        <v>137</v>
      </c>
      <c r="D6874" t="s">
        <v>13</v>
      </c>
      <c r="E6874" t="s">
        <v>308</v>
      </c>
      <c r="F6874" t="s">
        <v>404</v>
      </c>
      <c r="G6874">
        <v>10</v>
      </c>
      <c r="H6874">
        <v>3238.59</v>
      </c>
      <c r="I6874">
        <v>32385.94</v>
      </c>
      <c r="J6874" t="s">
        <v>768</v>
      </c>
      <c r="K6874">
        <v>25</v>
      </c>
      <c r="L6874" t="str">
        <f>_xlfn.XLOOKUP(F6874, Items!$A:$A, Items!$C:$C, "Check Item ID", 0)</f>
        <v>Service</v>
      </c>
    </row>
    <row r="6875" spans="1:12" hidden="1" x14ac:dyDescent="0.25">
      <c r="A6875" t="s">
        <v>7643</v>
      </c>
      <c r="B6875" s="1">
        <v>45424</v>
      </c>
      <c r="C6875" t="s">
        <v>235</v>
      </c>
      <c r="D6875" t="s">
        <v>17</v>
      </c>
      <c r="E6875" t="s">
        <v>304</v>
      </c>
      <c r="F6875" t="s">
        <v>458</v>
      </c>
      <c r="G6875">
        <v>28</v>
      </c>
      <c r="H6875">
        <v>4860.8</v>
      </c>
      <c r="I6875">
        <v>136102.28</v>
      </c>
      <c r="J6875" t="s">
        <v>770</v>
      </c>
      <c r="K6875">
        <v>40</v>
      </c>
      <c r="L6875" t="str">
        <f>_xlfn.XLOOKUP(F6875, Items!$A:$A, Items!$C:$C, "Check Item ID", 0)</f>
        <v>Service</v>
      </c>
    </row>
    <row r="6876" spans="1:12" hidden="1" x14ac:dyDescent="0.25">
      <c r="A6876" t="s">
        <v>7644</v>
      </c>
      <c r="B6876" s="1">
        <v>45775</v>
      </c>
      <c r="C6876" t="s">
        <v>125</v>
      </c>
      <c r="D6876" t="s">
        <v>23</v>
      </c>
      <c r="E6876" t="s">
        <v>298</v>
      </c>
      <c r="F6876" t="s">
        <v>754</v>
      </c>
      <c r="G6876">
        <v>47</v>
      </c>
      <c r="H6876">
        <v>8200.1</v>
      </c>
      <c r="I6876">
        <v>385404.78</v>
      </c>
      <c r="J6876" t="s">
        <v>770</v>
      </c>
      <c r="K6876">
        <v>41</v>
      </c>
      <c r="L6876" t="str">
        <f>_xlfn.XLOOKUP(F6876, Items!$A:$A, Items!$C:$C, "Check Item ID", 0)</f>
        <v>Service</v>
      </c>
    </row>
    <row r="6877" spans="1:12" hidden="1" x14ac:dyDescent="0.25">
      <c r="A6877" t="s">
        <v>7645</v>
      </c>
      <c r="B6877" s="1">
        <v>45652</v>
      </c>
      <c r="C6877" t="s">
        <v>201</v>
      </c>
      <c r="D6877" t="s">
        <v>21</v>
      </c>
      <c r="E6877" t="s">
        <v>338</v>
      </c>
      <c r="F6877" t="s">
        <v>670</v>
      </c>
      <c r="G6877">
        <v>46</v>
      </c>
      <c r="H6877">
        <v>7862.18</v>
      </c>
      <c r="I6877">
        <v>361660.44</v>
      </c>
      <c r="J6877" t="s">
        <v>770</v>
      </c>
      <c r="K6877">
        <v>35</v>
      </c>
      <c r="L6877" t="str">
        <f>_xlfn.XLOOKUP(F6877, Items!$A:$A, Items!$C:$C, "Check Item ID", 0)</f>
        <v>Service</v>
      </c>
    </row>
    <row r="6878" spans="1:12" hidden="1" x14ac:dyDescent="0.25">
      <c r="A6878" t="s">
        <v>7646</v>
      </c>
      <c r="B6878" s="1">
        <v>45281</v>
      </c>
      <c r="C6878" t="s">
        <v>83</v>
      </c>
      <c r="D6878" t="s">
        <v>23</v>
      </c>
      <c r="E6878" t="s">
        <v>278</v>
      </c>
      <c r="F6878" t="s">
        <v>572</v>
      </c>
      <c r="G6878">
        <v>29</v>
      </c>
      <c r="H6878">
        <v>7124.77</v>
      </c>
      <c r="I6878">
        <v>206618.28</v>
      </c>
      <c r="J6878" t="s">
        <v>768</v>
      </c>
      <c r="K6878">
        <v>9</v>
      </c>
      <c r="L6878" t="str">
        <f>_xlfn.XLOOKUP(F6878, Items!$A:$A, Items!$C:$C, "Check Item ID", 0)</f>
        <v>Service</v>
      </c>
    </row>
    <row r="6879" spans="1:12" hidden="1" x14ac:dyDescent="0.25">
      <c r="A6879" t="s">
        <v>7647</v>
      </c>
      <c r="B6879" s="1">
        <v>45516</v>
      </c>
      <c r="C6879" t="s">
        <v>179</v>
      </c>
      <c r="D6879" t="s">
        <v>3</v>
      </c>
      <c r="E6879" t="s">
        <v>263</v>
      </c>
      <c r="F6879" t="s">
        <v>373</v>
      </c>
      <c r="G6879">
        <v>44</v>
      </c>
      <c r="H6879">
        <v>8969.98</v>
      </c>
      <c r="I6879">
        <v>394679.32</v>
      </c>
      <c r="J6879" t="s">
        <v>768</v>
      </c>
      <c r="K6879">
        <v>12</v>
      </c>
      <c r="L6879" t="str">
        <f>_xlfn.XLOOKUP(F6879, Items!$A:$A, Items!$C:$C, "Check Item ID", 0)</f>
        <v>Service</v>
      </c>
    </row>
    <row r="6880" spans="1:12" x14ac:dyDescent="0.25">
      <c r="A6880" t="s">
        <v>7648</v>
      </c>
      <c r="B6880" s="1">
        <v>45145</v>
      </c>
      <c r="C6880" t="s">
        <v>48</v>
      </c>
      <c r="D6880" t="s">
        <v>21</v>
      </c>
      <c r="E6880" t="s">
        <v>283</v>
      </c>
      <c r="F6880" t="s">
        <v>606</v>
      </c>
      <c r="G6880" s="8">
        <v>34</v>
      </c>
      <c r="H6880" s="6">
        <v>8163.37</v>
      </c>
      <c r="I6880" s="6">
        <v>277554.64</v>
      </c>
      <c r="J6880" t="s">
        <v>777</v>
      </c>
      <c r="K6880" s="8">
        <v>20</v>
      </c>
      <c r="L6880" t="str">
        <f>_xlfn.XLOOKUP(F6880, Items!$A:$A, Items!$C:$C, "Check Item ID", 0)</f>
        <v>Service</v>
      </c>
    </row>
    <row r="6881" spans="1:12" x14ac:dyDescent="0.25">
      <c r="A6881" t="s">
        <v>7649</v>
      </c>
      <c r="B6881" s="1">
        <v>45257</v>
      </c>
      <c r="C6881" t="s">
        <v>231</v>
      </c>
      <c r="D6881" t="s">
        <v>7</v>
      </c>
      <c r="E6881" t="s">
        <v>336</v>
      </c>
      <c r="F6881" t="s">
        <v>532</v>
      </c>
      <c r="G6881" s="8">
        <v>14</v>
      </c>
      <c r="H6881" s="6">
        <v>6514.18</v>
      </c>
      <c r="I6881" s="6">
        <v>91198.57</v>
      </c>
      <c r="J6881" t="s">
        <v>777</v>
      </c>
      <c r="K6881" s="8">
        <v>28</v>
      </c>
      <c r="L6881" t="str">
        <f>_xlfn.XLOOKUP(F6881, Items!$A:$A, Items!$C:$C, "Check Item ID", 0)</f>
        <v>Hardware</v>
      </c>
    </row>
    <row r="6882" spans="1:12" hidden="1" x14ac:dyDescent="0.25">
      <c r="A6882" t="s">
        <v>7650</v>
      </c>
      <c r="B6882" s="1">
        <v>45191</v>
      </c>
      <c r="C6882" t="s">
        <v>89</v>
      </c>
      <c r="D6882" t="s">
        <v>23</v>
      </c>
      <c r="E6882" t="s">
        <v>324</v>
      </c>
      <c r="F6882" t="s">
        <v>426</v>
      </c>
      <c r="G6882">
        <v>31</v>
      </c>
      <c r="H6882">
        <v>6703.77</v>
      </c>
      <c r="I6882">
        <v>207816.72</v>
      </c>
      <c r="J6882" t="s">
        <v>770</v>
      </c>
      <c r="K6882">
        <v>29</v>
      </c>
      <c r="L6882" t="str">
        <f>_xlfn.XLOOKUP(F6882, Items!$A:$A, Items!$C:$C, "Check Item ID", 0)</f>
        <v>Hardware</v>
      </c>
    </row>
    <row r="6883" spans="1:12" x14ac:dyDescent="0.25">
      <c r="A6883" t="s">
        <v>7651</v>
      </c>
      <c r="B6883" s="1">
        <v>44989</v>
      </c>
      <c r="C6883" t="s">
        <v>71</v>
      </c>
      <c r="D6883" t="s">
        <v>15</v>
      </c>
      <c r="E6883" t="s">
        <v>324</v>
      </c>
      <c r="F6883" t="s">
        <v>460</v>
      </c>
      <c r="G6883" s="8">
        <v>50</v>
      </c>
      <c r="H6883" s="6">
        <v>4092.49</v>
      </c>
      <c r="I6883" s="6">
        <v>204624.39</v>
      </c>
      <c r="J6883" t="s">
        <v>777</v>
      </c>
      <c r="K6883" s="8">
        <v>20</v>
      </c>
      <c r="L6883" t="str">
        <f>_xlfn.XLOOKUP(F6883, Items!$A:$A, Items!$C:$C, "Check Item ID", 0)</f>
        <v>Hardware</v>
      </c>
    </row>
    <row r="6884" spans="1:12" x14ac:dyDescent="0.25">
      <c r="A6884" t="s">
        <v>7652</v>
      </c>
      <c r="B6884" s="1">
        <v>45724</v>
      </c>
      <c r="C6884" t="s">
        <v>193</v>
      </c>
      <c r="D6884" t="s">
        <v>5</v>
      </c>
      <c r="E6884" t="s">
        <v>292</v>
      </c>
      <c r="F6884" t="s">
        <v>700</v>
      </c>
      <c r="G6884" s="8">
        <v>22</v>
      </c>
      <c r="H6884" s="6">
        <v>8432.94</v>
      </c>
      <c r="I6884" s="6">
        <v>185524.66</v>
      </c>
      <c r="J6884" t="s">
        <v>777</v>
      </c>
      <c r="K6884" s="8">
        <v>8</v>
      </c>
      <c r="L6884" t="str">
        <f>_xlfn.XLOOKUP(F6884, Items!$A:$A, Items!$C:$C, "Check Item ID", 0)</f>
        <v>Hardware</v>
      </c>
    </row>
    <row r="6885" spans="1:12" x14ac:dyDescent="0.25">
      <c r="A6885" t="s">
        <v>7653</v>
      </c>
      <c r="B6885" s="1">
        <v>45700</v>
      </c>
      <c r="C6885" t="s">
        <v>133</v>
      </c>
      <c r="D6885" t="s">
        <v>11</v>
      </c>
      <c r="E6885" t="s">
        <v>316</v>
      </c>
      <c r="F6885" t="s">
        <v>482</v>
      </c>
      <c r="G6885" s="8">
        <v>15</v>
      </c>
      <c r="H6885" s="6">
        <v>140.19</v>
      </c>
      <c r="I6885" s="6">
        <v>2102.92</v>
      </c>
      <c r="J6885" t="s">
        <v>777</v>
      </c>
      <c r="K6885" s="8">
        <v>4</v>
      </c>
      <c r="L6885" t="str">
        <f>_xlfn.XLOOKUP(F6885, Items!$A:$A, Items!$C:$C, "Check Item ID", 0)</f>
        <v>Service</v>
      </c>
    </row>
    <row r="6886" spans="1:12" x14ac:dyDescent="0.25">
      <c r="A6886" t="s">
        <v>7654</v>
      </c>
      <c r="B6886" s="1">
        <v>44940</v>
      </c>
      <c r="C6886" t="s">
        <v>229</v>
      </c>
      <c r="D6886" t="s">
        <v>17</v>
      </c>
      <c r="E6886" t="s">
        <v>281</v>
      </c>
      <c r="F6886" t="s">
        <v>484</v>
      </c>
      <c r="G6886" s="8">
        <v>9</v>
      </c>
      <c r="H6886" s="6">
        <v>7451.37</v>
      </c>
      <c r="I6886" s="6">
        <v>67062.3</v>
      </c>
      <c r="J6886" t="s">
        <v>777</v>
      </c>
      <c r="K6886" s="8">
        <v>37</v>
      </c>
      <c r="L6886" t="str">
        <f>_xlfn.XLOOKUP(F6886, Items!$A:$A, Items!$C:$C, "Check Item ID", 0)</f>
        <v>Hardware</v>
      </c>
    </row>
    <row r="6887" spans="1:12" hidden="1" x14ac:dyDescent="0.25">
      <c r="A6887" t="s">
        <v>7655</v>
      </c>
      <c r="B6887" s="1">
        <v>45258</v>
      </c>
      <c r="C6887" t="s">
        <v>139</v>
      </c>
      <c r="D6887" t="s">
        <v>19</v>
      </c>
      <c r="E6887" t="s">
        <v>298</v>
      </c>
      <c r="F6887" t="s">
        <v>654</v>
      </c>
      <c r="G6887">
        <v>3</v>
      </c>
      <c r="H6887">
        <v>5698.11</v>
      </c>
      <c r="I6887">
        <v>17094.330000000002</v>
      </c>
      <c r="J6887" t="s">
        <v>768</v>
      </c>
      <c r="K6887">
        <v>21</v>
      </c>
      <c r="L6887" t="str">
        <f>_xlfn.XLOOKUP(F6887, Items!$A:$A, Items!$C:$C, "Check Item ID", 0)</f>
        <v>Hardware</v>
      </c>
    </row>
    <row r="6888" spans="1:12" hidden="1" x14ac:dyDescent="0.25">
      <c r="A6888" t="s">
        <v>7656</v>
      </c>
      <c r="B6888" s="1">
        <v>45620</v>
      </c>
      <c r="C6888" t="s">
        <v>81</v>
      </c>
      <c r="D6888" t="s">
        <v>19</v>
      </c>
      <c r="E6888" t="s">
        <v>304</v>
      </c>
      <c r="F6888" t="s">
        <v>584</v>
      </c>
      <c r="G6888">
        <v>38</v>
      </c>
      <c r="H6888">
        <v>472.73</v>
      </c>
      <c r="I6888">
        <v>17963.91</v>
      </c>
      <c r="J6888" t="s">
        <v>768</v>
      </c>
      <c r="K6888">
        <v>11</v>
      </c>
      <c r="L6888" t="str">
        <f>_xlfn.XLOOKUP(F6888, Items!$A:$A, Items!$C:$C, "Check Item ID", 0)</f>
        <v>Service</v>
      </c>
    </row>
    <row r="6889" spans="1:12" hidden="1" x14ac:dyDescent="0.25">
      <c r="A6889" t="s">
        <v>7657</v>
      </c>
      <c r="B6889" s="1">
        <v>45787</v>
      </c>
      <c r="C6889" t="s">
        <v>39</v>
      </c>
      <c r="D6889" t="s">
        <v>25</v>
      </c>
      <c r="E6889" t="s">
        <v>324</v>
      </c>
      <c r="F6889" t="s">
        <v>480</v>
      </c>
      <c r="G6889">
        <v>32</v>
      </c>
      <c r="H6889">
        <v>2453.3200000000002</v>
      </c>
      <c r="I6889">
        <v>78506.31</v>
      </c>
      <c r="J6889" t="s">
        <v>770</v>
      </c>
      <c r="K6889">
        <v>14</v>
      </c>
      <c r="L6889" t="str">
        <f>_xlfn.XLOOKUP(F6889, Items!$A:$A, Items!$C:$C, "Check Item ID", 0)</f>
        <v>Hardware</v>
      </c>
    </row>
    <row r="6890" spans="1:12" x14ac:dyDescent="0.25">
      <c r="A6890" t="s">
        <v>7658</v>
      </c>
      <c r="B6890" s="1">
        <v>45357</v>
      </c>
      <c r="C6890" t="s">
        <v>209</v>
      </c>
      <c r="D6890" t="s">
        <v>23</v>
      </c>
      <c r="E6890" t="s">
        <v>283</v>
      </c>
      <c r="F6890" t="s">
        <v>658</v>
      </c>
      <c r="G6890" s="8">
        <v>21</v>
      </c>
      <c r="H6890" s="6">
        <v>6486.81</v>
      </c>
      <c r="I6890" s="6">
        <v>136223.07</v>
      </c>
      <c r="J6890" t="s">
        <v>777</v>
      </c>
      <c r="K6890" s="8">
        <v>17</v>
      </c>
      <c r="L6890" t="str">
        <f>_xlfn.XLOOKUP(F6890, Items!$A:$A, Items!$C:$C, "Check Item ID", 0)</f>
        <v>Service</v>
      </c>
    </row>
    <row r="6891" spans="1:12" x14ac:dyDescent="0.25">
      <c r="A6891" t="s">
        <v>7659</v>
      </c>
      <c r="B6891" s="1">
        <v>45862</v>
      </c>
      <c r="C6891" t="s">
        <v>205</v>
      </c>
      <c r="D6891" t="s">
        <v>25</v>
      </c>
      <c r="E6891" t="s">
        <v>258</v>
      </c>
      <c r="F6891" t="s">
        <v>686</v>
      </c>
      <c r="G6891" s="8">
        <v>13</v>
      </c>
      <c r="H6891" s="6">
        <v>5700.02</v>
      </c>
      <c r="I6891" s="6">
        <v>74100.3</v>
      </c>
      <c r="J6891" t="s">
        <v>777</v>
      </c>
      <c r="K6891" s="8">
        <v>31</v>
      </c>
      <c r="L6891" t="str">
        <f>_xlfn.XLOOKUP(F6891, Items!$A:$A, Items!$C:$C, "Check Item ID", 0)</f>
        <v>Software</v>
      </c>
    </row>
    <row r="6892" spans="1:12" hidden="1" x14ac:dyDescent="0.25">
      <c r="A6892" t="s">
        <v>7660</v>
      </c>
      <c r="B6892" s="1">
        <v>45369</v>
      </c>
      <c r="C6892" t="s">
        <v>63</v>
      </c>
      <c r="D6892" t="s">
        <v>27</v>
      </c>
      <c r="E6892" t="s">
        <v>290</v>
      </c>
      <c r="F6892" t="s">
        <v>620</v>
      </c>
      <c r="G6892">
        <v>39</v>
      </c>
      <c r="H6892">
        <v>2066.04</v>
      </c>
      <c r="I6892">
        <v>80575.710000000006</v>
      </c>
      <c r="J6892" t="s">
        <v>768</v>
      </c>
      <c r="K6892">
        <v>40</v>
      </c>
      <c r="L6892" t="str">
        <f>_xlfn.XLOOKUP(F6892, Items!$A:$A, Items!$C:$C, "Check Item ID", 0)</f>
        <v>Hardware</v>
      </c>
    </row>
    <row r="6893" spans="1:12" x14ac:dyDescent="0.25">
      <c r="A6893" t="s">
        <v>7661</v>
      </c>
      <c r="B6893" s="1">
        <v>45090</v>
      </c>
      <c r="C6893" t="s">
        <v>141</v>
      </c>
      <c r="D6893" t="s">
        <v>27</v>
      </c>
      <c r="E6893" t="s">
        <v>316</v>
      </c>
      <c r="F6893" t="s">
        <v>662</v>
      </c>
      <c r="G6893" s="8">
        <v>23</v>
      </c>
      <c r="H6893" s="6">
        <v>4996.5200000000004</v>
      </c>
      <c r="I6893" s="6">
        <v>114920</v>
      </c>
      <c r="J6893" t="s">
        <v>777</v>
      </c>
      <c r="K6893" s="8">
        <v>11</v>
      </c>
      <c r="L6893" t="str">
        <f>_xlfn.XLOOKUP(F6893, Items!$A:$A, Items!$C:$C, "Check Item ID", 0)</f>
        <v>Service</v>
      </c>
    </row>
    <row r="6894" spans="1:12" x14ac:dyDescent="0.25">
      <c r="A6894" t="s">
        <v>7662</v>
      </c>
      <c r="B6894" s="1">
        <v>44929</v>
      </c>
      <c r="C6894" t="s">
        <v>183</v>
      </c>
      <c r="D6894" t="s">
        <v>31</v>
      </c>
      <c r="E6894" t="s">
        <v>296</v>
      </c>
      <c r="F6894" t="s">
        <v>706</v>
      </c>
      <c r="G6894" s="8">
        <v>32</v>
      </c>
      <c r="H6894" s="6">
        <v>9643.31</v>
      </c>
      <c r="I6894" s="6">
        <v>308585.78000000003</v>
      </c>
      <c r="J6894" t="s">
        <v>777</v>
      </c>
      <c r="K6894" s="8">
        <v>7</v>
      </c>
      <c r="L6894" t="str">
        <f>_xlfn.XLOOKUP(F6894, Items!$A:$A, Items!$C:$C, "Check Item ID", 0)</f>
        <v>Software</v>
      </c>
    </row>
    <row r="6895" spans="1:12" hidden="1" x14ac:dyDescent="0.25">
      <c r="A6895" t="s">
        <v>7663</v>
      </c>
      <c r="B6895" s="1">
        <v>45323</v>
      </c>
      <c r="C6895" t="s">
        <v>83</v>
      </c>
      <c r="D6895" t="s">
        <v>23</v>
      </c>
      <c r="E6895" t="s">
        <v>318</v>
      </c>
      <c r="F6895" t="s">
        <v>430</v>
      </c>
      <c r="G6895">
        <v>41</v>
      </c>
      <c r="H6895">
        <v>3011.22</v>
      </c>
      <c r="I6895">
        <v>123459.82</v>
      </c>
      <c r="J6895" t="s">
        <v>768</v>
      </c>
      <c r="K6895">
        <v>36</v>
      </c>
      <c r="L6895" t="str">
        <f>_xlfn.XLOOKUP(F6895, Items!$A:$A, Items!$C:$C, "Check Item ID", 0)</f>
        <v>Service</v>
      </c>
    </row>
    <row r="6896" spans="1:12" hidden="1" x14ac:dyDescent="0.25">
      <c r="A6896" t="s">
        <v>7664</v>
      </c>
      <c r="B6896" s="1">
        <v>45710</v>
      </c>
      <c r="C6896" t="s">
        <v>179</v>
      </c>
      <c r="D6896" t="s">
        <v>3</v>
      </c>
      <c r="E6896" t="s">
        <v>324</v>
      </c>
      <c r="F6896" t="s">
        <v>624</v>
      </c>
      <c r="G6896">
        <v>22</v>
      </c>
      <c r="H6896">
        <v>3313.12</v>
      </c>
      <c r="I6896">
        <v>72888.570000000007</v>
      </c>
      <c r="J6896" t="s">
        <v>770</v>
      </c>
      <c r="K6896">
        <v>7</v>
      </c>
      <c r="L6896" t="str">
        <f>_xlfn.XLOOKUP(F6896, Items!$A:$A, Items!$C:$C, "Check Item ID", 0)</f>
        <v>Service</v>
      </c>
    </row>
    <row r="6897" spans="1:12" x14ac:dyDescent="0.25">
      <c r="A6897" t="s">
        <v>7665</v>
      </c>
      <c r="B6897" s="1">
        <v>45657</v>
      </c>
      <c r="C6897" t="s">
        <v>131</v>
      </c>
      <c r="D6897" t="s">
        <v>25</v>
      </c>
      <c r="E6897" t="s">
        <v>250</v>
      </c>
      <c r="F6897" t="s">
        <v>376</v>
      </c>
      <c r="G6897" s="8">
        <v>31</v>
      </c>
      <c r="H6897" s="6">
        <v>8168.73</v>
      </c>
      <c r="I6897" s="6">
        <v>253230.76</v>
      </c>
      <c r="J6897" t="s">
        <v>777</v>
      </c>
      <c r="K6897" s="8">
        <v>25</v>
      </c>
      <c r="L6897" t="str">
        <f>_xlfn.XLOOKUP(F6897, Items!$A:$A, Items!$C:$C, "Check Item ID", 0)</f>
        <v>Software</v>
      </c>
    </row>
    <row r="6898" spans="1:12" x14ac:dyDescent="0.25">
      <c r="A6898" t="s">
        <v>7666</v>
      </c>
      <c r="B6898" s="1">
        <v>44935</v>
      </c>
      <c r="C6898" t="s">
        <v>225</v>
      </c>
      <c r="D6898" t="s">
        <v>13</v>
      </c>
      <c r="E6898" t="s">
        <v>340</v>
      </c>
      <c r="F6898" t="s">
        <v>534</v>
      </c>
      <c r="G6898" s="8">
        <v>36</v>
      </c>
      <c r="H6898" s="6">
        <v>2604.92</v>
      </c>
      <c r="I6898" s="6">
        <v>93777.26</v>
      </c>
      <c r="J6898" t="s">
        <v>777</v>
      </c>
      <c r="K6898" s="8">
        <v>7</v>
      </c>
      <c r="L6898" t="str">
        <f>_xlfn.XLOOKUP(F6898, Items!$A:$A, Items!$C:$C, "Check Item ID", 0)</f>
        <v>Service</v>
      </c>
    </row>
    <row r="6899" spans="1:12" hidden="1" x14ac:dyDescent="0.25">
      <c r="A6899" t="s">
        <v>7667</v>
      </c>
      <c r="B6899" s="1">
        <v>45855</v>
      </c>
      <c r="C6899" t="s">
        <v>189</v>
      </c>
      <c r="D6899" t="s">
        <v>21</v>
      </c>
      <c r="E6899" t="s">
        <v>267</v>
      </c>
      <c r="F6899" t="s">
        <v>758</v>
      </c>
      <c r="G6899">
        <v>15</v>
      </c>
      <c r="H6899">
        <v>3088.45</v>
      </c>
      <c r="I6899">
        <v>46326.77</v>
      </c>
      <c r="J6899" t="s">
        <v>768</v>
      </c>
      <c r="K6899">
        <v>26</v>
      </c>
      <c r="L6899" t="str">
        <f>_xlfn.XLOOKUP(F6899, Items!$A:$A, Items!$C:$C, "Check Item ID", 0)</f>
        <v>Hardware</v>
      </c>
    </row>
    <row r="6900" spans="1:12" x14ac:dyDescent="0.25">
      <c r="A6900" t="s">
        <v>7668</v>
      </c>
      <c r="B6900" s="1">
        <v>45902</v>
      </c>
      <c r="C6900" t="s">
        <v>51</v>
      </c>
      <c r="D6900" t="s">
        <v>3</v>
      </c>
      <c r="E6900" t="s">
        <v>278</v>
      </c>
      <c r="F6900" t="s">
        <v>367</v>
      </c>
      <c r="G6900" s="8">
        <v>40</v>
      </c>
      <c r="H6900" s="6">
        <v>4955.1000000000004</v>
      </c>
      <c r="I6900" s="6">
        <v>198204.02</v>
      </c>
      <c r="J6900" t="s">
        <v>777</v>
      </c>
      <c r="K6900" s="8">
        <v>32</v>
      </c>
      <c r="L6900" t="str">
        <f>_xlfn.XLOOKUP(F6900, Items!$A:$A, Items!$C:$C, "Check Item ID", 0)</f>
        <v>Software</v>
      </c>
    </row>
    <row r="6901" spans="1:12" hidden="1" x14ac:dyDescent="0.25">
      <c r="A6901" t="s">
        <v>7669</v>
      </c>
      <c r="B6901" s="1">
        <v>45393</v>
      </c>
      <c r="C6901" t="s">
        <v>63</v>
      </c>
      <c r="D6901" t="s">
        <v>27</v>
      </c>
      <c r="E6901" t="s">
        <v>250</v>
      </c>
      <c r="F6901" t="s">
        <v>402</v>
      </c>
      <c r="G6901">
        <v>7</v>
      </c>
      <c r="H6901">
        <v>9807.9699999999993</v>
      </c>
      <c r="I6901">
        <v>68655.820000000007</v>
      </c>
      <c r="J6901" t="s">
        <v>768</v>
      </c>
      <c r="K6901">
        <v>33</v>
      </c>
      <c r="L6901" t="str">
        <f>_xlfn.XLOOKUP(F6901, Items!$A:$A, Items!$C:$C, "Check Item ID", 0)</f>
        <v>Hardware</v>
      </c>
    </row>
    <row r="6902" spans="1:12" hidden="1" x14ac:dyDescent="0.25">
      <c r="A6902" t="s">
        <v>7670</v>
      </c>
      <c r="B6902" s="1">
        <v>45490</v>
      </c>
      <c r="C6902" t="s">
        <v>181</v>
      </c>
      <c r="D6902" t="s">
        <v>17</v>
      </c>
      <c r="E6902" t="s">
        <v>322</v>
      </c>
      <c r="F6902" t="s">
        <v>492</v>
      </c>
      <c r="G6902">
        <v>6</v>
      </c>
      <c r="H6902">
        <v>4432.08</v>
      </c>
      <c r="I6902">
        <v>26592.47</v>
      </c>
      <c r="J6902" t="s">
        <v>768</v>
      </c>
      <c r="K6902">
        <v>24</v>
      </c>
      <c r="L6902" t="str">
        <f>_xlfn.XLOOKUP(F6902, Items!$A:$A, Items!$C:$C, "Check Item ID", 0)</f>
        <v>Service</v>
      </c>
    </row>
    <row r="6903" spans="1:12" hidden="1" x14ac:dyDescent="0.25">
      <c r="A6903" t="s">
        <v>7671</v>
      </c>
      <c r="B6903" s="1">
        <v>45254</v>
      </c>
      <c r="C6903" t="s">
        <v>36</v>
      </c>
      <c r="D6903" t="s">
        <v>23</v>
      </c>
      <c r="E6903" t="s">
        <v>320</v>
      </c>
      <c r="F6903" t="s">
        <v>744</v>
      </c>
      <c r="G6903">
        <v>44</v>
      </c>
      <c r="H6903">
        <v>7911.33</v>
      </c>
      <c r="I6903">
        <v>348098.36</v>
      </c>
      <c r="J6903" t="s">
        <v>768</v>
      </c>
      <c r="K6903">
        <v>26</v>
      </c>
      <c r="L6903" t="str">
        <f>_xlfn.XLOOKUP(F6903, Items!$A:$A, Items!$C:$C, "Check Item ID", 0)</f>
        <v>Service</v>
      </c>
    </row>
    <row r="6904" spans="1:12" hidden="1" x14ac:dyDescent="0.25">
      <c r="A6904" t="s">
        <v>7672</v>
      </c>
      <c r="B6904" s="1">
        <v>44981</v>
      </c>
      <c r="C6904" t="s">
        <v>175</v>
      </c>
      <c r="D6904" t="s">
        <v>27</v>
      </c>
      <c r="E6904" t="s">
        <v>274</v>
      </c>
      <c r="F6904" t="s">
        <v>514</v>
      </c>
      <c r="G6904">
        <v>34</v>
      </c>
      <c r="H6904">
        <v>4109.88</v>
      </c>
      <c r="I6904">
        <v>139735.82999999999</v>
      </c>
      <c r="J6904" t="s">
        <v>768</v>
      </c>
      <c r="K6904">
        <v>4</v>
      </c>
      <c r="L6904" t="str">
        <f>_xlfn.XLOOKUP(F6904, Items!$A:$A, Items!$C:$C, "Check Item ID", 0)</f>
        <v>Hardware</v>
      </c>
    </row>
    <row r="6905" spans="1:12" x14ac:dyDescent="0.25">
      <c r="A6905" t="s">
        <v>7673</v>
      </c>
      <c r="B6905" s="1">
        <v>45047</v>
      </c>
      <c r="C6905" t="s">
        <v>135</v>
      </c>
      <c r="D6905" t="s">
        <v>31</v>
      </c>
      <c r="E6905" t="s">
        <v>342</v>
      </c>
      <c r="F6905" t="s">
        <v>572</v>
      </c>
      <c r="G6905" s="8">
        <v>31</v>
      </c>
      <c r="H6905" s="6">
        <v>5974.72</v>
      </c>
      <c r="I6905" s="6">
        <v>185216.27</v>
      </c>
      <c r="J6905" t="s">
        <v>777</v>
      </c>
      <c r="K6905" s="8">
        <v>38</v>
      </c>
      <c r="L6905" t="str">
        <f>_xlfn.XLOOKUP(F6905, Items!$A:$A, Items!$C:$C, "Check Item ID", 0)</f>
        <v>Service</v>
      </c>
    </row>
    <row r="6906" spans="1:12" x14ac:dyDescent="0.25">
      <c r="A6906" t="s">
        <v>7674</v>
      </c>
      <c r="B6906" s="1">
        <v>45905</v>
      </c>
      <c r="C6906" t="s">
        <v>217</v>
      </c>
      <c r="D6906" t="s">
        <v>21</v>
      </c>
      <c r="E6906" t="s">
        <v>292</v>
      </c>
      <c r="F6906" t="s">
        <v>632</v>
      </c>
      <c r="G6906" s="8">
        <v>6</v>
      </c>
      <c r="H6906" s="6">
        <v>2140.6</v>
      </c>
      <c r="I6906" s="6">
        <v>12843.61</v>
      </c>
      <c r="J6906" t="s">
        <v>777</v>
      </c>
      <c r="K6906" s="8">
        <v>36</v>
      </c>
      <c r="L6906" t="str">
        <f>_xlfn.XLOOKUP(F6906, Items!$A:$A, Items!$C:$C, "Check Item ID", 0)</f>
        <v>Service</v>
      </c>
    </row>
    <row r="6907" spans="1:12" hidden="1" x14ac:dyDescent="0.25">
      <c r="A6907" t="s">
        <v>7675</v>
      </c>
      <c r="B6907" s="1">
        <v>45498</v>
      </c>
      <c r="C6907" t="s">
        <v>165</v>
      </c>
      <c r="D6907" t="s">
        <v>27</v>
      </c>
      <c r="E6907" t="s">
        <v>308</v>
      </c>
      <c r="F6907" t="s">
        <v>736</v>
      </c>
      <c r="G6907">
        <v>23</v>
      </c>
      <c r="H6907">
        <v>7908.16</v>
      </c>
      <c r="I6907">
        <v>181887.67</v>
      </c>
      <c r="J6907" t="s">
        <v>768</v>
      </c>
      <c r="K6907">
        <v>44</v>
      </c>
      <c r="L6907" t="str">
        <f>_xlfn.XLOOKUP(F6907, Items!$A:$A, Items!$C:$C, "Check Item ID", 0)</f>
        <v>Service</v>
      </c>
    </row>
    <row r="6908" spans="1:12" x14ac:dyDescent="0.25">
      <c r="A6908" t="s">
        <v>7676</v>
      </c>
      <c r="B6908" s="1">
        <v>45589</v>
      </c>
      <c r="C6908" t="s">
        <v>83</v>
      </c>
      <c r="D6908" t="s">
        <v>23</v>
      </c>
      <c r="E6908" t="s">
        <v>302</v>
      </c>
      <c r="F6908" t="s">
        <v>708</v>
      </c>
      <c r="G6908" s="8">
        <v>37</v>
      </c>
      <c r="H6908" s="6">
        <v>4457.29</v>
      </c>
      <c r="I6908" s="6">
        <v>164919.71</v>
      </c>
      <c r="J6908" t="s">
        <v>777</v>
      </c>
      <c r="K6908" s="8">
        <v>11</v>
      </c>
      <c r="L6908" t="str">
        <f>_xlfn.XLOOKUP(F6908, Items!$A:$A, Items!$C:$C, "Check Item ID", 0)</f>
        <v>Service</v>
      </c>
    </row>
    <row r="6909" spans="1:12" hidden="1" x14ac:dyDescent="0.25">
      <c r="A6909" t="s">
        <v>7677</v>
      </c>
      <c r="B6909" s="1">
        <v>45356</v>
      </c>
      <c r="C6909" t="s">
        <v>153</v>
      </c>
      <c r="D6909" t="s">
        <v>3</v>
      </c>
      <c r="E6909" t="s">
        <v>276</v>
      </c>
      <c r="F6909" t="s">
        <v>552</v>
      </c>
      <c r="G6909">
        <v>5</v>
      </c>
      <c r="H6909">
        <v>6871.62</v>
      </c>
      <c r="I6909">
        <v>34358.080000000002</v>
      </c>
      <c r="J6909" t="s">
        <v>768</v>
      </c>
      <c r="K6909">
        <v>42</v>
      </c>
      <c r="L6909" t="str">
        <f>_xlfn.XLOOKUP(F6909, Items!$A:$A, Items!$C:$C, "Check Item ID", 0)</f>
        <v>Service</v>
      </c>
    </row>
    <row r="6910" spans="1:12" hidden="1" x14ac:dyDescent="0.25">
      <c r="A6910" t="s">
        <v>7678</v>
      </c>
      <c r="B6910" s="1">
        <v>45878</v>
      </c>
      <c r="C6910" t="s">
        <v>141</v>
      </c>
      <c r="D6910" t="s">
        <v>27</v>
      </c>
      <c r="E6910" t="s">
        <v>265</v>
      </c>
      <c r="F6910" t="s">
        <v>602</v>
      </c>
      <c r="G6910">
        <v>23</v>
      </c>
      <c r="H6910">
        <v>1230.33</v>
      </c>
      <c r="I6910">
        <v>28297.69</v>
      </c>
      <c r="J6910" t="s">
        <v>770</v>
      </c>
      <c r="K6910">
        <v>31</v>
      </c>
      <c r="L6910" t="str">
        <f>_xlfn.XLOOKUP(F6910, Items!$A:$A, Items!$C:$C, "Check Item ID", 0)</f>
        <v>Software</v>
      </c>
    </row>
    <row r="6911" spans="1:12" x14ac:dyDescent="0.25">
      <c r="A6911" t="s">
        <v>7679</v>
      </c>
      <c r="B6911" s="1">
        <v>44987</v>
      </c>
      <c r="C6911" t="s">
        <v>151</v>
      </c>
      <c r="D6911" t="s">
        <v>11</v>
      </c>
      <c r="E6911" t="s">
        <v>308</v>
      </c>
      <c r="F6911" t="s">
        <v>504</v>
      </c>
      <c r="G6911" s="8">
        <v>13</v>
      </c>
      <c r="H6911" s="6">
        <v>7489.71</v>
      </c>
      <c r="I6911" s="6">
        <v>97366.17</v>
      </c>
      <c r="J6911" t="s">
        <v>777</v>
      </c>
      <c r="K6911" s="8">
        <v>38</v>
      </c>
      <c r="L6911" t="str">
        <f>_xlfn.XLOOKUP(F6911, Items!$A:$A, Items!$C:$C, "Check Item ID", 0)</f>
        <v>Service</v>
      </c>
    </row>
    <row r="6912" spans="1:12" hidden="1" x14ac:dyDescent="0.25">
      <c r="A6912" t="s">
        <v>7680</v>
      </c>
      <c r="B6912" s="1">
        <v>45043</v>
      </c>
      <c r="C6912" t="s">
        <v>215</v>
      </c>
      <c r="D6912" t="s">
        <v>5</v>
      </c>
      <c r="E6912" t="s">
        <v>352</v>
      </c>
      <c r="F6912" t="s">
        <v>526</v>
      </c>
      <c r="G6912">
        <v>28</v>
      </c>
      <c r="H6912">
        <v>5865.01</v>
      </c>
      <c r="I6912">
        <v>164220.34</v>
      </c>
      <c r="J6912" t="s">
        <v>768</v>
      </c>
      <c r="K6912">
        <v>21</v>
      </c>
      <c r="L6912" t="str">
        <f>_xlfn.XLOOKUP(F6912, Items!$A:$A, Items!$C:$C, "Check Item ID", 0)</f>
        <v>Software</v>
      </c>
    </row>
    <row r="6913" spans="1:12" hidden="1" x14ac:dyDescent="0.25">
      <c r="A6913" t="s">
        <v>7681</v>
      </c>
      <c r="B6913" s="1">
        <v>45879</v>
      </c>
      <c r="C6913" t="s">
        <v>215</v>
      </c>
      <c r="D6913" t="s">
        <v>5</v>
      </c>
      <c r="E6913" t="s">
        <v>316</v>
      </c>
      <c r="F6913" t="s">
        <v>662</v>
      </c>
      <c r="G6913">
        <v>22</v>
      </c>
      <c r="H6913">
        <v>4813.9399999999996</v>
      </c>
      <c r="I6913">
        <v>105906.77</v>
      </c>
      <c r="J6913" t="s">
        <v>768</v>
      </c>
      <c r="K6913">
        <v>20</v>
      </c>
      <c r="L6913" t="str">
        <f>_xlfn.XLOOKUP(F6913, Items!$A:$A, Items!$C:$C, "Check Item ID", 0)</f>
        <v>Service</v>
      </c>
    </row>
    <row r="6914" spans="1:12" hidden="1" x14ac:dyDescent="0.25">
      <c r="A6914" t="s">
        <v>7682</v>
      </c>
      <c r="B6914" s="1">
        <v>45379</v>
      </c>
      <c r="C6914" t="s">
        <v>141</v>
      </c>
      <c r="D6914" t="s">
        <v>27</v>
      </c>
      <c r="E6914" t="s">
        <v>281</v>
      </c>
      <c r="F6914" t="s">
        <v>656</v>
      </c>
      <c r="G6914">
        <v>2</v>
      </c>
      <c r="H6914">
        <v>6107.63</v>
      </c>
      <c r="I6914">
        <v>12215.25</v>
      </c>
      <c r="J6914" t="s">
        <v>768</v>
      </c>
      <c r="K6914">
        <v>43</v>
      </c>
      <c r="L6914" t="str">
        <f>_xlfn.XLOOKUP(F6914, Items!$A:$A, Items!$C:$C, "Check Item ID", 0)</f>
        <v>Service</v>
      </c>
    </row>
    <row r="6915" spans="1:12" hidden="1" x14ac:dyDescent="0.25">
      <c r="A6915" t="s">
        <v>7683</v>
      </c>
      <c r="B6915" s="1">
        <v>45793</v>
      </c>
      <c r="C6915" t="s">
        <v>237</v>
      </c>
      <c r="D6915" t="s">
        <v>5</v>
      </c>
      <c r="E6915" t="s">
        <v>292</v>
      </c>
      <c r="F6915" t="s">
        <v>566</v>
      </c>
      <c r="G6915">
        <v>32</v>
      </c>
      <c r="H6915">
        <v>7512.74</v>
      </c>
      <c r="I6915">
        <v>240407.78</v>
      </c>
      <c r="J6915" t="s">
        <v>768</v>
      </c>
      <c r="K6915">
        <v>34</v>
      </c>
      <c r="L6915" t="str">
        <f>_xlfn.XLOOKUP(F6915, Items!$A:$A, Items!$C:$C, "Check Item ID", 0)</f>
        <v>Software</v>
      </c>
    </row>
    <row r="6916" spans="1:12" x14ac:dyDescent="0.25">
      <c r="A6916" t="s">
        <v>7684</v>
      </c>
      <c r="B6916" s="1">
        <v>45624</v>
      </c>
      <c r="C6916" t="s">
        <v>211</v>
      </c>
      <c r="D6916" t="s">
        <v>31</v>
      </c>
      <c r="E6916" t="s">
        <v>328</v>
      </c>
      <c r="F6916" t="s">
        <v>414</v>
      </c>
      <c r="G6916" s="8">
        <v>44</v>
      </c>
      <c r="H6916" s="6">
        <v>5031.4399999999996</v>
      </c>
      <c r="I6916" s="6">
        <v>221383.52</v>
      </c>
      <c r="J6916" t="s">
        <v>777</v>
      </c>
      <c r="K6916" s="8">
        <v>40</v>
      </c>
      <c r="L6916" t="str">
        <f>_xlfn.XLOOKUP(F6916, Items!$A:$A, Items!$C:$C, "Check Item ID", 0)</f>
        <v>Service</v>
      </c>
    </row>
    <row r="6917" spans="1:12" hidden="1" x14ac:dyDescent="0.25">
      <c r="A6917" t="s">
        <v>7685</v>
      </c>
      <c r="B6917" s="1">
        <v>45125</v>
      </c>
      <c r="C6917" t="s">
        <v>193</v>
      </c>
      <c r="D6917" t="s">
        <v>5</v>
      </c>
      <c r="E6917" t="s">
        <v>312</v>
      </c>
      <c r="F6917" t="s">
        <v>432</v>
      </c>
      <c r="G6917">
        <v>20</v>
      </c>
      <c r="H6917">
        <v>8910.7099999999991</v>
      </c>
      <c r="I6917">
        <v>178214.25</v>
      </c>
      <c r="J6917" t="s">
        <v>770</v>
      </c>
      <c r="K6917">
        <v>42</v>
      </c>
      <c r="L6917" t="str">
        <f>_xlfn.XLOOKUP(F6917, Items!$A:$A, Items!$C:$C, "Check Item ID", 0)</f>
        <v>Service</v>
      </c>
    </row>
    <row r="6918" spans="1:12" hidden="1" x14ac:dyDescent="0.25">
      <c r="A6918" t="s">
        <v>7686</v>
      </c>
      <c r="B6918" s="1">
        <v>45287</v>
      </c>
      <c r="C6918" t="s">
        <v>231</v>
      </c>
      <c r="D6918" t="s">
        <v>7</v>
      </c>
      <c r="E6918" t="s">
        <v>332</v>
      </c>
      <c r="F6918" t="s">
        <v>492</v>
      </c>
      <c r="G6918">
        <v>16</v>
      </c>
      <c r="H6918">
        <v>3996.67</v>
      </c>
      <c r="I6918">
        <v>63946.7</v>
      </c>
      <c r="J6918" t="s">
        <v>768</v>
      </c>
      <c r="K6918">
        <v>21</v>
      </c>
      <c r="L6918" t="str">
        <f>_xlfn.XLOOKUP(F6918, Items!$A:$A, Items!$C:$C, "Check Item ID", 0)</f>
        <v>Service</v>
      </c>
    </row>
    <row r="6919" spans="1:12" hidden="1" x14ac:dyDescent="0.25">
      <c r="A6919" t="s">
        <v>7687</v>
      </c>
      <c r="B6919" s="1">
        <v>45732</v>
      </c>
      <c r="C6919" t="s">
        <v>81</v>
      </c>
      <c r="D6919" t="s">
        <v>19</v>
      </c>
      <c r="E6919" t="s">
        <v>316</v>
      </c>
      <c r="F6919" t="s">
        <v>724</v>
      </c>
      <c r="G6919">
        <v>9</v>
      </c>
      <c r="H6919">
        <v>326.55</v>
      </c>
      <c r="I6919">
        <v>2938.98</v>
      </c>
      <c r="J6919" t="s">
        <v>768</v>
      </c>
      <c r="K6919">
        <v>30</v>
      </c>
      <c r="L6919" t="str">
        <f>_xlfn.XLOOKUP(F6919, Items!$A:$A, Items!$C:$C, "Check Item ID", 0)</f>
        <v>Software</v>
      </c>
    </row>
    <row r="6920" spans="1:12" hidden="1" x14ac:dyDescent="0.25">
      <c r="A6920" t="s">
        <v>7688</v>
      </c>
      <c r="B6920" s="1">
        <v>45140</v>
      </c>
      <c r="C6920" t="s">
        <v>111</v>
      </c>
      <c r="D6920" t="s">
        <v>31</v>
      </c>
      <c r="E6920" t="s">
        <v>254</v>
      </c>
      <c r="F6920" t="s">
        <v>378</v>
      </c>
      <c r="G6920">
        <v>35</v>
      </c>
      <c r="H6920">
        <v>563.94000000000005</v>
      </c>
      <c r="I6920">
        <v>19737.810000000001</v>
      </c>
      <c r="J6920" t="s">
        <v>770</v>
      </c>
      <c r="K6920">
        <v>11</v>
      </c>
      <c r="L6920" t="str">
        <f>_xlfn.XLOOKUP(F6920, Items!$A:$A, Items!$C:$C, "Check Item ID", 0)</f>
        <v>Software</v>
      </c>
    </row>
    <row r="6921" spans="1:12" hidden="1" x14ac:dyDescent="0.25">
      <c r="A6921" t="s">
        <v>7689</v>
      </c>
      <c r="B6921" s="1">
        <v>45558</v>
      </c>
      <c r="C6921" t="s">
        <v>167</v>
      </c>
      <c r="D6921" t="s">
        <v>31</v>
      </c>
      <c r="E6921" t="s">
        <v>300</v>
      </c>
      <c r="F6921" t="s">
        <v>698</v>
      </c>
      <c r="G6921">
        <v>15</v>
      </c>
      <c r="H6921">
        <v>5618.97</v>
      </c>
      <c r="I6921">
        <v>84284.59</v>
      </c>
      <c r="J6921" t="s">
        <v>770</v>
      </c>
      <c r="K6921">
        <v>45</v>
      </c>
      <c r="L6921" t="str">
        <f>_xlfn.XLOOKUP(F6921, Items!$A:$A, Items!$C:$C, "Check Item ID", 0)</f>
        <v>Software</v>
      </c>
    </row>
    <row r="6922" spans="1:12" hidden="1" x14ac:dyDescent="0.25">
      <c r="A6922" t="s">
        <v>7690</v>
      </c>
      <c r="B6922" s="1">
        <v>45021</v>
      </c>
      <c r="C6922" t="s">
        <v>53</v>
      </c>
      <c r="D6922" t="s">
        <v>9</v>
      </c>
      <c r="E6922" t="s">
        <v>340</v>
      </c>
      <c r="F6922" t="s">
        <v>456</v>
      </c>
      <c r="G6922">
        <v>44</v>
      </c>
      <c r="H6922">
        <v>9653.1200000000008</v>
      </c>
      <c r="I6922">
        <v>424737.09</v>
      </c>
      <c r="J6922" t="s">
        <v>770</v>
      </c>
      <c r="K6922">
        <v>28</v>
      </c>
      <c r="L6922" t="str">
        <f>_xlfn.XLOOKUP(F6922, Items!$A:$A, Items!$C:$C, "Check Item ID", 0)</f>
        <v>Software</v>
      </c>
    </row>
    <row r="6923" spans="1:12" hidden="1" x14ac:dyDescent="0.25">
      <c r="A6923" t="s">
        <v>7691</v>
      </c>
      <c r="B6923" s="1">
        <v>45144</v>
      </c>
      <c r="C6923" t="s">
        <v>147</v>
      </c>
      <c r="D6923" t="s">
        <v>5</v>
      </c>
      <c r="E6923" t="s">
        <v>332</v>
      </c>
      <c r="F6923" t="s">
        <v>438</v>
      </c>
      <c r="G6923">
        <v>32</v>
      </c>
      <c r="H6923">
        <v>5286.86</v>
      </c>
      <c r="I6923">
        <v>169179.42</v>
      </c>
      <c r="J6923" t="s">
        <v>770</v>
      </c>
      <c r="K6923">
        <v>45</v>
      </c>
      <c r="L6923" t="str">
        <f>_xlfn.XLOOKUP(F6923, Items!$A:$A, Items!$C:$C, "Check Item ID", 0)</f>
        <v>Software</v>
      </c>
    </row>
    <row r="6924" spans="1:12" hidden="1" x14ac:dyDescent="0.25">
      <c r="A6924" t="s">
        <v>7692</v>
      </c>
      <c r="B6924" s="1">
        <v>45532</v>
      </c>
      <c r="C6924" t="s">
        <v>181</v>
      </c>
      <c r="D6924" t="s">
        <v>17</v>
      </c>
      <c r="E6924" t="s">
        <v>290</v>
      </c>
      <c r="F6924" t="s">
        <v>700</v>
      </c>
      <c r="G6924">
        <v>39</v>
      </c>
      <c r="H6924">
        <v>8929.7800000000007</v>
      </c>
      <c r="I6924">
        <v>348261.51</v>
      </c>
      <c r="J6924" t="s">
        <v>768</v>
      </c>
      <c r="K6924">
        <v>21</v>
      </c>
      <c r="L6924" t="str">
        <f>_xlfn.XLOOKUP(F6924, Items!$A:$A, Items!$C:$C, "Check Item ID", 0)</f>
        <v>Hardware</v>
      </c>
    </row>
    <row r="6925" spans="1:12" hidden="1" x14ac:dyDescent="0.25">
      <c r="A6925" t="s">
        <v>7693</v>
      </c>
      <c r="B6925" s="1">
        <v>45798</v>
      </c>
      <c r="C6925" t="s">
        <v>107</v>
      </c>
      <c r="D6925" t="s">
        <v>25</v>
      </c>
      <c r="E6925" t="s">
        <v>312</v>
      </c>
      <c r="F6925" t="s">
        <v>438</v>
      </c>
      <c r="G6925">
        <v>46</v>
      </c>
      <c r="H6925">
        <v>5109.32</v>
      </c>
      <c r="I6925">
        <v>235028.88</v>
      </c>
      <c r="J6925" t="s">
        <v>770</v>
      </c>
      <c r="K6925">
        <v>31</v>
      </c>
      <c r="L6925" t="str">
        <f>_xlfn.XLOOKUP(F6925, Items!$A:$A, Items!$C:$C, "Check Item ID", 0)</f>
        <v>Software</v>
      </c>
    </row>
    <row r="6926" spans="1:12" hidden="1" x14ac:dyDescent="0.25">
      <c r="A6926" t="s">
        <v>7694</v>
      </c>
      <c r="B6926" s="1">
        <v>44995</v>
      </c>
      <c r="C6926" t="s">
        <v>133</v>
      </c>
      <c r="D6926" t="s">
        <v>11</v>
      </c>
      <c r="E6926" t="s">
        <v>314</v>
      </c>
      <c r="F6926" t="s">
        <v>664</v>
      </c>
      <c r="G6926">
        <v>29</v>
      </c>
      <c r="H6926">
        <v>7048.28</v>
      </c>
      <c r="I6926">
        <v>204400.01</v>
      </c>
      <c r="J6926" t="s">
        <v>768</v>
      </c>
      <c r="K6926">
        <v>38</v>
      </c>
      <c r="L6926" t="str">
        <f>_xlfn.XLOOKUP(F6926, Items!$A:$A, Items!$C:$C, "Check Item ID", 0)</f>
        <v>Hardware</v>
      </c>
    </row>
    <row r="6927" spans="1:12" hidden="1" x14ac:dyDescent="0.25">
      <c r="A6927" t="s">
        <v>7695</v>
      </c>
      <c r="B6927" s="1">
        <v>45786</v>
      </c>
      <c r="C6927" t="s">
        <v>65</v>
      </c>
      <c r="D6927" t="s">
        <v>15</v>
      </c>
      <c r="E6927" t="s">
        <v>328</v>
      </c>
      <c r="F6927" t="s">
        <v>418</v>
      </c>
      <c r="G6927">
        <v>37</v>
      </c>
      <c r="H6927">
        <v>6762.73</v>
      </c>
      <c r="I6927">
        <v>250220.85</v>
      </c>
      <c r="J6927" t="s">
        <v>768</v>
      </c>
      <c r="K6927">
        <v>26</v>
      </c>
      <c r="L6927" t="str">
        <f>_xlfn.XLOOKUP(F6927, Items!$A:$A, Items!$C:$C, "Check Item ID", 0)</f>
        <v>Service</v>
      </c>
    </row>
    <row r="6928" spans="1:12" x14ac:dyDescent="0.25">
      <c r="A6928" t="s">
        <v>7696</v>
      </c>
      <c r="B6928" s="1">
        <v>45571</v>
      </c>
      <c r="C6928" t="s">
        <v>235</v>
      </c>
      <c r="D6928" t="s">
        <v>17</v>
      </c>
      <c r="E6928" t="s">
        <v>246</v>
      </c>
      <c r="F6928" t="s">
        <v>726</v>
      </c>
      <c r="G6928" s="8">
        <v>29</v>
      </c>
      <c r="H6928" s="6">
        <v>4535.04</v>
      </c>
      <c r="I6928" s="6">
        <v>131516.19</v>
      </c>
      <c r="J6928" t="s">
        <v>777</v>
      </c>
      <c r="K6928" s="8">
        <v>8</v>
      </c>
      <c r="L6928" t="str">
        <f>_xlfn.XLOOKUP(F6928, Items!$A:$A, Items!$C:$C, "Check Item ID", 0)</f>
        <v>Hardware</v>
      </c>
    </row>
    <row r="6929" spans="1:12" hidden="1" x14ac:dyDescent="0.25">
      <c r="A6929" t="s">
        <v>7697</v>
      </c>
      <c r="B6929" s="1">
        <v>45736</v>
      </c>
      <c r="C6929" t="s">
        <v>121</v>
      </c>
      <c r="D6929" t="s">
        <v>5</v>
      </c>
      <c r="E6929" t="s">
        <v>250</v>
      </c>
      <c r="F6929" t="s">
        <v>538</v>
      </c>
      <c r="G6929">
        <v>42</v>
      </c>
      <c r="H6929">
        <v>7485.92</v>
      </c>
      <c r="I6929">
        <v>314408.65000000002</v>
      </c>
      <c r="J6929" t="s">
        <v>770</v>
      </c>
      <c r="K6929">
        <v>32</v>
      </c>
      <c r="L6929" t="str">
        <f>_xlfn.XLOOKUP(F6929, Items!$A:$A, Items!$C:$C, "Check Item ID", 0)</f>
        <v>Hardware</v>
      </c>
    </row>
    <row r="6930" spans="1:12" x14ac:dyDescent="0.25">
      <c r="A6930" t="s">
        <v>7698</v>
      </c>
      <c r="B6930" s="1">
        <v>45236</v>
      </c>
      <c r="C6930" t="s">
        <v>229</v>
      </c>
      <c r="D6930" t="s">
        <v>17</v>
      </c>
      <c r="E6930" t="s">
        <v>304</v>
      </c>
      <c r="F6930" t="s">
        <v>392</v>
      </c>
      <c r="G6930" s="8">
        <v>28</v>
      </c>
      <c r="H6930" s="6">
        <v>9352.23</v>
      </c>
      <c r="I6930" s="6">
        <v>261862.34</v>
      </c>
      <c r="J6930" t="s">
        <v>777</v>
      </c>
      <c r="K6930" s="8">
        <v>35</v>
      </c>
      <c r="L6930" t="str">
        <f>_xlfn.XLOOKUP(F6930, Items!$A:$A, Items!$C:$C, "Check Item ID", 0)</f>
        <v>Software</v>
      </c>
    </row>
    <row r="6931" spans="1:12" hidden="1" x14ac:dyDescent="0.25">
      <c r="A6931" t="s">
        <v>7699</v>
      </c>
      <c r="B6931" s="1">
        <v>45410</v>
      </c>
      <c r="C6931" t="s">
        <v>99</v>
      </c>
      <c r="D6931" t="s">
        <v>13</v>
      </c>
      <c r="E6931" t="s">
        <v>250</v>
      </c>
      <c r="F6931" t="s">
        <v>676</v>
      </c>
      <c r="G6931">
        <v>42</v>
      </c>
      <c r="H6931">
        <v>8801.94</v>
      </c>
      <c r="I6931">
        <v>369681.35</v>
      </c>
      <c r="J6931" t="s">
        <v>768</v>
      </c>
      <c r="K6931">
        <v>42</v>
      </c>
      <c r="L6931" t="str">
        <f>_xlfn.XLOOKUP(F6931, Items!$A:$A, Items!$C:$C, "Check Item ID", 0)</f>
        <v>Service</v>
      </c>
    </row>
    <row r="6932" spans="1:12" x14ac:dyDescent="0.25">
      <c r="A6932" t="s">
        <v>7700</v>
      </c>
      <c r="B6932" s="1">
        <v>45370</v>
      </c>
      <c r="C6932" t="s">
        <v>207</v>
      </c>
      <c r="D6932" t="s">
        <v>11</v>
      </c>
      <c r="E6932" t="s">
        <v>254</v>
      </c>
      <c r="F6932" t="s">
        <v>712</v>
      </c>
      <c r="G6932" s="8">
        <v>30</v>
      </c>
      <c r="H6932" s="6">
        <v>3153.96</v>
      </c>
      <c r="I6932" s="6">
        <v>94618.95</v>
      </c>
      <c r="J6932" t="s">
        <v>777</v>
      </c>
      <c r="K6932" s="8">
        <v>13</v>
      </c>
      <c r="L6932" t="str">
        <f>_xlfn.XLOOKUP(F6932, Items!$A:$A, Items!$C:$C, "Check Item ID", 0)</f>
        <v>Service</v>
      </c>
    </row>
    <row r="6933" spans="1:12" hidden="1" x14ac:dyDescent="0.25">
      <c r="A6933" t="s">
        <v>7701</v>
      </c>
      <c r="B6933" s="1">
        <v>45362</v>
      </c>
      <c r="C6933" t="s">
        <v>71</v>
      </c>
      <c r="D6933" t="s">
        <v>15</v>
      </c>
      <c r="E6933" t="s">
        <v>338</v>
      </c>
      <c r="F6933" t="s">
        <v>512</v>
      </c>
      <c r="G6933">
        <v>8</v>
      </c>
      <c r="H6933">
        <v>4207.28</v>
      </c>
      <c r="I6933">
        <v>33658.230000000003</v>
      </c>
      <c r="J6933" t="s">
        <v>770</v>
      </c>
      <c r="K6933">
        <v>25</v>
      </c>
      <c r="L6933" t="str">
        <f>_xlfn.XLOOKUP(F6933, Items!$A:$A, Items!$C:$C, "Check Item ID", 0)</f>
        <v>Software</v>
      </c>
    </row>
    <row r="6934" spans="1:12" hidden="1" x14ac:dyDescent="0.25">
      <c r="A6934" t="s">
        <v>7702</v>
      </c>
      <c r="B6934" s="1">
        <v>45995</v>
      </c>
      <c r="C6934" t="s">
        <v>127</v>
      </c>
      <c r="D6934" t="s">
        <v>31</v>
      </c>
      <c r="E6934" t="s">
        <v>281</v>
      </c>
      <c r="F6934" t="s">
        <v>642</v>
      </c>
      <c r="G6934">
        <v>10</v>
      </c>
      <c r="H6934">
        <v>3720.91</v>
      </c>
      <c r="I6934">
        <v>37209.11</v>
      </c>
      <c r="J6934" t="s">
        <v>770</v>
      </c>
      <c r="K6934">
        <v>18</v>
      </c>
      <c r="L6934" t="str">
        <f>_xlfn.XLOOKUP(F6934, Items!$A:$A, Items!$C:$C, "Check Item ID", 0)</f>
        <v>Software</v>
      </c>
    </row>
    <row r="6935" spans="1:12" hidden="1" x14ac:dyDescent="0.25">
      <c r="A6935" t="s">
        <v>7703</v>
      </c>
      <c r="B6935" s="1">
        <v>44956</v>
      </c>
      <c r="C6935" t="s">
        <v>97</v>
      </c>
      <c r="D6935" t="s">
        <v>29</v>
      </c>
      <c r="E6935" t="s">
        <v>254</v>
      </c>
      <c r="F6935" t="s">
        <v>684</v>
      </c>
      <c r="G6935">
        <v>18</v>
      </c>
      <c r="H6935">
        <v>9582.5300000000007</v>
      </c>
      <c r="I6935">
        <v>172485.59</v>
      </c>
      <c r="J6935" t="s">
        <v>770</v>
      </c>
      <c r="K6935">
        <v>5</v>
      </c>
      <c r="L6935" t="str">
        <f>_xlfn.XLOOKUP(F6935, Items!$A:$A, Items!$C:$C, "Check Item ID", 0)</f>
        <v>Software</v>
      </c>
    </row>
    <row r="6936" spans="1:12" hidden="1" x14ac:dyDescent="0.25">
      <c r="A6936" t="s">
        <v>7704</v>
      </c>
      <c r="B6936" s="1">
        <v>45338</v>
      </c>
      <c r="C6936" t="s">
        <v>75</v>
      </c>
      <c r="D6936" t="s">
        <v>11</v>
      </c>
      <c r="E6936" t="s">
        <v>316</v>
      </c>
      <c r="F6936" t="s">
        <v>502</v>
      </c>
      <c r="G6936">
        <v>25</v>
      </c>
      <c r="H6936">
        <v>6960.54</v>
      </c>
      <c r="I6936">
        <v>174013.53</v>
      </c>
      <c r="J6936" t="s">
        <v>768</v>
      </c>
      <c r="K6936">
        <v>31</v>
      </c>
      <c r="L6936" t="str">
        <f>_xlfn.XLOOKUP(F6936, Items!$A:$A, Items!$C:$C, "Check Item ID", 0)</f>
        <v>Software</v>
      </c>
    </row>
    <row r="6937" spans="1:12" hidden="1" x14ac:dyDescent="0.25">
      <c r="A6937" t="s">
        <v>7705</v>
      </c>
      <c r="B6937" s="1">
        <v>45733</v>
      </c>
      <c r="C6937" t="s">
        <v>185</v>
      </c>
      <c r="D6937" t="s">
        <v>29</v>
      </c>
      <c r="E6937" t="s">
        <v>310</v>
      </c>
      <c r="F6937" t="s">
        <v>361</v>
      </c>
      <c r="G6937">
        <v>38</v>
      </c>
      <c r="H6937">
        <v>4562.83</v>
      </c>
      <c r="I6937">
        <v>173387.46</v>
      </c>
      <c r="J6937" t="s">
        <v>770</v>
      </c>
      <c r="K6937">
        <v>40</v>
      </c>
      <c r="L6937" t="str">
        <f>_xlfn.XLOOKUP(F6937, Items!$A:$A, Items!$C:$C, "Check Item ID", 0)</f>
        <v>Software</v>
      </c>
    </row>
    <row r="6938" spans="1:12" x14ac:dyDescent="0.25">
      <c r="A6938" t="s">
        <v>7706</v>
      </c>
      <c r="B6938" s="1">
        <v>45029</v>
      </c>
      <c r="C6938" t="s">
        <v>143</v>
      </c>
      <c r="D6938" t="s">
        <v>5</v>
      </c>
      <c r="E6938" t="s">
        <v>283</v>
      </c>
      <c r="F6938" t="s">
        <v>536</v>
      </c>
      <c r="G6938" s="8">
        <v>50</v>
      </c>
      <c r="H6938" s="6">
        <v>3850.88</v>
      </c>
      <c r="I6938" s="6">
        <v>192544.18</v>
      </c>
      <c r="J6938" t="s">
        <v>777</v>
      </c>
      <c r="K6938" s="8">
        <v>45</v>
      </c>
      <c r="L6938" t="str">
        <f>_xlfn.XLOOKUP(F6938, Items!$A:$A, Items!$C:$C, "Check Item ID", 0)</f>
        <v>Service</v>
      </c>
    </row>
    <row r="6939" spans="1:12" hidden="1" x14ac:dyDescent="0.25">
      <c r="A6939" t="s">
        <v>7707</v>
      </c>
      <c r="B6939" s="1">
        <v>45252</v>
      </c>
      <c r="C6939" t="s">
        <v>209</v>
      </c>
      <c r="D6939" t="s">
        <v>23</v>
      </c>
      <c r="E6939" t="s">
        <v>300</v>
      </c>
      <c r="F6939" t="s">
        <v>530</v>
      </c>
      <c r="G6939">
        <v>31</v>
      </c>
      <c r="H6939">
        <v>2863.47</v>
      </c>
      <c r="I6939">
        <v>88767.72</v>
      </c>
      <c r="J6939" t="s">
        <v>770</v>
      </c>
      <c r="K6939">
        <v>34</v>
      </c>
      <c r="L6939" t="str">
        <f>_xlfn.XLOOKUP(F6939, Items!$A:$A, Items!$C:$C, "Check Item ID", 0)</f>
        <v>Hardware</v>
      </c>
    </row>
    <row r="6940" spans="1:12" hidden="1" x14ac:dyDescent="0.25">
      <c r="A6940" t="s">
        <v>7708</v>
      </c>
      <c r="B6940" s="1">
        <v>45215</v>
      </c>
      <c r="C6940" t="s">
        <v>39</v>
      </c>
      <c r="D6940" t="s">
        <v>25</v>
      </c>
      <c r="E6940" t="s">
        <v>254</v>
      </c>
      <c r="F6940" t="s">
        <v>750</v>
      </c>
      <c r="G6940">
        <v>24</v>
      </c>
      <c r="H6940">
        <v>3098.65</v>
      </c>
      <c r="I6940">
        <v>74367.61</v>
      </c>
      <c r="J6940" t="s">
        <v>770</v>
      </c>
      <c r="K6940">
        <v>14</v>
      </c>
      <c r="L6940" t="str">
        <f>_xlfn.XLOOKUP(F6940, Items!$A:$A, Items!$C:$C, "Check Item ID", 0)</f>
        <v>Hardware</v>
      </c>
    </row>
    <row r="6941" spans="1:12" hidden="1" x14ac:dyDescent="0.25">
      <c r="A6941" t="s">
        <v>7709</v>
      </c>
      <c r="B6941" s="1">
        <v>45243</v>
      </c>
      <c r="C6941" t="s">
        <v>175</v>
      </c>
      <c r="D6941" t="s">
        <v>27</v>
      </c>
      <c r="E6941" t="s">
        <v>272</v>
      </c>
      <c r="F6941" t="s">
        <v>522</v>
      </c>
      <c r="G6941">
        <v>16</v>
      </c>
      <c r="H6941">
        <v>4028.25</v>
      </c>
      <c r="I6941">
        <v>64451.96</v>
      </c>
      <c r="J6941" t="s">
        <v>768</v>
      </c>
      <c r="K6941">
        <v>24</v>
      </c>
      <c r="L6941" t="str">
        <f>_xlfn.XLOOKUP(F6941, Items!$A:$A, Items!$C:$C, "Check Item ID", 0)</f>
        <v>Hardware</v>
      </c>
    </row>
    <row r="6942" spans="1:12" hidden="1" x14ac:dyDescent="0.25">
      <c r="A6942" t="s">
        <v>7710</v>
      </c>
      <c r="B6942" s="1">
        <v>45963</v>
      </c>
      <c r="C6942" t="s">
        <v>155</v>
      </c>
      <c r="D6942" t="s">
        <v>31</v>
      </c>
      <c r="E6942" t="s">
        <v>348</v>
      </c>
      <c r="F6942" t="s">
        <v>524</v>
      </c>
      <c r="G6942">
        <v>37</v>
      </c>
      <c r="H6942">
        <v>4297.01</v>
      </c>
      <c r="I6942">
        <v>158989.20000000001</v>
      </c>
      <c r="J6942" t="s">
        <v>768</v>
      </c>
      <c r="K6942">
        <v>10</v>
      </c>
      <c r="L6942" t="str">
        <f>_xlfn.XLOOKUP(F6942, Items!$A:$A, Items!$C:$C, "Check Item ID", 0)</f>
        <v>Hardware</v>
      </c>
    </row>
    <row r="6943" spans="1:12" x14ac:dyDescent="0.25">
      <c r="A6943" t="s">
        <v>7711</v>
      </c>
      <c r="B6943" s="1">
        <v>45406</v>
      </c>
      <c r="C6943" t="s">
        <v>163</v>
      </c>
      <c r="D6943" t="s">
        <v>31</v>
      </c>
      <c r="E6943" t="s">
        <v>308</v>
      </c>
      <c r="F6943" t="s">
        <v>408</v>
      </c>
      <c r="G6943" s="8">
        <v>10</v>
      </c>
      <c r="H6943" s="6">
        <v>5795.78</v>
      </c>
      <c r="I6943" s="6">
        <v>57957.760000000002</v>
      </c>
      <c r="J6943" t="s">
        <v>777</v>
      </c>
      <c r="K6943" s="8">
        <v>24</v>
      </c>
      <c r="L6943" t="str">
        <f>_xlfn.XLOOKUP(F6943, Items!$A:$A, Items!$C:$C, "Check Item ID", 0)</f>
        <v>Hardware</v>
      </c>
    </row>
    <row r="6944" spans="1:12" hidden="1" x14ac:dyDescent="0.25">
      <c r="A6944" t="s">
        <v>7712</v>
      </c>
      <c r="B6944" s="1">
        <v>45706</v>
      </c>
      <c r="C6944" t="s">
        <v>227</v>
      </c>
      <c r="D6944" t="s">
        <v>9</v>
      </c>
      <c r="E6944" t="s">
        <v>320</v>
      </c>
      <c r="F6944" t="s">
        <v>672</v>
      </c>
      <c r="G6944">
        <v>2</v>
      </c>
      <c r="H6944">
        <v>2177.9</v>
      </c>
      <c r="I6944">
        <v>4355.79</v>
      </c>
      <c r="J6944" t="s">
        <v>768</v>
      </c>
      <c r="K6944">
        <v>3</v>
      </c>
      <c r="L6944" t="str">
        <f>_xlfn.XLOOKUP(F6944, Items!$A:$A, Items!$C:$C, "Check Item ID", 0)</f>
        <v>Service</v>
      </c>
    </row>
    <row r="6945" spans="1:12" hidden="1" x14ac:dyDescent="0.25">
      <c r="A6945" t="s">
        <v>7713</v>
      </c>
      <c r="B6945" s="1">
        <v>45932</v>
      </c>
      <c r="C6945" t="s">
        <v>75</v>
      </c>
      <c r="D6945" t="s">
        <v>11</v>
      </c>
      <c r="E6945" t="s">
        <v>322</v>
      </c>
      <c r="F6945" t="s">
        <v>712</v>
      </c>
      <c r="G6945">
        <v>35</v>
      </c>
      <c r="H6945">
        <v>2906.07</v>
      </c>
      <c r="I6945">
        <v>101712.31</v>
      </c>
      <c r="J6945" t="s">
        <v>768</v>
      </c>
      <c r="K6945">
        <v>41</v>
      </c>
      <c r="L6945" t="str">
        <f>_xlfn.XLOOKUP(F6945, Items!$A:$A, Items!$C:$C, "Check Item ID", 0)</f>
        <v>Service</v>
      </c>
    </row>
    <row r="6946" spans="1:12" hidden="1" x14ac:dyDescent="0.25">
      <c r="A6946" t="s">
        <v>7714</v>
      </c>
      <c r="B6946" s="1">
        <v>45347</v>
      </c>
      <c r="C6946" t="s">
        <v>141</v>
      </c>
      <c r="D6946" t="s">
        <v>27</v>
      </c>
      <c r="E6946" t="s">
        <v>350</v>
      </c>
      <c r="F6946" t="s">
        <v>371</v>
      </c>
      <c r="G6946">
        <v>2</v>
      </c>
      <c r="H6946">
        <v>5284.53</v>
      </c>
      <c r="I6946">
        <v>10569.07</v>
      </c>
      <c r="J6946" t="s">
        <v>770</v>
      </c>
      <c r="K6946">
        <v>7</v>
      </c>
      <c r="L6946" t="str">
        <f>_xlfn.XLOOKUP(F6946, Items!$A:$A, Items!$C:$C, "Check Item ID", 0)</f>
        <v>Software</v>
      </c>
    </row>
    <row r="6947" spans="1:12" x14ac:dyDescent="0.25">
      <c r="A6947" t="s">
        <v>7715</v>
      </c>
      <c r="B6947" s="1">
        <v>45757</v>
      </c>
      <c r="C6947" t="s">
        <v>39</v>
      </c>
      <c r="D6947" t="s">
        <v>25</v>
      </c>
      <c r="E6947" t="s">
        <v>326</v>
      </c>
      <c r="F6947" t="s">
        <v>646</v>
      </c>
      <c r="G6947" s="8">
        <v>22</v>
      </c>
      <c r="H6947" s="6">
        <v>4214.38</v>
      </c>
      <c r="I6947" s="6">
        <v>92716.33</v>
      </c>
      <c r="J6947" t="s">
        <v>777</v>
      </c>
      <c r="K6947" s="8">
        <v>40</v>
      </c>
      <c r="L6947" t="str">
        <f>_xlfn.XLOOKUP(F6947, Items!$A:$A, Items!$C:$C, "Check Item ID", 0)</f>
        <v>Service</v>
      </c>
    </row>
    <row r="6948" spans="1:12" hidden="1" x14ac:dyDescent="0.25">
      <c r="A6948" t="s">
        <v>7716</v>
      </c>
      <c r="B6948" s="1">
        <v>45588</v>
      </c>
      <c r="C6948" t="s">
        <v>193</v>
      </c>
      <c r="D6948" t="s">
        <v>5</v>
      </c>
      <c r="E6948" t="s">
        <v>274</v>
      </c>
      <c r="F6948" t="s">
        <v>542</v>
      </c>
      <c r="G6948">
        <v>28</v>
      </c>
      <c r="H6948">
        <v>8218.3700000000008</v>
      </c>
      <c r="I6948">
        <v>230114.46</v>
      </c>
      <c r="J6948" t="s">
        <v>768</v>
      </c>
      <c r="K6948">
        <v>20</v>
      </c>
      <c r="L6948" t="str">
        <f>_xlfn.XLOOKUP(F6948, Items!$A:$A, Items!$C:$C, "Check Item ID", 0)</f>
        <v>Service</v>
      </c>
    </row>
    <row r="6949" spans="1:12" x14ac:dyDescent="0.25">
      <c r="A6949" t="s">
        <v>7717</v>
      </c>
      <c r="B6949" s="1">
        <v>45835</v>
      </c>
      <c r="C6949" t="s">
        <v>85</v>
      </c>
      <c r="D6949" t="s">
        <v>29</v>
      </c>
      <c r="E6949" t="s">
        <v>254</v>
      </c>
      <c r="F6949" t="s">
        <v>506</v>
      </c>
      <c r="G6949" s="8">
        <v>47</v>
      </c>
      <c r="H6949" s="6">
        <v>9845.65</v>
      </c>
      <c r="I6949" s="6">
        <v>462745.74</v>
      </c>
      <c r="J6949" t="s">
        <v>777</v>
      </c>
      <c r="K6949" s="8">
        <v>34</v>
      </c>
      <c r="L6949" t="str">
        <f>_xlfn.XLOOKUP(F6949, Items!$A:$A, Items!$C:$C, "Check Item ID", 0)</f>
        <v>Software</v>
      </c>
    </row>
    <row r="6950" spans="1:12" hidden="1" x14ac:dyDescent="0.25">
      <c r="A6950" t="s">
        <v>7718</v>
      </c>
      <c r="B6950" s="1">
        <v>45799</v>
      </c>
      <c r="C6950" t="s">
        <v>51</v>
      </c>
      <c r="D6950" t="s">
        <v>3</v>
      </c>
      <c r="E6950" t="s">
        <v>250</v>
      </c>
      <c r="F6950" t="s">
        <v>462</v>
      </c>
      <c r="G6950">
        <v>3</v>
      </c>
      <c r="H6950">
        <v>4403.1000000000004</v>
      </c>
      <c r="I6950">
        <v>13209.3</v>
      </c>
      <c r="J6950" t="s">
        <v>770</v>
      </c>
      <c r="K6950">
        <v>27</v>
      </c>
      <c r="L6950" t="str">
        <f>_xlfn.XLOOKUP(F6950, Items!$A:$A, Items!$C:$C, "Check Item ID", 0)</f>
        <v>Service</v>
      </c>
    </row>
    <row r="6951" spans="1:12" hidden="1" x14ac:dyDescent="0.25">
      <c r="A6951" t="s">
        <v>7719</v>
      </c>
      <c r="B6951" s="1">
        <v>45496</v>
      </c>
      <c r="C6951" t="s">
        <v>135</v>
      </c>
      <c r="D6951" t="s">
        <v>31</v>
      </c>
      <c r="E6951" t="s">
        <v>246</v>
      </c>
      <c r="F6951" t="s">
        <v>654</v>
      </c>
      <c r="G6951">
        <v>16</v>
      </c>
      <c r="H6951">
        <v>5303.38</v>
      </c>
      <c r="I6951">
        <v>84854.11</v>
      </c>
      <c r="J6951" t="s">
        <v>770</v>
      </c>
      <c r="K6951">
        <v>5</v>
      </c>
      <c r="L6951" t="str">
        <f>_xlfn.XLOOKUP(F6951, Items!$A:$A, Items!$C:$C, "Check Item ID", 0)</f>
        <v>Hardware</v>
      </c>
    </row>
    <row r="6952" spans="1:12" hidden="1" x14ac:dyDescent="0.25">
      <c r="A6952" t="s">
        <v>7720</v>
      </c>
      <c r="B6952" s="1">
        <v>45495</v>
      </c>
      <c r="C6952" t="s">
        <v>225</v>
      </c>
      <c r="D6952" t="s">
        <v>13</v>
      </c>
      <c r="E6952" t="s">
        <v>326</v>
      </c>
      <c r="F6952" t="s">
        <v>618</v>
      </c>
      <c r="G6952">
        <v>47</v>
      </c>
      <c r="H6952">
        <v>2615.6999999999998</v>
      </c>
      <c r="I6952">
        <v>122937.86</v>
      </c>
      <c r="J6952" t="s">
        <v>768</v>
      </c>
      <c r="K6952">
        <v>45</v>
      </c>
      <c r="L6952" t="str">
        <f>_xlfn.XLOOKUP(F6952, Items!$A:$A, Items!$C:$C, "Check Item ID", 0)</f>
        <v>Service</v>
      </c>
    </row>
    <row r="6953" spans="1:12" hidden="1" x14ac:dyDescent="0.25">
      <c r="A6953" t="s">
        <v>7721</v>
      </c>
      <c r="B6953" s="1">
        <v>45559</v>
      </c>
      <c r="C6953" t="s">
        <v>189</v>
      </c>
      <c r="D6953" t="s">
        <v>21</v>
      </c>
      <c r="E6953" t="s">
        <v>274</v>
      </c>
      <c r="F6953" t="s">
        <v>386</v>
      </c>
      <c r="G6953">
        <v>19</v>
      </c>
      <c r="H6953">
        <v>8930.93</v>
      </c>
      <c r="I6953">
        <v>169687.58</v>
      </c>
      <c r="J6953" t="s">
        <v>768</v>
      </c>
      <c r="K6953">
        <v>31</v>
      </c>
      <c r="L6953" t="str">
        <f>_xlfn.XLOOKUP(F6953, Items!$A:$A, Items!$C:$C, "Check Item ID", 0)</f>
        <v>Hardware</v>
      </c>
    </row>
    <row r="6954" spans="1:12" hidden="1" x14ac:dyDescent="0.25">
      <c r="A6954" t="s">
        <v>7722</v>
      </c>
      <c r="B6954" s="1">
        <v>45708</v>
      </c>
      <c r="C6954" t="s">
        <v>157</v>
      </c>
      <c r="D6954" t="s">
        <v>11</v>
      </c>
      <c r="E6954" t="s">
        <v>328</v>
      </c>
      <c r="F6954" t="s">
        <v>686</v>
      </c>
      <c r="G6954">
        <v>16</v>
      </c>
      <c r="H6954">
        <v>5335.97</v>
      </c>
      <c r="I6954">
        <v>85375.53</v>
      </c>
      <c r="J6954" t="s">
        <v>768</v>
      </c>
      <c r="K6954">
        <v>32</v>
      </c>
      <c r="L6954" t="str">
        <f>_xlfn.XLOOKUP(F6954, Items!$A:$A, Items!$C:$C, "Check Item ID", 0)</f>
        <v>Software</v>
      </c>
    </row>
    <row r="6955" spans="1:12" hidden="1" x14ac:dyDescent="0.25">
      <c r="A6955" t="s">
        <v>7723</v>
      </c>
      <c r="B6955" s="1">
        <v>45308</v>
      </c>
      <c r="C6955" t="s">
        <v>161</v>
      </c>
      <c r="D6955" t="s">
        <v>17</v>
      </c>
      <c r="E6955" t="s">
        <v>334</v>
      </c>
      <c r="F6955" t="s">
        <v>726</v>
      </c>
      <c r="G6955">
        <v>6</v>
      </c>
      <c r="H6955">
        <v>5463.96</v>
      </c>
      <c r="I6955">
        <v>32783.78</v>
      </c>
      <c r="J6955" t="s">
        <v>770</v>
      </c>
      <c r="K6955">
        <v>34</v>
      </c>
      <c r="L6955" t="str">
        <f>_xlfn.XLOOKUP(F6955, Items!$A:$A, Items!$C:$C, "Check Item ID", 0)</f>
        <v>Hardware</v>
      </c>
    </row>
    <row r="6956" spans="1:12" hidden="1" x14ac:dyDescent="0.25">
      <c r="A6956" t="s">
        <v>7724</v>
      </c>
      <c r="B6956" s="1">
        <v>44939</v>
      </c>
      <c r="C6956" t="s">
        <v>63</v>
      </c>
      <c r="D6956" t="s">
        <v>27</v>
      </c>
      <c r="E6956" t="s">
        <v>310</v>
      </c>
      <c r="F6956" t="s">
        <v>482</v>
      </c>
      <c r="G6956">
        <v>48</v>
      </c>
      <c r="H6956">
        <v>132.65</v>
      </c>
      <c r="I6956">
        <v>6367.27</v>
      </c>
      <c r="J6956" t="s">
        <v>770</v>
      </c>
      <c r="K6956">
        <v>35</v>
      </c>
      <c r="L6956" t="str">
        <f>_xlfn.XLOOKUP(F6956, Items!$A:$A, Items!$C:$C, "Check Item ID", 0)</f>
        <v>Service</v>
      </c>
    </row>
    <row r="6957" spans="1:12" hidden="1" x14ac:dyDescent="0.25">
      <c r="A6957" t="s">
        <v>7725</v>
      </c>
      <c r="B6957" s="1">
        <v>45805</v>
      </c>
      <c r="C6957" t="s">
        <v>69</v>
      </c>
      <c r="D6957" t="s">
        <v>13</v>
      </c>
      <c r="E6957" t="s">
        <v>328</v>
      </c>
      <c r="F6957" t="s">
        <v>502</v>
      </c>
      <c r="G6957">
        <v>8</v>
      </c>
      <c r="H6957">
        <v>7352.52</v>
      </c>
      <c r="I6957">
        <v>58820.18</v>
      </c>
      <c r="J6957" t="s">
        <v>770</v>
      </c>
      <c r="K6957">
        <v>37</v>
      </c>
      <c r="L6957" t="str">
        <f>_xlfn.XLOOKUP(F6957, Items!$A:$A, Items!$C:$C, "Check Item ID", 0)</f>
        <v>Software</v>
      </c>
    </row>
    <row r="6958" spans="1:12" x14ac:dyDescent="0.25">
      <c r="A6958" t="s">
        <v>7726</v>
      </c>
      <c r="B6958" s="1">
        <v>45949</v>
      </c>
      <c r="C6958" t="s">
        <v>123</v>
      </c>
      <c r="D6958" t="s">
        <v>21</v>
      </c>
      <c r="E6958" t="s">
        <v>348</v>
      </c>
      <c r="F6958" t="s">
        <v>660</v>
      </c>
      <c r="G6958" s="8">
        <v>20</v>
      </c>
      <c r="H6958" s="6">
        <v>7255.94</v>
      </c>
      <c r="I6958" s="6">
        <v>145118.71</v>
      </c>
      <c r="J6958" t="s">
        <v>777</v>
      </c>
      <c r="K6958" s="8">
        <v>34</v>
      </c>
      <c r="L6958" t="str">
        <f>_xlfn.XLOOKUP(F6958, Items!$A:$A, Items!$C:$C, "Check Item ID", 0)</f>
        <v>Hardware</v>
      </c>
    </row>
    <row r="6959" spans="1:12" hidden="1" x14ac:dyDescent="0.25">
      <c r="A6959" t="s">
        <v>7727</v>
      </c>
      <c r="B6959" s="1">
        <v>45667</v>
      </c>
      <c r="C6959" t="s">
        <v>191</v>
      </c>
      <c r="D6959" t="s">
        <v>25</v>
      </c>
      <c r="E6959" t="s">
        <v>278</v>
      </c>
      <c r="F6959" t="s">
        <v>359</v>
      </c>
      <c r="G6959">
        <v>15</v>
      </c>
      <c r="H6959">
        <v>7881.96</v>
      </c>
      <c r="I6959">
        <v>118229.47</v>
      </c>
      <c r="J6959" t="s">
        <v>770</v>
      </c>
      <c r="K6959">
        <v>9</v>
      </c>
      <c r="L6959" t="str">
        <f>_xlfn.XLOOKUP(F6959, Items!$A:$A, Items!$C:$C, "Check Item ID", 0)</f>
        <v>Hardware</v>
      </c>
    </row>
    <row r="6960" spans="1:12" hidden="1" x14ac:dyDescent="0.25">
      <c r="A6960" t="s">
        <v>7728</v>
      </c>
      <c r="B6960" s="1">
        <v>45957</v>
      </c>
      <c r="C6960" t="s">
        <v>48</v>
      </c>
      <c r="D6960" t="s">
        <v>21</v>
      </c>
      <c r="E6960" t="s">
        <v>270</v>
      </c>
      <c r="F6960" t="s">
        <v>730</v>
      </c>
      <c r="G6960">
        <v>33</v>
      </c>
      <c r="H6960">
        <v>3999.83</v>
      </c>
      <c r="I6960">
        <v>131994.34</v>
      </c>
      <c r="J6960" t="s">
        <v>770</v>
      </c>
      <c r="K6960">
        <v>16</v>
      </c>
      <c r="L6960" t="str">
        <f>_xlfn.XLOOKUP(F6960, Items!$A:$A, Items!$C:$C, "Check Item ID", 0)</f>
        <v>Service</v>
      </c>
    </row>
    <row r="6961" spans="1:12" x14ac:dyDescent="0.25">
      <c r="A6961" t="s">
        <v>7729</v>
      </c>
      <c r="B6961" s="1">
        <v>45455</v>
      </c>
      <c r="C6961" t="s">
        <v>99</v>
      </c>
      <c r="D6961" t="s">
        <v>13</v>
      </c>
      <c r="E6961" t="s">
        <v>304</v>
      </c>
      <c r="F6961" t="s">
        <v>426</v>
      </c>
      <c r="G6961" s="8">
        <v>44</v>
      </c>
      <c r="H6961" s="6">
        <v>7087.76</v>
      </c>
      <c r="I6961" s="6">
        <v>311861.61</v>
      </c>
      <c r="J6961" t="s">
        <v>777</v>
      </c>
      <c r="K6961" s="8">
        <v>43</v>
      </c>
      <c r="L6961" t="str">
        <f>_xlfn.XLOOKUP(F6961, Items!$A:$A, Items!$C:$C, "Check Item ID", 0)</f>
        <v>Hardware</v>
      </c>
    </row>
    <row r="6962" spans="1:12" hidden="1" x14ac:dyDescent="0.25">
      <c r="A6962" t="s">
        <v>7730</v>
      </c>
      <c r="B6962" s="1">
        <v>45206</v>
      </c>
      <c r="C6962" t="s">
        <v>115</v>
      </c>
      <c r="D6962" t="s">
        <v>27</v>
      </c>
      <c r="E6962" t="s">
        <v>258</v>
      </c>
      <c r="F6962" t="s">
        <v>388</v>
      </c>
      <c r="G6962">
        <v>14</v>
      </c>
      <c r="H6962">
        <v>6079.36</v>
      </c>
      <c r="I6962">
        <v>85111.02</v>
      </c>
      <c r="J6962" t="s">
        <v>768</v>
      </c>
      <c r="K6962">
        <v>40</v>
      </c>
      <c r="L6962" t="str">
        <f>_xlfn.XLOOKUP(F6962, Items!$A:$A, Items!$C:$C, "Check Item ID", 0)</f>
        <v>Software</v>
      </c>
    </row>
    <row r="6963" spans="1:12" x14ac:dyDescent="0.25">
      <c r="A6963" t="s">
        <v>7731</v>
      </c>
      <c r="B6963" s="1">
        <v>45253</v>
      </c>
      <c r="C6963" t="s">
        <v>123</v>
      </c>
      <c r="D6963" t="s">
        <v>21</v>
      </c>
      <c r="E6963" t="s">
        <v>350</v>
      </c>
      <c r="F6963" t="s">
        <v>516</v>
      </c>
      <c r="G6963" s="8">
        <v>8</v>
      </c>
      <c r="H6963" s="6">
        <v>7543.32</v>
      </c>
      <c r="I6963" s="6">
        <v>60346.54</v>
      </c>
      <c r="J6963" t="s">
        <v>777</v>
      </c>
      <c r="K6963" s="8">
        <v>3</v>
      </c>
      <c r="L6963" t="str">
        <f>_xlfn.XLOOKUP(F6963, Items!$A:$A, Items!$C:$C, "Check Item ID", 0)</f>
        <v>Service</v>
      </c>
    </row>
    <row r="6964" spans="1:12" x14ac:dyDescent="0.25">
      <c r="A6964" t="s">
        <v>7732</v>
      </c>
      <c r="B6964" s="1">
        <v>45178</v>
      </c>
      <c r="C6964" t="s">
        <v>185</v>
      </c>
      <c r="D6964" t="s">
        <v>29</v>
      </c>
      <c r="E6964" t="s">
        <v>278</v>
      </c>
      <c r="F6964" t="s">
        <v>742</v>
      </c>
      <c r="G6964" s="8">
        <v>14</v>
      </c>
      <c r="H6964" s="6">
        <v>6443.95</v>
      </c>
      <c r="I6964" s="6">
        <v>90215.23</v>
      </c>
      <c r="J6964" t="s">
        <v>777</v>
      </c>
      <c r="K6964" s="8">
        <v>45</v>
      </c>
      <c r="L6964" t="str">
        <f>_xlfn.XLOOKUP(F6964, Items!$A:$A, Items!$C:$C, "Check Item ID", 0)</f>
        <v>Software</v>
      </c>
    </row>
    <row r="6965" spans="1:12" hidden="1" x14ac:dyDescent="0.25">
      <c r="A6965" t="s">
        <v>7733</v>
      </c>
      <c r="B6965" s="1">
        <v>44940</v>
      </c>
      <c r="C6965" t="s">
        <v>175</v>
      </c>
      <c r="D6965" t="s">
        <v>27</v>
      </c>
      <c r="E6965" t="s">
        <v>336</v>
      </c>
      <c r="F6965" t="s">
        <v>738</v>
      </c>
      <c r="G6965">
        <v>19</v>
      </c>
      <c r="H6965">
        <v>7480.96</v>
      </c>
      <c r="I6965">
        <v>142138.29</v>
      </c>
      <c r="J6965" t="s">
        <v>768</v>
      </c>
      <c r="K6965">
        <v>19</v>
      </c>
      <c r="L6965" t="str">
        <f>_xlfn.XLOOKUP(F6965, Items!$A:$A, Items!$C:$C, "Check Item ID", 0)</f>
        <v>Software</v>
      </c>
    </row>
    <row r="6966" spans="1:12" hidden="1" x14ac:dyDescent="0.25">
      <c r="A6966" t="s">
        <v>7734</v>
      </c>
      <c r="B6966" s="1">
        <v>45786</v>
      </c>
      <c r="C6966" t="s">
        <v>151</v>
      </c>
      <c r="D6966" t="s">
        <v>11</v>
      </c>
      <c r="E6966" t="s">
        <v>258</v>
      </c>
      <c r="F6966" t="s">
        <v>359</v>
      </c>
      <c r="G6966">
        <v>30</v>
      </c>
      <c r="H6966">
        <v>8555.7999999999993</v>
      </c>
      <c r="I6966">
        <v>256674.11</v>
      </c>
      <c r="J6966" t="s">
        <v>770</v>
      </c>
      <c r="K6966">
        <v>7</v>
      </c>
      <c r="L6966" t="str">
        <f>_xlfn.XLOOKUP(F6966, Items!$A:$A, Items!$C:$C, "Check Item ID", 0)</f>
        <v>Hardware</v>
      </c>
    </row>
    <row r="6967" spans="1:12" hidden="1" x14ac:dyDescent="0.25">
      <c r="A6967" t="s">
        <v>7735</v>
      </c>
      <c r="B6967" s="1">
        <v>45471</v>
      </c>
      <c r="C6967" t="s">
        <v>185</v>
      </c>
      <c r="D6967" t="s">
        <v>29</v>
      </c>
      <c r="E6967" t="s">
        <v>350</v>
      </c>
      <c r="F6967" t="s">
        <v>616</v>
      </c>
      <c r="G6967">
        <v>8</v>
      </c>
      <c r="H6967">
        <v>409.9</v>
      </c>
      <c r="I6967">
        <v>3279.17</v>
      </c>
      <c r="J6967" t="s">
        <v>770</v>
      </c>
      <c r="K6967">
        <v>44</v>
      </c>
      <c r="L6967" t="str">
        <f>_xlfn.XLOOKUP(F6967, Items!$A:$A, Items!$C:$C, "Check Item ID", 0)</f>
        <v>Hardware</v>
      </c>
    </row>
    <row r="6968" spans="1:12" hidden="1" x14ac:dyDescent="0.25">
      <c r="A6968" t="s">
        <v>7736</v>
      </c>
      <c r="B6968" s="1">
        <v>45704</v>
      </c>
      <c r="C6968" t="s">
        <v>39</v>
      </c>
      <c r="D6968" t="s">
        <v>25</v>
      </c>
      <c r="E6968" t="s">
        <v>332</v>
      </c>
      <c r="F6968" t="s">
        <v>478</v>
      </c>
      <c r="G6968">
        <v>25</v>
      </c>
      <c r="H6968">
        <v>5621.43</v>
      </c>
      <c r="I6968">
        <v>140535.87</v>
      </c>
      <c r="J6968" t="s">
        <v>770</v>
      </c>
      <c r="K6968">
        <v>29</v>
      </c>
      <c r="L6968" t="str">
        <f>_xlfn.XLOOKUP(F6968, Items!$A:$A, Items!$C:$C, "Check Item ID", 0)</f>
        <v>Software</v>
      </c>
    </row>
    <row r="6969" spans="1:12" x14ac:dyDescent="0.25">
      <c r="A6969" t="s">
        <v>7737</v>
      </c>
      <c r="B6969" s="1">
        <v>45399</v>
      </c>
      <c r="C6969" t="s">
        <v>209</v>
      </c>
      <c r="D6969" t="s">
        <v>23</v>
      </c>
      <c r="E6969" t="s">
        <v>246</v>
      </c>
      <c r="F6969" t="s">
        <v>442</v>
      </c>
      <c r="G6969" s="8">
        <v>37</v>
      </c>
      <c r="H6969" s="6">
        <v>8743.93</v>
      </c>
      <c r="I6969" s="6">
        <v>323525.34000000003</v>
      </c>
      <c r="J6969" t="s">
        <v>777</v>
      </c>
      <c r="K6969" s="8">
        <v>28</v>
      </c>
      <c r="L6969" t="str">
        <f>_xlfn.XLOOKUP(F6969, Items!$A:$A, Items!$C:$C, "Check Item ID", 0)</f>
        <v>Service</v>
      </c>
    </row>
    <row r="6970" spans="1:12" hidden="1" x14ac:dyDescent="0.25">
      <c r="A6970" t="s">
        <v>7738</v>
      </c>
      <c r="B6970" s="1">
        <v>45562</v>
      </c>
      <c r="C6970" t="s">
        <v>89</v>
      </c>
      <c r="D6970" t="s">
        <v>23</v>
      </c>
      <c r="E6970" t="s">
        <v>306</v>
      </c>
      <c r="F6970" t="s">
        <v>652</v>
      </c>
      <c r="G6970">
        <v>24</v>
      </c>
      <c r="H6970">
        <v>9154.68</v>
      </c>
      <c r="I6970">
        <v>219712.39</v>
      </c>
      <c r="J6970" t="s">
        <v>770</v>
      </c>
      <c r="K6970">
        <v>34</v>
      </c>
      <c r="L6970" t="str">
        <f>_xlfn.XLOOKUP(F6970, Items!$A:$A, Items!$C:$C, "Check Item ID", 0)</f>
        <v>Hardware</v>
      </c>
    </row>
    <row r="6971" spans="1:12" hidden="1" x14ac:dyDescent="0.25">
      <c r="A6971" t="s">
        <v>7739</v>
      </c>
      <c r="B6971" s="1">
        <v>45848</v>
      </c>
      <c r="C6971" t="s">
        <v>139</v>
      </c>
      <c r="D6971" t="s">
        <v>19</v>
      </c>
      <c r="E6971" t="s">
        <v>286</v>
      </c>
      <c r="F6971" t="s">
        <v>576</v>
      </c>
      <c r="G6971">
        <v>49</v>
      </c>
      <c r="H6971">
        <v>2343.06</v>
      </c>
      <c r="I6971">
        <v>114809.96</v>
      </c>
      <c r="J6971" t="s">
        <v>770</v>
      </c>
      <c r="K6971">
        <v>33</v>
      </c>
      <c r="L6971" t="str">
        <f>_xlfn.XLOOKUP(F6971, Items!$A:$A, Items!$C:$C, "Check Item ID", 0)</f>
        <v>Software</v>
      </c>
    </row>
    <row r="6972" spans="1:12" hidden="1" x14ac:dyDescent="0.25">
      <c r="A6972" t="s">
        <v>7740</v>
      </c>
      <c r="B6972" s="1">
        <v>45813</v>
      </c>
      <c r="C6972" t="s">
        <v>115</v>
      </c>
      <c r="D6972" t="s">
        <v>27</v>
      </c>
      <c r="E6972" t="s">
        <v>350</v>
      </c>
      <c r="F6972" t="s">
        <v>408</v>
      </c>
      <c r="G6972">
        <v>25</v>
      </c>
      <c r="H6972">
        <v>5296.66</v>
      </c>
      <c r="I6972">
        <v>132416.4</v>
      </c>
      <c r="J6972" t="s">
        <v>770</v>
      </c>
      <c r="K6972">
        <v>33</v>
      </c>
      <c r="L6972" t="str">
        <f>_xlfn.XLOOKUP(F6972, Items!$A:$A, Items!$C:$C, "Check Item ID", 0)</f>
        <v>Hardware</v>
      </c>
    </row>
    <row r="6973" spans="1:12" x14ac:dyDescent="0.25">
      <c r="A6973" t="s">
        <v>7741</v>
      </c>
      <c r="B6973" s="1">
        <v>45022</v>
      </c>
      <c r="C6973" t="s">
        <v>107</v>
      </c>
      <c r="D6973" t="s">
        <v>25</v>
      </c>
      <c r="E6973" t="s">
        <v>310</v>
      </c>
      <c r="F6973" t="s">
        <v>500</v>
      </c>
      <c r="G6973" s="8">
        <v>36</v>
      </c>
      <c r="H6973" s="6">
        <v>9371.98</v>
      </c>
      <c r="I6973" s="6">
        <v>337391.2</v>
      </c>
      <c r="J6973" t="s">
        <v>777</v>
      </c>
      <c r="K6973" s="8">
        <v>35</v>
      </c>
      <c r="L6973" t="str">
        <f>_xlfn.XLOOKUP(F6973, Items!$A:$A, Items!$C:$C, "Check Item ID", 0)</f>
        <v>Service</v>
      </c>
    </row>
    <row r="6974" spans="1:12" hidden="1" x14ac:dyDescent="0.25">
      <c r="A6974" t="s">
        <v>7742</v>
      </c>
      <c r="B6974" s="1">
        <v>45627</v>
      </c>
      <c r="C6974" t="s">
        <v>231</v>
      </c>
      <c r="D6974" t="s">
        <v>7</v>
      </c>
      <c r="E6974" t="s">
        <v>354</v>
      </c>
      <c r="F6974" t="s">
        <v>452</v>
      </c>
      <c r="G6974">
        <v>42</v>
      </c>
      <c r="H6974">
        <v>2524.09</v>
      </c>
      <c r="I6974">
        <v>106011.65</v>
      </c>
      <c r="J6974" t="s">
        <v>770</v>
      </c>
      <c r="K6974">
        <v>22</v>
      </c>
      <c r="L6974" t="str">
        <f>_xlfn.XLOOKUP(F6974, Items!$A:$A, Items!$C:$C, "Check Item ID", 0)</f>
        <v>Service</v>
      </c>
    </row>
    <row r="6975" spans="1:12" hidden="1" x14ac:dyDescent="0.25">
      <c r="A6975" t="s">
        <v>7743</v>
      </c>
      <c r="B6975" s="1">
        <v>45583</v>
      </c>
      <c r="C6975" t="s">
        <v>213</v>
      </c>
      <c r="D6975" t="s">
        <v>5</v>
      </c>
      <c r="E6975" t="s">
        <v>272</v>
      </c>
      <c r="F6975" t="s">
        <v>438</v>
      </c>
      <c r="G6975">
        <v>12</v>
      </c>
      <c r="H6975">
        <v>4138.12</v>
      </c>
      <c r="I6975">
        <v>49657.42</v>
      </c>
      <c r="J6975" t="s">
        <v>770</v>
      </c>
      <c r="K6975">
        <v>6</v>
      </c>
      <c r="L6975" t="str">
        <f>_xlfn.XLOOKUP(F6975, Items!$A:$A, Items!$C:$C, "Check Item ID", 0)</f>
        <v>Software</v>
      </c>
    </row>
    <row r="6976" spans="1:12" hidden="1" x14ac:dyDescent="0.25">
      <c r="A6976" t="s">
        <v>7744</v>
      </c>
      <c r="B6976" s="1">
        <v>45990</v>
      </c>
      <c r="C6976" t="s">
        <v>75</v>
      </c>
      <c r="D6976" t="s">
        <v>11</v>
      </c>
      <c r="E6976" t="s">
        <v>346</v>
      </c>
      <c r="F6976" t="s">
        <v>516</v>
      </c>
      <c r="G6976">
        <v>32</v>
      </c>
      <c r="H6976">
        <v>8059.03</v>
      </c>
      <c r="I6976">
        <v>257888.99</v>
      </c>
      <c r="J6976" t="s">
        <v>768</v>
      </c>
      <c r="K6976">
        <v>38</v>
      </c>
      <c r="L6976" t="str">
        <f>_xlfn.XLOOKUP(F6976, Items!$A:$A, Items!$C:$C, "Check Item ID", 0)</f>
        <v>Service</v>
      </c>
    </row>
    <row r="6977" spans="1:12" hidden="1" x14ac:dyDescent="0.25">
      <c r="A6977" t="s">
        <v>7745</v>
      </c>
      <c r="B6977" s="1">
        <v>45925</v>
      </c>
      <c r="C6977" t="s">
        <v>113</v>
      </c>
      <c r="D6977" t="s">
        <v>23</v>
      </c>
      <c r="E6977" t="s">
        <v>296</v>
      </c>
      <c r="F6977" t="s">
        <v>638</v>
      </c>
      <c r="G6977">
        <v>10</v>
      </c>
      <c r="H6977">
        <v>5111.4799999999996</v>
      </c>
      <c r="I6977">
        <v>51114.85</v>
      </c>
      <c r="J6977" t="s">
        <v>770</v>
      </c>
      <c r="K6977">
        <v>20</v>
      </c>
      <c r="L6977" t="str">
        <f>_xlfn.XLOOKUP(F6977, Items!$A:$A, Items!$C:$C, "Check Item ID", 0)</f>
        <v>Hardware</v>
      </c>
    </row>
    <row r="6978" spans="1:12" hidden="1" x14ac:dyDescent="0.25">
      <c r="A6978" t="s">
        <v>7746</v>
      </c>
      <c r="B6978" s="1">
        <v>45268</v>
      </c>
      <c r="C6978" t="s">
        <v>223</v>
      </c>
      <c r="D6978" t="s">
        <v>5</v>
      </c>
      <c r="E6978" t="s">
        <v>326</v>
      </c>
      <c r="F6978" t="s">
        <v>554</v>
      </c>
      <c r="G6978">
        <v>1</v>
      </c>
      <c r="H6978">
        <v>142.97999999999999</v>
      </c>
      <c r="I6978">
        <v>142.97999999999999</v>
      </c>
      <c r="J6978" t="s">
        <v>768</v>
      </c>
      <c r="K6978">
        <v>38</v>
      </c>
      <c r="L6978" t="str">
        <f>_xlfn.XLOOKUP(F6978, Items!$A:$A, Items!$C:$C, "Check Item ID", 0)</f>
        <v>Software</v>
      </c>
    </row>
    <row r="6979" spans="1:12" x14ac:dyDescent="0.25">
      <c r="A6979" t="s">
        <v>7747</v>
      </c>
      <c r="B6979" s="1">
        <v>45010</v>
      </c>
      <c r="C6979" t="s">
        <v>199</v>
      </c>
      <c r="D6979" t="s">
        <v>11</v>
      </c>
      <c r="E6979" t="s">
        <v>304</v>
      </c>
      <c r="F6979" t="s">
        <v>708</v>
      </c>
      <c r="G6979" s="8">
        <v>27</v>
      </c>
      <c r="H6979" s="6">
        <v>5111.96</v>
      </c>
      <c r="I6979" s="6">
        <v>138022.82</v>
      </c>
      <c r="J6979" t="s">
        <v>777</v>
      </c>
      <c r="K6979" s="8">
        <v>41</v>
      </c>
      <c r="L6979" t="str">
        <f>_xlfn.XLOOKUP(F6979, Items!$A:$A, Items!$C:$C, "Check Item ID", 0)</f>
        <v>Service</v>
      </c>
    </row>
    <row r="6980" spans="1:12" hidden="1" x14ac:dyDescent="0.25">
      <c r="A6980" t="s">
        <v>7748</v>
      </c>
      <c r="B6980" s="1">
        <v>45884</v>
      </c>
      <c r="C6980" t="s">
        <v>185</v>
      </c>
      <c r="D6980" t="s">
        <v>29</v>
      </c>
      <c r="E6980" t="s">
        <v>270</v>
      </c>
      <c r="F6980" t="s">
        <v>418</v>
      </c>
      <c r="G6980">
        <v>44</v>
      </c>
      <c r="H6980">
        <v>6199.35</v>
      </c>
      <c r="I6980">
        <v>272771.23</v>
      </c>
      <c r="J6980" t="s">
        <v>768</v>
      </c>
      <c r="K6980">
        <v>30</v>
      </c>
      <c r="L6980" t="str">
        <f>_xlfn.XLOOKUP(F6980, Items!$A:$A, Items!$C:$C, "Check Item ID", 0)</f>
        <v>Service</v>
      </c>
    </row>
    <row r="6981" spans="1:12" hidden="1" x14ac:dyDescent="0.25">
      <c r="A6981" t="s">
        <v>7749</v>
      </c>
      <c r="B6981" s="1">
        <v>45491</v>
      </c>
      <c r="C6981" t="s">
        <v>169</v>
      </c>
      <c r="D6981" t="s">
        <v>23</v>
      </c>
      <c r="E6981" t="s">
        <v>354</v>
      </c>
      <c r="F6981" t="s">
        <v>392</v>
      </c>
      <c r="G6981">
        <v>3</v>
      </c>
      <c r="H6981">
        <v>8669.48</v>
      </c>
      <c r="I6981">
        <v>26008.43</v>
      </c>
      <c r="J6981" t="s">
        <v>770</v>
      </c>
      <c r="K6981">
        <v>11</v>
      </c>
      <c r="L6981" t="str">
        <f>_xlfn.XLOOKUP(F6981, Items!$A:$A, Items!$C:$C, "Check Item ID", 0)</f>
        <v>Software</v>
      </c>
    </row>
    <row r="6982" spans="1:12" x14ac:dyDescent="0.25">
      <c r="A6982" t="s">
        <v>7750</v>
      </c>
      <c r="B6982" s="1">
        <v>45776</v>
      </c>
      <c r="C6982" t="s">
        <v>211</v>
      </c>
      <c r="D6982" t="s">
        <v>31</v>
      </c>
      <c r="E6982" t="s">
        <v>352</v>
      </c>
      <c r="F6982" t="s">
        <v>716</v>
      </c>
      <c r="G6982" s="8">
        <v>28</v>
      </c>
      <c r="H6982" s="6">
        <v>6108.65</v>
      </c>
      <c r="I6982" s="6">
        <v>171042.07</v>
      </c>
      <c r="J6982" t="s">
        <v>777</v>
      </c>
      <c r="K6982" s="8">
        <v>18</v>
      </c>
      <c r="L6982" t="str">
        <f>_xlfn.XLOOKUP(F6982, Items!$A:$A, Items!$C:$C, "Check Item ID", 0)</f>
        <v>Service</v>
      </c>
    </row>
    <row r="6983" spans="1:12" x14ac:dyDescent="0.25">
      <c r="A6983" t="s">
        <v>7751</v>
      </c>
      <c r="B6983" s="1">
        <v>45106</v>
      </c>
      <c r="C6983" t="s">
        <v>113</v>
      </c>
      <c r="D6983" t="s">
        <v>23</v>
      </c>
      <c r="E6983" t="s">
        <v>320</v>
      </c>
      <c r="F6983" t="s">
        <v>482</v>
      </c>
      <c r="G6983" s="8">
        <v>17</v>
      </c>
      <c r="H6983" s="6">
        <v>129.38</v>
      </c>
      <c r="I6983" s="6">
        <v>2199.48</v>
      </c>
      <c r="J6983" t="s">
        <v>777</v>
      </c>
      <c r="K6983" s="8">
        <v>8</v>
      </c>
      <c r="L6983" t="str">
        <f>_xlfn.XLOOKUP(F6983, Items!$A:$A, Items!$C:$C, "Check Item ID", 0)</f>
        <v>Service</v>
      </c>
    </row>
    <row r="6984" spans="1:12" x14ac:dyDescent="0.25">
      <c r="A6984" t="s">
        <v>7752</v>
      </c>
      <c r="B6984" s="1">
        <v>45315</v>
      </c>
      <c r="C6984" t="s">
        <v>219</v>
      </c>
      <c r="D6984" t="s">
        <v>21</v>
      </c>
      <c r="E6984" t="s">
        <v>328</v>
      </c>
      <c r="F6984" t="s">
        <v>408</v>
      </c>
      <c r="G6984" s="8">
        <v>37</v>
      </c>
      <c r="H6984" s="6">
        <v>5984.31</v>
      </c>
      <c r="I6984" s="6">
        <v>221419.49</v>
      </c>
      <c r="J6984" t="s">
        <v>777</v>
      </c>
      <c r="K6984" s="8">
        <v>18</v>
      </c>
      <c r="L6984" t="str">
        <f>_xlfn.XLOOKUP(F6984, Items!$A:$A, Items!$C:$C, "Check Item ID", 0)</f>
        <v>Hardware</v>
      </c>
    </row>
    <row r="6985" spans="1:12" hidden="1" x14ac:dyDescent="0.25">
      <c r="A6985" t="s">
        <v>7753</v>
      </c>
      <c r="B6985" s="1">
        <v>45088</v>
      </c>
      <c r="C6985" t="s">
        <v>73</v>
      </c>
      <c r="D6985" t="s">
        <v>29</v>
      </c>
      <c r="E6985" t="s">
        <v>270</v>
      </c>
      <c r="F6985" t="s">
        <v>686</v>
      </c>
      <c r="G6985">
        <v>7</v>
      </c>
      <c r="H6985">
        <v>6004.43</v>
      </c>
      <c r="I6985">
        <v>42030.98</v>
      </c>
      <c r="J6985" t="s">
        <v>768</v>
      </c>
      <c r="K6985">
        <v>19</v>
      </c>
      <c r="L6985" t="str">
        <f>_xlfn.XLOOKUP(F6985, Items!$A:$A, Items!$C:$C, "Check Item ID", 0)</f>
        <v>Software</v>
      </c>
    </row>
    <row r="6986" spans="1:12" hidden="1" x14ac:dyDescent="0.25">
      <c r="A6986" t="s">
        <v>7754</v>
      </c>
      <c r="B6986" s="1">
        <v>44970</v>
      </c>
      <c r="C6986" t="s">
        <v>201</v>
      </c>
      <c r="D6986" t="s">
        <v>21</v>
      </c>
      <c r="E6986" t="s">
        <v>308</v>
      </c>
      <c r="F6986" t="s">
        <v>662</v>
      </c>
      <c r="G6986">
        <v>26</v>
      </c>
      <c r="H6986">
        <v>5392.36</v>
      </c>
      <c r="I6986">
        <v>140201.41</v>
      </c>
      <c r="J6986" t="s">
        <v>768</v>
      </c>
      <c r="K6986">
        <v>37</v>
      </c>
      <c r="L6986" t="str">
        <f>_xlfn.XLOOKUP(F6986, Items!$A:$A, Items!$C:$C, "Check Item ID", 0)</f>
        <v>Service</v>
      </c>
    </row>
    <row r="6987" spans="1:12" hidden="1" x14ac:dyDescent="0.25">
      <c r="A6987" t="s">
        <v>7755</v>
      </c>
      <c r="B6987" s="1">
        <v>45629</v>
      </c>
      <c r="C6987" t="s">
        <v>55</v>
      </c>
      <c r="D6987" t="s">
        <v>3</v>
      </c>
      <c r="E6987" t="s">
        <v>330</v>
      </c>
      <c r="F6987" t="s">
        <v>592</v>
      </c>
      <c r="G6987">
        <v>34</v>
      </c>
      <c r="H6987">
        <v>6257.53</v>
      </c>
      <c r="I6987">
        <v>212756.03</v>
      </c>
      <c r="J6987" t="s">
        <v>770</v>
      </c>
      <c r="K6987">
        <v>11</v>
      </c>
      <c r="L6987" t="str">
        <f>_xlfn.XLOOKUP(F6987, Items!$A:$A, Items!$C:$C, "Check Item ID", 0)</f>
        <v>Software</v>
      </c>
    </row>
    <row r="6988" spans="1:12" hidden="1" x14ac:dyDescent="0.25">
      <c r="A6988" t="s">
        <v>7756</v>
      </c>
      <c r="B6988" s="1">
        <v>45519</v>
      </c>
      <c r="C6988" t="s">
        <v>161</v>
      </c>
      <c r="D6988" t="s">
        <v>17</v>
      </c>
      <c r="E6988" t="s">
        <v>340</v>
      </c>
      <c r="F6988" t="s">
        <v>612</v>
      </c>
      <c r="G6988">
        <v>23</v>
      </c>
      <c r="H6988">
        <v>635.29999999999995</v>
      </c>
      <c r="I6988">
        <v>14611.79</v>
      </c>
      <c r="J6988" t="s">
        <v>770</v>
      </c>
      <c r="K6988">
        <v>9</v>
      </c>
      <c r="L6988" t="str">
        <f>_xlfn.XLOOKUP(F6988, Items!$A:$A, Items!$C:$C, "Check Item ID", 0)</f>
        <v>Service</v>
      </c>
    </row>
    <row r="6989" spans="1:12" hidden="1" x14ac:dyDescent="0.25">
      <c r="A6989" t="s">
        <v>7757</v>
      </c>
      <c r="B6989" s="1">
        <v>45080</v>
      </c>
      <c r="C6989" t="s">
        <v>65</v>
      </c>
      <c r="D6989" t="s">
        <v>15</v>
      </c>
      <c r="E6989" t="s">
        <v>330</v>
      </c>
      <c r="F6989" t="s">
        <v>714</v>
      </c>
      <c r="G6989">
        <v>18</v>
      </c>
      <c r="H6989">
        <v>3635.06</v>
      </c>
      <c r="I6989">
        <v>65431.08</v>
      </c>
      <c r="J6989" t="s">
        <v>768</v>
      </c>
      <c r="K6989">
        <v>32</v>
      </c>
      <c r="L6989" t="str">
        <f>_xlfn.XLOOKUP(F6989, Items!$A:$A, Items!$C:$C, "Check Item ID", 0)</f>
        <v>Hardware</v>
      </c>
    </row>
    <row r="6990" spans="1:12" hidden="1" x14ac:dyDescent="0.25">
      <c r="A6990" t="s">
        <v>7758</v>
      </c>
      <c r="B6990" s="1">
        <v>45636</v>
      </c>
      <c r="C6990" t="s">
        <v>227</v>
      </c>
      <c r="D6990" t="s">
        <v>9</v>
      </c>
      <c r="E6990" t="s">
        <v>286</v>
      </c>
      <c r="F6990" t="s">
        <v>454</v>
      </c>
      <c r="G6990">
        <v>30</v>
      </c>
      <c r="H6990">
        <v>1528.58</v>
      </c>
      <c r="I6990">
        <v>45857.48</v>
      </c>
      <c r="J6990" t="s">
        <v>768</v>
      </c>
      <c r="K6990">
        <v>16</v>
      </c>
      <c r="L6990" t="str">
        <f>_xlfn.XLOOKUP(F6990, Items!$A:$A, Items!$C:$C, "Check Item ID", 0)</f>
        <v>Service</v>
      </c>
    </row>
    <row r="6991" spans="1:12" hidden="1" x14ac:dyDescent="0.25">
      <c r="A6991" t="s">
        <v>7759</v>
      </c>
      <c r="B6991" s="1">
        <v>45076</v>
      </c>
      <c r="C6991" t="s">
        <v>239</v>
      </c>
      <c r="D6991" t="s">
        <v>15</v>
      </c>
      <c r="E6991" t="s">
        <v>286</v>
      </c>
      <c r="F6991" t="s">
        <v>526</v>
      </c>
      <c r="G6991">
        <v>29</v>
      </c>
      <c r="H6991">
        <v>6014.01</v>
      </c>
      <c r="I6991">
        <v>174406.27</v>
      </c>
      <c r="J6991" t="s">
        <v>768</v>
      </c>
      <c r="K6991">
        <v>15</v>
      </c>
      <c r="L6991" t="str">
        <f>_xlfn.XLOOKUP(F6991, Items!$A:$A, Items!$C:$C, "Check Item ID", 0)</f>
        <v>Software</v>
      </c>
    </row>
    <row r="6992" spans="1:12" x14ac:dyDescent="0.25">
      <c r="A6992" t="s">
        <v>7760</v>
      </c>
      <c r="B6992" s="1">
        <v>45954</v>
      </c>
      <c r="C6992" t="s">
        <v>197</v>
      </c>
      <c r="D6992" t="s">
        <v>17</v>
      </c>
      <c r="E6992" t="s">
        <v>290</v>
      </c>
      <c r="F6992" t="s">
        <v>686</v>
      </c>
      <c r="G6992" s="8">
        <v>30</v>
      </c>
      <c r="H6992" s="6">
        <v>5669.98</v>
      </c>
      <c r="I6992" s="6">
        <v>170099.34</v>
      </c>
      <c r="J6992" t="s">
        <v>777</v>
      </c>
      <c r="K6992" s="8">
        <v>45</v>
      </c>
      <c r="L6992" t="str">
        <f>_xlfn.XLOOKUP(F6992, Items!$A:$A, Items!$C:$C, "Check Item ID", 0)</f>
        <v>Software</v>
      </c>
    </row>
    <row r="6993" spans="1:12" hidden="1" x14ac:dyDescent="0.25">
      <c r="A6993" t="s">
        <v>7761</v>
      </c>
      <c r="B6993" s="1">
        <v>45599</v>
      </c>
      <c r="C6993" t="s">
        <v>101</v>
      </c>
      <c r="D6993" t="s">
        <v>23</v>
      </c>
      <c r="E6993" t="s">
        <v>294</v>
      </c>
      <c r="F6993" t="s">
        <v>378</v>
      </c>
      <c r="G6993">
        <v>23</v>
      </c>
      <c r="H6993">
        <v>572.61</v>
      </c>
      <c r="I6993">
        <v>13170.1</v>
      </c>
      <c r="J6993" t="s">
        <v>770</v>
      </c>
      <c r="K6993">
        <v>42</v>
      </c>
      <c r="L6993" t="str">
        <f>_xlfn.XLOOKUP(F6993, Items!$A:$A, Items!$C:$C, "Check Item ID", 0)</f>
        <v>Software</v>
      </c>
    </row>
    <row r="6994" spans="1:12" hidden="1" x14ac:dyDescent="0.25">
      <c r="A6994" t="s">
        <v>7762</v>
      </c>
      <c r="B6994" s="1">
        <v>45433</v>
      </c>
      <c r="C6994" t="s">
        <v>69</v>
      </c>
      <c r="D6994" t="s">
        <v>13</v>
      </c>
      <c r="E6994" t="s">
        <v>300</v>
      </c>
      <c r="F6994" t="s">
        <v>542</v>
      </c>
      <c r="G6994">
        <v>43</v>
      </c>
      <c r="H6994">
        <v>8805.5</v>
      </c>
      <c r="I6994">
        <v>378636.7</v>
      </c>
      <c r="J6994" t="s">
        <v>768</v>
      </c>
      <c r="K6994">
        <v>39</v>
      </c>
      <c r="L6994" t="str">
        <f>_xlfn.XLOOKUP(F6994, Items!$A:$A, Items!$C:$C, "Check Item ID", 0)</f>
        <v>Service</v>
      </c>
    </row>
    <row r="6995" spans="1:12" hidden="1" x14ac:dyDescent="0.25">
      <c r="A6995" t="s">
        <v>7763</v>
      </c>
      <c r="B6995" s="1">
        <v>45822</v>
      </c>
      <c r="C6995" t="s">
        <v>63</v>
      </c>
      <c r="D6995" t="s">
        <v>27</v>
      </c>
      <c r="E6995" t="s">
        <v>346</v>
      </c>
      <c r="F6995" t="s">
        <v>536</v>
      </c>
      <c r="G6995">
        <v>43</v>
      </c>
      <c r="H6995">
        <v>3288.73</v>
      </c>
      <c r="I6995">
        <v>141415.54</v>
      </c>
      <c r="J6995" t="s">
        <v>770</v>
      </c>
      <c r="K6995">
        <v>44</v>
      </c>
      <c r="L6995" t="str">
        <f>_xlfn.XLOOKUP(F6995, Items!$A:$A, Items!$C:$C, "Check Item ID", 0)</f>
        <v>Service</v>
      </c>
    </row>
    <row r="6996" spans="1:12" hidden="1" x14ac:dyDescent="0.25">
      <c r="A6996" t="s">
        <v>7764</v>
      </c>
      <c r="B6996" s="1">
        <v>45215</v>
      </c>
      <c r="C6996" t="s">
        <v>111</v>
      </c>
      <c r="D6996" t="s">
        <v>31</v>
      </c>
      <c r="E6996" t="s">
        <v>330</v>
      </c>
      <c r="F6996" t="s">
        <v>728</v>
      </c>
      <c r="G6996">
        <v>21</v>
      </c>
      <c r="H6996">
        <v>7565.21</v>
      </c>
      <c r="I6996">
        <v>158869.47</v>
      </c>
      <c r="J6996" t="s">
        <v>770</v>
      </c>
      <c r="K6996">
        <v>5</v>
      </c>
      <c r="L6996" t="str">
        <f>_xlfn.XLOOKUP(F6996, Items!$A:$A, Items!$C:$C, "Check Item ID", 0)</f>
        <v>Hardware</v>
      </c>
    </row>
    <row r="6997" spans="1:12" hidden="1" x14ac:dyDescent="0.25">
      <c r="A6997" t="s">
        <v>7765</v>
      </c>
      <c r="B6997" s="1">
        <v>45178</v>
      </c>
      <c r="C6997" t="s">
        <v>201</v>
      </c>
      <c r="D6997" t="s">
        <v>21</v>
      </c>
      <c r="E6997" t="s">
        <v>274</v>
      </c>
      <c r="F6997" t="s">
        <v>692</v>
      </c>
      <c r="G6997">
        <v>39</v>
      </c>
      <c r="H6997">
        <v>7926.75</v>
      </c>
      <c r="I6997">
        <v>309143.17</v>
      </c>
      <c r="J6997" t="s">
        <v>768</v>
      </c>
      <c r="K6997">
        <v>10</v>
      </c>
      <c r="L6997" t="str">
        <f>_xlfn.XLOOKUP(F6997, Items!$A:$A, Items!$C:$C, "Check Item ID", 0)</f>
        <v>Hardware</v>
      </c>
    </row>
    <row r="6998" spans="1:12" hidden="1" x14ac:dyDescent="0.25">
      <c r="A6998" t="s">
        <v>7766</v>
      </c>
      <c r="B6998" s="1">
        <v>45812</v>
      </c>
      <c r="C6998" t="s">
        <v>151</v>
      </c>
      <c r="D6998" t="s">
        <v>11</v>
      </c>
      <c r="E6998" t="s">
        <v>298</v>
      </c>
      <c r="F6998" t="s">
        <v>514</v>
      </c>
      <c r="G6998">
        <v>9</v>
      </c>
      <c r="H6998">
        <v>4267.45</v>
      </c>
      <c r="I6998">
        <v>38407.08</v>
      </c>
      <c r="J6998" t="s">
        <v>770</v>
      </c>
      <c r="K6998">
        <v>41</v>
      </c>
      <c r="L6998" t="str">
        <f>_xlfn.XLOOKUP(F6998, Items!$A:$A, Items!$C:$C, "Check Item ID", 0)</f>
        <v>Hardware</v>
      </c>
    </row>
    <row r="6999" spans="1:12" x14ac:dyDescent="0.25">
      <c r="A6999" t="s">
        <v>7767</v>
      </c>
      <c r="B6999" s="1">
        <v>45890</v>
      </c>
      <c r="C6999" t="s">
        <v>197</v>
      </c>
      <c r="D6999" t="s">
        <v>17</v>
      </c>
      <c r="E6999" t="s">
        <v>254</v>
      </c>
      <c r="F6999" t="s">
        <v>526</v>
      </c>
      <c r="G6999" s="8">
        <v>27</v>
      </c>
      <c r="H6999" s="6">
        <v>5611.12</v>
      </c>
      <c r="I6999" s="6">
        <v>151500.24</v>
      </c>
      <c r="J6999" t="s">
        <v>777</v>
      </c>
      <c r="K6999" s="8">
        <v>40</v>
      </c>
      <c r="L6999" t="str">
        <f>_xlfn.XLOOKUP(F6999, Items!$A:$A, Items!$C:$C, "Check Item ID", 0)</f>
        <v>Software</v>
      </c>
    </row>
    <row r="7000" spans="1:12" hidden="1" x14ac:dyDescent="0.25">
      <c r="A7000" t="s">
        <v>7768</v>
      </c>
      <c r="B7000" s="1">
        <v>45732</v>
      </c>
      <c r="C7000" t="s">
        <v>115</v>
      </c>
      <c r="D7000" t="s">
        <v>27</v>
      </c>
      <c r="E7000" t="s">
        <v>267</v>
      </c>
      <c r="F7000" t="s">
        <v>438</v>
      </c>
      <c r="G7000">
        <v>44</v>
      </c>
      <c r="H7000">
        <v>5371.1</v>
      </c>
      <c r="I7000">
        <v>236328.36</v>
      </c>
      <c r="J7000" t="s">
        <v>770</v>
      </c>
      <c r="K7000">
        <v>11</v>
      </c>
      <c r="L7000" t="str">
        <f>_xlfn.XLOOKUP(F7000, Items!$A:$A, Items!$C:$C, "Check Item ID", 0)</f>
        <v>Software</v>
      </c>
    </row>
    <row r="7001" spans="1:12" hidden="1" x14ac:dyDescent="0.25">
      <c r="A7001" t="s">
        <v>7769</v>
      </c>
      <c r="B7001" s="1">
        <v>46002</v>
      </c>
      <c r="C7001" t="s">
        <v>223</v>
      </c>
      <c r="D7001" t="s">
        <v>5</v>
      </c>
      <c r="E7001" t="s">
        <v>324</v>
      </c>
      <c r="F7001" t="s">
        <v>376</v>
      </c>
      <c r="G7001">
        <v>24</v>
      </c>
      <c r="H7001">
        <v>9726.92</v>
      </c>
      <c r="I7001">
        <v>233446.07</v>
      </c>
      <c r="J7001" t="s">
        <v>770</v>
      </c>
      <c r="K7001">
        <v>40</v>
      </c>
      <c r="L7001" t="str">
        <f>_xlfn.XLOOKUP(F7001, Items!$A:$A, Items!$C:$C, "Check Item ID", 0)</f>
        <v>Software</v>
      </c>
    </row>
    <row r="7002" spans="1:12" hidden="1" x14ac:dyDescent="0.25">
      <c r="A7002" t="s">
        <v>7770</v>
      </c>
      <c r="B7002" s="1">
        <v>45318</v>
      </c>
      <c r="C7002" t="s">
        <v>191</v>
      </c>
      <c r="D7002" t="s">
        <v>25</v>
      </c>
      <c r="E7002" t="s">
        <v>340</v>
      </c>
      <c r="F7002" t="s">
        <v>580</v>
      </c>
      <c r="G7002">
        <v>28</v>
      </c>
      <c r="H7002">
        <v>6468.68</v>
      </c>
      <c r="I7002">
        <v>181122.92</v>
      </c>
      <c r="J7002" t="s">
        <v>768</v>
      </c>
      <c r="K7002">
        <v>41</v>
      </c>
      <c r="L7002" t="str">
        <f>_xlfn.XLOOKUP(F7002, Items!$A:$A, Items!$C:$C, "Check Item ID", 0)</f>
        <v>Hardware</v>
      </c>
    </row>
    <row r="7003" spans="1:12" hidden="1" x14ac:dyDescent="0.25">
      <c r="A7003" t="s">
        <v>7771</v>
      </c>
      <c r="B7003" s="1">
        <v>45112</v>
      </c>
      <c r="C7003" t="s">
        <v>109</v>
      </c>
      <c r="D7003" t="s">
        <v>17</v>
      </c>
      <c r="E7003" t="s">
        <v>272</v>
      </c>
      <c r="F7003" t="s">
        <v>680</v>
      </c>
      <c r="G7003">
        <v>1</v>
      </c>
      <c r="H7003">
        <v>7885.73</v>
      </c>
      <c r="I7003">
        <v>7885.73</v>
      </c>
      <c r="J7003" t="s">
        <v>770</v>
      </c>
      <c r="K7003">
        <v>7</v>
      </c>
      <c r="L7003" t="str">
        <f>_xlfn.XLOOKUP(F7003, Items!$A:$A, Items!$C:$C, "Check Item ID", 0)</f>
        <v>Service</v>
      </c>
    </row>
    <row r="7004" spans="1:12" hidden="1" x14ac:dyDescent="0.25">
      <c r="A7004" t="s">
        <v>7772</v>
      </c>
      <c r="B7004" s="1">
        <v>45046</v>
      </c>
      <c r="C7004" t="s">
        <v>85</v>
      </c>
      <c r="D7004" t="s">
        <v>29</v>
      </c>
      <c r="E7004" t="s">
        <v>316</v>
      </c>
      <c r="F7004" t="s">
        <v>638</v>
      </c>
      <c r="G7004">
        <v>44</v>
      </c>
      <c r="H7004">
        <v>5604.78</v>
      </c>
      <c r="I7004">
        <v>246610.48</v>
      </c>
      <c r="J7004" t="s">
        <v>768</v>
      </c>
      <c r="K7004">
        <v>23</v>
      </c>
      <c r="L7004" t="str">
        <f>_xlfn.XLOOKUP(F7004, Items!$A:$A, Items!$C:$C, "Check Item ID", 0)</f>
        <v>Hardware</v>
      </c>
    </row>
    <row r="7005" spans="1:12" hidden="1" x14ac:dyDescent="0.25">
      <c r="A7005" t="s">
        <v>7773</v>
      </c>
      <c r="B7005" s="1">
        <v>45187</v>
      </c>
      <c r="C7005" t="s">
        <v>87</v>
      </c>
      <c r="D7005" t="s">
        <v>9</v>
      </c>
      <c r="E7005" t="s">
        <v>332</v>
      </c>
      <c r="F7005" t="s">
        <v>367</v>
      </c>
      <c r="G7005">
        <v>1</v>
      </c>
      <c r="H7005">
        <v>4919.7299999999996</v>
      </c>
      <c r="I7005">
        <v>4919.7299999999996</v>
      </c>
      <c r="J7005" t="s">
        <v>768</v>
      </c>
      <c r="K7005">
        <v>32</v>
      </c>
      <c r="L7005" t="str">
        <f>_xlfn.XLOOKUP(F7005, Items!$A:$A, Items!$C:$C, "Check Item ID", 0)</f>
        <v>Software</v>
      </c>
    </row>
    <row r="7006" spans="1:12" hidden="1" x14ac:dyDescent="0.25">
      <c r="A7006" t="s">
        <v>7774</v>
      </c>
      <c r="B7006" s="1">
        <v>45133</v>
      </c>
      <c r="C7006" t="s">
        <v>141</v>
      </c>
      <c r="D7006" t="s">
        <v>27</v>
      </c>
      <c r="E7006" t="s">
        <v>322</v>
      </c>
      <c r="F7006" t="s">
        <v>388</v>
      </c>
      <c r="G7006">
        <v>9</v>
      </c>
      <c r="H7006">
        <v>5068.92</v>
      </c>
      <c r="I7006">
        <v>45620.25</v>
      </c>
      <c r="J7006" t="s">
        <v>770</v>
      </c>
      <c r="K7006">
        <v>43</v>
      </c>
      <c r="L7006" t="str">
        <f>_xlfn.XLOOKUP(F7006, Items!$A:$A, Items!$C:$C, "Check Item ID", 0)</f>
        <v>Software</v>
      </c>
    </row>
    <row r="7007" spans="1:12" hidden="1" x14ac:dyDescent="0.25">
      <c r="A7007" t="s">
        <v>7775</v>
      </c>
      <c r="B7007" s="1">
        <v>45011</v>
      </c>
      <c r="C7007" t="s">
        <v>145</v>
      </c>
      <c r="D7007" t="s">
        <v>7</v>
      </c>
      <c r="E7007" t="s">
        <v>322</v>
      </c>
      <c r="F7007" t="s">
        <v>514</v>
      </c>
      <c r="G7007">
        <v>41</v>
      </c>
      <c r="H7007">
        <v>4281.62</v>
      </c>
      <c r="I7007">
        <v>175546.29</v>
      </c>
      <c r="J7007" t="s">
        <v>770</v>
      </c>
      <c r="K7007">
        <v>27</v>
      </c>
      <c r="L7007" t="str">
        <f>_xlfn.XLOOKUP(F7007, Items!$A:$A, Items!$C:$C, "Check Item ID", 0)</f>
        <v>Hardware</v>
      </c>
    </row>
    <row r="7008" spans="1:12" hidden="1" x14ac:dyDescent="0.25">
      <c r="A7008" t="s">
        <v>7776</v>
      </c>
      <c r="B7008" s="1">
        <v>45551</v>
      </c>
      <c r="C7008" t="s">
        <v>183</v>
      </c>
      <c r="D7008" t="s">
        <v>31</v>
      </c>
      <c r="E7008" t="s">
        <v>274</v>
      </c>
      <c r="F7008" t="s">
        <v>400</v>
      </c>
      <c r="G7008">
        <v>47</v>
      </c>
      <c r="H7008">
        <v>6699.04</v>
      </c>
      <c r="I7008">
        <v>314855</v>
      </c>
      <c r="J7008" t="s">
        <v>768</v>
      </c>
      <c r="K7008">
        <v>14</v>
      </c>
      <c r="L7008" t="str">
        <f>_xlfn.XLOOKUP(F7008, Items!$A:$A, Items!$C:$C, "Check Item ID", 0)</f>
        <v>Hardware</v>
      </c>
    </row>
    <row r="7009" spans="1:12" hidden="1" x14ac:dyDescent="0.25">
      <c r="A7009" t="s">
        <v>7777</v>
      </c>
      <c r="B7009" s="1">
        <v>45000</v>
      </c>
      <c r="C7009" t="s">
        <v>167</v>
      </c>
      <c r="D7009" t="s">
        <v>31</v>
      </c>
      <c r="E7009" t="s">
        <v>267</v>
      </c>
      <c r="F7009" t="s">
        <v>544</v>
      </c>
      <c r="G7009">
        <v>7</v>
      </c>
      <c r="H7009">
        <v>1034.9100000000001</v>
      </c>
      <c r="I7009">
        <v>7244.37</v>
      </c>
      <c r="J7009" t="s">
        <v>770</v>
      </c>
      <c r="K7009">
        <v>29</v>
      </c>
      <c r="L7009" t="str">
        <f>_xlfn.XLOOKUP(F7009, Items!$A:$A, Items!$C:$C, "Check Item ID", 0)</f>
        <v>Software</v>
      </c>
    </row>
    <row r="7010" spans="1:12" hidden="1" x14ac:dyDescent="0.25">
      <c r="A7010" t="s">
        <v>7778</v>
      </c>
      <c r="B7010" s="1">
        <v>45409</v>
      </c>
      <c r="C7010" t="s">
        <v>133</v>
      </c>
      <c r="D7010" t="s">
        <v>11</v>
      </c>
      <c r="E7010" t="s">
        <v>254</v>
      </c>
      <c r="F7010" t="s">
        <v>576</v>
      </c>
      <c r="G7010">
        <v>39</v>
      </c>
      <c r="H7010">
        <v>1956.11</v>
      </c>
      <c r="I7010">
        <v>76288.13</v>
      </c>
      <c r="J7010" t="s">
        <v>768</v>
      </c>
      <c r="K7010">
        <v>25</v>
      </c>
      <c r="L7010" t="str">
        <f>_xlfn.XLOOKUP(F7010, Items!$A:$A, Items!$C:$C, "Check Item ID", 0)</f>
        <v>Software</v>
      </c>
    </row>
    <row r="7011" spans="1:12" hidden="1" x14ac:dyDescent="0.25">
      <c r="A7011" t="s">
        <v>7779</v>
      </c>
      <c r="B7011" s="1">
        <v>45995</v>
      </c>
      <c r="C7011" t="s">
        <v>233</v>
      </c>
      <c r="D7011" t="s">
        <v>17</v>
      </c>
      <c r="E7011" t="s">
        <v>312</v>
      </c>
      <c r="F7011" t="s">
        <v>754</v>
      </c>
      <c r="G7011">
        <v>10</v>
      </c>
      <c r="H7011">
        <v>8267.34</v>
      </c>
      <c r="I7011">
        <v>82673.399999999994</v>
      </c>
      <c r="J7011" t="s">
        <v>768</v>
      </c>
      <c r="K7011">
        <v>11</v>
      </c>
      <c r="L7011" t="str">
        <f>_xlfn.XLOOKUP(F7011, Items!$A:$A, Items!$C:$C, "Check Item ID", 0)</f>
        <v>Service</v>
      </c>
    </row>
    <row r="7012" spans="1:12" hidden="1" x14ac:dyDescent="0.25">
      <c r="A7012" t="s">
        <v>7780</v>
      </c>
      <c r="B7012" s="1">
        <v>45189</v>
      </c>
      <c r="C7012" t="s">
        <v>121</v>
      </c>
      <c r="D7012" t="s">
        <v>5</v>
      </c>
      <c r="E7012" t="s">
        <v>318</v>
      </c>
      <c r="F7012" t="s">
        <v>402</v>
      </c>
      <c r="G7012">
        <v>21</v>
      </c>
      <c r="H7012">
        <v>7901.19</v>
      </c>
      <c r="I7012">
        <v>165925.04999999999</v>
      </c>
      <c r="J7012" t="s">
        <v>768</v>
      </c>
      <c r="K7012">
        <v>8</v>
      </c>
      <c r="L7012" t="str">
        <f>_xlfn.XLOOKUP(F7012, Items!$A:$A, Items!$C:$C, "Check Item ID", 0)</f>
        <v>Hardware</v>
      </c>
    </row>
    <row r="7013" spans="1:12" hidden="1" x14ac:dyDescent="0.25">
      <c r="A7013" t="s">
        <v>7781</v>
      </c>
      <c r="B7013" s="1">
        <v>44956</v>
      </c>
      <c r="C7013" t="s">
        <v>63</v>
      </c>
      <c r="D7013" t="s">
        <v>27</v>
      </c>
      <c r="E7013" t="s">
        <v>338</v>
      </c>
      <c r="F7013" t="s">
        <v>402</v>
      </c>
      <c r="G7013">
        <v>16</v>
      </c>
      <c r="H7013">
        <v>7420.71</v>
      </c>
      <c r="I7013">
        <v>118731.41</v>
      </c>
      <c r="J7013" t="s">
        <v>770</v>
      </c>
      <c r="K7013">
        <v>23</v>
      </c>
      <c r="L7013" t="str">
        <f>_xlfn.XLOOKUP(F7013, Items!$A:$A, Items!$C:$C, "Check Item ID", 0)</f>
        <v>Hardware</v>
      </c>
    </row>
    <row r="7014" spans="1:12" hidden="1" x14ac:dyDescent="0.25">
      <c r="A7014" t="s">
        <v>7782</v>
      </c>
      <c r="B7014" s="1">
        <v>46006</v>
      </c>
      <c r="C7014" t="s">
        <v>67</v>
      </c>
      <c r="D7014" t="s">
        <v>7</v>
      </c>
      <c r="E7014" t="s">
        <v>350</v>
      </c>
      <c r="F7014" t="s">
        <v>438</v>
      </c>
      <c r="G7014">
        <v>19</v>
      </c>
      <c r="H7014">
        <v>4130.8999999999996</v>
      </c>
      <c r="I7014">
        <v>78487.149999999994</v>
      </c>
      <c r="J7014" t="s">
        <v>770</v>
      </c>
      <c r="K7014">
        <v>13</v>
      </c>
      <c r="L7014" t="str">
        <f>_xlfn.XLOOKUP(F7014, Items!$A:$A, Items!$C:$C, "Check Item ID", 0)</f>
        <v>Software</v>
      </c>
    </row>
    <row r="7015" spans="1:12" x14ac:dyDescent="0.25">
      <c r="A7015" t="s">
        <v>7783</v>
      </c>
      <c r="B7015" s="1">
        <v>45216</v>
      </c>
      <c r="C7015" t="s">
        <v>203</v>
      </c>
      <c r="D7015" t="s">
        <v>31</v>
      </c>
      <c r="E7015" t="s">
        <v>260</v>
      </c>
      <c r="F7015" t="s">
        <v>564</v>
      </c>
      <c r="G7015" s="8">
        <v>19</v>
      </c>
      <c r="H7015" s="6">
        <v>3676.95</v>
      </c>
      <c r="I7015" s="6">
        <v>69862.080000000002</v>
      </c>
      <c r="J7015" t="s">
        <v>777</v>
      </c>
      <c r="K7015" s="8">
        <v>25</v>
      </c>
      <c r="L7015" t="str">
        <f>_xlfn.XLOOKUP(F7015, Items!$A:$A, Items!$C:$C, "Check Item ID", 0)</f>
        <v>Software</v>
      </c>
    </row>
    <row r="7016" spans="1:12" hidden="1" x14ac:dyDescent="0.25">
      <c r="A7016" t="s">
        <v>7784</v>
      </c>
      <c r="B7016" s="1">
        <v>45926</v>
      </c>
      <c r="C7016" t="s">
        <v>183</v>
      </c>
      <c r="D7016" t="s">
        <v>31</v>
      </c>
      <c r="E7016" t="s">
        <v>322</v>
      </c>
      <c r="F7016" t="s">
        <v>604</v>
      </c>
      <c r="G7016">
        <v>18</v>
      </c>
      <c r="H7016">
        <v>352.58</v>
      </c>
      <c r="I7016">
        <v>6346.53</v>
      </c>
      <c r="J7016" t="s">
        <v>768</v>
      </c>
      <c r="K7016">
        <v>41</v>
      </c>
      <c r="L7016" t="str">
        <f>_xlfn.XLOOKUP(F7016, Items!$A:$A, Items!$C:$C, "Check Item ID", 0)</f>
        <v>Software</v>
      </c>
    </row>
    <row r="7017" spans="1:12" hidden="1" x14ac:dyDescent="0.25">
      <c r="A7017" t="s">
        <v>7785</v>
      </c>
      <c r="B7017" s="1">
        <v>45432</v>
      </c>
      <c r="C7017" t="s">
        <v>149</v>
      </c>
      <c r="D7017" t="s">
        <v>21</v>
      </c>
      <c r="E7017" t="s">
        <v>320</v>
      </c>
      <c r="F7017" t="s">
        <v>664</v>
      </c>
      <c r="G7017">
        <v>12</v>
      </c>
      <c r="H7017">
        <v>6964.22</v>
      </c>
      <c r="I7017">
        <v>83570.59</v>
      </c>
      <c r="J7017" t="s">
        <v>768</v>
      </c>
      <c r="K7017">
        <v>43</v>
      </c>
      <c r="L7017" t="str">
        <f>_xlfn.XLOOKUP(F7017, Items!$A:$A, Items!$C:$C, "Check Item ID", 0)</f>
        <v>Hardware</v>
      </c>
    </row>
    <row r="7018" spans="1:12" hidden="1" x14ac:dyDescent="0.25">
      <c r="A7018" t="s">
        <v>7786</v>
      </c>
      <c r="B7018" s="1">
        <v>45880</v>
      </c>
      <c r="C7018" t="s">
        <v>161</v>
      </c>
      <c r="D7018" t="s">
        <v>17</v>
      </c>
      <c r="E7018" t="s">
        <v>283</v>
      </c>
      <c r="F7018" t="s">
        <v>363</v>
      </c>
      <c r="G7018">
        <v>2</v>
      </c>
      <c r="H7018">
        <v>3301.87</v>
      </c>
      <c r="I7018">
        <v>6603.73</v>
      </c>
      <c r="J7018" t="s">
        <v>770</v>
      </c>
      <c r="K7018">
        <v>3</v>
      </c>
      <c r="L7018" t="str">
        <f>_xlfn.XLOOKUP(F7018, Items!$A:$A, Items!$C:$C, "Check Item ID", 0)</f>
        <v>Hardware</v>
      </c>
    </row>
    <row r="7019" spans="1:12" hidden="1" x14ac:dyDescent="0.25">
      <c r="A7019" t="s">
        <v>7787</v>
      </c>
      <c r="B7019" s="1">
        <v>45341</v>
      </c>
      <c r="C7019" t="s">
        <v>179</v>
      </c>
      <c r="D7019" t="s">
        <v>3</v>
      </c>
      <c r="E7019" t="s">
        <v>265</v>
      </c>
      <c r="F7019" t="s">
        <v>560</v>
      </c>
      <c r="G7019">
        <v>6</v>
      </c>
      <c r="H7019">
        <v>7712.36</v>
      </c>
      <c r="I7019">
        <v>46274.16</v>
      </c>
      <c r="J7019" t="s">
        <v>768</v>
      </c>
      <c r="K7019">
        <v>3</v>
      </c>
      <c r="L7019" t="str">
        <f>_xlfn.XLOOKUP(F7019, Items!$A:$A, Items!$C:$C, "Check Item ID", 0)</f>
        <v>Service</v>
      </c>
    </row>
    <row r="7020" spans="1:12" x14ac:dyDescent="0.25">
      <c r="A7020" t="s">
        <v>7788</v>
      </c>
      <c r="B7020" s="1">
        <v>45918</v>
      </c>
      <c r="C7020" t="s">
        <v>223</v>
      </c>
      <c r="D7020" t="s">
        <v>5</v>
      </c>
      <c r="E7020" t="s">
        <v>320</v>
      </c>
      <c r="F7020" t="s">
        <v>450</v>
      </c>
      <c r="G7020" s="8">
        <v>7</v>
      </c>
      <c r="H7020" s="6">
        <v>8198.2000000000007</v>
      </c>
      <c r="I7020" s="6">
        <v>57387.43</v>
      </c>
      <c r="J7020" t="s">
        <v>777</v>
      </c>
      <c r="K7020" s="8">
        <v>18</v>
      </c>
      <c r="L7020" t="str">
        <f>_xlfn.XLOOKUP(F7020, Items!$A:$A, Items!$C:$C, "Check Item ID", 0)</f>
        <v>Service</v>
      </c>
    </row>
    <row r="7021" spans="1:12" x14ac:dyDescent="0.25">
      <c r="A7021" t="s">
        <v>7789</v>
      </c>
      <c r="B7021" s="1">
        <v>45599</v>
      </c>
      <c r="C7021" t="s">
        <v>111</v>
      </c>
      <c r="D7021" t="s">
        <v>31</v>
      </c>
      <c r="E7021" t="s">
        <v>294</v>
      </c>
      <c r="F7021" t="s">
        <v>524</v>
      </c>
      <c r="G7021" s="8">
        <v>45</v>
      </c>
      <c r="H7021" s="6">
        <v>4756.83</v>
      </c>
      <c r="I7021" s="6">
        <v>214057.23</v>
      </c>
      <c r="J7021" t="s">
        <v>777</v>
      </c>
      <c r="K7021" s="8">
        <v>34</v>
      </c>
      <c r="L7021" t="str">
        <f>_xlfn.XLOOKUP(F7021, Items!$A:$A, Items!$C:$C, "Check Item ID", 0)</f>
        <v>Hardware</v>
      </c>
    </row>
    <row r="7022" spans="1:12" hidden="1" x14ac:dyDescent="0.25">
      <c r="A7022" t="s">
        <v>7790</v>
      </c>
      <c r="B7022" s="1">
        <v>45378</v>
      </c>
      <c r="C7022" t="s">
        <v>87</v>
      </c>
      <c r="D7022" t="s">
        <v>9</v>
      </c>
      <c r="E7022" t="s">
        <v>276</v>
      </c>
      <c r="F7022" t="s">
        <v>384</v>
      </c>
      <c r="G7022">
        <v>32</v>
      </c>
      <c r="H7022">
        <v>663.05</v>
      </c>
      <c r="I7022">
        <v>21217.74</v>
      </c>
      <c r="J7022" t="s">
        <v>770</v>
      </c>
      <c r="K7022">
        <v>19</v>
      </c>
      <c r="L7022" t="str">
        <f>_xlfn.XLOOKUP(F7022, Items!$A:$A, Items!$C:$C, "Check Item ID", 0)</f>
        <v>Software</v>
      </c>
    </row>
    <row r="7023" spans="1:12" hidden="1" x14ac:dyDescent="0.25">
      <c r="A7023" t="s">
        <v>7791</v>
      </c>
      <c r="B7023" s="1">
        <v>45741</v>
      </c>
      <c r="C7023" t="s">
        <v>161</v>
      </c>
      <c r="D7023" t="s">
        <v>17</v>
      </c>
      <c r="E7023" t="s">
        <v>320</v>
      </c>
      <c r="F7023" t="s">
        <v>556</v>
      </c>
      <c r="G7023">
        <v>5</v>
      </c>
      <c r="H7023">
        <v>4849.4399999999996</v>
      </c>
      <c r="I7023">
        <v>24247.21</v>
      </c>
      <c r="J7023" t="s">
        <v>770</v>
      </c>
      <c r="K7023">
        <v>25</v>
      </c>
      <c r="L7023" t="str">
        <f>_xlfn.XLOOKUP(F7023, Items!$A:$A, Items!$C:$C, "Check Item ID", 0)</f>
        <v>Software</v>
      </c>
    </row>
    <row r="7024" spans="1:12" hidden="1" x14ac:dyDescent="0.25">
      <c r="A7024" t="s">
        <v>7792</v>
      </c>
      <c r="B7024" s="1">
        <v>45388</v>
      </c>
      <c r="C7024" t="s">
        <v>89</v>
      </c>
      <c r="D7024" t="s">
        <v>23</v>
      </c>
      <c r="E7024" t="s">
        <v>281</v>
      </c>
      <c r="F7024" t="s">
        <v>610</v>
      </c>
      <c r="G7024">
        <v>22</v>
      </c>
      <c r="H7024">
        <v>1110.78</v>
      </c>
      <c r="I7024">
        <v>24437.09</v>
      </c>
      <c r="J7024" t="s">
        <v>768</v>
      </c>
      <c r="K7024">
        <v>9</v>
      </c>
      <c r="L7024" t="str">
        <f>_xlfn.XLOOKUP(F7024, Items!$A:$A, Items!$C:$C, "Check Item ID", 0)</f>
        <v>Hardware</v>
      </c>
    </row>
    <row r="7025" spans="1:12" hidden="1" x14ac:dyDescent="0.25">
      <c r="A7025" t="s">
        <v>7793</v>
      </c>
      <c r="B7025" s="1">
        <v>45885</v>
      </c>
      <c r="C7025" t="s">
        <v>217</v>
      </c>
      <c r="D7025" t="s">
        <v>21</v>
      </c>
      <c r="E7025" t="s">
        <v>286</v>
      </c>
      <c r="F7025" t="s">
        <v>388</v>
      </c>
      <c r="G7025">
        <v>7</v>
      </c>
      <c r="H7025">
        <v>5164.08</v>
      </c>
      <c r="I7025">
        <v>36148.559999999998</v>
      </c>
      <c r="J7025" t="s">
        <v>770</v>
      </c>
      <c r="K7025">
        <v>29</v>
      </c>
      <c r="L7025" t="str">
        <f>_xlfn.XLOOKUP(F7025, Items!$A:$A, Items!$C:$C, "Check Item ID", 0)</f>
        <v>Software</v>
      </c>
    </row>
    <row r="7026" spans="1:12" x14ac:dyDescent="0.25">
      <c r="A7026" t="s">
        <v>7794</v>
      </c>
      <c r="B7026" s="1">
        <v>45143</v>
      </c>
      <c r="C7026" t="s">
        <v>159</v>
      </c>
      <c r="D7026" t="s">
        <v>11</v>
      </c>
      <c r="E7026" t="s">
        <v>265</v>
      </c>
      <c r="F7026" t="s">
        <v>373</v>
      </c>
      <c r="G7026" s="8">
        <v>22</v>
      </c>
      <c r="H7026" s="6">
        <v>9381.64</v>
      </c>
      <c r="I7026" s="6">
        <v>206396.19</v>
      </c>
      <c r="J7026" t="s">
        <v>777</v>
      </c>
      <c r="K7026" s="8">
        <v>40</v>
      </c>
      <c r="L7026" t="str">
        <f>_xlfn.XLOOKUP(F7026, Items!$A:$A, Items!$C:$C, "Check Item ID", 0)</f>
        <v>Service</v>
      </c>
    </row>
    <row r="7027" spans="1:12" hidden="1" x14ac:dyDescent="0.25">
      <c r="A7027" t="s">
        <v>7795</v>
      </c>
      <c r="B7027" s="1">
        <v>45188</v>
      </c>
      <c r="C7027" t="s">
        <v>93</v>
      </c>
      <c r="D7027" t="s">
        <v>9</v>
      </c>
      <c r="E7027" t="s">
        <v>302</v>
      </c>
      <c r="F7027" t="s">
        <v>402</v>
      </c>
      <c r="G7027">
        <v>39</v>
      </c>
      <c r="H7027">
        <v>7967.18</v>
      </c>
      <c r="I7027">
        <v>310720.19</v>
      </c>
      <c r="J7027" t="s">
        <v>770</v>
      </c>
      <c r="K7027">
        <v>6</v>
      </c>
      <c r="L7027" t="str">
        <f>_xlfn.XLOOKUP(F7027, Items!$A:$A, Items!$C:$C, "Check Item ID", 0)</f>
        <v>Hardware</v>
      </c>
    </row>
    <row r="7028" spans="1:12" hidden="1" x14ac:dyDescent="0.25">
      <c r="A7028" t="s">
        <v>7796</v>
      </c>
      <c r="B7028" s="1">
        <v>45068</v>
      </c>
      <c r="C7028" t="s">
        <v>101</v>
      </c>
      <c r="D7028" t="s">
        <v>23</v>
      </c>
      <c r="E7028" t="s">
        <v>324</v>
      </c>
      <c r="F7028" t="s">
        <v>564</v>
      </c>
      <c r="G7028">
        <v>23</v>
      </c>
      <c r="H7028">
        <v>3162.62</v>
      </c>
      <c r="I7028">
        <v>72740.34</v>
      </c>
      <c r="J7028" t="s">
        <v>768</v>
      </c>
      <c r="K7028">
        <v>9</v>
      </c>
      <c r="L7028" t="str">
        <f>_xlfn.XLOOKUP(F7028, Items!$A:$A, Items!$C:$C, "Check Item ID", 0)</f>
        <v>Software</v>
      </c>
    </row>
    <row r="7029" spans="1:12" hidden="1" x14ac:dyDescent="0.25">
      <c r="A7029" t="s">
        <v>7797</v>
      </c>
      <c r="B7029" s="1">
        <v>45448</v>
      </c>
      <c r="C7029" t="s">
        <v>105</v>
      </c>
      <c r="D7029" t="s">
        <v>23</v>
      </c>
      <c r="E7029" t="s">
        <v>254</v>
      </c>
      <c r="F7029" t="s">
        <v>546</v>
      </c>
      <c r="G7029">
        <v>15</v>
      </c>
      <c r="H7029">
        <v>7217.09</v>
      </c>
      <c r="I7029">
        <v>108256.33</v>
      </c>
      <c r="J7029" t="s">
        <v>768</v>
      </c>
      <c r="K7029">
        <v>6</v>
      </c>
      <c r="L7029" t="str">
        <f>_xlfn.XLOOKUP(F7029, Items!$A:$A, Items!$C:$C, "Check Item ID", 0)</f>
        <v>Hardware</v>
      </c>
    </row>
    <row r="7030" spans="1:12" hidden="1" x14ac:dyDescent="0.25">
      <c r="A7030" t="s">
        <v>7798</v>
      </c>
      <c r="B7030" s="1">
        <v>45249</v>
      </c>
      <c r="C7030" t="s">
        <v>121</v>
      </c>
      <c r="D7030" t="s">
        <v>5</v>
      </c>
      <c r="E7030" t="s">
        <v>272</v>
      </c>
      <c r="F7030" t="s">
        <v>516</v>
      </c>
      <c r="G7030">
        <v>31</v>
      </c>
      <c r="H7030">
        <v>8273.56</v>
      </c>
      <c r="I7030">
        <v>256480.37</v>
      </c>
      <c r="J7030" t="s">
        <v>768</v>
      </c>
      <c r="K7030">
        <v>37</v>
      </c>
      <c r="L7030" t="str">
        <f>_xlfn.XLOOKUP(F7030, Items!$A:$A, Items!$C:$C, "Check Item ID", 0)</f>
        <v>Service</v>
      </c>
    </row>
    <row r="7031" spans="1:12" hidden="1" x14ac:dyDescent="0.25">
      <c r="A7031" t="s">
        <v>7799</v>
      </c>
      <c r="B7031" s="1">
        <v>45603</v>
      </c>
      <c r="C7031" t="s">
        <v>203</v>
      </c>
      <c r="D7031" t="s">
        <v>31</v>
      </c>
      <c r="E7031" t="s">
        <v>281</v>
      </c>
      <c r="F7031" t="s">
        <v>612</v>
      </c>
      <c r="G7031">
        <v>33</v>
      </c>
      <c r="H7031">
        <v>641.13</v>
      </c>
      <c r="I7031">
        <v>21157.45</v>
      </c>
      <c r="J7031" t="s">
        <v>770</v>
      </c>
      <c r="K7031">
        <v>31</v>
      </c>
      <c r="L7031" t="str">
        <f>_xlfn.XLOOKUP(F7031, Items!$A:$A, Items!$C:$C, "Check Item ID", 0)</f>
        <v>Service</v>
      </c>
    </row>
    <row r="7032" spans="1:12" hidden="1" x14ac:dyDescent="0.25">
      <c r="A7032" t="s">
        <v>7800</v>
      </c>
      <c r="B7032" s="1">
        <v>45313</v>
      </c>
      <c r="C7032" t="s">
        <v>159</v>
      </c>
      <c r="D7032" t="s">
        <v>11</v>
      </c>
      <c r="E7032" t="s">
        <v>274</v>
      </c>
      <c r="F7032" t="s">
        <v>694</v>
      </c>
      <c r="G7032">
        <v>14</v>
      </c>
      <c r="H7032">
        <v>6643.66</v>
      </c>
      <c r="I7032">
        <v>93011.21</v>
      </c>
      <c r="J7032" t="s">
        <v>768</v>
      </c>
      <c r="K7032">
        <v>7</v>
      </c>
      <c r="L7032" t="str">
        <f>_xlfn.XLOOKUP(F7032, Items!$A:$A, Items!$C:$C, "Check Item ID", 0)</f>
        <v>Service</v>
      </c>
    </row>
    <row r="7033" spans="1:12" x14ac:dyDescent="0.25">
      <c r="A7033" t="s">
        <v>7801</v>
      </c>
      <c r="B7033" s="1">
        <v>45015</v>
      </c>
      <c r="C7033" t="s">
        <v>97</v>
      </c>
      <c r="D7033" t="s">
        <v>29</v>
      </c>
      <c r="E7033" t="s">
        <v>250</v>
      </c>
      <c r="F7033" t="s">
        <v>630</v>
      </c>
      <c r="G7033" s="8">
        <v>15</v>
      </c>
      <c r="H7033" s="6">
        <v>9848.7800000000007</v>
      </c>
      <c r="I7033" s="6">
        <v>147731.73000000001</v>
      </c>
      <c r="J7033" t="s">
        <v>777</v>
      </c>
      <c r="K7033" s="8">
        <v>41</v>
      </c>
      <c r="L7033" t="str">
        <f>_xlfn.XLOOKUP(F7033, Items!$A:$A, Items!$C:$C, "Check Item ID", 0)</f>
        <v>Service</v>
      </c>
    </row>
    <row r="7034" spans="1:12" x14ac:dyDescent="0.25">
      <c r="A7034" t="s">
        <v>7802</v>
      </c>
      <c r="B7034" s="1">
        <v>45230</v>
      </c>
      <c r="C7034" t="s">
        <v>229</v>
      </c>
      <c r="D7034" t="s">
        <v>17</v>
      </c>
      <c r="E7034" t="s">
        <v>350</v>
      </c>
      <c r="F7034" t="s">
        <v>592</v>
      </c>
      <c r="G7034" s="8">
        <v>29</v>
      </c>
      <c r="H7034" s="6">
        <v>5972.94</v>
      </c>
      <c r="I7034" s="6">
        <v>173215.23</v>
      </c>
      <c r="J7034" t="s">
        <v>777</v>
      </c>
      <c r="K7034" s="8">
        <v>39</v>
      </c>
      <c r="L7034" t="str">
        <f>_xlfn.XLOOKUP(F7034, Items!$A:$A, Items!$C:$C, "Check Item ID", 0)</f>
        <v>Software</v>
      </c>
    </row>
    <row r="7035" spans="1:12" x14ac:dyDescent="0.25">
      <c r="A7035" t="s">
        <v>7803</v>
      </c>
      <c r="B7035" s="1">
        <v>45669</v>
      </c>
      <c r="C7035" t="s">
        <v>59</v>
      </c>
      <c r="D7035" t="s">
        <v>9</v>
      </c>
      <c r="E7035" t="s">
        <v>334</v>
      </c>
      <c r="F7035" t="s">
        <v>506</v>
      </c>
      <c r="G7035" s="8">
        <v>21</v>
      </c>
      <c r="H7035" s="6">
        <v>8922.99</v>
      </c>
      <c r="I7035" s="6">
        <v>187382.87</v>
      </c>
      <c r="J7035" t="s">
        <v>777</v>
      </c>
      <c r="K7035" s="8">
        <v>21</v>
      </c>
      <c r="L7035" t="str">
        <f>_xlfn.XLOOKUP(F7035, Items!$A:$A, Items!$C:$C, "Check Item ID", 0)</f>
        <v>Software</v>
      </c>
    </row>
    <row r="7036" spans="1:12" hidden="1" x14ac:dyDescent="0.25">
      <c r="A7036" t="s">
        <v>7804</v>
      </c>
      <c r="B7036" s="1">
        <v>45099</v>
      </c>
      <c r="C7036" t="s">
        <v>133</v>
      </c>
      <c r="D7036" t="s">
        <v>11</v>
      </c>
      <c r="E7036" t="s">
        <v>334</v>
      </c>
      <c r="F7036" t="s">
        <v>602</v>
      </c>
      <c r="G7036">
        <v>48</v>
      </c>
      <c r="H7036">
        <v>1219.73</v>
      </c>
      <c r="I7036">
        <v>58546.97</v>
      </c>
      <c r="J7036" t="s">
        <v>768</v>
      </c>
      <c r="K7036">
        <v>14</v>
      </c>
      <c r="L7036" t="str">
        <f>_xlfn.XLOOKUP(F7036, Items!$A:$A, Items!$C:$C, "Check Item ID", 0)</f>
        <v>Software</v>
      </c>
    </row>
    <row r="7037" spans="1:12" hidden="1" x14ac:dyDescent="0.25">
      <c r="A7037" t="s">
        <v>7805</v>
      </c>
      <c r="B7037" s="1">
        <v>44995</v>
      </c>
      <c r="C7037" t="s">
        <v>107</v>
      </c>
      <c r="D7037" t="s">
        <v>25</v>
      </c>
      <c r="E7037" t="s">
        <v>306</v>
      </c>
      <c r="F7037" t="s">
        <v>556</v>
      </c>
      <c r="G7037">
        <v>46</v>
      </c>
      <c r="H7037">
        <v>4781.28</v>
      </c>
      <c r="I7037">
        <v>219938.91</v>
      </c>
      <c r="J7037" t="s">
        <v>768</v>
      </c>
      <c r="K7037">
        <v>23</v>
      </c>
      <c r="L7037" t="str">
        <f>_xlfn.XLOOKUP(F7037, Items!$A:$A, Items!$C:$C, "Check Item ID", 0)</f>
        <v>Software</v>
      </c>
    </row>
    <row r="7038" spans="1:12" hidden="1" x14ac:dyDescent="0.25">
      <c r="A7038" t="s">
        <v>7806</v>
      </c>
      <c r="B7038" s="1">
        <v>45108</v>
      </c>
      <c r="C7038" t="s">
        <v>36</v>
      </c>
      <c r="D7038" t="s">
        <v>23</v>
      </c>
      <c r="E7038" t="s">
        <v>310</v>
      </c>
      <c r="F7038" t="s">
        <v>422</v>
      </c>
      <c r="G7038">
        <v>3</v>
      </c>
      <c r="H7038">
        <v>4165.5600000000004</v>
      </c>
      <c r="I7038">
        <v>12496.68</v>
      </c>
      <c r="J7038" t="s">
        <v>770</v>
      </c>
      <c r="K7038">
        <v>19</v>
      </c>
      <c r="L7038" t="str">
        <f>_xlfn.XLOOKUP(F7038, Items!$A:$A, Items!$C:$C, "Check Item ID", 0)</f>
        <v>Service</v>
      </c>
    </row>
    <row r="7039" spans="1:12" hidden="1" x14ac:dyDescent="0.25">
      <c r="A7039" t="s">
        <v>7807</v>
      </c>
      <c r="B7039" s="1">
        <v>45733</v>
      </c>
      <c r="C7039" t="s">
        <v>135</v>
      </c>
      <c r="D7039" t="s">
        <v>31</v>
      </c>
      <c r="E7039" t="s">
        <v>281</v>
      </c>
      <c r="F7039" t="s">
        <v>474</v>
      </c>
      <c r="G7039">
        <v>17</v>
      </c>
      <c r="H7039">
        <v>10552.03</v>
      </c>
      <c r="I7039">
        <v>179384.47</v>
      </c>
      <c r="J7039" t="s">
        <v>770</v>
      </c>
      <c r="K7039">
        <v>20</v>
      </c>
      <c r="L7039" t="str">
        <f>_xlfn.XLOOKUP(F7039, Items!$A:$A, Items!$C:$C, "Check Item ID", 0)</f>
        <v>Service</v>
      </c>
    </row>
    <row r="7040" spans="1:12" hidden="1" x14ac:dyDescent="0.25">
      <c r="A7040" t="s">
        <v>7808</v>
      </c>
      <c r="B7040" s="1">
        <v>45441</v>
      </c>
      <c r="C7040" t="s">
        <v>73</v>
      </c>
      <c r="D7040" t="s">
        <v>29</v>
      </c>
      <c r="E7040" t="s">
        <v>308</v>
      </c>
      <c r="F7040" t="s">
        <v>692</v>
      </c>
      <c r="G7040">
        <v>14</v>
      </c>
      <c r="H7040">
        <v>8407.18</v>
      </c>
      <c r="I7040">
        <v>117700.55</v>
      </c>
      <c r="J7040" t="s">
        <v>768</v>
      </c>
      <c r="K7040">
        <v>39</v>
      </c>
      <c r="L7040" t="str">
        <f>_xlfn.XLOOKUP(F7040, Items!$A:$A, Items!$C:$C, "Check Item ID", 0)</f>
        <v>Hardware</v>
      </c>
    </row>
    <row r="7041" spans="1:12" hidden="1" x14ac:dyDescent="0.25">
      <c r="A7041" t="s">
        <v>7809</v>
      </c>
      <c r="B7041" s="1">
        <v>45117</v>
      </c>
      <c r="C7041" t="s">
        <v>155</v>
      </c>
      <c r="D7041" t="s">
        <v>31</v>
      </c>
      <c r="E7041" t="s">
        <v>270</v>
      </c>
      <c r="F7041" t="s">
        <v>690</v>
      </c>
      <c r="G7041">
        <v>17</v>
      </c>
      <c r="H7041">
        <v>6648.42</v>
      </c>
      <c r="I7041">
        <v>113023.2</v>
      </c>
      <c r="J7041" t="s">
        <v>768</v>
      </c>
      <c r="K7041">
        <v>3</v>
      </c>
      <c r="L7041" t="str">
        <f>_xlfn.XLOOKUP(F7041, Items!$A:$A, Items!$C:$C, "Check Item ID", 0)</f>
        <v>Software</v>
      </c>
    </row>
    <row r="7042" spans="1:12" x14ac:dyDescent="0.25">
      <c r="A7042" t="s">
        <v>7810</v>
      </c>
      <c r="B7042" s="1">
        <v>45042</v>
      </c>
      <c r="C7042" t="s">
        <v>75</v>
      </c>
      <c r="D7042" t="s">
        <v>11</v>
      </c>
      <c r="E7042" t="s">
        <v>324</v>
      </c>
      <c r="F7042" t="s">
        <v>466</v>
      </c>
      <c r="G7042" s="8">
        <v>30</v>
      </c>
      <c r="H7042" s="6">
        <v>467.45</v>
      </c>
      <c r="I7042" s="6">
        <v>14023.47</v>
      </c>
      <c r="J7042" t="s">
        <v>777</v>
      </c>
      <c r="K7042" s="8">
        <v>31</v>
      </c>
      <c r="L7042" t="str">
        <f>_xlfn.XLOOKUP(F7042, Items!$A:$A, Items!$C:$C, "Check Item ID", 0)</f>
        <v>Hardware</v>
      </c>
    </row>
    <row r="7043" spans="1:12" hidden="1" x14ac:dyDescent="0.25">
      <c r="A7043" t="s">
        <v>7811</v>
      </c>
      <c r="B7043" s="1">
        <v>45951</v>
      </c>
      <c r="C7043" t="s">
        <v>155</v>
      </c>
      <c r="D7043" t="s">
        <v>31</v>
      </c>
      <c r="E7043" t="s">
        <v>332</v>
      </c>
      <c r="F7043" t="s">
        <v>548</v>
      </c>
      <c r="G7043">
        <v>16</v>
      </c>
      <c r="H7043">
        <v>9097.09</v>
      </c>
      <c r="I7043">
        <v>145553.48000000001</v>
      </c>
      <c r="J7043" t="s">
        <v>770</v>
      </c>
      <c r="K7043">
        <v>35</v>
      </c>
      <c r="L7043" t="str">
        <f>_xlfn.XLOOKUP(F7043, Items!$A:$A, Items!$C:$C, "Check Item ID", 0)</f>
        <v>Software</v>
      </c>
    </row>
    <row r="7044" spans="1:12" hidden="1" x14ac:dyDescent="0.25">
      <c r="A7044" t="s">
        <v>7812</v>
      </c>
      <c r="B7044" s="1">
        <v>45965</v>
      </c>
      <c r="C7044" t="s">
        <v>143</v>
      </c>
      <c r="D7044" t="s">
        <v>5</v>
      </c>
      <c r="E7044" t="s">
        <v>286</v>
      </c>
      <c r="F7044" t="s">
        <v>610</v>
      </c>
      <c r="G7044">
        <v>29</v>
      </c>
      <c r="H7044">
        <v>1322.54</v>
      </c>
      <c r="I7044">
        <v>38353.58</v>
      </c>
      <c r="J7044" t="s">
        <v>770</v>
      </c>
      <c r="K7044">
        <v>45</v>
      </c>
      <c r="L7044" t="str">
        <f>_xlfn.XLOOKUP(F7044, Items!$A:$A, Items!$C:$C, "Check Item ID", 0)</f>
        <v>Hardware</v>
      </c>
    </row>
    <row r="7045" spans="1:12" x14ac:dyDescent="0.25">
      <c r="A7045" t="s">
        <v>7813</v>
      </c>
      <c r="B7045" s="1">
        <v>45144</v>
      </c>
      <c r="C7045" t="s">
        <v>155</v>
      </c>
      <c r="D7045" t="s">
        <v>31</v>
      </c>
      <c r="E7045" t="s">
        <v>318</v>
      </c>
      <c r="F7045" t="s">
        <v>361</v>
      </c>
      <c r="G7045" s="8">
        <v>4</v>
      </c>
      <c r="H7045" s="6">
        <v>5203.8999999999996</v>
      </c>
      <c r="I7045" s="6">
        <v>20815.599999999999</v>
      </c>
      <c r="J7045" t="s">
        <v>777</v>
      </c>
      <c r="K7045" s="8">
        <v>15</v>
      </c>
      <c r="L7045" t="str">
        <f>_xlfn.XLOOKUP(F7045, Items!$A:$A, Items!$C:$C, "Check Item ID", 0)</f>
        <v>Software</v>
      </c>
    </row>
    <row r="7046" spans="1:12" x14ac:dyDescent="0.25">
      <c r="A7046" t="s">
        <v>7814</v>
      </c>
      <c r="B7046" s="1">
        <v>45689</v>
      </c>
      <c r="C7046" t="s">
        <v>183</v>
      </c>
      <c r="D7046" t="s">
        <v>31</v>
      </c>
      <c r="E7046" t="s">
        <v>286</v>
      </c>
      <c r="F7046" t="s">
        <v>556</v>
      </c>
      <c r="G7046" s="8">
        <v>14</v>
      </c>
      <c r="H7046" s="6">
        <v>4259.25</v>
      </c>
      <c r="I7046" s="6">
        <v>59629.52</v>
      </c>
      <c r="J7046" t="s">
        <v>777</v>
      </c>
      <c r="K7046" s="8">
        <v>40</v>
      </c>
      <c r="L7046" t="str">
        <f>_xlfn.XLOOKUP(F7046, Items!$A:$A, Items!$C:$C, "Check Item ID", 0)</f>
        <v>Software</v>
      </c>
    </row>
    <row r="7047" spans="1:12" hidden="1" x14ac:dyDescent="0.25">
      <c r="A7047" t="s">
        <v>7815</v>
      </c>
      <c r="B7047" s="1">
        <v>45049</v>
      </c>
      <c r="C7047" t="s">
        <v>111</v>
      </c>
      <c r="D7047" t="s">
        <v>31</v>
      </c>
      <c r="E7047" t="s">
        <v>281</v>
      </c>
      <c r="F7047" t="s">
        <v>500</v>
      </c>
      <c r="G7047">
        <v>43</v>
      </c>
      <c r="H7047">
        <v>9578.49</v>
      </c>
      <c r="I7047">
        <v>411875.14</v>
      </c>
      <c r="J7047" t="s">
        <v>768</v>
      </c>
      <c r="K7047">
        <v>11</v>
      </c>
      <c r="L7047" t="str">
        <f>_xlfn.XLOOKUP(F7047, Items!$A:$A, Items!$C:$C, "Check Item ID", 0)</f>
        <v>Service</v>
      </c>
    </row>
    <row r="7048" spans="1:12" hidden="1" x14ac:dyDescent="0.25">
      <c r="A7048" t="s">
        <v>7816</v>
      </c>
      <c r="B7048" s="1">
        <v>45980</v>
      </c>
      <c r="C7048" t="s">
        <v>227</v>
      </c>
      <c r="D7048" t="s">
        <v>9</v>
      </c>
      <c r="E7048" t="s">
        <v>352</v>
      </c>
      <c r="F7048" t="s">
        <v>516</v>
      </c>
      <c r="G7048">
        <v>47</v>
      </c>
      <c r="H7048">
        <v>8852.93</v>
      </c>
      <c r="I7048">
        <v>416087.75</v>
      </c>
      <c r="J7048" t="s">
        <v>768</v>
      </c>
      <c r="K7048">
        <v>33</v>
      </c>
      <c r="L7048" t="str">
        <f>_xlfn.XLOOKUP(F7048, Items!$A:$A, Items!$C:$C, "Check Item ID", 0)</f>
        <v>Service</v>
      </c>
    </row>
    <row r="7049" spans="1:12" hidden="1" x14ac:dyDescent="0.25">
      <c r="A7049" t="s">
        <v>7817</v>
      </c>
      <c r="B7049" s="1">
        <v>45604</v>
      </c>
      <c r="C7049" t="s">
        <v>205</v>
      </c>
      <c r="D7049" t="s">
        <v>25</v>
      </c>
      <c r="E7049" t="s">
        <v>281</v>
      </c>
      <c r="F7049" t="s">
        <v>476</v>
      </c>
      <c r="G7049">
        <v>19</v>
      </c>
      <c r="H7049">
        <v>6155.5</v>
      </c>
      <c r="I7049">
        <v>116954.53</v>
      </c>
      <c r="J7049" t="s">
        <v>768</v>
      </c>
      <c r="K7049">
        <v>29</v>
      </c>
      <c r="L7049" t="str">
        <f>_xlfn.XLOOKUP(F7049, Items!$A:$A, Items!$C:$C, "Check Item ID", 0)</f>
        <v>Hardware</v>
      </c>
    </row>
    <row r="7050" spans="1:12" hidden="1" x14ac:dyDescent="0.25">
      <c r="A7050" t="s">
        <v>7818</v>
      </c>
      <c r="B7050" s="1">
        <v>45908</v>
      </c>
      <c r="C7050" t="s">
        <v>165</v>
      </c>
      <c r="D7050" t="s">
        <v>27</v>
      </c>
      <c r="E7050" t="s">
        <v>332</v>
      </c>
      <c r="F7050" t="s">
        <v>392</v>
      </c>
      <c r="G7050">
        <v>11</v>
      </c>
      <c r="H7050">
        <v>10139.94</v>
      </c>
      <c r="I7050">
        <v>111539.29</v>
      </c>
      <c r="J7050" t="s">
        <v>770</v>
      </c>
      <c r="K7050">
        <v>32</v>
      </c>
      <c r="L7050" t="str">
        <f>_xlfn.XLOOKUP(F7050, Items!$A:$A, Items!$C:$C, "Check Item ID", 0)</f>
        <v>Software</v>
      </c>
    </row>
    <row r="7051" spans="1:12" hidden="1" x14ac:dyDescent="0.25">
      <c r="A7051" t="s">
        <v>7819</v>
      </c>
      <c r="B7051" s="1">
        <v>44983</v>
      </c>
      <c r="C7051" t="s">
        <v>77</v>
      </c>
      <c r="D7051" t="s">
        <v>17</v>
      </c>
      <c r="E7051" t="s">
        <v>294</v>
      </c>
      <c r="F7051" t="s">
        <v>668</v>
      </c>
      <c r="G7051">
        <v>16</v>
      </c>
      <c r="H7051">
        <v>5605.74</v>
      </c>
      <c r="I7051">
        <v>89691.88</v>
      </c>
      <c r="J7051" t="s">
        <v>770</v>
      </c>
      <c r="K7051">
        <v>43</v>
      </c>
      <c r="L7051" t="str">
        <f>_xlfn.XLOOKUP(F7051, Items!$A:$A, Items!$C:$C, "Check Item ID", 0)</f>
        <v>Software</v>
      </c>
    </row>
    <row r="7052" spans="1:12" hidden="1" x14ac:dyDescent="0.25">
      <c r="A7052" t="s">
        <v>7820</v>
      </c>
      <c r="B7052" s="1">
        <v>45378</v>
      </c>
      <c r="C7052" t="s">
        <v>173</v>
      </c>
      <c r="D7052" t="s">
        <v>9</v>
      </c>
      <c r="E7052" t="s">
        <v>278</v>
      </c>
      <c r="F7052" t="s">
        <v>718</v>
      </c>
      <c r="G7052">
        <v>12</v>
      </c>
      <c r="H7052">
        <v>9726.9699999999993</v>
      </c>
      <c r="I7052">
        <v>116723.6</v>
      </c>
      <c r="J7052" t="s">
        <v>770</v>
      </c>
      <c r="K7052">
        <v>25</v>
      </c>
      <c r="L7052" t="str">
        <f>_xlfn.XLOOKUP(F7052, Items!$A:$A, Items!$C:$C, "Check Item ID", 0)</f>
        <v>Software</v>
      </c>
    </row>
    <row r="7053" spans="1:12" x14ac:dyDescent="0.25">
      <c r="A7053" t="s">
        <v>7821</v>
      </c>
      <c r="B7053" s="1">
        <v>45773</v>
      </c>
      <c r="C7053" t="s">
        <v>81</v>
      </c>
      <c r="D7053" t="s">
        <v>19</v>
      </c>
      <c r="E7053" t="s">
        <v>294</v>
      </c>
      <c r="F7053" t="s">
        <v>402</v>
      </c>
      <c r="G7053" s="8">
        <v>34</v>
      </c>
      <c r="H7053" s="6">
        <v>8015.48</v>
      </c>
      <c r="I7053" s="6">
        <v>272526.37</v>
      </c>
      <c r="J7053" t="s">
        <v>777</v>
      </c>
      <c r="K7053" s="8">
        <v>24</v>
      </c>
      <c r="L7053" t="str">
        <f>_xlfn.XLOOKUP(F7053, Items!$A:$A, Items!$C:$C, "Check Item ID", 0)</f>
        <v>Hardware</v>
      </c>
    </row>
    <row r="7054" spans="1:12" x14ac:dyDescent="0.25">
      <c r="A7054" t="s">
        <v>7822</v>
      </c>
      <c r="B7054" s="1">
        <v>45768</v>
      </c>
      <c r="C7054" t="s">
        <v>191</v>
      </c>
      <c r="D7054" t="s">
        <v>25</v>
      </c>
      <c r="E7054" t="s">
        <v>334</v>
      </c>
      <c r="F7054" t="s">
        <v>618</v>
      </c>
      <c r="G7054" s="8">
        <v>48</v>
      </c>
      <c r="H7054" s="6">
        <v>2317.39</v>
      </c>
      <c r="I7054" s="6">
        <v>111234.8</v>
      </c>
      <c r="J7054" t="s">
        <v>777</v>
      </c>
      <c r="K7054" s="8">
        <v>32</v>
      </c>
      <c r="L7054" t="str">
        <f>_xlfn.XLOOKUP(F7054, Items!$A:$A, Items!$C:$C, "Check Item ID", 0)</f>
        <v>Service</v>
      </c>
    </row>
    <row r="7055" spans="1:12" x14ac:dyDescent="0.25">
      <c r="A7055" t="s">
        <v>7823</v>
      </c>
      <c r="B7055" s="1">
        <v>45940</v>
      </c>
      <c r="C7055" t="s">
        <v>123</v>
      </c>
      <c r="D7055" t="s">
        <v>21</v>
      </c>
      <c r="E7055" t="s">
        <v>263</v>
      </c>
      <c r="F7055" t="s">
        <v>700</v>
      </c>
      <c r="G7055" s="8">
        <v>14</v>
      </c>
      <c r="H7055" s="6">
        <v>7588.47</v>
      </c>
      <c r="I7055" s="6">
        <v>106238.61</v>
      </c>
      <c r="J7055" t="s">
        <v>777</v>
      </c>
      <c r="K7055" s="8">
        <v>35</v>
      </c>
      <c r="L7055" t="str">
        <f>_xlfn.XLOOKUP(F7055, Items!$A:$A, Items!$C:$C, "Check Item ID", 0)</f>
        <v>Hardware</v>
      </c>
    </row>
    <row r="7056" spans="1:12" hidden="1" x14ac:dyDescent="0.25">
      <c r="A7056" t="s">
        <v>7824</v>
      </c>
      <c r="B7056" s="1">
        <v>45148</v>
      </c>
      <c r="C7056" t="s">
        <v>149</v>
      </c>
      <c r="D7056" t="s">
        <v>21</v>
      </c>
      <c r="E7056" t="s">
        <v>348</v>
      </c>
      <c r="F7056" t="s">
        <v>398</v>
      </c>
      <c r="G7056">
        <v>47</v>
      </c>
      <c r="H7056">
        <v>4657.71</v>
      </c>
      <c r="I7056">
        <v>218912.42</v>
      </c>
      <c r="J7056" t="s">
        <v>770</v>
      </c>
      <c r="K7056">
        <v>28</v>
      </c>
      <c r="L7056" t="str">
        <f>_xlfn.XLOOKUP(F7056, Items!$A:$A, Items!$C:$C, "Check Item ID", 0)</f>
        <v>Hardware</v>
      </c>
    </row>
    <row r="7057" spans="1:12" hidden="1" x14ac:dyDescent="0.25">
      <c r="A7057" t="s">
        <v>7825</v>
      </c>
      <c r="B7057" s="1">
        <v>45718</v>
      </c>
      <c r="C7057" t="s">
        <v>45</v>
      </c>
      <c r="D7057" t="s">
        <v>5</v>
      </c>
      <c r="E7057" t="s">
        <v>324</v>
      </c>
      <c r="F7057" t="s">
        <v>432</v>
      </c>
      <c r="G7057">
        <v>23</v>
      </c>
      <c r="H7057">
        <v>9946.66</v>
      </c>
      <c r="I7057">
        <v>228773.28</v>
      </c>
      <c r="J7057" t="s">
        <v>768</v>
      </c>
      <c r="K7057">
        <v>26</v>
      </c>
      <c r="L7057" t="str">
        <f>_xlfn.XLOOKUP(F7057, Items!$A:$A, Items!$C:$C, "Check Item ID", 0)</f>
        <v>Service</v>
      </c>
    </row>
    <row r="7058" spans="1:12" x14ac:dyDescent="0.25">
      <c r="A7058" t="s">
        <v>7826</v>
      </c>
      <c r="B7058" s="1">
        <v>45763</v>
      </c>
      <c r="C7058" t="s">
        <v>36</v>
      </c>
      <c r="D7058" t="s">
        <v>23</v>
      </c>
      <c r="E7058" t="s">
        <v>302</v>
      </c>
      <c r="F7058" t="s">
        <v>466</v>
      </c>
      <c r="G7058" s="8">
        <v>21</v>
      </c>
      <c r="H7058" s="6">
        <v>489.02</v>
      </c>
      <c r="I7058" s="6">
        <v>10269.51</v>
      </c>
      <c r="J7058" t="s">
        <v>777</v>
      </c>
      <c r="K7058" s="8">
        <v>5</v>
      </c>
      <c r="L7058" t="str">
        <f>_xlfn.XLOOKUP(F7058, Items!$A:$A, Items!$C:$C, "Check Item ID", 0)</f>
        <v>Hardware</v>
      </c>
    </row>
    <row r="7059" spans="1:12" hidden="1" x14ac:dyDescent="0.25">
      <c r="A7059" t="s">
        <v>7827</v>
      </c>
      <c r="B7059" s="1">
        <v>45395</v>
      </c>
      <c r="C7059" t="s">
        <v>123</v>
      </c>
      <c r="D7059" t="s">
        <v>21</v>
      </c>
      <c r="E7059" t="s">
        <v>276</v>
      </c>
      <c r="F7059" t="s">
        <v>664</v>
      </c>
      <c r="G7059">
        <v>46</v>
      </c>
      <c r="H7059">
        <v>6347.48</v>
      </c>
      <c r="I7059">
        <v>291984.19</v>
      </c>
      <c r="J7059" t="s">
        <v>768</v>
      </c>
      <c r="K7059">
        <v>23</v>
      </c>
      <c r="L7059" t="str">
        <f>_xlfn.XLOOKUP(F7059, Items!$A:$A, Items!$C:$C, "Check Item ID", 0)</f>
        <v>Hardware</v>
      </c>
    </row>
    <row r="7060" spans="1:12" hidden="1" x14ac:dyDescent="0.25">
      <c r="A7060" t="s">
        <v>7828</v>
      </c>
      <c r="B7060" s="1">
        <v>45300</v>
      </c>
      <c r="C7060" t="s">
        <v>67</v>
      </c>
      <c r="D7060" t="s">
        <v>7</v>
      </c>
      <c r="E7060" t="s">
        <v>312</v>
      </c>
      <c r="F7060" t="s">
        <v>632</v>
      </c>
      <c r="G7060">
        <v>37</v>
      </c>
      <c r="H7060">
        <v>2124.19</v>
      </c>
      <c r="I7060">
        <v>78595.02</v>
      </c>
      <c r="J7060" t="s">
        <v>768</v>
      </c>
      <c r="K7060">
        <v>20</v>
      </c>
      <c r="L7060" t="str">
        <f>_xlfn.XLOOKUP(F7060, Items!$A:$A, Items!$C:$C, "Check Item ID", 0)</f>
        <v>Service</v>
      </c>
    </row>
    <row r="7061" spans="1:12" x14ac:dyDescent="0.25">
      <c r="A7061" t="s">
        <v>7829</v>
      </c>
      <c r="B7061" s="1">
        <v>45451</v>
      </c>
      <c r="C7061" t="s">
        <v>77</v>
      </c>
      <c r="D7061" t="s">
        <v>17</v>
      </c>
      <c r="E7061" t="s">
        <v>324</v>
      </c>
      <c r="F7061" t="s">
        <v>668</v>
      </c>
      <c r="G7061" s="8">
        <v>41</v>
      </c>
      <c r="H7061" s="6">
        <v>5337.14</v>
      </c>
      <c r="I7061" s="6">
        <v>218822.69</v>
      </c>
      <c r="J7061" t="s">
        <v>777</v>
      </c>
      <c r="K7061" s="8">
        <v>39</v>
      </c>
      <c r="L7061" t="str">
        <f>_xlfn.XLOOKUP(F7061, Items!$A:$A, Items!$C:$C, "Check Item ID", 0)</f>
        <v>Software</v>
      </c>
    </row>
    <row r="7062" spans="1:12" hidden="1" x14ac:dyDescent="0.25">
      <c r="A7062" t="s">
        <v>7830</v>
      </c>
      <c r="B7062" s="1">
        <v>45303</v>
      </c>
      <c r="C7062" t="s">
        <v>111</v>
      </c>
      <c r="D7062" t="s">
        <v>31</v>
      </c>
      <c r="E7062" t="s">
        <v>326</v>
      </c>
      <c r="F7062" t="s">
        <v>624</v>
      </c>
      <c r="G7062">
        <v>9</v>
      </c>
      <c r="H7062">
        <v>3432.06</v>
      </c>
      <c r="I7062">
        <v>30888.52</v>
      </c>
      <c r="J7062" t="s">
        <v>768</v>
      </c>
      <c r="K7062">
        <v>19</v>
      </c>
      <c r="L7062" t="str">
        <f>_xlfn.XLOOKUP(F7062, Items!$A:$A, Items!$C:$C, "Check Item ID", 0)</f>
        <v>Service</v>
      </c>
    </row>
    <row r="7063" spans="1:12" hidden="1" x14ac:dyDescent="0.25">
      <c r="A7063" t="s">
        <v>7831</v>
      </c>
      <c r="B7063" s="1">
        <v>45650</v>
      </c>
      <c r="C7063" t="s">
        <v>217</v>
      </c>
      <c r="D7063" t="s">
        <v>21</v>
      </c>
      <c r="E7063" t="s">
        <v>283</v>
      </c>
      <c r="F7063" t="s">
        <v>382</v>
      </c>
      <c r="G7063">
        <v>31</v>
      </c>
      <c r="H7063">
        <v>10760.53</v>
      </c>
      <c r="I7063">
        <v>333576.34000000003</v>
      </c>
      <c r="J7063" t="s">
        <v>768</v>
      </c>
      <c r="K7063">
        <v>26</v>
      </c>
      <c r="L7063" t="str">
        <f>_xlfn.XLOOKUP(F7063, Items!$A:$A, Items!$C:$C, "Check Item ID", 0)</f>
        <v>Hardware</v>
      </c>
    </row>
    <row r="7064" spans="1:12" x14ac:dyDescent="0.25">
      <c r="A7064" t="s">
        <v>7832</v>
      </c>
      <c r="B7064" s="1">
        <v>45332</v>
      </c>
      <c r="C7064" t="s">
        <v>97</v>
      </c>
      <c r="D7064" t="s">
        <v>29</v>
      </c>
      <c r="E7064" t="s">
        <v>278</v>
      </c>
      <c r="F7064" t="s">
        <v>684</v>
      </c>
      <c r="G7064" s="8">
        <v>30</v>
      </c>
      <c r="H7064" s="6">
        <v>10170.23</v>
      </c>
      <c r="I7064" s="6">
        <v>305106.92</v>
      </c>
      <c r="J7064" t="s">
        <v>777</v>
      </c>
      <c r="K7064" s="8">
        <v>34</v>
      </c>
      <c r="L7064" t="str">
        <f>_xlfn.XLOOKUP(F7064, Items!$A:$A, Items!$C:$C, "Check Item ID", 0)</f>
        <v>Software</v>
      </c>
    </row>
    <row r="7065" spans="1:12" hidden="1" x14ac:dyDescent="0.25">
      <c r="A7065" t="s">
        <v>7833</v>
      </c>
      <c r="B7065" s="1">
        <v>45773</v>
      </c>
      <c r="C7065" t="s">
        <v>145</v>
      </c>
      <c r="D7065" t="s">
        <v>7</v>
      </c>
      <c r="E7065" t="s">
        <v>308</v>
      </c>
      <c r="F7065" t="s">
        <v>390</v>
      </c>
      <c r="G7065">
        <v>3</v>
      </c>
      <c r="H7065">
        <v>4835.6499999999996</v>
      </c>
      <c r="I7065">
        <v>14506.96</v>
      </c>
      <c r="J7065" t="s">
        <v>770</v>
      </c>
      <c r="K7065">
        <v>12</v>
      </c>
      <c r="L7065" t="str">
        <f>_xlfn.XLOOKUP(F7065, Items!$A:$A, Items!$C:$C, "Check Item ID", 0)</f>
        <v>Service</v>
      </c>
    </row>
    <row r="7066" spans="1:12" hidden="1" x14ac:dyDescent="0.25">
      <c r="A7066" t="s">
        <v>7834</v>
      </c>
      <c r="B7066" s="1">
        <v>45555</v>
      </c>
      <c r="C7066" t="s">
        <v>123</v>
      </c>
      <c r="D7066" t="s">
        <v>21</v>
      </c>
      <c r="E7066" t="s">
        <v>344</v>
      </c>
      <c r="F7066" t="s">
        <v>386</v>
      </c>
      <c r="G7066">
        <v>14</v>
      </c>
      <c r="H7066">
        <v>8519.6200000000008</v>
      </c>
      <c r="I7066">
        <v>119274.7</v>
      </c>
      <c r="J7066" t="s">
        <v>768</v>
      </c>
      <c r="K7066">
        <v>33</v>
      </c>
      <c r="L7066" t="str">
        <f>_xlfn.XLOOKUP(F7066, Items!$A:$A, Items!$C:$C, "Check Item ID", 0)</f>
        <v>Hardware</v>
      </c>
    </row>
    <row r="7067" spans="1:12" x14ac:dyDescent="0.25">
      <c r="A7067" t="s">
        <v>7835</v>
      </c>
      <c r="B7067" s="1">
        <v>45085</v>
      </c>
      <c r="C7067" t="s">
        <v>143</v>
      </c>
      <c r="D7067" t="s">
        <v>5</v>
      </c>
      <c r="E7067" t="s">
        <v>350</v>
      </c>
      <c r="F7067" t="s">
        <v>420</v>
      </c>
      <c r="G7067" s="8">
        <v>15</v>
      </c>
      <c r="H7067" s="6">
        <v>7220</v>
      </c>
      <c r="I7067" s="6">
        <v>108300.06</v>
      </c>
      <c r="J7067" t="s">
        <v>777</v>
      </c>
      <c r="K7067" s="8">
        <v>14</v>
      </c>
      <c r="L7067" t="str">
        <f>_xlfn.XLOOKUP(F7067, Items!$A:$A, Items!$C:$C, "Check Item ID", 0)</f>
        <v>Software</v>
      </c>
    </row>
    <row r="7068" spans="1:12" x14ac:dyDescent="0.25">
      <c r="A7068" t="s">
        <v>7836</v>
      </c>
      <c r="B7068" s="1">
        <v>45219</v>
      </c>
      <c r="C7068" t="s">
        <v>129</v>
      </c>
      <c r="D7068" t="s">
        <v>11</v>
      </c>
      <c r="E7068" t="s">
        <v>272</v>
      </c>
      <c r="F7068" t="s">
        <v>600</v>
      </c>
      <c r="G7068" s="8">
        <v>8</v>
      </c>
      <c r="H7068" s="6">
        <v>5946.28</v>
      </c>
      <c r="I7068" s="6">
        <v>47570.26</v>
      </c>
      <c r="J7068" t="s">
        <v>777</v>
      </c>
      <c r="K7068" s="8">
        <v>26</v>
      </c>
      <c r="L7068" t="str">
        <f>_xlfn.XLOOKUP(F7068, Items!$A:$A, Items!$C:$C, "Check Item ID", 0)</f>
        <v>Software</v>
      </c>
    </row>
    <row r="7069" spans="1:12" hidden="1" x14ac:dyDescent="0.25">
      <c r="A7069" t="s">
        <v>7837</v>
      </c>
      <c r="B7069" s="1">
        <v>45231</v>
      </c>
      <c r="C7069" t="s">
        <v>223</v>
      </c>
      <c r="D7069" t="s">
        <v>5</v>
      </c>
      <c r="E7069" t="s">
        <v>254</v>
      </c>
      <c r="F7069" t="s">
        <v>678</v>
      </c>
      <c r="G7069">
        <v>20</v>
      </c>
      <c r="H7069">
        <v>5001.92</v>
      </c>
      <c r="I7069">
        <v>100038.41</v>
      </c>
      <c r="J7069" t="s">
        <v>768</v>
      </c>
      <c r="K7069">
        <v>15</v>
      </c>
      <c r="L7069" t="str">
        <f>_xlfn.XLOOKUP(F7069, Items!$A:$A, Items!$C:$C, "Check Item ID", 0)</f>
        <v>Service</v>
      </c>
    </row>
    <row r="7070" spans="1:12" hidden="1" x14ac:dyDescent="0.25">
      <c r="A7070" t="s">
        <v>7838</v>
      </c>
      <c r="B7070" s="1">
        <v>45239</v>
      </c>
      <c r="C7070" t="s">
        <v>63</v>
      </c>
      <c r="D7070" t="s">
        <v>27</v>
      </c>
      <c r="E7070" t="s">
        <v>288</v>
      </c>
      <c r="F7070" t="s">
        <v>548</v>
      </c>
      <c r="G7070">
        <v>11</v>
      </c>
      <c r="H7070">
        <v>9928.7999999999993</v>
      </c>
      <c r="I7070">
        <v>109216.75</v>
      </c>
      <c r="J7070" t="s">
        <v>770</v>
      </c>
      <c r="K7070">
        <v>5</v>
      </c>
      <c r="L7070" t="str">
        <f>_xlfn.XLOOKUP(F7070, Items!$A:$A, Items!$C:$C, "Check Item ID", 0)</f>
        <v>Software</v>
      </c>
    </row>
    <row r="7071" spans="1:12" x14ac:dyDescent="0.25">
      <c r="A7071" t="s">
        <v>7839</v>
      </c>
      <c r="B7071" s="1">
        <v>45552</v>
      </c>
      <c r="C7071" t="s">
        <v>125</v>
      </c>
      <c r="D7071" t="s">
        <v>23</v>
      </c>
      <c r="E7071" t="s">
        <v>354</v>
      </c>
      <c r="F7071" t="s">
        <v>510</v>
      </c>
      <c r="G7071" s="8">
        <v>37</v>
      </c>
      <c r="H7071" s="6">
        <v>7578.39</v>
      </c>
      <c r="I7071" s="6">
        <v>280400.44</v>
      </c>
      <c r="J7071" t="s">
        <v>777</v>
      </c>
      <c r="K7071" s="8">
        <v>38</v>
      </c>
      <c r="L7071" t="str">
        <f>_xlfn.XLOOKUP(F7071, Items!$A:$A, Items!$C:$C, "Check Item ID", 0)</f>
        <v>Service</v>
      </c>
    </row>
    <row r="7072" spans="1:12" hidden="1" x14ac:dyDescent="0.25">
      <c r="A7072" t="s">
        <v>7840</v>
      </c>
      <c r="B7072" s="1">
        <v>44979</v>
      </c>
      <c r="C7072" t="s">
        <v>171</v>
      </c>
      <c r="D7072" t="s">
        <v>23</v>
      </c>
      <c r="E7072" t="s">
        <v>326</v>
      </c>
      <c r="F7072" t="s">
        <v>528</v>
      </c>
      <c r="G7072">
        <v>30</v>
      </c>
      <c r="H7072">
        <v>1495.46</v>
      </c>
      <c r="I7072">
        <v>44863.87</v>
      </c>
      <c r="J7072" t="s">
        <v>768</v>
      </c>
      <c r="K7072">
        <v>44</v>
      </c>
      <c r="L7072" t="str">
        <f>_xlfn.XLOOKUP(F7072, Items!$A:$A, Items!$C:$C, "Check Item ID", 0)</f>
        <v>Service</v>
      </c>
    </row>
    <row r="7073" spans="1:12" hidden="1" x14ac:dyDescent="0.25">
      <c r="A7073" t="s">
        <v>7841</v>
      </c>
      <c r="B7073" s="1">
        <v>45599</v>
      </c>
      <c r="C7073" t="s">
        <v>115</v>
      </c>
      <c r="D7073" t="s">
        <v>27</v>
      </c>
      <c r="E7073" t="s">
        <v>283</v>
      </c>
      <c r="F7073" t="s">
        <v>418</v>
      </c>
      <c r="G7073">
        <v>13</v>
      </c>
      <c r="H7073">
        <v>6950.22</v>
      </c>
      <c r="I7073">
        <v>90352.88</v>
      </c>
      <c r="J7073" t="s">
        <v>768</v>
      </c>
      <c r="K7073">
        <v>32</v>
      </c>
      <c r="L7073" t="str">
        <f>_xlfn.XLOOKUP(F7073, Items!$A:$A, Items!$C:$C, "Check Item ID", 0)</f>
        <v>Service</v>
      </c>
    </row>
    <row r="7074" spans="1:12" hidden="1" x14ac:dyDescent="0.25">
      <c r="A7074" t="s">
        <v>7842</v>
      </c>
      <c r="B7074" s="1">
        <v>45362</v>
      </c>
      <c r="C7074" t="s">
        <v>93</v>
      </c>
      <c r="D7074" t="s">
        <v>9</v>
      </c>
      <c r="E7074" t="s">
        <v>258</v>
      </c>
      <c r="F7074" t="s">
        <v>648</v>
      </c>
      <c r="G7074">
        <v>43</v>
      </c>
      <c r="H7074">
        <v>5737.74</v>
      </c>
      <c r="I7074">
        <v>246722.63</v>
      </c>
      <c r="J7074" t="s">
        <v>770</v>
      </c>
      <c r="K7074">
        <v>34</v>
      </c>
      <c r="L7074" t="str">
        <f>_xlfn.XLOOKUP(F7074, Items!$A:$A, Items!$C:$C, "Check Item ID", 0)</f>
        <v>Hardware</v>
      </c>
    </row>
    <row r="7075" spans="1:12" x14ac:dyDescent="0.25">
      <c r="A7075" t="s">
        <v>7843</v>
      </c>
      <c r="B7075" s="1">
        <v>45864</v>
      </c>
      <c r="C7075" t="s">
        <v>177</v>
      </c>
      <c r="D7075" t="s">
        <v>27</v>
      </c>
      <c r="E7075" t="s">
        <v>281</v>
      </c>
      <c r="F7075" t="s">
        <v>742</v>
      </c>
      <c r="G7075" s="8">
        <v>44</v>
      </c>
      <c r="H7075" s="6">
        <v>6029.76</v>
      </c>
      <c r="I7075" s="6">
        <v>265309.51</v>
      </c>
      <c r="J7075" t="s">
        <v>777</v>
      </c>
      <c r="K7075" s="8">
        <v>31</v>
      </c>
      <c r="L7075" t="str">
        <f>_xlfn.XLOOKUP(F7075, Items!$A:$A, Items!$C:$C, "Check Item ID", 0)</f>
        <v>Software</v>
      </c>
    </row>
    <row r="7076" spans="1:12" hidden="1" x14ac:dyDescent="0.25">
      <c r="A7076" t="s">
        <v>7844</v>
      </c>
      <c r="B7076" s="1">
        <v>45246</v>
      </c>
      <c r="C7076" t="s">
        <v>183</v>
      </c>
      <c r="D7076" t="s">
        <v>31</v>
      </c>
      <c r="E7076" t="s">
        <v>338</v>
      </c>
      <c r="F7076" t="s">
        <v>371</v>
      </c>
      <c r="G7076">
        <v>20</v>
      </c>
      <c r="H7076">
        <v>5460.82</v>
      </c>
      <c r="I7076">
        <v>109216.46</v>
      </c>
      <c r="J7076" t="s">
        <v>770</v>
      </c>
      <c r="K7076">
        <v>28</v>
      </c>
      <c r="L7076" t="str">
        <f>_xlfn.XLOOKUP(F7076, Items!$A:$A, Items!$C:$C, "Check Item ID", 0)</f>
        <v>Software</v>
      </c>
    </row>
    <row r="7077" spans="1:12" hidden="1" x14ac:dyDescent="0.25">
      <c r="A7077" t="s">
        <v>7845</v>
      </c>
      <c r="B7077" s="1">
        <v>45559</v>
      </c>
      <c r="C7077" t="s">
        <v>125</v>
      </c>
      <c r="D7077" t="s">
        <v>23</v>
      </c>
      <c r="E7077" t="s">
        <v>334</v>
      </c>
      <c r="F7077" t="s">
        <v>500</v>
      </c>
      <c r="G7077">
        <v>45</v>
      </c>
      <c r="H7077">
        <v>9987.4</v>
      </c>
      <c r="I7077">
        <v>449432.87</v>
      </c>
      <c r="J7077" t="s">
        <v>770</v>
      </c>
      <c r="K7077">
        <v>3</v>
      </c>
      <c r="L7077" t="str">
        <f>_xlfn.XLOOKUP(F7077, Items!$A:$A, Items!$C:$C, "Check Item ID", 0)</f>
        <v>Service</v>
      </c>
    </row>
    <row r="7078" spans="1:12" hidden="1" x14ac:dyDescent="0.25">
      <c r="A7078" t="s">
        <v>7846</v>
      </c>
      <c r="B7078" s="1">
        <v>45560</v>
      </c>
      <c r="C7078" t="s">
        <v>145</v>
      </c>
      <c r="D7078" t="s">
        <v>7</v>
      </c>
      <c r="E7078" t="s">
        <v>342</v>
      </c>
      <c r="F7078" t="s">
        <v>740</v>
      </c>
      <c r="G7078">
        <v>14</v>
      </c>
      <c r="H7078">
        <v>9116.07</v>
      </c>
      <c r="I7078">
        <v>127625.01</v>
      </c>
      <c r="J7078" t="s">
        <v>768</v>
      </c>
      <c r="K7078">
        <v>13</v>
      </c>
      <c r="L7078" t="str">
        <f>_xlfn.XLOOKUP(F7078, Items!$A:$A, Items!$C:$C, "Check Item ID", 0)</f>
        <v>Service</v>
      </c>
    </row>
    <row r="7079" spans="1:12" hidden="1" x14ac:dyDescent="0.25">
      <c r="A7079" t="s">
        <v>7847</v>
      </c>
      <c r="B7079" s="1">
        <v>45656</v>
      </c>
      <c r="C7079" t="s">
        <v>103</v>
      </c>
      <c r="D7079" t="s">
        <v>31</v>
      </c>
      <c r="E7079" t="s">
        <v>322</v>
      </c>
      <c r="F7079" t="s">
        <v>708</v>
      </c>
      <c r="G7079">
        <v>47</v>
      </c>
      <c r="H7079">
        <v>3912.11</v>
      </c>
      <c r="I7079">
        <v>183869.35</v>
      </c>
      <c r="J7079" t="s">
        <v>770</v>
      </c>
      <c r="K7079">
        <v>24</v>
      </c>
      <c r="L7079" t="str">
        <f>_xlfn.XLOOKUP(F7079, Items!$A:$A, Items!$C:$C, "Check Item ID", 0)</f>
        <v>Service</v>
      </c>
    </row>
    <row r="7080" spans="1:12" hidden="1" x14ac:dyDescent="0.25">
      <c r="A7080" t="s">
        <v>7848</v>
      </c>
      <c r="B7080" s="1">
        <v>45297</v>
      </c>
      <c r="C7080" t="s">
        <v>117</v>
      </c>
      <c r="D7080" t="s">
        <v>29</v>
      </c>
      <c r="E7080" t="s">
        <v>320</v>
      </c>
      <c r="F7080" t="s">
        <v>754</v>
      </c>
      <c r="G7080">
        <v>22</v>
      </c>
      <c r="H7080">
        <v>9589.52</v>
      </c>
      <c r="I7080">
        <v>210969.45</v>
      </c>
      <c r="J7080" t="s">
        <v>770</v>
      </c>
      <c r="K7080">
        <v>13</v>
      </c>
      <c r="L7080" t="str">
        <f>_xlfn.XLOOKUP(F7080, Items!$A:$A, Items!$C:$C, "Check Item ID", 0)</f>
        <v>Service</v>
      </c>
    </row>
    <row r="7081" spans="1:12" hidden="1" x14ac:dyDescent="0.25">
      <c r="A7081" t="s">
        <v>7849</v>
      </c>
      <c r="B7081" s="1">
        <v>45903</v>
      </c>
      <c r="C7081" t="s">
        <v>123</v>
      </c>
      <c r="D7081" t="s">
        <v>21</v>
      </c>
      <c r="E7081" t="s">
        <v>288</v>
      </c>
      <c r="F7081" t="s">
        <v>726</v>
      </c>
      <c r="G7081">
        <v>12</v>
      </c>
      <c r="H7081">
        <v>4690.3</v>
      </c>
      <c r="I7081">
        <v>56283.63</v>
      </c>
      <c r="J7081" t="s">
        <v>768</v>
      </c>
      <c r="K7081">
        <v>12</v>
      </c>
      <c r="L7081" t="str">
        <f>_xlfn.XLOOKUP(F7081, Items!$A:$A, Items!$C:$C, "Check Item ID", 0)</f>
        <v>Hardware</v>
      </c>
    </row>
    <row r="7082" spans="1:12" x14ac:dyDescent="0.25">
      <c r="A7082" t="s">
        <v>7850</v>
      </c>
      <c r="B7082" s="1">
        <v>45219</v>
      </c>
      <c r="C7082" t="s">
        <v>163</v>
      </c>
      <c r="D7082" t="s">
        <v>31</v>
      </c>
      <c r="E7082" t="s">
        <v>272</v>
      </c>
      <c r="F7082" t="s">
        <v>568</v>
      </c>
      <c r="G7082" s="8">
        <v>21</v>
      </c>
      <c r="H7082" s="6">
        <v>516.79999999999995</v>
      </c>
      <c r="I7082" s="6">
        <v>10852.76</v>
      </c>
      <c r="J7082" t="s">
        <v>777</v>
      </c>
      <c r="K7082" s="8">
        <v>34</v>
      </c>
      <c r="L7082" t="str">
        <f>_xlfn.XLOOKUP(F7082, Items!$A:$A, Items!$C:$C, "Check Item ID", 0)</f>
        <v>Software</v>
      </c>
    </row>
    <row r="7083" spans="1:12" hidden="1" x14ac:dyDescent="0.25">
      <c r="A7083" t="s">
        <v>7851</v>
      </c>
      <c r="B7083" s="1">
        <v>45549</v>
      </c>
      <c r="C7083" t="s">
        <v>181</v>
      </c>
      <c r="D7083" t="s">
        <v>17</v>
      </c>
      <c r="E7083" t="s">
        <v>267</v>
      </c>
      <c r="F7083" t="s">
        <v>524</v>
      </c>
      <c r="G7083">
        <v>46</v>
      </c>
      <c r="H7083">
        <v>4943.78</v>
      </c>
      <c r="I7083">
        <v>227413.66</v>
      </c>
      <c r="J7083" t="s">
        <v>770</v>
      </c>
      <c r="K7083">
        <v>37</v>
      </c>
      <c r="L7083" t="str">
        <f>_xlfn.XLOOKUP(F7083, Items!$A:$A, Items!$C:$C, "Check Item ID", 0)</f>
        <v>Hardware</v>
      </c>
    </row>
    <row r="7084" spans="1:12" hidden="1" x14ac:dyDescent="0.25">
      <c r="A7084" t="s">
        <v>7852</v>
      </c>
      <c r="B7084" s="1">
        <v>45266</v>
      </c>
      <c r="C7084" t="s">
        <v>151</v>
      </c>
      <c r="D7084" t="s">
        <v>11</v>
      </c>
      <c r="E7084" t="s">
        <v>344</v>
      </c>
      <c r="F7084" t="s">
        <v>696</v>
      </c>
      <c r="G7084">
        <v>31</v>
      </c>
      <c r="H7084">
        <v>591.91</v>
      </c>
      <c r="I7084">
        <v>18349.12</v>
      </c>
      <c r="J7084" t="s">
        <v>768</v>
      </c>
      <c r="K7084">
        <v>20</v>
      </c>
      <c r="L7084" t="str">
        <f>_xlfn.XLOOKUP(F7084, Items!$A:$A, Items!$C:$C, "Check Item ID", 0)</f>
        <v>Software</v>
      </c>
    </row>
    <row r="7085" spans="1:12" hidden="1" x14ac:dyDescent="0.25">
      <c r="A7085" t="s">
        <v>7853</v>
      </c>
      <c r="B7085" s="1">
        <v>45289</v>
      </c>
      <c r="C7085" t="s">
        <v>63</v>
      </c>
      <c r="D7085" t="s">
        <v>27</v>
      </c>
      <c r="E7085" t="s">
        <v>304</v>
      </c>
      <c r="F7085" t="s">
        <v>590</v>
      </c>
      <c r="G7085">
        <v>13</v>
      </c>
      <c r="H7085">
        <v>946.58</v>
      </c>
      <c r="I7085">
        <v>12305.58</v>
      </c>
      <c r="J7085" t="s">
        <v>768</v>
      </c>
      <c r="K7085">
        <v>18</v>
      </c>
      <c r="L7085" t="str">
        <f>_xlfn.XLOOKUP(F7085, Items!$A:$A, Items!$C:$C, "Check Item ID", 0)</f>
        <v>Hardware</v>
      </c>
    </row>
    <row r="7086" spans="1:12" x14ac:dyDescent="0.25">
      <c r="A7086" t="s">
        <v>7854</v>
      </c>
      <c r="B7086" s="1">
        <v>45441</v>
      </c>
      <c r="C7086" t="s">
        <v>199</v>
      </c>
      <c r="D7086" t="s">
        <v>11</v>
      </c>
      <c r="E7086" t="s">
        <v>342</v>
      </c>
      <c r="F7086" t="s">
        <v>680</v>
      </c>
      <c r="G7086" s="8">
        <v>28</v>
      </c>
      <c r="H7086" s="6">
        <v>8644.0499999999993</v>
      </c>
      <c r="I7086" s="6">
        <v>242033.42</v>
      </c>
      <c r="J7086" t="s">
        <v>777</v>
      </c>
      <c r="K7086" s="8">
        <v>5</v>
      </c>
      <c r="L7086" t="str">
        <f>_xlfn.XLOOKUP(F7086, Items!$A:$A, Items!$C:$C, "Check Item ID", 0)</f>
        <v>Service</v>
      </c>
    </row>
    <row r="7087" spans="1:12" hidden="1" x14ac:dyDescent="0.25">
      <c r="A7087" t="s">
        <v>7855</v>
      </c>
      <c r="B7087" s="1">
        <v>45132</v>
      </c>
      <c r="C7087" t="s">
        <v>195</v>
      </c>
      <c r="D7087" t="s">
        <v>7</v>
      </c>
      <c r="E7087" t="s">
        <v>312</v>
      </c>
      <c r="F7087" t="s">
        <v>722</v>
      </c>
      <c r="G7087">
        <v>20</v>
      </c>
      <c r="H7087">
        <v>8332.51</v>
      </c>
      <c r="I7087">
        <v>166650.1</v>
      </c>
      <c r="J7087" t="s">
        <v>768</v>
      </c>
      <c r="K7087">
        <v>27</v>
      </c>
      <c r="L7087" t="str">
        <f>_xlfn.XLOOKUP(F7087, Items!$A:$A, Items!$C:$C, "Check Item ID", 0)</f>
        <v>Service</v>
      </c>
    </row>
    <row r="7088" spans="1:12" hidden="1" x14ac:dyDescent="0.25">
      <c r="A7088" t="s">
        <v>7856</v>
      </c>
      <c r="B7088" s="1">
        <v>45025</v>
      </c>
      <c r="C7088" t="s">
        <v>203</v>
      </c>
      <c r="D7088" t="s">
        <v>31</v>
      </c>
      <c r="E7088" t="s">
        <v>300</v>
      </c>
      <c r="F7088" t="s">
        <v>406</v>
      </c>
      <c r="G7088">
        <v>25</v>
      </c>
      <c r="H7088">
        <v>7906.07</v>
      </c>
      <c r="I7088">
        <v>197651.65</v>
      </c>
      <c r="J7088" t="s">
        <v>770</v>
      </c>
      <c r="K7088">
        <v>13</v>
      </c>
      <c r="L7088" t="str">
        <f>_xlfn.XLOOKUP(F7088, Items!$A:$A, Items!$C:$C, "Check Item ID", 0)</f>
        <v>Software</v>
      </c>
    </row>
    <row r="7089" spans="1:12" hidden="1" x14ac:dyDescent="0.25">
      <c r="A7089" t="s">
        <v>7857</v>
      </c>
      <c r="B7089" s="1">
        <v>45717</v>
      </c>
      <c r="C7089" t="s">
        <v>167</v>
      </c>
      <c r="D7089" t="s">
        <v>31</v>
      </c>
      <c r="E7089" t="s">
        <v>281</v>
      </c>
      <c r="F7089" t="s">
        <v>392</v>
      </c>
      <c r="G7089">
        <v>49</v>
      </c>
      <c r="H7089">
        <v>10697.18</v>
      </c>
      <c r="I7089">
        <v>524161.79</v>
      </c>
      <c r="J7089" t="s">
        <v>768</v>
      </c>
      <c r="K7089">
        <v>36</v>
      </c>
      <c r="L7089" t="str">
        <f>_xlfn.XLOOKUP(F7089, Items!$A:$A, Items!$C:$C, "Check Item ID", 0)</f>
        <v>Software</v>
      </c>
    </row>
    <row r="7090" spans="1:12" hidden="1" x14ac:dyDescent="0.25">
      <c r="A7090" t="s">
        <v>7858</v>
      </c>
      <c r="B7090" s="1">
        <v>45273</v>
      </c>
      <c r="C7090" t="s">
        <v>167</v>
      </c>
      <c r="D7090" t="s">
        <v>31</v>
      </c>
      <c r="E7090" t="s">
        <v>344</v>
      </c>
      <c r="F7090" t="s">
        <v>624</v>
      </c>
      <c r="G7090">
        <v>18</v>
      </c>
      <c r="H7090">
        <v>4133.59</v>
      </c>
      <c r="I7090">
        <v>74404.53</v>
      </c>
      <c r="J7090" t="s">
        <v>768</v>
      </c>
      <c r="K7090">
        <v>19</v>
      </c>
      <c r="L7090" t="str">
        <f>_xlfn.XLOOKUP(F7090, Items!$A:$A, Items!$C:$C, "Check Item ID", 0)</f>
        <v>Service</v>
      </c>
    </row>
    <row r="7091" spans="1:12" hidden="1" x14ac:dyDescent="0.25">
      <c r="A7091" t="s">
        <v>7859</v>
      </c>
      <c r="B7091" s="1">
        <v>45430</v>
      </c>
      <c r="C7091" t="s">
        <v>79</v>
      </c>
      <c r="D7091" t="s">
        <v>31</v>
      </c>
      <c r="E7091" t="s">
        <v>308</v>
      </c>
      <c r="F7091" t="s">
        <v>484</v>
      </c>
      <c r="G7091">
        <v>44</v>
      </c>
      <c r="H7091">
        <v>7930.75</v>
      </c>
      <c r="I7091">
        <v>348953.19</v>
      </c>
      <c r="J7091" t="s">
        <v>768</v>
      </c>
      <c r="K7091">
        <v>42</v>
      </c>
      <c r="L7091" t="str">
        <f>_xlfn.XLOOKUP(F7091, Items!$A:$A, Items!$C:$C, "Check Item ID", 0)</f>
        <v>Hardware</v>
      </c>
    </row>
    <row r="7092" spans="1:12" hidden="1" x14ac:dyDescent="0.25">
      <c r="A7092" t="s">
        <v>7860</v>
      </c>
      <c r="B7092" s="1">
        <v>45097</v>
      </c>
      <c r="C7092" t="s">
        <v>63</v>
      </c>
      <c r="D7092" t="s">
        <v>27</v>
      </c>
      <c r="E7092" t="s">
        <v>263</v>
      </c>
      <c r="F7092" t="s">
        <v>624</v>
      </c>
      <c r="G7092">
        <v>34</v>
      </c>
      <c r="H7092">
        <v>4117.5200000000004</v>
      </c>
      <c r="I7092">
        <v>139995.75</v>
      </c>
      <c r="J7092" t="s">
        <v>768</v>
      </c>
      <c r="K7092">
        <v>23</v>
      </c>
      <c r="L7092" t="str">
        <f>_xlfn.XLOOKUP(F7092, Items!$A:$A, Items!$C:$C, "Check Item ID", 0)</f>
        <v>Service</v>
      </c>
    </row>
    <row r="7093" spans="1:12" hidden="1" x14ac:dyDescent="0.25">
      <c r="A7093" t="s">
        <v>7861</v>
      </c>
      <c r="B7093" s="1">
        <v>45104</v>
      </c>
      <c r="C7093" t="s">
        <v>177</v>
      </c>
      <c r="D7093" t="s">
        <v>27</v>
      </c>
      <c r="E7093" t="s">
        <v>288</v>
      </c>
      <c r="F7093" t="s">
        <v>598</v>
      </c>
      <c r="G7093">
        <v>15</v>
      </c>
      <c r="H7093">
        <v>6575.09</v>
      </c>
      <c r="I7093">
        <v>98626.37</v>
      </c>
      <c r="J7093" t="s">
        <v>770</v>
      </c>
      <c r="K7093">
        <v>6</v>
      </c>
      <c r="L7093" t="str">
        <f>_xlfn.XLOOKUP(F7093, Items!$A:$A, Items!$C:$C, "Check Item ID", 0)</f>
        <v>Software</v>
      </c>
    </row>
    <row r="7094" spans="1:12" x14ac:dyDescent="0.25">
      <c r="A7094" t="s">
        <v>7862</v>
      </c>
      <c r="B7094" s="1">
        <v>45393</v>
      </c>
      <c r="C7094" t="s">
        <v>63</v>
      </c>
      <c r="D7094" t="s">
        <v>27</v>
      </c>
      <c r="E7094" t="s">
        <v>281</v>
      </c>
      <c r="F7094" t="s">
        <v>504</v>
      </c>
      <c r="G7094" s="8">
        <v>45</v>
      </c>
      <c r="H7094" s="6">
        <v>8708.81</v>
      </c>
      <c r="I7094" s="6">
        <v>391896.53</v>
      </c>
      <c r="J7094" t="s">
        <v>777</v>
      </c>
      <c r="K7094" s="8">
        <v>37</v>
      </c>
      <c r="L7094" t="str">
        <f>_xlfn.XLOOKUP(F7094, Items!$A:$A, Items!$C:$C, "Check Item ID", 0)</f>
        <v>Service</v>
      </c>
    </row>
    <row r="7095" spans="1:12" hidden="1" x14ac:dyDescent="0.25">
      <c r="A7095" t="s">
        <v>7863</v>
      </c>
      <c r="B7095" s="1">
        <v>44983</v>
      </c>
      <c r="C7095" t="s">
        <v>147</v>
      </c>
      <c r="D7095" t="s">
        <v>5</v>
      </c>
      <c r="E7095" t="s">
        <v>272</v>
      </c>
      <c r="F7095" t="s">
        <v>528</v>
      </c>
      <c r="G7095">
        <v>8</v>
      </c>
      <c r="H7095">
        <v>1326.86</v>
      </c>
      <c r="I7095">
        <v>10614.9</v>
      </c>
      <c r="J7095" t="s">
        <v>768</v>
      </c>
      <c r="K7095">
        <v>15</v>
      </c>
      <c r="L7095" t="str">
        <f>_xlfn.XLOOKUP(F7095, Items!$A:$A, Items!$C:$C, "Check Item ID", 0)</f>
        <v>Service</v>
      </c>
    </row>
    <row r="7096" spans="1:12" x14ac:dyDescent="0.25">
      <c r="A7096" t="s">
        <v>7864</v>
      </c>
      <c r="B7096" s="1">
        <v>45887</v>
      </c>
      <c r="C7096" t="s">
        <v>179</v>
      </c>
      <c r="D7096" t="s">
        <v>3</v>
      </c>
      <c r="E7096" t="s">
        <v>283</v>
      </c>
      <c r="F7096" t="s">
        <v>540</v>
      </c>
      <c r="G7096" s="8">
        <v>27</v>
      </c>
      <c r="H7096" s="6">
        <v>5611.52</v>
      </c>
      <c r="I7096" s="6">
        <v>151511.13</v>
      </c>
      <c r="J7096" t="s">
        <v>777</v>
      </c>
      <c r="K7096" s="8">
        <v>44</v>
      </c>
      <c r="L7096" t="str">
        <f>_xlfn.XLOOKUP(F7096, Items!$A:$A, Items!$C:$C, "Check Item ID", 0)</f>
        <v>Software</v>
      </c>
    </row>
    <row r="7097" spans="1:12" x14ac:dyDescent="0.25">
      <c r="A7097" t="s">
        <v>7865</v>
      </c>
      <c r="B7097" s="1">
        <v>45938</v>
      </c>
      <c r="C7097" t="s">
        <v>131</v>
      </c>
      <c r="D7097" t="s">
        <v>25</v>
      </c>
      <c r="E7097" t="s">
        <v>316</v>
      </c>
      <c r="F7097" t="s">
        <v>496</v>
      </c>
      <c r="G7097" s="8">
        <v>32</v>
      </c>
      <c r="H7097" s="6">
        <v>7897.53</v>
      </c>
      <c r="I7097" s="6">
        <v>252721.04</v>
      </c>
      <c r="J7097" t="s">
        <v>777</v>
      </c>
      <c r="K7097" s="8">
        <v>43</v>
      </c>
      <c r="L7097" t="str">
        <f>_xlfn.XLOOKUP(F7097, Items!$A:$A, Items!$C:$C, "Check Item ID", 0)</f>
        <v>Hardware</v>
      </c>
    </row>
    <row r="7098" spans="1:12" x14ac:dyDescent="0.25">
      <c r="A7098" t="s">
        <v>7866</v>
      </c>
      <c r="B7098" s="1">
        <v>44931</v>
      </c>
      <c r="C7098" t="s">
        <v>133</v>
      </c>
      <c r="D7098" t="s">
        <v>11</v>
      </c>
      <c r="E7098" t="s">
        <v>292</v>
      </c>
      <c r="F7098" t="s">
        <v>716</v>
      </c>
      <c r="G7098" s="8">
        <v>6</v>
      </c>
      <c r="H7098" s="6">
        <v>7263.21</v>
      </c>
      <c r="I7098" s="6">
        <v>43579.27</v>
      </c>
      <c r="J7098" t="s">
        <v>777</v>
      </c>
      <c r="K7098" s="8">
        <v>13</v>
      </c>
      <c r="L7098" t="str">
        <f>_xlfn.XLOOKUP(F7098, Items!$A:$A, Items!$C:$C, "Check Item ID", 0)</f>
        <v>Service</v>
      </c>
    </row>
    <row r="7099" spans="1:12" hidden="1" x14ac:dyDescent="0.25">
      <c r="A7099" t="s">
        <v>7867</v>
      </c>
      <c r="B7099" s="1">
        <v>45084</v>
      </c>
      <c r="C7099" t="s">
        <v>89</v>
      </c>
      <c r="D7099" t="s">
        <v>23</v>
      </c>
      <c r="E7099" t="s">
        <v>250</v>
      </c>
      <c r="F7099" t="s">
        <v>498</v>
      </c>
      <c r="G7099">
        <v>25</v>
      </c>
      <c r="H7099">
        <v>8003.86</v>
      </c>
      <c r="I7099">
        <v>200096.62</v>
      </c>
      <c r="J7099" t="s">
        <v>768</v>
      </c>
      <c r="K7099">
        <v>26</v>
      </c>
      <c r="L7099" t="str">
        <f>_xlfn.XLOOKUP(F7099, Items!$A:$A, Items!$C:$C, "Check Item ID", 0)</f>
        <v>Service</v>
      </c>
    </row>
    <row r="7100" spans="1:12" x14ac:dyDescent="0.25">
      <c r="A7100" t="s">
        <v>7868</v>
      </c>
      <c r="B7100" s="1">
        <v>44990</v>
      </c>
      <c r="C7100" t="s">
        <v>133</v>
      </c>
      <c r="D7100" t="s">
        <v>11</v>
      </c>
      <c r="E7100" t="s">
        <v>328</v>
      </c>
      <c r="F7100" t="s">
        <v>590</v>
      </c>
      <c r="G7100" s="8">
        <v>1</v>
      </c>
      <c r="H7100" s="6">
        <v>906.31</v>
      </c>
      <c r="I7100" s="6">
        <v>906.31</v>
      </c>
      <c r="J7100" t="s">
        <v>777</v>
      </c>
      <c r="K7100" s="8">
        <v>40</v>
      </c>
      <c r="L7100" t="str">
        <f>_xlfn.XLOOKUP(F7100, Items!$A:$A, Items!$C:$C, "Check Item ID", 0)</f>
        <v>Hardware</v>
      </c>
    </row>
    <row r="7101" spans="1:12" x14ac:dyDescent="0.25">
      <c r="A7101" t="s">
        <v>7869</v>
      </c>
      <c r="B7101" s="1">
        <v>45672</v>
      </c>
      <c r="C7101" t="s">
        <v>73</v>
      </c>
      <c r="D7101" t="s">
        <v>29</v>
      </c>
      <c r="E7101" t="s">
        <v>342</v>
      </c>
      <c r="F7101" t="s">
        <v>622</v>
      </c>
      <c r="G7101" s="8">
        <v>10</v>
      </c>
      <c r="H7101" s="6">
        <v>1760.22</v>
      </c>
      <c r="I7101" s="6">
        <v>17602.189999999999</v>
      </c>
      <c r="J7101" t="s">
        <v>777</v>
      </c>
      <c r="K7101" s="8">
        <v>18</v>
      </c>
      <c r="L7101" t="str">
        <f>_xlfn.XLOOKUP(F7101, Items!$A:$A, Items!$C:$C, "Check Item ID", 0)</f>
        <v>Software</v>
      </c>
    </row>
    <row r="7102" spans="1:12" x14ac:dyDescent="0.25">
      <c r="A7102" t="s">
        <v>7870</v>
      </c>
      <c r="B7102" s="1">
        <v>45371</v>
      </c>
      <c r="C7102" t="s">
        <v>223</v>
      </c>
      <c r="D7102" t="s">
        <v>5</v>
      </c>
      <c r="E7102" t="s">
        <v>250</v>
      </c>
      <c r="F7102" t="s">
        <v>556</v>
      </c>
      <c r="G7102" s="8">
        <v>44</v>
      </c>
      <c r="H7102" s="6">
        <v>4299.3900000000003</v>
      </c>
      <c r="I7102" s="6">
        <v>189173.32</v>
      </c>
      <c r="J7102" t="s">
        <v>777</v>
      </c>
      <c r="K7102" s="8">
        <v>40</v>
      </c>
      <c r="L7102" t="str">
        <f>_xlfn.XLOOKUP(F7102, Items!$A:$A, Items!$C:$C, "Check Item ID", 0)</f>
        <v>Software</v>
      </c>
    </row>
    <row r="7103" spans="1:12" x14ac:dyDescent="0.25">
      <c r="A7103" t="s">
        <v>7871</v>
      </c>
      <c r="B7103" s="1">
        <v>45290</v>
      </c>
      <c r="C7103" t="s">
        <v>219</v>
      </c>
      <c r="D7103" t="s">
        <v>21</v>
      </c>
      <c r="E7103" t="s">
        <v>314</v>
      </c>
      <c r="F7103" t="s">
        <v>540</v>
      </c>
      <c r="G7103" s="8">
        <v>6</v>
      </c>
      <c r="H7103" s="6">
        <v>4926.03</v>
      </c>
      <c r="I7103" s="6">
        <v>29556.15</v>
      </c>
      <c r="J7103" t="s">
        <v>777</v>
      </c>
      <c r="K7103" s="8">
        <v>14</v>
      </c>
      <c r="L7103" t="str">
        <f>_xlfn.XLOOKUP(F7103, Items!$A:$A, Items!$C:$C, "Check Item ID", 0)</f>
        <v>Software</v>
      </c>
    </row>
    <row r="7104" spans="1:12" hidden="1" x14ac:dyDescent="0.25">
      <c r="A7104" t="s">
        <v>7872</v>
      </c>
      <c r="B7104" s="1">
        <v>45177</v>
      </c>
      <c r="C7104" t="s">
        <v>99</v>
      </c>
      <c r="D7104" t="s">
        <v>13</v>
      </c>
      <c r="E7104" t="s">
        <v>340</v>
      </c>
      <c r="F7104" t="s">
        <v>369</v>
      </c>
      <c r="G7104">
        <v>36</v>
      </c>
      <c r="H7104">
        <v>1220.76</v>
      </c>
      <c r="I7104">
        <v>43947.35</v>
      </c>
      <c r="J7104" t="s">
        <v>770</v>
      </c>
      <c r="K7104">
        <v>33</v>
      </c>
      <c r="L7104" t="str">
        <f>_xlfn.XLOOKUP(F7104, Items!$A:$A, Items!$C:$C, "Check Item ID", 0)</f>
        <v>Software</v>
      </c>
    </row>
    <row r="7105" spans="1:12" hidden="1" x14ac:dyDescent="0.25">
      <c r="A7105" t="s">
        <v>7873</v>
      </c>
      <c r="B7105" s="1">
        <v>44998</v>
      </c>
      <c r="C7105" t="s">
        <v>105</v>
      </c>
      <c r="D7105" t="s">
        <v>23</v>
      </c>
      <c r="E7105" t="s">
        <v>336</v>
      </c>
      <c r="F7105" t="s">
        <v>480</v>
      </c>
      <c r="G7105">
        <v>8</v>
      </c>
      <c r="H7105">
        <v>2232.34</v>
      </c>
      <c r="I7105">
        <v>17858.71</v>
      </c>
      <c r="J7105" t="s">
        <v>770</v>
      </c>
      <c r="K7105">
        <v>41</v>
      </c>
      <c r="L7105" t="str">
        <f>_xlfn.XLOOKUP(F7105, Items!$A:$A, Items!$C:$C, "Check Item ID", 0)</f>
        <v>Hardware</v>
      </c>
    </row>
    <row r="7106" spans="1:12" hidden="1" x14ac:dyDescent="0.25">
      <c r="A7106" t="s">
        <v>7874</v>
      </c>
      <c r="B7106" s="1">
        <v>45428</v>
      </c>
      <c r="C7106" t="s">
        <v>173</v>
      </c>
      <c r="D7106" t="s">
        <v>9</v>
      </c>
      <c r="E7106" t="s">
        <v>342</v>
      </c>
      <c r="F7106" t="s">
        <v>702</v>
      </c>
      <c r="G7106">
        <v>7</v>
      </c>
      <c r="H7106">
        <v>6149.85</v>
      </c>
      <c r="I7106">
        <v>43048.97</v>
      </c>
      <c r="J7106" t="s">
        <v>770</v>
      </c>
      <c r="K7106">
        <v>34</v>
      </c>
      <c r="L7106" t="str">
        <f>_xlfn.XLOOKUP(F7106, Items!$A:$A, Items!$C:$C, "Check Item ID", 0)</f>
        <v>Hardware</v>
      </c>
    </row>
    <row r="7107" spans="1:12" hidden="1" x14ac:dyDescent="0.25">
      <c r="A7107" t="s">
        <v>7875</v>
      </c>
      <c r="B7107" s="1">
        <v>45582</v>
      </c>
      <c r="C7107" t="s">
        <v>201</v>
      </c>
      <c r="D7107" t="s">
        <v>21</v>
      </c>
      <c r="E7107" t="s">
        <v>304</v>
      </c>
      <c r="F7107" t="s">
        <v>424</v>
      </c>
      <c r="G7107">
        <v>26</v>
      </c>
      <c r="H7107">
        <v>2393.79</v>
      </c>
      <c r="I7107">
        <v>62238.62</v>
      </c>
      <c r="J7107" t="s">
        <v>768</v>
      </c>
      <c r="K7107">
        <v>3</v>
      </c>
      <c r="L7107" t="str">
        <f>_xlfn.XLOOKUP(F7107, Items!$A:$A, Items!$C:$C, "Check Item ID", 0)</f>
        <v>Service</v>
      </c>
    </row>
    <row r="7108" spans="1:12" hidden="1" x14ac:dyDescent="0.25">
      <c r="A7108" t="s">
        <v>7876</v>
      </c>
      <c r="B7108" s="1">
        <v>44938</v>
      </c>
      <c r="C7108" t="s">
        <v>89</v>
      </c>
      <c r="D7108" t="s">
        <v>23</v>
      </c>
      <c r="E7108" t="s">
        <v>334</v>
      </c>
      <c r="F7108" t="s">
        <v>692</v>
      </c>
      <c r="G7108">
        <v>45</v>
      </c>
      <c r="H7108">
        <v>6755.39</v>
      </c>
      <c r="I7108">
        <v>303992.62</v>
      </c>
      <c r="J7108" t="s">
        <v>768</v>
      </c>
      <c r="K7108">
        <v>43</v>
      </c>
      <c r="L7108" t="str">
        <f>_xlfn.XLOOKUP(F7108, Items!$A:$A, Items!$C:$C, "Check Item ID", 0)</f>
        <v>Hardware</v>
      </c>
    </row>
    <row r="7109" spans="1:12" hidden="1" x14ac:dyDescent="0.25">
      <c r="A7109" t="s">
        <v>7877</v>
      </c>
      <c r="B7109" s="1">
        <v>45089</v>
      </c>
      <c r="C7109" t="s">
        <v>169</v>
      </c>
      <c r="D7109" t="s">
        <v>23</v>
      </c>
      <c r="E7109" t="s">
        <v>296</v>
      </c>
      <c r="F7109" t="s">
        <v>496</v>
      </c>
      <c r="G7109">
        <v>30</v>
      </c>
      <c r="H7109">
        <v>7377.47</v>
      </c>
      <c r="I7109">
        <v>221324.25</v>
      </c>
      <c r="J7109" t="s">
        <v>770</v>
      </c>
      <c r="K7109">
        <v>16</v>
      </c>
      <c r="L7109" t="str">
        <f>_xlfn.XLOOKUP(F7109, Items!$A:$A, Items!$C:$C, "Check Item ID", 0)</f>
        <v>Hardware</v>
      </c>
    </row>
    <row r="7110" spans="1:12" hidden="1" x14ac:dyDescent="0.25">
      <c r="A7110" t="s">
        <v>7878</v>
      </c>
      <c r="B7110" s="1">
        <v>45529</v>
      </c>
      <c r="C7110" t="s">
        <v>215</v>
      </c>
      <c r="D7110" t="s">
        <v>5</v>
      </c>
      <c r="E7110" t="s">
        <v>348</v>
      </c>
      <c r="F7110" t="s">
        <v>668</v>
      </c>
      <c r="G7110">
        <v>20</v>
      </c>
      <c r="H7110">
        <v>6037.14</v>
      </c>
      <c r="I7110">
        <v>120742.73</v>
      </c>
      <c r="J7110" t="s">
        <v>770</v>
      </c>
      <c r="K7110">
        <v>16</v>
      </c>
      <c r="L7110" t="str">
        <f>_xlfn.XLOOKUP(F7110, Items!$A:$A, Items!$C:$C, "Check Item ID", 0)</f>
        <v>Software</v>
      </c>
    </row>
    <row r="7111" spans="1:12" x14ac:dyDescent="0.25">
      <c r="A7111" t="s">
        <v>7879</v>
      </c>
      <c r="B7111" s="1">
        <v>45912</v>
      </c>
      <c r="C7111" t="s">
        <v>153</v>
      </c>
      <c r="D7111" t="s">
        <v>3</v>
      </c>
      <c r="E7111" t="s">
        <v>322</v>
      </c>
      <c r="F7111" t="s">
        <v>602</v>
      </c>
      <c r="G7111" s="8">
        <v>8</v>
      </c>
      <c r="H7111" s="6">
        <v>1337.89</v>
      </c>
      <c r="I7111" s="6">
        <v>10703.08</v>
      </c>
      <c r="J7111" t="s">
        <v>777</v>
      </c>
      <c r="K7111" s="8">
        <v>23</v>
      </c>
      <c r="L7111" t="str">
        <f>_xlfn.XLOOKUP(F7111, Items!$A:$A, Items!$C:$C, "Check Item ID", 0)</f>
        <v>Software</v>
      </c>
    </row>
    <row r="7112" spans="1:12" x14ac:dyDescent="0.25">
      <c r="A7112" t="s">
        <v>7880</v>
      </c>
      <c r="B7112" s="1">
        <v>45936</v>
      </c>
      <c r="C7112" t="s">
        <v>121</v>
      </c>
      <c r="D7112" t="s">
        <v>5</v>
      </c>
      <c r="E7112" t="s">
        <v>310</v>
      </c>
      <c r="F7112" t="s">
        <v>688</v>
      </c>
      <c r="G7112" s="8">
        <v>20</v>
      </c>
      <c r="H7112" s="6">
        <v>1440.51</v>
      </c>
      <c r="I7112" s="6">
        <v>28810.29</v>
      </c>
      <c r="J7112" t="s">
        <v>777</v>
      </c>
      <c r="K7112" s="8">
        <v>10</v>
      </c>
      <c r="L7112" t="str">
        <f>_xlfn.XLOOKUP(F7112, Items!$A:$A, Items!$C:$C, "Check Item ID", 0)</f>
        <v>Hardware</v>
      </c>
    </row>
    <row r="7113" spans="1:12" hidden="1" x14ac:dyDescent="0.25">
      <c r="A7113" t="s">
        <v>7881</v>
      </c>
      <c r="B7113" s="1">
        <v>45046</v>
      </c>
      <c r="C7113" t="s">
        <v>61</v>
      </c>
      <c r="D7113" t="s">
        <v>11</v>
      </c>
      <c r="E7113" t="s">
        <v>296</v>
      </c>
      <c r="F7113" t="s">
        <v>746</v>
      </c>
      <c r="G7113">
        <v>46</v>
      </c>
      <c r="H7113">
        <v>5362.09</v>
      </c>
      <c r="I7113">
        <v>246655.93</v>
      </c>
      <c r="J7113" t="s">
        <v>770</v>
      </c>
      <c r="K7113">
        <v>3</v>
      </c>
      <c r="L7113" t="str">
        <f>_xlfn.XLOOKUP(F7113, Items!$A:$A, Items!$C:$C, "Check Item ID", 0)</f>
        <v>Software</v>
      </c>
    </row>
    <row r="7114" spans="1:12" x14ac:dyDescent="0.25">
      <c r="A7114" t="s">
        <v>7882</v>
      </c>
      <c r="B7114" s="1">
        <v>45915</v>
      </c>
      <c r="C7114" t="s">
        <v>221</v>
      </c>
      <c r="D7114" t="s">
        <v>5</v>
      </c>
      <c r="E7114" t="s">
        <v>324</v>
      </c>
      <c r="F7114" t="s">
        <v>386</v>
      </c>
      <c r="G7114" s="8">
        <v>10</v>
      </c>
      <c r="H7114" s="6">
        <v>9921.3700000000008</v>
      </c>
      <c r="I7114" s="6">
        <v>99213.72</v>
      </c>
      <c r="J7114" t="s">
        <v>777</v>
      </c>
      <c r="K7114" s="8">
        <v>5</v>
      </c>
      <c r="L7114" t="str">
        <f>_xlfn.XLOOKUP(F7114, Items!$A:$A, Items!$C:$C, "Check Item ID", 0)</f>
        <v>Hardware</v>
      </c>
    </row>
    <row r="7115" spans="1:12" hidden="1" x14ac:dyDescent="0.25">
      <c r="A7115" t="s">
        <v>7883</v>
      </c>
      <c r="B7115" s="1">
        <v>45036</v>
      </c>
      <c r="C7115" t="s">
        <v>55</v>
      </c>
      <c r="D7115" t="s">
        <v>3</v>
      </c>
      <c r="E7115" t="s">
        <v>265</v>
      </c>
      <c r="F7115" t="s">
        <v>532</v>
      </c>
      <c r="G7115">
        <v>3</v>
      </c>
      <c r="H7115">
        <v>6558.86</v>
      </c>
      <c r="I7115">
        <v>19676.57</v>
      </c>
      <c r="J7115" t="s">
        <v>768</v>
      </c>
      <c r="K7115">
        <v>36</v>
      </c>
      <c r="L7115" t="str">
        <f>_xlfn.XLOOKUP(F7115, Items!$A:$A, Items!$C:$C, "Check Item ID", 0)</f>
        <v>Hardware</v>
      </c>
    </row>
    <row r="7116" spans="1:12" hidden="1" x14ac:dyDescent="0.25">
      <c r="A7116" t="s">
        <v>7884</v>
      </c>
      <c r="B7116" s="1">
        <v>45340</v>
      </c>
      <c r="C7116" t="s">
        <v>239</v>
      </c>
      <c r="D7116" t="s">
        <v>15</v>
      </c>
      <c r="E7116" t="s">
        <v>308</v>
      </c>
      <c r="F7116" t="s">
        <v>614</v>
      </c>
      <c r="G7116">
        <v>19</v>
      </c>
      <c r="H7116">
        <v>4257.37</v>
      </c>
      <c r="I7116">
        <v>80890.039999999994</v>
      </c>
      <c r="J7116" t="s">
        <v>768</v>
      </c>
      <c r="K7116">
        <v>44</v>
      </c>
      <c r="L7116" t="str">
        <f>_xlfn.XLOOKUP(F7116, Items!$A:$A, Items!$C:$C, "Check Item ID", 0)</f>
        <v>Hardware</v>
      </c>
    </row>
    <row r="7117" spans="1:12" hidden="1" x14ac:dyDescent="0.25">
      <c r="A7117" t="s">
        <v>7885</v>
      </c>
      <c r="B7117" s="1">
        <v>45293</v>
      </c>
      <c r="C7117" t="s">
        <v>229</v>
      </c>
      <c r="D7117" t="s">
        <v>17</v>
      </c>
      <c r="E7117" t="s">
        <v>286</v>
      </c>
      <c r="F7117" t="s">
        <v>692</v>
      </c>
      <c r="G7117">
        <v>14</v>
      </c>
      <c r="H7117">
        <v>6899.15</v>
      </c>
      <c r="I7117">
        <v>96588.06</v>
      </c>
      <c r="J7117" t="s">
        <v>770</v>
      </c>
      <c r="K7117">
        <v>45</v>
      </c>
      <c r="L7117" t="str">
        <f>_xlfn.XLOOKUP(F7117, Items!$A:$A, Items!$C:$C, "Check Item ID", 0)</f>
        <v>Hardware</v>
      </c>
    </row>
    <row r="7118" spans="1:12" hidden="1" x14ac:dyDescent="0.25">
      <c r="A7118" t="s">
        <v>7886</v>
      </c>
      <c r="B7118" s="1">
        <v>44952</v>
      </c>
      <c r="C7118" t="s">
        <v>147</v>
      </c>
      <c r="D7118" t="s">
        <v>5</v>
      </c>
      <c r="E7118" t="s">
        <v>302</v>
      </c>
      <c r="F7118" t="s">
        <v>618</v>
      </c>
      <c r="G7118">
        <v>2</v>
      </c>
      <c r="H7118">
        <v>2450.2600000000002</v>
      </c>
      <c r="I7118">
        <v>4900.53</v>
      </c>
      <c r="J7118" t="s">
        <v>768</v>
      </c>
      <c r="K7118">
        <v>16</v>
      </c>
      <c r="L7118" t="str">
        <f>_xlfn.XLOOKUP(F7118, Items!$A:$A, Items!$C:$C, "Check Item ID", 0)</f>
        <v>Service</v>
      </c>
    </row>
    <row r="7119" spans="1:12" x14ac:dyDescent="0.25">
      <c r="A7119" t="s">
        <v>7887</v>
      </c>
      <c r="B7119" s="1">
        <v>45470</v>
      </c>
      <c r="C7119" t="s">
        <v>111</v>
      </c>
      <c r="D7119" t="s">
        <v>31</v>
      </c>
      <c r="E7119" t="s">
        <v>344</v>
      </c>
      <c r="F7119" t="s">
        <v>416</v>
      </c>
      <c r="G7119" s="8">
        <v>45</v>
      </c>
      <c r="H7119" s="6">
        <v>4466.24</v>
      </c>
      <c r="I7119" s="6">
        <v>200980.81</v>
      </c>
      <c r="J7119" t="s">
        <v>777</v>
      </c>
      <c r="K7119" s="8">
        <v>11</v>
      </c>
      <c r="L7119" t="str">
        <f>_xlfn.XLOOKUP(F7119, Items!$A:$A, Items!$C:$C, "Check Item ID", 0)</f>
        <v>Service</v>
      </c>
    </row>
    <row r="7120" spans="1:12" hidden="1" x14ac:dyDescent="0.25">
      <c r="A7120" t="s">
        <v>7888</v>
      </c>
      <c r="B7120" s="1">
        <v>45644</v>
      </c>
      <c r="C7120" t="s">
        <v>239</v>
      </c>
      <c r="D7120" t="s">
        <v>15</v>
      </c>
      <c r="E7120" t="s">
        <v>278</v>
      </c>
      <c r="F7120" t="s">
        <v>624</v>
      </c>
      <c r="G7120">
        <v>12</v>
      </c>
      <c r="H7120">
        <v>3850.64</v>
      </c>
      <c r="I7120">
        <v>46207.71</v>
      </c>
      <c r="J7120" t="s">
        <v>770</v>
      </c>
      <c r="K7120">
        <v>13</v>
      </c>
      <c r="L7120" t="str">
        <f>_xlfn.XLOOKUP(F7120, Items!$A:$A, Items!$C:$C, "Check Item ID", 0)</f>
        <v>Service</v>
      </c>
    </row>
    <row r="7121" spans="1:12" x14ac:dyDescent="0.25">
      <c r="A7121" t="s">
        <v>7889</v>
      </c>
      <c r="B7121" s="1">
        <v>45229</v>
      </c>
      <c r="C7121" t="s">
        <v>139</v>
      </c>
      <c r="D7121" t="s">
        <v>19</v>
      </c>
      <c r="E7121" t="s">
        <v>338</v>
      </c>
      <c r="F7121" t="s">
        <v>588</v>
      </c>
      <c r="G7121" s="8">
        <v>42</v>
      </c>
      <c r="H7121" s="6">
        <v>8456.74</v>
      </c>
      <c r="I7121" s="6">
        <v>355183.28</v>
      </c>
      <c r="J7121" t="s">
        <v>777</v>
      </c>
      <c r="K7121" s="8">
        <v>8</v>
      </c>
      <c r="L7121" t="str">
        <f>_xlfn.XLOOKUP(F7121, Items!$A:$A, Items!$C:$C, "Check Item ID", 0)</f>
        <v>Hardware</v>
      </c>
    </row>
    <row r="7122" spans="1:12" hidden="1" x14ac:dyDescent="0.25">
      <c r="A7122" t="s">
        <v>7890</v>
      </c>
      <c r="B7122" s="1">
        <v>45155</v>
      </c>
      <c r="C7122" t="s">
        <v>121</v>
      </c>
      <c r="D7122" t="s">
        <v>5</v>
      </c>
      <c r="E7122" t="s">
        <v>278</v>
      </c>
      <c r="F7122" t="s">
        <v>690</v>
      </c>
      <c r="G7122">
        <v>7</v>
      </c>
      <c r="H7122">
        <v>7293.7</v>
      </c>
      <c r="I7122">
        <v>51055.93</v>
      </c>
      <c r="J7122" t="s">
        <v>768</v>
      </c>
      <c r="K7122">
        <v>25</v>
      </c>
      <c r="L7122" t="str">
        <f>_xlfn.XLOOKUP(F7122, Items!$A:$A, Items!$C:$C, "Check Item ID", 0)</f>
        <v>Software</v>
      </c>
    </row>
    <row r="7123" spans="1:12" hidden="1" x14ac:dyDescent="0.25">
      <c r="A7123" t="s">
        <v>7891</v>
      </c>
      <c r="B7123" s="1">
        <v>45521</v>
      </c>
      <c r="C7123" t="s">
        <v>133</v>
      </c>
      <c r="D7123" t="s">
        <v>11</v>
      </c>
      <c r="E7123" t="s">
        <v>296</v>
      </c>
      <c r="F7123" t="s">
        <v>622</v>
      </c>
      <c r="G7123">
        <v>11</v>
      </c>
      <c r="H7123">
        <v>1940.82</v>
      </c>
      <c r="I7123">
        <v>21348.97</v>
      </c>
      <c r="J7123" t="s">
        <v>768</v>
      </c>
      <c r="K7123">
        <v>16</v>
      </c>
      <c r="L7123" t="str">
        <f>_xlfn.XLOOKUP(F7123, Items!$A:$A, Items!$C:$C, "Check Item ID", 0)</f>
        <v>Software</v>
      </c>
    </row>
    <row r="7124" spans="1:12" x14ac:dyDescent="0.25">
      <c r="A7124" t="s">
        <v>7892</v>
      </c>
      <c r="B7124" s="1">
        <v>45718</v>
      </c>
      <c r="C7124" t="s">
        <v>123</v>
      </c>
      <c r="D7124" t="s">
        <v>21</v>
      </c>
      <c r="E7124" t="s">
        <v>304</v>
      </c>
      <c r="F7124" t="s">
        <v>438</v>
      </c>
      <c r="G7124" s="8">
        <v>32</v>
      </c>
      <c r="H7124" s="6">
        <v>5005.9799999999996</v>
      </c>
      <c r="I7124" s="6">
        <v>160191.28</v>
      </c>
      <c r="J7124" t="s">
        <v>777</v>
      </c>
      <c r="K7124" s="8">
        <v>8</v>
      </c>
      <c r="L7124" t="str">
        <f>_xlfn.XLOOKUP(F7124, Items!$A:$A, Items!$C:$C, "Check Item ID", 0)</f>
        <v>Software</v>
      </c>
    </row>
    <row r="7125" spans="1:12" hidden="1" x14ac:dyDescent="0.25">
      <c r="A7125" t="s">
        <v>7893</v>
      </c>
      <c r="B7125" s="1">
        <v>45840</v>
      </c>
      <c r="C7125" t="s">
        <v>65</v>
      </c>
      <c r="D7125" t="s">
        <v>15</v>
      </c>
      <c r="E7125" t="s">
        <v>340</v>
      </c>
      <c r="F7125" t="s">
        <v>396</v>
      </c>
      <c r="G7125">
        <v>33</v>
      </c>
      <c r="H7125">
        <v>8387.2900000000009</v>
      </c>
      <c r="I7125">
        <v>276780.71999999997</v>
      </c>
      <c r="J7125" t="s">
        <v>770</v>
      </c>
      <c r="K7125">
        <v>32</v>
      </c>
      <c r="L7125" t="str">
        <f>_xlfn.XLOOKUP(F7125, Items!$A:$A, Items!$C:$C, "Check Item ID", 0)</f>
        <v>Software</v>
      </c>
    </row>
    <row r="7126" spans="1:12" hidden="1" x14ac:dyDescent="0.25">
      <c r="A7126" t="s">
        <v>7894</v>
      </c>
      <c r="B7126" s="1">
        <v>45769</v>
      </c>
      <c r="C7126" t="s">
        <v>103</v>
      </c>
      <c r="D7126" t="s">
        <v>31</v>
      </c>
      <c r="E7126" t="s">
        <v>288</v>
      </c>
      <c r="F7126" t="s">
        <v>516</v>
      </c>
      <c r="G7126">
        <v>48</v>
      </c>
      <c r="H7126">
        <v>7115.88</v>
      </c>
      <c r="I7126">
        <v>341562.28</v>
      </c>
      <c r="J7126" t="s">
        <v>768</v>
      </c>
      <c r="K7126">
        <v>3</v>
      </c>
      <c r="L7126" t="str">
        <f>_xlfn.XLOOKUP(F7126, Items!$A:$A, Items!$C:$C, "Check Item ID", 0)</f>
        <v>Service</v>
      </c>
    </row>
    <row r="7127" spans="1:12" hidden="1" x14ac:dyDescent="0.25">
      <c r="A7127" t="s">
        <v>7895</v>
      </c>
      <c r="B7127" s="1">
        <v>45582</v>
      </c>
      <c r="C7127" t="s">
        <v>161</v>
      </c>
      <c r="D7127" t="s">
        <v>17</v>
      </c>
      <c r="E7127" t="s">
        <v>324</v>
      </c>
      <c r="F7127" t="s">
        <v>604</v>
      </c>
      <c r="G7127">
        <v>7</v>
      </c>
      <c r="H7127">
        <v>348.62</v>
      </c>
      <c r="I7127">
        <v>2440.36</v>
      </c>
      <c r="J7127" t="s">
        <v>768</v>
      </c>
      <c r="K7127">
        <v>28</v>
      </c>
      <c r="L7127" t="str">
        <f>_xlfn.XLOOKUP(F7127, Items!$A:$A, Items!$C:$C, "Check Item ID", 0)</f>
        <v>Software</v>
      </c>
    </row>
    <row r="7128" spans="1:12" x14ac:dyDescent="0.25">
      <c r="A7128" t="s">
        <v>7896</v>
      </c>
      <c r="B7128" s="1">
        <v>45273</v>
      </c>
      <c r="C7128" t="s">
        <v>71</v>
      </c>
      <c r="D7128" t="s">
        <v>15</v>
      </c>
      <c r="E7128" t="s">
        <v>290</v>
      </c>
      <c r="F7128" t="s">
        <v>606</v>
      </c>
      <c r="G7128" s="8">
        <v>28</v>
      </c>
      <c r="H7128" s="6">
        <v>8733.5</v>
      </c>
      <c r="I7128" s="6">
        <v>244537.87</v>
      </c>
      <c r="J7128" t="s">
        <v>777</v>
      </c>
      <c r="K7128" s="8">
        <v>13</v>
      </c>
      <c r="L7128" t="str">
        <f>_xlfn.XLOOKUP(F7128, Items!$A:$A, Items!$C:$C, "Check Item ID", 0)</f>
        <v>Service</v>
      </c>
    </row>
    <row r="7129" spans="1:12" x14ac:dyDescent="0.25">
      <c r="A7129" t="s">
        <v>7897</v>
      </c>
      <c r="B7129" s="1">
        <v>45010</v>
      </c>
      <c r="C7129" t="s">
        <v>83</v>
      </c>
      <c r="D7129" t="s">
        <v>23</v>
      </c>
      <c r="E7129" t="s">
        <v>320</v>
      </c>
      <c r="F7129" t="s">
        <v>474</v>
      </c>
      <c r="G7129" s="8">
        <v>40</v>
      </c>
      <c r="H7129" s="6">
        <v>9689.69</v>
      </c>
      <c r="I7129" s="6">
        <v>387587.71</v>
      </c>
      <c r="J7129" t="s">
        <v>777</v>
      </c>
      <c r="K7129" s="8">
        <v>33</v>
      </c>
      <c r="L7129" t="str">
        <f>_xlfn.XLOOKUP(F7129, Items!$A:$A, Items!$C:$C, "Check Item ID", 0)</f>
        <v>Service</v>
      </c>
    </row>
    <row r="7130" spans="1:12" x14ac:dyDescent="0.25">
      <c r="A7130" t="s">
        <v>7898</v>
      </c>
      <c r="B7130" s="1">
        <v>45619</v>
      </c>
      <c r="C7130" t="s">
        <v>167</v>
      </c>
      <c r="D7130" t="s">
        <v>31</v>
      </c>
      <c r="E7130" t="s">
        <v>310</v>
      </c>
      <c r="F7130" t="s">
        <v>722</v>
      </c>
      <c r="G7130" s="8">
        <v>14</v>
      </c>
      <c r="H7130" s="6">
        <v>8432.56</v>
      </c>
      <c r="I7130" s="6">
        <v>118055.86</v>
      </c>
      <c r="J7130" t="s">
        <v>777</v>
      </c>
      <c r="K7130" s="8">
        <v>21</v>
      </c>
      <c r="L7130" t="str">
        <f>_xlfn.XLOOKUP(F7130, Items!$A:$A, Items!$C:$C, "Check Item ID", 0)</f>
        <v>Service</v>
      </c>
    </row>
    <row r="7131" spans="1:12" x14ac:dyDescent="0.25">
      <c r="A7131" t="s">
        <v>7899</v>
      </c>
      <c r="B7131" s="1">
        <v>44951</v>
      </c>
      <c r="C7131" t="s">
        <v>107</v>
      </c>
      <c r="D7131" t="s">
        <v>25</v>
      </c>
      <c r="E7131" t="s">
        <v>314</v>
      </c>
      <c r="F7131" t="s">
        <v>388</v>
      </c>
      <c r="G7131" s="8">
        <v>24</v>
      </c>
      <c r="H7131" s="6">
        <v>6213.36</v>
      </c>
      <c r="I7131" s="6">
        <v>149120.57999999999</v>
      </c>
      <c r="J7131" t="s">
        <v>777</v>
      </c>
      <c r="K7131" s="8">
        <v>41</v>
      </c>
      <c r="L7131" t="str">
        <f>_xlfn.XLOOKUP(F7131, Items!$A:$A, Items!$C:$C, "Check Item ID", 0)</f>
        <v>Software</v>
      </c>
    </row>
    <row r="7132" spans="1:12" hidden="1" x14ac:dyDescent="0.25">
      <c r="A7132" t="s">
        <v>7900</v>
      </c>
      <c r="B7132" s="1">
        <v>45502</v>
      </c>
      <c r="C7132" t="s">
        <v>215</v>
      </c>
      <c r="D7132" t="s">
        <v>5</v>
      </c>
      <c r="E7132" t="s">
        <v>296</v>
      </c>
      <c r="F7132" t="s">
        <v>544</v>
      </c>
      <c r="G7132">
        <v>50</v>
      </c>
      <c r="H7132">
        <v>933.34</v>
      </c>
      <c r="I7132">
        <v>46666.87</v>
      </c>
      <c r="J7132" t="s">
        <v>768</v>
      </c>
      <c r="K7132">
        <v>24</v>
      </c>
      <c r="L7132" t="str">
        <f>_xlfn.XLOOKUP(F7132, Items!$A:$A, Items!$C:$C, "Check Item ID", 0)</f>
        <v>Software</v>
      </c>
    </row>
    <row r="7133" spans="1:12" x14ac:dyDescent="0.25">
      <c r="A7133" t="s">
        <v>7901</v>
      </c>
      <c r="B7133" s="1">
        <v>45843</v>
      </c>
      <c r="C7133" t="s">
        <v>129</v>
      </c>
      <c r="D7133" t="s">
        <v>11</v>
      </c>
      <c r="E7133" t="s">
        <v>258</v>
      </c>
      <c r="F7133" t="s">
        <v>712</v>
      </c>
      <c r="G7133" s="8">
        <v>21</v>
      </c>
      <c r="H7133" s="6">
        <v>3461.78</v>
      </c>
      <c r="I7133" s="6">
        <v>72697.350000000006</v>
      </c>
      <c r="J7133" t="s">
        <v>777</v>
      </c>
      <c r="K7133" s="8">
        <v>36</v>
      </c>
      <c r="L7133" t="str">
        <f>_xlfn.XLOOKUP(F7133, Items!$A:$A, Items!$C:$C, "Check Item ID", 0)</f>
        <v>Service</v>
      </c>
    </row>
    <row r="7134" spans="1:12" hidden="1" x14ac:dyDescent="0.25">
      <c r="A7134" t="s">
        <v>7902</v>
      </c>
      <c r="B7134" s="1">
        <v>45954</v>
      </c>
      <c r="C7134" t="s">
        <v>209</v>
      </c>
      <c r="D7134" t="s">
        <v>23</v>
      </c>
      <c r="E7134" t="s">
        <v>288</v>
      </c>
      <c r="F7134" t="s">
        <v>363</v>
      </c>
      <c r="G7134">
        <v>21</v>
      </c>
      <c r="H7134">
        <v>3328.63</v>
      </c>
      <c r="I7134">
        <v>69901.33</v>
      </c>
      <c r="J7134" t="s">
        <v>770</v>
      </c>
      <c r="K7134">
        <v>29</v>
      </c>
      <c r="L7134" t="str">
        <f>_xlfn.XLOOKUP(F7134, Items!$A:$A, Items!$C:$C, "Check Item ID", 0)</f>
        <v>Hardware</v>
      </c>
    </row>
    <row r="7135" spans="1:12" hidden="1" x14ac:dyDescent="0.25">
      <c r="A7135" t="s">
        <v>7903</v>
      </c>
      <c r="B7135" s="1">
        <v>45841</v>
      </c>
      <c r="C7135" t="s">
        <v>123</v>
      </c>
      <c r="D7135" t="s">
        <v>21</v>
      </c>
      <c r="E7135" t="s">
        <v>336</v>
      </c>
      <c r="F7135" t="s">
        <v>404</v>
      </c>
      <c r="G7135">
        <v>4</v>
      </c>
      <c r="H7135">
        <v>3015.12</v>
      </c>
      <c r="I7135">
        <v>12060.49</v>
      </c>
      <c r="J7135" t="s">
        <v>770</v>
      </c>
      <c r="K7135">
        <v>35</v>
      </c>
      <c r="L7135" t="str">
        <f>_xlfn.XLOOKUP(F7135, Items!$A:$A, Items!$C:$C, "Check Item ID", 0)</f>
        <v>Service</v>
      </c>
    </row>
    <row r="7136" spans="1:12" x14ac:dyDescent="0.25">
      <c r="A7136" t="s">
        <v>7904</v>
      </c>
      <c r="B7136" s="1">
        <v>45820</v>
      </c>
      <c r="C7136" t="s">
        <v>77</v>
      </c>
      <c r="D7136" t="s">
        <v>17</v>
      </c>
      <c r="E7136" t="s">
        <v>316</v>
      </c>
      <c r="F7136" t="s">
        <v>476</v>
      </c>
      <c r="G7136" s="8">
        <v>29</v>
      </c>
      <c r="H7136" s="6">
        <v>6550.2</v>
      </c>
      <c r="I7136" s="6">
        <v>189955.77</v>
      </c>
      <c r="J7136" t="s">
        <v>777</v>
      </c>
      <c r="K7136" s="8">
        <v>3</v>
      </c>
      <c r="L7136" t="str">
        <f>_xlfn.XLOOKUP(F7136, Items!$A:$A, Items!$C:$C, "Check Item ID", 0)</f>
        <v>Hardware</v>
      </c>
    </row>
    <row r="7137" spans="1:12" hidden="1" x14ac:dyDescent="0.25">
      <c r="A7137" t="s">
        <v>7905</v>
      </c>
      <c r="B7137" s="1">
        <v>45392</v>
      </c>
      <c r="C7137" t="s">
        <v>187</v>
      </c>
      <c r="D7137" t="s">
        <v>3</v>
      </c>
      <c r="E7137" t="s">
        <v>286</v>
      </c>
      <c r="F7137" t="s">
        <v>524</v>
      </c>
      <c r="G7137">
        <v>2</v>
      </c>
      <c r="H7137">
        <v>4704.1000000000004</v>
      </c>
      <c r="I7137">
        <v>9408.2000000000007</v>
      </c>
      <c r="J7137" t="s">
        <v>770</v>
      </c>
      <c r="K7137">
        <v>20</v>
      </c>
      <c r="L7137" t="str">
        <f>_xlfn.XLOOKUP(F7137, Items!$A:$A, Items!$C:$C, "Check Item ID", 0)</f>
        <v>Hardware</v>
      </c>
    </row>
    <row r="7138" spans="1:12" hidden="1" x14ac:dyDescent="0.25">
      <c r="A7138" t="s">
        <v>7906</v>
      </c>
      <c r="B7138" s="1">
        <v>45529</v>
      </c>
      <c r="C7138" t="s">
        <v>95</v>
      </c>
      <c r="D7138" t="s">
        <v>11</v>
      </c>
      <c r="E7138" t="s">
        <v>344</v>
      </c>
      <c r="F7138" t="s">
        <v>632</v>
      </c>
      <c r="G7138">
        <v>3</v>
      </c>
      <c r="H7138">
        <v>1833.4</v>
      </c>
      <c r="I7138">
        <v>5500.21</v>
      </c>
      <c r="J7138" t="s">
        <v>768</v>
      </c>
      <c r="K7138">
        <v>17</v>
      </c>
      <c r="L7138" t="str">
        <f>_xlfn.XLOOKUP(F7138, Items!$A:$A, Items!$C:$C, "Check Item ID", 0)</f>
        <v>Service</v>
      </c>
    </row>
    <row r="7139" spans="1:12" x14ac:dyDescent="0.25">
      <c r="A7139" t="s">
        <v>7907</v>
      </c>
      <c r="B7139" s="1">
        <v>45598</v>
      </c>
      <c r="C7139" t="s">
        <v>185</v>
      </c>
      <c r="D7139" t="s">
        <v>29</v>
      </c>
      <c r="E7139" t="s">
        <v>263</v>
      </c>
      <c r="F7139" t="s">
        <v>650</v>
      </c>
      <c r="G7139" s="8">
        <v>46</v>
      </c>
      <c r="H7139" s="6">
        <v>11060.98</v>
      </c>
      <c r="I7139" s="6">
        <v>508804.92</v>
      </c>
      <c r="J7139" t="s">
        <v>777</v>
      </c>
      <c r="K7139" s="8">
        <v>34</v>
      </c>
      <c r="L7139" t="str">
        <f>_xlfn.XLOOKUP(F7139, Items!$A:$A, Items!$C:$C, "Check Item ID", 0)</f>
        <v>Service</v>
      </c>
    </row>
    <row r="7140" spans="1:12" hidden="1" x14ac:dyDescent="0.25">
      <c r="A7140" t="s">
        <v>7908</v>
      </c>
      <c r="B7140" s="1">
        <v>45831</v>
      </c>
      <c r="C7140" t="s">
        <v>89</v>
      </c>
      <c r="D7140" t="s">
        <v>23</v>
      </c>
      <c r="E7140" t="s">
        <v>254</v>
      </c>
      <c r="F7140" t="s">
        <v>704</v>
      </c>
      <c r="G7140">
        <v>11</v>
      </c>
      <c r="H7140">
        <v>5549.31</v>
      </c>
      <c r="I7140">
        <v>61042.42</v>
      </c>
      <c r="J7140" t="s">
        <v>768</v>
      </c>
      <c r="K7140">
        <v>31</v>
      </c>
      <c r="L7140" t="str">
        <f>_xlfn.XLOOKUP(F7140, Items!$A:$A, Items!$C:$C, "Check Item ID", 0)</f>
        <v>Software</v>
      </c>
    </row>
    <row r="7141" spans="1:12" x14ac:dyDescent="0.25">
      <c r="A7141" t="s">
        <v>7909</v>
      </c>
      <c r="B7141" s="1">
        <v>45208</v>
      </c>
      <c r="C7141" t="s">
        <v>187</v>
      </c>
      <c r="D7141" t="s">
        <v>3</v>
      </c>
      <c r="E7141" t="s">
        <v>281</v>
      </c>
      <c r="F7141" t="s">
        <v>590</v>
      </c>
      <c r="G7141" s="8">
        <v>36</v>
      </c>
      <c r="H7141" s="6">
        <v>791.13</v>
      </c>
      <c r="I7141" s="6">
        <v>28480.67</v>
      </c>
      <c r="J7141" t="s">
        <v>777</v>
      </c>
      <c r="K7141" s="8">
        <v>10</v>
      </c>
      <c r="L7141" t="str">
        <f>_xlfn.XLOOKUP(F7141, Items!$A:$A, Items!$C:$C, "Check Item ID", 0)</f>
        <v>Hardware</v>
      </c>
    </row>
    <row r="7142" spans="1:12" x14ac:dyDescent="0.25">
      <c r="A7142" t="s">
        <v>7910</v>
      </c>
      <c r="B7142" s="1">
        <v>45410</v>
      </c>
      <c r="C7142" t="s">
        <v>161</v>
      </c>
      <c r="D7142" t="s">
        <v>17</v>
      </c>
      <c r="E7142" t="s">
        <v>332</v>
      </c>
      <c r="F7142" t="s">
        <v>422</v>
      </c>
      <c r="G7142" s="8">
        <v>9</v>
      </c>
      <c r="H7142" s="6">
        <v>4175.88</v>
      </c>
      <c r="I7142" s="6">
        <v>37582.89</v>
      </c>
      <c r="J7142" t="s">
        <v>777</v>
      </c>
      <c r="K7142" s="8">
        <v>8</v>
      </c>
      <c r="L7142" t="str">
        <f>_xlfn.XLOOKUP(F7142, Items!$A:$A, Items!$C:$C, "Check Item ID", 0)</f>
        <v>Service</v>
      </c>
    </row>
    <row r="7143" spans="1:12" hidden="1" x14ac:dyDescent="0.25">
      <c r="A7143" t="s">
        <v>7911</v>
      </c>
      <c r="B7143" s="1">
        <v>45056</v>
      </c>
      <c r="C7143" t="s">
        <v>147</v>
      </c>
      <c r="D7143" t="s">
        <v>5</v>
      </c>
      <c r="E7143" t="s">
        <v>283</v>
      </c>
      <c r="F7143" t="s">
        <v>628</v>
      </c>
      <c r="G7143">
        <v>13</v>
      </c>
      <c r="H7143">
        <v>2593.79</v>
      </c>
      <c r="I7143">
        <v>33719.31</v>
      </c>
      <c r="J7143" t="s">
        <v>770</v>
      </c>
      <c r="K7143">
        <v>15</v>
      </c>
      <c r="L7143" t="str">
        <f>_xlfn.XLOOKUP(F7143, Items!$A:$A, Items!$C:$C, "Check Item ID", 0)</f>
        <v>Software</v>
      </c>
    </row>
    <row r="7144" spans="1:12" hidden="1" x14ac:dyDescent="0.25">
      <c r="A7144" t="s">
        <v>7912</v>
      </c>
      <c r="B7144" s="1">
        <v>46020</v>
      </c>
      <c r="C7144" t="s">
        <v>191</v>
      </c>
      <c r="D7144" t="s">
        <v>25</v>
      </c>
      <c r="E7144" t="s">
        <v>246</v>
      </c>
      <c r="F7144" t="s">
        <v>438</v>
      </c>
      <c r="G7144">
        <v>2</v>
      </c>
      <c r="H7144">
        <v>4141.5200000000004</v>
      </c>
      <c r="I7144">
        <v>8283.0400000000009</v>
      </c>
      <c r="J7144" t="s">
        <v>768</v>
      </c>
      <c r="K7144">
        <v>41</v>
      </c>
      <c r="L7144" t="str">
        <f>_xlfn.XLOOKUP(F7144, Items!$A:$A, Items!$C:$C, "Check Item ID", 0)</f>
        <v>Software</v>
      </c>
    </row>
    <row r="7145" spans="1:12" x14ac:dyDescent="0.25">
      <c r="A7145" t="s">
        <v>7913</v>
      </c>
      <c r="B7145" s="1">
        <v>45672</v>
      </c>
      <c r="C7145" t="s">
        <v>151</v>
      </c>
      <c r="D7145" t="s">
        <v>11</v>
      </c>
      <c r="E7145" t="s">
        <v>260</v>
      </c>
      <c r="F7145" t="s">
        <v>516</v>
      </c>
      <c r="G7145" s="8">
        <v>2</v>
      </c>
      <c r="H7145" s="6">
        <v>7219.11</v>
      </c>
      <c r="I7145" s="6">
        <v>14438.22</v>
      </c>
      <c r="J7145" t="s">
        <v>777</v>
      </c>
      <c r="K7145" s="8">
        <v>28</v>
      </c>
      <c r="L7145" t="str">
        <f>_xlfn.XLOOKUP(F7145, Items!$A:$A, Items!$C:$C, "Check Item ID", 0)</f>
        <v>Service</v>
      </c>
    </row>
    <row r="7146" spans="1:12" hidden="1" x14ac:dyDescent="0.25">
      <c r="A7146" t="s">
        <v>7914</v>
      </c>
      <c r="B7146" s="1">
        <v>45058</v>
      </c>
      <c r="C7146" t="s">
        <v>193</v>
      </c>
      <c r="D7146" t="s">
        <v>5</v>
      </c>
      <c r="E7146" t="s">
        <v>250</v>
      </c>
      <c r="F7146" t="s">
        <v>618</v>
      </c>
      <c r="G7146">
        <v>5</v>
      </c>
      <c r="H7146">
        <v>2679.21</v>
      </c>
      <c r="I7146">
        <v>13396.06</v>
      </c>
      <c r="J7146" t="s">
        <v>768</v>
      </c>
      <c r="K7146">
        <v>20</v>
      </c>
      <c r="L7146" t="str">
        <f>_xlfn.XLOOKUP(F7146, Items!$A:$A, Items!$C:$C, "Check Item ID", 0)</f>
        <v>Service</v>
      </c>
    </row>
    <row r="7147" spans="1:12" x14ac:dyDescent="0.25">
      <c r="A7147" t="s">
        <v>7915</v>
      </c>
      <c r="B7147" s="1">
        <v>45086</v>
      </c>
      <c r="C7147" t="s">
        <v>135</v>
      </c>
      <c r="D7147" t="s">
        <v>31</v>
      </c>
      <c r="E7147" t="s">
        <v>322</v>
      </c>
      <c r="F7147" t="s">
        <v>396</v>
      </c>
      <c r="G7147" s="8">
        <v>47</v>
      </c>
      <c r="H7147" s="6">
        <v>8324.33</v>
      </c>
      <c r="I7147" s="6">
        <v>391243.64</v>
      </c>
      <c r="J7147" t="s">
        <v>777</v>
      </c>
      <c r="K7147" s="8">
        <v>45</v>
      </c>
      <c r="L7147" t="str">
        <f>_xlfn.XLOOKUP(F7147, Items!$A:$A, Items!$C:$C, "Check Item ID", 0)</f>
        <v>Software</v>
      </c>
    </row>
    <row r="7148" spans="1:12" hidden="1" x14ac:dyDescent="0.25">
      <c r="A7148" t="s">
        <v>7916</v>
      </c>
      <c r="B7148" s="1">
        <v>45483</v>
      </c>
      <c r="C7148" t="s">
        <v>133</v>
      </c>
      <c r="D7148" t="s">
        <v>11</v>
      </c>
      <c r="E7148" t="s">
        <v>320</v>
      </c>
      <c r="F7148" t="s">
        <v>426</v>
      </c>
      <c r="G7148">
        <v>35</v>
      </c>
      <c r="H7148">
        <v>6629.21</v>
      </c>
      <c r="I7148">
        <v>232022.39</v>
      </c>
      <c r="J7148" t="s">
        <v>770</v>
      </c>
      <c r="K7148">
        <v>39</v>
      </c>
      <c r="L7148" t="str">
        <f>_xlfn.XLOOKUP(F7148, Items!$A:$A, Items!$C:$C, "Check Item ID", 0)</f>
        <v>Hardware</v>
      </c>
    </row>
    <row r="7149" spans="1:12" x14ac:dyDescent="0.25">
      <c r="A7149" t="s">
        <v>7917</v>
      </c>
      <c r="B7149" s="1">
        <v>45971</v>
      </c>
      <c r="C7149" t="s">
        <v>83</v>
      </c>
      <c r="D7149" t="s">
        <v>23</v>
      </c>
      <c r="E7149" t="s">
        <v>288</v>
      </c>
      <c r="F7149" t="s">
        <v>664</v>
      </c>
      <c r="G7149" s="8">
        <v>36</v>
      </c>
      <c r="H7149" s="6">
        <v>6735.56</v>
      </c>
      <c r="I7149" s="6">
        <v>242480.12</v>
      </c>
      <c r="J7149" t="s">
        <v>777</v>
      </c>
      <c r="K7149" s="8">
        <v>43</v>
      </c>
      <c r="L7149" t="str">
        <f>_xlfn.XLOOKUP(F7149, Items!$A:$A, Items!$C:$C, "Check Item ID", 0)</f>
        <v>Hardware</v>
      </c>
    </row>
    <row r="7150" spans="1:12" hidden="1" x14ac:dyDescent="0.25">
      <c r="A7150" t="s">
        <v>7918</v>
      </c>
      <c r="B7150" s="1">
        <v>45110</v>
      </c>
      <c r="C7150" t="s">
        <v>155</v>
      </c>
      <c r="D7150" t="s">
        <v>31</v>
      </c>
      <c r="E7150" t="s">
        <v>302</v>
      </c>
      <c r="F7150" t="s">
        <v>626</v>
      </c>
      <c r="G7150">
        <v>11</v>
      </c>
      <c r="H7150">
        <v>4750.41</v>
      </c>
      <c r="I7150">
        <v>52254.53</v>
      </c>
      <c r="J7150" t="s">
        <v>770</v>
      </c>
      <c r="K7150">
        <v>6</v>
      </c>
      <c r="L7150" t="str">
        <f>_xlfn.XLOOKUP(F7150, Items!$A:$A, Items!$C:$C, "Check Item ID", 0)</f>
        <v>Software</v>
      </c>
    </row>
    <row r="7151" spans="1:12" hidden="1" x14ac:dyDescent="0.25">
      <c r="A7151" t="s">
        <v>7919</v>
      </c>
      <c r="B7151" s="1">
        <v>44978</v>
      </c>
      <c r="C7151" t="s">
        <v>101</v>
      </c>
      <c r="D7151" t="s">
        <v>23</v>
      </c>
      <c r="E7151" t="s">
        <v>330</v>
      </c>
      <c r="F7151" t="s">
        <v>450</v>
      </c>
      <c r="G7151">
        <v>20</v>
      </c>
      <c r="H7151">
        <v>8117.33</v>
      </c>
      <c r="I7151">
        <v>162346.51</v>
      </c>
      <c r="J7151" t="s">
        <v>768</v>
      </c>
      <c r="K7151">
        <v>8</v>
      </c>
      <c r="L7151" t="str">
        <f>_xlfn.XLOOKUP(F7151, Items!$A:$A, Items!$C:$C, "Check Item ID", 0)</f>
        <v>Service</v>
      </c>
    </row>
    <row r="7152" spans="1:12" x14ac:dyDescent="0.25">
      <c r="A7152" t="s">
        <v>7920</v>
      </c>
      <c r="B7152" s="1">
        <v>45994</v>
      </c>
      <c r="C7152" t="s">
        <v>185</v>
      </c>
      <c r="D7152" t="s">
        <v>29</v>
      </c>
      <c r="E7152" t="s">
        <v>310</v>
      </c>
      <c r="F7152" t="s">
        <v>416</v>
      </c>
      <c r="G7152" s="8">
        <v>8</v>
      </c>
      <c r="H7152" s="6">
        <v>5236.05</v>
      </c>
      <c r="I7152" s="6">
        <v>41888.370000000003</v>
      </c>
      <c r="J7152" t="s">
        <v>777</v>
      </c>
      <c r="K7152" s="8">
        <v>9</v>
      </c>
      <c r="L7152" t="str">
        <f>_xlfn.XLOOKUP(F7152, Items!$A:$A, Items!$C:$C, "Check Item ID", 0)</f>
        <v>Service</v>
      </c>
    </row>
    <row r="7153" spans="1:12" hidden="1" x14ac:dyDescent="0.25">
      <c r="A7153" t="s">
        <v>7921</v>
      </c>
      <c r="B7153" s="1">
        <v>45613</v>
      </c>
      <c r="C7153" t="s">
        <v>173</v>
      </c>
      <c r="D7153" t="s">
        <v>9</v>
      </c>
      <c r="E7153" t="s">
        <v>330</v>
      </c>
      <c r="F7153" t="s">
        <v>604</v>
      </c>
      <c r="G7153">
        <v>45</v>
      </c>
      <c r="H7153">
        <v>356.75</v>
      </c>
      <c r="I7153">
        <v>16053.61</v>
      </c>
      <c r="J7153" t="s">
        <v>768</v>
      </c>
      <c r="K7153">
        <v>28</v>
      </c>
      <c r="L7153" t="str">
        <f>_xlfn.XLOOKUP(F7153, Items!$A:$A, Items!$C:$C, "Check Item ID", 0)</f>
        <v>Software</v>
      </c>
    </row>
    <row r="7154" spans="1:12" hidden="1" x14ac:dyDescent="0.25">
      <c r="A7154" t="s">
        <v>7922</v>
      </c>
      <c r="B7154" s="1">
        <v>45826</v>
      </c>
      <c r="C7154" t="s">
        <v>89</v>
      </c>
      <c r="D7154" t="s">
        <v>23</v>
      </c>
      <c r="E7154" t="s">
        <v>328</v>
      </c>
      <c r="F7154" t="s">
        <v>426</v>
      </c>
      <c r="G7154">
        <v>27</v>
      </c>
      <c r="H7154">
        <v>7774.97</v>
      </c>
      <c r="I7154">
        <v>209924.21</v>
      </c>
      <c r="J7154" t="s">
        <v>768</v>
      </c>
      <c r="K7154">
        <v>24</v>
      </c>
      <c r="L7154" t="str">
        <f>_xlfn.XLOOKUP(F7154, Items!$A:$A, Items!$C:$C, "Check Item ID", 0)</f>
        <v>Hardware</v>
      </c>
    </row>
    <row r="7155" spans="1:12" x14ac:dyDescent="0.25">
      <c r="A7155" t="s">
        <v>7923</v>
      </c>
      <c r="B7155" s="1">
        <v>45475</v>
      </c>
      <c r="C7155" t="s">
        <v>153</v>
      </c>
      <c r="D7155" t="s">
        <v>3</v>
      </c>
      <c r="E7155" t="s">
        <v>302</v>
      </c>
      <c r="F7155" t="s">
        <v>742</v>
      </c>
      <c r="G7155" s="8">
        <v>37</v>
      </c>
      <c r="H7155" s="6">
        <v>5638.02</v>
      </c>
      <c r="I7155" s="6">
        <v>208606.76</v>
      </c>
      <c r="J7155" t="s">
        <v>777</v>
      </c>
      <c r="K7155" s="8">
        <v>9</v>
      </c>
      <c r="L7155" t="str">
        <f>_xlfn.XLOOKUP(F7155, Items!$A:$A, Items!$C:$C, "Check Item ID", 0)</f>
        <v>Software</v>
      </c>
    </row>
    <row r="7156" spans="1:12" x14ac:dyDescent="0.25">
      <c r="A7156" t="s">
        <v>7924</v>
      </c>
      <c r="B7156" s="1">
        <v>45006</v>
      </c>
      <c r="C7156" t="s">
        <v>111</v>
      </c>
      <c r="D7156" t="s">
        <v>31</v>
      </c>
      <c r="E7156" t="s">
        <v>260</v>
      </c>
      <c r="F7156" t="s">
        <v>624</v>
      </c>
      <c r="G7156" s="8">
        <v>37</v>
      </c>
      <c r="H7156" s="6">
        <v>3244.36</v>
      </c>
      <c r="I7156" s="6">
        <v>120041.19</v>
      </c>
      <c r="J7156" t="s">
        <v>777</v>
      </c>
      <c r="K7156" s="8">
        <v>31</v>
      </c>
      <c r="L7156" t="str">
        <f>_xlfn.XLOOKUP(F7156, Items!$A:$A, Items!$C:$C, "Check Item ID", 0)</f>
        <v>Service</v>
      </c>
    </row>
    <row r="7157" spans="1:12" hidden="1" x14ac:dyDescent="0.25">
      <c r="A7157" t="s">
        <v>7925</v>
      </c>
      <c r="B7157" s="1">
        <v>45554</v>
      </c>
      <c r="C7157" t="s">
        <v>81</v>
      </c>
      <c r="D7157" t="s">
        <v>19</v>
      </c>
      <c r="E7157" t="s">
        <v>326</v>
      </c>
      <c r="F7157" t="s">
        <v>540</v>
      </c>
      <c r="G7157">
        <v>22</v>
      </c>
      <c r="H7157">
        <v>4773.6099999999997</v>
      </c>
      <c r="I7157">
        <v>105019.51</v>
      </c>
      <c r="J7157" t="s">
        <v>770</v>
      </c>
      <c r="K7157">
        <v>32</v>
      </c>
      <c r="L7157" t="str">
        <f>_xlfn.XLOOKUP(F7157, Items!$A:$A, Items!$C:$C, "Check Item ID", 0)</f>
        <v>Software</v>
      </c>
    </row>
    <row r="7158" spans="1:12" hidden="1" x14ac:dyDescent="0.25">
      <c r="A7158" t="s">
        <v>7926</v>
      </c>
      <c r="B7158" s="1">
        <v>45191</v>
      </c>
      <c r="C7158" t="s">
        <v>231</v>
      </c>
      <c r="D7158" t="s">
        <v>7</v>
      </c>
      <c r="E7158" t="s">
        <v>304</v>
      </c>
      <c r="F7158" t="s">
        <v>704</v>
      </c>
      <c r="G7158">
        <v>10</v>
      </c>
      <c r="H7158">
        <v>5905.3</v>
      </c>
      <c r="I7158">
        <v>59052.98</v>
      </c>
      <c r="J7158" t="s">
        <v>768</v>
      </c>
      <c r="K7158">
        <v>3</v>
      </c>
      <c r="L7158" t="str">
        <f>_xlfn.XLOOKUP(F7158, Items!$A:$A, Items!$C:$C, "Check Item ID", 0)</f>
        <v>Software</v>
      </c>
    </row>
    <row r="7159" spans="1:12" hidden="1" x14ac:dyDescent="0.25">
      <c r="A7159" t="s">
        <v>7927</v>
      </c>
      <c r="B7159" s="1">
        <v>45643</v>
      </c>
      <c r="C7159" t="s">
        <v>101</v>
      </c>
      <c r="D7159" t="s">
        <v>23</v>
      </c>
      <c r="E7159" t="s">
        <v>340</v>
      </c>
      <c r="F7159" t="s">
        <v>442</v>
      </c>
      <c r="G7159">
        <v>15</v>
      </c>
      <c r="H7159">
        <v>9405.64</v>
      </c>
      <c r="I7159">
        <v>141084.65</v>
      </c>
      <c r="J7159" t="s">
        <v>768</v>
      </c>
      <c r="K7159">
        <v>13</v>
      </c>
      <c r="L7159" t="str">
        <f>_xlfn.XLOOKUP(F7159, Items!$A:$A, Items!$C:$C, "Check Item ID", 0)</f>
        <v>Service</v>
      </c>
    </row>
    <row r="7160" spans="1:12" x14ac:dyDescent="0.25">
      <c r="A7160" t="s">
        <v>7928</v>
      </c>
      <c r="B7160" s="1">
        <v>45869</v>
      </c>
      <c r="C7160" t="s">
        <v>97</v>
      </c>
      <c r="D7160" t="s">
        <v>29</v>
      </c>
      <c r="E7160" t="s">
        <v>330</v>
      </c>
      <c r="F7160" t="s">
        <v>594</v>
      </c>
      <c r="G7160" s="8">
        <v>43</v>
      </c>
      <c r="H7160" s="6">
        <v>3132.93</v>
      </c>
      <c r="I7160" s="6">
        <v>134715.89000000001</v>
      </c>
      <c r="J7160" t="s">
        <v>777</v>
      </c>
      <c r="K7160" s="8">
        <v>12</v>
      </c>
      <c r="L7160" t="str">
        <f>_xlfn.XLOOKUP(F7160, Items!$A:$A, Items!$C:$C, "Check Item ID", 0)</f>
        <v>Software</v>
      </c>
    </row>
    <row r="7161" spans="1:12" hidden="1" x14ac:dyDescent="0.25">
      <c r="A7161" t="s">
        <v>7929</v>
      </c>
      <c r="B7161" s="1">
        <v>45650</v>
      </c>
      <c r="C7161" t="s">
        <v>167</v>
      </c>
      <c r="D7161" t="s">
        <v>31</v>
      </c>
      <c r="E7161" t="s">
        <v>270</v>
      </c>
      <c r="F7161" t="s">
        <v>622</v>
      </c>
      <c r="G7161">
        <v>41</v>
      </c>
      <c r="H7161">
        <v>1974.83</v>
      </c>
      <c r="I7161">
        <v>80967.86</v>
      </c>
      <c r="J7161" t="s">
        <v>768</v>
      </c>
      <c r="K7161">
        <v>14</v>
      </c>
      <c r="L7161" t="str">
        <f>_xlfn.XLOOKUP(F7161, Items!$A:$A, Items!$C:$C, "Check Item ID", 0)</f>
        <v>Software</v>
      </c>
    </row>
    <row r="7162" spans="1:12" hidden="1" x14ac:dyDescent="0.25">
      <c r="A7162" t="s">
        <v>7930</v>
      </c>
      <c r="B7162" s="1">
        <v>45475</v>
      </c>
      <c r="C7162" t="s">
        <v>113</v>
      </c>
      <c r="D7162" t="s">
        <v>23</v>
      </c>
      <c r="E7162" t="s">
        <v>330</v>
      </c>
      <c r="F7162" t="s">
        <v>624</v>
      </c>
      <c r="G7162">
        <v>34</v>
      </c>
      <c r="H7162">
        <v>3690.55</v>
      </c>
      <c r="I7162">
        <v>125478.84</v>
      </c>
      <c r="J7162" t="s">
        <v>770</v>
      </c>
      <c r="K7162">
        <v>18</v>
      </c>
      <c r="L7162" t="str">
        <f>_xlfn.XLOOKUP(F7162, Items!$A:$A, Items!$C:$C, "Check Item ID", 0)</f>
        <v>Service</v>
      </c>
    </row>
    <row r="7163" spans="1:12" hidden="1" x14ac:dyDescent="0.25">
      <c r="A7163" t="s">
        <v>7931</v>
      </c>
      <c r="B7163" s="1">
        <v>45955</v>
      </c>
      <c r="C7163" t="s">
        <v>63</v>
      </c>
      <c r="D7163" t="s">
        <v>27</v>
      </c>
      <c r="E7163" t="s">
        <v>260</v>
      </c>
      <c r="F7163" t="s">
        <v>654</v>
      </c>
      <c r="G7163">
        <v>32</v>
      </c>
      <c r="H7163">
        <v>5177.95</v>
      </c>
      <c r="I7163">
        <v>165694.25</v>
      </c>
      <c r="J7163" t="s">
        <v>770</v>
      </c>
      <c r="K7163">
        <v>13</v>
      </c>
      <c r="L7163" t="str">
        <f>_xlfn.XLOOKUP(F7163, Items!$A:$A, Items!$C:$C, "Check Item ID", 0)</f>
        <v>Hardware</v>
      </c>
    </row>
    <row r="7164" spans="1:12" hidden="1" x14ac:dyDescent="0.25">
      <c r="A7164" t="s">
        <v>7932</v>
      </c>
      <c r="B7164" s="1">
        <v>45316</v>
      </c>
      <c r="C7164" t="s">
        <v>105</v>
      </c>
      <c r="D7164" t="s">
        <v>23</v>
      </c>
      <c r="E7164" t="s">
        <v>314</v>
      </c>
      <c r="F7164" t="s">
        <v>524</v>
      </c>
      <c r="G7164">
        <v>14</v>
      </c>
      <c r="H7164">
        <v>4674.68</v>
      </c>
      <c r="I7164">
        <v>65445.47</v>
      </c>
      <c r="J7164" t="s">
        <v>770</v>
      </c>
      <c r="K7164">
        <v>33</v>
      </c>
      <c r="L7164" t="str">
        <f>_xlfn.XLOOKUP(F7164, Items!$A:$A, Items!$C:$C, "Check Item ID", 0)</f>
        <v>Hardware</v>
      </c>
    </row>
    <row r="7165" spans="1:12" hidden="1" x14ac:dyDescent="0.25">
      <c r="A7165" t="s">
        <v>7933</v>
      </c>
      <c r="B7165" s="1">
        <v>44959</v>
      </c>
      <c r="C7165" t="s">
        <v>109</v>
      </c>
      <c r="D7165" t="s">
        <v>17</v>
      </c>
      <c r="E7165" t="s">
        <v>272</v>
      </c>
      <c r="F7165" t="s">
        <v>530</v>
      </c>
      <c r="G7165">
        <v>11</v>
      </c>
      <c r="H7165">
        <v>2672.28</v>
      </c>
      <c r="I7165">
        <v>29395.09</v>
      </c>
      <c r="J7165" t="s">
        <v>770</v>
      </c>
      <c r="K7165">
        <v>4</v>
      </c>
      <c r="L7165" t="str">
        <f>_xlfn.XLOOKUP(F7165, Items!$A:$A, Items!$C:$C, "Check Item ID", 0)</f>
        <v>Hardware</v>
      </c>
    </row>
    <row r="7166" spans="1:12" hidden="1" x14ac:dyDescent="0.25">
      <c r="A7166" t="s">
        <v>7934</v>
      </c>
      <c r="B7166" s="1">
        <v>45424</v>
      </c>
      <c r="C7166" t="s">
        <v>119</v>
      </c>
      <c r="D7166" t="s">
        <v>13</v>
      </c>
      <c r="E7166" t="s">
        <v>332</v>
      </c>
      <c r="F7166" t="s">
        <v>482</v>
      </c>
      <c r="G7166">
        <v>37</v>
      </c>
      <c r="H7166">
        <v>140.13</v>
      </c>
      <c r="I7166">
        <v>5184.71</v>
      </c>
      <c r="J7166" t="s">
        <v>768</v>
      </c>
      <c r="K7166">
        <v>30</v>
      </c>
      <c r="L7166" t="str">
        <f>_xlfn.XLOOKUP(F7166, Items!$A:$A, Items!$C:$C, "Check Item ID", 0)</f>
        <v>Service</v>
      </c>
    </row>
    <row r="7167" spans="1:12" hidden="1" x14ac:dyDescent="0.25">
      <c r="A7167" t="s">
        <v>7935</v>
      </c>
      <c r="B7167" s="1">
        <v>46009</v>
      </c>
      <c r="C7167" t="s">
        <v>213</v>
      </c>
      <c r="D7167" t="s">
        <v>5</v>
      </c>
      <c r="E7167" t="s">
        <v>263</v>
      </c>
      <c r="F7167" t="s">
        <v>700</v>
      </c>
      <c r="G7167">
        <v>20</v>
      </c>
      <c r="H7167">
        <v>8678.93</v>
      </c>
      <c r="I7167">
        <v>173578.56</v>
      </c>
      <c r="J7167" t="s">
        <v>770</v>
      </c>
      <c r="K7167">
        <v>37</v>
      </c>
      <c r="L7167" t="str">
        <f>_xlfn.XLOOKUP(F7167, Items!$A:$A, Items!$C:$C, "Check Item ID", 0)</f>
        <v>Hardware</v>
      </c>
    </row>
    <row r="7168" spans="1:12" x14ac:dyDescent="0.25">
      <c r="A7168" t="s">
        <v>7936</v>
      </c>
      <c r="B7168" s="1">
        <v>45472</v>
      </c>
      <c r="C7168" t="s">
        <v>91</v>
      </c>
      <c r="D7168" t="s">
        <v>11</v>
      </c>
      <c r="E7168" t="s">
        <v>310</v>
      </c>
      <c r="F7168" t="s">
        <v>732</v>
      </c>
      <c r="G7168" s="8">
        <v>9</v>
      </c>
      <c r="H7168" s="6">
        <v>10087.540000000001</v>
      </c>
      <c r="I7168" s="6">
        <v>90787.839999999997</v>
      </c>
      <c r="J7168" t="s">
        <v>777</v>
      </c>
      <c r="K7168" s="8">
        <v>40</v>
      </c>
      <c r="L7168" t="str">
        <f>_xlfn.XLOOKUP(F7168, Items!$A:$A, Items!$C:$C, "Check Item ID", 0)</f>
        <v>Software</v>
      </c>
    </row>
    <row r="7169" spans="1:12" hidden="1" x14ac:dyDescent="0.25">
      <c r="A7169" t="s">
        <v>7937</v>
      </c>
      <c r="B7169" s="1">
        <v>45403</v>
      </c>
      <c r="C7169" t="s">
        <v>79</v>
      </c>
      <c r="D7169" t="s">
        <v>31</v>
      </c>
      <c r="E7169" t="s">
        <v>346</v>
      </c>
      <c r="F7169" t="s">
        <v>466</v>
      </c>
      <c r="G7169">
        <v>21</v>
      </c>
      <c r="H7169">
        <v>480.08</v>
      </c>
      <c r="I7169">
        <v>10081.74</v>
      </c>
      <c r="J7169" t="s">
        <v>770</v>
      </c>
      <c r="K7169">
        <v>25</v>
      </c>
      <c r="L7169" t="str">
        <f>_xlfn.XLOOKUP(F7169, Items!$A:$A, Items!$C:$C, "Check Item ID", 0)</f>
        <v>Hardware</v>
      </c>
    </row>
    <row r="7170" spans="1:12" hidden="1" x14ac:dyDescent="0.25">
      <c r="A7170" t="s">
        <v>7938</v>
      </c>
      <c r="B7170" s="1">
        <v>45418</v>
      </c>
      <c r="C7170" t="s">
        <v>169</v>
      </c>
      <c r="D7170" t="s">
        <v>23</v>
      </c>
      <c r="E7170" t="s">
        <v>296</v>
      </c>
      <c r="F7170" t="s">
        <v>704</v>
      </c>
      <c r="G7170">
        <v>39</v>
      </c>
      <c r="H7170">
        <v>4912.8</v>
      </c>
      <c r="I7170">
        <v>191599.38</v>
      </c>
      <c r="J7170" t="s">
        <v>768</v>
      </c>
      <c r="K7170">
        <v>38</v>
      </c>
      <c r="L7170" t="str">
        <f>_xlfn.XLOOKUP(F7170, Items!$A:$A, Items!$C:$C, "Check Item ID", 0)</f>
        <v>Software</v>
      </c>
    </row>
    <row r="7171" spans="1:12" x14ac:dyDescent="0.25">
      <c r="A7171" t="s">
        <v>7939</v>
      </c>
      <c r="B7171" s="1">
        <v>45856</v>
      </c>
      <c r="C7171" t="s">
        <v>153</v>
      </c>
      <c r="D7171" t="s">
        <v>3</v>
      </c>
      <c r="E7171" t="s">
        <v>326</v>
      </c>
      <c r="F7171" t="s">
        <v>582</v>
      </c>
      <c r="G7171" s="8">
        <v>26</v>
      </c>
      <c r="H7171" s="6">
        <v>8364.6</v>
      </c>
      <c r="I7171" s="6">
        <v>217479.63</v>
      </c>
      <c r="J7171" t="s">
        <v>777</v>
      </c>
      <c r="K7171" s="8">
        <v>33</v>
      </c>
      <c r="L7171" t="str">
        <f>_xlfn.XLOOKUP(F7171, Items!$A:$A, Items!$C:$C, "Check Item ID", 0)</f>
        <v>Service</v>
      </c>
    </row>
    <row r="7172" spans="1:12" hidden="1" x14ac:dyDescent="0.25">
      <c r="A7172" t="s">
        <v>7940</v>
      </c>
      <c r="B7172" s="1">
        <v>45609</v>
      </c>
      <c r="C7172" t="s">
        <v>233</v>
      </c>
      <c r="D7172" t="s">
        <v>17</v>
      </c>
      <c r="E7172" t="s">
        <v>254</v>
      </c>
      <c r="F7172" t="s">
        <v>742</v>
      </c>
      <c r="G7172">
        <v>15</v>
      </c>
      <c r="H7172">
        <v>6390.35</v>
      </c>
      <c r="I7172">
        <v>95855.19</v>
      </c>
      <c r="J7172" t="s">
        <v>770</v>
      </c>
      <c r="K7172">
        <v>3</v>
      </c>
      <c r="L7172" t="str">
        <f>_xlfn.XLOOKUP(F7172, Items!$A:$A, Items!$C:$C, "Check Item ID", 0)</f>
        <v>Software</v>
      </c>
    </row>
    <row r="7173" spans="1:12" hidden="1" x14ac:dyDescent="0.25">
      <c r="A7173" t="s">
        <v>7941</v>
      </c>
      <c r="B7173" s="1">
        <v>45250</v>
      </c>
      <c r="C7173" t="s">
        <v>151</v>
      </c>
      <c r="D7173" t="s">
        <v>11</v>
      </c>
      <c r="E7173" t="s">
        <v>310</v>
      </c>
      <c r="F7173" t="s">
        <v>654</v>
      </c>
      <c r="G7173">
        <v>4</v>
      </c>
      <c r="H7173">
        <v>6344.1</v>
      </c>
      <c r="I7173">
        <v>25376.42</v>
      </c>
      <c r="J7173" t="s">
        <v>770</v>
      </c>
      <c r="K7173">
        <v>30</v>
      </c>
      <c r="L7173" t="str">
        <f>_xlfn.XLOOKUP(F7173, Items!$A:$A, Items!$C:$C, "Check Item ID", 0)</f>
        <v>Hardware</v>
      </c>
    </row>
    <row r="7174" spans="1:12" x14ac:dyDescent="0.25">
      <c r="A7174" t="s">
        <v>7942</v>
      </c>
      <c r="B7174" s="1">
        <v>45430</v>
      </c>
      <c r="C7174" t="s">
        <v>117</v>
      </c>
      <c r="D7174" t="s">
        <v>29</v>
      </c>
      <c r="E7174" t="s">
        <v>332</v>
      </c>
      <c r="F7174" t="s">
        <v>632</v>
      </c>
      <c r="G7174" s="8">
        <v>18</v>
      </c>
      <c r="H7174" s="6">
        <v>2087.52</v>
      </c>
      <c r="I7174" s="6">
        <v>37575.370000000003</v>
      </c>
      <c r="J7174" t="s">
        <v>777</v>
      </c>
      <c r="K7174" s="8">
        <v>19</v>
      </c>
      <c r="L7174" t="str">
        <f>_xlfn.XLOOKUP(F7174, Items!$A:$A, Items!$C:$C, "Check Item ID", 0)</f>
        <v>Service</v>
      </c>
    </row>
    <row r="7175" spans="1:12" hidden="1" x14ac:dyDescent="0.25">
      <c r="A7175" t="s">
        <v>7943</v>
      </c>
      <c r="B7175" s="1">
        <v>45199</v>
      </c>
      <c r="C7175" t="s">
        <v>113</v>
      </c>
      <c r="D7175" t="s">
        <v>23</v>
      </c>
      <c r="E7175" t="s">
        <v>354</v>
      </c>
      <c r="F7175" t="s">
        <v>718</v>
      </c>
      <c r="G7175">
        <v>6</v>
      </c>
      <c r="H7175">
        <v>8801.3799999999992</v>
      </c>
      <c r="I7175">
        <v>52808.26</v>
      </c>
      <c r="J7175" t="s">
        <v>768</v>
      </c>
      <c r="K7175">
        <v>15</v>
      </c>
      <c r="L7175" t="str">
        <f>_xlfn.XLOOKUP(F7175, Items!$A:$A, Items!$C:$C, "Check Item ID", 0)</f>
        <v>Software</v>
      </c>
    </row>
    <row r="7176" spans="1:12" hidden="1" x14ac:dyDescent="0.25">
      <c r="A7176" t="s">
        <v>7944</v>
      </c>
      <c r="B7176" s="1">
        <v>45630</v>
      </c>
      <c r="C7176" t="s">
        <v>215</v>
      </c>
      <c r="D7176" t="s">
        <v>5</v>
      </c>
      <c r="E7176" t="s">
        <v>352</v>
      </c>
      <c r="F7176" t="s">
        <v>592</v>
      </c>
      <c r="G7176">
        <v>12</v>
      </c>
      <c r="H7176">
        <v>7148.11</v>
      </c>
      <c r="I7176">
        <v>85777.279999999999</v>
      </c>
      <c r="J7176" t="s">
        <v>770</v>
      </c>
      <c r="K7176">
        <v>16</v>
      </c>
      <c r="L7176" t="str">
        <f>_xlfn.XLOOKUP(F7176, Items!$A:$A, Items!$C:$C, "Check Item ID", 0)</f>
        <v>Software</v>
      </c>
    </row>
    <row r="7177" spans="1:12" x14ac:dyDescent="0.25">
      <c r="A7177" t="s">
        <v>7945</v>
      </c>
      <c r="B7177" s="1">
        <v>45277</v>
      </c>
      <c r="C7177" t="s">
        <v>189</v>
      </c>
      <c r="D7177" t="s">
        <v>21</v>
      </c>
      <c r="E7177" t="s">
        <v>288</v>
      </c>
      <c r="F7177" t="s">
        <v>604</v>
      </c>
      <c r="G7177" s="8">
        <v>34</v>
      </c>
      <c r="H7177" s="6">
        <v>373.23</v>
      </c>
      <c r="I7177" s="6">
        <v>12689.89</v>
      </c>
      <c r="J7177" t="s">
        <v>777</v>
      </c>
      <c r="K7177" s="8">
        <v>16</v>
      </c>
      <c r="L7177" t="str">
        <f>_xlfn.XLOOKUP(F7177, Items!$A:$A, Items!$C:$C, "Check Item ID", 0)</f>
        <v>Software</v>
      </c>
    </row>
    <row r="7178" spans="1:12" hidden="1" x14ac:dyDescent="0.25">
      <c r="A7178" t="s">
        <v>7946</v>
      </c>
      <c r="B7178" s="1">
        <v>45673</v>
      </c>
      <c r="C7178" t="s">
        <v>215</v>
      </c>
      <c r="D7178" t="s">
        <v>5</v>
      </c>
      <c r="E7178" t="s">
        <v>294</v>
      </c>
      <c r="F7178" t="s">
        <v>688</v>
      </c>
      <c r="G7178">
        <v>30</v>
      </c>
      <c r="H7178">
        <v>1262.82</v>
      </c>
      <c r="I7178">
        <v>37884.61</v>
      </c>
      <c r="J7178" t="s">
        <v>770</v>
      </c>
      <c r="K7178">
        <v>20</v>
      </c>
      <c r="L7178" t="str">
        <f>_xlfn.XLOOKUP(F7178, Items!$A:$A, Items!$C:$C, "Check Item ID", 0)</f>
        <v>Hardware</v>
      </c>
    </row>
    <row r="7179" spans="1:12" hidden="1" x14ac:dyDescent="0.25">
      <c r="A7179" t="s">
        <v>7947</v>
      </c>
      <c r="B7179" s="1">
        <v>45670</v>
      </c>
      <c r="C7179" t="s">
        <v>185</v>
      </c>
      <c r="D7179" t="s">
        <v>29</v>
      </c>
      <c r="E7179" t="s">
        <v>265</v>
      </c>
      <c r="F7179" t="s">
        <v>359</v>
      </c>
      <c r="G7179">
        <v>46</v>
      </c>
      <c r="H7179">
        <v>6719.23</v>
      </c>
      <c r="I7179">
        <v>309084.78000000003</v>
      </c>
      <c r="J7179" t="s">
        <v>768</v>
      </c>
      <c r="K7179">
        <v>22</v>
      </c>
      <c r="L7179" t="str">
        <f>_xlfn.XLOOKUP(F7179, Items!$A:$A, Items!$C:$C, "Check Item ID", 0)</f>
        <v>Hardware</v>
      </c>
    </row>
    <row r="7180" spans="1:12" x14ac:dyDescent="0.25">
      <c r="A7180" t="s">
        <v>7948</v>
      </c>
      <c r="B7180" s="1">
        <v>45481</v>
      </c>
      <c r="C7180" t="s">
        <v>233</v>
      </c>
      <c r="D7180" t="s">
        <v>17</v>
      </c>
      <c r="E7180" t="s">
        <v>298</v>
      </c>
      <c r="F7180" t="s">
        <v>382</v>
      </c>
      <c r="G7180" s="8">
        <v>19</v>
      </c>
      <c r="H7180" s="6">
        <v>10807.02</v>
      </c>
      <c r="I7180" s="6">
        <v>205333.31</v>
      </c>
      <c r="J7180" t="s">
        <v>777</v>
      </c>
      <c r="K7180" s="8">
        <v>7</v>
      </c>
      <c r="L7180" t="str">
        <f>_xlfn.XLOOKUP(F7180, Items!$A:$A, Items!$C:$C, "Check Item ID", 0)</f>
        <v>Hardware</v>
      </c>
    </row>
    <row r="7181" spans="1:12" hidden="1" x14ac:dyDescent="0.25">
      <c r="A7181" t="s">
        <v>7949</v>
      </c>
      <c r="B7181" s="1">
        <v>45883</v>
      </c>
      <c r="C7181" t="s">
        <v>71</v>
      </c>
      <c r="D7181" t="s">
        <v>15</v>
      </c>
      <c r="E7181" t="s">
        <v>332</v>
      </c>
      <c r="F7181" t="s">
        <v>538</v>
      </c>
      <c r="G7181">
        <v>22</v>
      </c>
      <c r="H7181">
        <v>6364.57</v>
      </c>
      <c r="I7181">
        <v>140020.53</v>
      </c>
      <c r="J7181" t="s">
        <v>768</v>
      </c>
      <c r="K7181">
        <v>19</v>
      </c>
      <c r="L7181" t="str">
        <f>_xlfn.XLOOKUP(F7181, Items!$A:$A, Items!$C:$C, "Check Item ID", 0)</f>
        <v>Hardware</v>
      </c>
    </row>
    <row r="7182" spans="1:12" x14ac:dyDescent="0.25">
      <c r="A7182" t="s">
        <v>7950</v>
      </c>
      <c r="B7182" s="1">
        <v>45607</v>
      </c>
      <c r="C7182" t="s">
        <v>159</v>
      </c>
      <c r="D7182" t="s">
        <v>11</v>
      </c>
      <c r="E7182" t="s">
        <v>318</v>
      </c>
      <c r="F7182" t="s">
        <v>502</v>
      </c>
      <c r="G7182" s="8">
        <v>31</v>
      </c>
      <c r="H7182" s="6">
        <v>7611.03</v>
      </c>
      <c r="I7182" s="6">
        <v>235941.81</v>
      </c>
      <c r="J7182" t="s">
        <v>777</v>
      </c>
      <c r="K7182" s="8">
        <v>8</v>
      </c>
      <c r="L7182" t="str">
        <f>_xlfn.XLOOKUP(F7182, Items!$A:$A, Items!$C:$C, "Check Item ID", 0)</f>
        <v>Software</v>
      </c>
    </row>
    <row r="7183" spans="1:12" hidden="1" x14ac:dyDescent="0.25">
      <c r="A7183" t="s">
        <v>7951</v>
      </c>
      <c r="B7183" s="1">
        <v>46015</v>
      </c>
      <c r="C7183" t="s">
        <v>129</v>
      </c>
      <c r="D7183" t="s">
        <v>11</v>
      </c>
      <c r="E7183" t="s">
        <v>348</v>
      </c>
      <c r="F7183" t="s">
        <v>646</v>
      </c>
      <c r="G7183">
        <v>46</v>
      </c>
      <c r="H7183">
        <v>3785.45</v>
      </c>
      <c r="I7183">
        <v>174130.84</v>
      </c>
      <c r="J7183" t="s">
        <v>768</v>
      </c>
      <c r="K7183">
        <v>22</v>
      </c>
      <c r="L7183" t="str">
        <f>_xlfn.XLOOKUP(F7183, Items!$A:$A, Items!$C:$C, "Check Item ID", 0)</f>
        <v>Service</v>
      </c>
    </row>
    <row r="7184" spans="1:12" hidden="1" x14ac:dyDescent="0.25">
      <c r="A7184" t="s">
        <v>7952</v>
      </c>
      <c r="B7184" s="1">
        <v>45413</v>
      </c>
      <c r="C7184" t="s">
        <v>163</v>
      </c>
      <c r="D7184" t="s">
        <v>31</v>
      </c>
      <c r="E7184" t="s">
        <v>302</v>
      </c>
      <c r="F7184" t="s">
        <v>736</v>
      </c>
      <c r="G7184">
        <v>33</v>
      </c>
      <c r="H7184">
        <v>7723.59</v>
      </c>
      <c r="I7184">
        <v>254878.58</v>
      </c>
      <c r="J7184" t="s">
        <v>770</v>
      </c>
      <c r="K7184">
        <v>7</v>
      </c>
      <c r="L7184" t="str">
        <f>_xlfn.XLOOKUP(F7184, Items!$A:$A, Items!$C:$C, "Check Item ID", 0)</f>
        <v>Service</v>
      </c>
    </row>
    <row r="7185" spans="1:12" hidden="1" x14ac:dyDescent="0.25">
      <c r="A7185" t="s">
        <v>7953</v>
      </c>
      <c r="B7185" s="1">
        <v>45154</v>
      </c>
      <c r="C7185" t="s">
        <v>223</v>
      </c>
      <c r="D7185" t="s">
        <v>5</v>
      </c>
      <c r="E7185" t="s">
        <v>336</v>
      </c>
      <c r="F7185" t="s">
        <v>662</v>
      </c>
      <c r="G7185">
        <v>8</v>
      </c>
      <c r="H7185">
        <v>6449.96</v>
      </c>
      <c r="I7185">
        <v>51599.72</v>
      </c>
      <c r="J7185" t="s">
        <v>770</v>
      </c>
      <c r="K7185">
        <v>20</v>
      </c>
      <c r="L7185" t="str">
        <f>_xlfn.XLOOKUP(F7185, Items!$A:$A, Items!$C:$C, "Check Item ID", 0)</f>
        <v>Service</v>
      </c>
    </row>
    <row r="7186" spans="1:12" hidden="1" x14ac:dyDescent="0.25">
      <c r="A7186" t="s">
        <v>7954</v>
      </c>
      <c r="B7186" s="1">
        <v>45282</v>
      </c>
      <c r="C7186" t="s">
        <v>213</v>
      </c>
      <c r="D7186" t="s">
        <v>5</v>
      </c>
      <c r="E7186" t="s">
        <v>328</v>
      </c>
      <c r="F7186" t="s">
        <v>570</v>
      </c>
      <c r="G7186">
        <v>17</v>
      </c>
      <c r="H7186">
        <v>5824.78</v>
      </c>
      <c r="I7186">
        <v>99021.3</v>
      </c>
      <c r="J7186" t="s">
        <v>770</v>
      </c>
      <c r="K7186">
        <v>14</v>
      </c>
      <c r="L7186" t="str">
        <f>_xlfn.XLOOKUP(F7186, Items!$A:$A, Items!$C:$C, "Check Item ID", 0)</f>
        <v>Software</v>
      </c>
    </row>
    <row r="7187" spans="1:12" hidden="1" x14ac:dyDescent="0.25">
      <c r="A7187" t="s">
        <v>7955</v>
      </c>
      <c r="B7187" s="1">
        <v>45953</v>
      </c>
      <c r="C7187" t="s">
        <v>139</v>
      </c>
      <c r="D7187" t="s">
        <v>19</v>
      </c>
      <c r="E7187" t="s">
        <v>276</v>
      </c>
      <c r="F7187" t="s">
        <v>680</v>
      </c>
      <c r="G7187">
        <v>29</v>
      </c>
      <c r="H7187">
        <v>7998.56</v>
      </c>
      <c r="I7187">
        <v>231958.11</v>
      </c>
      <c r="J7187" t="s">
        <v>770</v>
      </c>
      <c r="K7187">
        <v>16</v>
      </c>
      <c r="L7187" t="str">
        <f>_xlfn.XLOOKUP(F7187, Items!$A:$A, Items!$C:$C, "Check Item ID", 0)</f>
        <v>Service</v>
      </c>
    </row>
    <row r="7188" spans="1:12" hidden="1" x14ac:dyDescent="0.25">
      <c r="A7188" t="s">
        <v>7956</v>
      </c>
      <c r="B7188" s="1">
        <v>45366</v>
      </c>
      <c r="C7188" t="s">
        <v>111</v>
      </c>
      <c r="D7188" t="s">
        <v>31</v>
      </c>
      <c r="E7188" t="s">
        <v>316</v>
      </c>
      <c r="F7188" t="s">
        <v>660</v>
      </c>
      <c r="G7188">
        <v>42</v>
      </c>
      <c r="H7188">
        <v>9358.23</v>
      </c>
      <c r="I7188">
        <v>393045.66</v>
      </c>
      <c r="J7188" t="s">
        <v>768</v>
      </c>
      <c r="K7188">
        <v>36</v>
      </c>
      <c r="L7188" t="str">
        <f>_xlfn.XLOOKUP(F7188, Items!$A:$A, Items!$C:$C, "Check Item ID", 0)</f>
        <v>Hardware</v>
      </c>
    </row>
    <row r="7189" spans="1:12" x14ac:dyDescent="0.25">
      <c r="A7189" t="s">
        <v>7957</v>
      </c>
      <c r="B7189" s="1">
        <v>45694</v>
      </c>
      <c r="C7189" t="s">
        <v>85</v>
      </c>
      <c r="D7189" t="s">
        <v>29</v>
      </c>
      <c r="E7189" t="s">
        <v>270</v>
      </c>
      <c r="F7189" t="s">
        <v>710</v>
      </c>
      <c r="G7189" s="8">
        <v>49</v>
      </c>
      <c r="H7189" s="6">
        <v>225.41</v>
      </c>
      <c r="I7189" s="6">
        <v>11044.87</v>
      </c>
      <c r="J7189" t="s">
        <v>777</v>
      </c>
      <c r="K7189" s="8">
        <v>26</v>
      </c>
      <c r="L7189" t="str">
        <f>_xlfn.XLOOKUP(F7189, Items!$A:$A, Items!$C:$C, "Check Item ID", 0)</f>
        <v>Service</v>
      </c>
    </row>
    <row r="7190" spans="1:12" x14ac:dyDescent="0.25">
      <c r="A7190" t="s">
        <v>7958</v>
      </c>
      <c r="B7190" s="1">
        <v>44931</v>
      </c>
      <c r="C7190" t="s">
        <v>121</v>
      </c>
      <c r="D7190" t="s">
        <v>5</v>
      </c>
      <c r="E7190" t="s">
        <v>283</v>
      </c>
      <c r="F7190" t="s">
        <v>496</v>
      </c>
      <c r="G7190" s="8">
        <v>4</v>
      </c>
      <c r="H7190" s="6">
        <v>7580.9</v>
      </c>
      <c r="I7190" s="6">
        <v>30323.599999999999</v>
      </c>
      <c r="J7190" t="s">
        <v>777</v>
      </c>
      <c r="K7190" s="8">
        <v>19</v>
      </c>
      <c r="L7190" t="str">
        <f>_xlfn.XLOOKUP(F7190, Items!$A:$A, Items!$C:$C, "Check Item ID", 0)</f>
        <v>Hardware</v>
      </c>
    </row>
    <row r="7191" spans="1:12" hidden="1" x14ac:dyDescent="0.25">
      <c r="A7191" t="s">
        <v>7959</v>
      </c>
      <c r="B7191" s="1">
        <v>45081</v>
      </c>
      <c r="C7191" t="s">
        <v>169</v>
      </c>
      <c r="D7191" t="s">
        <v>23</v>
      </c>
      <c r="E7191" t="s">
        <v>281</v>
      </c>
      <c r="F7191" t="s">
        <v>496</v>
      </c>
      <c r="G7191">
        <v>34</v>
      </c>
      <c r="H7191">
        <v>7018.95</v>
      </c>
      <c r="I7191">
        <v>238644.18</v>
      </c>
      <c r="J7191" t="s">
        <v>770</v>
      </c>
      <c r="K7191">
        <v>33</v>
      </c>
      <c r="L7191" t="str">
        <f>_xlfn.XLOOKUP(F7191, Items!$A:$A, Items!$C:$C, "Check Item ID", 0)</f>
        <v>Hardware</v>
      </c>
    </row>
    <row r="7192" spans="1:12" x14ac:dyDescent="0.25">
      <c r="A7192" t="s">
        <v>7960</v>
      </c>
      <c r="B7192" s="1">
        <v>45290</v>
      </c>
      <c r="C7192" t="s">
        <v>105</v>
      </c>
      <c r="D7192" t="s">
        <v>23</v>
      </c>
      <c r="E7192" t="s">
        <v>344</v>
      </c>
      <c r="F7192" t="s">
        <v>536</v>
      </c>
      <c r="G7192" s="8">
        <v>44</v>
      </c>
      <c r="H7192" s="6">
        <v>3979.13</v>
      </c>
      <c r="I7192" s="6">
        <v>175081.76</v>
      </c>
      <c r="J7192" t="s">
        <v>777</v>
      </c>
      <c r="K7192" s="8">
        <v>24</v>
      </c>
      <c r="L7192" t="str">
        <f>_xlfn.XLOOKUP(F7192, Items!$A:$A, Items!$C:$C, "Check Item ID", 0)</f>
        <v>Service</v>
      </c>
    </row>
    <row r="7193" spans="1:12" x14ac:dyDescent="0.25">
      <c r="A7193" t="s">
        <v>7961</v>
      </c>
      <c r="B7193" s="1">
        <v>45278</v>
      </c>
      <c r="C7193" t="s">
        <v>225</v>
      </c>
      <c r="D7193" t="s">
        <v>13</v>
      </c>
      <c r="E7193" t="s">
        <v>254</v>
      </c>
      <c r="F7193" t="s">
        <v>464</v>
      </c>
      <c r="G7193" s="8">
        <v>17</v>
      </c>
      <c r="H7193" s="6">
        <v>3137.41</v>
      </c>
      <c r="I7193" s="6">
        <v>53335.91</v>
      </c>
      <c r="J7193" t="s">
        <v>777</v>
      </c>
      <c r="K7193" s="8">
        <v>7</v>
      </c>
      <c r="L7193" t="str">
        <f>_xlfn.XLOOKUP(F7193, Items!$A:$A, Items!$C:$C, "Check Item ID", 0)</f>
        <v>Hardware</v>
      </c>
    </row>
    <row r="7194" spans="1:12" hidden="1" x14ac:dyDescent="0.25">
      <c r="A7194" t="s">
        <v>7962</v>
      </c>
      <c r="B7194" s="1">
        <v>45957</v>
      </c>
      <c r="C7194" t="s">
        <v>179</v>
      </c>
      <c r="D7194" t="s">
        <v>3</v>
      </c>
      <c r="E7194" t="s">
        <v>288</v>
      </c>
      <c r="F7194" t="s">
        <v>554</v>
      </c>
      <c r="G7194">
        <v>6</v>
      </c>
      <c r="H7194">
        <v>130.25</v>
      </c>
      <c r="I7194">
        <v>781.47</v>
      </c>
      <c r="J7194" t="s">
        <v>770</v>
      </c>
      <c r="K7194">
        <v>22</v>
      </c>
      <c r="L7194" t="str">
        <f>_xlfn.XLOOKUP(F7194, Items!$A:$A, Items!$C:$C, "Check Item ID", 0)</f>
        <v>Software</v>
      </c>
    </row>
    <row r="7195" spans="1:12" hidden="1" x14ac:dyDescent="0.25">
      <c r="A7195" t="s">
        <v>7963</v>
      </c>
      <c r="B7195" s="1">
        <v>45906</v>
      </c>
      <c r="C7195" t="s">
        <v>63</v>
      </c>
      <c r="D7195" t="s">
        <v>27</v>
      </c>
      <c r="E7195" t="s">
        <v>342</v>
      </c>
      <c r="F7195" t="s">
        <v>464</v>
      </c>
      <c r="G7195">
        <v>35</v>
      </c>
      <c r="H7195">
        <v>3451.06</v>
      </c>
      <c r="I7195">
        <v>120786.98</v>
      </c>
      <c r="J7195" t="s">
        <v>770</v>
      </c>
      <c r="K7195">
        <v>13</v>
      </c>
      <c r="L7195" t="str">
        <f>_xlfn.XLOOKUP(F7195, Items!$A:$A, Items!$C:$C, "Check Item ID", 0)</f>
        <v>Hardware</v>
      </c>
    </row>
    <row r="7196" spans="1:12" hidden="1" x14ac:dyDescent="0.25">
      <c r="A7196" t="s">
        <v>7964</v>
      </c>
      <c r="B7196" s="1">
        <v>45348</v>
      </c>
      <c r="C7196" t="s">
        <v>235</v>
      </c>
      <c r="D7196" t="s">
        <v>17</v>
      </c>
      <c r="E7196" t="s">
        <v>300</v>
      </c>
      <c r="F7196" t="s">
        <v>756</v>
      </c>
      <c r="G7196">
        <v>48</v>
      </c>
      <c r="H7196">
        <v>2664.43</v>
      </c>
      <c r="I7196">
        <v>127892.77</v>
      </c>
      <c r="J7196" t="s">
        <v>768</v>
      </c>
      <c r="K7196">
        <v>7</v>
      </c>
      <c r="L7196" t="str">
        <f>_xlfn.XLOOKUP(F7196, Items!$A:$A, Items!$C:$C, "Check Item ID", 0)</f>
        <v>Service</v>
      </c>
    </row>
    <row r="7197" spans="1:12" hidden="1" x14ac:dyDescent="0.25">
      <c r="A7197" t="s">
        <v>7965</v>
      </c>
      <c r="B7197" s="1">
        <v>45778</v>
      </c>
      <c r="C7197" t="s">
        <v>135</v>
      </c>
      <c r="D7197" t="s">
        <v>31</v>
      </c>
      <c r="E7197" t="s">
        <v>281</v>
      </c>
      <c r="F7197" t="s">
        <v>652</v>
      </c>
      <c r="G7197">
        <v>1</v>
      </c>
      <c r="H7197">
        <v>9114.42</v>
      </c>
      <c r="I7197">
        <v>9114.42</v>
      </c>
      <c r="J7197" t="s">
        <v>768</v>
      </c>
      <c r="K7197">
        <v>40</v>
      </c>
      <c r="L7197" t="str">
        <f>_xlfn.XLOOKUP(F7197, Items!$A:$A, Items!$C:$C, "Check Item ID", 0)</f>
        <v>Hardware</v>
      </c>
    </row>
    <row r="7198" spans="1:12" hidden="1" x14ac:dyDescent="0.25">
      <c r="A7198" t="s">
        <v>7966</v>
      </c>
      <c r="B7198" s="1">
        <v>45160</v>
      </c>
      <c r="C7198" t="s">
        <v>221</v>
      </c>
      <c r="D7198" t="s">
        <v>5</v>
      </c>
      <c r="E7198" t="s">
        <v>306</v>
      </c>
      <c r="F7198" t="s">
        <v>682</v>
      </c>
      <c r="G7198">
        <v>47</v>
      </c>
      <c r="H7198">
        <v>6577.01</v>
      </c>
      <c r="I7198">
        <v>309119.46999999997</v>
      </c>
      <c r="J7198" t="s">
        <v>768</v>
      </c>
      <c r="K7198">
        <v>43</v>
      </c>
      <c r="L7198" t="str">
        <f>_xlfn.XLOOKUP(F7198, Items!$A:$A, Items!$C:$C, "Check Item ID", 0)</f>
        <v>Software</v>
      </c>
    </row>
    <row r="7199" spans="1:12" hidden="1" x14ac:dyDescent="0.25">
      <c r="A7199" t="s">
        <v>7967</v>
      </c>
      <c r="B7199" s="1">
        <v>45423</v>
      </c>
      <c r="C7199" t="s">
        <v>55</v>
      </c>
      <c r="D7199" t="s">
        <v>3</v>
      </c>
      <c r="E7199" t="s">
        <v>350</v>
      </c>
      <c r="F7199" t="s">
        <v>402</v>
      </c>
      <c r="G7199">
        <v>48</v>
      </c>
      <c r="H7199">
        <v>8428.8700000000008</v>
      </c>
      <c r="I7199">
        <v>404585.97</v>
      </c>
      <c r="J7199" t="s">
        <v>770</v>
      </c>
      <c r="K7199">
        <v>41</v>
      </c>
      <c r="L7199" t="str">
        <f>_xlfn.XLOOKUP(F7199, Items!$A:$A, Items!$C:$C, "Check Item ID", 0)</f>
        <v>Hardware</v>
      </c>
    </row>
    <row r="7200" spans="1:12" hidden="1" x14ac:dyDescent="0.25">
      <c r="A7200" t="s">
        <v>7968</v>
      </c>
      <c r="B7200" s="1">
        <v>45228</v>
      </c>
      <c r="C7200" t="s">
        <v>163</v>
      </c>
      <c r="D7200" t="s">
        <v>31</v>
      </c>
      <c r="E7200" t="s">
        <v>254</v>
      </c>
      <c r="F7200" t="s">
        <v>668</v>
      </c>
      <c r="G7200">
        <v>5</v>
      </c>
      <c r="H7200">
        <v>6017.88</v>
      </c>
      <c r="I7200">
        <v>30089.4</v>
      </c>
      <c r="J7200" t="s">
        <v>770</v>
      </c>
      <c r="K7200">
        <v>41</v>
      </c>
      <c r="L7200" t="str">
        <f>_xlfn.XLOOKUP(F7200, Items!$A:$A, Items!$C:$C, "Check Item ID", 0)</f>
        <v>Software</v>
      </c>
    </row>
    <row r="7201" spans="1:12" hidden="1" x14ac:dyDescent="0.25">
      <c r="A7201" t="s">
        <v>7969</v>
      </c>
      <c r="B7201" s="1">
        <v>45002</v>
      </c>
      <c r="C7201" t="s">
        <v>205</v>
      </c>
      <c r="D7201" t="s">
        <v>25</v>
      </c>
      <c r="E7201" t="s">
        <v>336</v>
      </c>
      <c r="F7201" t="s">
        <v>728</v>
      </c>
      <c r="G7201">
        <v>25</v>
      </c>
      <c r="H7201">
        <v>6350.93</v>
      </c>
      <c r="I7201">
        <v>158773.15</v>
      </c>
      <c r="J7201" t="s">
        <v>770</v>
      </c>
      <c r="K7201">
        <v>7</v>
      </c>
      <c r="L7201" t="str">
        <f>_xlfn.XLOOKUP(F7201, Items!$A:$A, Items!$C:$C, "Check Item ID", 0)</f>
        <v>Hardware</v>
      </c>
    </row>
    <row r="7202" spans="1:12" x14ac:dyDescent="0.25">
      <c r="A7202" t="s">
        <v>7970</v>
      </c>
      <c r="B7202" s="1">
        <v>45823</v>
      </c>
      <c r="C7202" t="s">
        <v>79</v>
      </c>
      <c r="D7202" t="s">
        <v>31</v>
      </c>
      <c r="E7202" t="s">
        <v>320</v>
      </c>
      <c r="F7202" t="s">
        <v>484</v>
      </c>
      <c r="G7202" s="8">
        <v>6</v>
      </c>
      <c r="H7202" s="6">
        <v>6699.32</v>
      </c>
      <c r="I7202" s="6">
        <v>40195.9</v>
      </c>
      <c r="J7202" t="s">
        <v>777</v>
      </c>
      <c r="K7202" s="8">
        <v>9</v>
      </c>
      <c r="L7202" t="str">
        <f>_xlfn.XLOOKUP(F7202, Items!$A:$A, Items!$C:$C, "Check Item ID", 0)</f>
        <v>Hardware</v>
      </c>
    </row>
    <row r="7203" spans="1:12" hidden="1" x14ac:dyDescent="0.25">
      <c r="A7203" t="s">
        <v>7971</v>
      </c>
      <c r="B7203" s="1">
        <v>45264</v>
      </c>
      <c r="C7203" t="s">
        <v>133</v>
      </c>
      <c r="D7203" t="s">
        <v>11</v>
      </c>
      <c r="E7203" t="s">
        <v>298</v>
      </c>
      <c r="F7203" t="s">
        <v>682</v>
      </c>
      <c r="G7203">
        <v>21</v>
      </c>
      <c r="H7203">
        <v>6521.22</v>
      </c>
      <c r="I7203">
        <v>136945.57999999999</v>
      </c>
      <c r="J7203" t="s">
        <v>768</v>
      </c>
      <c r="K7203">
        <v>15</v>
      </c>
      <c r="L7203" t="str">
        <f>_xlfn.XLOOKUP(F7203, Items!$A:$A, Items!$C:$C, "Check Item ID", 0)</f>
        <v>Software</v>
      </c>
    </row>
    <row r="7204" spans="1:12" hidden="1" x14ac:dyDescent="0.25">
      <c r="A7204" t="s">
        <v>7972</v>
      </c>
      <c r="B7204" s="1">
        <v>45777</v>
      </c>
      <c r="C7204" t="s">
        <v>153</v>
      </c>
      <c r="D7204" t="s">
        <v>3</v>
      </c>
      <c r="E7204" t="s">
        <v>342</v>
      </c>
      <c r="F7204" t="s">
        <v>512</v>
      </c>
      <c r="G7204">
        <v>3</v>
      </c>
      <c r="H7204">
        <v>3653.72</v>
      </c>
      <c r="I7204">
        <v>10961.17</v>
      </c>
      <c r="J7204" t="s">
        <v>770</v>
      </c>
      <c r="K7204">
        <v>6</v>
      </c>
      <c r="L7204" t="str">
        <f>_xlfn.XLOOKUP(F7204, Items!$A:$A, Items!$C:$C, "Check Item ID", 0)</f>
        <v>Software</v>
      </c>
    </row>
    <row r="7205" spans="1:12" hidden="1" x14ac:dyDescent="0.25">
      <c r="A7205" t="s">
        <v>7973</v>
      </c>
      <c r="B7205" s="1">
        <v>45911</v>
      </c>
      <c r="C7205" t="s">
        <v>145</v>
      </c>
      <c r="D7205" t="s">
        <v>7</v>
      </c>
      <c r="E7205" t="s">
        <v>346</v>
      </c>
      <c r="F7205" t="s">
        <v>728</v>
      </c>
      <c r="G7205">
        <v>11</v>
      </c>
      <c r="H7205">
        <v>6790.99</v>
      </c>
      <c r="I7205">
        <v>74700.87</v>
      </c>
      <c r="J7205" t="s">
        <v>768</v>
      </c>
      <c r="K7205">
        <v>37</v>
      </c>
      <c r="L7205" t="str">
        <f>_xlfn.XLOOKUP(F7205, Items!$A:$A, Items!$C:$C, "Check Item ID", 0)</f>
        <v>Hardware</v>
      </c>
    </row>
    <row r="7206" spans="1:12" x14ac:dyDescent="0.25">
      <c r="A7206" t="s">
        <v>7974</v>
      </c>
      <c r="B7206" s="1">
        <v>45974</v>
      </c>
      <c r="C7206" t="s">
        <v>187</v>
      </c>
      <c r="D7206" t="s">
        <v>3</v>
      </c>
      <c r="E7206" t="s">
        <v>342</v>
      </c>
      <c r="F7206" t="s">
        <v>512</v>
      </c>
      <c r="G7206" s="8">
        <v>15</v>
      </c>
      <c r="H7206" s="6">
        <v>4474.9799999999996</v>
      </c>
      <c r="I7206" s="6">
        <v>67124.67</v>
      </c>
      <c r="J7206" t="s">
        <v>777</v>
      </c>
      <c r="K7206" s="8">
        <v>14</v>
      </c>
      <c r="L7206" t="str">
        <f>_xlfn.XLOOKUP(F7206, Items!$A:$A, Items!$C:$C, "Check Item ID", 0)</f>
        <v>Software</v>
      </c>
    </row>
    <row r="7207" spans="1:12" hidden="1" x14ac:dyDescent="0.25">
      <c r="A7207" t="s">
        <v>7975</v>
      </c>
      <c r="B7207" s="1">
        <v>45727</v>
      </c>
      <c r="C7207" t="s">
        <v>125</v>
      </c>
      <c r="D7207" t="s">
        <v>23</v>
      </c>
      <c r="E7207" t="s">
        <v>330</v>
      </c>
      <c r="F7207" t="s">
        <v>716</v>
      </c>
      <c r="G7207">
        <v>6</v>
      </c>
      <c r="H7207">
        <v>6233.62</v>
      </c>
      <c r="I7207">
        <v>37401.74</v>
      </c>
      <c r="J7207" t="s">
        <v>768</v>
      </c>
      <c r="K7207">
        <v>42</v>
      </c>
      <c r="L7207" t="str">
        <f>_xlfn.XLOOKUP(F7207, Items!$A:$A, Items!$C:$C, "Check Item ID", 0)</f>
        <v>Service</v>
      </c>
    </row>
    <row r="7208" spans="1:12" hidden="1" x14ac:dyDescent="0.25">
      <c r="A7208" t="s">
        <v>7976</v>
      </c>
      <c r="B7208" s="1">
        <v>45531</v>
      </c>
      <c r="C7208" t="s">
        <v>175</v>
      </c>
      <c r="D7208" t="s">
        <v>27</v>
      </c>
      <c r="E7208" t="s">
        <v>272</v>
      </c>
      <c r="F7208" t="s">
        <v>678</v>
      </c>
      <c r="G7208">
        <v>10</v>
      </c>
      <c r="H7208">
        <v>4303.0600000000004</v>
      </c>
      <c r="I7208">
        <v>43030.6</v>
      </c>
      <c r="J7208" t="s">
        <v>770</v>
      </c>
      <c r="K7208">
        <v>42</v>
      </c>
      <c r="L7208" t="str">
        <f>_xlfn.XLOOKUP(F7208, Items!$A:$A, Items!$C:$C, "Check Item ID", 0)</f>
        <v>Service</v>
      </c>
    </row>
    <row r="7209" spans="1:12" hidden="1" x14ac:dyDescent="0.25">
      <c r="A7209" t="s">
        <v>7977</v>
      </c>
      <c r="B7209" s="1">
        <v>45706</v>
      </c>
      <c r="C7209" t="s">
        <v>199</v>
      </c>
      <c r="D7209" t="s">
        <v>11</v>
      </c>
      <c r="E7209" t="s">
        <v>326</v>
      </c>
      <c r="F7209" t="s">
        <v>530</v>
      </c>
      <c r="G7209">
        <v>40</v>
      </c>
      <c r="H7209">
        <v>2600.04</v>
      </c>
      <c r="I7209">
        <v>104001.66</v>
      </c>
      <c r="J7209" t="s">
        <v>768</v>
      </c>
      <c r="K7209">
        <v>31</v>
      </c>
      <c r="L7209" t="str">
        <f>_xlfn.XLOOKUP(F7209, Items!$A:$A, Items!$C:$C, "Check Item ID", 0)</f>
        <v>Hardware</v>
      </c>
    </row>
    <row r="7210" spans="1:12" x14ac:dyDescent="0.25">
      <c r="A7210" t="s">
        <v>7978</v>
      </c>
      <c r="B7210" s="1">
        <v>45462</v>
      </c>
      <c r="C7210" t="s">
        <v>125</v>
      </c>
      <c r="D7210" t="s">
        <v>23</v>
      </c>
      <c r="E7210" t="s">
        <v>281</v>
      </c>
      <c r="F7210" t="s">
        <v>442</v>
      </c>
      <c r="G7210" s="8">
        <v>11</v>
      </c>
      <c r="H7210" s="6">
        <v>8587.7999999999993</v>
      </c>
      <c r="I7210" s="6">
        <v>94465.84</v>
      </c>
      <c r="J7210" t="s">
        <v>777</v>
      </c>
      <c r="K7210" s="8">
        <v>44</v>
      </c>
      <c r="L7210" t="str">
        <f>_xlfn.XLOOKUP(F7210, Items!$A:$A, Items!$C:$C, "Check Item ID", 0)</f>
        <v>Service</v>
      </c>
    </row>
    <row r="7211" spans="1:12" hidden="1" x14ac:dyDescent="0.25">
      <c r="A7211" t="s">
        <v>7979</v>
      </c>
      <c r="B7211" s="1">
        <v>45512</v>
      </c>
      <c r="C7211" t="s">
        <v>171</v>
      </c>
      <c r="D7211" t="s">
        <v>23</v>
      </c>
      <c r="E7211" t="s">
        <v>308</v>
      </c>
      <c r="F7211" t="s">
        <v>412</v>
      </c>
      <c r="G7211">
        <v>6</v>
      </c>
      <c r="H7211">
        <v>1951.91</v>
      </c>
      <c r="I7211">
        <v>11711.43</v>
      </c>
      <c r="J7211" t="s">
        <v>770</v>
      </c>
      <c r="K7211">
        <v>11</v>
      </c>
      <c r="L7211" t="str">
        <f>_xlfn.XLOOKUP(F7211, Items!$A:$A, Items!$C:$C, "Check Item ID", 0)</f>
        <v>Service</v>
      </c>
    </row>
    <row r="7212" spans="1:12" x14ac:dyDescent="0.25">
      <c r="A7212" t="s">
        <v>7980</v>
      </c>
      <c r="B7212" s="1">
        <v>45730</v>
      </c>
      <c r="C7212" t="s">
        <v>127</v>
      </c>
      <c r="D7212" t="s">
        <v>31</v>
      </c>
      <c r="E7212" t="s">
        <v>254</v>
      </c>
      <c r="F7212" t="s">
        <v>754</v>
      </c>
      <c r="G7212" s="8">
        <v>1</v>
      </c>
      <c r="H7212" s="6">
        <v>9204.16</v>
      </c>
      <c r="I7212" s="6">
        <v>9204.16</v>
      </c>
      <c r="J7212" t="s">
        <v>777</v>
      </c>
      <c r="K7212" s="8">
        <v>34</v>
      </c>
      <c r="L7212" t="str">
        <f>_xlfn.XLOOKUP(F7212, Items!$A:$A, Items!$C:$C, "Check Item ID", 0)</f>
        <v>Service</v>
      </c>
    </row>
    <row r="7213" spans="1:12" hidden="1" x14ac:dyDescent="0.25">
      <c r="A7213" t="s">
        <v>7981</v>
      </c>
      <c r="B7213" s="1">
        <v>45432</v>
      </c>
      <c r="C7213" t="s">
        <v>45</v>
      </c>
      <c r="D7213" t="s">
        <v>5</v>
      </c>
      <c r="E7213" t="s">
        <v>292</v>
      </c>
      <c r="F7213" t="s">
        <v>578</v>
      </c>
      <c r="G7213">
        <v>46</v>
      </c>
      <c r="H7213">
        <v>9709.11</v>
      </c>
      <c r="I7213">
        <v>446618.91</v>
      </c>
      <c r="J7213" t="s">
        <v>770</v>
      </c>
      <c r="K7213">
        <v>7</v>
      </c>
      <c r="L7213" t="str">
        <f>_xlfn.XLOOKUP(F7213, Items!$A:$A, Items!$C:$C, "Check Item ID", 0)</f>
        <v>Service</v>
      </c>
    </row>
    <row r="7214" spans="1:12" hidden="1" x14ac:dyDescent="0.25">
      <c r="A7214" t="s">
        <v>7982</v>
      </c>
      <c r="B7214" s="1">
        <v>45651</v>
      </c>
      <c r="C7214" t="s">
        <v>99</v>
      </c>
      <c r="D7214" t="s">
        <v>13</v>
      </c>
      <c r="E7214" t="s">
        <v>246</v>
      </c>
      <c r="F7214" t="s">
        <v>514</v>
      </c>
      <c r="G7214">
        <v>38</v>
      </c>
      <c r="H7214">
        <v>4411.41</v>
      </c>
      <c r="I7214">
        <v>167633.66</v>
      </c>
      <c r="J7214" t="s">
        <v>768</v>
      </c>
      <c r="K7214">
        <v>23</v>
      </c>
      <c r="L7214" t="str">
        <f>_xlfn.XLOOKUP(F7214, Items!$A:$A, Items!$C:$C, "Check Item ID", 0)</f>
        <v>Hardware</v>
      </c>
    </row>
    <row r="7215" spans="1:12" hidden="1" x14ac:dyDescent="0.25">
      <c r="A7215" t="s">
        <v>7983</v>
      </c>
      <c r="B7215" s="1">
        <v>45486</v>
      </c>
      <c r="C7215" t="s">
        <v>189</v>
      </c>
      <c r="D7215" t="s">
        <v>21</v>
      </c>
      <c r="E7215" t="s">
        <v>316</v>
      </c>
      <c r="F7215" t="s">
        <v>664</v>
      </c>
      <c r="G7215">
        <v>30</v>
      </c>
      <c r="H7215">
        <v>7920.4</v>
      </c>
      <c r="I7215">
        <v>237612.14</v>
      </c>
      <c r="J7215" t="s">
        <v>768</v>
      </c>
      <c r="K7215">
        <v>33</v>
      </c>
      <c r="L7215" t="str">
        <f>_xlfn.XLOOKUP(F7215, Items!$A:$A, Items!$C:$C, "Check Item ID", 0)</f>
        <v>Hardware</v>
      </c>
    </row>
    <row r="7216" spans="1:12" hidden="1" x14ac:dyDescent="0.25">
      <c r="A7216" t="s">
        <v>7984</v>
      </c>
      <c r="B7216" s="1">
        <v>45821</v>
      </c>
      <c r="C7216" t="s">
        <v>181</v>
      </c>
      <c r="D7216" t="s">
        <v>17</v>
      </c>
      <c r="E7216" t="s">
        <v>258</v>
      </c>
      <c r="F7216" t="s">
        <v>680</v>
      </c>
      <c r="G7216">
        <v>14</v>
      </c>
      <c r="H7216">
        <v>9918.7800000000007</v>
      </c>
      <c r="I7216">
        <v>138862.92000000001</v>
      </c>
      <c r="J7216" t="s">
        <v>770</v>
      </c>
      <c r="K7216">
        <v>41</v>
      </c>
      <c r="L7216" t="str">
        <f>_xlfn.XLOOKUP(F7216, Items!$A:$A, Items!$C:$C, "Check Item ID", 0)</f>
        <v>Service</v>
      </c>
    </row>
    <row r="7217" spans="1:12" hidden="1" x14ac:dyDescent="0.25">
      <c r="A7217" t="s">
        <v>7985</v>
      </c>
      <c r="B7217" s="1">
        <v>45276</v>
      </c>
      <c r="C7217" t="s">
        <v>155</v>
      </c>
      <c r="D7217" t="s">
        <v>31</v>
      </c>
      <c r="E7217" t="s">
        <v>298</v>
      </c>
      <c r="F7217" t="s">
        <v>728</v>
      </c>
      <c r="G7217">
        <v>38</v>
      </c>
      <c r="H7217">
        <v>6133.57</v>
      </c>
      <c r="I7217">
        <v>233075.59</v>
      </c>
      <c r="J7217" t="s">
        <v>770</v>
      </c>
      <c r="K7217">
        <v>23</v>
      </c>
      <c r="L7217" t="str">
        <f>_xlfn.XLOOKUP(F7217, Items!$A:$A, Items!$C:$C, "Check Item ID", 0)</f>
        <v>Hardware</v>
      </c>
    </row>
    <row r="7218" spans="1:12" hidden="1" x14ac:dyDescent="0.25">
      <c r="A7218" t="s">
        <v>7986</v>
      </c>
      <c r="B7218" s="1">
        <v>45905</v>
      </c>
      <c r="C7218" t="s">
        <v>231</v>
      </c>
      <c r="D7218" t="s">
        <v>7</v>
      </c>
      <c r="E7218" t="s">
        <v>344</v>
      </c>
      <c r="F7218" t="s">
        <v>412</v>
      </c>
      <c r="G7218">
        <v>37</v>
      </c>
      <c r="H7218">
        <v>2071.6999999999998</v>
      </c>
      <c r="I7218">
        <v>76652.800000000003</v>
      </c>
      <c r="J7218" t="s">
        <v>768</v>
      </c>
      <c r="K7218">
        <v>44</v>
      </c>
      <c r="L7218" t="str">
        <f>_xlfn.XLOOKUP(F7218, Items!$A:$A, Items!$C:$C, "Check Item ID", 0)</f>
        <v>Service</v>
      </c>
    </row>
    <row r="7219" spans="1:12" x14ac:dyDescent="0.25">
      <c r="A7219" t="s">
        <v>7987</v>
      </c>
      <c r="B7219" s="1">
        <v>45354</v>
      </c>
      <c r="C7219" t="s">
        <v>115</v>
      </c>
      <c r="D7219" t="s">
        <v>27</v>
      </c>
      <c r="E7219" t="s">
        <v>290</v>
      </c>
      <c r="F7219" t="s">
        <v>458</v>
      </c>
      <c r="G7219" s="8">
        <v>25</v>
      </c>
      <c r="H7219" s="6">
        <v>5447.21</v>
      </c>
      <c r="I7219" s="6">
        <v>136180.25</v>
      </c>
      <c r="J7219" t="s">
        <v>777</v>
      </c>
      <c r="K7219" s="8">
        <v>33</v>
      </c>
      <c r="L7219" t="str">
        <f>_xlfn.XLOOKUP(F7219, Items!$A:$A, Items!$C:$C, "Check Item ID", 0)</f>
        <v>Service</v>
      </c>
    </row>
    <row r="7220" spans="1:12" x14ac:dyDescent="0.25">
      <c r="A7220" t="s">
        <v>7988</v>
      </c>
      <c r="B7220" s="1">
        <v>45131</v>
      </c>
      <c r="C7220" t="s">
        <v>195</v>
      </c>
      <c r="D7220" t="s">
        <v>7</v>
      </c>
      <c r="E7220" t="s">
        <v>281</v>
      </c>
      <c r="F7220" t="s">
        <v>408</v>
      </c>
      <c r="G7220" s="8">
        <v>3</v>
      </c>
      <c r="H7220" s="6">
        <v>5244.42</v>
      </c>
      <c r="I7220" s="6">
        <v>15733.25</v>
      </c>
      <c r="J7220" t="s">
        <v>777</v>
      </c>
      <c r="K7220" s="8">
        <v>41</v>
      </c>
      <c r="L7220" t="str">
        <f>_xlfn.XLOOKUP(F7220, Items!$A:$A, Items!$C:$C, "Check Item ID", 0)</f>
        <v>Hardware</v>
      </c>
    </row>
    <row r="7221" spans="1:12" hidden="1" x14ac:dyDescent="0.25">
      <c r="A7221" t="s">
        <v>7989</v>
      </c>
      <c r="B7221" s="1">
        <v>45138</v>
      </c>
      <c r="C7221" t="s">
        <v>107</v>
      </c>
      <c r="D7221" t="s">
        <v>25</v>
      </c>
      <c r="E7221" t="s">
        <v>246</v>
      </c>
      <c r="F7221" t="s">
        <v>365</v>
      </c>
      <c r="G7221">
        <v>21</v>
      </c>
      <c r="H7221">
        <v>2736.18</v>
      </c>
      <c r="I7221">
        <v>57459.839999999997</v>
      </c>
      <c r="J7221" t="s">
        <v>770</v>
      </c>
      <c r="K7221">
        <v>17</v>
      </c>
      <c r="L7221" t="str">
        <f>_xlfn.XLOOKUP(F7221, Items!$A:$A, Items!$C:$C, "Check Item ID", 0)</f>
        <v>Hardware</v>
      </c>
    </row>
    <row r="7222" spans="1:12" hidden="1" x14ac:dyDescent="0.25">
      <c r="A7222" t="s">
        <v>7990</v>
      </c>
      <c r="B7222" s="1">
        <v>45041</v>
      </c>
      <c r="C7222" t="s">
        <v>115</v>
      </c>
      <c r="D7222" t="s">
        <v>27</v>
      </c>
      <c r="E7222" t="s">
        <v>272</v>
      </c>
      <c r="F7222" t="s">
        <v>734</v>
      </c>
      <c r="G7222">
        <v>16</v>
      </c>
      <c r="H7222">
        <v>7430.8</v>
      </c>
      <c r="I7222">
        <v>118892.76</v>
      </c>
      <c r="J7222" t="s">
        <v>770</v>
      </c>
      <c r="K7222">
        <v>4</v>
      </c>
      <c r="L7222" t="str">
        <f>_xlfn.XLOOKUP(F7222, Items!$A:$A, Items!$C:$C, "Check Item ID", 0)</f>
        <v>Software</v>
      </c>
    </row>
    <row r="7223" spans="1:12" hidden="1" x14ac:dyDescent="0.25">
      <c r="A7223" t="s">
        <v>7991</v>
      </c>
      <c r="B7223" s="1">
        <v>46013</v>
      </c>
      <c r="C7223" t="s">
        <v>139</v>
      </c>
      <c r="D7223" t="s">
        <v>19</v>
      </c>
      <c r="E7223" t="s">
        <v>316</v>
      </c>
      <c r="F7223" t="s">
        <v>600</v>
      </c>
      <c r="G7223">
        <v>23</v>
      </c>
      <c r="H7223">
        <v>7514.22</v>
      </c>
      <c r="I7223">
        <v>172826.97</v>
      </c>
      <c r="J7223" t="s">
        <v>768</v>
      </c>
      <c r="K7223">
        <v>29</v>
      </c>
      <c r="L7223" t="str">
        <f>_xlfn.XLOOKUP(F7223, Items!$A:$A, Items!$C:$C, "Check Item ID", 0)</f>
        <v>Software</v>
      </c>
    </row>
    <row r="7224" spans="1:12" hidden="1" x14ac:dyDescent="0.25">
      <c r="A7224" t="s">
        <v>7992</v>
      </c>
      <c r="B7224" s="1">
        <v>45711</v>
      </c>
      <c r="C7224" t="s">
        <v>237</v>
      </c>
      <c r="D7224" t="s">
        <v>5</v>
      </c>
      <c r="E7224" t="s">
        <v>302</v>
      </c>
      <c r="F7224" t="s">
        <v>742</v>
      </c>
      <c r="G7224">
        <v>28</v>
      </c>
      <c r="H7224">
        <v>6191.95</v>
      </c>
      <c r="I7224">
        <v>173374.49</v>
      </c>
      <c r="J7224" t="s">
        <v>768</v>
      </c>
      <c r="K7224">
        <v>29</v>
      </c>
      <c r="L7224" t="str">
        <f>_xlfn.XLOOKUP(F7224, Items!$A:$A, Items!$C:$C, "Check Item ID", 0)</f>
        <v>Software</v>
      </c>
    </row>
    <row r="7225" spans="1:12" hidden="1" x14ac:dyDescent="0.25">
      <c r="A7225" t="s">
        <v>7993</v>
      </c>
      <c r="B7225" s="1">
        <v>45658</v>
      </c>
      <c r="C7225" t="s">
        <v>67</v>
      </c>
      <c r="D7225" t="s">
        <v>7</v>
      </c>
      <c r="E7225" t="s">
        <v>290</v>
      </c>
      <c r="F7225" t="s">
        <v>524</v>
      </c>
      <c r="G7225">
        <v>20</v>
      </c>
      <c r="H7225">
        <v>4739.3500000000004</v>
      </c>
      <c r="I7225">
        <v>94786.92</v>
      </c>
      <c r="J7225" t="s">
        <v>770</v>
      </c>
      <c r="K7225">
        <v>4</v>
      </c>
      <c r="L7225" t="str">
        <f>_xlfn.XLOOKUP(F7225, Items!$A:$A, Items!$C:$C, "Check Item ID", 0)</f>
        <v>Hardware</v>
      </c>
    </row>
    <row r="7226" spans="1:12" x14ac:dyDescent="0.25">
      <c r="A7226" t="s">
        <v>7994</v>
      </c>
      <c r="B7226" s="1">
        <v>45595</v>
      </c>
      <c r="C7226" t="s">
        <v>57</v>
      </c>
      <c r="D7226" t="s">
        <v>25</v>
      </c>
      <c r="E7226" t="s">
        <v>340</v>
      </c>
      <c r="F7226" t="s">
        <v>710</v>
      </c>
      <c r="G7226" s="8">
        <v>6</v>
      </c>
      <c r="H7226" s="6">
        <v>235.26</v>
      </c>
      <c r="I7226" s="6">
        <v>1411.55</v>
      </c>
      <c r="J7226" t="s">
        <v>777</v>
      </c>
      <c r="K7226" s="8">
        <v>6</v>
      </c>
      <c r="L7226" t="str">
        <f>_xlfn.XLOOKUP(F7226, Items!$A:$A, Items!$C:$C, "Check Item ID", 0)</f>
        <v>Service</v>
      </c>
    </row>
    <row r="7227" spans="1:12" x14ac:dyDescent="0.25">
      <c r="A7227" t="s">
        <v>7995</v>
      </c>
      <c r="B7227" s="1">
        <v>45951</v>
      </c>
      <c r="C7227" t="s">
        <v>85</v>
      </c>
      <c r="D7227" t="s">
        <v>29</v>
      </c>
      <c r="E7227" t="s">
        <v>304</v>
      </c>
      <c r="F7227" t="s">
        <v>498</v>
      </c>
      <c r="G7227" s="8">
        <v>19</v>
      </c>
      <c r="H7227" s="6">
        <v>7779.3</v>
      </c>
      <c r="I7227" s="6">
        <v>147806.62</v>
      </c>
      <c r="J7227" t="s">
        <v>777</v>
      </c>
      <c r="K7227" s="8">
        <v>45</v>
      </c>
      <c r="L7227" t="str">
        <f>_xlfn.XLOOKUP(F7227, Items!$A:$A, Items!$C:$C, "Check Item ID", 0)</f>
        <v>Service</v>
      </c>
    </row>
    <row r="7228" spans="1:12" hidden="1" x14ac:dyDescent="0.25">
      <c r="A7228" t="s">
        <v>7996</v>
      </c>
      <c r="B7228" s="1">
        <v>45704</v>
      </c>
      <c r="C7228" t="s">
        <v>155</v>
      </c>
      <c r="D7228" t="s">
        <v>31</v>
      </c>
      <c r="E7228" t="s">
        <v>278</v>
      </c>
      <c r="F7228" t="s">
        <v>616</v>
      </c>
      <c r="G7228">
        <v>20</v>
      </c>
      <c r="H7228">
        <v>421.89</v>
      </c>
      <c r="I7228">
        <v>8437.7800000000007</v>
      </c>
      <c r="J7228" t="s">
        <v>770</v>
      </c>
      <c r="K7228">
        <v>9</v>
      </c>
      <c r="L7228" t="str">
        <f>_xlfn.XLOOKUP(F7228, Items!$A:$A, Items!$C:$C, "Check Item ID", 0)</f>
        <v>Hardware</v>
      </c>
    </row>
    <row r="7229" spans="1:12" hidden="1" x14ac:dyDescent="0.25">
      <c r="A7229" t="s">
        <v>7997</v>
      </c>
      <c r="B7229" s="1">
        <v>44974</v>
      </c>
      <c r="C7229" t="s">
        <v>213</v>
      </c>
      <c r="D7229" t="s">
        <v>5</v>
      </c>
      <c r="E7229" t="s">
        <v>292</v>
      </c>
      <c r="F7229" t="s">
        <v>454</v>
      </c>
      <c r="G7229">
        <v>9</v>
      </c>
      <c r="H7229">
        <v>1592.08</v>
      </c>
      <c r="I7229">
        <v>14328.75</v>
      </c>
      <c r="J7229" t="s">
        <v>770</v>
      </c>
      <c r="K7229">
        <v>40</v>
      </c>
      <c r="L7229" t="str">
        <f>_xlfn.XLOOKUP(F7229, Items!$A:$A, Items!$C:$C, "Check Item ID", 0)</f>
        <v>Service</v>
      </c>
    </row>
    <row r="7230" spans="1:12" hidden="1" x14ac:dyDescent="0.25">
      <c r="A7230" t="s">
        <v>7998</v>
      </c>
      <c r="B7230" s="1">
        <v>45051</v>
      </c>
      <c r="C7230" t="s">
        <v>149</v>
      </c>
      <c r="D7230" t="s">
        <v>21</v>
      </c>
      <c r="E7230" t="s">
        <v>350</v>
      </c>
      <c r="F7230" t="s">
        <v>506</v>
      </c>
      <c r="G7230">
        <v>33</v>
      </c>
      <c r="H7230">
        <v>8617.23</v>
      </c>
      <c r="I7230">
        <v>284368.59999999998</v>
      </c>
      <c r="J7230" t="s">
        <v>768</v>
      </c>
      <c r="K7230">
        <v>43</v>
      </c>
      <c r="L7230" t="str">
        <f>_xlfn.XLOOKUP(F7230, Items!$A:$A, Items!$C:$C, "Check Item ID", 0)</f>
        <v>Software</v>
      </c>
    </row>
    <row r="7231" spans="1:12" hidden="1" x14ac:dyDescent="0.25">
      <c r="A7231" t="s">
        <v>7999</v>
      </c>
      <c r="B7231" s="1">
        <v>45585</v>
      </c>
      <c r="C7231" t="s">
        <v>175</v>
      </c>
      <c r="D7231" t="s">
        <v>27</v>
      </c>
      <c r="E7231" t="s">
        <v>260</v>
      </c>
      <c r="F7231" t="s">
        <v>716</v>
      </c>
      <c r="G7231">
        <v>26</v>
      </c>
      <c r="H7231">
        <v>6453.43</v>
      </c>
      <c r="I7231">
        <v>167789.27</v>
      </c>
      <c r="J7231" t="s">
        <v>770</v>
      </c>
      <c r="K7231">
        <v>13</v>
      </c>
      <c r="L7231" t="str">
        <f>_xlfn.XLOOKUP(F7231, Items!$A:$A, Items!$C:$C, "Check Item ID", 0)</f>
        <v>Service</v>
      </c>
    </row>
    <row r="7232" spans="1:12" hidden="1" x14ac:dyDescent="0.25">
      <c r="A7232" t="s">
        <v>8000</v>
      </c>
      <c r="B7232" s="1">
        <v>45427</v>
      </c>
      <c r="C7232" t="s">
        <v>109</v>
      </c>
      <c r="D7232" t="s">
        <v>17</v>
      </c>
      <c r="E7232" t="s">
        <v>290</v>
      </c>
      <c r="F7232" t="s">
        <v>408</v>
      </c>
      <c r="G7232">
        <v>31</v>
      </c>
      <c r="H7232">
        <v>5905.9</v>
      </c>
      <c r="I7232">
        <v>183082.89</v>
      </c>
      <c r="J7232" t="s">
        <v>768</v>
      </c>
      <c r="K7232">
        <v>40</v>
      </c>
      <c r="L7232" t="str">
        <f>_xlfn.XLOOKUP(F7232, Items!$A:$A, Items!$C:$C, "Check Item ID", 0)</f>
        <v>Hardware</v>
      </c>
    </row>
    <row r="7233" spans="1:12" hidden="1" x14ac:dyDescent="0.25">
      <c r="A7233" t="s">
        <v>8001</v>
      </c>
      <c r="B7233" s="1">
        <v>45004</v>
      </c>
      <c r="C7233" t="s">
        <v>81</v>
      </c>
      <c r="D7233" t="s">
        <v>19</v>
      </c>
      <c r="E7233" t="s">
        <v>340</v>
      </c>
      <c r="F7233" t="s">
        <v>750</v>
      </c>
      <c r="G7233">
        <v>29</v>
      </c>
      <c r="H7233">
        <v>3419.16</v>
      </c>
      <c r="I7233">
        <v>99155.66</v>
      </c>
      <c r="J7233" t="s">
        <v>770</v>
      </c>
      <c r="K7233">
        <v>26</v>
      </c>
      <c r="L7233" t="str">
        <f>_xlfn.XLOOKUP(F7233, Items!$A:$A, Items!$C:$C, "Check Item ID", 0)</f>
        <v>Hardware</v>
      </c>
    </row>
    <row r="7234" spans="1:12" hidden="1" x14ac:dyDescent="0.25">
      <c r="A7234" t="s">
        <v>8002</v>
      </c>
      <c r="B7234" s="1">
        <v>45866</v>
      </c>
      <c r="C7234" t="s">
        <v>191</v>
      </c>
      <c r="D7234" t="s">
        <v>25</v>
      </c>
      <c r="E7234" t="s">
        <v>283</v>
      </c>
      <c r="F7234" t="s">
        <v>472</v>
      </c>
      <c r="G7234">
        <v>15</v>
      </c>
      <c r="H7234">
        <v>6810.95</v>
      </c>
      <c r="I7234">
        <v>102164.18</v>
      </c>
      <c r="J7234" t="s">
        <v>770</v>
      </c>
      <c r="K7234">
        <v>38</v>
      </c>
      <c r="L7234" t="str">
        <f>_xlfn.XLOOKUP(F7234, Items!$A:$A, Items!$C:$C, "Check Item ID", 0)</f>
        <v>Software</v>
      </c>
    </row>
    <row r="7235" spans="1:12" x14ac:dyDescent="0.25">
      <c r="A7235" t="s">
        <v>8003</v>
      </c>
      <c r="B7235" s="1">
        <v>45649</v>
      </c>
      <c r="C7235" t="s">
        <v>109</v>
      </c>
      <c r="D7235" t="s">
        <v>17</v>
      </c>
      <c r="E7235" t="s">
        <v>328</v>
      </c>
      <c r="F7235" t="s">
        <v>612</v>
      </c>
      <c r="G7235" s="8">
        <v>47</v>
      </c>
      <c r="H7235" s="6">
        <v>798.44</v>
      </c>
      <c r="I7235" s="6">
        <v>37526.54</v>
      </c>
      <c r="J7235" t="s">
        <v>777</v>
      </c>
      <c r="K7235" s="8">
        <v>24</v>
      </c>
      <c r="L7235" t="str">
        <f>_xlfn.XLOOKUP(F7235, Items!$A:$A, Items!$C:$C, "Check Item ID", 0)</f>
        <v>Service</v>
      </c>
    </row>
    <row r="7236" spans="1:12" hidden="1" x14ac:dyDescent="0.25">
      <c r="A7236" t="s">
        <v>8004</v>
      </c>
      <c r="B7236" s="1">
        <v>45276</v>
      </c>
      <c r="C7236" t="s">
        <v>185</v>
      </c>
      <c r="D7236" t="s">
        <v>29</v>
      </c>
      <c r="E7236" t="s">
        <v>354</v>
      </c>
      <c r="F7236" t="s">
        <v>734</v>
      </c>
      <c r="G7236">
        <v>11</v>
      </c>
      <c r="H7236">
        <v>8840.41</v>
      </c>
      <c r="I7236">
        <v>97244.52</v>
      </c>
      <c r="J7236" t="s">
        <v>768</v>
      </c>
      <c r="K7236">
        <v>38</v>
      </c>
      <c r="L7236" t="str">
        <f>_xlfn.XLOOKUP(F7236, Items!$A:$A, Items!$C:$C, "Check Item ID", 0)</f>
        <v>Software</v>
      </c>
    </row>
    <row r="7237" spans="1:12" hidden="1" x14ac:dyDescent="0.25">
      <c r="A7237" t="s">
        <v>8005</v>
      </c>
      <c r="B7237" s="1">
        <v>45785</v>
      </c>
      <c r="C7237" t="s">
        <v>51</v>
      </c>
      <c r="D7237" t="s">
        <v>3</v>
      </c>
      <c r="E7237" t="s">
        <v>288</v>
      </c>
      <c r="F7237" t="s">
        <v>706</v>
      </c>
      <c r="G7237">
        <v>30</v>
      </c>
      <c r="H7237">
        <v>10680.24</v>
      </c>
      <c r="I7237">
        <v>320407.09000000003</v>
      </c>
      <c r="J7237" t="s">
        <v>768</v>
      </c>
      <c r="K7237">
        <v>6</v>
      </c>
      <c r="L7237" t="str">
        <f>_xlfn.XLOOKUP(F7237, Items!$A:$A, Items!$C:$C, "Check Item ID", 0)</f>
        <v>Software</v>
      </c>
    </row>
    <row r="7238" spans="1:12" x14ac:dyDescent="0.25">
      <c r="A7238" t="s">
        <v>8006</v>
      </c>
      <c r="B7238" s="1">
        <v>45934</v>
      </c>
      <c r="C7238" t="s">
        <v>199</v>
      </c>
      <c r="D7238" t="s">
        <v>11</v>
      </c>
      <c r="E7238" t="s">
        <v>348</v>
      </c>
      <c r="F7238" t="s">
        <v>540</v>
      </c>
      <c r="G7238" s="8">
        <v>21</v>
      </c>
      <c r="H7238" s="6">
        <v>5918.84</v>
      </c>
      <c r="I7238" s="6">
        <v>124295.69</v>
      </c>
      <c r="J7238" t="s">
        <v>777</v>
      </c>
      <c r="K7238" s="8">
        <v>33</v>
      </c>
      <c r="L7238" t="str">
        <f>_xlfn.XLOOKUP(F7238, Items!$A:$A, Items!$C:$C, "Check Item ID", 0)</f>
        <v>Software</v>
      </c>
    </row>
    <row r="7239" spans="1:12" hidden="1" x14ac:dyDescent="0.25">
      <c r="A7239" t="s">
        <v>8007</v>
      </c>
      <c r="B7239" s="1">
        <v>45285</v>
      </c>
      <c r="C7239" t="s">
        <v>101</v>
      </c>
      <c r="D7239" t="s">
        <v>23</v>
      </c>
      <c r="E7239" t="s">
        <v>306</v>
      </c>
      <c r="F7239" t="s">
        <v>582</v>
      </c>
      <c r="G7239">
        <v>40</v>
      </c>
      <c r="H7239">
        <v>8665.0400000000009</v>
      </c>
      <c r="I7239">
        <v>346601.48</v>
      </c>
      <c r="J7239" t="s">
        <v>768</v>
      </c>
      <c r="K7239">
        <v>30</v>
      </c>
      <c r="L7239" t="str">
        <f>_xlfn.XLOOKUP(F7239, Items!$A:$A, Items!$C:$C, "Check Item ID", 0)</f>
        <v>Service</v>
      </c>
    </row>
    <row r="7240" spans="1:12" hidden="1" x14ac:dyDescent="0.25">
      <c r="A7240" t="s">
        <v>8008</v>
      </c>
      <c r="B7240" s="1">
        <v>45258</v>
      </c>
      <c r="C7240" t="s">
        <v>51</v>
      </c>
      <c r="D7240" t="s">
        <v>3</v>
      </c>
      <c r="E7240" t="s">
        <v>310</v>
      </c>
      <c r="F7240" t="s">
        <v>750</v>
      </c>
      <c r="G7240">
        <v>14</v>
      </c>
      <c r="H7240">
        <v>3480.51</v>
      </c>
      <c r="I7240">
        <v>48727.09</v>
      </c>
      <c r="J7240" t="s">
        <v>770</v>
      </c>
      <c r="K7240">
        <v>34</v>
      </c>
      <c r="L7240" t="str">
        <f>_xlfn.XLOOKUP(F7240, Items!$A:$A, Items!$C:$C, "Check Item ID", 0)</f>
        <v>Hardware</v>
      </c>
    </row>
    <row r="7241" spans="1:12" x14ac:dyDescent="0.25">
      <c r="A7241" t="s">
        <v>8009</v>
      </c>
      <c r="B7241" s="1">
        <v>45035</v>
      </c>
      <c r="C7241" t="s">
        <v>109</v>
      </c>
      <c r="D7241" t="s">
        <v>17</v>
      </c>
      <c r="E7241" t="s">
        <v>300</v>
      </c>
      <c r="F7241" t="s">
        <v>574</v>
      </c>
      <c r="G7241" s="8">
        <v>10</v>
      </c>
      <c r="H7241" s="6">
        <v>2390.65</v>
      </c>
      <c r="I7241" s="6">
        <v>23906.54</v>
      </c>
      <c r="J7241" t="s">
        <v>777</v>
      </c>
      <c r="K7241" s="8">
        <v>45</v>
      </c>
      <c r="L7241" t="str">
        <f>_xlfn.XLOOKUP(F7241, Items!$A:$A, Items!$C:$C, "Check Item ID", 0)</f>
        <v>Service</v>
      </c>
    </row>
    <row r="7242" spans="1:12" x14ac:dyDescent="0.25">
      <c r="A7242" t="s">
        <v>8010</v>
      </c>
      <c r="B7242" s="1">
        <v>45622</v>
      </c>
      <c r="C7242" t="s">
        <v>235</v>
      </c>
      <c r="D7242" t="s">
        <v>17</v>
      </c>
      <c r="E7242" t="s">
        <v>246</v>
      </c>
      <c r="F7242" t="s">
        <v>674</v>
      </c>
      <c r="G7242" s="8">
        <v>18</v>
      </c>
      <c r="H7242" s="6">
        <v>2528.25</v>
      </c>
      <c r="I7242" s="6">
        <v>45508.51</v>
      </c>
      <c r="J7242" t="s">
        <v>777</v>
      </c>
      <c r="K7242" s="8">
        <v>6</v>
      </c>
      <c r="L7242" t="str">
        <f>_xlfn.XLOOKUP(F7242, Items!$A:$A, Items!$C:$C, "Check Item ID", 0)</f>
        <v>Software</v>
      </c>
    </row>
    <row r="7243" spans="1:12" hidden="1" x14ac:dyDescent="0.25">
      <c r="A7243" t="s">
        <v>8011</v>
      </c>
      <c r="B7243" s="1">
        <v>45464</v>
      </c>
      <c r="C7243" t="s">
        <v>179</v>
      </c>
      <c r="D7243" t="s">
        <v>3</v>
      </c>
      <c r="E7243" t="s">
        <v>304</v>
      </c>
      <c r="F7243" t="s">
        <v>426</v>
      </c>
      <c r="G7243">
        <v>49</v>
      </c>
      <c r="H7243">
        <v>6083.95</v>
      </c>
      <c r="I7243">
        <v>298113.65000000002</v>
      </c>
      <c r="J7243" t="s">
        <v>768</v>
      </c>
      <c r="K7243">
        <v>8</v>
      </c>
      <c r="L7243" t="str">
        <f>_xlfn.XLOOKUP(F7243, Items!$A:$A, Items!$C:$C, "Check Item ID", 0)</f>
        <v>Hardware</v>
      </c>
    </row>
    <row r="7244" spans="1:12" hidden="1" x14ac:dyDescent="0.25">
      <c r="A7244" t="s">
        <v>8012</v>
      </c>
      <c r="B7244" s="1">
        <v>45506</v>
      </c>
      <c r="C7244" t="s">
        <v>123</v>
      </c>
      <c r="D7244" t="s">
        <v>21</v>
      </c>
      <c r="E7244" t="s">
        <v>310</v>
      </c>
      <c r="F7244" t="s">
        <v>628</v>
      </c>
      <c r="G7244">
        <v>10</v>
      </c>
      <c r="H7244">
        <v>2727.5</v>
      </c>
      <c r="I7244">
        <v>27275</v>
      </c>
      <c r="J7244" t="s">
        <v>768</v>
      </c>
      <c r="K7244">
        <v>23</v>
      </c>
      <c r="L7244" t="str">
        <f>_xlfn.XLOOKUP(F7244, Items!$A:$A, Items!$C:$C, "Check Item ID", 0)</f>
        <v>Software</v>
      </c>
    </row>
    <row r="7245" spans="1:12" hidden="1" x14ac:dyDescent="0.25">
      <c r="A7245" t="s">
        <v>8013</v>
      </c>
      <c r="B7245" s="1">
        <v>45582</v>
      </c>
      <c r="C7245" t="s">
        <v>125</v>
      </c>
      <c r="D7245" t="s">
        <v>23</v>
      </c>
      <c r="E7245" t="s">
        <v>288</v>
      </c>
      <c r="F7245" t="s">
        <v>430</v>
      </c>
      <c r="G7245">
        <v>15</v>
      </c>
      <c r="H7245">
        <v>3194.43</v>
      </c>
      <c r="I7245">
        <v>47916.41</v>
      </c>
      <c r="J7245" t="s">
        <v>768</v>
      </c>
      <c r="K7245">
        <v>24</v>
      </c>
      <c r="L7245" t="str">
        <f>_xlfn.XLOOKUP(F7245, Items!$A:$A, Items!$C:$C, "Check Item ID", 0)</f>
        <v>Service</v>
      </c>
    </row>
    <row r="7246" spans="1:12" hidden="1" x14ac:dyDescent="0.25">
      <c r="A7246" t="s">
        <v>8014</v>
      </c>
      <c r="B7246" s="1">
        <v>45340</v>
      </c>
      <c r="C7246" t="s">
        <v>171</v>
      </c>
      <c r="D7246" t="s">
        <v>23</v>
      </c>
      <c r="E7246" t="s">
        <v>324</v>
      </c>
      <c r="F7246" t="s">
        <v>514</v>
      </c>
      <c r="G7246">
        <v>44</v>
      </c>
      <c r="H7246">
        <v>5201.46</v>
      </c>
      <c r="I7246">
        <v>228864.45</v>
      </c>
      <c r="J7246" t="s">
        <v>770</v>
      </c>
      <c r="K7246">
        <v>27</v>
      </c>
      <c r="L7246" t="str">
        <f>_xlfn.XLOOKUP(F7246, Items!$A:$A, Items!$C:$C, "Check Item ID", 0)</f>
        <v>Hardware</v>
      </c>
    </row>
    <row r="7247" spans="1:12" hidden="1" x14ac:dyDescent="0.25">
      <c r="A7247" t="s">
        <v>8015</v>
      </c>
      <c r="B7247" s="1">
        <v>45434</v>
      </c>
      <c r="C7247" t="s">
        <v>143</v>
      </c>
      <c r="D7247" t="s">
        <v>5</v>
      </c>
      <c r="E7247" t="s">
        <v>260</v>
      </c>
      <c r="F7247" t="s">
        <v>454</v>
      </c>
      <c r="G7247">
        <v>22</v>
      </c>
      <c r="H7247">
        <v>1292.6600000000001</v>
      </c>
      <c r="I7247">
        <v>28438.62</v>
      </c>
      <c r="J7247" t="s">
        <v>770</v>
      </c>
      <c r="K7247">
        <v>29</v>
      </c>
      <c r="L7247" t="str">
        <f>_xlfn.XLOOKUP(F7247, Items!$A:$A, Items!$C:$C, "Check Item ID", 0)</f>
        <v>Service</v>
      </c>
    </row>
    <row r="7248" spans="1:12" hidden="1" x14ac:dyDescent="0.25">
      <c r="A7248" t="s">
        <v>8016</v>
      </c>
      <c r="B7248" s="1">
        <v>45566</v>
      </c>
      <c r="C7248" t="s">
        <v>221</v>
      </c>
      <c r="D7248" t="s">
        <v>5</v>
      </c>
      <c r="E7248" t="s">
        <v>276</v>
      </c>
      <c r="F7248" t="s">
        <v>598</v>
      </c>
      <c r="G7248">
        <v>9</v>
      </c>
      <c r="H7248">
        <v>6679.89</v>
      </c>
      <c r="I7248">
        <v>60119.02</v>
      </c>
      <c r="J7248" t="s">
        <v>768</v>
      </c>
      <c r="K7248">
        <v>13</v>
      </c>
      <c r="L7248" t="str">
        <f>_xlfn.XLOOKUP(F7248, Items!$A:$A, Items!$C:$C, "Check Item ID", 0)</f>
        <v>Software</v>
      </c>
    </row>
    <row r="7249" spans="1:12" x14ac:dyDescent="0.25">
      <c r="A7249" t="s">
        <v>8017</v>
      </c>
      <c r="B7249" s="1">
        <v>45482</v>
      </c>
      <c r="C7249" t="s">
        <v>61</v>
      </c>
      <c r="D7249" t="s">
        <v>11</v>
      </c>
      <c r="E7249" t="s">
        <v>334</v>
      </c>
      <c r="F7249" t="s">
        <v>442</v>
      </c>
      <c r="G7249" s="8">
        <v>4</v>
      </c>
      <c r="H7249" s="6">
        <v>10022.33</v>
      </c>
      <c r="I7249" s="6">
        <v>40089.32</v>
      </c>
      <c r="J7249" t="s">
        <v>777</v>
      </c>
      <c r="K7249" s="8">
        <v>4</v>
      </c>
      <c r="L7249" t="str">
        <f>_xlfn.XLOOKUP(F7249, Items!$A:$A, Items!$C:$C, "Check Item ID", 0)</f>
        <v>Service</v>
      </c>
    </row>
    <row r="7250" spans="1:12" hidden="1" x14ac:dyDescent="0.25">
      <c r="A7250" t="s">
        <v>8018</v>
      </c>
      <c r="B7250" s="1">
        <v>45430</v>
      </c>
      <c r="C7250" t="s">
        <v>117</v>
      </c>
      <c r="D7250" t="s">
        <v>29</v>
      </c>
      <c r="E7250" t="s">
        <v>306</v>
      </c>
      <c r="F7250" t="s">
        <v>558</v>
      </c>
      <c r="G7250">
        <v>14</v>
      </c>
      <c r="H7250">
        <v>6424.3</v>
      </c>
      <c r="I7250">
        <v>89940.21</v>
      </c>
      <c r="J7250" t="s">
        <v>770</v>
      </c>
      <c r="K7250">
        <v>7</v>
      </c>
      <c r="L7250" t="str">
        <f>_xlfn.XLOOKUP(F7250, Items!$A:$A, Items!$C:$C, "Check Item ID", 0)</f>
        <v>Software</v>
      </c>
    </row>
    <row r="7251" spans="1:12" hidden="1" x14ac:dyDescent="0.25">
      <c r="A7251" t="s">
        <v>8019</v>
      </c>
      <c r="B7251" s="1">
        <v>46006</v>
      </c>
      <c r="C7251" t="s">
        <v>151</v>
      </c>
      <c r="D7251" t="s">
        <v>11</v>
      </c>
      <c r="E7251" t="s">
        <v>296</v>
      </c>
      <c r="F7251" t="s">
        <v>602</v>
      </c>
      <c r="G7251">
        <v>39</v>
      </c>
      <c r="H7251">
        <v>1390.24</v>
      </c>
      <c r="I7251">
        <v>54219.38</v>
      </c>
      <c r="J7251" t="s">
        <v>770</v>
      </c>
      <c r="K7251">
        <v>15</v>
      </c>
      <c r="L7251" t="str">
        <f>_xlfn.XLOOKUP(F7251, Items!$A:$A, Items!$C:$C, "Check Item ID", 0)</f>
        <v>Software</v>
      </c>
    </row>
    <row r="7252" spans="1:12" hidden="1" x14ac:dyDescent="0.25">
      <c r="A7252" t="s">
        <v>8020</v>
      </c>
      <c r="B7252" s="1">
        <v>45221</v>
      </c>
      <c r="C7252" t="s">
        <v>233</v>
      </c>
      <c r="D7252" t="s">
        <v>17</v>
      </c>
      <c r="E7252" t="s">
        <v>342</v>
      </c>
      <c r="F7252" t="s">
        <v>526</v>
      </c>
      <c r="G7252">
        <v>34</v>
      </c>
      <c r="H7252">
        <v>4779.6499999999996</v>
      </c>
      <c r="I7252">
        <v>162508.13</v>
      </c>
      <c r="J7252" t="s">
        <v>770</v>
      </c>
      <c r="K7252">
        <v>25</v>
      </c>
      <c r="L7252" t="str">
        <f>_xlfn.XLOOKUP(F7252, Items!$A:$A, Items!$C:$C, "Check Item ID", 0)</f>
        <v>Software</v>
      </c>
    </row>
    <row r="7253" spans="1:12" hidden="1" x14ac:dyDescent="0.25">
      <c r="A7253" t="s">
        <v>8021</v>
      </c>
      <c r="B7253" s="1">
        <v>45313</v>
      </c>
      <c r="C7253" t="s">
        <v>123</v>
      </c>
      <c r="D7253" t="s">
        <v>21</v>
      </c>
      <c r="E7253" t="s">
        <v>298</v>
      </c>
      <c r="F7253" t="s">
        <v>572</v>
      </c>
      <c r="G7253">
        <v>43</v>
      </c>
      <c r="H7253">
        <v>6110.4</v>
      </c>
      <c r="I7253">
        <v>262747.40999999997</v>
      </c>
      <c r="J7253" t="s">
        <v>768</v>
      </c>
      <c r="K7253">
        <v>5</v>
      </c>
      <c r="L7253" t="str">
        <f>_xlfn.XLOOKUP(F7253, Items!$A:$A, Items!$C:$C, "Check Item ID", 0)</f>
        <v>Service</v>
      </c>
    </row>
    <row r="7254" spans="1:12" x14ac:dyDescent="0.25">
      <c r="A7254" t="s">
        <v>8022</v>
      </c>
      <c r="B7254" s="1">
        <v>45136</v>
      </c>
      <c r="C7254" t="s">
        <v>185</v>
      </c>
      <c r="D7254" t="s">
        <v>29</v>
      </c>
      <c r="E7254" t="s">
        <v>324</v>
      </c>
      <c r="F7254" t="s">
        <v>646</v>
      </c>
      <c r="G7254" s="8">
        <v>46</v>
      </c>
      <c r="H7254" s="6">
        <v>4577.16</v>
      </c>
      <c r="I7254" s="6">
        <v>210549.15</v>
      </c>
      <c r="J7254" t="s">
        <v>777</v>
      </c>
      <c r="K7254" s="8">
        <v>33</v>
      </c>
      <c r="L7254" t="str">
        <f>_xlfn.XLOOKUP(F7254, Items!$A:$A, Items!$C:$C, "Check Item ID", 0)</f>
        <v>Service</v>
      </c>
    </row>
    <row r="7255" spans="1:12" x14ac:dyDescent="0.25">
      <c r="A7255" t="s">
        <v>8023</v>
      </c>
      <c r="B7255" s="1">
        <v>45714</v>
      </c>
      <c r="C7255" t="s">
        <v>179</v>
      </c>
      <c r="D7255" t="s">
        <v>3</v>
      </c>
      <c r="E7255" t="s">
        <v>326</v>
      </c>
      <c r="F7255" t="s">
        <v>646</v>
      </c>
      <c r="G7255" s="8">
        <v>4</v>
      </c>
      <c r="H7255" s="6">
        <v>4623</v>
      </c>
      <c r="I7255" s="6">
        <v>18491.98</v>
      </c>
      <c r="J7255" t="s">
        <v>777</v>
      </c>
      <c r="K7255" s="8">
        <v>17</v>
      </c>
      <c r="L7255" t="str">
        <f>_xlfn.XLOOKUP(F7255, Items!$A:$A, Items!$C:$C, "Check Item ID", 0)</f>
        <v>Service</v>
      </c>
    </row>
    <row r="7256" spans="1:12" x14ac:dyDescent="0.25">
      <c r="A7256" t="s">
        <v>8024</v>
      </c>
      <c r="B7256" s="1">
        <v>45960</v>
      </c>
      <c r="C7256" t="s">
        <v>83</v>
      </c>
      <c r="D7256" t="s">
        <v>23</v>
      </c>
      <c r="E7256" t="s">
        <v>348</v>
      </c>
      <c r="F7256" t="s">
        <v>686</v>
      </c>
      <c r="G7256" s="8">
        <v>24</v>
      </c>
      <c r="H7256" s="6">
        <v>4997.21</v>
      </c>
      <c r="I7256" s="6">
        <v>119933.01</v>
      </c>
      <c r="J7256" t="s">
        <v>777</v>
      </c>
      <c r="K7256" s="8">
        <v>36</v>
      </c>
      <c r="L7256" t="str">
        <f>_xlfn.XLOOKUP(F7256, Items!$A:$A, Items!$C:$C, "Check Item ID", 0)</f>
        <v>Software</v>
      </c>
    </row>
    <row r="7257" spans="1:12" hidden="1" x14ac:dyDescent="0.25">
      <c r="A7257" t="s">
        <v>8025</v>
      </c>
      <c r="B7257" s="1">
        <v>45544</v>
      </c>
      <c r="C7257" t="s">
        <v>101</v>
      </c>
      <c r="D7257" t="s">
        <v>23</v>
      </c>
      <c r="E7257" t="s">
        <v>340</v>
      </c>
      <c r="F7257" t="s">
        <v>392</v>
      </c>
      <c r="G7257">
        <v>16</v>
      </c>
      <c r="H7257">
        <v>9741.35</v>
      </c>
      <c r="I7257">
        <v>155861.63</v>
      </c>
      <c r="J7257" t="s">
        <v>770</v>
      </c>
      <c r="K7257">
        <v>6</v>
      </c>
      <c r="L7257" t="str">
        <f>_xlfn.XLOOKUP(F7257, Items!$A:$A, Items!$C:$C, "Check Item ID", 0)</f>
        <v>Software</v>
      </c>
    </row>
    <row r="7258" spans="1:12" hidden="1" x14ac:dyDescent="0.25">
      <c r="A7258" t="s">
        <v>8026</v>
      </c>
      <c r="B7258" s="1">
        <v>45297</v>
      </c>
      <c r="C7258" t="s">
        <v>107</v>
      </c>
      <c r="D7258" t="s">
        <v>25</v>
      </c>
      <c r="E7258" t="s">
        <v>334</v>
      </c>
      <c r="F7258" t="s">
        <v>578</v>
      </c>
      <c r="G7258">
        <v>44</v>
      </c>
      <c r="H7258">
        <v>7522.81</v>
      </c>
      <c r="I7258">
        <v>331003.75</v>
      </c>
      <c r="J7258" t="s">
        <v>768</v>
      </c>
      <c r="K7258">
        <v>15</v>
      </c>
      <c r="L7258" t="str">
        <f>_xlfn.XLOOKUP(F7258, Items!$A:$A, Items!$C:$C, "Check Item ID", 0)</f>
        <v>Service</v>
      </c>
    </row>
    <row r="7259" spans="1:12" hidden="1" x14ac:dyDescent="0.25">
      <c r="A7259" t="s">
        <v>8027</v>
      </c>
      <c r="B7259" s="1">
        <v>45382</v>
      </c>
      <c r="C7259" t="s">
        <v>183</v>
      </c>
      <c r="D7259" t="s">
        <v>31</v>
      </c>
      <c r="E7259" t="s">
        <v>250</v>
      </c>
      <c r="F7259" t="s">
        <v>466</v>
      </c>
      <c r="G7259">
        <v>31</v>
      </c>
      <c r="H7259">
        <v>505.43</v>
      </c>
      <c r="I7259">
        <v>15668.34</v>
      </c>
      <c r="J7259" t="s">
        <v>768</v>
      </c>
      <c r="K7259">
        <v>6</v>
      </c>
      <c r="L7259" t="str">
        <f>_xlfn.XLOOKUP(F7259, Items!$A:$A, Items!$C:$C, "Check Item ID", 0)</f>
        <v>Hardware</v>
      </c>
    </row>
    <row r="7260" spans="1:12" x14ac:dyDescent="0.25">
      <c r="A7260" t="s">
        <v>8028</v>
      </c>
      <c r="B7260" s="1">
        <v>45251</v>
      </c>
      <c r="C7260" t="s">
        <v>63</v>
      </c>
      <c r="D7260" t="s">
        <v>27</v>
      </c>
      <c r="E7260" t="s">
        <v>312</v>
      </c>
      <c r="F7260" t="s">
        <v>408</v>
      </c>
      <c r="G7260" s="8">
        <v>44</v>
      </c>
      <c r="H7260" s="6">
        <v>6128.01</v>
      </c>
      <c r="I7260" s="6">
        <v>269632.37</v>
      </c>
      <c r="J7260" t="s">
        <v>777</v>
      </c>
      <c r="K7260" s="8">
        <v>40</v>
      </c>
      <c r="L7260" t="str">
        <f>_xlfn.XLOOKUP(F7260, Items!$A:$A, Items!$C:$C, "Check Item ID", 0)</f>
        <v>Hardware</v>
      </c>
    </row>
    <row r="7261" spans="1:12" hidden="1" x14ac:dyDescent="0.25">
      <c r="A7261" t="s">
        <v>8029</v>
      </c>
      <c r="B7261" s="1">
        <v>45777</v>
      </c>
      <c r="C7261" t="s">
        <v>135</v>
      </c>
      <c r="D7261" t="s">
        <v>31</v>
      </c>
      <c r="E7261" t="s">
        <v>306</v>
      </c>
      <c r="F7261" t="s">
        <v>594</v>
      </c>
      <c r="G7261">
        <v>32</v>
      </c>
      <c r="H7261">
        <v>3754.26</v>
      </c>
      <c r="I7261">
        <v>120136.23</v>
      </c>
      <c r="J7261" t="s">
        <v>768</v>
      </c>
      <c r="K7261">
        <v>29</v>
      </c>
      <c r="L7261" t="str">
        <f>_xlfn.XLOOKUP(F7261, Items!$A:$A, Items!$C:$C, "Check Item ID", 0)</f>
        <v>Software</v>
      </c>
    </row>
    <row r="7262" spans="1:12" hidden="1" x14ac:dyDescent="0.25">
      <c r="A7262" t="s">
        <v>8030</v>
      </c>
      <c r="B7262" s="1">
        <v>45864</v>
      </c>
      <c r="C7262" t="s">
        <v>189</v>
      </c>
      <c r="D7262" t="s">
        <v>21</v>
      </c>
      <c r="E7262" t="s">
        <v>348</v>
      </c>
      <c r="F7262" t="s">
        <v>646</v>
      </c>
      <c r="G7262">
        <v>30</v>
      </c>
      <c r="H7262">
        <v>3973.52</v>
      </c>
      <c r="I7262">
        <v>119205.74</v>
      </c>
      <c r="J7262" t="s">
        <v>770</v>
      </c>
      <c r="K7262">
        <v>24</v>
      </c>
      <c r="L7262" t="str">
        <f>_xlfn.XLOOKUP(F7262, Items!$A:$A, Items!$C:$C, "Check Item ID", 0)</f>
        <v>Service</v>
      </c>
    </row>
    <row r="7263" spans="1:12" hidden="1" x14ac:dyDescent="0.25">
      <c r="A7263" t="s">
        <v>8031</v>
      </c>
      <c r="B7263" s="1">
        <v>45700</v>
      </c>
      <c r="C7263" t="s">
        <v>67</v>
      </c>
      <c r="D7263" t="s">
        <v>7</v>
      </c>
      <c r="E7263" t="s">
        <v>314</v>
      </c>
      <c r="F7263" t="s">
        <v>536</v>
      </c>
      <c r="G7263">
        <v>20</v>
      </c>
      <c r="H7263">
        <v>3402.58</v>
      </c>
      <c r="I7263">
        <v>68051.53</v>
      </c>
      <c r="J7263" t="s">
        <v>770</v>
      </c>
      <c r="K7263">
        <v>24</v>
      </c>
      <c r="L7263" t="str">
        <f>_xlfn.XLOOKUP(F7263, Items!$A:$A, Items!$C:$C, "Check Item ID", 0)</f>
        <v>Service</v>
      </c>
    </row>
    <row r="7264" spans="1:12" hidden="1" x14ac:dyDescent="0.25">
      <c r="A7264" t="s">
        <v>8032</v>
      </c>
      <c r="B7264" s="1">
        <v>45046</v>
      </c>
      <c r="C7264" t="s">
        <v>187</v>
      </c>
      <c r="D7264" t="s">
        <v>3</v>
      </c>
      <c r="E7264" t="s">
        <v>246</v>
      </c>
      <c r="F7264" t="s">
        <v>718</v>
      </c>
      <c r="G7264">
        <v>14</v>
      </c>
      <c r="H7264">
        <v>8460.58</v>
      </c>
      <c r="I7264">
        <v>118448.16</v>
      </c>
      <c r="J7264" t="s">
        <v>768</v>
      </c>
      <c r="K7264">
        <v>10</v>
      </c>
      <c r="L7264" t="str">
        <f>_xlfn.XLOOKUP(F7264, Items!$A:$A, Items!$C:$C, "Check Item ID", 0)</f>
        <v>Software</v>
      </c>
    </row>
    <row r="7265" spans="1:12" hidden="1" x14ac:dyDescent="0.25">
      <c r="A7265" t="s">
        <v>8033</v>
      </c>
      <c r="B7265" s="1">
        <v>45604</v>
      </c>
      <c r="C7265" t="s">
        <v>73</v>
      </c>
      <c r="D7265" t="s">
        <v>29</v>
      </c>
      <c r="E7265" t="s">
        <v>330</v>
      </c>
      <c r="F7265" t="s">
        <v>482</v>
      </c>
      <c r="G7265">
        <v>45</v>
      </c>
      <c r="H7265">
        <v>129.5</v>
      </c>
      <c r="I7265">
        <v>5827.72</v>
      </c>
      <c r="J7265" t="s">
        <v>770</v>
      </c>
      <c r="K7265">
        <v>10</v>
      </c>
      <c r="L7265" t="str">
        <f>_xlfn.XLOOKUP(F7265, Items!$A:$A, Items!$C:$C, "Check Item ID", 0)</f>
        <v>Service</v>
      </c>
    </row>
    <row r="7266" spans="1:12" x14ac:dyDescent="0.25">
      <c r="A7266" t="s">
        <v>8034</v>
      </c>
      <c r="B7266" s="1">
        <v>45030</v>
      </c>
      <c r="C7266" t="s">
        <v>207</v>
      </c>
      <c r="D7266" t="s">
        <v>11</v>
      </c>
      <c r="E7266" t="s">
        <v>342</v>
      </c>
      <c r="F7266" t="s">
        <v>400</v>
      </c>
      <c r="G7266" s="8">
        <v>9</v>
      </c>
      <c r="H7266" s="6">
        <v>6938.94</v>
      </c>
      <c r="I7266" s="6">
        <v>62450.47</v>
      </c>
      <c r="J7266" t="s">
        <v>777</v>
      </c>
      <c r="K7266" s="8">
        <v>39</v>
      </c>
      <c r="L7266" t="str">
        <f>_xlfn.XLOOKUP(F7266, Items!$A:$A, Items!$C:$C, "Check Item ID", 0)</f>
        <v>Hardware</v>
      </c>
    </row>
    <row r="7267" spans="1:12" x14ac:dyDescent="0.25">
      <c r="A7267" t="s">
        <v>8035</v>
      </c>
      <c r="B7267" s="1">
        <v>45687</v>
      </c>
      <c r="C7267" t="s">
        <v>153</v>
      </c>
      <c r="D7267" t="s">
        <v>3</v>
      </c>
      <c r="E7267" t="s">
        <v>314</v>
      </c>
      <c r="F7267" t="s">
        <v>570</v>
      </c>
      <c r="G7267" s="8">
        <v>14</v>
      </c>
      <c r="H7267" s="6">
        <v>5115.28</v>
      </c>
      <c r="I7267" s="6">
        <v>71613.98</v>
      </c>
      <c r="J7267" t="s">
        <v>777</v>
      </c>
      <c r="K7267" s="8">
        <v>37</v>
      </c>
      <c r="L7267" t="str">
        <f>_xlfn.XLOOKUP(F7267, Items!$A:$A, Items!$C:$C, "Check Item ID", 0)</f>
        <v>Software</v>
      </c>
    </row>
    <row r="7268" spans="1:12" x14ac:dyDescent="0.25">
      <c r="A7268" t="s">
        <v>8036</v>
      </c>
      <c r="B7268" s="1">
        <v>45204</v>
      </c>
      <c r="C7268" t="s">
        <v>153</v>
      </c>
      <c r="D7268" t="s">
        <v>3</v>
      </c>
      <c r="E7268" t="s">
        <v>322</v>
      </c>
      <c r="F7268" t="s">
        <v>494</v>
      </c>
      <c r="G7268" s="8">
        <v>13</v>
      </c>
      <c r="H7268" s="6">
        <v>7959.69</v>
      </c>
      <c r="I7268" s="6">
        <v>103475.94</v>
      </c>
      <c r="J7268" t="s">
        <v>777</v>
      </c>
      <c r="K7268" s="8">
        <v>44</v>
      </c>
      <c r="L7268" t="str">
        <f>_xlfn.XLOOKUP(F7268, Items!$A:$A, Items!$C:$C, "Check Item ID", 0)</f>
        <v>Hardware</v>
      </c>
    </row>
    <row r="7269" spans="1:12" x14ac:dyDescent="0.25">
      <c r="A7269" t="s">
        <v>8037</v>
      </c>
      <c r="B7269" s="1">
        <v>45348</v>
      </c>
      <c r="C7269" t="s">
        <v>65</v>
      </c>
      <c r="D7269" t="s">
        <v>15</v>
      </c>
      <c r="E7269" t="s">
        <v>265</v>
      </c>
      <c r="F7269" t="s">
        <v>534</v>
      </c>
      <c r="G7269" s="8">
        <v>24</v>
      </c>
      <c r="H7269" s="6">
        <v>2689.88</v>
      </c>
      <c r="I7269" s="6">
        <v>64557.07</v>
      </c>
      <c r="J7269" t="s">
        <v>777</v>
      </c>
      <c r="K7269" s="8">
        <v>22</v>
      </c>
      <c r="L7269" t="str">
        <f>_xlfn.XLOOKUP(F7269, Items!$A:$A, Items!$C:$C, "Check Item ID", 0)</f>
        <v>Service</v>
      </c>
    </row>
    <row r="7270" spans="1:12" x14ac:dyDescent="0.25">
      <c r="A7270" t="s">
        <v>8038</v>
      </c>
      <c r="B7270" s="1">
        <v>45992</v>
      </c>
      <c r="C7270" t="s">
        <v>217</v>
      </c>
      <c r="D7270" t="s">
        <v>21</v>
      </c>
      <c r="E7270" t="s">
        <v>314</v>
      </c>
      <c r="F7270" t="s">
        <v>456</v>
      </c>
      <c r="G7270" s="8">
        <v>21</v>
      </c>
      <c r="H7270" s="6">
        <v>8077.97</v>
      </c>
      <c r="I7270" s="6">
        <v>169637.3</v>
      </c>
      <c r="J7270" t="s">
        <v>777</v>
      </c>
      <c r="K7270" s="8">
        <v>32</v>
      </c>
      <c r="L7270" t="str">
        <f>_xlfn.XLOOKUP(F7270, Items!$A:$A, Items!$C:$C, "Check Item ID", 0)</f>
        <v>Software</v>
      </c>
    </row>
    <row r="7271" spans="1:12" hidden="1" x14ac:dyDescent="0.25">
      <c r="A7271" t="s">
        <v>8039</v>
      </c>
      <c r="B7271" s="1">
        <v>45220</v>
      </c>
      <c r="C7271" t="s">
        <v>127</v>
      </c>
      <c r="D7271" t="s">
        <v>31</v>
      </c>
      <c r="E7271" t="s">
        <v>294</v>
      </c>
      <c r="F7271" t="s">
        <v>634</v>
      </c>
      <c r="G7271">
        <v>25</v>
      </c>
      <c r="H7271">
        <v>4760.67</v>
      </c>
      <c r="I7271">
        <v>119016.65</v>
      </c>
      <c r="J7271" t="s">
        <v>770</v>
      </c>
      <c r="K7271">
        <v>11</v>
      </c>
      <c r="L7271" t="str">
        <f>_xlfn.XLOOKUP(F7271, Items!$A:$A, Items!$C:$C, "Check Item ID", 0)</f>
        <v>Hardware</v>
      </c>
    </row>
    <row r="7272" spans="1:12" hidden="1" x14ac:dyDescent="0.25">
      <c r="A7272" t="s">
        <v>8040</v>
      </c>
      <c r="B7272" s="1">
        <v>44956</v>
      </c>
      <c r="C7272" t="s">
        <v>45</v>
      </c>
      <c r="D7272" t="s">
        <v>5</v>
      </c>
      <c r="E7272" t="s">
        <v>274</v>
      </c>
      <c r="F7272" t="s">
        <v>684</v>
      </c>
      <c r="G7272">
        <v>25</v>
      </c>
      <c r="H7272">
        <v>9581.42</v>
      </c>
      <c r="I7272">
        <v>239535.55</v>
      </c>
      <c r="J7272" t="s">
        <v>768</v>
      </c>
      <c r="K7272">
        <v>9</v>
      </c>
      <c r="L7272" t="str">
        <f>_xlfn.XLOOKUP(F7272, Items!$A:$A, Items!$C:$C, "Check Item ID", 0)</f>
        <v>Software</v>
      </c>
    </row>
    <row r="7273" spans="1:12" hidden="1" x14ac:dyDescent="0.25">
      <c r="A7273" t="s">
        <v>8041</v>
      </c>
      <c r="B7273" s="1">
        <v>45179</v>
      </c>
      <c r="C7273" t="s">
        <v>179</v>
      </c>
      <c r="D7273" t="s">
        <v>3</v>
      </c>
      <c r="E7273" t="s">
        <v>340</v>
      </c>
      <c r="F7273" t="s">
        <v>696</v>
      </c>
      <c r="G7273">
        <v>48</v>
      </c>
      <c r="H7273">
        <v>570.67999999999995</v>
      </c>
      <c r="I7273">
        <v>27392.84</v>
      </c>
      <c r="J7273" t="s">
        <v>770</v>
      </c>
      <c r="K7273">
        <v>35</v>
      </c>
      <c r="L7273" t="str">
        <f>_xlfn.XLOOKUP(F7273, Items!$A:$A, Items!$C:$C, "Check Item ID", 0)</f>
        <v>Software</v>
      </c>
    </row>
    <row r="7274" spans="1:12" hidden="1" x14ac:dyDescent="0.25">
      <c r="A7274" t="s">
        <v>8042</v>
      </c>
      <c r="B7274" s="1">
        <v>45821</v>
      </c>
      <c r="C7274" t="s">
        <v>227</v>
      </c>
      <c r="D7274" t="s">
        <v>9</v>
      </c>
      <c r="E7274" t="s">
        <v>336</v>
      </c>
      <c r="F7274" t="s">
        <v>434</v>
      </c>
      <c r="G7274">
        <v>11</v>
      </c>
      <c r="H7274">
        <v>5913.45</v>
      </c>
      <c r="I7274">
        <v>65047.9</v>
      </c>
      <c r="J7274" t="s">
        <v>770</v>
      </c>
      <c r="K7274">
        <v>21</v>
      </c>
      <c r="L7274" t="str">
        <f>_xlfn.XLOOKUP(F7274, Items!$A:$A, Items!$C:$C, "Check Item ID", 0)</f>
        <v>Software</v>
      </c>
    </row>
    <row r="7275" spans="1:12" hidden="1" x14ac:dyDescent="0.25">
      <c r="A7275" t="s">
        <v>8043</v>
      </c>
      <c r="B7275" s="1">
        <v>45428</v>
      </c>
      <c r="C7275" t="s">
        <v>199</v>
      </c>
      <c r="D7275" t="s">
        <v>11</v>
      </c>
      <c r="E7275" t="s">
        <v>342</v>
      </c>
      <c r="F7275" t="s">
        <v>424</v>
      </c>
      <c r="G7275">
        <v>48</v>
      </c>
      <c r="H7275">
        <v>2448.04</v>
      </c>
      <c r="I7275">
        <v>117506</v>
      </c>
      <c r="J7275" t="s">
        <v>768</v>
      </c>
      <c r="K7275">
        <v>11</v>
      </c>
      <c r="L7275" t="str">
        <f>_xlfn.XLOOKUP(F7275, Items!$A:$A, Items!$C:$C, "Check Item ID", 0)</f>
        <v>Service</v>
      </c>
    </row>
    <row r="7276" spans="1:12" hidden="1" x14ac:dyDescent="0.25">
      <c r="A7276" t="s">
        <v>8044</v>
      </c>
      <c r="B7276" s="1">
        <v>45855</v>
      </c>
      <c r="C7276" t="s">
        <v>101</v>
      </c>
      <c r="D7276" t="s">
        <v>23</v>
      </c>
      <c r="E7276" t="s">
        <v>330</v>
      </c>
      <c r="F7276" t="s">
        <v>450</v>
      </c>
      <c r="G7276">
        <v>16</v>
      </c>
      <c r="H7276">
        <v>6759.34</v>
      </c>
      <c r="I7276">
        <v>108149.39</v>
      </c>
      <c r="J7276" t="s">
        <v>768</v>
      </c>
      <c r="K7276">
        <v>21</v>
      </c>
      <c r="L7276" t="str">
        <f>_xlfn.XLOOKUP(F7276, Items!$A:$A, Items!$C:$C, "Check Item ID", 0)</f>
        <v>Service</v>
      </c>
    </row>
    <row r="7277" spans="1:12" hidden="1" x14ac:dyDescent="0.25">
      <c r="A7277" t="s">
        <v>8045</v>
      </c>
      <c r="B7277" s="1">
        <v>45821</v>
      </c>
      <c r="C7277" t="s">
        <v>73</v>
      </c>
      <c r="D7277" t="s">
        <v>29</v>
      </c>
      <c r="E7277" t="s">
        <v>344</v>
      </c>
      <c r="F7277" t="s">
        <v>686</v>
      </c>
      <c r="G7277">
        <v>37</v>
      </c>
      <c r="H7277">
        <v>5053.68</v>
      </c>
      <c r="I7277">
        <v>186986.13</v>
      </c>
      <c r="J7277" t="s">
        <v>770</v>
      </c>
      <c r="K7277">
        <v>13</v>
      </c>
      <c r="L7277" t="str">
        <f>_xlfn.XLOOKUP(F7277, Items!$A:$A, Items!$C:$C, "Check Item ID", 0)</f>
        <v>Software</v>
      </c>
    </row>
    <row r="7278" spans="1:12" x14ac:dyDescent="0.25">
      <c r="A7278" t="s">
        <v>8046</v>
      </c>
      <c r="B7278" s="1">
        <v>45270</v>
      </c>
      <c r="C7278" t="s">
        <v>191</v>
      </c>
      <c r="D7278" t="s">
        <v>25</v>
      </c>
      <c r="E7278" t="s">
        <v>318</v>
      </c>
      <c r="F7278" t="s">
        <v>592</v>
      </c>
      <c r="G7278" s="8">
        <v>43</v>
      </c>
      <c r="H7278" s="6">
        <v>5384.92</v>
      </c>
      <c r="I7278" s="6">
        <v>231551.48</v>
      </c>
      <c r="J7278" t="s">
        <v>777</v>
      </c>
      <c r="K7278" s="8">
        <v>26</v>
      </c>
      <c r="L7278" t="str">
        <f>_xlfn.XLOOKUP(F7278, Items!$A:$A, Items!$C:$C, "Check Item ID", 0)</f>
        <v>Software</v>
      </c>
    </row>
    <row r="7279" spans="1:12" x14ac:dyDescent="0.25">
      <c r="A7279" t="s">
        <v>8047</v>
      </c>
      <c r="B7279" s="1">
        <v>45349</v>
      </c>
      <c r="C7279" t="s">
        <v>237</v>
      </c>
      <c r="D7279" t="s">
        <v>5</v>
      </c>
      <c r="E7279" t="s">
        <v>318</v>
      </c>
      <c r="F7279" t="s">
        <v>414</v>
      </c>
      <c r="G7279" s="8">
        <v>30</v>
      </c>
      <c r="H7279" s="6">
        <v>4913.49</v>
      </c>
      <c r="I7279" s="6">
        <v>147404.6</v>
      </c>
      <c r="J7279" t="s">
        <v>777</v>
      </c>
      <c r="K7279" s="8">
        <v>13</v>
      </c>
      <c r="L7279" t="str">
        <f>_xlfn.XLOOKUP(F7279, Items!$A:$A, Items!$C:$C, "Check Item ID", 0)</f>
        <v>Service</v>
      </c>
    </row>
    <row r="7280" spans="1:12" hidden="1" x14ac:dyDescent="0.25">
      <c r="A7280" t="s">
        <v>8048</v>
      </c>
      <c r="B7280" s="1">
        <v>45297</v>
      </c>
      <c r="C7280" t="s">
        <v>223</v>
      </c>
      <c r="D7280" t="s">
        <v>5</v>
      </c>
      <c r="E7280" t="s">
        <v>310</v>
      </c>
      <c r="F7280" t="s">
        <v>694</v>
      </c>
      <c r="G7280">
        <v>35</v>
      </c>
      <c r="H7280">
        <v>5816.74</v>
      </c>
      <c r="I7280">
        <v>203585.93</v>
      </c>
      <c r="J7280" t="s">
        <v>768</v>
      </c>
      <c r="K7280">
        <v>41</v>
      </c>
      <c r="L7280" t="str">
        <f>_xlfn.XLOOKUP(F7280, Items!$A:$A, Items!$C:$C, "Check Item ID", 0)</f>
        <v>Service</v>
      </c>
    </row>
    <row r="7281" spans="1:12" x14ac:dyDescent="0.25">
      <c r="A7281" t="s">
        <v>8049</v>
      </c>
      <c r="B7281" s="1">
        <v>45541</v>
      </c>
      <c r="C7281" t="s">
        <v>113</v>
      </c>
      <c r="D7281" t="s">
        <v>23</v>
      </c>
      <c r="E7281" t="s">
        <v>296</v>
      </c>
      <c r="F7281" t="s">
        <v>632</v>
      </c>
      <c r="G7281" s="8">
        <v>39</v>
      </c>
      <c r="H7281" s="6">
        <v>1844.09</v>
      </c>
      <c r="I7281" s="6">
        <v>71919.47</v>
      </c>
      <c r="J7281" t="s">
        <v>777</v>
      </c>
      <c r="K7281" s="8">
        <v>27</v>
      </c>
      <c r="L7281" t="str">
        <f>_xlfn.XLOOKUP(F7281, Items!$A:$A, Items!$C:$C, "Check Item ID", 0)</f>
        <v>Service</v>
      </c>
    </row>
    <row r="7282" spans="1:12" hidden="1" x14ac:dyDescent="0.25">
      <c r="A7282" t="s">
        <v>8050</v>
      </c>
      <c r="B7282" s="1">
        <v>45610</v>
      </c>
      <c r="C7282" t="s">
        <v>235</v>
      </c>
      <c r="D7282" t="s">
        <v>17</v>
      </c>
      <c r="E7282" t="s">
        <v>258</v>
      </c>
      <c r="F7282" t="s">
        <v>506</v>
      </c>
      <c r="G7282">
        <v>40</v>
      </c>
      <c r="H7282">
        <v>9249.06</v>
      </c>
      <c r="I7282">
        <v>369962.46</v>
      </c>
      <c r="J7282" t="s">
        <v>768</v>
      </c>
      <c r="K7282">
        <v>40</v>
      </c>
      <c r="L7282" t="str">
        <f>_xlfn.XLOOKUP(F7282, Items!$A:$A, Items!$C:$C, "Check Item ID", 0)</f>
        <v>Software</v>
      </c>
    </row>
    <row r="7283" spans="1:12" hidden="1" x14ac:dyDescent="0.25">
      <c r="A7283" t="s">
        <v>8051</v>
      </c>
      <c r="B7283" s="1">
        <v>45569</v>
      </c>
      <c r="C7283" t="s">
        <v>211</v>
      </c>
      <c r="D7283" t="s">
        <v>31</v>
      </c>
      <c r="E7283" t="s">
        <v>263</v>
      </c>
      <c r="F7283" t="s">
        <v>678</v>
      </c>
      <c r="G7283">
        <v>26</v>
      </c>
      <c r="H7283">
        <v>4685.5200000000004</v>
      </c>
      <c r="I7283">
        <v>121823.5</v>
      </c>
      <c r="J7283" t="s">
        <v>770</v>
      </c>
      <c r="K7283">
        <v>22</v>
      </c>
      <c r="L7283" t="str">
        <f>_xlfn.XLOOKUP(F7283, Items!$A:$A, Items!$C:$C, "Check Item ID", 0)</f>
        <v>Service</v>
      </c>
    </row>
    <row r="7284" spans="1:12" x14ac:dyDescent="0.25">
      <c r="A7284" t="s">
        <v>8052</v>
      </c>
      <c r="B7284" s="1">
        <v>45441</v>
      </c>
      <c r="C7284" t="s">
        <v>209</v>
      </c>
      <c r="D7284" t="s">
        <v>23</v>
      </c>
      <c r="E7284" t="s">
        <v>336</v>
      </c>
      <c r="F7284" t="s">
        <v>484</v>
      </c>
      <c r="G7284" s="8">
        <v>50</v>
      </c>
      <c r="H7284" s="6">
        <v>6639.2</v>
      </c>
      <c r="I7284" s="6">
        <v>331959.94</v>
      </c>
      <c r="J7284" t="s">
        <v>777</v>
      </c>
      <c r="K7284" s="8">
        <v>40</v>
      </c>
      <c r="L7284" t="str">
        <f>_xlfn.XLOOKUP(F7284, Items!$A:$A, Items!$C:$C, "Check Item ID", 0)</f>
        <v>Hardware</v>
      </c>
    </row>
    <row r="7285" spans="1:12" hidden="1" x14ac:dyDescent="0.25">
      <c r="A7285" t="s">
        <v>8053</v>
      </c>
      <c r="B7285" s="1">
        <v>44988</v>
      </c>
      <c r="C7285" t="s">
        <v>193</v>
      </c>
      <c r="D7285" t="s">
        <v>5</v>
      </c>
      <c r="E7285" t="s">
        <v>326</v>
      </c>
      <c r="F7285" t="s">
        <v>400</v>
      </c>
      <c r="G7285">
        <v>17</v>
      </c>
      <c r="H7285">
        <v>6271.48</v>
      </c>
      <c r="I7285">
        <v>106615.13</v>
      </c>
      <c r="J7285" t="s">
        <v>770</v>
      </c>
      <c r="K7285">
        <v>13</v>
      </c>
      <c r="L7285" t="str">
        <f>_xlfn.XLOOKUP(F7285, Items!$A:$A, Items!$C:$C, "Check Item ID", 0)</f>
        <v>Hardware</v>
      </c>
    </row>
    <row r="7286" spans="1:12" hidden="1" x14ac:dyDescent="0.25">
      <c r="A7286" t="s">
        <v>8054</v>
      </c>
      <c r="B7286" s="1">
        <v>45246</v>
      </c>
      <c r="C7286" t="s">
        <v>207</v>
      </c>
      <c r="D7286" t="s">
        <v>11</v>
      </c>
      <c r="E7286" t="s">
        <v>328</v>
      </c>
      <c r="F7286" t="s">
        <v>518</v>
      </c>
      <c r="G7286">
        <v>48</v>
      </c>
      <c r="H7286">
        <v>4000.34</v>
      </c>
      <c r="I7286">
        <v>192016.22</v>
      </c>
      <c r="J7286" t="s">
        <v>770</v>
      </c>
      <c r="K7286">
        <v>37</v>
      </c>
      <c r="L7286" t="str">
        <f>_xlfn.XLOOKUP(F7286, Items!$A:$A, Items!$C:$C, "Check Item ID", 0)</f>
        <v>Service</v>
      </c>
    </row>
    <row r="7287" spans="1:12" x14ac:dyDescent="0.25">
      <c r="A7287" t="s">
        <v>8055</v>
      </c>
      <c r="B7287" s="1">
        <v>45603</v>
      </c>
      <c r="C7287" t="s">
        <v>123</v>
      </c>
      <c r="D7287" t="s">
        <v>21</v>
      </c>
      <c r="E7287" t="s">
        <v>294</v>
      </c>
      <c r="F7287" t="s">
        <v>472</v>
      </c>
      <c r="G7287" s="8">
        <v>17</v>
      </c>
      <c r="H7287" s="6">
        <v>6827.09</v>
      </c>
      <c r="I7287" s="6">
        <v>116060.6</v>
      </c>
      <c r="J7287" t="s">
        <v>777</v>
      </c>
      <c r="K7287" s="8">
        <v>7</v>
      </c>
      <c r="L7287" t="str">
        <f>_xlfn.XLOOKUP(F7287, Items!$A:$A, Items!$C:$C, "Check Item ID", 0)</f>
        <v>Software</v>
      </c>
    </row>
    <row r="7288" spans="1:12" hidden="1" x14ac:dyDescent="0.25">
      <c r="A7288" t="s">
        <v>8056</v>
      </c>
      <c r="B7288" s="1">
        <v>45889</v>
      </c>
      <c r="C7288" t="s">
        <v>229</v>
      </c>
      <c r="D7288" t="s">
        <v>17</v>
      </c>
      <c r="E7288" t="s">
        <v>346</v>
      </c>
      <c r="F7288" t="s">
        <v>532</v>
      </c>
      <c r="G7288">
        <v>49</v>
      </c>
      <c r="H7288">
        <v>6302.36</v>
      </c>
      <c r="I7288">
        <v>308815.57</v>
      </c>
      <c r="J7288" t="s">
        <v>768</v>
      </c>
      <c r="K7288">
        <v>25</v>
      </c>
      <c r="L7288" t="str">
        <f>_xlfn.XLOOKUP(F7288, Items!$A:$A, Items!$C:$C, "Check Item ID", 0)</f>
        <v>Hardware</v>
      </c>
    </row>
    <row r="7289" spans="1:12" hidden="1" x14ac:dyDescent="0.25">
      <c r="A7289" t="s">
        <v>8057</v>
      </c>
      <c r="B7289" s="1">
        <v>45182</v>
      </c>
      <c r="C7289" t="s">
        <v>137</v>
      </c>
      <c r="D7289" t="s">
        <v>13</v>
      </c>
      <c r="E7289" t="s">
        <v>310</v>
      </c>
      <c r="F7289" t="s">
        <v>386</v>
      </c>
      <c r="G7289">
        <v>44</v>
      </c>
      <c r="H7289">
        <v>9238.2800000000007</v>
      </c>
      <c r="I7289">
        <v>406484.18</v>
      </c>
      <c r="J7289" t="s">
        <v>770</v>
      </c>
      <c r="K7289">
        <v>5</v>
      </c>
      <c r="L7289" t="str">
        <f>_xlfn.XLOOKUP(F7289, Items!$A:$A, Items!$C:$C, "Check Item ID", 0)</f>
        <v>Hardware</v>
      </c>
    </row>
    <row r="7290" spans="1:12" hidden="1" x14ac:dyDescent="0.25">
      <c r="A7290" t="s">
        <v>8058</v>
      </c>
      <c r="B7290" s="1">
        <v>45394</v>
      </c>
      <c r="C7290" t="s">
        <v>48</v>
      </c>
      <c r="D7290" t="s">
        <v>21</v>
      </c>
      <c r="E7290" t="s">
        <v>306</v>
      </c>
      <c r="F7290" t="s">
        <v>622</v>
      </c>
      <c r="G7290">
        <v>28</v>
      </c>
      <c r="H7290">
        <v>1918.28</v>
      </c>
      <c r="I7290">
        <v>53711.88</v>
      </c>
      <c r="J7290" t="s">
        <v>768</v>
      </c>
      <c r="K7290">
        <v>24</v>
      </c>
      <c r="L7290" t="str">
        <f>_xlfn.XLOOKUP(F7290, Items!$A:$A, Items!$C:$C, "Check Item ID", 0)</f>
        <v>Software</v>
      </c>
    </row>
    <row r="7291" spans="1:12" x14ac:dyDescent="0.25">
      <c r="A7291" t="s">
        <v>8059</v>
      </c>
      <c r="B7291" s="1">
        <v>45189</v>
      </c>
      <c r="C7291" t="s">
        <v>211</v>
      </c>
      <c r="D7291" t="s">
        <v>31</v>
      </c>
      <c r="E7291" t="s">
        <v>344</v>
      </c>
      <c r="F7291" t="s">
        <v>600</v>
      </c>
      <c r="G7291" s="8">
        <v>33</v>
      </c>
      <c r="H7291" s="6">
        <v>7368.52</v>
      </c>
      <c r="I7291" s="6">
        <v>243161.03</v>
      </c>
      <c r="J7291" t="s">
        <v>777</v>
      </c>
      <c r="K7291" s="8">
        <v>22</v>
      </c>
      <c r="L7291" t="str">
        <f>_xlfn.XLOOKUP(F7291, Items!$A:$A, Items!$C:$C, "Check Item ID", 0)</f>
        <v>Software</v>
      </c>
    </row>
    <row r="7292" spans="1:12" hidden="1" x14ac:dyDescent="0.25">
      <c r="A7292" t="s">
        <v>8060</v>
      </c>
      <c r="B7292" s="1">
        <v>45084</v>
      </c>
      <c r="C7292" t="s">
        <v>119</v>
      </c>
      <c r="D7292" t="s">
        <v>13</v>
      </c>
      <c r="E7292" t="s">
        <v>330</v>
      </c>
      <c r="F7292" t="s">
        <v>424</v>
      </c>
      <c r="G7292">
        <v>30</v>
      </c>
      <c r="H7292">
        <v>2124.4699999999998</v>
      </c>
      <c r="I7292">
        <v>63734.06</v>
      </c>
      <c r="J7292" t="s">
        <v>768</v>
      </c>
      <c r="K7292">
        <v>5</v>
      </c>
      <c r="L7292" t="str">
        <f>_xlfn.XLOOKUP(F7292, Items!$A:$A, Items!$C:$C, "Check Item ID", 0)</f>
        <v>Service</v>
      </c>
    </row>
    <row r="7293" spans="1:12" hidden="1" x14ac:dyDescent="0.25">
      <c r="A7293" t="s">
        <v>8061</v>
      </c>
      <c r="B7293" s="1">
        <v>45941</v>
      </c>
      <c r="C7293" t="s">
        <v>131</v>
      </c>
      <c r="D7293" t="s">
        <v>25</v>
      </c>
      <c r="E7293" t="s">
        <v>292</v>
      </c>
      <c r="F7293" t="s">
        <v>365</v>
      </c>
      <c r="G7293">
        <v>16</v>
      </c>
      <c r="H7293">
        <v>2992.09</v>
      </c>
      <c r="I7293">
        <v>47873.43</v>
      </c>
      <c r="J7293" t="s">
        <v>770</v>
      </c>
      <c r="K7293">
        <v>5</v>
      </c>
      <c r="L7293" t="str">
        <f>_xlfn.XLOOKUP(F7293, Items!$A:$A, Items!$C:$C, "Check Item ID", 0)</f>
        <v>Hardware</v>
      </c>
    </row>
    <row r="7294" spans="1:12" x14ac:dyDescent="0.25">
      <c r="A7294" t="s">
        <v>8062</v>
      </c>
      <c r="B7294" s="1">
        <v>45435</v>
      </c>
      <c r="C7294" t="s">
        <v>89</v>
      </c>
      <c r="D7294" t="s">
        <v>23</v>
      </c>
      <c r="E7294" t="s">
        <v>274</v>
      </c>
      <c r="F7294" t="s">
        <v>446</v>
      </c>
      <c r="G7294" s="8">
        <v>7</v>
      </c>
      <c r="H7294" s="6">
        <v>7099.11</v>
      </c>
      <c r="I7294" s="6">
        <v>49693.75</v>
      </c>
      <c r="J7294" t="s">
        <v>777</v>
      </c>
      <c r="K7294" s="8">
        <v>45</v>
      </c>
      <c r="L7294" t="str">
        <f>_xlfn.XLOOKUP(F7294, Items!$A:$A, Items!$C:$C, "Check Item ID", 0)</f>
        <v>Software</v>
      </c>
    </row>
    <row r="7295" spans="1:12" hidden="1" x14ac:dyDescent="0.25">
      <c r="A7295" t="s">
        <v>8063</v>
      </c>
      <c r="B7295" s="1">
        <v>44952</v>
      </c>
      <c r="C7295" t="s">
        <v>131</v>
      </c>
      <c r="D7295" t="s">
        <v>25</v>
      </c>
      <c r="E7295" t="s">
        <v>288</v>
      </c>
      <c r="F7295" t="s">
        <v>752</v>
      </c>
      <c r="G7295">
        <v>48</v>
      </c>
      <c r="H7295">
        <v>2000.37</v>
      </c>
      <c r="I7295">
        <v>96017.57</v>
      </c>
      <c r="J7295" t="s">
        <v>768</v>
      </c>
      <c r="K7295">
        <v>11</v>
      </c>
      <c r="L7295" t="str">
        <f>_xlfn.XLOOKUP(F7295, Items!$A:$A, Items!$C:$C, "Check Item ID", 0)</f>
        <v>Software</v>
      </c>
    </row>
    <row r="7296" spans="1:12" hidden="1" x14ac:dyDescent="0.25">
      <c r="A7296" t="s">
        <v>8064</v>
      </c>
      <c r="B7296" s="1">
        <v>45106</v>
      </c>
      <c r="C7296" t="s">
        <v>65</v>
      </c>
      <c r="D7296" t="s">
        <v>15</v>
      </c>
      <c r="E7296" t="s">
        <v>320</v>
      </c>
      <c r="F7296" t="s">
        <v>604</v>
      </c>
      <c r="G7296">
        <v>25</v>
      </c>
      <c r="H7296">
        <v>409.42</v>
      </c>
      <c r="I7296">
        <v>10235.379999999999</v>
      </c>
      <c r="J7296" t="s">
        <v>770</v>
      </c>
      <c r="K7296">
        <v>33</v>
      </c>
      <c r="L7296" t="str">
        <f>_xlfn.XLOOKUP(F7296, Items!$A:$A, Items!$C:$C, "Check Item ID", 0)</f>
        <v>Software</v>
      </c>
    </row>
    <row r="7297" spans="1:12" hidden="1" x14ac:dyDescent="0.25">
      <c r="A7297" t="s">
        <v>8065</v>
      </c>
      <c r="B7297" s="1">
        <v>45290</v>
      </c>
      <c r="C7297" t="s">
        <v>177</v>
      </c>
      <c r="D7297" t="s">
        <v>27</v>
      </c>
      <c r="E7297" t="s">
        <v>270</v>
      </c>
      <c r="F7297" t="s">
        <v>438</v>
      </c>
      <c r="G7297">
        <v>32</v>
      </c>
      <c r="H7297">
        <v>4529.57</v>
      </c>
      <c r="I7297">
        <v>144946.18</v>
      </c>
      <c r="J7297" t="s">
        <v>768</v>
      </c>
      <c r="K7297">
        <v>14</v>
      </c>
      <c r="L7297" t="str">
        <f>_xlfn.XLOOKUP(F7297, Items!$A:$A, Items!$C:$C, "Check Item ID", 0)</f>
        <v>Software</v>
      </c>
    </row>
    <row r="7298" spans="1:12" x14ac:dyDescent="0.25">
      <c r="A7298" t="s">
        <v>8066</v>
      </c>
      <c r="B7298" s="1">
        <v>45956</v>
      </c>
      <c r="C7298" t="s">
        <v>137</v>
      </c>
      <c r="D7298" t="s">
        <v>13</v>
      </c>
      <c r="E7298" t="s">
        <v>300</v>
      </c>
      <c r="F7298" t="s">
        <v>756</v>
      </c>
      <c r="G7298" s="8">
        <v>46</v>
      </c>
      <c r="H7298" s="6">
        <v>3472.93</v>
      </c>
      <c r="I7298" s="6">
        <v>159754.69</v>
      </c>
      <c r="J7298" t="s">
        <v>777</v>
      </c>
      <c r="K7298" s="8">
        <v>11</v>
      </c>
      <c r="L7298" t="str">
        <f>_xlfn.XLOOKUP(F7298, Items!$A:$A, Items!$C:$C, "Check Item ID", 0)</f>
        <v>Service</v>
      </c>
    </row>
    <row r="7299" spans="1:12" hidden="1" x14ac:dyDescent="0.25">
      <c r="A7299" t="s">
        <v>8067</v>
      </c>
      <c r="B7299" s="1">
        <v>45745</v>
      </c>
      <c r="C7299" t="s">
        <v>177</v>
      </c>
      <c r="D7299" t="s">
        <v>27</v>
      </c>
      <c r="E7299" t="s">
        <v>324</v>
      </c>
      <c r="F7299" t="s">
        <v>486</v>
      </c>
      <c r="G7299">
        <v>32</v>
      </c>
      <c r="H7299">
        <v>3095.66</v>
      </c>
      <c r="I7299">
        <v>99061.21</v>
      </c>
      <c r="J7299" t="s">
        <v>768</v>
      </c>
      <c r="K7299">
        <v>24</v>
      </c>
      <c r="L7299" t="str">
        <f>_xlfn.XLOOKUP(F7299, Items!$A:$A, Items!$C:$C, "Check Item ID", 0)</f>
        <v>Hardware</v>
      </c>
    </row>
    <row r="7300" spans="1:12" hidden="1" x14ac:dyDescent="0.25">
      <c r="A7300" t="s">
        <v>8068</v>
      </c>
      <c r="B7300" s="1">
        <v>45654</v>
      </c>
      <c r="C7300" t="s">
        <v>73</v>
      </c>
      <c r="D7300" t="s">
        <v>29</v>
      </c>
      <c r="E7300" t="s">
        <v>246</v>
      </c>
      <c r="F7300" t="s">
        <v>540</v>
      </c>
      <c r="G7300">
        <v>44</v>
      </c>
      <c r="H7300">
        <v>4736.07</v>
      </c>
      <c r="I7300">
        <v>208387.26</v>
      </c>
      <c r="J7300" t="s">
        <v>770</v>
      </c>
      <c r="K7300">
        <v>36</v>
      </c>
      <c r="L7300" t="str">
        <f>_xlfn.XLOOKUP(F7300, Items!$A:$A, Items!$C:$C, "Check Item ID", 0)</f>
        <v>Software</v>
      </c>
    </row>
    <row r="7301" spans="1:12" hidden="1" x14ac:dyDescent="0.25">
      <c r="A7301" t="s">
        <v>8069</v>
      </c>
      <c r="B7301" s="1">
        <v>45070</v>
      </c>
      <c r="C7301" t="s">
        <v>93</v>
      </c>
      <c r="D7301" t="s">
        <v>9</v>
      </c>
      <c r="E7301" t="s">
        <v>310</v>
      </c>
      <c r="F7301" t="s">
        <v>438</v>
      </c>
      <c r="G7301">
        <v>23</v>
      </c>
      <c r="H7301">
        <v>4548.47</v>
      </c>
      <c r="I7301">
        <v>104614.76</v>
      </c>
      <c r="J7301" t="s">
        <v>770</v>
      </c>
      <c r="K7301">
        <v>10</v>
      </c>
      <c r="L7301" t="str">
        <f>_xlfn.XLOOKUP(F7301, Items!$A:$A, Items!$C:$C, "Check Item ID", 0)</f>
        <v>Software</v>
      </c>
    </row>
    <row r="7302" spans="1:12" hidden="1" x14ac:dyDescent="0.25">
      <c r="A7302" t="s">
        <v>8070</v>
      </c>
      <c r="B7302" s="1">
        <v>45592</v>
      </c>
      <c r="C7302" t="s">
        <v>187</v>
      </c>
      <c r="D7302" t="s">
        <v>3</v>
      </c>
      <c r="E7302" t="s">
        <v>306</v>
      </c>
      <c r="F7302" t="s">
        <v>418</v>
      </c>
      <c r="G7302">
        <v>24</v>
      </c>
      <c r="H7302">
        <v>7420.19</v>
      </c>
      <c r="I7302">
        <v>178084.59</v>
      </c>
      <c r="J7302" t="s">
        <v>768</v>
      </c>
      <c r="K7302">
        <v>29</v>
      </c>
      <c r="L7302" t="str">
        <f>_xlfn.XLOOKUP(F7302, Items!$A:$A, Items!$C:$C, "Check Item ID", 0)</f>
        <v>Service</v>
      </c>
    </row>
    <row r="7303" spans="1:12" hidden="1" x14ac:dyDescent="0.25">
      <c r="A7303" t="s">
        <v>8071</v>
      </c>
      <c r="B7303" s="1">
        <v>45789</v>
      </c>
      <c r="C7303" t="s">
        <v>121</v>
      </c>
      <c r="D7303" t="s">
        <v>5</v>
      </c>
      <c r="E7303" t="s">
        <v>286</v>
      </c>
      <c r="F7303" t="s">
        <v>722</v>
      </c>
      <c r="G7303">
        <v>27</v>
      </c>
      <c r="H7303">
        <v>8235.86</v>
      </c>
      <c r="I7303">
        <v>222368.12</v>
      </c>
      <c r="J7303" t="s">
        <v>768</v>
      </c>
      <c r="K7303">
        <v>22</v>
      </c>
      <c r="L7303" t="str">
        <f>_xlfn.XLOOKUP(F7303, Items!$A:$A, Items!$C:$C, "Check Item ID", 0)</f>
        <v>Service</v>
      </c>
    </row>
    <row r="7304" spans="1:12" x14ac:dyDescent="0.25">
      <c r="A7304" t="s">
        <v>8072</v>
      </c>
      <c r="B7304" s="1">
        <v>45417</v>
      </c>
      <c r="C7304" t="s">
        <v>229</v>
      </c>
      <c r="D7304" t="s">
        <v>17</v>
      </c>
      <c r="E7304" t="s">
        <v>334</v>
      </c>
      <c r="F7304" t="s">
        <v>718</v>
      </c>
      <c r="G7304" s="8">
        <v>27</v>
      </c>
      <c r="H7304" s="6">
        <v>10337.42</v>
      </c>
      <c r="I7304" s="6">
        <v>279110.3</v>
      </c>
      <c r="J7304" t="s">
        <v>777</v>
      </c>
      <c r="K7304" s="8">
        <v>27</v>
      </c>
      <c r="L7304" t="str">
        <f>_xlfn.XLOOKUP(F7304, Items!$A:$A, Items!$C:$C, "Check Item ID", 0)</f>
        <v>Software</v>
      </c>
    </row>
    <row r="7305" spans="1:12" hidden="1" x14ac:dyDescent="0.25">
      <c r="A7305" t="s">
        <v>8073</v>
      </c>
      <c r="B7305" s="1">
        <v>45761</v>
      </c>
      <c r="C7305" t="s">
        <v>67</v>
      </c>
      <c r="D7305" t="s">
        <v>7</v>
      </c>
      <c r="E7305" t="s">
        <v>350</v>
      </c>
      <c r="F7305" t="s">
        <v>430</v>
      </c>
      <c r="G7305">
        <v>41</v>
      </c>
      <c r="H7305">
        <v>2478.17</v>
      </c>
      <c r="I7305">
        <v>101604.79</v>
      </c>
      <c r="J7305" t="s">
        <v>768</v>
      </c>
      <c r="K7305">
        <v>26</v>
      </c>
      <c r="L7305" t="str">
        <f>_xlfn.XLOOKUP(F7305, Items!$A:$A, Items!$C:$C, "Check Item ID", 0)</f>
        <v>Service</v>
      </c>
    </row>
    <row r="7306" spans="1:12" x14ac:dyDescent="0.25">
      <c r="A7306" t="s">
        <v>8074</v>
      </c>
      <c r="B7306" s="1">
        <v>45171</v>
      </c>
      <c r="C7306" t="s">
        <v>151</v>
      </c>
      <c r="D7306" t="s">
        <v>11</v>
      </c>
      <c r="E7306" t="s">
        <v>254</v>
      </c>
      <c r="F7306" t="s">
        <v>568</v>
      </c>
      <c r="G7306" s="8">
        <v>45</v>
      </c>
      <c r="H7306" s="6">
        <v>511.35</v>
      </c>
      <c r="I7306" s="6">
        <v>23010.66</v>
      </c>
      <c r="J7306" t="s">
        <v>777</v>
      </c>
      <c r="K7306" s="8">
        <v>17</v>
      </c>
      <c r="L7306" t="str">
        <f>_xlfn.XLOOKUP(F7306, Items!$A:$A, Items!$C:$C, "Check Item ID", 0)</f>
        <v>Software</v>
      </c>
    </row>
    <row r="7307" spans="1:12" x14ac:dyDescent="0.25">
      <c r="A7307" t="s">
        <v>8075</v>
      </c>
      <c r="B7307" s="1">
        <v>45611</v>
      </c>
      <c r="C7307" t="s">
        <v>71</v>
      </c>
      <c r="D7307" t="s">
        <v>15</v>
      </c>
      <c r="E7307" t="s">
        <v>270</v>
      </c>
      <c r="F7307" t="s">
        <v>404</v>
      </c>
      <c r="G7307" s="8">
        <v>27</v>
      </c>
      <c r="H7307" s="6">
        <v>3754.12</v>
      </c>
      <c r="I7307" s="6">
        <v>101361.2</v>
      </c>
      <c r="J7307" t="s">
        <v>777</v>
      </c>
      <c r="K7307" s="8">
        <v>11</v>
      </c>
      <c r="L7307" t="str">
        <f>_xlfn.XLOOKUP(F7307, Items!$A:$A, Items!$C:$C, "Check Item ID", 0)</f>
        <v>Service</v>
      </c>
    </row>
    <row r="7308" spans="1:12" hidden="1" x14ac:dyDescent="0.25">
      <c r="A7308" t="s">
        <v>8076</v>
      </c>
      <c r="B7308" s="1">
        <v>45687</v>
      </c>
      <c r="C7308" t="s">
        <v>175</v>
      </c>
      <c r="D7308" t="s">
        <v>27</v>
      </c>
      <c r="E7308" t="s">
        <v>304</v>
      </c>
      <c r="F7308" t="s">
        <v>708</v>
      </c>
      <c r="G7308">
        <v>5</v>
      </c>
      <c r="H7308">
        <v>4590.7700000000004</v>
      </c>
      <c r="I7308">
        <v>22953.86</v>
      </c>
      <c r="J7308" t="s">
        <v>770</v>
      </c>
      <c r="K7308">
        <v>28</v>
      </c>
      <c r="L7308" t="str">
        <f>_xlfn.XLOOKUP(F7308, Items!$A:$A, Items!$C:$C, "Check Item ID", 0)</f>
        <v>Service</v>
      </c>
    </row>
    <row r="7309" spans="1:12" x14ac:dyDescent="0.25">
      <c r="A7309" t="s">
        <v>8077</v>
      </c>
      <c r="B7309" s="1">
        <v>45754</v>
      </c>
      <c r="C7309" t="s">
        <v>153</v>
      </c>
      <c r="D7309" t="s">
        <v>3</v>
      </c>
      <c r="E7309" t="s">
        <v>290</v>
      </c>
      <c r="F7309" t="s">
        <v>602</v>
      </c>
      <c r="G7309" s="8">
        <v>5</v>
      </c>
      <c r="H7309" s="6">
        <v>1430</v>
      </c>
      <c r="I7309" s="6">
        <v>7150</v>
      </c>
      <c r="J7309" t="s">
        <v>777</v>
      </c>
      <c r="K7309" s="8">
        <v>12</v>
      </c>
      <c r="L7309" t="str">
        <f>_xlfn.XLOOKUP(F7309, Items!$A:$A, Items!$C:$C, "Check Item ID", 0)</f>
        <v>Software</v>
      </c>
    </row>
    <row r="7310" spans="1:12" hidden="1" x14ac:dyDescent="0.25">
      <c r="A7310" t="s">
        <v>8078</v>
      </c>
      <c r="B7310" s="1">
        <v>45806</v>
      </c>
      <c r="C7310" t="s">
        <v>89</v>
      </c>
      <c r="D7310" t="s">
        <v>23</v>
      </c>
      <c r="E7310" t="s">
        <v>300</v>
      </c>
      <c r="F7310" t="s">
        <v>652</v>
      </c>
      <c r="G7310">
        <v>37</v>
      </c>
      <c r="H7310">
        <v>9185.11</v>
      </c>
      <c r="I7310">
        <v>339848.89</v>
      </c>
      <c r="J7310" t="s">
        <v>768</v>
      </c>
      <c r="K7310">
        <v>22</v>
      </c>
      <c r="L7310" t="str">
        <f>_xlfn.XLOOKUP(F7310, Items!$A:$A, Items!$C:$C, "Check Item ID", 0)</f>
        <v>Hardware</v>
      </c>
    </row>
    <row r="7311" spans="1:12" hidden="1" x14ac:dyDescent="0.25">
      <c r="A7311" t="s">
        <v>8079</v>
      </c>
      <c r="B7311" s="1">
        <v>45721</v>
      </c>
      <c r="C7311" t="s">
        <v>225</v>
      </c>
      <c r="D7311" t="s">
        <v>13</v>
      </c>
      <c r="E7311" t="s">
        <v>312</v>
      </c>
      <c r="F7311" t="s">
        <v>526</v>
      </c>
      <c r="G7311">
        <v>38</v>
      </c>
      <c r="H7311">
        <v>5265.92</v>
      </c>
      <c r="I7311">
        <v>200105.1</v>
      </c>
      <c r="J7311" t="s">
        <v>770</v>
      </c>
      <c r="K7311">
        <v>36</v>
      </c>
      <c r="L7311" t="str">
        <f>_xlfn.XLOOKUP(F7311, Items!$A:$A, Items!$C:$C, "Check Item ID", 0)</f>
        <v>Software</v>
      </c>
    </row>
    <row r="7312" spans="1:12" hidden="1" x14ac:dyDescent="0.25">
      <c r="A7312" t="s">
        <v>8080</v>
      </c>
      <c r="B7312" s="1">
        <v>45966</v>
      </c>
      <c r="C7312" t="s">
        <v>45</v>
      </c>
      <c r="D7312" t="s">
        <v>5</v>
      </c>
      <c r="E7312" t="s">
        <v>318</v>
      </c>
      <c r="F7312" t="s">
        <v>380</v>
      </c>
      <c r="G7312">
        <v>41</v>
      </c>
      <c r="H7312">
        <v>4467.33</v>
      </c>
      <c r="I7312">
        <v>183160.67</v>
      </c>
      <c r="J7312" t="s">
        <v>770</v>
      </c>
      <c r="K7312">
        <v>15</v>
      </c>
      <c r="L7312" t="str">
        <f>_xlfn.XLOOKUP(F7312, Items!$A:$A, Items!$C:$C, "Check Item ID", 0)</f>
        <v>Hardware</v>
      </c>
    </row>
    <row r="7313" spans="1:12" x14ac:dyDescent="0.25">
      <c r="A7313" t="s">
        <v>8081</v>
      </c>
      <c r="B7313" s="1">
        <v>45797</v>
      </c>
      <c r="C7313" t="s">
        <v>89</v>
      </c>
      <c r="D7313" t="s">
        <v>23</v>
      </c>
      <c r="E7313" t="s">
        <v>354</v>
      </c>
      <c r="F7313" t="s">
        <v>674</v>
      </c>
      <c r="G7313" s="8">
        <v>15</v>
      </c>
      <c r="H7313" s="6">
        <v>2546.2199999999998</v>
      </c>
      <c r="I7313" s="6">
        <v>38193.300000000003</v>
      </c>
      <c r="J7313" t="s">
        <v>777</v>
      </c>
      <c r="K7313" s="8">
        <v>34</v>
      </c>
      <c r="L7313" t="str">
        <f>_xlfn.XLOOKUP(F7313, Items!$A:$A, Items!$C:$C, "Check Item ID", 0)</f>
        <v>Software</v>
      </c>
    </row>
    <row r="7314" spans="1:12" hidden="1" x14ac:dyDescent="0.25">
      <c r="A7314" t="s">
        <v>8082</v>
      </c>
      <c r="B7314" s="1">
        <v>45031</v>
      </c>
      <c r="C7314" t="s">
        <v>207</v>
      </c>
      <c r="D7314" t="s">
        <v>11</v>
      </c>
      <c r="E7314" t="s">
        <v>263</v>
      </c>
      <c r="F7314" t="s">
        <v>386</v>
      </c>
      <c r="G7314">
        <v>17</v>
      </c>
      <c r="H7314">
        <v>10438.85</v>
      </c>
      <c r="I7314">
        <v>177460.43</v>
      </c>
      <c r="J7314" t="s">
        <v>770</v>
      </c>
      <c r="K7314">
        <v>39</v>
      </c>
      <c r="L7314" t="str">
        <f>_xlfn.XLOOKUP(F7314, Items!$A:$A, Items!$C:$C, "Check Item ID", 0)</f>
        <v>Hardware</v>
      </c>
    </row>
    <row r="7315" spans="1:12" hidden="1" x14ac:dyDescent="0.25">
      <c r="A7315" t="s">
        <v>8083</v>
      </c>
      <c r="B7315" s="1">
        <v>45296</v>
      </c>
      <c r="C7315" t="s">
        <v>175</v>
      </c>
      <c r="D7315" t="s">
        <v>27</v>
      </c>
      <c r="E7315" t="s">
        <v>294</v>
      </c>
      <c r="F7315" t="s">
        <v>470</v>
      </c>
      <c r="G7315">
        <v>49</v>
      </c>
      <c r="H7315">
        <v>1186.1500000000001</v>
      </c>
      <c r="I7315">
        <v>58121.32</v>
      </c>
      <c r="J7315" t="s">
        <v>768</v>
      </c>
      <c r="K7315">
        <v>8</v>
      </c>
      <c r="L7315" t="str">
        <f>_xlfn.XLOOKUP(F7315, Items!$A:$A, Items!$C:$C, "Check Item ID", 0)</f>
        <v>Software</v>
      </c>
    </row>
    <row r="7316" spans="1:12" x14ac:dyDescent="0.25">
      <c r="A7316" t="s">
        <v>8084</v>
      </c>
      <c r="B7316" s="1">
        <v>45439</v>
      </c>
      <c r="C7316" t="s">
        <v>179</v>
      </c>
      <c r="D7316" t="s">
        <v>3</v>
      </c>
      <c r="E7316" t="s">
        <v>250</v>
      </c>
      <c r="F7316" t="s">
        <v>594</v>
      </c>
      <c r="G7316" s="8">
        <v>9</v>
      </c>
      <c r="H7316" s="6">
        <v>3237.46</v>
      </c>
      <c r="I7316" s="6">
        <v>29137.16</v>
      </c>
      <c r="J7316" t="s">
        <v>777</v>
      </c>
      <c r="K7316" s="8">
        <v>11</v>
      </c>
      <c r="L7316" t="str">
        <f>_xlfn.XLOOKUP(F7316, Items!$A:$A, Items!$C:$C, "Check Item ID", 0)</f>
        <v>Software</v>
      </c>
    </row>
    <row r="7317" spans="1:12" hidden="1" x14ac:dyDescent="0.25">
      <c r="A7317" t="s">
        <v>8085</v>
      </c>
      <c r="B7317" s="1">
        <v>45503</v>
      </c>
      <c r="C7317" t="s">
        <v>197</v>
      </c>
      <c r="D7317" t="s">
        <v>17</v>
      </c>
      <c r="E7317" t="s">
        <v>350</v>
      </c>
      <c r="F7317" t="s">
        <v>730</v>
      </c>
      <c r="G7317">
        <v>26</v>
      </c>
      <c r="H7317">
        <v>4140.63</v>
      </c>
      <c r="I7317">
        <v>107656.26</v>
      </c>
      <c r="J7317" t="s">
        <v>768</v>
      </c>
      <c r="K7317">
        <v>3</v>
      </c>
      <c r="L7317" t="str">
        <f>_xlfn.XLOOKUP(F7317, Items!$A:$A, Items!$C:$C, "Check Item ID", 0)</f>
        <v>Service</v>
      </c>
    </row>
    <row r="7318" spans="1:12" x14ac:dyDescent="0.25">
      <c r="A7318" t="s">
        <v>8086</v>
      </c>
      <c r="B7318" s="1">
        <v>45926</v>
      </c>
      <c r="C7318" t="s">
        <v>111</v>
      </c>
      <c r="D7318" t="s">
        <v>31</v>
      </c>
      <c r="E7318" t="s">
        <v>334</v>
      </c>
      <c r="F7318" t="s">
        <v>684</v>
      </c>
      <c r="G7318" s="8">
        <v>25</v>
      </c>
      <c r="H7318" s="6">
        <v>8889.99</v>
      </c>
      <c r="I7318" s="6">
        <v>222249.79</v>
      </c>
      <c r="J7318" t="s">
        <v>777</v>
      </c>
      <c r="K7318" s="8">
        <v>41</v>
      </c>
      <c r="L7318" t="str">
        <f>_xlfn.XLOOKUP(F7318, Items!$A:$A, Items!$C:$C, "Check Item ID", 0)</f>
        <v>Software</v>
      </c>
    </row>
    <row r="7319" spans="1:12" hidden="1" x14ac:dyDescent="0.25">
      <c r="A7319" t="s">
        <v>8087</v>
      </c>
      <c r="B7319" s="1">
        <v>45955</v>
      </c>
      <c r="C7319" t="s">
        <v>83</v>
      </c>
      <c r="D7319" t="s">
        <v>23</v>
      </c>
      <c r="E7319" t="s">
        <v>290</v>
      </c>
      <c r="F7319" t="s">
        <v>734</v>
      </c>
      <c r="G7319">
        <v>28</v>
      </c>
      <c r="H7319">
        <v>7203.07</v>
      </c>
      <c r="I7319">
        <v>201685.88</v>
      </c>
      <c r="J7319" t="s">
        <v>768</v>
      </c>
      <c r="K7319">
        <v>44</v>
      </c>
      <c r="L7319" t="str">
        <f>_xlfn.XLOOKUP(F7319, Items!$A:$A, Items!$C:$C, "Check Item ID", 0)</f>
        <v>Software</v>
      </c>
    </row>
    <row r="7320" spans="1:12" x14ac:dyDescent="0.25">
      <c r="A7320" t="s">
        <v>8088</v>
      </c>
      <c r="B7320" s="1">
        <v>46000</v>
      </c>
      <c r="C7320" t="s">
        <v>147</v>
      </c>
      <c r="D7320" t="s">
        <v>5</v>
      </c>
      <c r="E7320" t="s">
        <v>270</v>
      </c>
      <c r="F7320" t="s">
        <v>610</v>
      </c>
      <c r="G7320" s="8">
        <v>24</v>
      </c>
      <c r="H7320" s="6">
        <v>1232.94</v>
      </c>
      <c r="I7320" s="6">
        <v>29590.63</v>
      </c>
      <c r="J7320" t="s">
        <v>777</v>
      </c>
      <c r="K7320" s="8">
        <v>27</v>
      </c>
      <c r="L7320" t="str">
        <f>_xlfn.XLOOKUP(F7320, Items!$A:$A, Items!$C:$C, "Check Item ID", 0)</f>
        <v>Hardware</v>
      </c>
    </row>
    <row r="7321" spans="1:12" x14ac:dyDescent="0.25">
      <c r="A7321" t="s">
        <v>8089</v>
      </c>
      <c r="B7321" s="1">
        <v>45787</v>
      </c>
      <c r="C7321" t="s">
        <v>157</v>
      </c>
      <c r="D7321" t="s">
        <v>11</v>
      </c>
      <c r="E7321" t="s">
        <v>340</v>
      </c>
      <c r="F7321" t="s">
        <v>572</v>
      </c>
      <c r="G7321" s="8">
        <v>10</v>
      </c>
      <c r="H7321" s="6">
        <v>6020.84</v>
      </c>
      <c r="I7321" s="6">
        <v>60208.36</v>
      </c>
      <c r="J7321" t="s">
        <v>777</v>
      </c>
      <c r="K7321" s="8">
        <v>29</v>
      </c>
      <c r="L7321" t="str">
        <f>_xlfn.XLOOKUP(F7321, Items!$A:$A, Items!$C:$C, "Check Item ID", 0)</f>
        <v>Service</v>
      </c>
    </row>
    <row r="7322" spans="1:12" hidden="1" x14ac:dyDescent="0.25">
      <c r="A7322" t="s">
        <v>8090</v>
      </c>
      <c r="B7322" s="1">
        <v>45640</v>
      </c>
      <c r="C7322" t="s">
        <v>79</v>
      </c>
      <c r="D7322" t="s">
        <v>31</v>
      </c>
      <c r="E7322" t="s">
        <v>246</v>
      </c>
      <c r="F7322" t="s">
        <v>534</v>
      </c>
      <c r="G7322">
        <v>27</v>
      </c>
      <c r="H7322">
        <v>2530.37</v>
      </c>
      <c r="I7322">
        <v>68319.929999999993</v>
      </c>
      <c r="J7322" t="s">
        <v>768</v>
      </c>
      <c r="K7322">
        <v>25</v>
      </c>
      <c r="L7322" t="str">
        <f>_xlfn.XLOOKUP(F7322, Items!$A:$A, Items!$C:$C, "Check Item ID", 0)</f>
        <v>Service</v>
      </c>
    </row>
    <row r="7323" spans="1:12" hidden="1" x14ac:dyDescent="0.25">
      <c r="A7323" t="s">
        <v>8091</v>
      </c>
      <c r="B7323" s="1">
        <v>45858</v>
      </c>
      <c r="C7323" t="s">
        <v>161</v>
      </c>
      <c r="D7323" t="s">
        <v>17</v>
      </c>
      <c r="E7323" t="s">
        <v>260</v>
      </c>
      <c r="F7323" t="s">
        <v>644</v>
      </c>
      <c r="G7323">
        <v>24</v>
      </c>
      <c r="H7323">
        <v>9432.91</v>
      </c>
      <c r="I7323">
        <v>226389.82</v>
      </c>
      <c r="J7323" t="s">
        <v>768</v>
      </c>
      <c r="K7323">
        <v>21</v>
      </c>
      <c r="L7323" t="str">
        <f>_xlfn.XLOOKUP(F7323, Items!$A:$A, Items!$C:$C, "Check Item ID", 0)</f>
        <v>Hardware</v>
      </c>
    </row>
    <row r="7324" spans="1:12" x14ac:dyDescent="0.25">
      <c r="A7324" t="s">
        <v>8092</v>
      </c>
      <c r="B7324" s="1">
        <v>45993</v>
      </c>
      <c r="C7324" t="s">
        <v>81</v>
      </c>
      <c r="D7324" t="s">
        <v>19</v>
      </c>
      <c r="E7324" t="s">
        <v>294</v>
      </c>
      <c r="F7324" t="s">
        <v>644</v>
      </c>
      <c r="G7324" s="8">
        <v>20</v>
      </c>
      <c r="H7324" s="6">
        <v>10628.63</v>
      </c>
      <c r="I7324" s="6">
        <v>212572.68</v>
      </c>
      <c r="J7324" t="s">
        <v>777</v>
      </c>
      <c r="K7324" s="8">
        <v>22</v>
      </c>
      <c r="L7324" t="str">
        <f>_xlfn.XLOOKUP(F7324, Items!$A:$A, Items!$C:$C, "Check Item ID", 0)</f>
        <v>Hardware</v>
      </c>
    </row>
    <row r="7325" spans="1:12" x14ac:dyDescent="0.25">
      <c r="A7325" t="s">
        <v>8093</v>
      </c>
      <c r="B7325" s="1">
        <v>44999</v>
      </c>
      <c r="C7325" t="s">
        <v>183</v>
      </c>
      <c r="D7325" t="s">
        <v>31</v>
      </c>
      <c r="E7325" t="s">
        <v>294</v>
      </c>
      <c r="F7325" t="s">
        <v>714</v>
      </c>
      <c r="G7325" s="8">
        <v>14</v>
      </c>
      <c r="H7325" s="6">
        <v>4430.6000000000004</v>
      </c>
      <c r="I7325" s="6">
        <v>62028.4</v>
      </c>
      <c r="J7325" t="s">
        <v>777</v>
      </c>
      <c r="K7325" s="8">
        <v>33</v>
      </c>
      <c r="L7325" t="str">
        <f>_xlfn.XLOOKUP(F7325, Items!$A:$A, Items!$C:$C, "Check Item ID", 0)</f>
        <v>Hardware</v>
      </c>
    </row>
    <row r="7326" spans="1:12" hidden="1" x14ac:dyDescent="0.25">
      <c r="A7326" t="s">
        <v>8094</v>
      </c>
      <c r="B7326" s="1">
        <v>44964</v>
      </c>
      <c r="C7326" t="s">
        <v>113</v>
      </c>
      <c r="D7326" t="s">
        <v>23</v>
      </c>
      <c r="E7326" t="s">
        <v>288</v>
      </c>
      <c r="F7326" t="s">
        <v>416</v>
      </c>
      <c r="G7326">
        <v>14</v>
      </c>
      <c r="H7326">
        <v>5504.45</v>
      </c>
      <c r="I7326">
        <v>77062.37</v>
      </c>
      <c r="J7326" t="s">
        <v>770</v>
      </c>
      <c r="K7326">
        <v>36</v>
      </c>
      <c r="L7326" t="str">
        <f>_xlfn.XLOOKUP(F7326, Items!$A:$A, Items!$C:$C, "Check Item ID", 0)</f>
        <v>Service</v>
      </c>
    </row>
    <row r="7327" spans="1:12" hidden="1" x14ac:dyDescent="0.25">
      <c r="A7327" t="s">
        <v>8095</v>
      </c>
      <c r="B7327" s="1">
        <v>45837</v>
      </c>
      <c r="C7327" t="s">
        <v>197</v>
      </c>
      <c r="D7327" t="s">
        <v>17</v>
      </c>
      <c r="E7327" t="s">
        <v>300</v>
      </c>
      <c r="F7327" t="s">
        <v>594</v>
      </c>
      <c r="G7327">
        <v>20</v>
      </c>
      <c r="H7327">
        <v>3901.98</v>
      </c>
      <c r="I7327">
        <v>78039.56</v>
      </c>
      <c r="J7327" t="s">
        <v>770</v>
      </c>
      <c r="K7327">
        <v>16</v>
      </c>
      <c r="L7327" t="str">
        <f>_xlfn.XLOOKUP(F7327, Items!$A:$A, Items!$C:$C, "Check Item ID", 0)</f>
        <v>Software</v>
      </c>
    </row>
    <row r="7328" spans="1:12" x14ac:dyDescent="0.25">
      <c r="A7328" t="s">
        <v>8096</v>
      </c>
      <c r="B7328" s="1">
        <v>45592</v>
      </c>
      <c r="C7328" t="s">
        <v>225</v>
      </c>
      <c r="D7328" t="s">
        <v>13</v>
      </c>
      <c r="E7328" t="s">
        <v>320</v>
      </c>
      <c r="F7328" t="s">
        <v>398</v>
      </c>
      <c r="G7328" s="8">
        <v>9</v>
      </c>
      <c r="H7328" s="6">
        <v>4455.49</v>
      </c>
      <c r="I7328" s="6">
        <v>40099.410000000003</v>
      </c>
      <c r="J7328" t="s">
        <v>777</v>
      </c>
      <c r="K7328" s="8">
        <v>24</v>
      </c>
      <c r="L7328" t="str">
        <f>_xlfn.XLOOKUP(F7328, Items!$A:$A, Items!$C:$C, "Check Item ID", 0)</f>
        <v>Hardware</v>
      </c>
    </row>
    <row r="7329" spans="1:12" hidden="1" x14ac:dyDescent="0.25">
      <c r="A7329" t="s">
        <v>8097</v>
      </c>
      <c r="B7329" s="1">
        <v>45092</v>
      </c>
      <c r="C7329" t="s">
        <v>141</v>
      </c>
      <c r="D7329" t="s">
        <v>27</v>
      </c>
      <c r="E7329" t="s">
        <v>318</v>
      </c>
      <c r="F7329" t="s">
        <v>500</v>
      </c>
      <c r="G7329">
        <v>8</v>
      </c>
      <c r="H7329">
        <v>9972.0499999999993</v>
      </c>
      <c r="I7329">
        <v>79776.37</v>
      </c>
      <c r="J7329" t="s">
        <v>768</v>
      </c>
      <c r="K7329">
        <v>12</v>
      </c>
      <c r="L7329" t="str">
        <f>_xlfn.XLOOKUP(F7329, Items!$A:$A, Items!$C:$C, "Check Item ID", 0)</f>
        <v>Service</v>
      </c>
    </row>
    <row r="7330" spans="1:12" hidden="1" x14ac:dyDescent="0.25">
      <c r="A7330" t="s">
        <v>8098</v>
      </c>
      <c r="B7330" s="1">
        <v>45424</v>
      </c>
      <c r="C7330" t="s">
        <v>48</v>
      </c>
      <c r="D7330" t="s">
        <v>21</v>
      </c>
      <c r="E7330" t="s">
        <v>260</v>
      </c>
      <c r="F7330" t="s">
        <v>690</v>
      </c>
      <c r="G7330">
        <v>35</v>
      </c>
      <c r="H7330">
        <v>6327.12</v>
      </c>
      <c r="I7330">
        <v>221449.33</v>
      </c>
      <c r="J7330" t="s">
        <v>770</v>
      </c>
      <c r="K7330">
        <v>40</v>
      </c>
      <c r="L7330" t="str">
        <f>_xlfn.XLOOKUP(F7330, Items!$A:$A, Items!$C:$C, "Check Item ID", 0)</f>
        <v>Software</v>
      </c>
    </row>
    <row r="7331" spans="1:12" x14ac:dyDescent="0.25">
      <c r="A7331" t="s">
        <v>8099</v>
      </c>
      <c r="B7331" s="1">
        <v>45962</v>
      </c>
      <c r="C7331" t="s">
        <v>215</v>
      </c>
      <c r="D7331" t="s">
        <v>5</v>
      </c>
      <c r="E7331" t="s">
        <v>336</v>
      </c>
      <c r="F7331" t="s">
        <v>420</v>
      </c>
      <c r="G7331" s="8">
        <v>43</v>
      </c>
      <c r="H7331" s="6">
        <v>7608.35</v>
      </c>
      <c r="I7331" s="6">
        <v>327158.95</v>
      </c>
      <c r="J7331" t="s">
        <v>777</v>
      </c>
      <c r="K7331" s="8">
        <v>45</v>
      </c>
      <c r="L7331" t="str">
        <f>_xlfn.XLOOKUP(F7331, Items!$A:$A, Items!$C:$C, "Check Item ID", 0)</f>
        <v>Software</v>
      </c>
    </row>
    <row r="7332" spans="1:12" hidden="1" x14ac:dyDescent="0.25">
      <c r="A7332" t="s">
        <v>8100</v>
      </c>
      <c r="B7332" s="1">
        <v>45612</v>
      </c>
      <c r="C7332" t="s">
        <v>237</v>
      </c>
      <c r="D7332" t="s">
        <v>5</v>
      </c>
      <c r="E7332" t="s">
        <v>316</v>
      </c>
      <c r="F7332" t="s">
        <v>692</v>
      </c>
      <c r="G7332">
        <v>13</v>
      </c>
      <c r="H7332">
        <v>8625.0400000000009</v>
      </c>
      <c r="I7332">
        <v>112125.52</v>
      </c>
      <c r="J7332" t="s">
        <v>768</v>
      </c>
      <c r="K7332">
        <v>7</v>
      </c>
      <c r="L7332" t="str">
        <f>_xlfn.XLOOKUP(F7332, Items!$A:$A, Items!$C:$C, "Check Item ID", 0)</f>
        <v>Hardware</v>
      </c>
    </row>
    <row r="7333" spans="1:12" x14ac:dyDescent="0.25">
      <c r="A7333" t="s">
        <v>8101</v>
      </c>
      <c r="B7333" s="1">
        <v>45137</v>
      </c>
      <c r="C7333" t="s">
        <v>231</v>
      </c>
      <c r="D7333" t="s">
        <v>7</v>
      </c>
      <c r="E7333" t="s">
        <v>340</v>
      </c>
      <c r="F7333" t="s">
        <v>424</v>
      </c>
      <c r="G7333" s="8">
        <v>7</v>
      </c>
      <c r="H7333" s="6">
        <v>2234.83</v>
      </c>
      <c r="I7333" s="6">
        <v>15643.8</v>
      </c>
      <c r="J7333" t="s">
        <v>777</v>
      </c>
      <c r="K7333" s="8">
        <v>35</v>
      </c>
      <c r="L7333" t="str">
        <f>_xlfn.XLOOKUP(F7333, Items!$A:$A, Items!$C:$C, "Check Item ID", 0)</f>
        <v>Service</v>
      </c>
    </row>
    <row r="7334" spans="1:12" x14ac:dyDescent="0.25">
      <c r="A7334" t="s">
        <v>8102</v>
      </c>
      <c r="B7334" s="1">
        <v>45882</v>
      </c>
      <c r="C7334" t="s">
        <v>163</v>
      </c>
      <c r="D7334" t="s">
        <v>31</v>
      </c>
      <c r="E7334" t="s">
        <v>292</v>
      </c>
      <c r="F7334" t="s">
        <v>448</v>
      </c>
      <c r="G7334" s="8">
        <v>32</v>
      </c>
      <c r="H7334" s="6">
        <v>3865.44</v>
      </c>
      <c r="I7334" s="6">
        <v>123694.19</v>
      </c>
      <c r="J7334" t="s">
        <v>777</v>
      </c>
      <c r="K7334" s="8">
        <v>16</v>
      </c>
      <c r="L7334" t="str">
        <f>_xlfn.XLOOKUP(F7334, Items!$A:$A, Items!$C:$C, "Check Item ID", 0)</f>
        <v>Software</v>
      </c>
    </row>
    <row r="7335" spans="1:12" x14ac:dyDescent="0.25">
      <c r="A7335" t="s">
        <v>8103</v>
      </c>
      <c r="B7335" s="1">
        <v>45728</v>
      </c>
      <c r="C7335" t="s">
        <v>235</v>
      </c>
      <c r="D7335" t="s">
        <v>17</v>
      </c>
      <c r="E7335" t="s">
        <v>308</v>
      </c>
      <c r="F7335" t="s">
        <v>514</v>
      </c>
      <c r="G7335" s="8">
        <v>28</v>
      </c>
      <c r="H7335" s="6">
        <v>4434.46</v>
      </c>
      <c r="I7335" s="6">
        <v>124164.76</v>
      </c>
      <c r="J7335" t="s">
        <v>777</v>
      </c>
      <c r="K7335" s="8">
        <v>28</v>
      </c>
      <c r="L7335" t="str">
        <f>_xlfn.XLOOKUP(F7335, Items!$A:$A, Items!$C:$C, "Check Item ID", 0)</f>
        <v>Hardware</v>
      </c>
    </row>
    <row r="7336" spans="1:12" x14ac:dyDescent="0.25">
      <c r="A7336" t="s">
        <v>8104</v>
      </c>
      <c r="B7336" s="1">
        <v>45549</v>
      </c>
      <c r="C7336" t="s">
        <v>181</v>
      </c>
      <c r="D7336" t="s">
        <v>17</v>
      </c>
      <c r="E7336" t="s">
        <v>314</v>
      </c>
      <c r="F7336" t="s">
        <v>359</v>
      </c>
      <c r="G7336" s="8">
        <v>31</v>
      </c>
      <c r="H7336" s="6">
        <v>6851.3</v>
      </c>
      <c r="I7336" s="6">
        <v>212390.39</v>
      </c>
      <c r="J7336" t="s">
        <v>777</v>
      </c>
      <c r="K7336" s="8">
        <v>44</v>
      </c>
      <c r="L7336" t="str">
        <f>_xlfn.XLOOKUP(F7336, Items!$A:$A, Items!$C:$C, "Check Item ID", 0)</f>
        <v>Hardware</v>
      </c>
    </row>
    <row r="7337" spans="1:12" hidden="1" x14ac:dyDescent="0.25">
      <c r="A7337" t="s">
        <v>8105</v>
      </c>
      <c r="B7337" s="1">
        <v>45251</v>
      </c>
      <c r="C7337" t="s">
        <v>211</v>
      </c>
      <c r="D7337" t="s">
        <v>31</v>
      </c>
      <c r="E7337" t="s">
        <v>348</v>
      </c>
      <c r="F7337" t="s">
        <v>400</v>
      </c>
      <c r="G7337">
        <v>27</v>
      </c>
      <c r="H7337">
        <v>8168.77</v>
      </c>
      <c r="I7337">
        <v>220556.69</v>
      </c>
      <c r="J7337" t="s">
        <v>770</v>
      </c>
      <c r="K7337">
        <v>40</v>
      </c>
      <c r="L7337" t="str">
        <f>_xlfn.XLOOKUP(F7337, Items!$A:$A, Items!$C:$C, "Check Item ID", 0)</f>
        <v>Hardware</v>
      </c>
    </row>
    <row r="7338" spans="1:12" x14ac:dyDescent="0.25">
      <c r="A7338" t="s">
        <v>8106</v>
      </c>
      <c r="B7338" s="1">
        <v>45500</v>
      </c>
      <c r="C7338" t="s">
        <v>83</v>
      </c>
      <c r="D7338" t="s">
        <v>23</v>
      </c>
      <c r="E7338" t="s">
        <v>274</v>
      </c>
      <c r="F7338" t="s">
        <v>404</v>
      </c>
      <c r="G7338" s="8">
        <v>22</v>
      </c>
      <c r="H7338" s="6">
        <v>2796.3</v>
      </c>
      <c r="I7338" s="6">
        <v>61518.65</v>
      </c>
      <c r="J7338" t="s">
        <v>777</v>
      </c>
      <c r="K7338" s="8">
        <v>34</v>
      </c>
      <c r="L7338" t="str">
        <f>_xlfn.XLOOKUP(F7338, Items!$A:$A, Items!$C:$C, "Check Item ID", 0)</f>
        <v>Service</v>
      </c>
    </row>
    <row r="7339" spans="1:12" hidden="1" x14ac:dyDescent="0.25">
      <c r="A7339" t="s">
        <v>8107</v>
      </c>
      <c r="B7339" s="1">
        <v>45027</v>
      </c>
      <c r="C7339" t="s">
        <v>121</v>
      </c>
      <c r="D7339" t="s">
        <v>5</v>
      </c>
      <c r="E7339" t="s">
        <v>281</v>
      </c>
      <c r="F7339" t="s">
        <v>361</v>
      </c>
      <c r="G7339">
        <v>46</v>
      </c>
      <c r="H7339">
        <v>4554.6400000000003</v>
      </c>
      <c r="I7339">
        <v>209513.64</v>
      </c>
      <c r="J7339" t="s">
        <v>768</v>
      </c>
      <c r="K7339">
        <v>41</v>
      </c>
      <c r="L7339" t="str">
        <f>_xlfn.XLOOKUP(F7339, Items!$A:$A, Items!$C:$C, "Check Item ID", 0)</f>
        <v>Software</v>
      </c>
    </row>
    <row r="7340" spans="1:12" x14ac:dyDescent="0.25">
      <c r="A7340" t="s">
        <v>8108</v>
      </c>
      <c r="B7340" s="1">
        <v>44990</v>
      </c>
      <c r="C7340" t="s">
        <v>42</v>
      </c>
      <c r="D7340" t="s">
        <v>9</v>
      </c>
      <c r="E7340" t="s">
        <v>340</v>
      </c>
      <c r="F7340" t="s">
        <v>696</v>
      </c>
      <c r="G7340" s="8">
        <v>15</v>
      </c>
      <c r="H7340" s="6">
        <v>518.53</v>
      </c>
      <c r="I7340" s="6">
        <v>7777.93</v>
      </c>
      <c r="J7340" t="s">
        <v>777</v>
      </c>
      <c r="K7340" s="8">
        <v>25</v>
      </c>
      <c r="L7340" t="str">
        <f>_xlfn.XLOOKUP(F7340, Items!$A:$A, Items!$C:$C, "Check Item ID", 0)</f>
        <v>Software</v>
      </c>
    </row>
    <row r="7341" spans="1:12" hidden="1" x14ac:dyDescent="0.25">
      <c r="A7341" t="s">
        <v>8109</v>
      </c>
      <c r="B7341" s="1">
        <v>45332</v>
      </c>
      <c r="C7341" t="s">
        <v>101</v>
      </c>
      <c r="D7341" t="s">
        <v>23</v>
      </c>
      <c r="E7341" t="s">
        <v>296</v>
      </c>
      <c r="F7341" t="s">
        <v>604</v>
      </c>
      <c r="G7341">
        <v>43</v>
      </c>
      <c r="H7341">
        <v>393.67</v>
      </c>
      <c r="I7341">
        <v>16927.96</v>
      </c>
      <c r="J7341" t="s">
        <v>768</v>
      </c>
      <c r="K7341">
        <v>15</v>
      </c>
      <c r="L7341" t="str">
        <f>_xlfn.XLOOKUP(F7341, Items!$A:$A, Items!$C:$C, "Check Item ID", 0)</f>
        <v>Software</v>
      </c>
    </row>
    <row r="7342" spans="1:12" hidden="1" x14ac:dyDescent="0.25">
      <c r="A7342" t="s">
        <v>8110</v>
      </c>
      <c r="B7342" s="1">
        <v>45440</v>
      </c>
      <c r="C7342" t="s">
        <v>117</v>
      </c>
      <c r="D7342" t="s">
        <v>29</v>
      </c>
      <c r="E7342" t="s">
        <v>332</v>
      </c>
      <c r="F7342" t="s">
        <v>468</v>
      </c>
      <c r="G7342">
        <v>48</v>
      </c>
      <c r="H7342">
        <v>3869.67</v>
      </c>
      <c r="I7342">
        <v>185743.96</v>
      </c>
      <c r="J7342" t="s">
        <v>768</v>
      </c>
      <c r="K7342">
        <v>31</v>
      </c>
      <c r="L7342" t="str">
        <f>_xlfn.XLOOKUP(F7342, Items!$A:$A, Items!$C:$C, "Check Item ID", 0)</f>
        <v>Hardware</v>
      </c>
    </row>
    <row r="7343" spans="1:12" x14ac:dyDescent="0.25">
      <c r="A7343" t="s">
        <v>8111</v>
      </c>
      <c r="B7343" s="1">
        <v>45602</v>
      </c>
      <c r="C7343" t="s">
        <v>147</v>
      </c>
      <c r="D7343" t="s">
        <v>5</v>
      </c>
      <c r="E7343" t="s">
        <v>354</v>
      </c>
      <c r="F7343" t="s">
        <v>584</v>
      </c>
      <c r="G7343" s="8">
        <v>27</v>
      </c>
      <c r="H7343" s="6">
        <v>486.83</v>
      </c>
      <c r="I7343" s="6">
        <v>13144.44</v>
      </c>
      <c r="J7343" t="s">
        <v>777</v>
      </c>
      <c r="K7343" s="8">
        <v>40</v>
      </c>
      <c r="L7343" t="str">
        <f>_xlfn.XLOOKUP(F7343, Items!$A:$A, Items!$C:$C, "Check Item ID", 0)</f>
        <v>Service</v>
      </c>
    </row>
    <row r="7344" spans="1:12" hidden="1" x14ac:dyDescent="0.25">
      <c r="A7344" t="s">
        <v>8112</v>
      </c>
      <c r="B7344" s="1">
        <v>45628</v>
      </c>
      <c r="C7344" t="s">
        <v>125</v>
      </c>
      <c r="D7344" t="s">
        <v>23</v>
      </c>
      <c r="E7344" t="s">
        <v>338</v>
      </c>
      <c r="F7344" t="s">
        <v>460</v>
      </c>
      <c r="G7344">
        <v>4</v>
      </c>
      <c r="H7344">
        <v>4264.3599999999997</v>
      </c>
      <c r="I7344">
        <v>17057.45</v>
      </c>
      <c r="J7344" t="s">
        <v>768</v>
      </c>
      <c r="K7344">
        <v>18</v>
      </c>
      <c r="L7344" t="str">
        <f>_xlfn.XLOOKUP(F7344, Items!$A:$A, Items!$C:$C, "Check Item ID", 0)</f>
        <v>Hardware</v>
      </c>
    </row>
    <row r="7345" spans="1:12" hidden="1" x14ac:dyDescent="0.25">
      <c r="A7345" t="s">
        <v>8113</v>
      </c>
      <c r="B7345" s="1">
        <v>45683</v>
      </c>
      <c r="C7345" t="s">
        <v>173</v>
      </c>
      <c r="D7345" t="s">
        <v>9</v>
      </c>
      <c r="E7345" t="s">
        <v>352</v>
      </c>
      <c r="F7345" t="s">
        <v>450</v>
      </c>
      <c r="G7345">
        <v>26</v>
      </c>
      <c r="H7345">
        <v>7805.1</v>
      </c>
      <c r="I7345">
        <v>202932.65</v>
      </c>
      <c r="J7345" t="s">
        <v>768</v>
      </c>
      <c r="K7345">
        <v>6</v>
      </c>
      <c r="L7345" t="str">
        <f>_xlfn.XLOOKUP(F7345, Items!$A:$A, Items!$C:$C, "Check Item ID", 0)</f>
        <v>Service</v>
      </c>
    </row>
    <row r="7346" spans="1:12" hidden="1" x14ac:dyDescent="0.25">
      <c r="A7346" t="s">
        <v>8114</v>
      </c>
      <c r="B7346" s="1">
        <v>45064</v>
      </c>
      <c r="C7346" t="s">
        <v>155</v>
      </c>
      <c r="D7346" t="s">
        <v>31</v>
      </c>
      <c r="E7346" t="s">
        <v>278</v>
      </c>
      <c r="F7346" t="s">
        <v>714</v>
      </c>
      <c r="G7346">
        <v>9</v>
      </c>
      <c r="H7346">
        <v>4245.45</v>
      </c>
      <c r="I7346">
        <v>38209.07</v>
      </c>
      <c r="J7346" t="s">
        <v>770</v>
      </c>
      <c r="K7346">
        <v>24</v>
      </c>
      <c r="L7346" t="str">
        <f>_xlfn.XLOOKUP(F7346, Items!$A:$A, Items!$C:$C, "Check Item ID", 0)</f>
        <v>Hardware</v>
      </c>
    </row>
    <row r="7347" spans="1:12" hidden="1" x14ac:dyDescent="0.25">
      <c r="A7347" t="s">
        <v>8115</v>
      </c>
      <c r="B7347" s="1">
        <v>45508</v>
      </c>
      <c r="C7347" t="s">
        <v>107</v>
      </c>
      <c r="D7347" t="s">
        <v>25</v>
      </c>
      <c r="E7347" t="s">
        <v>328</v>
      </c>
      <c r="F7347" t="s">
        <v>590</v>
      </c>
      <c r="G7347">
        <v>40</v>
      </c>
      <c r="H7347">
        <v>818.55</v>
      </c>
      <c r="I7347">
        <v>32742.14</v>
      </c>
      <c r="J7347" t="s">
        <v>768</v>
      </c>
      <c r="K7347">
        <v>41</v>
      </c>
      <c r="L7347" t="str">
        <f>_xlfn.XLOOKUP(F7347, Items!$A:$A, Items!$C:$C, "Check Item ID", 0)</f>
        <v>Hardware</v>
      </c>
    </row>
    <row r="7348" spans="1:12" hidden="1" x14ac:dyDescent="0.25">
      <c r="A7348" t="s">
        <v>8116</v>
      </c>
      <c r="B7348" s="1">
        <v>45952</v>
      </c>
      <c r="C7348" t="s">
        <v>61</v>
      </c>
      <c r="D7348" t="s">
        <v>11</v>
      </c>
      <c r="E7348" t="s">
        <v>281</v>
      </c>
      <c r="F7348" t="s">
        <v>754</v>
      </c>
      <c r="G7348">
        <v>23</v>
      </c>
      <c r="H7348">
        <v>7928.37</v>
      </c>
      <c r="I7348">
        <v>182352.56</v>
      </c>
      <c r="J7348" t="s">
        <v>768</v>
      </c>
      <c r="K7348">
        <v>41</v>
      </c>
      <c r="L7348" t="str">
        <f>_xlfn.XLOOKUP(F7348, Items!$A:$A, Items!$C:$C, "Check Item ID", 0)</f>
        <v>Service</v>
      </c>
    </row>
    <row r="7349" spans="1:12" x14ac:dyDescent="0.25">
      <c r="A7349" t="s">
        <v>8117</v>
      </c>
      <c r="B7349" s="1">
        <v>45414</v>
      </c>
      <c r="C7349" t="s">
        <v>177</v>
      </c>
      <c r="D7349" t="s">
        <v>27</v>
      </c>
      <c r="E7349" t="s">
        <v>246</v>
      </c>
      <c r="F7349" t="s">
        <v>712</v>
      </c>
      <c r="G7349" s="8">
        <v>33</v>
      </c>
      <c r="H7349" s="6">
        <v>3182.66</v>
      </c>
      <c r="I7349" s="6">
        <v>105027.68</v>
      </c>
      <c r="J7349" t="s">
        <v>777</v>
      </c>
      <c r="K7349" s="8">
        <v>3</v>
      </c>
      <c r="L7349" t="str">
        <f>_xlfn.XLOOKUP(F7349, Items!$A:$A, Items!$C:$C, "Check Item ID", 0)</f>
        <v>Service</v>
      </c>
    </row>
    <row r="7350" spans="1:12" hidden="1" x14ac:dyDescent="0.25">
      <c r="A7350" t="s">
        <v>8118</v>
      </c>
      <c r="B7350" s="1">
        <v>45078</v>
      </c>
      <c r="C7350" t="s">
        <v>177</v>
      </c>
      <c r="D7350" t="s">
        <v>27</v>
      </c>
      <c r="E7350" t="s">
        <v>308</v>
      </c>
      <c r="F7350" t="s">
        <v>456</v>
      </c>
      <c r="G7350">
        <v>21</v>
      </c>
      <c r="H7350">
        <v>7528.62</v>
      </c>
      <c r="I7350">
        <v>158101</v>
      </c>
      <c r="J7350" t="s">
        <v>768</v>
      </c>
      <c r="K7350">
        <v>32</v>
      </c>
      <c r="L7350" t="str">
        <f>_xlfn.XLOOKUP(F7350, Items!$A:$A, Items!$C:$C, "Check Item ID", 0)</f>
        <v>Software</v>
      </c>
    </row>
    <row r="7351" spans="1:12" x14ac:dyDescent="0.25">
      <c r="A7351" t="s">
        <v>8119</v>
      </c>
      <c r="B7351" s="1">
        <v>45944</v>
      </c>
      <c r="C7351" t="s">
        <v>217</v>
      </c>
      <c r="D7351" t="s">
        <v>21</v>
      </c>
      <c r="E7351" t="s">
        <v>272</v>
      </c>
      <c r="F7351" t="s">
        <v>686</v>
      </c>
      <c r="G7351" s="8">
        <v>27</v>
      </c>
      <c r="H7351" s="6">
        <v>4959.43</v>
      </c>
      <c r="I7351" s="6">
        <v>133904.51999999999</v>
      </c>
      <c r="J7351" t="s">
        <v>777</v>
      </c>
      <c r="K7351" s="8">
        <v>18</v>
      </c>
      <c r="L7351" t="str">
        <f>_xlfn.XLOOKUP(F7351, Items!$A:$A, Items!$C:$C, "Check Item ID", 0)</f>
        <v>Software</v>
      </c>
    </row>
    <row r="7352" spans="1:12" hidden="1" x14ac:dyDescent="0.25">
      <c r="A7352" t="s">
        <v>8120</v>
      </c>
      <c r="B7352" s="1">
        <v>45100</v>
      </c>
      <c r="C7352" t="s">
        <v>48</v>
      </c>
      <c r="D7352" t="s">
        <v>21</v>
      </c>
      <c r="E7352" t="s">
        <v>258</v>
      </c>
      <c r="F7352" t="s">
        <v>382</v>
      </c>
      <c r="G7352">
        <v>27</v>
      </c>
      <c r="H7352">
        <v>10586.43</v>
      </c>
      <c r="I7352">
        <v>285833.61</v>
      </c>
      <c r="J7352" t="s">
        <v>770</v>
      </c>
      <c r="K7352">
        <v>29</v>
      </c>
      <c r="L7352" t="str">
        <f>_xlfn.XLOOKUP(F7352, Items!$A:$A, Items!$C:$C, "Check Item ID", 0)</f>
        <v>Hardware</v>
      </c>
    </row>
    <row r="7353" spans="1:12" x14ac:dyDescent="0.25">
      <c r="A7353" t="s">
        <v>8121</v>
      </c>
      <c r="B7353" s="1">
        <v>45208</v>
      </c>
      <c r="C7353" t="s">
        <v>79</v>
      </c>
      <c r="D7353" t="s">
        <v>31</v>
      </c>
      <c r="E7353" t="s">
        <v>246</v>
      </c>
      <c r="F7353" t="s">
        <v>390</v>
      </c>
      <c r="G7353" s="8">
        <v>33</v>
      </c>
      <c r="H7353" s="6">
        <v>5815.15</v>
      </c>
      <c r="I7353" s="6">
        <v>191899.8</v>
      </c>
      <c r="J7353" t="s">
        <v>777</v>
      </c>
      <c r="K7353" s="8">
        <v>11</v>
      </c>
      <c r="L7353" t="str">
        <f>_xlfn.XLOOKUP(F7353, Items!$A:$A, Items!$C:$C, "Check Item ID", 0)</f>
        <v>Service</v>
      </c>
    </row>
    <row r="7354" spans="1:12" hidden="1" x14ac:dyDescent="0.25">
      <c r="A7354" t="s">
        <v>8122</v>
      </c>
      <c r="B7354" s="1">
        <v>45719</v>
      </c>
      <c r="C7354" t="s">
        <v>235</v>
      </c>
      <c r="D7354" t="s">
        <v>17</v>
      </c>
      <c r="E7354" t="s">
        <v>270</v>
      </c>
      <c r="F7354" t="s">
        <v>582</v>
      </c>
      <c r="G7354">
        <v>7</v>
      </c>
      <c r="H7354">
        <v>10243.299999999999</v>
      </c>
      <c r="I7354">
        <v>71703.12</v>
      </c>
      <c r="J7354" t="s">
        <v>768</v>
      </c>
      <c r="K7354">
        <v>23</v>
      </c>
      <c r="L7354" t="str">
        <f>_xlfn.XLOOKUP(F7354, Items!$A:$A, Items!$C:$C, "Check Item ID", 0)</f>
        <v>Service</v>
      </c>
    </row>
    <row r="7355" spans="1:12" hidden="1" x14ac:dyDescent="0.25">
      <c r="A7355" t="s">
        <v>8123</v>
      </c>
      <c r="B7355" s="1">
        <v>45477</v>
      </c>
      <c r="C7355" t="s">
        <v>155</v>
      </c>
      <c r="D7355" t="s">
        <v>31</v>
      </c>
      <c r="E7355" t="s">
        <v>300</v>
      </c>
      <c r="F7355" t="s">
        <v>478</v>
      </c>
      <c r="G7355">
        <v>46</v>
      </c>
      <c r="H7355">
        <v>7445.96</v>
      </c>
      <c r="I7355">
        <v>342514.35</v>
      </c>
      <c r="J7355" t="s">
        <v>768</v>
      </c>
      <c r="K7355">
        <v>4</v>
      </c>
      <c r="L7355" t="str">
        <f>_xlfn.XLOOKUP(F7355, Items!$A:$A, Items!$C:$C, "Check Item ID", 0)</f>
        <v>Software</v>
      </c>
    </row>
    <row r="7356" spans="1:12" hidden="1" x14ac:dyDescent="0.25">
      <c r="A7356" t="s">
        <v>8124</v>
      </c>
      <c r="B7356" s="1">
        <v>45551</v>
      </c>
      <c r="C7356" t="s">
        <v>121</v>
      </c>
      <c r="D7356" t="s">
        <v>5</v>
      </c>
      <c r="E7356" t="s">
        <v>265</v>
      </c>
      <c r="F7356" t="s">
        <v>650</v>
      </c>
      <c r="G7356">
        <v>36</v>
      </c>
      <c r="H7356">
        <v>10942.49</v>
      </c>
      <c r="I7356">
        <v>393929.71</v>
      </c>
      <c r="J7356" t="s">
        <v>768</v>
      </c>
      <c r="K7356">
        <v>21</v>
      </c>
      <c r="L7356" t="str">
        <f>_xlfn.XLOOKUP(F7356, Items!$A:$A, Items!$C:$C, "Check Item ID", 0)</f>
        <v>Service</v>
      </c>
    </row>
    <row r="7357" spans="1:12" hidden="1" x14ac:dyDescent="0.25">
      <c r="A7357" t="s">
        <v>8125</v>
      </c>
      <c r="B7357" s="1">
        <v>45451</v>
      </c>
      <c r="C7357" t="s">
        <v>57</v>
      </c>
      <c r="D7357" t="s">
        <v>25</v>
      </c>
      <c r="E7357" t="s">
        <v>265</v>
      </c>
      <c r="F7357" t="s">
        <v>620</v>
      </c>
      <c r="G7357">
        <v>48</v>
      </c>
      <c r="H7357">
        <v>2345.71</v>
      </c>
      <c r="I7357">
        <v>112594.13</v>
      </c>
      <c r="J7357" t="s">
        <v>770</v>
      </c>
      <c r="K7357">
        <v>33</v>
      </c>
      <c r="L7357" t="str">
        <f>_xlfn.XLOOKUP(F7357, Items!$A:$A, Items!$C:$C, "Check Item ID", 0)</f>
        <v>Hardware</v>
      </c>
    </row>
    <row r="7358" spans="1:12" x14ac:dyDescent="0.25">
      <c r="A7358" t="s">
        <v>8126</v>
      </c>
      <c r="B7358" s="1">
        <v>45736</v>
      </c>
      <c r="C7358" t="s">
        <v>36</v>
      </c>
      <c r="D7358" t="s">
        <v>23</v>
      </c>
      <c r="E7358" t="s">
        <v>306</v>
      </c>
      <c r="F7358" t="s">
        <v>670</v>
      </c>
      <c r="G7358" s="8">
        <v>5</v>
      </c>
      <c r="H7358" s="6">
        <v>8086.57</v>
      </c>
      <c r="I7358" s="6">
        <v>40432.870000000003</v>
      </c>
      <c r="J7358" t="s">
        <v>777</v>
      </c>
      <c r="K7358" s="8">
        <v>37</v>
      </c>
      <c r="L7358" t="str">
        <f>_xlfn.XLOOKUP(F7358, Items!$A:$A, Items!$C:$C, "Check Item ID", 0)</f>
        <v>Service</v>
      </c>
    </row>
    <row r="7359" spans="1:12" x14ac:dyDescent="0.25">
      <c r="A7359" t="s">
        <v>8127</v>
      </c>
      <c r="B7359" s="1">
        <v>45821</v>
      </c>
      <c r="C7359" t="s">
        <v>99</v>
      </c>
      <c r="D7359" t="s">
        <v>13</v>
      </c>
      <c r="E7359" t="s">
        <v>332</v>
      </c>
      <c r="F7359" t="s">
        <v>588</v>
      </c>
      <c r="G7359" s="8">
        <v>22</v>
      </c>
      <c r="H7359" s="6">
        <v>7900.29</v>
      </c>
      <c r="I7359" s="6">
        <v>173806.33</v>
      </c>
      <c r="J7359" t="s">
        <v>777</v>
      </c>
      <c r="K7359" s="8">
        <v>5</v>
      </c>
      <c r="L7359" t="str">
        <f>_xlfn.XLOOKUP(F7359, Items!$A:$A, Items!$C:$C, "Check Item ID", 0)</f>
        <v>Hardware</v>
      </c>
    </row>
    <row r="7360" spans="1:12" hidden="1" x14ac:dyDescent="0.25">
      <c r="A7360" t="s">
        <v>8128</v>
      </c>
      <c r="B7360" s="1">
        <v>45112</v>
      </c>
      <c r="C7360" t="s">
        <v>115</v>
      </c>
      <c r="D7360" t="s">
        <v>27</v>
      </c>
      <c r="E7360" t="s">
        <v>294</v>
      </c>
      <c r="F7360" t="s">
        <v>446</v>
      </c>
      <c r="G7360">
        <v>45</v>
      </c>
      <c r="H7360">
        <v>6998.31</v>
      </c>
      <c r="I7360">
        <v>314923.99</v>
      </c>
      <c r="J7360" t="s">
        <v>770</v>
      </c>
      <c r="K7360">
        <v>28</v>
      </c>
      <c r="L7360" t="str">
        <f>_xlfn.XLOOKUP(F7360, Items!$A:$A, Items!$C:$C, "Check Item ID", 0)</f>
        <v>Software</v>
      </c>
    </row>
    <row r="7361" spans="1:12" x14ac:dyDescent="0.25">
      <c r="A7361" t="s">
        <v>8129</v>
      </c>
      <c r="B7361" s="1">
        <v>45835</v>
      </c>
      <c r="C7361" t="s">
        <v>171</v>
      </c>
      <c r="D7361" t="s">
        <v>23</v>
      </c>
      <c r="E7361" t="s">
        <v>258</v>
      </c>
      <c r="F7361" t="s">
        <v>430</v>
      </c>
      <c r="G7361" s="8">
        <v>33</v>
      </c>
      <c r="H7361" s="6">
        <v>2629.04</v>
      </c>
      <c r="I7361" s="6">
        <v>86758.26</v>
      </c>
      <c r="J7361" t="s">
        <v>777</v>
      </c>
      <c r="K7361" s="8">
        <v>39</v>
      </c>
      <c r="L7361" t="str">
        <f>_xlfn.XLOOKUP(F7361, Items!$A:$A, Items!$C:$C, "Check Item ID", 0)</f>
        <v>Service</v>
      </c>
    </row>
    <row r="7362" spans="1:12" x14ac:dyDescent="0.25">
      <c r="A7362" t="s">
        <v>8130</v>
      </c>
      <c r="B7362" s="1">
        <v>45673</v>
      </c>
      <c r="C7362" t="s">
        <v>151</v>
      </c>
      <c r="D7362" t="s">
        <v>11</v>
      </c>
      <c r="E7362" t="s">
        <v>348</v>
      </c>
      <c r="F7362" t="s">
        <v>648</v>
      </c>
      <c r="G7362" s="8">
        <v>49</v>
      </c>
      <c r="H7362" s="6">
        <v>5127.4799999999996</v>
      </c>
      <c r="I7362" s="6">
        <v>251246.67</v>
      </c>
      <c r="J7362" t="s">
        <v>777</v>
      </c>
      <c r="K7362" s="8">
        <v>27</v>
      </c>
      <c r="L7362" t="str">
        <f>_xlfn.XLOOKUP(F7362, Items!$A:$A, Items!$C:$C, "Check Item ID", 0)</f>
        <v>Hardware</v>
      </c>
    </row>
    <row r="7363" spans="1:12" x14ac:dyDescent="0.25">
      <c r="A7363" t="s">
        <v>8131</v>
      </c>
      <c r="B7363" s="1">
        <v>45166</v>
      </c>
      <c r="C7363" t="s">
        <v>91</v>
      </c>
      <c r="D7363" t="s">
        <v>11</v>
      </c>
      <c r="E7363" t="s">
        <v>296</v>
      </c>
      <c r="F7363" t="s">
        <v>424</v>
      </c>
      <c r="G7363" s="8">
        <v>38</v>
      </c>
      <c r="H7363" s="6">
        <v>2314.4699999999998</v>
      </c>
      <c r="I7363" s="6">
        <v>87949.72</v>
      </c>
      <c r="J7363" t="s">
        <v>777</v>
      </c>
      <c r="K7363" s="8">
        <v>12</v>
      </c>
      <c r="L7363" t="str">
        <f>_xlfn.XLOOKUP(F7363, Items!$A:$A, Items!$C:$C, "Check Item ID", 0)</f>
        <v>Service</v>
      </c>
    </row>
    <row r="7364" spans="1:12" x14ac:dyDescent="0.25">
      <c r="A7364" t="s">
        <v>8132</v>
      </c>
      <c r="B7364" s="1">
        <v>45868</v>
      </c>
      <c r="C7364" t="s">
        <v>209</v>
      </c>
      <c r="D7364" t="s">
        <v>23</v>
      </c>
      <c r="E7364" t="s">
        <v>270</v>
      </c>
      <c r="F7364" t="s">
        <v>748</v>
      </c>
      <c r="G7364" s="8">
        <v>2</v>
      </c>
      <c r="H7364" s="6">
        <v>3729.49</v>
      </c>
      <c r="I7364" s="6">
        <v>7458.98</v>
      </c>
      <c r="J7364" t="s">
        <v>777</v>
      </c>
      <c r="K7364" s="8">
        <v>38</v>
      </c>
      <c r="L7364" t="str">
        <f>_xlfn.XLOOKUP(F7364, Items!$A:$A, Items!$C:$C, "Check Item ID", 0)</f>
        <v>Software</v>
      </c>
    </row>
    <row r="7365" spans="1:12" hidden="1" x14ac:dyDescent="0.25">
      <c r="A7365" t="s">
        <v>8133</v>
      </c>
      <c r="B7365" s="1">
        <v>45397</v>
      </c>
      <c r="C7365" t="s">
        <v>229</v>
      </c>
      <c r="D7365" t="s">
        <v>17</v>
      </c>
      <c r="E7365" t="s">
        <v>258</v>
      </c>
      <c r="F7365" t="s">
        <v>694</v>
      </c>
      <c r="G7365">
        <v>27</v>
      </c>
      <c r="H7365">
        <v>5384.63</v>
      </c>
      <c r="I7365">
        <v>145384.9</v>
      </c>
      <c r="J7365" t="s">
        <v>768</v>
      </c>
      <c r="K7365">
        <v>34</v>
      </c>
      <c r="L7365" t="str">
        <f>_xlfn.XLOOKUP(F7365, Items!$A:$A, Items!$C:$C, "Check Item ID", 0)</f>
        <v>Service</v>
      </c>
    </row>
    <row r="7366" spans="1:12" hidden="1" x14ac:dyDescent="0.25">
      <c r="A7366" t="s">
        <v>8134</v>
      </c>
      <c r="B7366" s="1">
        <v>45012</v>
      </c>
      <c r="C7366" t="s">
        <v>229</v>
      </c>
      <c r="D7366" t="s">
        <v>17</v>
      </c>
      <c r="E7366" t="s">
        <v>246</v>
      </c>
      <c r="F7366" t="s">
        <v>544</v>
      </c>
      <c r="G7366">
        <v>29</v>
      </c>
      <c r="H7366">
        <v>953.1</v>
      </c>
      <c r="I7366">
        <v>27639.78</v>
      </c>
      <c r="J7366" t="s">
        <v>768</v>
      </c>
      <c r="K7366">
        <v>11</v>
      </c>
      <c r="L7366" t="str">
        <f>_xlfn.XLOOKUP(F7366, Items!$A:$A, Items!$C:$C, "Check Item ID", 0)</f>
        <v>Software</v>
      </c>
    </row>
    <row r="7367" spans="1:12" hidden="1" x14ac:dyDescent="0.25">
      <c r="A7367" t="s">
        <v>8135</v>
      </c>
      <c r="B7367" s="1">
        <v>45384</v>
      </c>
      <c r="C7367" t="s">
        <v>55</v>
      </c>
      <c r="D7367" t="s">
        <v>3</v>
      </c>
      <c r="E7367" t="s">
        <v>294</v>
      </c>
      <c r="F7367" t="s">
        <v>734</v>
      </c>
      <c r="G7367">
        <v>41</v>
      </c>
      <c r="H7367">
        <v>8299.17</v>
      </c>
      <c r="I7367">
        <v>340265.9</v>
      </c>
      <c r="J7367" t="s">
        <v>768</v>
      </c>
      <c r="K7367">
        <v>38</v>
      </c>
      <c r="L7367" t="str">
        <f>_xlfn.XLOOKUP(F7367, Items!$A:$A, Items!$C:$C, "Check Item ID", 0)</f>
        <v>Software</v>
      </c>
    </row>
    <row r="7368" spans="1:12" hidden="1" x14ac:dyDescent="0.25">
      <c r="A7368" t="s">
        <v>8136</v>
      </c>
      <c r="B7368" s="1">
        <v>45063</v>
      </c>
      <c r="C7368" t="s">
        <v>231</v>
      </c>
      <c r="D7368" t="s">
        <v>7</v>
      </c>
      <c r="E7368" t="s">
        <v>250</v>
      </c>
      <c r="F7368" t="s">
        <v>462</v>
      </c>
      <c r="G7368">
        <v>11</v>
      </c>
      <c r="H7368">
        <v>4382.32</v>
      </c>
      <c r="I7368">
        <v>48205.54</v>
      </c>
      <c r="J7368" t="s">
        <v>768</v>
      </c>
      <c r="K7368">
        <v>42</v>
      </c>
      <c r="L7368" t="str">
        <f>_xlfn.XLOOKUP(F7368, Items!$A:$A, Items!$C:$C, "Check Item ID", 0)</f>
        <v>Service</v>
      </c>
    </row>
    <row r="7369" spans="1:12" x14ac:dyDescent="0.25">
      <c r="A7369" t="s">
        <v>8137</v>
      </c>
      <c r="B7369" s="1">
        <v>45738</v>
      </c>
      <c r="C7369" t="s">
        <v>111</v>
      </c>
      <c r="D7369" t="s">
        <v>31</v>
      </c>
      <c r="E7369" t="s">
        <v>334</v>
      </c>
      <c r="F7369" t="s">
        <v>466</v>
      </c>
      <c r="G7369" s="8">
        <v>31</v>
      </c>
      <c r="H7369" s="6">
        <v>440.36</v>
      </c>
      <c r="I7369" s="6">
        <v>13651.23</v>
      </c>
      <c r="J7369" t="s">
        <v>777</v>
      </c>
      <c r="K7369" s="8">
        <v>31</v>
      </c>
      <c r="L7369" t="str">
        <f>_xlfn.XLOOKUP(F7369, Items!$A:$A, Items!$C:$C, "Check Item ID", 0)</f>
        <v>Hardware</v>
      </c>
    </row>
    <row r="7370" spans="1:12" x14ac:dyDescent="0.25">
      <c r="A7370" t="s">
        <v>8138</v>
      </c>
      <c r="B7370" s="1">
        <v>44962</v>
      </c>
      <c r="C7370" t="s">
        <v>67</v>
      </c>
      <c r="D7370" t="s">
        <v>7</v>
      </c>
      <c r="E7370" t="s">
        <v>344</v>
      </c>
      <c r="F7370" t="s">
        <v>494</v>
      </c>
      <c r="G7370" s="8">
        <v>13</v>
      </c>
      <c r="H7370" s="6">
        <v>7859.69</v>
      </c>
      <c r="I7370" s="6">
        <v>102175.93</v>
      </c>
      <c r="J7370" t="s">
        <v>777</v>
      </c>
      <c r="K7370" s="8">
        <v>21</v>
      </c>
      <c r="L7370" t="str">
        <f>_xlfn.XLOOKUP(F7370, Items!$A:$A, Items!$C:$C, "Check Item ID", 0)</f>
        <v>Hardware</v>
      </c>
    </row>
    <row r="7371" spans="1:12" hidden="1" x14ac:dyDescent="0.25">
      <c r="A7371" t="s">
        <v>8139</v>
      </c>
      <c r="B7371" s="1">
        <v>45957</v>
      </c>
      <c r="C7371" t="s">
        <v>153</v>
      </c>
      <c r="D7371" t="s">
        <v>3</v>
      </c>
      <c r="E7371" t="s">
        <v>310</v>
      </c>
      <c r="F7371" t="s">
        <v>524</v>
      </c>
      <c r="G7371">
        <v>15</v>
      </c>
      <c r="H7371">
        <v>5158.5</v>
      </c>
      <c r="I7371">
        <v>77377.460000000006</v>
      </c>
      <c r="J7371" t="s">
        <v>770</v>
      </c>
      <c r="K7371">
        <v>26</v>
      </c>
      <c r="L7371" t="str">
        <f>_xlfn.XLOOKUP(F7371, Items!$A:$A, Items!$C:$C, "Check Item ID", 0)</f>
        <v>Hardware</v>
      </c>
    </row>
    <row r="7372" spans="1:12" x14ac:dyDescent="0.25">
      <c r="A7372" t="s">
        <v>8140</v>
      </c>
      <c r="B7372" s="1">
        <v>45916</v>
      </c>
      <c r="C7372" t="s">
        <v>113</v>
      </c>
      <c r="D7372" t="s">
        <v>23</v>
      </c>
      <c r="E7372" t="s">
        <v>322</v>
      </c>
      <c r="F7372" t="s">
        <v>542</v>
      </c>
      <c r="G7372" s="8">
        <v>1</v>
      </c>
      <c r="H7372" s="6">
        <v>7590.81</v>
      </c>
      <c r="I7372" s="6">
        <v>7590.81</v>
      </c>
      <c r="J7372" t="s">
        <v>777</v>
      </c>
      <c r="K7372" s="8">
        <v>40</v>
      </c>
      <c r="L7372" t="str">
        <f>_xlfn.XLOOKUP(F7372, Items!$A:$A, Items!$C:$C, "Check Item ID", 0)</f>
        <v>Service</v>
      </c>
    </row>
    <row r="7373" spans="1:12" hidden="1" x14ac:dyDescent="0.25">
      <c r="A7373" t="s">
        <v>8141</v>
      </c>
      <c r="B7373" s="1">
        <v>44932</v>
      </c>
      <c r="C7373" t="s">
        <v>99</v>
      </c>
      <c r="D7373" t="s">
        <v>13</v>
      </c>
      <c r="E7373" t="s">
        <v>281</v>
      </c>
      <c r="F7373" t="s">
        <v>682</v>
      </c>
      <c r="G7373">
        <v>23</v>
      </c>
      <c r="H7373">
        <v>7448.97</v>
      </c>
      <c r="I7373">
        <v>171326.36</v>
      </c>
      <c r="J7373" t="s">
        <v>770</v>
      </c>
      <c r="K7373">
        <v>34</v>
      </c>
      <c r="L7373" t="str">
        <f>_xlfn.XLOOKUP(F7373, Items!$A:$A, Items!$C:$C, "Check Item ID", 0)</f>
        <v>Software</v>
      </c>
    </row>
    <row r="7374" spans="1:12" hidden="1" x14ac:dyDescent="0.25">
      <c r="A7374" t="s">
        <v>8142</v>
      </c>
      <c r="B7374" s="1">
        <v>45323</v>
      </c>
      <c r="C7374" t="s">
        <v>173</v>
      </c>
      <c r="D7374" t="s">
        <v>9</v>
      </c>
      <c r="E7374" t="s">
        <v>286</v>
      </c>
      <c r="F7374" t="s">
        <v>428</v>
      </c>
      <c r="G7374">
        <v>38</v>
      </c>
      <c r="H7374">
        <v>6088.27</v>
      </c>
      <c r="I7374">
        <v>231354.2</v>
      </c>
      <c r="J7374" t="s">
        <v>770</v>
      </c>
      <c r="K7374">
        <v>5</v>
      </c>
      <c r="L7374" t="str">
        <f>_xlfn.XLOOKUP(F7374, Items!$A:$A, Items!$C:$C, "Check Item ID", 0)</f>
        <v>Service</v>
      </c>
    </row>
    <row r="7375" spans="1:12" x14ac:dyDescent="0.25">
      <c r="A7375" t="s">
        <v>8143</v>
      </c>
      <c r="B7375" s="1">
        <v>45460</v>
      </c>
      <c r="C7375" t="s">
        <v>121</v>
      </c>
      <c r="D7375" t="s">
        <v>5</v>
      </c>
      <c r="E7375" t="s">
        <v>350</v>
      </c>
      <c r="F7375" t="s">
        <v>520</v>
      </c>
      <c r="G7375" s="8">
        <v>26</v>
      </c>
      <c r="H7375" s="6">
        <v>7949.75</v>
      </c>
      <c r="I7375" s="6">
        <v>206693.44</v>
      </c>
      <c r="J7375" t="s">
        <v>777</v>
      </c>
      <c r="K7375" s="8">
        <v>41</v>
      </c>
      <c r="L7375" t="str">
        <f>_xlfn.XLOOKUP(F7375, Items!$A:$A, Items!$C:$C, "Check Item ID", 0)</f>
        <v>Software</v>
      </c>
    </row>
    <row r="7376" spans="1:12" hidden="1" x14ac:dyDescent="0.25">
      <c r="A7376" t="s">
        <v>8144</v>
      </c>
      <c r="B7376" s="1">
        <v>45082</v>
      </c>
      <c r="C7376" t="s">
        <v>127</v>
      </c>
      <c r="D7376" t="s">
        <v>31</v>
      </c>
      <c r="E7376" t="s">
        <v>304</v>
      </c>
      <c r="F7376" t="s">
        <v>474</v>
      </c>
      <c r="G7376">
        <v>26</v>
      </c>
      <c r="H7376">
        <v>8773.5</v>
      </c>
      <c r="I7376">
        <v>228111.05</v>
      </c>
      <c r="J7376" t="s">
        <v>768</v>
      </c>
      <c r="K7376">
        <v>3</v>
      </c>
      <c r="L7376" t="str">
        <f>_xlfn.XLOOKUP(F7376, Items!$A:$A, Items!$C:$C, "Check Item ID", 0)</f>
        <v>Service</v>
      </c>
    </row>
    <row r="7377" spans="1:12" hidden="1" x14ac:dyDescent="0.25">
      <c r="A7377" t="s">
        <v>8145</v>
      </c>
      <c r="B7377" s="1">
        <v>45626</v>
      </c>
      <c r="C7377" t="s">
        <v>119</v>
      </c>
      <c r="D7377" t="s">
        <v>13</v>
      </c>
      <c r="E7377" t="s">
        <v>354</v>
      </c>
      <c r="F7377" t="s">
        <v>470</v>
      </c>
      <c r="G7377">
        <v>18</v>
      </c>
      <c r="H7377">
        <v>1424.88</v>
      </c>
      <c r="I7377">
        <v>25647.759999999998</v>
      </c>
      <c r="J7377" t="s">
        <v>768</v>
      </c>
      <c r="K7377">
        <v>44</v>
      </c>
      <c r="L7377" t="str">
        <f>_xlfn.XLOOKUP(F7377, Items!$A:$A, Items!$C:$C, "Check Item ID", 0)</f>
        <v>Software</v>
      </c>
    </row>
    <row r="7378" spans="1:12" hidden="1" x14ac:dyDescent="0.25">
      <c r="A7378" t="s">
        <v>8146</v>
      </c>
      <c r="B7378" s="1">
        <v>45941</v>
      </c>
      <c r="C7378" t="s">
        <v>171</v>
      </c>
      <c r="D7378" t="s">
        <v>23</v>
      </c>
      <c r="E7378" t="s">
        <v>354</v>
      </c>
      <c r="F7378" t="s">
        <v>640</v>
      </c>
      <c r="G7378">
        <v>48</v>
      </c>
      <c r="H7378">
        <v>7067.33</v>
      </c>
      <c r="I7378">
        <v>339231.96</v>
      </c>
      <c r="J7378" t="s">
        <v>768</v>
      </c>
      <c r="K7378">
        <v>45</v>
      </c>
      <c r="L7378" t="str">
        <f>_xlfn.XLOOKUP(F7378, Items!$A:$A, Items!$C:$C, "Check Item ID", 0)</f>
        <v>Service</v>
      </c>
    </row>
    <row r="7379" spans="1:12" hidden="1" x14ac:dyDescent="0.25">
      <c r="A7379" t="s">
        <v>8147</v>
      </c>
      <c r="B7379" s="1">
        <v>45651</v>
      </c>
      <c r="C7379" t="s">
        <v>48</v>
      </c>
      <c r="D7379" t="s">
        <v>21</v>
      </c>
      <c r="E7379" t="s">
        <v>276</v>
      </c>
      <c r="F7379" t="s">
        <v>714</v>
      </c>
      <c r="G7379">
        <v>34</v>
      </c>
      <c r="H7379">
        <v>4566.29</v>
      </c>
      <c r="I7379">
        <v>155253.84</v>
      </c>
      <c r="J7379" t="s">
        <v>770</v>
      </c>
      <c r="K7379">
        <v>37</v>
      </c>
      <c r="L7379" t="str">
        <f>_xlfn.XLOOKUP(F7379, Items!$A:$A, Items!$C:$C, "Check Item ID", 0)</f>
        <v>Hardware</v>
      </c>
    </row>
    <row r="7380" spans="1:12" x14ac:dyDescent="0.25">
      <c r="A7380" t="s">
        <v>8148</v>
      </c>
      <c r="B7380" s="1">
        <v>45046</v>
      </c>
      <c r="C7380" t="s">
        <v>115</v>
      </c>
      <c r="D7380" t="s">
        <v>27</v>
      </c>
      <c r="E7380" t="s">
        <v>346</v>
      </c>
      <c r="F7380" t="s">
        <v>478</v>
      </c>
      <c r="G7380" s="8">
        <v>11</v>
      </c>
      <c r="H7380" s="6">
        <v>6261.57</v>
      </c>
      <c r="I7380" s="6">
        <v>68877.31</v>
      </c>
      <c r="J7380" t="s">
        <v>777</v>
      </c>
      <c r="K7380" s="8">
        <v>11</v>
      </c>
      <c r="L7380" t="str">
        <f>_xlfn.XLOOKUP(F7380, Items!$A:$A, Items!$C:$C, "Check Item ID", 0)</f>
        <v>Software</v>
      </c>
    </row>
    <row r="7381" spans="1:12" hidden="1" x14ac:dyDescent="0.25">
      <c r="A7381" t="s">
        <v>8149</v>
      </c>
      <c r="B7381" s="1">
        <v>45287</v>
      </c>
      <c r="C7381" t="s">
        <v>151</v>
      </c>
      <c r="D7381" t="s">
        <v>11</v>
      </c>
      <c r="E7381" t="s">
        <v>338</v>
      </c>
      <c r="F7381" t="s">
        <v>598</v>
      </c>
      <c r="G7381">
        <v>28</v>
      </c>
      <c r="H7381">
        <v>6897.97</v>
      </c>
      <c r="I7381">
        <v>193143.15</v>
      </c>
      <c r="J7381" t="s">
        <v>770</v>
      </c>
      <c r="K7381">
        <v>11</v>
      </c>
      <c r="L7381" t="str">
        <f>_xlfn.XLOOKUP(F7381, Items!$A:$A, Items!$C:$C, "Check Item ID", 0)</f>
        <v>Software</v>
      </c>
    </row>
    <row r="7382" spans="1:12" x14ac:dyDescent="0.25">
      <c r="A7382" t="s">
        <v>8150</v>
      </c>
      <c r="B7382" s="1">
        <v>45484</v>
      </c>
      <c r="C7382" t="s">
        <v>217</v>
      </c>
      <c r="D7382" t="s">
        <v>21</v>
      </c>
      <c r="E7382" t="s">
        <v>272</v>
      </c>
      <c r="F7382" t="s">
        <v>500</v>
      </c>
      <c r="G7382" s="8">
        <v>32</v>
      </c>
      <c r="H7382" s="6">
        <v>10620.84</v>
      </c>
      <c r="I7382" s="6">
        <v>339866.88</v>
      </c>
      <c r="J7382" t="s">
        <v>777</v>
      </c>
      <c r="K7382" s="8">
        <v>5</v>
      </c>
      <c r="L7382" t="str">
        <f>_xlfn.XLOOKUP(F7382, Items!$A:$A, Items!$C:$C, "Check Item ID", 0)</f>
        <v>Service</v>
      </c>
    </row>
    <row r="7383" spans="1:12" x14ac:dyDescent="0.25">
      <c r="A7383" t="s">
        <v>8151</v>
      </c>
      <c r="B7383" s="1">
        <v>45598</v>
      </c>
      <c r="C7383" t="s">
        <v>141</v>
      </c>
      <c r="D7383" t="s">
        <v>27</v>
      </c>
      <c r="E7383" t="s">
        <v>340</v>
      </c>
      <c r="F7383" t="s">
        <v>502</v>
      </c>
      <c r="G7383" s="8">
        <v>34</v>
      </c>
      <c r="H7383" s="6">
        <v>6319.2</v>
      </c>
      <c r="I7383" s="6">
        <v>214852.65</v>
      </c>
      <c r="J7383" t="s">
        <v>777</v>
      </c>
      <c r="K7383" s="8">
        <v>8</v>
      </c>
      <c r="L7383" t="str">
        <f>_xlfn.XLOOKUP(F7383, Items!$A:$A, Items!$C:$C, "Check Item ID", 0)</f>
        <v>Software</v>
      </c>
    </row>
    <row r="7384" spans="1:12" hidden="1" x14ac:dyDescent="0.25">
      <c r="A7384" t="s">
        <v>8152</v>
      </c>
      <c r="B7384" s="1">
        <v>45717</v>
      </c>
      <c r="C7384" t="s">
        <v>225</v>
      </c>
      <c r="D7384" t="s">
        <v>13</v>
      </c>
      <c r="E7384" t="s">
        <v>352</v>
      </c>
      <c r="F7384" t="s">
        <v>432</v>
      </c>
      <c r="G7384">
        <v>8</v>
      </c>
      <c r="H7384">
        <v>10307.6</v>
      </c>
      <c r="I7384">
        <v>82460.820000000007</v>
      </c>
      <c r="J7384" t="s">
        <v>768</v>
      </c>
      <c r="K7384">
        <v>32</v>
      </c>
      <c r="L7384" t="str">
        <f>_xlfn.XLOOKUP(F7384, Items!$A:$A, Items!$C:$C, "Check Item ID", 0)</f>
        <v>Service</v>
      </c>
    </row>
    <row r="7385" spans="1:12" hidden="1" x14ac:dyDescent="0.25">
      <c r="A7385" t="s">
        <v>8153</v>
      </c>
      <c r="B7385" s="1">
        <v>44953</v>
      </c>
      <c r="C7385" t="s">
        <v>195</v>
      </c>
      <c r="D7385" t="s">
        <v>7</v>
      </c>
      <c r="E7385" t="s">
        <v>265</v>
      </c>
      <c r="F7385" t="s">
        <v>572</v>
      </c>
      <c r="G7385">
        <v>3</v>
      </c>
      <c r="H7385">
        <v>5724.11</v>
      </c>
      <c r="I7385">
        <v>17172.32</v>
      </c>
      <c r="J7385" t="s">
        <v>768</v>
      </c>
      <c r="K7385">
        <v>45</v>
      </c>
      <c r="L7385" t="str">
        <f>_xlfn.XLOOKUP(F7385, Items!$A:$A, Items!$C:$C, "Check Item ID", 0)</f>
        <v>Service</v>
      </c>
    </row>
    <row r="7386" spans="1:12" hidden="1" x14ac:dyDescent="0.25">
      <c r="A7386" t="s">
        <v>8154</v>
      </c>
      <c r="B7386" s="1">
        <v>44998</v>
      </c>
      <c r="C7386" t="s">
        <v>159</v>
      </c>
      <c r="D7386" t="s">
        <v>11</v>
      </c>
      <c r="E7386" t="s">
        <v>276</v>
      </c>
      <c r="F7386" t="s">
        <v>718</v>
      </c>
      <c r="G7386">
        <v>29</v>
      </c>
      <c r="H7386">
        <v>8349.2999999999993</v>
      </c>
      <c r="I7386">
        <v>242129.59</v>
      </c>
      <c r="J7386" t="s">
        <v>768</v>
      </c>
      <c r="K7386">
        <v>23</v>
      </c>
      <c r="L7386" t="str">
        <f>_xlfn.XLOOKUP(F7386, Items!$A:$A, Items!$C:$C, "Check Item ID", 0)</f>
        <v>Software</v>
      </c>
    </row>
    <row r="7387" spans="1:12" hidden="1" x14ac:dyDescent="0.25">
      <c r="A7387" t="s">
        <v>8155</v>
      </c>
      <c r="B7387" s="1">
        <v>45730</v>
      </c>
      <c r="C7387" t="s">
        <v>239</v>
      </c>
      <c r="D7387" t="s">
        <v>15</v>
      </c>
      <c r="E7387" t="s">
        <v>290</v>
      </c>
      <c r="F7387" t="s">
        <v>532</v>
      </c>
      <c r="G7387">
        <v>29</v>
      </c>
      <c r="H7387">
        <v>7117.54</v>
      </c>
      <c r="I7387">
        <v>206408.6</v>
      </c>
      <c r="J7387" t="s">
        <v>768</v>
      </c>
      <c r="K7387">
        <v>17</v>
      </c>
      <c r="L7387" t="str">
        <f>_xlfn.XLOOKUP(F7387, Items!$A:$A, Items!$C:$C, "Check Item ID", 0)</f>
        <v>Hardware</v>
      </c>
    </row>
    <row r="7388" spans="1:12" x14ac:dyDescent="0.25">
      <c r="A7388" t="s">
        <v>8156</v>
      </c>
      <c r="B7388" s="1">
        <v>45559</v>
      </c>
      <c r="C7388" t="s">
        <v>71</v>
      </c>
      <c r="D7388" t="s">
        <v>15</v>
      </c>
      <c r="E7388" t="s">
        <v>322</v>
      </c>
      <c r="F7388" t="s">
        <v>426</v>
      </c>
      <c r="G7388" s="8">
        <v>47</v>
      </c>
      <c r="H7388" s="6">
        <v>6929.98</v>
      </c>
      <c r="I7388" s="6">
        <v>325709.06</v>
      </c>
      <c r="J7388" t="s">
        <v>777</v>
      </c>
      <c r="K7388" s="8">
        <v>28</v>
      </c>
      <c r="L7388" t="str">
        <f>_xlfn.XLOOKUP(F7388, Items!$A:$A, Items!$C:$C, "Check Item ID", 0)</f>
        <v>Hardware</v>
      </c>
    </row>
    <row r="7389" spans="1:12" x14ac:dyDescent="0.25">
      <c r="A7389" t="s">
        <v>8157</v>
      </c>
      <c r="B7389" s="1">
        <v>45402</v>
      </c>
      <c r="C7389" t="s">
        <v>141</v>
      </c>
      <c r="D7389" t="s">
        <v>27</v>
      </c>
      <c r="E7389" t="s">
        <v>340</v>
      </c>
      <c r="F7389" t="s">
        <v>534</v>
      </c>
      <c r="G7389" s="8">
        <v>37</v>
      </c>
      <c r="H7389" s="6">
        <v>2657.34</v>
      </c>
      <c r="I7389" s="6">
        <v>98321.45</v>
      </c>
      <c r="J7389" t="s">
        <v>777</v>
      </c>
      <c r="K7389" s="8">
        <v>38</v>
      </c>
      <c r="L7389" t="str">
        <f>_xlfn.XLOOKUP(F7389, Items!$A:$A, Items!$C:$C, "Check Item ID", 0)</f>
        <v>Service</v>
      </c>
    </row>
    <row r="7390" spans="1:12" hidden="1" x14ac:dyDescent="0.25">
      <c r="A7390" t="s">
        <v>8158</v>
      </c>
      <c r="B7390" s="1">
        <v>45492</v>
      </c>
      <c r="C7390" t="s">
        <v>99</v>
      </c>
      <c r="D7390" t="s">
        <v>13</v>
      </c>
      <c r="E7390" t="s">
        <v>316</v>
      </c>
      <c r="F7390" t="s">
        <v>402</v>
      </c>
      <c r="G7390">
        <v>7</v>
      </c>
      <c r="H7390">
        <v>7824.3</v>
      </c>
      <c r="I7390">
        <v>54770.1</v>
      </c>
      <c r="J7390" t="s">
        <v>768</v>
      </c>
      <c r="K7390">
        <v>36</v>
      </c>
      <c r="L7390" t="str">
        <f>_xlfn.XLOOKUP(F7390, Items!$A:$A, Items!$C:$C, "Check Item ID", 0)</f>
        <v>Hardware</v>
      </c>
    </row>
    <row r="7391" spans="1:12" x14ac:dyDescent="0.25">
      <c r="A7391" t="s">
        <v>8159</v>
      </c>
      <c r="B7391" s="1">
        <v>45701</v>
      </c>
      <c r="C7391" t="s">
        <v>69</v>
      </c>
      <c r="D7391" t="s">
        <v>13</v>
      </c>
      <c r="E7391" t="s">
        <v>288</v>
      </c>
      <c r="F7391" t="s">
        <v>554</v>
      </c>
      <c r="G7391" s="8">
        <v>32</v>
      </c>
      <c r="H7391" s="6">
        <v>127.06</v>
      </c>
      <c r="I7391" s="6">
        <v>4066.07</v>
      </c>
      <c r="J7391" t="s">
        <v>777</v>
      </c>
      <c r="K7391" s="8">
        <v>12</v>
      </c>
      <c r="L7391" t="str">
        <f>_xlfn.XLOOKUP(F7391, Items!$A:$A, Items!$C:$C, "Check Item ID", 0)</f>
        <v>Software</v>
      </c>
    </row>
    <row r="7392" spans="1:12" x14ac:dyDescent="0.25">
      <c r="A7392" t="s">
        <v>8160</v>
      </c>
      <c r="B7392" s="1">
        <v>45338</v>
      </c>
      <c r="C7392" t="s">
        <v>169</v>
      </c>
      <c r="D7392" t="s">
        <v>23</v>
      </c>
      <c r="E7392" t="s">
        <v>346</v>
      </c>
      <c r="F7392" t="s">
        <v>668</v>
      </c>
      <c r="G7392" s="8">
        <v>1</v>
      </c>
      <c r="H7392" s="6">
        <v>5714.99</v>
      </c>
      <c r="I7392" s="6">
        <v>5714.99</v>
      </c>
      <c r="J7392" t="s">
        <v>777</v>
      </c>
      <c r="K7392" s="8">
        <v>45</v>
      </c>
      <c r="L7392" t="str">
        <f>_xlfn.XLOOKUP(F7392, Items!$A:$A, Items!$C:$C, "Check Item ID", 0)</f>
        <v>Software</v>
      </c>
    </row>
    <row r="7393" spans="1:12" x14ac:dyDescent="0.25">
      <c r="A7393" t="s">
        <v>8161</v>
      </c>
      <c r="B7393" s="1">
        <v>45445</v>
      </c>
      <c r="C7393" t="s">
        <v>111</v>
      </c>
      <c r="D7393" t="s">
        <v>31</v>
      </c>
      <c r="E7393" t="s">
        <v>304</v>
      </c>
      <c r="F7393" t="s">
        <v>452</v>
      </c>
      <c r="G7393" s="8">
        <v>42</v>
      </c>
      <c r="H7393" s="6">
        <v>3078.71</v>
      </c>
      <c r="I7393" s="6">
        <v>129306.02</v>
      </c>
      <c r="J7393" t="s">
        <v>777</v>
      </c>
      <c r="K7393" s="8">
        <v>25</v>
      </c>
      <c r="L7393" t="str">
        <f>_xlfn.XLOOKUP(F7393, Items!$A:$A, Items!$C:$C, "Check Item ID", 0)</f>
        <v>Service</v>
      </c>
    </row>
    <row r="7394" spans="1:12" hidden="1" x14ac:dyDescent="0.25">
      <c r="A7394" t="s">
        <v>8162</v>
      </c>
      <c r="B7394" s="1">
        <v>45065</v>
      </c>
      <c r="C7394" t="s">
        <v>99</v>
      </c>
      <c r="D7394" t="s">
        <v>13</v>
      </c>
      <c r="E7394" t="s">
        <v>336</v>
      </c>
      <c r="F7394" t="s">
        <v>540</v>
      </c>
      <c r="G7394">
        <v>7</v>
      </c>
      <c r="H7394">
        <v>4792.46</v>
      </c>
      <c r="I7394">
        <v>33547.25</v>
      </c>
      <c r="J7394" t="s">
        <v>768</v>
      </c>
      <c r="K7394">
        <v>44</v>
      </c>
      <c r="L7394" t="str">
        <f>_xlfn.XLOOKUP(F7394, Items!$A:$A, Items!$C:$C, "Check Item ID", 0)</f>
        <v>Software</v>
      </c>
    </row>
    <row r="7395" spans="1:12" hidden="1" x14ac:dyDescent="0.25">
      <c r="A7395" t="s">
        <v>8163</v>
      </c>
      <c r="B7395" s="1">
        <v>45329</v>
      </c>
      <c r="C7395" t="s">
        <v>51</v>
      </c>
      <c r="D7395" t="s">
        <v>3</v>
      </c>
      <c r="E7395" t="s">
        <v>292</v>
      </c>
      <c r="F7395" t="s">
        <v>758</v>
      </c>
      <c r="G7395">
        <v>49</v>
      </c>
      <c r="H7395">
        <v>3436.86</v>
      </c>
      <c r="I7395">
        <v>168406.26</v>
      </c>
      <c r="J7395" t="s">
        <v>770</v>
      </c>
      <c r="K7395">
        <v>3</v>
      </c>
      <c r="L7395" t="str">
        <f>_xlfn.XLOOKUP(F7395, Items!$A:$A, Items!$C:$C, "Check Item ID", 0)</f>
        <v>Hardware</v>
      </c>
    </row>
    <row r="7396" spans="1:12" hidden="1" x14ac:dyDescent="0.25">
      <c r="A7396" t="s">
        <v>8164</v>
      </c>
      <c r="B7396" s="1">
        <v>45528</v>
      </c>
      <c r="C7396" t="s">
        <v>219</v>
      </c>
      <c r="D7396" t="s">
        <v>21</v>
      </c>
      <c r="E7396" t="s">
        <v>310</v>
      </c>
      <c r="F7396" t="s">
        <v>568</v>
      </c>
      <c r="G7396">
        <v>11</v>
      </c>
      <c r="H7396">
        <v>550.49</v>
      </c>
      <c r="I7396">
        <v>6055.37</v>
      </c>
      <c r="J7396" t="s">
        <v>770</v>
      </c>
      <c r="K7396">
        <v>7</v>
      </c>
      <c r="L7396" t="str">
        <f>_xlfn.XLOOKUP(F7396, Items!$A:$A, Items!$C:$C, "Check Item ID", 0)</f>
        <v>Software</v>
      </c>
    </row>
    <row r="7397" spans="1:12" hidden="1" x14ac:dyDescent="0.25">
      <c r="A7397" t="s">
        <v>8165</v>
      </c>
      <c r="B7397" s="1">
        <v>45569</v>
      </c>
      <c r="C7397" t="s">
        <v>163</v>
      </c>
      <c r="D7397" t="s">
        <v>31</v>
      </c>
      <c r="E7397" t="s">
        <v>292</v>
      </c>
      <c r="F7397" t="s">
        <v>424</v>
      </c>
      <c r="G7397">
        <v>37</v>
      </c>
      <c r="H7397">
        <v>2102</v>
      </c>
      <c r="I7397">
        <v>77774.070000000007</v>
      </c>
      <c r="J7397" t="s">
        <v>768</v>
      </c>
      <c r="K7397">
        <v>40</v>
      </c>
      <c r="L7397" t="str">
        <f>_xlfn.XLOOKUP(F7397, Items!$A:$A, Items!$C:$C, "Check Item ID", 0)</f>
        <v>Service</v>
      </c>
    </row>
    <row r="7398" spans="1:12" x14ac:dyDescent="0.25">
      <c r="A7398" t="s">
        <v>8166</v>
      </c>
      <c r="B7398" s="1">
        <v>45394</v>
      </c>
      <c r="C7398" t="s">
        <v>99</v>
      </c>
      <c r="D7398" t="s">
        <v>13</v>
      </c>
      <c r="E7398" t="s">
        <v>286</v>
      </c>
      <c r="F7398" t="s">
        <v>510</v>
      </c>
      <c r="G7398" s="8">
        <v>49</v>
      </c>
      <c r="H7398" s="6">
        <v>8464.74</v>
      </c>
      <c r="I7398" s="6">
        <v>414772.45</v>
      </c>
      <c r="J7398" t="s">
        <v>777</v>
      </c>
      <c r="K7398" s="8">
        <v>38</v>
      </c>
      <c r="L7398" t="str">
        <f>_xlfn.XLOOKUP(F7398, Items!$A:$A, Items!$C:$C, "Check Item ID", 0)</f>
        <v>Service</v>
      </c>
    </row>
    <row r="7399" spans="1:12" hidden="1" x14ac:dyDescent="0.25">
      <c r="A7399" t="s">
        <v>8167</v>
      </c>
      <c r="B7399" s="1">
        <v>45843</v>
      </c>
      <c r="C7399" t="s">
        <v>133</v>
      </c>
      <c r="D7399" t="s">
        <v>11</v>
      </c>
      <c r="E7399" t="s">
        <v>278</v>
      </c>
      <c r="F7399" t="s">
        <v>514</v>
      </c>
      <c r="G7399">
        <v>44</v>
      </c>
      <c r="H7399">
        <v>4481.03</v>
      </c>
      <c r="I7399">
        <v>197165.26</v>
      </c>
      <c r="J7399" t="s">
        <v>770</v>
      </c>
      <c r="K7399">
        <v>27</v>
      </c>
      <c r="L7399" t="str">
        <f>_xlfn.XLOOKUP(F7399, Items!$A:$A, Items!$C:$C, "Check Item ID", 0)</f>
        <v>Hardware</v>
      </c>
    </row>
    <row r="7400" spans="1:12" x14ac:dyDescent="0.25">
      <c r="A7400" t="s">
        <v>8168</v>
      </c>
      <c r="B7400" s="1">
        <v>45001</v>
      </c>
      <c r="C7400" t="s">
        <v>205</v>
      </c>
      <c r="D7400" t="s">
        <v>25</v>
      </c>
      <c r="E7400" t="s">
        <v>246</v>
      </c>
      <c r="F7400" t="s">
        <v>628</v>
      </c>
      <c r="G7400" s="8">
        <v>41</v>
      </c>
      <c r="H7400" s="6">
        <v>2704.32</v>
      </c>
      <c r="I7400" s="6">
        <v>110877.02</v>
      </c>
      <c r="J7400" t="s">
        <v>777</v>
      </c>
      <c r="K7400" s="8">
        <v>36</v>
      </c>
      <c r="L7400" t="str">
        <f>_xlfn.XLOOKUP(F7400, Items!$A:$A, Items!$C:$C, "Check Item ID", 0)</f>
        <v>Software</v>
      </c>
    </row>
    <row r="7401" spans="1:12" hidden="1" x14ac:dyDescent="0.25">
      <c r="A7401" t="s">
        <v>8169</v>
      </c>
      <c r="B7401" s="1">
        <v>45582</v>
      </c>
      <c r="C7401" t="s">
        <v>211</v>
      </c>
      <c r="D7401" t="s">
        <v>31</v>
      </c>
      <c r="E7401" t="s">
        <v>292</v>
      </c>
      <c r="F7401" t="s">
        <v>524</v>
      </c>
      <c r="G7401">
        <v>5</v>
      </c>
      <c r="H7401">
        <v>5033.3500000000004</v>
      </c>
      <c r="I7401">
        <v>25166.74</v>
      </c>
      <c r="J7401" t="s">
        <v>770</v>
      </c>
      <c r="K7401">
        <v>4</v>
      </c>
      <c r="L7401" t="str">
        <f>_xlfn.XLOOKUP(F7401, Items!$A:$A, Items!$C:$C, "Check Item ID", 0)</f>
        <v>Hardware</v>
      </c>
    </row>
    <row r="7402" spans="1:12" hidden="1" x14ac:dyDescent="0.25">
      <c r="A7402" t="s">
        <v>8170</v>
      </c>
      <c r="B7402" s="1">
        <v>45362</v>
      </c>
      <c r="C7402" t="s">
        <v>127</v>
      </c>
      <c r="D7402" t="s">
        <v>31</v>
      </c>
      <c r="E7402" t="s">
        <v>348</v>
      </c>
      <c r="F7402" t="s">
        <v>630</v>
      </c>
      <c r="G7402">
        <v>37</v>
      </c>
      <c r="H7402">
        <v>10334.65</v>
      </c>
      <c r="I7402">
        <v>382382</v>
      </c>
      <c r="J7402" t="s">
        <v>770</v>
      </c>
      <c r="K7402">
        <v>38</v>
      </c>
      <c r="L7402" t="str">
        <f>_xlfn.XLOOKUP(F7402, Items!$A:$A, Items!$C:$C, "Check Item ID", 0)</f>
        <v>Service</v>
      </c>
    </row>
    <row r="7403" spans="1:12" hidden="1" x14ac:dyDescent="0.25">
      <c r="A7403" t="s">
        <v>8171</v>
      </c>
      <c r="B7403" s="1">
        <v>46020</v>
      </c>
      <c r="C7403" t="s">
        <v>127</v>
      </c>
      <c r="D7403" t="s">
        <v>31</v>
      </c>
      <c r="E7403" t="s">
        <v>302</v>
      </c>
      <c r="F7403" t="s">
        <v>728</v>
      </c>
      <c r="G7403">
        <v>30</v>
      </c>
      <c r="H7403">
        <v>6248.01</v>
      </c>
      <c r="I7403">
        <v>187440.21</v>
      </c>
      <c r="J7403" t="s">
        <v>768</v>
      </c>
      <c r="K7403">
        <v>44</v>
      </c>
      <c r="L7403" t="str">
        <f>_xlfn.XLOOKUP(F7403, Items!$A:$A, Items!$C:$C, "Check Item ID", 0)</f>
        <v>Hardware</v>
      </c>
    </row>
    <row r="7404" spans="1:12" x14ac:dyDescent="0.25">
      <c r="A7404" t="s">
        <v>8172</v>
      </c>
      <c r="B7404" s="1">
        <v>44970</v>
      </c>
      <c r="C7404" t="s">
        <v>111</v>
      </c>
      <c r="D7404" t="s">
        <v>31</v>
      </c>
      <c r="E7404" t="s">
        <v>288</v>
      </c>
      <c r="F7404" t="s">
        <v>428</v>
      </c>
      <c r="G7404" s="8">
        <v>34</v>
      </c>
      <c r="H7404" s="6">
        <v>5509.53</v>
      </c>
      <c r="I7404" s="6">
        <v>187324</v>
      </c>
      <c r="J7404" t="s">
        <v>777</v>
      </c>
      <c r="K7404" s="8">
        <v>29</v>
      </c>
      <c r="L7404" t="str">
        <f>_xlfn.XLOOKUP(F7404, Items!$A:$A, Items!$C:$C, "Check Item ID", 0)</f>
        <v>Service</v>
      </c>
    </row>
    <row r="7405" spans="1:12" hidden="1" x14ac:dyDescent="0.25">
      <c r="A7405" t="s">
        <v>8173</v>
      </c>
      <c r="B7405" s="1">
        <v>45256</v>
      </c>
      <c r="C7405" t="s">
        <v>131</v>
      </c>
      <c r="D7405" t="s">
        <v>25</v>
      </c>
      <c r="E7405" t="s">
        <v>258</v>
      </c>
      <c r="F7405" t="s">
        <v>608</v>
      </c>
      <c r="G7405">
        <v>45</v>
      </c>
      <c r="H7405">
        <v>6227.53</v>
      </c>
      <c r="I7405">
        <v>280238.8</v>
      </c>
      <c r="J7405" t="s">
        <v>768</v>
      </c>
      <c r="K7405">
        <v>16</v>
      </c>
      <c r="L7405" t="str">
        <f>_xlfn.XLOOKUP(F7405, Items!$A:$A, Items!$C:$C, "Check Item ID", 0)</f>
        <v>Hardware</v>
      </c>
    </row>
    <row r="7406" spans="1:12" hidden="1" x14ac:dyDescent="0.25">
      <c r="A7406" t="s">
        <v>8174</v>
      </c>
      <c r="B7406" s="1">
        <v>45843</v>
      </c>
      <c r="C7406" t="s">
        <v>163</v>
      </c>
      <c r="D7406" t="s">
        <v>31</v>
      </c>
      <c r="E7406" t="s">
        <v>338</v>
      </c>
      <c r="F7406" t="s">
        <v>404</v>
      </c>
      <c r="G7406">
        <v>46</v>
      </c>
      <c r="H7406">
        <v>2794.68</v>
      </c>
      <c r="I7406">
        <v>128555.37</v>
      </c>
      <c r="J7406" t="s">
        <v>770</v>
      </c>
      <c r="K7406">
        <v>27</v>
      </c>
      <c r="L7406" t="str">
        <f>_xlfn.XLOOKUP(F7406, Items!$A:$A, Items!$C:$C, "Check Item ID", 0)</f>
        <v>Service</v>
      </c>
    </row>
    <row r="7407" spans="1:12" hidden="1" x14ac:dyDescent="0.25">
      <c r="A7407" t="s">
        <v>8175</v>
      </c>
      <c r="B7407" s="1">
        <v>45971</v>
      </c>
      <c r="C7407" t="s">
        <v>115</v>
      </c>
      <c r="D7407" t="s">
        <v>27</v>
      </c>
      <c r="E7407" t="s">
        <v>342</v>
      </c>
      <c r="F7407" t="s">
        <v>660</v>
      </c>
      <c r="G7407">
        <v>11</v>
      </c>
      <c r="H7407">
        <v>9283.2900000000009</v>
      </c>
      <c r="I7407">
        <v>102116.14</v>
      </c>
      <c r="J7407" t="s">
        <v>770</v>
      </c>
      <c r="K7407">
        <v>10</v>
      </c>
      <c r="L7407" t="str">
        <f>_xlfn.XLOOKUP(F7407, Items!$A:$A, Items!$C:$C, "Check Item ID", 0)</f>
        <v>Hardware</v>
      </c>
    </row>
    <row r="7408" spans="1:12" hidden="1" x14ac:dyDescent="0.25">
      <c r="A7408" t="s">
        <v>8176</v>
      </c>
      <c r="B7408" s="1">
        <v>45559</v>
      </c>
      <c r="C7408" t="s">
        <v>199</v>
      </c>
      <c r="D7408" t="s">
        <v>11</v>
      </c>
      <c r="E7408" t="s">
        <v>348</v>
      </c>
      <c r="F7408" t="s">
        <v>666</v>
      </c>
      <c r="G7408">
        <v>36</v>
      </c>
      <c r="H7408">
        <v>1554.76</v>
      </c>
      <c r="I7408">
        <v>55971.47</v>
      </c>
      <c r="J7408" t="s">
        <v>770</v>
      </c>
      <c r="K7408">
        <v>10</v>
      </c>
      <c r="L7408" t="str">
        <f>_xlfn.XLOOKUP(F7408, Items!$A:$A, Items!$C:$C, "Check Item ID", 0)</f>
        <v>Software</v>
      </c>
    </row>
    <row r="7409" spans="1:12" hidden="1" x14ac:dyDescent="0.25">
      <c r="A7409" t="s">
        <v>8177</v>
      </c>
      <c r="B7409" s="1">
        <v>45384</v>
      </c>
      <c r="C7409" t="s">
        <v>57</v>
      </c>
      <c r="D7409" t="s">
        <v>25</v>
      </c>
      <c r="E7409" t="s">
        <v>278</v>
      </c>
      <c r="F7409" t="s">
        <v>462</v>
      </c>
      <c r="G7409">
        <v>7</v>
      </c>
      <c r="H7409">
        <v>4484.41</v>
      </c>
      <c r="I7409">
        <v>31390.9</v>
      </c>
      <c r="J7409" t="s">
        <v>770</v>
      </c>
      <c r="K7409">
        <v>35</v>
      </c>
      <c r="L7409" t="str">
        <f>_xlfn.XLOOKUP(F7409, Items!$A:$A, Items!$C:$C, "Check Item ID", 0)</f>
        <v>Service</v>
      </c>
    </row>
    <row r="7410" spans="1:12" hidden="1" x14ac:dyDescent="0.25">
      <c r="A7410" t="s">
        <v>8178</v>
      </c>
      <c r="B7410" s="1">
        <v>45042</v>
      </c>
      <c r="C7410" t="s">
        <v>177</v>
      </c>
      <c r="D7410" t="s">
        <v>27</v>
      </c>
      <c r="E7410" t="s">
        <v>340</v>
      </c>
      <c r="F7410" t="s">
        <v>371</v>
      </c>
      <c r="G7410">
        <v>22</v>
      </c>
      <c r="H7410">
        <v>5694.57</v>
      </c>
      <c r="I7410">
        <v>125280.45</v>
      </c>
      <c r="J7410" t="s">
        <v>770</v>
      </c>
      <c r="K7410">
        <v>28</v>
      </c>
      <c r="L7410" t="str">
        <f>_xlfn.XLOOKUP(F7410, Items!$A:$A, Items!$C:$C, "Check Item ID", 0)</f>
        <v>Software</v>
      </c>
    </row>
    <row r="7411" spans="1:12" hidden="1" x14ac:dyDescent="0.25">
      <c r="A7411" t="s">
        <v>8179</v>
      </c>
      <c r="B7411" s="1">
        <v>45937</v>
      </c>
      <c r="C7411" t="s">
        <v>193</v>
      </c>
      <c r="D7411" t="s">
        <v>5</v>
      </c>
      <c r="E7411" t="s">
        <v>265</v>
      </c>
      <c r="F7411" t="s">
        <v>470</v>
      </c>
      <c r="G7411">
        <v>5</v>
      </c>
      <c r="H7411">
        <v>1277.6500000000001</v>
      </c>
      <c r="I7411">
        <v>6388.24</v>
      </c>
      <c r="J7411" t="s">
        <v>768</v>
      </c>
      <c r="K7411">
        <v>45</v>
      </c>
      <c r="L7411" t="str">
        <f>_xlfn.XLOOKUP(F7411, Items!$A:$A, Items!$C:$C, "Check Item ID", 0)</f>
        <v>Software</v>
      </c>
    </row>
    <row r="7412" spans="1:12" x14ac:dyDescent="0.25">
      <c r="A7412" t="s">
        <v>8180</v>
      </c>
      <c r="B7412" s="1">
        <v>45203</v>
      </c>
      <c r="C7412" t="s">
        <v>57</v>
      </c>
      <c r="D7412" t="s">
        <v>25</v>
      </c>
      <c r="E7412" t="s">
        <v>294</v>
      </c>
      <c r="F7412" t="s">
        <v>600</v>
      </c>
      <c r="G7412" s="8">
        <v>49</v>
      </c>
      <c r="H7412" s="6">
        <v>5982.24</v>
      </c>
      <c r="I7412" s="6">
        <v>293129.53000000003</v>
      </c>
      <c r="J7412" t="s">
        <v>777</v>
      </c>
      <c r="K7412" s="8">
        <v>6</v>
      </c>
      <c r="L7412" t="str">
        <f>_xlfn.XLOOKUP(F7412, Items!$A:$A, Items!$C:$C, "Check Item ID", 0)</f>
        <v>Software</v>
      </c>
    </row>
    <row r="7413" spans="1:12" hidden="1" x14ac:dyDescent="0.25">
      <c r="A7413" t="s">
        <v>8181</v>
      </c>
      <c r="B7413" s="1">
        <v>46013</v>
      </c>
      <c r="C7413" t="s">
        <v>107</v>
      </c>
      <c r="D7413" t="s">
        <v>25</v>
      </c>
      <c r="E7413" t="s">
        <v>336</v>
      </c>
      <c r="F7413" t="s">
        <v>522</v>
      </c>
      <c r="G7413">
        <v>29</v>
      </c>
      <c r="H7413">
        <v>4474.9399999999996</v>
      </c>
      <c r="I7413">
        <v>129773.37</v>
      </c>
      <c r="J7413" t="s">
        <v>770</v>
      </c>
      <c r="K7413">
        <v>20</v>
      </c>
      <c r="L7413" t="str">
        <f>_xlfn.XLOOKUP(F7413, Items!$A:$A, Items!$C:$C, "Check Item ID", 0)</f>
        <v>Hardware</v>
      </c>
    </row>
    <row r="7414" spans="1:12" x14ac:dyDescent="0.25">
      <c r="A7414" t="s">
        <v>8182</v>
      </c>
      <c r="B7414" s="1">
        <v>45659</v>
      </c>
      <c r="C7414" t="s">
        <v>109</v>
      </c>
      <c r="D7414" t="s">
        <v>17</v>
      </c>
      <c r="E7414" t="s">
        <v>300</v>
      </c>
      <c r="F7414" t="s">
        <v>584</v>
      </c>
      <c r="G7414" s="8">
        <v>33</v>
      </c>
      <c r="H7414" s="6">
        <v>512.41</v>
      </c>
      <c r="I7414" s="6">
        <v>16909.64</v>
      </c>
      <c r="J7414" t="s">
        <v>777</v>
      </c>
      <c r="K7414" s="8">
        <v>18</v>
      </c>
      <c r="L7414" t="str">
        <f>_xlfn.XLOOKUP(F7414, Items!$A:$A, Items!$C:$C, "Check Item ID", 0)</f>
        <v>Service</v>
      </c>
    </row>
    <row r="7415" spans="1:12" hidden="1" x14ac:dyDescent="0.25">
      <c r="A7415" t="s">
        <v>8183</v>
      </c>
      <c r="B7415" s="1">
        <v>44953</v>
      </c>
      <c r="C7415" t="s">
        <v>113</v>
      </c>
      <c r="D7415" t="s">
        <v>23</v>
      </c>
      <c r="E7415" t="s">
        <v>306</v>
      </c>
      <c r="F7415" t="s">
        <v>384</v>
      </c>
      <c r="G7415">
        <v>14</v>
      </c>
      <c r="H7415">
        <v>659.3</v>
      </c>
      <c r="I7415">
        <v>9230.18</v>
      </c>
      <c r="J7415" t="s">
        <v>770</v>
      </c>
      <c r="K7415">
        <v>31</v>
      </c>
      <c r="L7415" t="str">
        <f>_xlfn.XLOOKUP(F7415, Items!$A:$A, Items!$C:$C, "Check Item ID", 0)</f>
        <v>Software</v>
      </c>
    </row>
    <row r="7416" spans="1:12" hidden="1" x14ac:dyDescent="0.25">
      <c r="A7416" t="s">
        <v>8184</v>
      </c>
      <c r="B7416" s="1">
        <v>46012</v>
      </c>
      <c r="C7416" t="s">
        <v>187</v>
      </c>
      <c r="D7416" t="s">
        <v>3</v>
      </c>
      <c r="E7416" t="s">
        <v>281</v>
      </c>
      <c r="F7416" t="s">
        <v>756</v>
      </c>
      <c r="G7416">
        <v>31</v>
      </c>
      <c r="H7416">
        <v>2723</v>
      </c>
      <c r="I7416">
        <v>84412.87</v>
      </c>
      <c r="J7416" t="s">
        <v>768</v>
      </c>
      <c r="K7416">
        <v>13</v>
      </c>
      <c r="L7416" t="str">
        <f>_xlfn.XLOOKUP(F7416, Items!$A:$A, Items!$C:$C, "Check Item ID", 0)</f>
        <v>Service</v>
      </c>
    </row>
    <row r="7417" spans="1:12" hidden="1" x14ac:dyDescent="0.25">
      <c r="A7417" t="s">
        <v>8185</v>
      </c>
      <c r="B7417" s="1">
        <v>45893</v>
      </c>
      <c r="C7417" t="s">
        <v>55</v>
      </c>
      <c r="D7417" t="s">
        <v>3</v>
      </c>
      <c r="E7417" t="s">
        <v>310</v>
      </c>
      <c r="F7417" t="s">
        <v>560</v>
      </c>
      <c r="G7417">
        <v>43</v>
      </c>
      <c r="H7417">
        <v>10154.42</v>
      </c>
      <c r="I7417">
        <v>436639.88</v>
      </c>
      <c r="J7417" t="s">
        <v>770</v>
      </c>
      <c r="K7417">
        <v>23</v>
      </c>
      <c r="L7417" t="str">
        <f>_xlfn.XLOOKUP(F7417, Items!$A:$A, Items!$C:$C, "Check Item ID", 0)</f>
        <v>Service</v>
      </c>
    </row>
    <row r="7418" spans="1:12" hidden="1" x14ac:dyDescent="0.25">
      <c r="A7418" t="s">
        <v>8186</v>
      </c>
      <c r="B7418" s="1">
        <v>45880</v>
      </c>
      <c r="C7418" t="s">
        <v>91</v>
      </c>
      <c r="D7418" t="s">
        <v>11</v>
      </c>
      <c r="E7418" t="s">
        <v>258</v>
      </c>
      <c r="F7418" t="s">
        <v>586</v>
      </c>
      <c r="G7418">
        <v>5</v>
      </c>
      <c r="H7418">
        <v>6412.91</v>
      </c>
      <c r="I7418">
        <v>32064.55</v>
      </c>
      <c r="J7418" t="s">
        <v>770</v>
      </c>
      <c r="K7418">
        <v>21</v>
      </c>
      <c r="L7418" t="str">
        <f>_xlfn.XLOOKUP(F7418, Items!$A:$A, Items!$C:$C, "Check Item ID", 0)</f>
        <v>Hardware</v>
      </c>
    </row>
    <row r="7419" spans="1:12" hidden="1" x14ac:dyDescent="0.25">
      <c r="A7419" t="s">
        <v>8187</v>
      </c>
      <c r="B7419" s="1">
        <v>45775</v>
      </c>
      <c r="C7419" t="s">
        <v>157</v>
      </c>
      <c r="D7419" t="s">
        <v>11</v>
      </c>
      <c r="E7419" t="s">
        <v>258</v>
      </c>
      <c r="F7419" t="s">
        <v>672</v>
      </c>
      <c r="G7419">
        <v>31</v>
      </c>
      <c r="H7419">
        <v>2899.55</v>
      </c>
      <c r="I7419">
        <v>89885.92</v>
      </c>
      <c r="J7419" t="s">
        <v>768</v>
      </c>
      <c r="K7419">
        <v>26</v>
      </c>
      <c r="L7419" t="str">
        <f>_xlfn.XLOOKUP(F7419, Items!$A:$A, Items!$C:$C, "Check Item ID", 0)</f>
        <v>Service</v>
      </c>
    </row>
    <row r="7420" spans="1:12" hidden="1" x14ac:dyDescent="0.25">
      <c r="A7420" t="s">
        <v>8188</v>
      </c>
      <c r="B7420" s="1">
        <v>45560</v>
      </c>
      <c r="C7420" t="s">
        <v>219</v>
      </c>
      <c r="D7420" t="s">
        <v>21</v>
      </c>
      <c r="E7420" t="s">
        <v>294</v>
      </c>
      <c r="F7420" t="s">
        <v>522</v>
      </c>
      <c r="G7420">
        <v>21</v>
      </c>
      <c r="H7420">
        <v>4346.2</v>
      </c>
      <c r="I7420">
        <v>91270.17</v>
      </c>
      <c r="J7420" t="s">
        <v>770</v>
      </c>
      <c r="K7420">
        <v>14</v>
      </c>
      <c r="L7420" t="str">
        <f>_xlfn.XLOOKUP(F7420, Items!$A:$A, Items!$C:$C, "Check Item ID", 0)</f>
        <v>Hardware</v>
      </c>
    </row>
    <row r="7421" spans="1:12" hidden="1" x14ac:dyDescent="0.25">
      <c r="A7421" t="s">
        <v>8189</v>
      </c>
      <c r="B7421" s="1">
        <v>45835</v>
      </c>
      <c r="C7421" t="s">
        <v>179</v>
      </c>
      <c r="D7421" t="s">
        <v>3</v>
      </c>
      <c r="E7421" t="s">
        <v>310</v>
      </c>
      <c r="F7421" t="s">
        <v>660</v>
      </c>
      <c r="G7421">
        <v>47</v>
      </c>
      <c r="H7421">
        <v>7839.78</v>
      </c>
      <c r="I7421">
        <v>368469.74</v>
      </c>
      <c r="J7421" t="s">
        <v>770</v>
      </c>
      <c r="K7421">
        <v>36</v>
      </c>
      <c r="L7421" t="str">
        <f>_xlfn.XLOOKUP(F7421, Items!$A:$A, Items!$C:$C, "Check Item ID", 0)</f>
        <v>Hardware</v>
      </c>
    </row>
    <row r="7422" spans="1:12" hidden="1" x14ac:dyDescent="0.25">
      <c r="A7422" t="s">
        <v>8190</v>
      </c>
      <c r="B7422" s="1">
        <v>45226</v>
      </c>
      <c r="C7422" t="s">
        <v>55</v>
      </c>
      <c r="D7422" t="s">
        <v>3</v>
      </c>
      <c r="E7422" t="s">
        <v>281</v>
      </c>
      <c r="F7422" t="s">
        <v>556</v>
      </c>
      <c r="G7422">
        <v>21</v>
      </c>
      <c r="H7422">
        <v>4407.5200000000004</v>
      </c>
      <c r="I7422">
        <v>92557.85</v>
      </c>
      <c r="J7422" t="s">
        <v>770</v>
      </c>
      <c r="K7422">
        <v>44</v>
      </c>
      <c r="L7422" t="str">
        <f>_xlfn.XLOOKUP(F7422, Items!$A:$A, Items!$C:$C, "Check Item ID", 0)</f>
        <v>Software</v>
      </c>
    </row>
    <row r="7423" spans="1:12" hidden="1" x14ac:dyDescent="0.25">
      <c r="A7423" t="s">
        <v>8191</v>
      </c>
      <c r="B7423" s="1">
        <v>45026</v>
      </c>
      <c r="C7423" t="s">
        <v>67</v>
      </c>
      <c r="D7423" t="s">
        <v>7</v>
      </c>
      <c r="E7423" t="s">
        <v>342</v>
      </c>
      <c r="F7423" t="s">
        <v>546</v>
      </c>
      <c r="G7423">
        <v>46</v>
      </c>
      <c r="H7423">
        <v>6127.04</v>
      </c>
      <c r="I7423">
        <v>281843.96000000002</v>
      </c>
      <c r="J7423" t="s">
        <v>768</v>
      </c>
      <c r="K7423">
        <v>26</v>
      </c>
      <c r="L7423" t="str">
        <f>_xlfn.XLOOKUP(F7423, Items!$A:$A, Items!$C:$C, "Check Item ID", 0)</f>
        <v>Hardware</v>
      </c>
    </row>
    <row r="7424" spans="1:12" hidden="1" x14ac:dyDescent="0.25">
      <c r="A7424" t="s">
        <v>8192</v>
      </c>
      <c r="B7424" s="1">
        <v>45137</v>
      </c>
      <c r="C7424" t="s">
        <v>129</v>
      </c>
      <c r="D7424" t="s">
        <v>11</v>
      </c>
      <c r="E7424" t="s">
        <v>328</v>
      </c>
      <c r="F7424" t="s">
        <v>444</v>
      </c>
      <c r="G7424">
        <v>8</v>
      </c>
      <c r="H7424">
        <v>5032.72</v>
      </c>
      <c r="I7424">
        <v>40261.760000000002</v>
      </c>
      <c r="J7424" t="s">
        <v>770</v>
      </c>
      <c r="K7424">
        <v>33</v>
      </c>
      <c r="L7424" t="str">
        <f>_xlfn.XLOOKUP(F7424, Items!$A:$A, Items!$C:$C, "Check Item ID", 0)</f>
        <v>Service</v>
      </c>
    </row>
    <row r="7425" spans="1:12" x14ac:dyDescent="0.25">
      <c r="A7425" t="s">
        <v>8193</v>
      </c>
      <c r="B7425" s="1">
        <v>45402</v>
      </c>
      <c r="C7425" t="s">
        <v>163</v>
      </c>
      <c r="D7425" t="s">
        <v>31</v>
      </c>
      <c r="E7425" t="s">
        <v>324</v>
      </c>
      <c r="F7425" t="s">
        <v>476</v>
      </c>
      <c r="G7425" s="8">
        <v>35</v>
      </c>
      <c r="H7425" s="6">
        <v>7034.58</v>
      </c>
      <c r="I7425" s="6">
        <v>246210.32</v>
      </c>
      <c r="J7425" t="s">
        <v>777</v>
      </c>
      <c r="K7425" s="8">
        <v>23</v>
      </c>
      <c r="L7425" t="str">
        <f>_xlfn.XLOOKUP(F7425, Items!$A:$A, Items!$C:$C, "Check Item ID", 0)</f>
        <v>Hardware</v>
      </c>
    </row>
    <row r="7426" spans="1:12" hidden="1" x14ac:dyDescent="0.25">
      <c r="A7426" t="s">
        <v>8194</v>
      </c>
      <c r="B7426" s="1">
        <v>45803</v>
      </c>
      <c r="C7426" t="s">
        <v>89</v>
      </c>
      <c r="D7426" t="s">
        <v>23</v>
      </c>
      <c r="E7426" t="s">
        <v>324</v>
      </c>
      <c r="F7426" t="s">
        <v>706</v>
      </c>
      <c r="G7426">
        <v>19</v>
      </c>
      <c r="H7426">
        <v>10512.13</v>
      </c>
      <c r="I7426">
        <v>199730.43</v>
      </c>
      <c r="J7426" t="s">
        <v>770</v>
      </c>
      <c r="K7426">
        <v>5</v>
      </c>
      <c r="L7426" t="str">
        <f>_xlfn.XLOOKUP(F7426, Items!$A:$A, Items!$C:$C, "Check Item ID", 0)</f>
        <v>Software</v>
      </c>
    </row>
    <row r="7427" spans="1:12" hidden="1" x14ac:dyDescent="0.25">
      <c r="A7427" t="s">
        <v>8195</v>
      </c>
      <c r="B7427" s="1">
        <v>45681</v>
      </c>
      <c r="C7427" t="s">
        <v>101</v>
      </c>
      <c r="D7427" t="s">
        <v>23</v>
      </c>
      <c r="E7427" t="s">
        <v>258</v>
      </c>
      <c r="F7427" t="s">
        <v>496</v>
      </c>
      <c r="G7427">
        <v>4</v>
      </c>
      <c r="H7427">
        <v>8032.12</v>
      </c>
      <c r="I7427">
        <v>32128.47</v>
      </c>
      <c r="J7427" t="s">
        <v>768</v>
      </c>
      <c r="K7427">
        <v>3</v>
      </c>
      <c r="L7427" t="str">
        <f>_xlfn.XLOOKUP(F7427, Items!$A:$A, Items!$C:$C, "Check Item ID", 0)</f>
        <v>Hardware</v>
      </c>
    </row>
    <row r="7428" spans="1:12" x14ac:dyDescent="0.25">
      <c r="A7428" t="s">
        <v>8196</v>
      </c>
      <c r="B7428" s="1">
        <v>45341</v>
      </c>
      <c r="C7428" t="s">
        <v>55</v>
      </c>
      <c r="D7428" t="s">
        <v>3</v>
      </c>
      <c r="E7428" t="s">
        <v>306</v>
      </c>
      <c r="F7428" t="s">
        <v>524</v>
      </c>
      <c r="G7428" s="8">
        <v>33</v>
      </c>
      <c r="H7428" s="6">
        <v>4818.63</v>
      </c>
      <c r="I7428" s="6">
        <v>159014.95000000001</v>
      </c>
      <c r="J7428" t="s">
        <v>777</v>
      </c>
      <c r="K7428" s="8">
        <v>40</v>
      </c>
      <c r="L7428" t="str">
        <f>_xlfn.XLOOKUP(F7428, Items!$A:$A, Items!$C:$C, "Check Item ID", 0)</f>
        <v>Hardware</v>
      </c>
    </row>
    <row r="7429" spans="1:12" x14ac:dyDescent="0.25">
      <c r="A7429" t="s">
        <v>8197</v>
      </c>
      <c r="B7429" s="1">
        <v>45457</v>
      </c>
      <c r="C7429" t="s">
        <v>91</v>
      </c>
      <c r="D7429" t="s">
        <v>11</v>
      </c>
      <c r="E7429" t="s">
        <v>298</v>
      </c>
      <c r="F7429" t="s">
        <v>692</v>
      </c>
      <c r="G7429" s="8">
        <v>28</v>
      </c>
      <c r="H7429" s="6">
        <v>7257.5</v>
      </c>
      <c r="I7429" s="6">
        <v>203209.98</v>
      </c>
      <c r="J7429" t="s">
        <v>777</v>
      </c>
      <c r="K7429" s="8">
        <v>14</v>
      </c>
      <c r="L7429" t="str">
        <f>_xlfn.XLOOKUP(F7429, Items!$A:$A, Items!$C:$C, "Check Item ID", 0)</f>
        <v>Hardware</v>
      </c>
    </row>
    <row r="7430" spans="1:12" x14ac:dyDescent="0.25">
      <c r="A7430" t="s">
        <v>8198</v>
      </c>
      <c r="B7430" s="1">
        <v>45582</v>
      </c>
      <c r="C7430" t="s">
        <v>219</v>
      </c>
      <c r="D7430" t="s">
        <v>21</v>
      </c>
      <c r="E7430" t="s">
        <v>314</v>
      </c>
      <c r="F7430" t="s">
        <v>650</v>
      </c>
      <c r="G7430" s="8">
        <v>33</v>
      </c>
      <c r="H7430" s="6">
        <v>11230.85</v>
      </c>
      <c r="I7430" s="6">
        <v>370618.17</v>
      </c>
      <c r="J7430" t="s">
        <v>777</v>
      </c>
      <c r="K7430" s="8">
        <v>18</v>
      </c>
      <c r="L7430" t="str">
        <f>_xlfn.XLOOKUP(F7430, Items!$A:$A, Items!$C:$C, "Check Item ID", 0)</f>
        <v>Service</v>
      </c>
    </row>
    <row r="7431" spans="1:12" hidden="1" x14ac:dyDescent="0.25">
      <c r="A7431" t="s">
        <v>8199</v>
      </c>
      <c r="B7431" s="1">
        <v>45539</v>
      </c>
      <c r="C7431" t="s">
        <v>141</v>
      </c>
      <c r="D7431" t="s">
        <v>27</v>
      </c>
      <c r="E7431" t="s">
        <v>294</v>
      </c>
      <c r="F7431" t="s">
        <v>384</v>
      </c>
      <c r="G7431">
        <v>48</v>
      </c>
      <c r="H7431">
        <v>725.8</v>
      </c>
      <c r="I7431">
        <v>34838.239999999998</v>
      </c>
      <c r="J7431" t="s">
        <v>770</v>
      </c>
      <c r="K7431">
        <v>27</v>
      </c>
      <c r="L7431" t="str">
        <f>_xlfn.XLOOKUP(F7431, Items!$A:$A, Items!$C:$C, "Check Item ID", 0)</f>
        <v>Software</v>
      </c>
    </row>
    <row r="7432" spans="1:12" hidden="1" x14ac:dyDescent="0.25">
      <c r="A7432" t="s">
        <v>8200</v>
      </c>
      <c r="B7432" s="1">
        <v>45420</v>
      </c>
      <c r="C7432" t="s">
        <v>155</v>
      </c>
      <c r="D7432" t="s">
        <v>31</v>
      </c>
      <c r="E7432" t="s">
        <v>276</v>
      </c>
      <c r="F7432" t="s">
        <v>672</v>
      </c>
      <c r="G7432">
        <v>14</v>
      </c>
      <c r="H7432">
        <v>2768.73</v>
      </c>
      <c r="I7432">
        <v>38762.22</v>
      </c>
      <c r="J7432" t="s">
        <v>768</v>
      </c>
      <c r="K7432">
        <v>12</v>
      </c>
      <c r="L7432" t="str">
        <f>_xlfn.XLOOKUP(F7432, Items!$A:$A, Items!$C:$C, "Check Item ID", 0)</f>
        <v>Service</v>
      </c>
    </row>
    <row r="7433" spans="1:12" hidden="1" x14ac:dyDescent="0.25">
      <c r="A7433" t="s">
        <v>8201</v>
      </c>
      <c r="B7433" s="1">
        <v>45542</v>
      </c>
      <c r="C7433" t="s">
        <v>201</v>
      </c>
      <c r="D7433" t="s">
        <v>21</v>
      </c>
      <c r="E7433" t="s">
        <v>346</v>
      </c>
      <c r="F7433" t="s">
        <v>642</v>
      </c>
      <c r="G7433">
        <v>40</v>
      </c>
      <c r="H7433">
        <v>3765.71</v>
      </c>
      <c r="I7433">
        <v>150628.46</v>
      </c>
      <c r="J7433" t="s">
        <v>770</v>
      </c>
      <c r="K7433">
        <v>11</v>
      </c>
      <c r="L7433" t="str">
        <f>_xlfn.XLOOKUP(F7433, Items!$A:$A, Items!$C:$C, "Check Item ID", 0)</f>
        <v>Software</v>
      </c>
    </row>
    <row r="7434" spans="1:12" x14ac:dyDescent="0.25">
      <c r="A7434" t="s">
        <v>8202</v>
      </c>
      <c r="B7434" s="1">
        <v>45584</v>
      </c>
      <c r="C7434" t="s">
        <v>165</v>
      </c>
      <c r="D7434" t="s">
        <v>27</v>
      </c>
      <c r="E7434" t="s">
        <v>340</v>
      </c>
      <c r="F7434" t="s">
        <v>424</v>
      </c>
      <c r="G7434" s="8">
        <v>29</v>
      </c>
      <c r="H7434" s="6">
        <v>1849.08</v>
      </c>
      <c r="I7434" s="6">
        <v>53623.28</v>
      </c>
      <c r="J7434" t="s">
        <v>777</v>
      </c>
      <c r="K7434" s="8">
        <v>23</v>
      </c>
      <c r="L7434" t="str">
        <f>_xlfn.XLOOKUP(F7434, Items!$A:$A, Items!$C:$C, "Check Item ID", 0)</f>
        <v>Service</v>
      </c>
    </row>
    <row r="7435" spans="1:12" hidden="1" x14ac:dyDescent="0.25">
      <c r="A7435" t="s">
        <v>8203</v>
      </c>
      <c r="B7435" s="1">
        <v>45890</v>
      </c>
      <c r="C7435" t="s">
        <v>117</v>
      </c>
      <c r="D7435" t="s">
        <v>29</v>
      </c>
      <c r="E7435" t="s">
        <v>308</v>
      </c>
      <c r="F7435" t="s">
        <v>428</v>
      </c>
      <c r="G7435">
        <v>34</v>
      </c>
      <c r="H7435">
        <v>7084.76</v>
      </c>
      <c r="I7435">
        <v>240881.86</v>
      </c>
      <c r="J7435" t="s">
        <v>768</v>
      </c>
      <c r="K7435">
        <v>11</v>
      </c>
      <c r="L7435" t="str">
        <f>_xlfn.XLOOKUP(F7435, Items!$A:$A, Items!$C:$C, "Check Item ID", 0)</f>
        <v>Service</v>
      </c>
    </row>
    <row r="7436" spans="1:12" hidden="1" x14ac:dyDescent="0.25">
      <c r="A7436" t="s">
        <v>8204</v>
      </c>
      <c r="B7436" s="1">
        <v>45320</v>
      </c>
      <c r="C7436" t="s">
        <v>113</v>
      </c>
      <c r="D7436" t="s">
        <v>23</v>
      </c>
      <c r="E7436" t="s">
        <v>263</v>
      </c>
      <c r="F7436" t="s">
        <v>498</v>
      </c>
      <c r="G7436">
        <v>35</v>
      </c>
      <c r="H7436">
        <v>8867.31</v>
      </c>
      <c r="I7436">
        <v>310355.7</v>
      </c>
      <c r="J7436" t="s">
        <v>768</v>
      </c>
      <c r="K7436">
        <v>15</v>
      </c>
      <c r="L7436" t="str">
        <f>_xlfn.XLOOKUP(F7436, Items!$A:$A, Items!$C:$C, "Check Item ID", 0)</f>
        <v>Service</v>
      </c>
    </row>
    <row r="7437" spans="1:12" x14ac:dyDescent="0.25">
      <c r="A7437" t="s">
        <v>8205</v>
      </c>
      <c r="B7437" s="1">
        <v>45478</v>
      </c>
      <c r="C7437" t="s">
        <v>217</v>
      </c>
      <c r="D7437" t="s">
        <v>21</v>
      </c>
      <c r="E7437" t="s">
        <v>310</v>
      </c>
      <c r="F7437" t="s">
        <v>380</v>
      </c>
      <c r="G7437" s="8">
        <v>44</v>
      </c>
      <c r="H7437" s="6">
        <v>4639.37</v>
      </c>
      <c r="I7437" s="6">
        <v>204132.31</v>
      </c>
      <c r="J7437" t="s">
        <v>777</v>
      </c>
      <c r="K7437" s="8">
        <v>32</v>
      </c>
      <c r="L7437" t="str">
        <f>_xlfn.XLOOKUP(F7437, Items!$A:$A, Items!$C:$C, "Check Item ID", 0)</f>
        <v>Hardware</v>
      </c>
    </row>
    <row r="7438" spans="1:12" hidden="1" x14ac:dyDescent="0.25">
      <c r="A7438" t="s">
        <v>8206</v>
      </c>
      <c r="B7438" s="1">
        <v>45700</v>
      </c>
      <c r="C7438" t="s">
        <v>183</v>
      </c>
      <c r="D7438" t="s">
        <v>31</v>
      </c>
      <c r="E7438" t="s">
        <v>350</v>
      </c>
      <c r="F7438" t="s">
        <v>414</v>
      </c>
      <c r="G7438">
        <v>8</v>
      </c>
      <c r="H7438">
        <v>5216.1499999999996</v>
      </c>
      <c r="I7438">
        <v>41729.22</v>
      </c>
      <c r="J7438" t="s">
        <v>768</v>
      </c>
      <c r="K7438">
        <v>45</v>
      </c>
      <c r="L7438" t="str">
        <f>_xlfn.XLOOKUP(F7438, Items!$A:$A, Items!$C:$C, "Check Item ID", 0)</f>
        <v>Service</v>
      </c>
    </row>
    <row r="7439" spans="1:12" hidden="1" x14ac:dyDescent="0.25">
      <c r="A7439" t="s">
        <v>8207</v>
      </c>
      <c r="B7439" s="1">
        <v>45256</v>
      </c>
      <c r="C7439" t="s">
        <v>61</v>
      </c>
      <c r="D7439" t="s">
        <v>11</v>
      </c>
      <c r="E7439" t="s">
        <v>296</v>
      </c>
      <c r="F7439" t="s">
        <v>382</v>
      </c>
      <c r="G7439">
        <v>46</v>
      </c>
      <c r="H7439">
        <v>10794.56</v>
      </c>
      <c r="I7439">
        <v>496549.75</v>
      </c>
      <c r="J7439" t="s">
        <v>768</v>
      </c>
      <c r="K7439">
        <v>43</v>
      </c>
      <c r="L7439" t="str">
        <f>_xlfn.XLOOKUP(F7439, Items!$A:$A, Items!$C:$C, "Check Item ID", 0)</f>
        <v>Hardware</v>
      </c>
    </row>
    <row r="7440" spans="1:12" hidden="1" x14ac:dyDescent="0.25">
      <c r="A7440" t="s">
        <v>8208</v>
      </c>
      <c r="B7440" s="1">
        <v>45874</v>
      </c>
      <c r="C7440" t="s">
        <v>101</v>
      </c>
      <c r="D7440" t="s">
        <v>23</v>
      </c>
      <c r="E7440" t="s">
        <v>278</v>
      </c>
      <c r="F7440" t="s">
        <v>756</v>
      </c>
      <c r="G7440">
        <v>48</v>
      </c>
      <c r="H7440">
        <v>2852.64</v>
      </c>
      <c r="I7440">
        <v>136926.81</v>
      </c>
      <c r="J7440" t="s">
        <v>770</v>
      </c>
      <c r="K7440">
        <v>14</v>
      </c>
      <c r="L7440" t="str">
        <f>_xlfn.XLOOKUP(F7440, Items!$A:$A, Items!$C:$C, "Check Item ID", 0)</f>
        <v>Service</v>
      </c>
    </row>
    <row r="7441" spans="1:12" hidden="1" x14ac:dyDescent="0.25">
      <c r="A7441" t="s">
        <v>8209</v>
      </c>
      <c r="B7441" s="1">
        <v>45888</v>
      </c>
      <c r="C7441" t="s">
        <v>221</v>
      </c>
      <c r="D7441" t="s">
        <v>5</v>
      </c>
      <c r="E7441" t="s">
        <v>270</v>
      </c>
      <c r="F7441" t="s">
        <v>750</v>
      </c>
      <c r="G7441">
        <v>2</v>
      </c>
      <c r="H7441">
        <v>2925.32</v>
      </c>
      <c r="I7441">
        <v>5850.63</v>
      </c>
      <c r="J7441" t="s">
        <v>768</v>
      </c>
      <c r="K7441">
        <v>25</v>
      </c>
      <c r="L7441" t="str">
        <f>_xlfn.XLOOKUP(F7441, Items!$A:$A, Items!$C:$C, "Check Item ID", 0)</f>
        <v>Hardware</v>
      </c>
    </row>
    <row r="7442" spans="1:12" hidden="1" x14ac:dyDescent="0.25">
      <c r="A7442" t="s">
        <v>8210</v>
      </c>
      <c r="B7442" s="1">
        <v>45498</v>
      </c>
      <c r="C7442" t="s">
        <v>89</v>
      </c>
      <c r="D7442" t="s">
        <v>23</v>
      </c>
      <c r="E7442" t="s">
        <v>274</v>
      </c>
      <c r="F7442" t="s">
        <v>714</v>
      </c>
      <c r="G7442">
        <v>31</v>
      </c>
      <c r="H7442">
        <v>4076.39</v>
      </c>
      <c r="I7442">
        <v>126368.15</v>
      </c>
      <c r="J7442" t="s">
        <v>770</v>
      </c>
      <c r="K7442">
        <v>14</v>
      </c>
      <c r="L7442" t="str">
        <f>_xlfn.XLOOKUP(F7442, Items!$A:$A, Items!$C:$C, "Check Item ID", 0)</f>
        <v>Hardware</v>
      </c>
    </row>
    <row r="7443" spans="1:12" x14ac:dyDescent="0.25">
      <c r="A7443" t="s">
        <v>8211</v>
      </c>
      <c r="B7443" s="1">
        <v>46005</v>
      </c>
      <c r="C7443" t="s">
        <v>153</v>
      </c>
      <c r="D7443" t="s">
        <v>3</v>
      </c>
      <c r="E7443" t="s">
        <v>281</v>
      </c>
      <c r="F7443" t="s">
        <v>722</v>
      </c>
      <c r="G7443" s="8">
        <v>7</v>
      </c>
      <c r="H7443" s="6">
        <v>8262.85</v>
      </c>
      <c r="I7443" s="6">
        <v>57839.93</v>
      </c>
      <c r="J7443" t="s">
        <v>777</v>
      </c>
      <c r="K7443" s="8">
        <v>10</v>
      </c>
      <c r="L7443" t="str">
        <f>_xlfn.XLOOKUP(F7443, Items!$A:$A, Items!$C:$C, "Check Item ID", 0)</f>
        <v>Service</v>
      </c>
    </row>
    <row r="7444" spans="1:12" hidden="1" x14ac:dyDescent="0.25">
      <c r="A7444" t="s">
        <v>8212</v>
      </c>
      <c r="B7444" s="1">
        <v>45244</v>
      </c>
      <c r="C7444" t="s">
        <v>75</v>
      </c>
      <c r="D7444" t="s">
        <v>11</v>
      </c>
      <c r="E7444" t="s">
        <v>342</v>
      </c>
      <c r="F7444" t="s">
        <v>396</v>
      </c>
      <c r="G7444">
        <v>12</v>
      </c>
      <c r="H7444">
        <v>10133.86</v>
      </c>
      <c r="I7444">
        <v>121606.29</v>
      </c>
      <c r="J7444" t="s">
        <v>770</v>
      </c>
      <c r="K7444">
        <v>8</v>
      </c>
      <c r="L7444" t="str">
        <f>_xlfn.XLOOKUP(F7444, Items!$A:$A, Items!$C:$C, "Check Item ID", 0)</f>
        <v>Software</v>
      </c>
    </row>
    <row r="7445" spans="1:12" hidden="1" x14ac:dyDescent="0.25">
      <c r="A7445" t="s">
        <v>8213</v>
      </c>
      <c r="B7445" s="1">
        <v>45286</v>
      </c>
      <c r="C7445" t="s">
        <v>161</v>
      </c>
      <c r="D7445" t="s">
        <v>17</v>
      </c>
      <c r="E7445" t="s">
        <v>290</v>
      </c>
      <c r="F7445" t="s">
        <v>363</v>
      </c>
      <c r="G7445">
        <v>45</v>
      </c>
      <c r="H7445">
        <v>3394.28</v>
      </c>
      <c r="I7445">
        <v>152742.38</v>
      </c>
      <c r="J7445" t="s">
        <v>768</v>
      </c>
      <c r="K7445">
        <v>3</v>
      </c>
      <c r="L7445" t="str">
        <f>_xlfn.XLOOKUP(F7445, Items!$A:$A, Items!$C:$C, "Check Item ID", 0)</f>
        <v>Hardware</v>
      </c>
    </row>
    <row r="7446" spans="1:12" hidden="1" x14ac:dyDescent="0.25">
      <c r="A7446" t="s">
        <v>8214</v>
      </c>
      <c r="B7446" s="1">
        <v>45306</v>
      </c>
      <c r="C7446" t="s">
        <v>197</v>
      </c>
      <c r="D7446" t="s">
        <v>17</v>
      </c>
      <c r="E7446" t="s">
        <v>340</v>
      </c>
      <c r="F7446" t="s">
        <v>528</v>
      </c>
      <c r="G7446">
        <v>23</v>
      </c>
      <c r="H7446">
        <v>1263.4100000000001</v>
      </c>
      <c r="I7446">
        <v>29058.39</v>
      </c>
      <c r="J7446" t="s">
        <v>768</v>
      </c>
      <c r="K7446">
        <v>19</v>
      </c>
      <c r="L7446" t="str">
        <f>_xlfn.XLOOKUP(F7446, Items!$A:$A, Items!$C:$C, "Check Item ID", 0)</f>
        <v>Service</v>
      </c>
    </row>
    <row r="7447" spans="1:12" hidden="1" x14ac:dyDescent="0.25">
      <c r="A7447" t="s">
        <v>8215</v>
      </c>
      <c r="B7447" s="1">
        <v>45121</v>
      </c>
      <c r="C7447" t="s">
        <v>85</v>
      </c>
      <c r="D7447" t="s">
        <v>29</v>
      </c>
      <c r="E7447" t="s">
        <v>320</v>
      </c>
      <c r="F7447" t="s">
        <v>536</v>
      </c>
      <c r="G7447">
        <v>33</v>
      </c>
      <c r="H7447">
        <v>3406.26</v>
      </c>
      <c r="I7447">
        <v>112406.45</v>
      </c>
      <c r="J7447" t="s">
        <v>770</v>
      </c>
      <c r="K7447">
        <v>26</v>
      </c>
      <c r="L7447" t="str">
        <f>_xlfn.XLOOKUP(F7447, Items!$A:$A, Items!$C:$C, "Check Item ID", 0)</f>
        <v>Service</v>
      </c>
    </row>
    <row r="7448" spans="1:12" hidden="1" x14ac:dyDescent="0.25">
      <c r="A7448" t="s">
        <v>8216</v>
      </c>
      <c r="B7448" s="1">
        <v>45058</v>
      </c>
      <c r="C7448" t="s">
        <v>61</v>
      </c>
      <c r="D7448" t="s">
        <v>11</v>
      </c>
      <c r="E7448" t="s">
        <v>332</v>
      </c>
      <c r="F7448" t="s">
        <v>736</v>
      </c>
      <c r="G7448">
        <v>35</v>
      </c>
      <c r="H7448">
        <v>9044.34</v>
      </c>
      <c r="I7448">
        <v>316551.8</v>
      </c>
      <c r="J7448" t="s">
        <v>770</v>
      </c>
      <c r="K7448">
        <v>37</v>
      </c>
      <c r="L7448" t="str">
        <f>_xlfn.XLOOKUP(F7448, Items!$A:$A, Items!$C:$C, "Check Item ID", 0)</f>
        <v>Service</v>
      </c>
    </row>
    <row r="7449" spans="1:12" x14ac:dyDescent="0.25">
      <c r="A7449" t="s">
        <v>8217</v>
      </c>
      <c r="B7449" s="1">
        <v>45416</v>
      </c>
      <c r="C7449" t="s">
        <v>137</v>
      </c>
      <c r="D7449" t="s">
        <v>13</v>
      </c>
      <c r="E7449" t="s">
        <v>292</v>
      </c>
      <c r="F7449" t="s">
        <v>542</v>
      </c>
      <c r="G7449" s="8">
        <v>6</v>
      </c>
      <c r="H7449" s="6">
        <v>7132.77</v>
      </c>
      <c r="I7449" s="6">
        <v>42796.63</v>
      </c>
      <c r="J7449" t="s">
        <v>777</v>
      </c>
      <c r="K7449" s="8">
        <v>6</v>
      </c>
      <c r="L7449" t="str">
        <f>_xlfn.XLOOKUP(F7449, Items!$A:$A, Items!$C:$C, "Check Item ID", 0)</f>
        <v>Service</v>
      </c>
    </row>
    <row r="7450" spans="1:12" x14ac:dyDescent="0.25">
      <c r="A7450" t="s">
        <v>8218</v>
      </c>
      <c r="B7450" s="1">
        <v>45637</v>
      </c>
      <c r="C7450" t="s">
        <v>143</v>
      </c>
      <c r="D7450" t="s">
        <v>5</v>
      </c>
      <c r="E7450" t="s">
        <v>276</v>
      </c>
      <c r="F7450" t="s">
        <v>440</v>
      </c>
      <c r="G7450" s="8">
        <v>26</v>
      </c>
      <c r="H7450" s="6">
        <v>6507.1</v>
      </c>
      <c r="I7450" s="6">
        <v>169184.59</v>
      </c>
      <c r="J7450" t="s">
        <v>777</v>
      </c>
      <c r="K7450" s="8">
        <v>13</v>
      </c>
      <c r="L7450" t="str">
        <f>_xlfn.XLOOKUP(F7450, Items!$A:$A, Items!$C:$C, "Check Item ID", 0)</f>
        <v>Hardware</v>
      </c>
    </row>
    <row r="7451" spans="1:12" hidden="1" x14ac:dyDescent="0.25">
      <c r="A7451" t="s">
        <v>8219</v>
      </c>
      <c r="B7451" s="1">
        <v>45235</v>
      </c>
      <c r="C7451" t="s">
        <v>95</v>
      </c>
      <c r="D7451" t="s">
        <v>11</v>
      </c>
      <c r="E7451" t="s">
        <v>302</v>
      </c>
      <c r="F7451" t="s">
        <v>688</v>
      </c>
      <c r="G7451">
        <v>28</v>
      </c>
      <c r="H7451">
        <v>1457.91</v>
      </c>
      <c r="I7451">
        <v>40821.58</v>
      </c>
      <c r="J7451" t="s">
        <v>770</v>
      </c>
      <c r="K7451">
        <v>45</v>
      </c>
      <c r="L7451" t="str">
        <f>_xlfn.XLOOKUP(F7451, Items!$A:$A, Items!$C:$C, "Check Item ID", 0)</f>
        <v>Hardware</v>
      </c>
    </row>
    <row r="7452" spans="1:12" hidden="1" x14ac:dyDescent="0.25">
      <c r="A7452" t="s">
        <v>8220</v>
      </c>
      <c r="B7452" s="1">
        <v>44945</v>
      </c>
      <c r="C7452" t="s">
        <v>85</v>
      </c>
      <c r="D7452" t="s">
        <v>29</v>
      </c>
      <c r="E7452" t="s">
        <v>312</v>
      </c>
      <c r="F7452" t="s">
        <v>458</v>
      </c>
      <c r="G7452">
        <v>20</v>
      </c>
      <c r="H7452">
        <v>6345.31</v>
      </c>
      <c r="I7452">
        <v>126906.21</v>
      </c>
      <c r="J7452" t="s">
        <v>768</v>
      </c>
      <c r="K7452">
        <v>37</v>
      </c>
      <c r="L7452" t="str">
        <f>_xlfn.XLOOKUP(F7452, Items!$A:$A, Items!$C:$C, "Check Item ID", 0)</f>
        <v>Service</v>
      </c>
    </row>
    <row r="7453" spans="1:12" hidden="1" x14ac:dyDescent="0.25">
      <c r="A7453" t="s">
        <v>8221</v>
      </c>
      <c r="B7453" s="1">
        <v>45664</v>
      </c>
      <c r="C7453" t="s">
        <v>45</v>
      </c>
      <c r="D7453" t="s">
        <v>5</v>
      </c>
      <c r="E7453" t="s">
        <v>332</v>
      </c>
      <c r="F7453" t="s">
        <v>390</v>
      </c>
      <c r="G7453">
        <v>29</v>
      </c>
      <c r="H7453">
        <v>4566.7299999999996</v>
      </c>
      <c r="I7453">
        <v>132435.1</v>
      </c>
      <c r="J7453" t="s">
        <v>768</v>
      </c>
      <c r="K7453">
        <v>40</v>
      </c>
      <c r="L7453" t="str">
        <f>_xlfn.XLOOKUP(F7453, Items!$A:$A, Items!$C:$C, "Check Item ID", 0)</f>
        <v>Service</v>
      </c>
    </row>
    <row r="7454" spans="1:12" x14ac:dyDescent="0.25">
      <c r="A7454" t="s">
        <v>8222</v>
      </c>
      <c r="B7454" s="1">
        <v>45821</v>
      </c>
      <c r="C7454" t="s">
        <v>73</v>
      </c>
      <c r="D7454" t="s">
        <v>29</v>
      </c>
      <c r="E7454" t="s">
        <v>265</v>
      </c>
      <c r="F7454" t="s">
        <v>488</v>
      </c>
      <c r="G7454" s="8">
        <v>42</v>
      </c>
      <c r="H7454" s="6">
        <v>7612.27</v>
      </c>
      <c r="I7454" s="6">
        <v>319715.45</v>
      </c>
      <c r="J7454" t="s">
        <v>777</v>
      </c>
      <c r="K7454" s="8">
        <v>12</v>
      </c>
      <c r="L7454" t="str">
        <f>_xlfn.XLOOKUP(F7454, Items!$A:$A, Items!$C:$C, "Check Item ID", 0)</f>
        <v>Service</v>
      </c>
    </row>
    <row r="7455" spans="1:12" x14ac:dyDescent="0.25">
      <c r="A7455" t="s">
        <v>8223</v>
      </c>
      <c r="B7455" s="1">
        <v>45677</v>
      </c>
      <c r="C7455" t="s">
        <v>205</v>
      </c>
      <c r="D7455" t="s">
        <v>25</v>
      </c>
      <c r="E7455" t="s">
        <v>276</v>
      </c>
      <c r="F7455" t="s">
        <v>654</v>
      </c>
      <c r="G7455" s="8">
        <v>4</v>
      </c>
      <c r="H7455" s="6">
        <v>5780.19</v>
      </c>
      <c r="I7455" s="6">
        <v>23120.76</v>
      </c>
      <c r="J7455" t="s">
        <v>777</v>
      </c>
      <c r="K7455" s="8">
        <v>37</v>
      </c>
      <c r="L7455" t="str">
        <f>_xlfn.XLOOKUP(F7455, Items!$A:$A, Items!$C:$C, "Check Item ID", 0)</f>
        <v>Hardware</v>
      </c>
    </row>
    <row r="7456" spans="1:12" hidden="1" x14ac:dyDescent="0.25">
      <c r="A7456" t="s">
        <v>8224</v>
      </c>
      <c r="B7456" s="1">
        <v>45569</v>
      </c>
      <c r="C7456" t="s">
        <v>177</v>
      </c>
      <c r="D7456" t="s">
        <v>27</v>
      </c>
      <c r="E7456" t="s">
        <v>292</v>
      </c>
      <c r="F7456" t="s">
        <v>418</v>
      </c>
      <c r="G7456">
        <v>25</v>
      </c>
      <c r="H7456">
        <v>6320.71</v>
      </c>
      <c r="I7456">
        <v>158017.74</v>
      </c>
      <c r="J7456" t="s">
        <v>768</v>
      </c>
      <c r="K7456">
        <v>16</v>
      </c>
      <c r="L7456" t="str">
        <f>_xlfn.XLOOKUP(F7456, Items!$A:$A, Items!$C:$C, "Check Item ID", 0)</f>
        <v>Service</v>
      </c>
    </row>
    <row r="7457" spans="1:12" hidden="1" x14ac:dyDescent="0.25">
      <c r="A7457" t="s">
        <v>8225</v>
      </c>
      <c r="B7457" s="1">
        <v>45824</v>
      </c>
      <c r="C7457" t="s">
        <v>48</v>
      </c>
      <c r="D7457" t="s">
        <v>21</v>
      </c>
      <c r="E7457" t="s">
        <v>276</v>
      </c>
      <c r="F7457" t="s">
        <v>622</v>
      </c>
      <c r="G7457">
        <v>25</v>
      </c>
      <c r="H7457">
        <v>1664.57</v>
      </c>
      <c r="I7457">
        <v>41614.28</v>
      </c>
      <c r="J7457" t="s">
        <v>768</v>
      </c>
      <c r="K7457">
        <v>36</v>
      </c>
      <c r="L7457" t="str">
        <f>_xlfn.XLOOKUP(F7457, Items!$A:$A, Items!$C:$C, "Check Item ID", 0)</f>
        <v>Software</v>
      </c>
    </row>
    <row r="7458" spans="1:12" x14ac:dyDescent="0.25">
      <c r="A7458" t="s">
        <v>8226</v>
      </c>
      <c r="B7458" s="1">
        <v>45285</v>
      </c>
      <c r="C7458" t="s">
        <v>163</v>
      </c>
      <c r="D7458" t="s">
        <v>31</v>
      </c>
      <c r="E7458" t="s">
        <v>354</v>
      </c>
      <c r="F7458" t="s">
        <v>692</v>
      </c>
      <c r="G7458" s="8">
        <v>14</v>
      </c>
      <c r="H7458" s="6">
        <v>6560.18</v>
      </c>
      <c r="I7458" s="6">
        <v>91842.559999999998</v>
      </c>
      <c r="J7458" t="s">
        <v>777</v>
      </c>
      <c r="K7458" s="8">
        <v>26</v>
      </c>
      <c r="L7458" t="str">
        <f>_xlfn.XLOOKUP(F7458, Items!$A:$A, Items!$C:$C, "Check Item ID", 0)</f>
        <v>Hardware</v>
      </c>
    </row>
    <row r="7459" spans="1:12" hidden="1" x14ac:dyDescent="0.25">
      <c r="A7459" t="s">
        <v>8227</v>
      </c>
      <c r="B7459" s="1">
        <v>45826</v>
      </c>
      <c r="C7459" t="s">
        <v>67</v>
      </c>
      <c r="D7459" t="s">
        <v>7</v>
      </c>
      <c r="E7459" t="s">
        <v>320</v>
      </c>
      <c r="F7459" t="s">
        <v>432</v>
      </c>
      <c r="G7459">
        <v>12</v>
      </c>
      <c r="H7459">
        <v>9432.11</v>
      </c>
      <c r="I7459">
        <v>113185.38</v>
      </c>
      <c r="J7459" t="s">
        <v>768</v>
      </c>
      <c r="K7459">
        <v>43</v>
      </c>
      <c r="L7459" t="str">
        <f>_xlfn.XLOOKUP(F7459, Items!$A:$A, Items!$C:$C, "Check Item ID", 0)</f>
        <v>Service</v>
      </c>
    </row>
    <row r="7460" spans="1:12" hidden="1" x14ac:dyDescent="0.25">
      <c r="A7460" t="s">
        <v>8228</v>
      </c>
      <c r="B7460" s="1">
        <v>45736</v>
      </c>
      <c r="C7460" t="s">
        <v>205</v>
      </c>
      <c r="D7460" t="s">
        <v>25</v>
      </c>
      <c r="E7460" t="s">
        <v>276</v>
      </c>
      <c r="F7460" t="s">
        <v>528</v>
      </c>
      <c r="G7460">
        <v>30</v>
      </c>
      <c r="H7460">
        <v>1547.93</v>
      </c>
      <c r="I7460">
        <v>46437.760000000002</v>
      </c>
      <c r="J7460" t="s">
        <v>768</v>
      </c>
      <c r="K7460">
        <v>16</v>
      </c>
      <c r="L7460" t="str">
        <f>_xlfn.XLOOKUP(F7460, Items!$A:$A, Items!$C:$C, "Check Item ID", 0)</f>
        <v>Service</v>
      </c>
    </row>
    <row r="7461" spans="1:12" x14ac:dyDescent="0.25">
      <c r="A7461" t="s">
        <v>8229</v>
      </c>
      <c r="B7461" s="1">
        <v>45355</v>
      </c>
      <c r="C7461" t="s">
        <v>59</v>
      </c>
      <c r="D7461" t="s">
        <v>9</v>
      </c>
      <c r="E7461" t="s">
        <v>354</v>
      </c>
      <c r="F7461" t="s">
        <v>416</v>
      </c>
      <c r="G7461" s="8">
        <v>5</v>
      </c>
      <c r="H7461" s="6">
        <v>4958.3100000000004</v>
      </c>
      <c r="I7461" s="6">
        <v>24791.55</v>
      </c>
      <c r="J7461" t="s">
        <v>777</v>
      </c>
      <c r="K7461" s="8">
        <v>4</v>
      </c>
      <c r="L7461" t="str">
        <f>_xlfn.XLOOKUP(F7461, Items!$A:$A, Items!$C:$C, "Check Item ID", 0)</f>
        <v>Service</v>
      </c>
    </row>
    <row r="7462" spans="1:12" hidden="1" x14ac:dyDescent="0.25">
      <c r="A7462" t="s">
        <v>8230</v>
      </c>
      <c r="B7462" s="1">
        <v>45528</v>
      </c>
      <c r="C7462" t="s">
        <v>219</v>
      </c>
      <c r="D7462" t="s">
        <v>21</v>
      </c>
      <c r="E7462" t="s">
        <v>334</v>
      </c>
      <c r="F7462" t="s">
        <v>414</v>
      </c>
      <c r="G7462">
        <v>25</v>
      </c>
      <c r="H7462">
        <v>4286.9399999999996</v>
      </c>
      <c r="I7462">
        <v>107173.59</v>
      </c>
      <c r="J7462" t="s">
        <v>770</v>
      </c>
      <c r="K7462">
        <v>13</v>
      </c>
      <c r="L7462" t="str">
        <f>_xlfn.XLOOKUP(F7462, Items!$A:$A, Items!$C:$C, "Check Item ID", 0)</f>
        <v>Service</v>
      </c>
    </row>
    <row r="7463" spans="1:12" x14ac:dyDescent="0.25">
      <c r="A7463" t="s">
        <v>8231</v>
      </c>
      <c r="B7463" s="1">
        <v>45734</v>
      </c>
      <c r="C7463" t="s">
        <v>197</v>
      </c>
      <c r="D7463" t="s">
        <v>17</v>
      </c>
      <c r="E7463" t="s">
        <v>250</v>
      </c>
      <c r="F7463" t="s">
        <v>718</v>
      </c>
      <c r="G7463" s="8">
        <v>10</v>
      </c>
      <c r="H7463" s="6">
        <v>9184.82</v>
      </c>
      <c r="I7463" s="6">
        <v>91848.23</v>
      </c>
      <c r="J7463" t="s">
        <v>777</v>
      </c>
      <c r="K7463" s="8">
        <v>18</v>
      </c>
      <c r="L7463" t="str">
        <f>_xlfn.XLOOKUP(F7463, Items!$A:$A, Items!$C:$C, "Check Item ID", 0)</f>
        <v>Software</v>
      </c>
    </row>
    <row r="7464" spans="1:12" hidden="1" x14ac:dyDescent="0.25">
      <c r="A7464" t="s">
        <v>8232</v>
      </c>
      <c r="B7464" s="1">
        <v>45756</v>
      </c>
      <c r="C7464" t="s">
        <v>69</v>
      </c>
      <c r="D7464" t="s">
        <v>13</v>
      </c>
      <c r="E7464" t="s">
        <v>316</v>
      </c>
      <c r="F7464" t="s">
        <v>464</v>
      </c>
      <c r="G7464">
        <v>20</v>
      </c>
      <c r="H7464">
        <v>3419.97</v>
      </c>
      <c r="I7464">
        <v>68399.39</v>
      </c>
      <c r="J7464" t="s">
        <v>768</v>
      </c>
      <c r="K7464">
        <v>21</v>
      </c>
      <c r="L7464" t="str">
        <f>_xlfn.XLOOKUP(F7464, Items!$A:$A, Items!$C:$C, "Check Item ID", 0)</f>
        <v>Hardware</v>
      </c>
    </row>
    <row r="7465" spans="1:12" hidden="1" x14ac:dyDescent="0.25">
      <c r="A7465" t="s">
        <v>8233</v>
      </c>
      <c r="B7465" s="1">
        <v>45950</v>
      </c>
      <c r="C7465" t="s">
        <v>111</v>
      </c>
      <c r="D7465" t="s">
        <v>31</v>
      </c>
      <c r="E7465" t="s">
        <v>324</v>
      </c>
      <c r="F7465" t="s">
        <v>530</v>
      </c>
      <c r="G7465">
        <v>19</v>
      </c>
      <c r="H7465">
        <v>2574.67</v>
      </c>
      <c r="I7465">
        <v>48918.720000000001</v>
      </c>
      <c r="J7465" t="s">
        <v>768</v>
      </c>
      <c r="K7465">
        <v>8</v>
      </c>
      <c r="L7465" t="str">
        <f>_xlfn.XLOOKUP(F7465, Items!$A:$A, Items!$C:$C, "Check Item ID", 0)</f>
        <v>Hardware</v>
      </c>
    </row>
    <row r="7466" spans="1:12" hidden="1" x14ac:dyDescent="0.25">
      <c r="A7466" t="s">
        <v>8234</v>
      </c>
      <c r="B7466" s="1">
        <v>45417</v>
      </c>
      <c r="C7466" t="s">
        <v>239</v>
      </c>
      <c r="D7466" t="s">
        <v>15</v>
      </c>
      <c r="E7466" t="s">
        <v>316</v>
      </c>
      <c r="F7466" t="s">
        <v>674</v>
      </c>
      <c r="G7466">
        <v>17</v>
      </c>
      <c r="H7466">
        <v>3246.02</v>
      </c>
      <c r="I7466">
        <v>55182.38</v>
      </c>
      <c r="J7466" t="s">
        <v>768</v>
      </c>
      <c r="K7466">
        <v>17</v>
      </c>
      <c r="L7466" t="str">
        <f>_xlfn.XLOOKUP(F7466, Items!$A:$A, Items!$C:$C, "Check Item ID", 0)</f>
        <v>Software</v>
      </c>
    </row>
    <row r="7467" spans="1:12" x14ac:dyDescent="0.25">
      <c r="A7467" t="s">
        <v>8235</v>
      </c>
      <c r="B7467" s="1">
        <v>44997</v>
      </c>
      <c r="C7467" t="s">
        <v>235</v>
      </c>
      <c r="D7467" t="s">
        <v>17</v>
      </c>
      <c r="E7467" t="s">
        <v>270</v>
      </c>
      <c r="F7467" t="s">
        <v>416</v>
      </c>
      <c r="G7467" s="8">
        <v>15</v>
      </c>
      <c r="H7467" s="6">
        <v>5796.72</v>
      </c>
      <c r="I7467" s="6">
        <v>86950.79</v>
      </c>
      <c r="J7467" t="s">
        <v>777</v>
      </c>
      <c r="K7467" s="8">
        <v>9</v>
      </c>
      <c r="L7467" t="str">
        <f>_xlfn.XLOOKUP(F7467, Items!$A:$A, Items!$C:$C, "Check Item ID", 0)</f>
        <v>Service</v>
      </c>
    </row>
    <row r="7468" spans="1:12" hidden="1" x14ac:dyDescent="0.25">
      <c r="A7468" t="s">
        <v>8236</v>
      </c>
      <c r="B7468" s="1">
        <v>45770</v>
      </c>
      <c r="C7468" t="s">
        <v>139</v>
      </c>
      <c r="D7468" t="s">
        <v>19</v>
      </c>
      <c r="E7468" t="s">
        <v>320</v>
      </c>
      <c r="F7468" t="s">
        <v>386</v>
      </c>
      <c r="G7468">
        <v>16</v>
      </c>
      <c r="H7468">
        <v>10615.63</v>
      </c>
      <c r="I7468">
        <v>169850.05</v>
      </c>
      <c r="J7468" t="s">
        <v>770</v>
      </c>
      <c r="K7468">
        <v>14</v>
      </c>
      <c r="L7468" t="str">
        <f>_xlfn.XLOOKUP(F7468, Items!$A:$A, Items!$C:$C, "Check Item ID", 0)</f>
        <v>Hardware</v>
      </c>
    </row>
    <row r="7469" spans="1:12" hidden="1" x14ac:dyDescent="0.25">
      <c r="A7469" t="s">
        <v>8237</v>
      </c>
      <c r="B7469" s="1">
        <v>46000</v>
      </c>
      <c r="C7469" t="s">
        <v>105</v>
      </c>
      <c r="D7469" t="s">
        <v>23</v>
      </c>
      <c r="E7469" t="s">
        <v>265</v>
      </c>
      <c r="F7469" t="s">
        <v>742</v>
      </c>
      <c r="G7469">
        <v>18</v>
      </c>
      <c r="H7469">
        <v>5574.75</v>
      </c>
      <c r="I7469">
        <v>100345.56</v>
      </c>
      <c r="J7469" t="s">
        <v>770</v>
      </c>
      <c r="K7469">
        <v>22</v>
      </c>
      <c r="L7469" t="str">
        <f>_xlfn.XLOOKUP(F7469, Items!$A:$A, Items!$C:$C, "Check Item ID", 0)</f>
        <v>Software</v>
      </c>
    </row>
    <row r="7470" spans="1:12" hidden="1" x14ac:dyDescent="0.25">
      <c r="A7470" t="s">
        <v>8238</v>
      </c>
      <c r="B7470" s="1">
        <v>45521</v>
      </c>
      <c r="C7470" t="s">
        <v>175</v>
      </c>
      <c r="D7470" t="s">
        <v>27</v>
      </c>
      <c r="E7470" t="s">
        <v>300</v>
      </c>
      <c r="F7470" t="s">
        <v>376</v>
      </c>
      <c r="G7470">
        <v>49</v>
      </c>
      <c r="H7470">
        <v>7516.8</v>
      </c>
      <c r="I7470">
        <v>368323.29</v>
      </c>
      <c r="J7470" t="s">
        <v>768</v>
      </c>
      <c r="K7470">
        <v>24</v>
      </c>
      <c r="L7470" t="str">
        <f>_xlfn.XLOOKUP(F7470, Items!$A:$A, Items!$C:$C, "Check Item ID", 0)</f>
        <v>Software</v>
      </c>
    </row>
    <row r="7471" spans="1:12" hidden="1" x14ac:dyDescent="0.25">
      <c r="A7471" t="s">
        <v>8239</v>
      </c>
      <c r="B7471" s="1">
        <v>45701</v>
      </c>
      <c r="C7471" t="s">
        <v>231</v>
      </c>
      <c r="D7471" t="s">
        <v>7</v>
      </c>
      <c r="E7471" t="s">
        <v>310</v>
      </c>
      <c r="F7471" t="s">
        <v>692</v>
      </c>
      <c r="G7471">
        <v>10</v>
      </c>
      <c r="H7471">
        <v>6887.91</v>
      </c>
      <c r="I7471">
        <v>68879.06</v>
      </c>
      <c r="J7471" t="s">
        <v>768</v>
      </c>
      <c r="K7471">
        <v>25</v>
      </c>
      <c r="L7471" t="str">
        <f>_xlfn.XLOOKUP(F7471, Items!$A:$A, Items!$C:$C, "Check Item ID", 0)</f>
        <v>Hardware</v>
      </c>
    </row>
    <row r="7472" spans="1:12" hidden="1" x14ac:dyDescent="0.25">
      <c r="A7472" t="s">
        <v>8240</v>
      </c>
      <c r="B7472" s="1">
        <v>45140</v>
      </c>
      <c r="C7472" t="s">
        <v>173</v>
      </c>
      <c r="D7472" t="s">
        <v>9</v>
      </c>
      <c r="E7472" t="s">
        <v>328</v>
      </c>
      <c r="F7472" t="s">
        <v>418</v>
      </c>
      <c r="G7472">
        <v>41</v>
      </c>
      <c r="H7472">
        <v>5733.56</v>
      </c>
      <c r="I7472">
        <v>235075.82</v>
      </c>
      <c r="J7472" t="s">
        <v>770</v>
      </c>
      <c r="K7472">
        <v>36</v>
      </c>
      <c r="L7472" t="str">
        <f>_xlfn.XLOOKUP(F7472, Items!$A:$A, Items!$C:$C, "Check Item ID", 0)</f>
        <v>Service</v>
      </c>
    </row>
    <row r="7473" spans="1:12" hidden="1" x14ac:dyDescent="0.25">
      <c r="A7473" t="s">
        <v>8241</v>
      </c>
      <c r="B7473" s="1">
        <v>45090</v>
      </c>
      <c r="C7473" t="s">
        <v>42</v>
      </c>
      <c r="D7473" t="s">
        <v>9</v>
      </c>
      <c r="E7473" t="s">
        <v>283</v>
      </c>
      <c r="F7473" t="s">
        <v>388</v>
      </c>
      <c r="G7473">
        <v>3</v>
      </c>
      <c r="H7473">
        <v>5511.87</v>
      </c>
      <c r="I7473">
        <v>16535.62</v>
      </c>
      <c r="J7473" t="s">
        <v>770</v>
      </c>
      <c r="K7473">
        <v>5</v>
      </c>
      <c r="L7473" t="str">
        <f>_xlfn.XLOOKUP(F7473, Items!$A:$A, Items!$C:$C, "Check Item ID", 0)</f>
        <v>Software</v>
      </c>
    </row>
    <row r="7474" spans="1:12" x14ac:dyDescent="0.25">
      <c r="A7474" t="s">
        <v>8242</v>
      </c>
      <c r="B7474" s="1">
        <v>45050</v>
      </c>
      <c r="C7474" t="s">
        <v>143</v>
      </c>
      <c r="D7474" t="s">
        <v>5</v>
      </c>
      <c r="E7474" t="s">
        <v>318</v>
      </c>
      <c r="F7474" t="s">
        <v>670</v>
      </c>
      <c r="G7474" s="8">
        <v>12</v>
      </c>
      <c r="H7474" s="6">
        <v>8415.2000000000007</v>
      </c>
      <c r="I7474" s="6">
        <v>100982.37</v>
      </c>
      <c r="J7474" t="s">
        <v>777</v>
      </c>
      <c r="K7474" s="8">
        <v>21</v>
      </c>
      <c r="L7474" t="str">
        <f>_xlfn.XLOOKUP(F7474, Items!$A:$A, Items!$C:$C, "Check Item ID", 0)</f>
        <v>Service</v>
      </c>
    </row>
    <row r="7475" spans="1:12" hidden="1" x14ac:dyDescent="0.25">
      <c r="A7475" t="s">
        <v>8243</v>
      </c>
      <c r="B7475" s="1">
        <v>44963</v>
      </c>
      <c r="C7475" t="s">
        <v>109</v>
      </c>
      <c r="D7475" t="s">
        <v>17</v>
      </c>
      <c r="E7475" t="s">
        <v>350</v>
      </c>
      <c r="F7475" t="s">
        <v>426</v>
      </c>
      <c r="G7475">
        <v>41</v>
      </c>
      <c r="H7475">
        <v>6113.57</v>
      </c>
      <c r="I7475">
        <v>250656.19</v>
      </c>
      <c r="J7475" t="s">
        <v>770</v>
      </c>
      <c r="K7475">
        <v>42</v>
      </c>
      <c r="L7475" t="str">
        <f>_xlfn.XLOOKUP(F7475, Items!$A:$A, Items!$C:$C, "Check Item ID", 0)</f>
        <v>Hardware</v>
      </c>
    </row>
    <row r="7476" spans="1:12" hidden="1" x14ac:dyDescent="0.25">
      <c r="A7476" t="s">
        <v>8244</v>
      </c>
      <c r="B7476" s="1">
        <v>45614</v>
      </c>
      <c r="C7476" t="s">
        <v>213</v>
      </c>
      <c r="D7476" t="s">
        <v>5</v>
      </c>
      <c r="E7476" t="s">
        <v>274</v>
      </c>
      <c r="F7476" t="s">
        <v>410</v>
      </c>
      <c r="G7476">
        <v>13</v>
      </c>
      <c r="H7476">
        <v>5210.3100000000004</v>
      </c>
      <c r="I7476">
        <v>67734.06</v>
      </c>
      <c r="J7476" t="s">
        <v>768</v>
      </c>
      <c r="K7476">
        <v>42</v>
      </c>
      <c r="L7476" t="str">
        <f>_xlfn.XLOOKUP(F7476, Items!$A:$A, Items!$C:$C, "Check Item ID", 0)</f>
        <v>Service</v>
      </c>
    </row>
    <row r="7477" spans="1:12" hidden="1" x14ac:dyDescent="0.25">
      <c r="A7477" t="s">
        <v>8245</v>
      </c>
      <c r="B7477" s="1">
        <v>45704</v>
      </c>
      <c r="C7477" t="s">
        <v>85</v>
      </c>
      <c r="D7477" t="s">
        <v>29</v>
      </c>
      <c r="E7477" t="s">
        <v>352</v>
      </c>
      <c r="F7477" t="s">
        <v>654</v>
      </c>
      <c r="G7477">
        <v>9</v>
      </c>
      <c r="H7477">
        <v>6429.18</v>
      </c>
      <c r="I7477">
        <v>57862.66</v>
      </c>
      <c r="J7477" t="s">
        <v>770</v>
      </c>
      <c r="K7477">
        <v>7</v>
      </c>
      <c r="L7477" t="str">
        <f>_xlfn.XLOOKUP(F7477, Items!$A:$A, Items!$C:$C, "Check Item ID", 0)</f>
        <v>Hardware</v>
      </c>
    </row>
    <row r="7478" spans="1:12" hidden="1" x14ac:dyDescent="0.25">
      <c r="A7478" t="s">
        <v>8246</v>
      </c>
      <c r="B7478" s="1">
        <v>45779</v>
      </c>
      <c r="C7478" t="s">
        <v>42</v>
      </c>
      <c r="D7478" t="s">
        <v>9</v>
      </c>
      <c r="E7478" t="s">
        <v>283</v>
      </c>
      <c r="F7478" t="s">
        <v>700</v>
      </c>
      <c r="G7478">
        <v>25</v>
      </c>
      <c r="H7478">
        <v>8343.01</v>
      </c>
      <c r="I7478">
        <v>208575.24</v>
      </c>
      <c r="J7478" t="s">
        <v>768</v>
      </c>
      <c r="K7478">
        <v>37</v>
      </c>
      <c r="L7478" t="str">
        <f>_xlfn.XLOOKUP(F7478, Items!$A:$A, Items!$C:$C, "Check Item ID", 0)</f>
        <v>Hardware</v>
      </c>
    </row>
    <row r="7479" spans="1:12" x14ac:dyDescent="0.25">
      <c r="A7479" t="s">
        <v>8247</v>
      </c>
      <c r="B7479" s="1">
        <v>45581</v>
      </c>
      <c r="C7479" t="s">
        <v>73</v>
      </c>
      <c r="D7479" t="s">
        <v>29</v>
      </c>
      <c r="E7479" t="s">
        <v>328</v>
      </c>
      <c r="F7479" t="s">
        <v>576</v>
      </c>
      <c r="G7479" s="8">
        <v>31</v>
      </c>
      <c r="H7479" s="6">
        <v>2380.9899999999998</v>
      </c>
      <c r="I7479" s="6">
        <v>73810.67</v>
      </c>
      <c r="J7479" t="s">
        <v>777</v>
      </c>
      <c r="K7479" s="8">
        <v>12</v>
      </c>
      <c r="L7479" t="str">
        <f>_xlfn.XLOOKUP(F7479, Items!$A:$A, Items!$C:$C, "Check Item ID", 0)</f>
        <v>Software</v>
      </c>
    </row>
    <row r="7480" spans="1:12" x14ac:dyDescent="0.25">
      <c r="A7480" t="s">
        <v>8248</v>
      </c>
      <c r="B7480" s="1">
        <v>45808</v>
      </c>
      <c r="C7480" t="s">
        <v>171</v>
      </c>
      <c r="D7480" t="s">
        <v>23</v>
      </c>
      <c r="E7480" t="s">
        <v>250</v>
      </c>
      <c r="F7480" t="s">
        <v>363</v>
      </c>
      <c r="G7480" s="8">
        <v>23</v>
      </c>
      <c r="H7480" s="6">
        <v>3208.87</v>
      </c>
      <c r="I7480" s="6">
        <v>73804</v>
      </c>
      <c r="J7480" t="s">
        <v>777</v>
      </c>
      <c r="K7480" s="8">
        <v>20</v>
      </c>
      <c r="L7480" t="str">
        <f>_xlfn.XLOOKUP(F7480, Items!$A:$A, Items!$C:$C, "Check Item ID", 0)</f>
        <v>Hardware</v>
      </c>
    </row>
    <row r="7481" spans="1:12" x14ac:dyDescent="0.25">
      <c r="A7481" t="s">
        <v>8249</v>
      </c>
      <c r="B7481" s="1">
        <v>45360</v>
      </c>
      <c r="C7481" t="s">
        <v>191</v>
      </c>
      <c r="D7481" t="s">
        <v>25</v>
      </c>
      <c r="E7481" t="s">
        <v>340</v>
      </c>
      <c r="F7481" t="s">
        <v>752</v>
      </c>
      <c r="G7481" s="8">
        <v>50</v>
      </c>
      <c r="H7481" s="6">
        <v>2022.96</v>
      </c>
      <c r="I7481" s="6">
        <v>101147.93</v>
      </c>
      <c r="J7481" t="s">
        <v>777</v>
      </c>
      <c r="K7481" s="8">
        <v>25</v>
      </c>
      <c r="L7481" t="str">
        <f>_xlfn.XLOOKUP(F7481, Items!$A:$A, Items!$C:$C, "Check Item ID", 0)</f>
        <v>Software</v>
      </c>
    </row>
    <row r="7482" spans="1:12" x14ac:dyDescent="0.25">
      <c r="A7482" t="s">
        <v>8250</v>
      </c>
      <c r="B7482" s="1">
        <v>45447</v>
      </c>
      <c r="C7482" t="s">
        <v>135</v>
      </c>
      <c r="D7482" t="s">
        <v>31</v>
      </c>
      <c r="E7482" t="s">
        <v>314</v>
      </c>
      <c r="F7482" t="s">
        <v>732</v>
      </c>
      <c r="G7482" s="8">
        <v>1</v>
      </c>
      <c r="H7482" s="6">
        <v>9465.69</v>
      </c>
      <c r="I7482" s="6">
        <v>9465.69</v>
      </c>
      <c r="J7482" t="s">
        <v>777</v>
      </c>
      <c r="K7482" s="8">
        <v>44</v>
      </c>
      <c r="L7482" t="str">
        <f>_xlfn.XLOOKUP(F7482, Items!$A:$A, Items!$C:$C, "Check Item ID", 0)</f>
        <v>Software</v>
      </c>
    </row>
    <row r="7483" spans="1:12" hidden="1" x14ac:dyDescent="0.25">
      <c r="A7483" t="s">
        <v>8251</v>
      </c>
      <c r="B7483" s="1">
        <v>45877</v>
      </c>
      <c r="C7483" t="s">
        <v>67</v>
      </c>
      <c r="D7483" t="s">
        <v>7</v>
      </c>
      <c r="E7483" t="s">
        <v>346</v>
      </c>
      <c r="F7483" t="s">
        <v>454</v>
      </c>
      <c r="G7483">
        <v>49</v>
      </c>
      <c r="H7483">
        <v>1297.2</v>
      </c>
      <c r="I7483">
        <v>63562.91</v>
      </c>
      <c r="J7483" t="s">
        <v>768</v>
      </c>
      <c r="K7483">
        <v>26</v>
      </c>
      <c r="L7483" t="str">
        <f>_xlfn.XLOOKUP(F7483, Items!$A:$A, Items!$C:$C, "Check Item ID", 0)</f>
        <v>Service</v>
      </c>
    </row>
    <row r="7484" spans="1:12" x14ac:dyDescent="0.25">
      <c r="A7484" t="s">
        <v>8252</v>
      </c>
      <c r="B7484" s="1">
        <v>45272</v>
      </c>
      <c r="C7484" t="s">
        <v>207</v>
      </c>
      <c r="D7484" t="s">
        <v>11</v>
      </c>
      <c r="E7484" t="s">
        <v>250</v>
      </c>
      <c r="F7484" t="s">
        <v>732</v>
      </c>
      <c r="G7484" s="8">
        <v>16</v>
      </c>
      <c r="H7484" s="6">
        <v>10041.26</v>
      </c>
      <c r="I7484" s="6">
        <v>160660.14000000001</v>
      </c>
      <c r="J7484" t="s">
        <v>777</v>
      </c>
      <c r="K7484" s="8">
        <v>25</v>
      </c>
      <c r="L7484" t="str">
        <f>_xlfn.XLOOKUP(F7484, Items!$A:$A, Items!$C:$C, "Check Item ID", 0)</f>
        <v>Software</v>
      </c>
    </row>
    <row r="7485" spans="1:12" x14ac:dyDescent="0.25">
      <c r="A7485" t="s">
        <v>8253</v>
      </c>
      <c r="B7485" s="1">
        <v>44989</v>
      </c>
      <c r="C7485" t="s">
        <v>107</v>
      </c>
      <c r="D7485" t="s">
        <v>25</v>
      </c>
      <c r="E7485" t="s">
        <v>272</v>
      </c>
      <c r="F7485" t="s">
        <v>748</v>
      </c>
      <c r="G7485" s="8">
        <v>28</v>
      </c>
      <c r="H7485" s="6">
        <v>3750.91</v>
      </c>
      <c r="I7485" s="6">
        <v>105025.35</v>
      </c>
      <c r="J7485" t="s">
        <v>777</v>
      </c>
      <c r="K7485" s="8">
        <v>19</v>
      </c>
      <c r="L7485" t="str">
        <f>_xlfn.XLOOKUP(F7485, Items!$A:$A, Items!$C:$C, "Check Item ID", 0)</f>
        <v>Software</v>
      </c>
    </row>
    <row r="7486" spans="1:12" hidden="1" x14ac:dyDescent="0.25">
      <c r="A7486" t="s">
        <v>8254</v>
      </c>
      <c r="B7486" s="1">
        <v>45622</v>
      </c>
      <c r="C7486" t="s">
        <v>147</v>
      </c>
      <c r="D7486" t="s">
        <v>5</v>
      </c>
      <c r="E7486" t="s">
        <v>258</v>
      </c>
      <c r="F7486" t="s">
        <v>646</v>
      </c>
      <c r="G7486">
        <v>15</v>
      </c>
      <c r="H7486">
        <v>4547.72</v>
      </c>
      <c r="I7486">
        <v>68215.839999999997</v>
      </c>
      <c r="J7486" t="s">
        <v>768</v>
      </c>
      <c r="K7486">
        <v>15</v>
      </c>
      <c r="L7486" t="str">
        <f>_xlfn.XLOOKUP(F7486, Items!$A:$A, Items!$C:$C, "Check Item ID", 0)</f>
        <v>Service</v>
      </c>
    </row>
    <row r="7487" spans="1:12" hidden="1" x14ac:dyDescent="0.25">
      <c r="A7487" t="s">
        <v>8255</v>
      </c>
      <c r="B7487" s="1">
        <v>45950</v>
      </c>
      <c r="C7487" t="s">
        <v>217</v>
      </c>
      <c r="D7487" t="s">
        <v>21</v>
      </c>
      <c r="E7487" t="s">
        <v>267</v>
      </c>
      <c r="F7487" t="s">
        <v>686</v>
      </c>
      <c r="G7487">
        <v>49</v>
      </c>
      <c r="H7487">
        <v>4659.3500000000004</v>
      </c>
      <c r="I7487">
        <v>228307.94</v>
      </c>
      <c r="J7487" t="s">
        <v>770</v>
      </c>
      <c r="K7487">
        <v>39</v>
      </c>
      <c r="L7487" t="str">
        <f>_xlfn.XLOOKUP(F7487, Items!$A:$A, Items!$C:$C, "Check Item ID", 0)</f>
        <v>Software</v>
      </c>
    </row>
    <row r="7488" spans="1:12" x14ac:dyDescent="0.25">
      <c r="A7488" t="s">
        <v>8256</v>
      </c>
      <c r="B7488" s="1">
        <v>45657</v>
      </c>
      <c r="C7488" t="s">
        <v>36</v>
      </c>
      <c r="D7488" t="s">
        <v>23</v>
      </c>
      <c r="E7488" t="s">
        <v>265</v>
      </c>
      <c r="F7488" t="s">
        <v>528</v>
      </c>
      <c r="G7488" s="8">
        <v>17</v>
      </c>
      <c r="H7488" s="6">
        <v>1466.81</v>
      </c>
      <c r="I7488" s="6">
        <v>24935.73</v>
      </c>
      <c r="J7488" t="s">
        <v>777</v>
      </c>
      <c r="K7488" s="8">
        <v>13</v>
      </c>
      <c r="L7488" t="str">
        <f>_xlfn.XLOOKUP(F7488, Items!$A:$A, Items!$C:$C, "Check Item ID", 0)</f>
        <v>Service</v>
      </c>
    </row>
    <row r="7489" spans="1:12" hidden="1" x14ac:dyDescent="0.25">
      <c r="A7489" t="s">
        <v>8257</v>
      </c>
      <c r="B7489" s="1">
        <v>45266</v>
      </c>
      <c r="C7489" t="s">
        <v>67</v>
      </c>
      <c r="D7489" t="s">
        <v>7</v>
      </c>
      <c r="E7489" t="s">
        <v>294</v>
      </c>
      <c r="F7489" t="s">
        <v>484</v>
      </c>
      <c r="G7489">
        <v>19</v>
      </c>
      <c r="H7489">
        <v>7549</v>
      </c>
      <c r="I7489">
        <v>143431.04000000001</v>
      </c>
      <c r="J7489" t="s">
        <v>768</v>
      </c>
      <c r="K7489">
        <v>14</v>
      </c>
      <c r="L7489" t="str">
        <f>_xlfn.XLOOKUP(F7489, Items!$A:$A, Items!$C:$C, "Check Item ID", 0)</f>
        <v>Hardware</v>
      </c>
    </row>
    <row r="7490" spans="1:12" hidden="1" x14ac:dyDescent="0.25">
      <c r="A7490" t="s">
        <v>8258</v>
      </c>
      <c r="B7490" s="1">
        <v>44938</v>
      </c>
      <c r="C7490" t="s">
        <v>79</v>
      </c>
      <c r="D7490" t="s">
        <v>31</v>
      </c>
      <c r="E7490" t="s">
        <v>267</v>
      </c>
      <c r="F7490" t="s">
        <v>371</v>
      </c>
      <c r="G7490">
        <v>12</v>
      </c>
      <c r="H7490">
        <v>5816.31</v>
      </c>
      <c r="I7490">
        <v>69795.72</v>
      </c>
      <c r="J7490" t="s">
        <v>768</v>
      </c>
      <c r="K7490">
        <v>38</v>
      </c>
      <c r="L7490" t="str">
        <f>_xlfn.XLOOKUP(F7490, Items!$A:$A, Items!$C:$C, "Check Item ID", 0)</f>
        <v>Software</v>
      </c>
    </row>
    <row r="7491" spans="1:12" hidden="1" x14ac:dyDescent="0.25">
      <c r="A7491" t="s">
        <v>8259</v>
      </c>
      <c r="B7491" s="1">
        <v>45657</v>
      </c>
      <c r="C7491" t="s">
        <v>185</v>
      </c>
      <c r="D7491" t="s">
        <v>29</v>
      </c>
      <c r="E7491" t="s">
        <v>354</v>
      </c>
      <c r="F7491" t="s">
        <v>414</v>
      </c>
      <c r="G7491">
        <v>42</v>
      </c>
      <c r="H7491">
        <v>4494.37</v>
      </c>
      <c r="I7491">
        <v>188763.43</v>
      </c>
      <c r="J7491" t="s">
        <v>768</v>
      </c>
      <c r="K7491">
        <v>40</v>
      </c>
      <c r="L7491" t="str">
        <f>_xlfn.XLOOKUP(F7491, Items!$A:$A, Items!$C:$C, "Check Item ID", 0)</f>
        <v>Service</v>
      </c>
    </row>
    <row r="7492" spans="1:12" hidden="1" x14ac:dyDescent="0.25">
      <c r="A7492" t="s">
        <v>8260</v>
      </c>
      <c r="B7492" s="1">
        <v>45652</v>
      </c>
      <c r="C7492" t="s">
        <v>101</v>
      </c>
      <c r="D7492" t="s">
        <v>23</v>
      </c>
      <c r="E7492" t="s">
        <v>310</v>
      </c>
      <c r="F7492" t="s">
        <v>710</v>
      </c>
      <c r="G7492">
        <v>9</v>
      </c>
      <c r="H7492">
        <v>190.77</v>
      </c>
      <c r="I7492">
        <v>1716.94</v>
      </c>
      <c r="J7492" t="s">
        <v>770</v>
      </c>
      <c r="K7492">
        <v>28</v>
      </c>
      <c r="L7492" t="str">
        <f>_xlfn.XLOOKUP(F7492, Items!$A:$A, Items!$C:$C, "Check Item ID", 0)</f>
        <v>Service</v>
      </c>
    </row>
    <row r="7493" spans="1:12" x14ac:dyDescent="0.25">
      <c r="A7493" t="s">
        <v>8261</v>
      </c>
      <c r="B7493" s="1">
        <v>44934</v>
      </c>
      <c r="C7493" t="s">
        <v>135</v>
      </c>
      <c r="D7493" t="s">
        <v>31</v>
      </c>
      <c r="E7493" t="s">
        <v>276</v>
      </c>
      <c r="F7493" t="s">
        <v>456</v>
      </c>
      <c r="G7493" s="8">
        <v>8</v>
      </c>
      <c r="H7493" s="6">
        <v>9698.3700000000008</v>
      </c>
      <c r="I7493" s="6">
        <v>77587</v>
      </c>
      <c r="J7493" t="s">
        <v>777</v>
      </c>
      <c r="K7493" s="8">
        <v>29</v>
      </c>
      <c r="L7493" t="str">
        <f>_xlfn.XLOOKUP(F7493, Items!$A:$A, Items!$C:$C, "Check Item ID", 0)</f>
        <v>Software</v>
      </c>
    </row>
    <row r="7494" spans="1:12" x14ac:dyDescent="0.25">
      <c r="A7494" t="s">
        <v>8262</v>
      </c>
      <c r="B7494" s="1">
        <v>45807</v>
      </c>
      <c r="C7494" t="s">
        <v>227</v>
      </c>
      <c r="D7494" t="s">
        <v>9</v>
      </c>
      <c r="E7494" t="s">
        <v>338</v>
      </c>
      <c r="F7494" t="s">
        <v>596</v>
      </c>
      <c r="G7494" s="8">
        <v>11</v>
      </c>
      <c r="H7494" s="6">
        <v>5136.1000000000004</v>
      </c>
      <c r="I7494" s="6">
        <v>56497.07</v>
      </c>
      <c r="J7494" t="s">
        <v>777</v>
      </c>
      <c r="K7494" s="8">
        <v>23</v>
      </c>
      <c r="L7494" t="str">
        <f>_xlfn.XLOOKUP(F7494, Items!$A:$A, Items!$C:$C, "Check Item ID", 0)</f>
        <v>Software</v>
      </c>
    </row>
    <row r="7495" spans="1:12" hidden="1" x14ac:dyDescent="0.25">
      <c r="A7495" t="s">
        <v>8263</v>
      </c>
      <c r="B7495" s="1">
        <v>45904</v>
      </c>
      <c r="C7495" t="s">
        <v>209</v>
      </c>
      <c r="D7495" t="s">
        <v>23</v>
      </c>
      <c r="E7495" t="s">
        <v>352</v>
      </c>
      <c r="F7495" t="s">
        <v>682</v>
      </c>
      <c r="G7495">
        <v>48</v>
      </c>
      <c r="H7495">
        <v>7040.39</v>
      </c>
      <c r="I7495">
        <v>337938.84</v>
      </c>
      <c r="J7495" t="s">
        <v>768</v>
      </c>
      <c r="K7495">
        <v>11</v>
      </c>
      <c r="L7495" t="str">
        <f>_xlfn.XLOOKUP(F7495, Items!$A:$A, Items!$C:$C, "Check Item ID", 0)</f>
        <v>Software</v>
      </c>
    </row>
    <row r="7496" spans="1:12" hidden="1" x14ac:dyDescent="0.25">
      <c r="A7496" t="s">
        <v>8264</v>
      </c>
      <c r="B7496" s="1">
        <v>45056</v>
      </c>
      <c r="C7496" t="s">
        <v>77</v>
      </c>
      <c r="D7496" t="s">
        <v>17</v>
      </c>
      <c r="E7496" t="s">
        <v>306</v>
      </c>
      <c r="F7496" t="s">
        <v>668</v>
      </c>
      <c r="G7496">
        <v>15</v>
      </c>
      <c r="H7496">
        <v>6679.46</v>
      </c>
      <c r="I7496">
        <v>100191.94</v>
      </c>
      <c r="J7496" t="s">
        <v>770</v>
      </c>
      <c r="K7496">
        <v>18</v>
      </c>
      <c r="L7496" t="str">
        <f>_xlfn.XLOOKUP(F7496, Items!$A:$A, Items!$C:$C, "Check Item ID", 0)</f>
        <v>Software</v>
      </c>
    </row>
    <row r="7497" spans="1:12" hidden="1" x14ac:dyDescent="0.25">
      <c r="A7497" t="s">
        <v>8265</v>
      </c>
      <c r="B7497" s="1">
        <v>45432</v>
      </c>
      <c r="C7497" t="s">
        <v>145</v>
      </c>
      <c r="D7497" t="s">
        <v>7</v>
      </c>
      <c r="E7497" t="s">
        <v>316</v>
      </c>
      <c r="F7497" t="s">
        <v>514</v>
      </c>
      <c r="G7497">
        <v>45</v>
      </c>
      <c r="H7497">
        <v>4938.03</v>
      </c>
      <c r="I7497">
        <v>222211.27</v>
      </c>
      <c r="J7497" t="s">
        <v>770</v>
      </c>
      <c r="K7497">
        <v>5</v>
      </c>
      <c r="L7497" t="str">
        <f>_xlfn.XLOOKUP(F7497, Items!$A:$A, Items!$C:$C, "Check Item ID", 0)</f>
        <v>Hardware</v>
      </c>
    </row>
    <row r="7498" spans="1:12" hidden="1" x14ac:dyDescent="0.25">
      <c r="A7498" t="s">
        <v>8266</v>
      </c>
      <c r="B7498" s="1">
        <v>45271</v>
      </c>
      <c r="C7498" t="s">
        <v>97</v>
      </c>
      <c r="D7498" t="s">
        <v>29</v>
      </c>
      <c r="E7498" t="s">
        <v>316</v>
      </c>
      <c r="F7498" t="s">
        <v>378</v>
      </c>
      <c r="G7498">
        <v>32</v>
      </c>
      <c r="H7498">
        <v>464.44</v>
      </c>
      <c r="I7498">
        <v>14862.1</v>
      </c>
      <c r="J7498" t="s">
        <v>770</v>
      </c>
      <c r="K7498">
        <v>12</v>
      </c>
      <c r="L7498" t="str">
        <f>_xlfn.XLOOKUP(F7498, Items!$A:$A, Items!$C:$C, "Check Item ID", 0)</f>
        <v>Software</v>
      </c>
    </row>
    <row r="7499" spans="1:12" hidden="1" x14ac:dyDescent="0.25">
      <c r="A7499" t="s">
        <v>8267</v>
      </c>
      <c r="B7499" s="1">
        <v>45398</v>
      </c>
      <c r="C7499" t="s">
        <v>195</v>
      </c>
      <c r="D7499" t="s">
        <v>7</v>
      </c>
      <c r="E7499" t="s">
        <v>326</v>
      </c>
      <c r="F7499" t="s">
        <v>596</v>
      </c>
      <c r="G7499">
        <v>33</v>
      </c>
      <c r="H7499">
        <v>6151.35</v>
      </c>
      <c r="I7499">
        <v>202994.5</v>
      </c>
      <c r="J7499" t="s">
        <v>770</v>
      </c>
      <c r="K7499">
        <v>6</v>
      </c>
      <c r="L7499" t="str">
        <f>_xlfn.XLOOKUP(F7499, Items!$A:$A, Items!$C:$C, "Check Item ID", 0)</f>
        <v>Software</v>
      </c>
    </row>
    <row r="7500" spans="1:12" hidden="1" x14ac:dyDescent="0.25">
      <c r="A7500" t="s">
        <v>8268</v>
      </c>
      <c r="B7500" s="1">
        <v>45402</v>
      </c>
      <c r="C7500" t="s">
        <v>125</v>
      </c>
      <c r="D7500" t="s">
        <v>23</v>
      </c>
      <c r="E7500" t="s">
        <v>340</v>
      </c>
      <c r="F7500" t="s">
        <v>556</v>
      </c>
      <c r="G7500">
        <v>31</v>
      </c>
      <c r="H7500">
        <v>5153.0600000000004</v>
      </c>
      <c r="I7500">
        <v>159744.88</v>
      </c>
      <c r="J7500" t="s">
        <v>770</v>
      </c>
      <c r="K7500">
        <v>19</v>
      </c>
      <c r="L7500" t="str">
        <f>_xlfn.XLOOKUP(F7500, Items!$A:$A, Items!$C:$C, "Check Item ID", 0)</f>
        <v>Software</v>
      </c>
    </row>
    <row r="7501" spans="1:12" hidden="1" x14ac:dyDescent="0.25">
      <c r="A7501" t="s">
        <v>8269</v>
      </c>
      <c r="B7501" s="1">
        <v>45471</v>
      </c>
      <c r="C7501" t="s">
        <v>233</v>
      </c>
      <c r="D7501" t="s">
        <v>17</v>
      </c>
      <c r="E7501" t="s">
        <v>292</v>
      </c>
      <c r="F7501" t="s">
        <v>369</v>
      </c>
      <c r="G7501">
        <v>10</v>
      </c>
      <c r="H7501">
        <v>1309.1300000000001</v>
      </c>
      <c r="I7501">
        <v>13091.34</v>
      </c>
      <c r="J7501" t="s">
        <v>768</v>
      </c>
      <c r="K7501">
        <v>25</v>
      </c>
      <c r="L7501" t="str">
        <f>_xlfn.XLOOKUP(F7501, Items!$A:$A, Items!$C:$C, "Check Item ID", 0)</f>
        <v>Software</v>
      </c>
    </row>
    <row r="7502" spans="1:12" x14ac:dyDescent="0.25">
      <c r="A7502" t="s">
        <v>8270</v>
      </c>
      <c r="B7502" s="1">
        <v>46001</v>
      </c>
      <c r="C7502" t="s">
        <v>231</v>
      </c>
      <c r="D7502" t="s">
        <v>7</v>
      </c>
      <c r="E7502" t="s">
        <v>281</v>
      </c>
      <c r="F7502" t="s">
        <v>688</v>
      </c>
      <c r="G7502" s="8">
        <v>2</v>
      </c>
      <c r="H7502" s="6">
        <v>1332.86</v>
      </c>
      <c r="I7502" s="6">
        <v>2665.72</v>
      </c>
      <c r="J7502" t="s">
        <v>777</v>
      </c>
      <c r="K7502" s="8">
        <v>36</v>
      </c>
      <c r="L7502" t="str">
        <f>_xlfn.XLOOKUP(F7502, Items!$A:$A, Items!$C:$C, "Check Item ID", 0)</f>
        <v>Hardware</v>
      </c>
    </row>
    <row r="7503" spans="1:12" hidden="1" x14ac:dyDescent="0.25">
      <c r="A7503" t="s">
        <v>8271</v>
      </c>
      <c r="B7503" s="1">
        <v>45448</v>
      </c>
      <c r="C7503" t="s">
        <v>215</v>
      </c>
      <c r="D7503" t="s">
        <v>5</v>
      </c>
      <c r="E7503" t="s">
        <v>322</v>
      </c>
      <c r="F7503" t="s">
        <v>524</v>
      </c>
      <c r="G7503">
        <v>7</v>
      </c>
      <c r="H7503">
        <v>4214.04</v>
      </c>
      <c r="I7503">
        <v>29498.26</v>
      </c>
      <c r="J7503" t="s">
        <v>770</v>
      </c>
      <c r="K7503">
        <v>44</v>
      </c>
      <c r="L7503" t="str">
        <f>_xlfn.XLOOKUP(F7503, Items!$A:$A, Items!$C:$C, "Check Item ID", 0)</f>
        <v>Hardware</v>
      </c>
    </row>
    <row r="7504" spans="1:12" hidden="1" x14ac:dyDescent="0.25">
      <c r="A7504" t="s">
        <v>8272</v>
      </c>
      <c r="B7504" s="1">
        <v>45189</v>
      </c>
      <c r="C7504" t="s">
        <v>91</v>
      </c>
      <c r="D7504" t="s">
        <v>11</v>
      </c>
      <c r="E7504" t="s">
        <v>267</v>
      </c>
      <c r="F7504" t="s">
        <v>369</v>
      </c>
      <c r="G7504">
        <v>38</v>
      </c>
      <c r="H7504">
        <v>1240.01</v>
      </c>
      <c r="I7504">
        <v>47120.2</v>
      </c>
      <c r="J7504" t="s">
        <v>768</v>
      </c>
      <c r="K7504">
        <v>23</v>
      </c>
      <c r="L7504" t="str">
        <f>_xlfn.XLOOKUP(F7504, Items!$A:$A, Items!$C:$C, "Check Item ID", 0)</f>
        <v>Software</v>
      </c>
    </row>
    <row r="7505" spans="1:12" hidden="1" x14ac:dyDescent="0.25">
      <c r="A7505" t="s">
        <v>8273</v>
      </c>
      <c r="B7505" s="1">
        <v>45608</v>
      </c>
      <c r="C7505" t="s">
        <v>77</v>
      </c>
      <c r="D7505" t="s">
        <v>17</v>
      </c>
      <c r="E7505" t="s">
        <v>338</v>
      </c>
      <c r="F7505" t="s">
        <v>606</v>
      </c>
      <c r="G7505">
        <v>4</v>
      </c>
      <c r="H7505">
        <v>9564.0499999999993</v>
      </c>
      <c r="I7505">
        <v>38256.21</v>
      </c>
      <c r="J7505" t="s">
        <v>770</v>
      </c>
      <c r="K7505">
        <v>45</v>
      </c>
      <c r="L7505" t="str">
        <f>_xlfn.XLOOKUP(F7505, Items!$A:$A, Items!$C:$C, "Check Item ID", 0)</f>
        <v>Service</v>
      </c>
    </row>
    <row r="7506" spans="1:12" hidden="1" x14ac:dyDescent="0.25">
      <c r="A7506" t="s">
        <v>8274</v>
      </c>
      <c r="B7506" s="1">
        <v>45941</v>
      </c>
      <c r="C7506" t="s">
        <v>237</v>
      </c>
      <c r="D7506" t="s">
        <v>5</v>
      </c>
      <c r="E7506" t="s">
        <v>306</v>
      </c>
      <c r="F7506" t="s">
        <v>592</v>
      </c>
      <c r="G7506">
        <v>43</v>
      </c>
      <c r="H7506">
        <v>5520.59</v>
      </c>
      <c r="I7506">
        <v>237385.3</v>
      </c>
      <c r="J7506" t="s">
        <v>768</v>
      </c>
      <c r="K7506">
        <v>4</v>
      </c>
      <c r="L7506" t="str">
        <f>_xlfn.XLOOKUP(F7506, Items!$A:$A, Items!$C:$C, "Check Item ID", 0)</f>
        <v>Software</v>
      </c>
    </row>
    <row r="7507" spans="1:12" x14ac:dyDescent="0.25">
      <c r="A7507" t="s">
        <v>8275</v>
      </c>
      <c r="B7507" s="1">
        <v>45168</v>
      </c>
      <c r="C7507" t="s">
        <v>73</v>
      </c>
      <c r="D7507" t="s">
        <v>29</v>
      </c>
      <c r="E7507" t="s">
        <v>330</v>
      </c>
      <c r="F7507" t="s">
        <v>444</v>
      </c>
      <c r="G7507" s="8">
        <v>36</v>
      </c>
      <c r="H7507" s="6">
        <v>4729.8999999999996</v>
      </c>
      <c r="I7507" s="6">
        <v>170276.36</v>
      </c>
      <c r="J7507" t="s">
        <v>777</v>
      </c>
      <c r="K7507" s="8">
        <v>32</v>
      </c>
      <c r="L7507" t="str">
        <f>_xlfn.XLOOKUP(F7507, Items!$A:$A, Items!$C:$C, "Check Item ID", 0)</f>
        <v>Service</v>
      </c>
    </row>
    <row r="7508" spans="1:12" x14ac:dyDescent="0.25">
      <c r="A7508" t="s">
        <v>8276</v>
      </c>
      <c r="B7508" s="1">
        <v>45275</v>
      </c>
      <c r="C7508" t="s">
        <v>53</v>
      </c>
      <c r="D7508" t="s">
        <v>9</v>
      </c>
      <c r="E7508" t="s">
        <v>348</v>
      </c>
      <c r="F7508" t="s">
        <v>560</v>
      </c>
      <c r="G7508" s="8">
        <v>7</v>
      </c>
      <c r="H7508" s="6">
        <v>7807.65</v>
      </c>
      <c r="I7508" s="6">
        <v>54653.56</v>
      </c>
      <c r="J7508" t="s">
        <v>777</v>
      </c>
      <c r="K7508" s="8">
        <v>33</v>
      </c>
      <c r="L7508" t="str">
        <f>_xlfn.XLOOKUP(F7508, Items!$A:$A, Items!$C:$C, "Check Item ID", 0)</f>
        <v>Service</v>
      </c>
    </row>
    <row r="7509" spans="1:12" hidden="1" x14ac:dyDescent="0.25">
      <c r="A7509" t="s">
        <v>8277</v>
      </c>
      <c r="B7509" s="1">
        <v>45518</v>
      </c>
      <c r="C7509" t="s">
        <v>201</v>
      </c>
      <c r="D7509" t="s">
        <v>21</v>
      </c>
      <c r="E7509" t="s">
        <v>298</v>
      </c>
      <c r="F7509" t="s">
        <v>564</v>
      </c>
      <c r="G7509">
        <v>17</v>
      </c>
      <c r="H7509">
        <v>3612.76</v>
      </c>
      <c r="I7509">
        <v>61416.99</v>
      </c>
      <c r="J7509" t="s">
        <v>768</v>
      </c>
      <c r="K7509">
        <v>17</v>
      </c>
      <c r="L7509" t="str">
        <f>_xlfn.XLOOKUP(F7509, Items!$A:$A, Items!$C:$C, "Check Item ID", 0)</f>
        <v>Software</v>
      </c>
    </row>
    <row r="7510" spans="1:12" x14ac:dyDescent="0.25">
      <c r="A7510" t="s">
        <v>8278</v>
      </c>
      <c r="B7510" s="1">
        <v>45146</v>
      </c>
      <c r="C7510" t="s">
        <v>195</v>
      </c>
      <c r="D7510" t="s">
        <v>7</v>
      </c>
      <c r="E7510" t="s">
        <v>281</v>
      </c>
      <c r="F7510" t="s">
        <v>582</v>
      </c>
      <c r="G7510" s="8">
        <v>45</v>
      </c>
      <c r="H7510" s="6">
        <v>8101.62</v>
      </c>
      <c r="I7510" s="6">
        <v>364572.88</v>
      </c>
      <c r="J7510" t="s">
        <v>777</v>
      </c>
      <c r="K7510" s="8">
        <v>34</v>
      </c>
      <c r="L7510" t="str">
        <f>_xlfn.XLOOKUP(F7510, Items!$A:$A, Items!$C:$C, "Check Item ID", 0)</f>
        <v>Service</v>
      </c>
    </row>
    <row r="7511" spans="1:12" hidden="1" x14ac:dyDescent="0.25">
      <c r="A7511" t="s">
        <v>8279</v>
      </c>
      <c r="B7511" s="1">
        <v>44947</v>
      </c>
      <c r="C7511" t="s">
        <v>205</v>
      </c>
      <c r="D7511" t="s">
        <v>25</v>
      </c>
      <c r="E7511" t="s">
        <v>265</v>
      </c>
      <c r="F7511" t="s">
        <v>480</v>
      </c>
      <c r="G7511">
        <v>2</v>
      </c>
      <c r="H7511">
        <v>2245.27</v>
      </c>
      <c r="I7511">
        <v>4490.55</v>
      </c>
      <c r="J7511" t="s">
        <v>770</v>
      </c>
      <c r="K7511">
        <v>25</v>
      </c>
      <c r="L7511" t="str">
        <f>_xlfn.XLOOKUP(F7511, Items!$A:$A, Items!$C:$C, "Check Item ID", 0)</f>
        <v>Hardware</v>
      </c>
    </row>
    <row r="7512" spans="1:12" hidden="1" x14ac:dyDescent="0.25">
      <c r="A7512" t="s">
        <v>8280</v>
      </c>
      <c r="B7512" s="1">
        <v>46008</v>
      </c>
      <c r="C7512" t="s">
        <v>197</v>
      </c>
      <c r="D7512" t="s">
        <v>17</v>
      </c>
      <c r="E7512" t="s">
        <v>324</v>
      </c>
      <c r="F7512" t="s">
        <v>484</v>
      </c>
      <c r="G7512">
        <v>44</v>
      </c>
      <c r="H7512">
        <v>7835.05</v>
      </c>
      <c r="I7512">
        <v>344742.15</v>
      </c>
      <c r="J7512" t="s">
        <v>768</v>
      </c>
      <c r="K7512">
        <v>20</v>
      </c>
      <c r="L7512" t="str">
        <f>_xlfn.XLOOKUP(F7512, Items!$A:$A, Items!$C:$C, "Check Item ID", 0)</f>
        <v>Hardware</v>
      </c>
    </row>
    <row r="7513" spans="1:12" hidden="1" x14ac:dyDescent="0.25">
      <c r="A7513" t="s">
        <v>8281</v>
      </c>
      <c r="B7513" s="1">
        <v>45738</v>
      </c>
      <c r="C7513" t="s">
        <v>175</v>
      </c>
      <c r="D7513" t="s">
        <v>27</v>
      </c>
      <c r="E7513" t="s">
        <v>310</v>
      </c>
      <c r="F7513" t="s">
        <v>676</v>
      </c>
      <c r="G7513">
        <v>22</v>
      </c>
      <c r="H7513">
        <v>9047.35</v>
      </c>
      <c r="I7513">
        <v>199041.77</v>
      </c>
      <c r="J7513" t="s">
        <v>770</v>
      </c>
      <c r="K7513">
        <v>16</v>
      </c>
      <c r="L7513" t="str">
        <f>_xlfn.XLOOKUP(F7513, Items!$A:$A, Items!$C:$C, "Check Item ID", 0)</f>
        <v>Service</v>
      </c>
    </row>
    <row r="7514" spans="1:12" hidden="1" x14ac:dyDescent="0.25">
      <c r="A7514" t="s">
        <v>8282</v>
      </c>
      <c r="B7514" s="1">
        <v>45528</v>
      </c>
      <c r="C7514" t="s">
        <v>233</v>
      </c>
      <c r="D7514" t="s">
        <v>17</v>
      </c>
      <c r="E7514" t="s">
        <v>324</v>
      </c>
      <c r="F7514" t="s">
        <v>378</v>
      </c>
      <c r="G7514">
        <v>50</v>
      </c>
      <c r="H7514">
        <v>468.59</v>
      </c>
      <c r="I7514">
        <v>23429.37</v>
      </c>
      <c r="J7514" t="s">
        <v>770</v>
      </c>
      <c r="K7514">
        <v>28</v>
      </c>
      <c r="L7514" t="str">
        <f>_xlfn.XLOOKUP(F7514, Items!$A:$A, Items!$C:$C, "Check Item ID", 0)</f>
        <v>Software</v>
      </c>
    </row>
    <row r="7515" spans="1:12" hidden="1" x14ac:dyDescent="0.25">
      <c r="A7515" t="s">
        <v>8283</v>
      </c>
      <c r="B7515" s="1">
        <v>44937</v>
      </c>
      <c r="C7515" t="s">
        <v>211</v>
      </c>
      <c r="D7515" t="s">
        <v>31</v>
      </c>
      <c r="E7515" t="s">
        <v>296</v>
      </c>
      <c r="F7515" t="s">
        <v>464</v>
      </c>
      <c r="G7515">
        <v>29</v>
      </c>
      <c r="H7515">
        <v>2949.44</v>
      </c>
      <c r="I7515">
        <v>85533.64</v>
      </c>
      <c r="J7515" t="s">
        <v>770</v>
      </c>
      <c r="K7515">
        <v>27</v>
      </c>
      <c r="L7515" t="str">
        <f>_xlfn.XLOOKUP(F7515, Items!$A:$A, Items!$C:$C, "Check Item ID", 0)</f>
        <v>Hardware</v>
      </c>
    </row>
    <row r="7516" spans="1:12" hidden="1" x14ac:dyDescent="0.25">
      <c r="A7516" t="s">
        <v>8284</v>
      </c>
      <c r="B7516" s="1">
        <v>45045</v>
      </c>
      <c r="C7516" t="s">
        <v>63</v>
      </c>
      <c r="D7516" t="s">
        <v>27</v>
      </c>
      <c r="E7516" t="s">
        <v>336</v>
      </c>
      <c r="F7516" t="s">
        <v>712</v>
      </c>
      <c r="G7516">
        <v>50</v>
      </c>
      <c r="H7516">
        <v>2981.74</v>
      </c>
      <c r="I7516">
        <v>149087.20000000001</v>
      </c>
      <c r="J7516" t="s">
        <v>770</v>
      </c>
      <c r="K7516">
        <v>19</v>
      </c>
      <c r="L7516" t="str">
        <f>_xlfn.XLOOKUP(F7516, Items!$A:$A, Items!$C:$C, "Check Item ID", 0)</f>
        <v>Service</v>
      </c>
    </row>
    <row r="7517" spans="1:12" hidden="1" x14ac:dyDescent="0.25">
      <c r="A7517" t="s">
        <v>8285</v>
      </c>
      <c r="B7517" s="1">
        <v>45230</v>
      </c>
      <c r="C7517" t="s">
        <v>163</v>
      </c>
      <c r="D7517" t="s">
        <v>31</v>
      </c>
      <c r="E7517" t="s">
        <v>278</v>
      </c>
      <c r="F7517" t="s">
        <v>440</v>
      </c>
      <c r="G7517">
        <v>1</v>
      </c>
      <c r="H7517">
        <v>7217.12</v>
      </c>
      <c r="I7517">
        <v>7217.12</v>
      </c>
      <c r="J7517" t="s">
        <v>768</v>
      </c>
      <c r="K7517">
        <v>3</v>
      </c>
      <c r="L7517" t="str">
        <f>_xlfn.XLOOKUP(F7517, Items!$A:$A, Items!$C:$C, "Check Item ID", 0)</f>
        <v>Hardware</v>
      </c>
    </row>
    <row r="7518" spans="1:12" hidden="1" x14ac:dyDescent="0.25">
      <c r="A7518" t="s">
        <v>8286</v>
      </c>
      <c r="B7518" s="1">
        <v>45820</v>
      </c>
      <c r="C7518" t="s">
        <v>109</v>
      </c>
      <c r="D7518" t="s">
        <v>17</v>
      </c>
      <c r="E7518" t="s">
        <v>260</v>
      </c>
      <c r="F7518" t="s">
        <v>458</v>
      </c>
      <c r="G7518">
        <v>34</v>
      </c>
      <c r="H7518">
        <v>5697.61</v>
      </c>
      <c r="I7518">
        <v>193718.7</v>
      </c>
      <c r="J7518" t="s">
        <v>768</v>
      </c>
      <c r="K7518">
        <v>43</v>
      </c>
      <c r="L7518" t="str">
        <f>_xlfn.XLOOKUP(F7518, Items!$A:$A, Items!$C:$C, "Check Item ID", 0)</f>
        <v>Service</v>
      </c>
    </row>
    <row r="7519" spans="1:12" hidden="1" x14ac:dyDescent="0.25">
      <c r="A7519" t="s">
        <v>8287</v>
      </c>
      <c r="B7519" s="1">
        <v>45655</v>
      </c>
      <c r="C7519" t="s">
        <v>223</v>
      </c>
      <c r="D7519" t="s">
        <v>5</v>
      </c>
      <c r="E7519" t="s">
        <v>286</v>
      </c>
      <c r="F7519" t="s">
        <v>626</v>
      </c>
      <c r="G7519">
        <v>9</v>
      </c>
      <c r="H7519">
        <v>4618.2299999999996</v>
      </c>
      <c r="I7519">
        <v>41564.11</v>
      </c>
      <c r="J7519" t="s">
        <v>768</v>
      </c>
      <c r="K7519">
        <v>40</v>
      </c>
      <c r="L7519" t="str">
        <f>_xlfn.XLOOKUP(F7519, Items!$A:$A, Items!$C:$C, "Check Item ID", 0)</f>
        <v>Software</v>
      </c>
    </row>
    <row r="7520" spans="1:12" hidden="1" x14ac:dyDescent="0.25">
      <c r="A7520" t="s">
        <v>8288</v>
      </c>
      <c r="B7520" s="1">
        <v>45504</v>
      </c>
      <c r="C7520" t="s">
        <v>173</v>
      </c>
      <c r="D7520" t="s">
        <v>9</v>
      </c>
      <c r="E7520" t="s">
        <v>265</v>
      </c>
      <c r="F7520" t="s">
        <v>376</v>
      </c>
      <c r="G7520">
        <v>1</v>
      </c>
      <c r="H7520">
        <v>8321.16</v>
      </c>
      <c r="I7520">
        <v>8321.16</v>
      </c>
      <c r="J7520" t="s">
        <v>768</v>
      </c>
      <c r="K7520">
        <v>18</v>
      </c>
      <c r="L7520" t="str">
        <f>_xlfn.XLOOKUP(F7520, Items!$A:$A, Items!$C:$C, "Check Item ID", 0)</f>
        <v>Software</v>
      </c>
    </row>
    <row r="7521" spans="1:12" hidden="1" x14ac:dyDescent="0.25">
      <c r="A7521" t="s">
        <v>8289</v>
      </c>
      <c r="B7521" s="1">
        <v>45166</v>
      </c>
      <c r="C7521" t="s">
        <v>81</v>
      </c>
      <c r="D7521" t="s">
        <v>19</v>
      </c>
      <c r="E7521" t="s">
        <v>322</v>
      </c>
      <c r="F7521" t="s">
        <v>448</v>
      </c>
      <c r="G7521">
        <v>26</v>
      </c>
      <c r="H7521">
        <v>3037.75</v>
      </c>
      <c r="I7521">
        <v>78981.600000000006</v>
      </c>
      <c r="J7521" t="s">
        <v>770</v>
      </c>
      <c r="K7521">
        <v>41</v>
      </c>
      <c r="L7521" t="str">
        <f>_xlfn.XLOOKUP(F7521, Items!$A:$A, Items!$C:$C, "Check Item ID", 0)</f>
        <v>Software</v>
      </c>
    </row>
    <row r="7522" spans="1:12" hidden="1" x14ac:dyDescent="0.25">
      <c r="A7522" t="s">
        <v>8290</v>
      </c>
      <c r="B7522" s="1">
        <v>45599</v>
      </c>
      <c r="C7522" t="s">
        <v>87</v>
      </c>
      <c r="D7522" t="s">
        <v>9</v>
      </c>
      <c r="E7522" t="s">
        <v>304</v>
      </c>
      <c r="F7522" t="s">
        <v>424</v>
      </c>
      <c r="G7522">
        <v>31</v>
      </c>
      <c r="H7522">
        <v>2438.77</v>
      </c>
      <c r="I7522">
        <v>75601.94</v>
      </c>
      <c r="J7522" t="s">
        <v>770</v>
      </c>
      <c r="K7522">
        <v>11</v>
      </c>
      <c r="L7522" t="str">
        <f>_xlfn.XLOOKUP(F7522, Items!$A:$A, Items!$C:$C, "Check Item ID", 0)</f>
        <v>Service</v>
      </c>
    </row>
    <row r="7523" spans="1:12" hidden="1" x14ac:dyDescent="0.25">
      <c r="A7523" t="s">
        <v>8291</v>
      </c>
      <c r="B7523" s="1">
        <v>45808</v>
      </c>
      <c r="C7523" t="s">
        <v>193</v>
      </c>
      <c r="D7523" t="s">
        <v>5</v>
      </c>
      <c r="E7523" t="s">
        <v>320</v>
      </c>
      <c r="F7523" t="s">
        <v>750</v>
      </c>
      <c r="G7523">
        <v>27</v>
      </c>
      <c r="H7523">
        <v>3263.3</v>
      </c>
      <c r="I7523">
        <v>88109.21</v>
      </c>
      <c r="J7523" t="s">
        <v>768</v>
      </c>
      <c r="K7523">
        <v>6</v>
      </c>
      <c r="L7523" t="str">
        <f>_xlfn.XLOOKUP(F7523, Items!$A:$A, Items!$C:$C, "Check Item ID", 0)</f>
        <v>Hardware</v>
      </c>
    </row>
    <row r="7524" spans="1:12" hidden="1" x14ac:dyDescent="0.25">
      <c r="A7524" t="s">
        <v>8292</v>
      </c>
      <c r="B7524" s="1">
        <v>45129</v>
      </c>
      <c r="C7524" t="s">
        <v>233</v>
      </c>
      <c r="D7524" t="s">
        <v>17</v>
      </c>
      <c r="E7524" t="s">
        <v>324</v>
      </c>
      <c r="F7524" t="s">
        <v>373</v>
      </c>
      <c r="G7524">
        <v>28</v>
      </c>
      <c r="H7524">
        <v>7631.04</v>
      </c>
      <c r="I7524">
        <v>213669.03</v>
      </c>
      <c r="J7524" t="s">
        <v>770</v>
      </c>
      <c r="K7524">
        <v>36</v>
      </c>
      <c r="L7524" t="str">
        <f>_xlfn.XLOOKUP(F7524, Items!$A:$A, Items!$C:$C, "Check Item ID", 0)</f>
        <v>Service</v>
      </c>
    </row>
    <row r="7525" spans="1:12" hidden="1" x14ac:dyDescent="0.25">
      <c r="A7525" t="s">
        <v>8293</v>
      </c>
      <c r="B7525" s="1">
        <v>45868</v>
      </c>
      <c r="C7525" t="s">
        <v>71</v>
      </c>
      <c r="D7525" t="s">
        <v>15</v>
      </c>
      <c r="E7525" t="s">
        <v>310</v>
      </c>
      <c r="F7525" t="s">
        <v>404</v>
      </c>
      <c r="G7525">
        <v>21</v>
      </c>
      <c r="H7525">
        <v>2933.29</v>
      </c>
      <c r="I7525">
        <v>61599.06</v>
      </c>
      <c r="J7525" t="s">
        <v>768</v>
      </c>
      <c r="K7525">
        <v>38</v>
      </c>
      <c r="L7525" t="str">
        <f>_xlfn.XLOOKUP(F7525, Items!$A:$A, Items!$C:$C, "Check Item ID", 0)</f>
        <v>Service</v>
      </c>
    </row>
    <row r="7526" spans="1:12" hidden="1" x14ac:dyDescent="0.25">
      <c r="A7526" t="s">
        <v>8294</v>
      </c>
      <c r="B7526" s="1">
        <v>45435</v>
      </c>
      <c r="C7526" t="s">
        <v>149</v>
      </c>
      <c r="D7526" t="s">
        <v>21</v>
      </c>
      <c r="E7526" t="s">
        <v>346</v>
      </c>
      <c r="F7526" t="s">
        <v>632</v>
      </c>
      <c r="G7526">
        <v>22</v>
      </c>
      <c r="H7526">
        <v>1778.14</v>
      </c>
      <c r="I7526">
        <v>39119.160000000003</v>
      </c>
      <c r="J7526" t="s">
        <v>770</v>
      </c>
      <c r="K7526">
        <v>20</v>
      </c>
      <c r="L7526" t="str">
        <f>_xlfn.XLOOKUP(F7526, Items!$A:$A, Items!$C:$C, "Check Item ID", 0)</f>
        <v>Service</v>
      </c>
    </row>
    <row r="7527" spans="1:12" x14ac:dyDescent="0.25">
      <c r="A7527" t="s">
        <v>8295</v>
      </c>
      <c r="B7527" s="1">
        <v>45982</v>
      </c>
      <c r="C7527" t="s">
        <v>133</v>
      </c>
      <c r="D7527" t="s">
        <v>11</v>
      </c>
      <c r="E7527" t="s">
        <v>306</v>
      </c>
      <c r="F7527" t="s">
        <v>436</v>
      </c>
      <c r="G7527" s="8">
        <v>15</v>
      </c>
      <c r="H7527" s="6">
        <v>60.3</v>
      </c>
      <c r="I7527" s="6">
        <v>904.48</v>
      </c>
      <c r="J7527" t="s">
        <v>777</v>
      </c>
      <c r="K7527" s="8">
        <v>3</v>
      </c>
      <c r="L7527" t="str">
        <f>_xlfn.XLOOKUP(F7527, Items!$A:$A, Items!$C:$C, "Check Item ID", 0)</f>
        <v>Service</v>
      </c>
    </row>
    <row r="7528" spans="1:12" x14ac:dyDescent="0.25">
      <c r="A7528" t="s">
        <v>8296</v>
      </c>
      <c r="B7528" s="1">
        <v>45659</v>
      </c>
      <c r="C7528" t="s">
        <v>225</v>
      </c>
      <c r="D7528" t="s">
        <v>13</v>
      </c>
      <c r="E7528" t="s">
        <v>338</v>
      </c>
      <c r="F7528" t="s">
        <v>726</v>
      </c>
      <c r="G7528" s="8">
        <v>16</v>
      </c>
      <c r="H7528" s="6">
        <v>5015.25</v>
      </c>
      <c r="I7528" s="6">
        <v>80243.94</v>
      </c>
      <c r="J7528" t="s">
        <v>777</v>
      </c>
      <c r="K7528" s="8">
        <v>28</v>
      </c>
      <c r="L7528" t="str">
        <f>_xlfn.XLOOKUP(F7528, Items!$A:$A, Items!$C:$C, "Check Item ID", 0)</f>
        <v>Hardware</v>
      </c>
    </row>
    <row r="7529" spans="1:12" hidden="1" x14ac:dyDescent="0.25">
      <c r="A7529" t="s">
        <v>8297</v>
      </c>
      <c r="B7529" s="1">
        <v>45995</v>
      </c>
      <c r="C7529" t="s">
        <v>211</v>
      </c>
      <c r="D7529" t="s">
        <v>31</v>
      </c>
      <c r="E7529" t="s">
        <v>258</v>
      </c>
      <c r="F7529" t="s">
        <v>416</v>
      </c>
      <c r="G7529">
        <v>42</v>
      </c>
      <c r="H7529">
        <v>5174.26</v>
      </c>
      <c r="I7529">
        <v>217318.82</v>
      </c>
      <c r="J7529" t="s">
        <v>770</v>
      </c>
      <c r="K7529">
        <v>15</v>
      </c>
      <c r="L7529" t="str">
        <f>_xlfn.XLOOKUP(F7529, Items!$A:$A, Items!$C:$C, "Check Item ID", 0)</f>
        <v>Service</v>
      </c>
    </row>
    <row r="7530" spans="1:12" x14ac:dyDescent="0.25">
      <c r="A7530" t="s">
        <v>8298</v>
      </c>
      <c r="B7530" s="1">
        <v>45885</v>
      </c>
      <c r="C7530" t="s">
        <v>149</v>
      </c>
      <c r="D7530" t="s">
        <v>21</v>
      </c>
      <c r="E7530" t="s">
        <v>263</v>
      </c>
      <c r="F7530" t="s">
        <v>536</v>
      </c>
      <c r="G7530" s="8">
        <v>16</v>
      </c>
      <c r="H7530" s="6">
        <v>3331.33</v>
      </c>
      <c r="I7530" s="6">
        <v>53301.33</v>
      </c>
      <c r="J7530" t="s">
        <v>777</v>
      </c>
      <c r="K7530" s="8">
        <v>8</v>
      </c>
      <c r="L7530" t="str">
        <f>_xlfn.XLOOKUP(F7530, Items!$A:$A, Items!$C:$C, "Check Item ID", 0)</f>
        <v>Service</v>
      </c>
    </row>
    <row r="7531" spans="1:12" hidden="1" x14ac:dyDescent="0.25">
      <c r="A7531" t="s">
        <v>8299</v>
      </c>
      <c r="B7531" s="1">
        <v>45447</v>
      </c>
      <c r="C7531" t="s">
        <v>155</v>
      </c>
      <c r="D7531" t="s">
        <v>31</v>
      </c>
      <c r="E7531" t="s">
        <v>283</v>
      </c>
      <c r="F7531" t="s">
        <v>536</v>
      </c>
      <c r="G7531">
        <v>40</v>
      </c>
      <c r="H7531">
        <v>3885.27</v>
      </c>
      <c r="I7531">
        <v>155410.95000000001</v>
      </c>
      <c r="J7531" t="s">
        <v>770</v>
      </c>
      <c r="K7531">
        <v>22</v>
      </c>
      <c r="L7531" t="str">
        <f>_xlfn.XLOOKUP(F7531, Items!$A:$A, Items!$C:$C, "Check Item ID", 0)</f>
        <v>Service</v>
      </c>
    </row>
    <row r="7532" spans="1:12" x14ac:dyDescent="0.25">
      <c r="A7532" t="s">
        <v>8300</v>
      </c>
      <c r="B7532" s="1">
        <v>45600</v>
      </c>
      <c r="C7532" t="s">
        <v>207</v>
      </c>
      <c r="D7532" t="s">
        <v>11</v>
      </c>
      <c r="E7532" t="s">
        <v>354</v>
      </c>
      <c r="F7532" t="s">
        <v>738</v>
      </c>
      <c r="G7532" s="8">
        <v>18</v>
      </c>
      <c r="H7532" s="6">
        <v>7500.21</v>
      </c>
      <c r="I7532" s="6">
        <v>135003.82999999999</v>
      </c>
      <c r="J7532" t="s">
        <v>777</v>
      </c>
      <c r="K7532" s="8">
        <v>44</v>
      </c>
      <c r="L7532" t="str">
        <f>_xlfn.XLOOKUP(F7532, Items!$A:$A, Items!$C:$C, "Check Item ID", 0)</f>
        <v>Software</v>
      </c>
    </row>
    <row r="7533" spans="1:12" hidden="1" x14ac:dyDescent="0.25">
      <c r="A7533" t="s">
        <v>8301</v>
      </c>
      <c r="B7533" s="1">
        <v>45875</v>
      </c>
      <c r="C7533" t="s">
        <v>91</v>
      </c>
      <c r="D7533" t="s">
        <v>11</v>
      </c>
      <c r="E7533" t="s">
        <v>263</v>
      </c>
      <c r="F7533" t="s">
        <v>448</v>
      </c>
      <c r="G7533">
        <v>3</v>
      </c>
      <c r="H7533">
        <v>3311.8</v>
      </c>
      <c r="I7533">
        <v>9935.39</v>
      </c>
      <c r="J7533" t="s">
        <v>768</v>
      </c>
      <c r="K7533">
        <v>42</v>
      </c>
      <c r="L7533" t="str">
        <f>_xlfn.XLOOKUP(F7533, Items!$A:$A, Items!$C:$C, "Check Item ID", 0)</f>
        <v>Software</v>
      </c>
    </row>
    <row r="7534" spans="1:12" hidden="1" x14ac:dyDescent="0.25">
      <c r="A7534" t="s">
        <v>8302</v>
      </c>
      <c r="B7534" s="1">
        <v>45781</v>
      </c>
      <c r="C7534" t="s">
        <v>195</v>
      </c>
      <c r="D7534" t="s">
        <v>7</v>
      </c>
      <c r="E7534" t="s">
        <v>330</v>
      </c>
      <c r="F7534" t="s">
        <v>526</v>
      </c>
      <c r="G7534">
        <v>30</v>
      </c>
      <c r="H7534">
        <v>5341.95</v>
      </c>
      <c r="I7534">
        <v>160258.57999999999</v>
      </c>
      <c r="J7534" t="s">
        <v>768</v>
      </c>
      <c r="K7534">
        <v>22</v>
      </c>
      <c r="L7534" t="str">
        <f>_xlfn.XLOOKUP(F7534, Items!$A:$A, Items!$C:$C, "Check Item ID", 0)</f>
        <v>Software</v>
      </c>
    </row>
    <row r="7535" spans="1:12" hidden="1" x14ac:dyDescent="0.25">
      <c r="A7535" t="s">
        <v>8303</v>
      </c>
      <c r="B7535" s="1">
        <v>45724</v>
      </c>
      <c r="C7535" t="s">
        <v>97</v>
      </c>
      <c r="D7535" t="s">
        <v>29</v>
      </c>
      <c r="E7535" t="s">
        <v>352</v>
      </c>
      <c r="F7535" t="s">
        <v>390</v>
      </c>
      <c r="G7535">
        <v>22</v>
      </c>
      <c r="H7535">
        <v>5305.7</v>
      </c>
      <c r="I7535">
        <v>116725.33</v>
      </c>
      <c r="J7535" t="s">
        <v>770</v>
      </c>
      <c r="K7535">
        <v>17</v>
      </c>
      <c r="L7535" t="str">
        <f>_xlfn.XLOOKUP(F7535, Items!$A:$A, Items!$C:$C, "Check Item ID", 0)</f>
        <v>Service</v>
      </c>
    </row>
    <row r="7536" spans="1:12" x14ac:dyDescent="0.25">
      <c r="A7536" t="s">
        <v>8304</v>
      </c>
      <c r="B7536" s="1">
        <v>45715</v>
      </c>
      <c r="C7536" t="s">
        <v>103</v>
      </c>
      <c r="D7536" t="s">
        <v>31</v>
      </c>
      <c r="E7536" t="s">
        <v>320</v>
      </c>
      <c r="F7536" t="s">
        <v>728</v>
      </c>
      <c r="G7536" s="8">
        <v>7</v>
      </c>
      <c r="H7536" s="6">
        <v>7235.29</v>
      </c>
      <c r="I7536" s="6">
        <v>50647.03</v>
      </c>
      <c r="J7536" t="s">
        <v>777</v>
      </c>
      <c r="K7536" s="8">
        <v>45</v>
      </c>
      <c r="L7536" t="str">
        <f>_xlfn.XLOOKUP(F7536, Items!$A:$A, Items!$C:$C, "Check Item ID", 0)</f>
        <v>Hardware</v>
      </c>
    </row>
    <row r="7537" spans="1:12" x14ac:dyDescent="0.25">
      <c r="A7537" t="s">
        <v>8305</v>
      </c>
      <c r="B7537" s="1">
        <v>45440</v>
      </c>
      <c r="C7537" t="s">
        <v>199</v>
      </c>
      <c r="D7537" t="s">
        <v>11</v>
      </c>
      <c r="E7537" t="s">
        <v>326</v>
      </c>
      <c r="F7537" t="s">
        <v>378</v>
      </c>
      <c r="G7537" s="8">
        <v>2</v>
      </c>
      <c r="H7537" s="6">
        <v>478.37</v>
      </c>
      <c r="I7537" s="6">
        <v>956.75</v>
      </c>
      <c r="J7537" t="s">
        <v>777</v>
      </c>
      <c r="K7537" s="8">
        <v>28</v>
      </c>
      <c r="L7537" t="str">
        <f>_xlfn.XLOOKUP(F7537, Items!$A:$A, Items!$C:$C, "Check Item ID", 0)</f>
        <v>Software</v>
      </c>
    </row>
    <row r="7538" spans="1:12" hidden="1" x14ac:dyDescent="0.25">
      <c r="A7538" t="s">
        <v>8306</v>
      </c>
      <c r="B7538" s="1">
        <v>45124</v>
      </c>
      <c r="C7538" t="s">
        <v>36</v>
      </c>
      <c r="D7538" t="s">
        <v>23</v>
      </c>
      <c r="E7538" t="s">
        <v>324</v>
      </c>
      <c r="F7538" t="s">
        <v>756</v>
      </c>
      <c r="G7538">
        <v>4</v>
      </c>
      <c r="H7538">
        <v>3100.47</v>
      </c>
      <c r="I7538">
        <v>12401.88</v>
      </c>
      <c r="J7538" t="s">
        <v>768</v>
      </c>
      <c r="K7538">
        <v>4</v>
      </c>
      <c r="L7538" t="str">
        <f>_xlfn.XLOOKUP(F7538, Items!$A:$A, Items!$C:$C, "Check Item ID", 0)</f>
        <v>Service</v>
      </c>
    </row>
    <row r="7539" spans="1:12" hidden="1" x14ac:dyDescent="0.25">
      <c r="A7539" t="s">
        <v>8307</v>
      </c>
      <c r="B7539" s="1">
        <v>45151</v>
      </c>
      <c r="C7539" t="s">
        <v>139</v>
      </c>
      <c r="D7539" t="s">
        <v>19</v>
      </c>
      <c r="E7539" t="s">
        <v>326</v>
      </c>
      <c r="F7539" t="s">
        <v>570</v>
      </c>
      <c r="G7539">
        <v>46</v>
      </c>
      <c r="H7539">
        <v>5847.79</v>
      </c>
      <c r="I7539">
        <v>268998.32</v>
      </c>
      <c r="J7539" t="s">
        <v>770</v>
      </c>
      <c r="K7539">
        <v>30</v>
      </c>
      <c r="L7539" t="str">
        <f>_xlfn.XLOOKUP(F7539, Items!$A:$A, Items!$C:$C, "Check Item ID", 0)</f>
        <v>Software</v>
      </c>
    </row>
    <row r="7540" spans="1:12" hidden="1" x14ac:dyDescent="0.25">
      <c r="A7540" t="s">
        <v>8308</v>
      </c>
      <c r="B7540" s="1">
        <v>45496</v>
      </c>
      <c r="C7540" t="s">
        <v>185</v>
      </c>
      <c r="D7540" t="s">
        <v>29</v>
      </c>
      <c r="E7540" t="s">
        <v>272</v>
      </c>
      <c r="F7540" t="s">
        <v>746</v>
      </c>
      <c r="G7540">
        <v>14</v>
      </c>
      <c r="H7540">
        <v>4360.29</v>
      </c>
      <c r="I7540">
        <v>61044.06</v>
      </c>
      <c r="J7540" t="s">
        <v>768</v>
      </c>
      <c r="K7540">
        <v>13</v>
      </c>
      <c r="L7540" t="str">
        <f>_xlfn.XLOOKUP(F7540, Items!$A:$A, Items!$C:$C, "Check Item ID", 0)</f>
        <v>Software</v>
      </c>
    </row>
    <row r="7541" spans="1:12" hidden="1" x14ac:dyDescent="0.25">
      <c r="A7541" t="s">
        <v>8309</v>
      </c>
      <c r="B7541" s="1">
        <v>45956</v>
      </c>
      <c r="C7541" t="s">
        <v>63</v>
      </c>
      <c r="D7541" t="s">
        <v>27</v>
      </c>
      <c r="E7541" t="s">
        <v>286</v>
      </c>
      <c r="F7541" t="s">
        <v>410</v>
      </c>
      <c r="G7541">
        <v>43</v>
      </c>
      <c r="H7541">
        <v>5649.45</v>
      </c>
      <c r="I7541">
        <v>242926.43</v>
      </c>
      <c r="J7541" t="s">
        <v>770</v>
      </c>
      <c r="K7541">
        <v>45</v>
      </c>
      <c r="L7541" t="str">
        <f>_xlfn.XLOOKUP(F7541, Items!$A:$A, Items!$C:$C, "Check Item ID", 0)</f>
        <v>Service</v>
      </c>
    </row>
    <row r="7542" spans="1:12" hidden="1" x14ac:dyDescent="0.25">
      <c r="A7542" t="s">
        <v>8310</v>
      </c>
      <c r="B7542" s="1">
        <v>45066</v>
      </c>
      <c r="C7542" t="s">
        <v>205</v>
      </c>
      <c r="D7542" t="s">
        <v>25</v>
      </c>
      <c r="E7542" t="s">
        <v>292</v>
      </c>
      <c r="F7542" t="s">
        <v>480</v>
      </c>
      <c r="G7542">
        <v>44</v>
      </c>
      <c r="H7542">
        <v>2629.01</v>
      </c>
      <c r="I7542">
        <v>115676.64</v>
      </c>
      <c r="J7542" t="s">
        <v>768</v>
      </c>
      <c r="K7542">
        <v>40</v>
      </c>
      <c r="L7542" t="str">
        <f>_xlfn.XLOOKUP(F7542, Items!$A:$A, Items!$C:$C, "Check Item ID", 0)</f>
        <v>Hardware</v>
      </c>
    </row>
    <row r="7543" spans="1:12" x14ac:dyDescent="0.25">
      <c r="A7543" t="s">
        <v>8311</v>
      </c>
      <c r="B7543" s="1">
        <v>45719</v>
      </c>
      <c r="C7543" t="s">
        <v>149</v>
      </c>
      <c r="D7543" t="s">
        <v>21</v>
      </c>
      <c r="E7543" t="s">
        <v>246</v>
      </c>
      <c r="F7543" t="s">
        <v>690</v>
      </c>
      <c r="G7543" s="8">
        <v>21</v>
      </c>
      <c r="H7543" s="6">
        <v>7449.05</v>
      </c>
      <c r="I7543" s="6">
        <v>156430.12</v>
      </c>
      <c r="J7543" t="s">
        <v>777</v>
      </c>
      <c r="K7543" s="8">
        <v>17</v>
      </c>
      <c r="L7543" t="str">
        <f>_xlfn.XLOOKUP(F7543, Items!$A:$A, Items!$C:$C, "Check Item ID", 0)</f>
        <v>Software</v>
      </c>
    </row>
    <row r="7544" spans="1:12" x14ac:dyDescent="0.25">
      <c r="A7544" t="s">
        <v>8312</v>
      </c>
      <c r="B7544" s="1">
        <v>45433</v>
      </c>
      <c r="C7544" t="s">
        <v>217</v>
      </c>
      <c r="D7544" t="s">
        <v>21</v>
      </c>
      <c r="E7544" t="s">
        <v>340</v>
      </c>
      <c r="F7544" t="s">
        <v>610</v>
      </c>
      <c r="G7544" s="8">
        <v>20</v>
      </c>
      <c r="H7544" s="6">
        <v>1266.7</v>
      </c>
      <c r="I7544" s="6">
        <v>25333.96</v>
      </c>
      <c r="J7544" t="s">
        <v>777</v>
      </c>
      <c r="K7544" s="8">
        <v>5</v>
      </c>
      <c r="L7544" t="str">
        <f>_xlfn.XLOOKUP(F7544, Items!$A:$A, Items!$C:$C, "Check Item ID", 0)</f>
        <v>Hardware</v>
      </c>
    </row>
    <row r="7545" spans="1:12" hidden="1" x14ac:dyDescent="0.25">
      <c r="A7545" t="s">
        <v>8313</v>
      </c>
      <c r="B7545" s="1">
        <v>45606</v>
      </c>
      <c r="C7545" t="s">
        <v>75</v>
      </c>
      <c r="D7545" t="s">
        <v>11</v>
      </c>
      <c r="E7545" t="s">
        <v>310</v>
      </c>
      <c r="F7545" t="s">
        <v>656</v>
      </c>
      <c r="G7545">
        <v>29</v>
      </c>
      <c r="H7545">
        <v>8121.26</v>
      </c>
      <c r="I7545">
        <v>235516.64</v>
      </c>
      <c r="J7545" t="s">
        <v>768</v>
      </c>
      <c r="K7545">
        <v>29</v>
      </c>
      <c r="L7545" t="str">
        <f>_xlfn.XLOOKUP(F7545, Items!$A:$A, Items!$C:$C, "Check Item ID", 0)</f>
        <v>Service</v>
      </c>
    </row>
    <row r="7546" spans="1:12" hidden="1" x14ac:dyDescent="0.25">
      <c r="A7546" t="s">
        <v>8314</v>
      </c>
      <c r="B7546" s="1">
        <v>45153</v>
      </c>
      <c r="C7546" t="s">
        <v>181</v>
      </c>
      <c r="D7546" t="s">
        <v>17</v>
      </c>
      <c r="E7546" t="s">
        <v>281</v>
      </c>
      <c r="F7546" t="s">
        <v>484</v>
      </c>
      <c r="G7546">
        <v>10</v>
      </c>
      <c r="H7546">
        <v>6773.06</v>
      </c>
      <c r="I7546">
        <v>67730.559999999998</v>
      </c>
      <c r="J7546" t="s">
        <v>770</v>
      </c>
      <c r="K7546">
        <v>13</v>
      </c>
      <c r="L7546" t="str">
        <f>_xlfn.XLOOKUP(F7546, Items!$A:$A, Items!$C:$C, "Check Item ID", 0)</f>
        <v>Hardware</v>
      </c>
    </row>
    <row r="7547" spans="1:12" hidden="1" x14ac:dyDescent="0.25">
      <c r="A7547" t="s">
        <v>8315</v>
      </c>
      <c r="B7547" s="1">
        <v>45063</v>
      </c>
      <c r="C7547" t="s">
        <v>233</v>
      </c>
      <c r="D7547" t="s">
        <v>17</v>
      </c>
      <c r="E7547" t="s">
        <v>308</v>
      </c>
      <c r="F7547" t="s">
        <v>472</v>
      </c>
      <c r="G7547">
        <v>36</v>
      </c>
      <c r="H7547">
        <v>7801.98</v>
      </c>
      <c r="I7547">
        <v>280871.12</v>
      </c>
      <c r="J7547" t="s">
        <v>768</v>
      </c>
      <c r="K7547">
        <v>10</v>
      </c>
      <c r="L7547" t="str">
        <f>_xlfn.XLOOKUP(F7547, Items!$A:$A, Items!$C:$C, "Check Item ID", 0)</f>
        <v>Software</v>
      </c>
    </row>
    <row r="7548" spans="1:12" hidden="1" x14ac:dyDescent="0.25">
      <c r="A7548" t="s">
        <v>8316</v>
      </c>
      <c r="B7548" s="1">
        <v>45931</v>
      </c>
      <c r="C7548" t="s">
        <v>161</v>
      </c>
      <c r="D7548" t="s">
        <v>17</v>
      </c>
      <c r="E7548" t="s">
        <v>318</v>
      </c>
      <c r="F7548" t="s">
        <v>428</v>
      </c>
      <c r="G7548">
        <v>49</v>
      </c>
      <c r="H7548">
        <v>6377.85</v>
      </c>
      <c r="I7548">
        <v>312514.82</v>
      </c>
      <c r="J7548" t="s">
        <v>768</v>
      </c>
      <c r="K7548">
        <v>37</v>
      </c>
      <c r="L7548" t="str">
        <f>_xlfn.XLOOKUP(F7548, Items!$A:$A, Items!$C:$C, "Check Item ID", 0)</f>
        <v>Service</v>
      </c>
    </row>
    <row r="7549" spans="1:12" hidden="1" x14ac:dyDescent="0.25">
      <c r="A7549" t="s">
        <v>8317</v>
      </c>
      <c r="B7549" s="1">
        <v>45678</v>
      </c>
      <c r="C7549" t="s">
        <v>153</v>
      </c>
      <c r="D7549" t="s">
        <v>3</v>
      </c>
      <c r="E7549" t="s">
        <v>346</v>
      </c>
      <c r="F7549" t="s">
        <v>378</v>
      </c>
      <c r="G7549">
        <v>42</v>
      </c>
      <c r="H7549">
        <v>451.49</v>
      </c>
      <c r="I7549">
        <v>18962.560000000001</v>
      </c>
      <c r="J7549" t="s">
        <v>768</v>
      </c>
      <c r="K7549">
        <v>40</v>
      </c>
      <c r="L7549" t="str">
        <f>_xlfn.XLOOKUP(F7549, Items!$A:$A, Items!$C:$C, "Check Item ID", 0)</f>
        <v>Software</v>
      </c>
    </row>
    <row r="7550" spans="1:12" hidden="1" x14ac:dyDescent="0.25">
      <c r="A7550" t="s">
        <v>8318</v>
      </c>
      <c r="B7550" s="1">
        <v>45755</v>
      </c>
      <c r="C7550" t="s">
        <v>171</v>
      </c>
      <c r="D7550" t="s">
        <v>23</v>
      </c>
      <c r="E7550" t="s">
        <v>246</v>
      </c>
      <c r="F7550" t="s">
        <v>480</v>
      </c>
      <c r="G7550">
        <v>2</v>
      </c>
      <c r="H7550">
        <v>2569.2600000000002</v>
      </c>
      <c r="I7550">
        <v>5138.53</v>
      </c>
      <c r="J7550" t="s">
        <v>770</v>
      </c>
      <c r="K7550">
        <v>9</v>
      </c>
      <c r="L7550" t="str">
        <f>_xlfn.XLOOKUP(F7550, Items!$A:$A, Items!$C:$C, "Check Item ID", 0)</f>
        <v>Hardware</v>
      </c>
    </row>
    <row r="7551" spans="1:12" hidden="1" x14ac:dyDescent="0.25">
      <c r="A7551" t="s">
        <v>8319</v>
      </c>
      <c r="B7551" s="1">
        <v>45639</v>
      </c>
      <c r="C7551" t="s">
        <v>195</v>
      </c>
      <c r="D7551" t="s">
        <v>7</v>
      </c>
      <c r="E7551" t="s">
        <v>354</v>
      </c>
      <c r="F7551" t="s">
        <v>752</v>
      </c>
      <c r="G7551">
        <v>44</v>
      </c>
      <c r="H7551">
        <v>2308.83</v>
      </c>
      <c r="I7551">
        <v>101588.59</v>
      </c>
      <c r="J7551" t="s">
        <v>770</v>
      </c>
      <c r="K7551">
        <v>26</v>
      </c>
      <c r="L7551" t="str">
        <f>_xlfn.XLOOKUP(F7551, Items!$A:$A, Items!$C:$C, "Check Item ID", 0)</f>
        <v>Software</v>
      </c>
    </row>
    <row r="7552" spans="1:12" hidden="1" x14ac:dyDescent="0.25">
      <c r="A7552" t="s">
        <v>8320</v>
      </c>
      <c r="B7552" s="1">
        <v>45879</v>
      </c>
      <c r="C7552" t="s">
        <v>103</v>
      </c>
      <c r="D7552" t="s">
        <v>31</v>
      </c>
      <c r="E7552" t="s">
        <v>286</v>
      </c>
      <c r="F7552" t="s">
        <v>408</v>
      </c>
      <c r="G7552">
        <v>46</v>
      </c>
      <c r="H7552">
        <v>5011.76</v>
      </c>
      <c r="I7552">
        <v>230540.96</v>
      </c>
      <c r="J7552" t="s">
        <v>768</v>
      </c>
      <c r="K7552">
        <v>20</v>
      </c>
      <c r="L7552" t="str">
        <f>_xlfn.XLOOKUP(F7552, Items!$A:$A, Items!$C:$C, "Check Item ID", 0)</f>
        <v>Hardware</v>
      </c>
    </row>
    <row r="7553" spans="1:12" hidden="1" x14ac:dyDescent="0.25">
      <c r="A7553" t="s">
        <v>8321</v>
      </c>
      <c r="B7553" s="1">
        <v>45860</v>
      </c>
      <c r="C7553" t="s">
        <v>67</v>
      </c>
      <c r="D7553" t="s">
        <v>7</v>
      </c>
      <c r="E7553" t="s">
        <v>278</v>
      </c>
      <c r="F7553" t="s">
        <v>392</v>
      </c>
      <c r="G7553">
        <v>27</v>
      </c>
      <c r="H7553">
        <v>9093.2099999999991</v>
      </c>
      <c r="I7553">
        <v>245516.62</v>
      </c>
      <c r="J7553" t="s">
        <v>768</v>
      </c>
      <c r="K7553">
        <v>23</v>
      </c>
      <c r="L7553" t="str">
        <f>_xlfn.XLOOKUP(F7553, Items!$A:$A, Items!$C:$C, "Check Item ID", 0)</f>
        <v>Software</v>
      </c>
    </row>
    <row r="7554" spans="1:12" x14ac:dyDescent="0.25">
      <c r="A7554" t="s">
        <v>8322</v>
      </c>
      <c r="B7554" s="1">
        <v>45753</v>
      </c>
      <c r="C7554" t="s">
        <v>211</v>
      </c>
      <c r="D7554" t="s">
        <v>31</v>
      </c>
      <c r="E7554" t="s">
        <v>336</v>
      </c>
      <c r="F7554" t="s">
        <v>720</v>
      </c>
      <c r="G7554" s="8">
        <v>32</v>
      </c>
      <c r="H7554" s="6">
        <v>6723.84</v>
      </c>
      <c r="I7554" s="6">
        <v>215162.74</v>
      </c>
      <c r="J7554" t="s">
        <v>777</v>
      </c>
      <c r="K7554" s="8">
        <v>30</v>
      </c>
      <c r="L7554" t="str">
        <f>_xlfn.XLOOKUP(F7554, Items!$A:$A, Items!$C:$C, "Check Item ID", 0)</f>
        <v>Hardware</v>
      </c>
    </row>
    <row r="7555" spans="1:12" x14ac:dyDescent="0.25">
      <c r="A7555" t="s">
        <v>8323</v>
      </c>
      <c r="B7555" s="1">
        <v>45450</v>
      </c>
      <c r="C7555" t="s">
        <v>137</v>
      </c>
      <c r="D7555" t="s">
        <v>13</v>
      </c>
      <c r="E7555" t="s">
        <v>250</v>
      </c>
      <c r="F7555" t="s">
        <v>442</v>
      </c>
      <c r="G7555" s="8">
        <v>17</v>
      </c>
      <c r="H7555" s="6">
        <v>10131.15</v>
      </c>
      <c r="I7555" s="6">
        <v>172229.61</v>
      </c>
      <c r="J7555" t="s">
        <v>777</v>
      </c>
      <c r="K7555" s="8">
        <v>20</v>
      </c>
      <c r="L7555" t="str">
        <f>_xlfn.XLOOKUP(F7555, Items!$A:$A, Items!$C:$C, "Check Item ID", 0)</f>
        <v>Service</v>
      </c>
    </row>
    <row r="7556" spans="1:12" hidden="1" x14ac:dyDescent="0.25">
      <c r="A7556" t="s">
        <v>8324</v>
      </c>
      <c r="B7556" s="1">
        <v>45552</v>
      </c>
      <c r="C7556" t="s">
        <v>221</v>
      </c>
      <c r="D7556" t="s">
        <v>5</v>
      </c>
      <c r="E7556" t="s">
        <v>260</v>
      </c>
      <c r="F7556" t="s">
        <v>682</v>
      </c>
      <c r="G7556">
        <v>1</v>
      </c>
      <c r="H7556">
        <v>6527.09</v>
      </c>
      <c r="I7556">
        <v>6527.09</v>
      </c>
      <c r="J7556" t="s">
        <v>768</v>
      </c>
      <c r="K7556">
        <v>20</v>
      </c>
      <c r="L7556" t="str">
        <f>_xlfn.XLOOKUP(F7556, Items!$A:$A, Items!$C:$C, "Check Item ID", 0)</f>
        <v>Software</v>
      </c>
    </row>
    <row r="7557" spans="1:12" x14ac:dyDescent="0.25">
      <c r="A7557" t="s">
        <v>8325</v>
      </c>
      <c r="B7557" s="1">
        <v>45837</v>
      </c>
      <c r="C7557" t="s">
        <v>97</v>
      </c>
      <c r="D7557" t="s">
        <v>29</v>
      </c>
      <c r="E7557" t="s">
        <v>340</v>
      </c>
      <c r="F7557" t="s">
        <v>594</v>
      </c>
      <c r="G7557" s="8">
        <v>24</v>
      </c>
      <c r="H7557" s="6">
        <v>3422.35</v>
      </c>
      <c r="I7557" s="6">
        <v>82136.52</v>
      </c>
      <c r="J7557" t="s">
        <v>777</v>
      </c>
      <c r="K7557" s="8">
        <v>18</v>
      </c>
      <c r="L7557" t="str">
        <f>_xlfn.XLOOKUP(F7557, Items!$A:$A, Items!$C:$C, "Check Item ID", 0)</f>
        <v>Software</v>
      </c>
    </row>
    <row r="7558" spans="1:12" x14ac:dyDescent="0.25">
      <c r="A7558" t="s">
        <v>8326</v>
      </c>
      <c r="B7558" s="1">
        <v>45031</v>
      </c>
      <c r="C7558" t="s">
        <v>139</v>
      </c>
      <c r="D7558" t="s">
        <v>19</v>
      </c>
      <c r="E7558" t="s">
        <v>344</v>
      </c>
      <c r="F7558" t="s">
        <v>484</v>
      </c>
      <c r="G7558" s="8">
        <v>47</v>
      </c>
      <c r="H7558" s="6">
        <v>6852.55</v>
      </c>
      <c r="I7558" s="6">
        <v>322069.90000000002</v>
      </c>
      <c r="J7558" t="s">
        <v>777</v>
      </c>
      <c r="K7558" s="8">
        <v>31</v>
      </c>
      <c r="L7558" t="str">
        <f>_xlfn.XLOOKUP(F7558, Items!$A:$A, Items!$C:$C, "Check Item ID", 0)</f>
        <v>Hardware</v>
      </c>
    </row>
    <row r="7559" spans="1:12" hidden="1" x14ac:dyDescent="0.25">
      <c r="A7559" t="s">
        <v>8327</v>
      </c>
      <c r="B7559" s="1">
        <v>45922</v>
      </c>
      <c r="C7559" t="s">
        <v>217</v>
      </c>
      <c r="D7559" t="s">
        <v>21</v>
      </c>
      <c r="E7559" t="s">
        <v>346</v>
      </c>
      <c r="F7559" t="s">
        <v>373</v>
      </c>
      <c r="G7559">
        <v>11</v>
      </c>
      <c r="H7559">
        <v>8608.3700000000008</v>
      </c>
      <c r="I7559">
        <v>94692.02</v>
      </c>
      <c r="J7559" t="s">
        <v>768</v>
      </c>
      <c r="K7559">
        <v>13</v>
      </c>
      <c r="L7559" t="str">
        <f>_xlfn.XLOOKUP(F7559, Items!$A:$A, Items!$C:$C, "Check Item ID", 0)</f>
        <v>Service</v>
      </c>
    </row>
    <row r="7560" spans="1:12" hidden="1" x14ac:dyDescent="0.25">
      <c r="A7560" t="s">
        <v>8328</v>
      </c>
      <c r="B7560" s="1">
        <v>45957</v>
      </c>
      <c r="C7560" t="s">
        <v>97</v>
      </c>
      <c r="D7560" t="s">
        <v>29</v>
      </c>
      <c r="E7560" t="s">
        <v>246</v>
      </c>
      <c r="F7560" t="s">
        <v>392</v>
      </c>
      <c r="G7560">
        <v>43</v>
      </c>
      <c r="H7560">
        <v>11174.98</v>
      </c>
      <c r="I7560">
        <v>480523.94</v>
      </c>
      <c r="J7560" t="s">
        <v>768</v>
      </c>
      <c r="K7560">
        <v>22</v>
      </c>
      <c r="L7560" t="str">
        <f>_xlfn.XLOOKUP(F7560, Items!$A:$A, Items!$C:$C, "Check Item ID", 0)</f>
        <v>Software</v>
      </c>
    </row>
    <row r="7561" spans="1:12" hidden="1" x14ac:dyDescent="0.25">
      <c r="A7561" t="s">
        <v>8329</v>
      </c>
      <c r="B7561" s="1">
        <v>45855</v>
      </c>
      <c r="C7561" t="s">
        <v>133</v>
      </c>
      <c r="D7561" t="s">
        <v>11</v>
      </c>
      <c r="E7561" t="s">
        <v>338</v>
      </c>
      <c r="F7561" t="s">
        <v>464</v>
      </c>
      <c r="G7561">
        <v>14</v>
      </c>
      <c r="H7561">
        <v>3553.09</v>
      </c>
      <c r="I7561">
        <v>49743.23</v>
      </c>
      <c r="J7561" t="s">
        <v>770</v>
      </c>
      <c r="K7561">
        <v>40</v>
      </c>
      <c r="L7561" t="str">
        <f>_xlfn.XLOOKUP(F7561, Items!$A:$A, Items!$C:$C, "Check Item ID", 0)</f>
        <v>Hardware</v>
      </c>
    </row>
    <row r="7562" spans="1:12" hidden="1" x14ac:dyDescent="0.25">
      <c r="A7562" t="s">
        <v>8330</v>
      </c>
      <c r="B7562" s="1">
        <v>45921</v>
      </c>
      <c r="C7562" t="s">
        <v>205</v>
      </c>
      <c r="D7562" t="s">
        <v>25</v>
      </c>
      <c r="E7562" t="s">
        <v>344</v>
      </c>
      <c r="F7562" t="s">
        <v>606</v>
      </c>
      <c r="G7562">
        <v>37</v>
      </c>
      <c r="H7562">
        <v>9747.7099999999991</v>
      </c>
      <c r="I7562">
        <v>360665.11</v>
      </c>
      <c r="J7562" t="s">
        <v>768</v>
      </c>
      <c r="K7562">
        <v>12</v>
      </c>
      <c r="L7562" t="str">
        <f>_xlfn.XLOOKUP(F7562, Items!$A:$A, Items!$C:$C, "Check Item ID", 0)</f>
        <v>Service</v>
      </c>
    </row>
    <row r="7563" spans="1:12" hidden="1" x14ac:dyDescent="0.25">
      <c r="A7563" t="s">
        <v>8331</v>
      </c>
      <c r="B7563" s="1">
        <v>45162</v>
      </c>
      <c r="C7563" t="s">
        <v>79</v>
      </c>
      <c r="D7563" t="s">
        <v>31</v>
      </c>
      <c r="E7563" t="s">
        <v>283</v>
      </c>
      <c r="F7563" t="s">
        <v>704</v>
      </c>
      <c r="G7563">
        <v>42</v>
      </c>
      <c r="H7563">
        <v>6334.37</v>
      </c>
      <c r="I7563">
        <v>266043.56</v>
      </c>
      <c r="J7563" t="s">
        <v>770</v>
      </c>
      <c r="K7563">
        <v>15</v>
      </c>
      <c r="L7563" t="str">
        <f>_xlfn.XLOOKUP(F7563, Items!$A:$A, Items!$C:$C, "Check Item ID", 0)</f>
        <v>Software</v>
      </c>
    </row>
    <row r="7564" spans="1:12" hidden="1" x14ac:dyDescent="0.25">
      <c r="A7564" t="s">
        <v>8332</v>
      </c>
      <c r="B7564" s="1">
        <v>45762</v>
      </c>
      <c r="C7564" t="s">
        <v>61</v>
      </c>
      <c r="D7564" t="s">
        <v>11</v>
      </c>
      <c r="E7564" t="s">
        <v>338</v>
      </c>
      <c r="F7564" t="s">
        <v>536</v>
      </c>
      <c r="G7564">
        <v>41</v>
      </c>
      <c r="H7564">
        <v>3900.56</v>
      </c>
      <c r="I7564">
        <v>159922.81</v>
      </c>
      <c r="J7564" t="s">
        <v>770</v>
      </c>
      <c r="K7564">
        <v>20</v>
      </c>
      <c r="L7564" t="str">
        <f>_xlfn.XLOOKUP(F7564, Items!$A:$A, Items!$C:$C, "Check Item ID", 0)</f>
        <v>Service</v>
      </c>
    </row>
    <row r="7565" spans="1:12" hidden="1" x14ac:dyDescent="0.25">
      <c r="A7565" t="s">
        <v>8333</v>
      </c>
      <c r="B7565" s="1">
        <v>45677</v>
      </c>
      <c r="C7565" t="s">
        <v>121</v>
      </c>
      <c r="D7565" t="s">
        <v>5</v>
      </c>
      <c r="E7565" t="s">
        <v>312</v>
      </c>
      <c r="F7565" t="s">
        <v>694</v>
      </c>
      <c r="G7565">
        <v>33</v>
      </c>
      <c r="H7565">
        <v>7012.59</v>
      </c>
      <c r="I7565">
        <v>231415.42</v>
      </c>
      <c r="J7565" t="s">
        <v>770</v>
      </c>
      <c r="K7565">
        <v>38</v>
      </c>
      <c r="L7565" t="str">
        <f>_xlfn.XLOOKUP(F7565, Items!$A:$A, Items!$C:$C, "Check Item ID", 0)</f>
        <v>Service</v>
      </c>
    </row>
    <row r="7566" spans="1:12" x14ac:dyDescent="0.25">
      <c r="A7566" t="s">
        <v>8334</v>
      </c>
      <c r="B7566" s="1">
        <v>45425</v>
      </c>
      <c r="C7566" t="s">
        <v>219</v>
      </c>
      <c r="D7566" t="s">
        <v>21</v>
      </c>
      <c r="E7566" t="s">
        <v>298</v>
      </c>
      <c r="F7566" t="s">
        <v>500</v>
      </c>
      <c r="G7566" s="8">
        <v>43</v>
      </c>
      <c r="H7566" s="6">
        <v>9758.86</v>
      </c>
      <c r="I7566" s="6">
        <v>419631.08</v>
      </c>
      <c r="J7566" t="s">
        <v>777</v>
      </c>
      <c r="K7566" s="8">
        <v>6</v>
      </c>
      <c r="L7566" t="str">
        <f>_xlfn.XLOOKUP(F7566, Items!$A:$A, Items!$C:$C, "Check Item ID", 0)</f>
        <v>Service</v>
      </c>
    </row>
    <row r="7567" spans="1:12" hidden="1" x14ac:dyDescent="0.25">
      <c r="A7567" t="s">
        <v>8335</v>
      </c>
      <c r="B7567" s="1">
        <v>45587</v>
      </c>
      <c r="C7567" t="s">
        <v>201</v>
      </c>
      <c r="D7567" t="s">
        <v>21</v>
      </c>
      <c r="E7567" t="s">
        <v>260</v>
      </c>
      <c r="F7567" t="s">
        <v>544</v>
      </c>
      <c r="G7567">
        <v>13</v>
      </c>
      <c r="H7567">
        <v>1222.1300000000001</v>
      </c>
      <c r="I7567">
        <v>15887.66</v>
      </c>
      <c r="J7567" t="s">
        <v>768</v>
      </c>
      <c r="K7567">
        <v>12</v>
      </c>
      <c r="L7567" t="str">
        <f>_xlfn.XLOOKUP(F7567, Items!$A:$A, Items!$C:$C, "Check Item ID", 0)</f>
        <v>Software</v>
      </c>
    </row>
    <row r="7568" spans="1:12" hidden="1" x14ac:dyDescent="0.25">
      <c r="A7568" t="s">
        <v>8336</v>
      </c>
      <c r="B7568" s="1">
        <v>45039</v>
      </c>
      <c r="C7568" t="s">
        <v>87</v>
      </c>
      <c r="D7568" t="s">
        <v>9</v>
      </c>
      <c r="E7568" t="s">
        <v>348</v>
      </c>
      <c r="F7568" t="s">
        <v>510</v>
      </c>
      <c r="G7568">
        <v>28</v>
      </c>
      <c r="H7568">
        <v>8280.66</v>
      </c>
      <c r="I7568">
        <v>231858.41</v>
      </c>
      <c r="J7568" t="s">
        <v>770</v>
      </c>
      <c r="K7568">
        <v>32</v>
      </c>
      <c r="L7568" t="str">
        <f>_xlfn.XLOOKUP(F7568, Items!$A:$A, Items!$C:$C, "Check Item ID", 0)</f>
        <v>Service</v>
      </c>
    </row>
    <row r="7569" spans="1:12" x14ac:dyDescent="0.25">
      <c r="A7569" t="s">
        <v>8337</v>
      </c>
      <c r="B7569" s="1">
        <v>45590</v>
      </c>
      <c r="C7569" t="s">
        <v>235</v>
      </c>
      <c r="D7569" t="s">
        <v>17</v>
      </c>
      <c r="E7569" t="s">
        <v>308</v>
      </c>
      <c r="F7569" t="s">
        <v>438</v>
      </c>
      <c r="G7569" s="8">
        <v>13</v>
      </c>
      <c r="H7569" s="6">
        <v>5055.97</v>
      </c>
      <c r="I7569" s="6">
        <v>65727.600000000006</v>
      </c>
      <c r="J7569" t="s">
        <v>777</v>
      </c>
      <c r="K7569" s="8">
        <v>43</v>
      </c>
      <c r="L7569" t="str">
        <f>_xlfn.XLOOKUP(F7569, Items!$A:$A, Items!$C:$C, "Check Item ID", 0)</f>
        <v>Software</v>
      </c>
    </row>
    <row r="7570" spans="1:12" hidden="1" x14ac:dyDescent="0.25">
      <c r="A7570" t="s">
        <v>8338</v>
      </c>
      <c r="B7570" s="1">
        <v>45900</v>
      </c>
      <c r="C7570" t="s">
        <v>165</v>
      </c>
      <c r="D7570" t="s">
        <v>27</v>
      </c>
      <c r="E7570" t="s">
        <v>258</v>
      </c>
      <c r="F7570" t="s">
        <v>574</v>
      </c>
      <c r="G7570">
        <v>19</v>
      </c>
      <c r="H7570">
        <v>3107.93</v>
      </c>
      <c r="I7570">
        <v>59050.73</v>
      </c>
      <c r="J7570" t="s">
        <v>768</v>
      </c>
      <c r="K7570">
        <v>4</v>
      </c>
      <c r="L7570" t="str">
        <f>_xlfn.XLOOKUP(F7570, Items!$A:$A, Items!$C:$C, "Check Item ID", 0)</f>
        <v>Service</v>
      </c>
    </row>
    <row r="7571" spans="1:12" x14ac:dyDescent="0.25">
      <c r="A7571" t="s">
        <v>8339</v>
      </c>
      <c r="B7571" s="1">
        <v>45052</v>
      </c>
      <c r="C7571" t="s">
        <v>115</v>
      </c>
      <c r="D7571" t="s">
        <v>27</v>
      </c>
      <c r="E7571" t="s">
        <v>310</v>
      </c>
      <c r="F7571" t="s">
        <v>510</v>
      </c>
      <c r="G7571" s="8">
        <v>11</v>
      </c>
      <c r="H7571" s="6">
        <v>7475.24</v>
      </c>
      <c r="I7571" s="6">
        <v>82227.649999999994</v>
      </c>
      <c r="J7571" t="s">
        <v>777</v>
      </c>
      <c r="K7571" s="8">
        <v>5</v>
      </c>
      <c r="L7571" t="str">
        <f>_xlfn.XLOOKUP(F7571, Items!$A:$A, Items!$C:$C, "Check Item ID", 0)</f>
        <v>Service</v>
      </c>
    </row>
    <row r="7572" spans="1:12" hidden="1" x14ac:dyDescent="0.25">
      <c r="A7572" t="s">
        <v>8340</v>
      </c>
      <c r="B7572" s="1">
        <v>45174</v>
      </c>
      <c r="C7572" t="s">
        <v>69</v>
      </c>
      <c r="D7572" t="s">
        <v>13</v>
      </c>
      <c r="E7572" t="s">
        <v>326</v>
      </c>
      <c r="F7572" t="s">
        <v>492</v>
      </c>
      <c r="G7572">
        <v>13</v>
      </c>
      <c r="H7572">
        <v>4628.3100000000004</v>
      </c>
      <c r="I7572">
        <v>60168.04</v>
      </c>
      <c r="J7572" t="s">
        <v>770</v>
      </c>
      <c r="K7572">
        <v>28</v>
      </c>
      <c r="L7572" t="str">
        <f>_xlfn.XLOOKUP(F7572, Items!$A:$A, Items!$C:$C, "Check Item ID", 0)</f>
        <v>Service</v>
      </c>
    </row>
    <row r="7573" spans="1:12" x14ac:dyDescent="0.25">
      <c r="A7573" t="s">
        <v>8341</v>
      </c>
      <c r="B7573" s="1">
        <v>45879</v>
      </c>
      <c r="C7573" t="s">
        <v>63</v>
      </c>
      <c r="D7573" t="s">
        <v>27</v>
      </c>
      <c r="E7573" t="s">
        <v>316</v>
      </c>
      <c r="F7573" t="s">
        <v>500</v>
      </c>
      <c r="G7573" s="8">
        <v>23</v>
      </c>
      <c r="H7573" s="6">
        <v>8768.59</v>
      </c>
      <c r="I7573" s="6">
        <v>201677.58</v>
      </c>
      <c r="J7573" t="s">
        <v>777</v>
      </c>
      <c r="K7573" s="8">
        <v>31</v>
      </c>
      <c r="L7573" t="str">
        <f>_xlfn.XLOOKUP(F7573, Items!$A:$A, Items!$C:$C, "Check Item ID", 0)</f>
        <v>Service</v>
      </c>
    </row>
    <row r="7574" spans="1:12" hidden="1" x14ac:dyDescent="0.25">
      <c r="A7574" t="s">
        <v>8342</v>
      </c>
      <c r="B7574" s="1">
        <v>45245</v>
      </c>
      <c r="C7574" t="s">
        <v>203</v>
      </c>
      <c r="D7574" t="s">
        <v>31</v>
      </c>
      <c r="E7574" t="s">
        <v>278</v>
      </c>
      <c r="F7574" t="s">
        <v>598</v>
      </c>
      <c r="G7574">
        <v>29</v>
      </c>
      <c r="H7574">
        <v>6403.1</v>
      </c>
      <c r="I7574">
        <v>185689.88</v>
      </c>
      <c r="J7574" t="s">
        <v>768</v>
      </c>
      <c r="K7574">
        <v>32</v>
      </c>
      <c r="L7574" t="str">
        <f>_xlfn.XLOOKUP(F7574, Items!$A:$A, Items!$C:$C, "Check Item ID", 0)</f>
        <v>Software</v>
      </c>
    </row>
    <row r="7575" spans="1:12" hidden="1" x14ac:dyDescent="0.25">
      <c r="A7575" t="s">
        <v>8343</v>
      </c>
      <c r="B7575" s="1">
        <v>45826</v>
      </c>
      <c r="C7575" t="s">
        <v>155</v>
      </c>
      <c r="D7575" t="s">
        <v>31</v>
      </c>
      <c r="E7575" t="s">
        <v>312</v>
      </c>
      <c r="F7575" t="s">
        <v>580</v>
      </c>
      <c r="G7575">
        <v>28</v>
      </c>
      <c r="H7575">
        <v>5944.9</v>
      </c>
      <c r="I7575">
        <v>166457.24</v>
      </c>
      <c r="J7575" t="s">
        <v>770</v>
      </c>
      <c r="K7575">
        <v>3</v>
      </c>
      <c r="L7575" t="str">
        <f>_xlfn.XLOOKUP(F7575, Items!$A:$A, Items!$C:$C, "Check Item ID", 0)</f>
        <v>Hardware</v>
      </c>
    </row>
    <row r="7576" spans="1:12" hidden="1" x14ac:dyDescent="0.25">
      <c r="A7576" t="s">
        <v>8344</v>
      </c>
      <c r="B7576" s="1">
        <v>45532</v>
      </c>
      <c r="C7576" t="s">
        <v>229</v>
      </c>
      <c r="D7576" t="s">
        <v>17</v>
      </c>
      <c r="E7576" t="s">
        <v>265</v>
      </c>
      <c r="F7576" t="s">
        <v>558</v>
      </c>
      <c r="G7576">
        <v>12</v>
      </c>
      <c r="H7576">
        <v>7951.38</v>
      </c>
      <c r="I7576">
        <v>95416.57</v>
      </c>
      <c r="J7576" t="s">
        <v>770</v>
      </c>
      <c r="K7576">
        <v>13</v>
      </c>
      <c r="L7576" t="str">
        <f>_xlfn.XLOOKUP(F7576, Items!$A:$A, Items!$C:$C, "Check Item ID", 0)</f>
        <v>Software</v>
      </c>
    </row>
    <row r="7577" spans="1:12" hidden="1" x14ac:dyDescent="0.25">
      <c r="A7577" t="s">
        <v>8345</v>
      </c>
      <c r="B7577" s="1">
        <v>44975</v>
      </c>
      <c r="C7577" t="s">
        <v>141</v>
      </c>
      <c r="D7577" t="s">
        <v>27</v>
      </c>
      <c r="E7577" t="s">
        <v>308</v>
      </c>
      <c r="F7577" t="s">
        <v>426</v>
      </c>
      <c r="G7577">
        <v>45</v>
      </c>
      <c r="H7577">
        <v>6509.46</v>
      </c>
      <c r="I7577">
        <v>292925.67</v>
      </c>
      <c r="J7577" t="s">
        <v>768</v>
      </c>
      <c r="K7577">
        <v>38</v>
      </c>
      <c r="L7577" t="str">
        <f>_xlfn.XLOOKUP(F7577, Items!$A:$A, Items!$C:$C, "Check Item ID", 0)</f>
        <v>Hardware</v>
      </c>
    </row>
    <row r="7578" spans="1:12" hidden="1" x14ac:dyDescent="0.25">
      <c r="A7578" t="s">
        <v>8346</v>
      </c>
      <c r="B7578" s="1">
        <v>45133</v>
      </c>
      <c r="C7578" t="s">
        <v>169</v>
      </c>
      <c r="D7578" t="s">
        <v>23</v>
      </c>
      <c r="E7578" t="s">
        <v>270</v>
      </c>
      <c r="F7578" t="s">
        <v>574</v>
      </c>
      <c r="G7578">
        <v>32</v>
      </c>
      <c r="H7578">
        <v>3091.46</v>
      </c>
      <c r="I7578">
        <v>98926.69</v>
      </c>
      <c r="J7578" t="s">
        <v>770</v>
      </c>
      <c r="K7578">
        <v>32</v>
      </c>
      <c r="L7578" t="str">
        <f>_xlfn.XLOOKUP(F7578, Items!$A:$A, Items!$C:$C, "Check Item ID", 0)</f>
        <v>Service</v>
      </c>
    </row>
    <row r="7579" spans="1:12" hidden="1" x14ac:dyDescent="0.25">
      <c r="A7579" t="s">
        <v>8347</v>
      </c>
      <c r="B7579" s="1">
        <v>45204</v>
      </c>
      <c r="C7579" t="s">
        <v>61</v>
      </c>
      <c r="D7579" t="s">
        <v>11</v>
      </c>
      <c r="E7579" t="s">
        <v>286</v>
      </c>
      <c r="F7579" t="s">
        <v>602</v>
      </c>
      <c r="G7579">
        <v>11</v>
      </c>
      <c r="H7579">
        <v>1536.3</v>
      </c>
      <c r="I7579">
        <v>16899.28</v>
      </c>
      <c r="J7579" t="s">
        <v>770</v>
      </c>
      <c r="K7579">
        <v>5</v>
      </c>
      <c r="L7579" t="str">
        <f>_xlfn.XLOOKUP(F7579, Items!$A:$A, Items!$C:$C, "Check Item ID", 0)</f>
        <v>Software</v>
      </c>
    </row>
    <row r="7580" spans="1:12" x14ac:dyDescent="0.25">
      <c r="A7580" t="s">
        <v>8348</v>
      </c>
      <c r="B7580" s="1">
        <v>45639</v>
      </c>
      <c r="C7580" t="s">
        <v>139</v>
      </c>
      <c r="D7580" t="s">
        <v>19</v>
      </c>
      <c r="E7580" t="s">
        <v>338</v>
      </c>
      <c r="F7580" t="s">
        <v>740</v>
      </c>
      <c r="G7580" s="8">
        <v>20</v>
      </c>
      <c r="H7580" s="6">
        <v>8377.66</v>
      </c>
      <c r="I7580" s="6">
        <v>167553.16</v>
      </c>
      <c r="J7580" t="s">
        <v>777</v>
      </c>
      <c r="K7580" s="8">
        <v>28</v>
      </c>
      <c r="L7580" t="str">
        <f>_xlfn.XLOOKUP(F7580, Items!$A:$A, Items!$C:$C, "Check Item ID", 0)</f>
        <v>Service</v>
      </c>
    </row>
    <row r="7581" spans="1:12" hidden="1" x14ac:dyDescent="0.25">
      <c r="A7581" t="s">
        <v>8349</v>
      </c>
      <c r="B7581" s="1">
        <v>45402</v>
      </c>
      <c r="C7581" t="s">
        <v>161</v>
      </c>
      <c r="D7581" t="s">
        <v>17</v>
      </c>
      <c r="E7581" t="s">
        <v>322</v>
      </c>
      <c r="F7581" t="s">
        <v>634</v>
      </c>
      <c r="G7581">
        <v>37</v>
      </c>
      <c r="H7581">
        <v>4477.1400000000003</v>
      </c>
      <c r="I7581">
        <v>165654.24</v>
      </c>
      <c r="J7581" t="s">
        <v>768</v>
      </c>
      <c r="K7581">
        <v>22</v>
      </c>
      <c r="L7581" t="str">
        <f>_xlfn.XLOOKUP(F7581, Items!$A:$A, Items!$C:$C, "Check Item ID", 0)</f>
        <v>Hardware</v>
      </c>
    </row>
    <row r="7582" spans="1:12" hidden="1" x14ac:dyDescent="0.25">
      <c r="A7582" t="s">
        <v>8350</v>
      </c>
      <c r="B7582" s="1">
        <v>45485</v>
      </c>
      <c r="C7582" t="s">
        <v>151</v>
      </c>
      <c r="D7582" t="s">
        <v>11</v>
      </c>
      <c r="E7582" t="s">
        <v>308</v>
      </c>
      <c r="F7582" t="s">
        <v>373</v>
      </c>
      <c r="G7582">
        <v>31</v>
      </c>
      <c r="H7582">
        <v>7454.25</v>
      </c>
      <c r="I7582">
        <v>231081.68</v>
      </c>
      <c r="J7582" t="s">
        <v>770</v>
      </c>
      <c r="K7582">
        <v>6</v>
      </c>
      <c r="L7582" t="str">
        <f>_xlfn.XLOOKUP(F7582, Items!$A:$A, Items!$C:$C, "Check Item ID", 0)</f>
        <v>Service</v>
      </c>
    </row>
    <row r="7583" spans="1:12" hidden="1" x14ac:dyDescent="0.25">
      <c r="A7583" t="s">
        <v>8351</v>
      </c>
      <c r="B7583" s="1">
        <v>45713</v>
      </c>
      <c r="C7583" t="s">
        <v>149</v>
      </c>
      <c r="D7583" t="s">
        <v>21</v>
      </c>
      <c r="E7583" t="s">
        <v>312</v>
      </c>
      <c r="F7583" t="s">
        <v>371</v>
      </c>
      <c r="G7583">
        <v>30</v>
      </c>
      <c r="H7583">
        <v>6654</v>
      </c>
      <c r="I7583">
        <v>199620.09</v>
      </c>
      <c r="J7583" t="s">
        <v>768</v>
      </c>
      <c r="K7583">
        <v>13</v>
      </c>
      <c r="L7583" t="str">
        <f>_xlfn.XLOOKUP(F7583, Items!$A:$A, Items!$C:$C, "Check Item ID", 0)</f>
        <v>Software</v>
      </c>
    </row>
    <row r="7584" spans="1:12" hidden="1" x14ac:dyDescent="0.25">
      <c r="A7584" t="s">
        <v>8352</v>
      </c>
      <c r="B7584" s="1">
        <v>45018</v>
      </c>
      <c r="C7584" t="s">
        <v>117</v>
      </c>
      <c r="D7584" t="s">
        <v>29</v>
      </c>
      <c r="E7584" t="s">
        <v>304</v>
      </c>
      <c r="F7584" t="s">
        <v>396</v>
      </c>
      <c r="G7584">
        <v>44</v>
      </c>
      <c r="H7584">
        <v>8653.2199999999993</v>
      </c>
      <c r="I7584">
        <v>380741.84</v>
      </c>
      <c r="J7584" t="s">
        <v>768</v>
      </c>
      <c r="K7584">
        <v>4</v>
      </c>
      <c r="L7584" t="str">
        <f>_xlfn.XLOOKUP(F7584, Items!$A:$A, Items!$C:$C, "Check Item ID", 0)</f>
        <v>Software</v>
      </c>
    </row>
    <row r="7585" spans="1:12" hidden="1" x14ac:dyDescent="0.25">
      <c r="A7585" t="s">
        <v>8353</v>
      </c>
      <c r="B7585" s="1">
        <v>45147</v>
      </c>
      <c r="C7585" t="s">
        <v>93</v>
      </c>
      <c r="D7585" t="s">
        <v>9</v>
      </c>
      <c r="E7585" t="s">
        <v>260</v>
      </c>
      <c r="F7585" t="s">
        <v>472</v>
      </c>
      <c r="G7585">
        <v>21</v>
      </c>
      <c r="H7585">
        <v>7270.98</v>
      </c>
      <c r="I7585">
        <v>152690.57999999999</v>
      </c>
      <c r="J7585" t="s">
        <v>768</v>
      </c>
      <c r="K7585">
        <v>25</v>
      </c>
      <c r="L7585" t="str">
        <f>_xlfn.XLOOKUP(F7585, Items!$A:$A, Items!$C:$C, "Check Item ID", 0)</f>
        <v>Software</v>
      </c>
    </row>
    <row r="7586" spans="1:12" x14ac:dyDescent="0.25">
      <c r="A7586" t="s">
        <v>8354</v>
      </c>
      <c r="B7586" s="1">
        <v>45305</v>
      </c>
      <c r="C7586" t="s">
        <v>117</v>
      </c>
      <c r="D7586" t="s">
        <v>29</v>
      </c>
      <c r="E7586" t="s">
        <v>344</v>
      </c>
      <c r="F7586" t="s">
        <v>436</v>
      </c>
      <c r="G7586" s="8">
        <v>26</v>
      </c>
      <c r="H7586" s="6">
        <v>62.89</v>
      </c>
      <c r="I7586" s="6">
        <v>1635.21</v>
      </c>
      <c r="J7586" t="s">
        <v>777</v>
      </c>
      <c r="K7586" s="8">
        <v>19</v>
      </c>
      <c r="L7586" t="str">
        <f>_xlfn.XLOOKUP(F7586, Items!$A:$A, Items!$C:$C, "Check Item ID", 0)</f>
        <v>Service</v>
      </c>
    </row>
    <row r="7587" spans="1:12" x14ac:dyDescent="0.25">
      <c r="A7587" t="s">
        <v>8355</v>
      </c>
      <c r="B7587" s="1">
        <v>45892</v>
      </c>
      <c r="C7587" t="s">
        <v>107</v>
      </c>
      <c r="D7587" t="s">
        <v>25</v>
      </c>
      <c r="E7587" t="s">
        <v>246</v>
      </c>
      <c r="F7587" t="s">
        <v>406</v>
      </c>
      <c r="G7587" s="8">
        <v>15</v>
      </c>
      <c r="H7587" s="6">
        <v>6248.41</v>
      </c>
      <c r="I7587" s="6">
        <v>93726.15</v>
      </c>
      <c r="J7587" t="s">
        <v>777</v>
      </c>
      <c r="K7587" s="8">
        <v>12</v>
      </c>
      <c r="L7587" t="str">
        <f>_xlfn.XLOOKUP(F7587, Items!$A:$A, Items!$C:$C, "Check Item ID", 0)</f>
        <v>Software</v>
      </c>
    </row>
    <row r="7588" spans="1:12" hidden="1" x14ac:dyDescent="0.25">
      <c r="A7588" t="s">
        <v>8356</v>
      </c>
      <c r="B7588" s="1">
        <v>45040</v>
      </c>
      <c r="C7588" t="s">
        <v>115</v>
      </c>
      <c r="D7588" t="s">
        <v>27</v>
      </c>
      <c r="E7588" t="s">
        <v>334</v>
      </c>
      <c r="F7588" t="s">
        <v>740</v>
      </c>
      <c r="G7588">
        <v>46</v>
      </c>
      <c r="H7588">
        <v>8881.92</v>
      </c>
      <c r="I7588">
        <v>408568.48</v>
      </c>
      <c r="J7588" t="s">
        <v>770</v>
      </c>
      <c r="K7588">
        <v>30</v>
      </c>
      <c r="L7588" t="str">
        <f>_xlfn.XLOOKUP(F7588, Items!$A:$A, Items!$C:$C, "Check Item ID", 0)</f>
        <v>Service</v>
      </c>
    </row>
    <row r="7589" spans="1:12" hidden="1" x14ac:dyDescent="0.25">
      <c r="A7589" t="s">
        <v>8357</v>
      </c>
      <c r="B7589" s="1">
        <v>45588</v>
      </c>
      <c r="C7589" t="s">
        <v>67</v>
      </c>
      <c r="D7589" t="s">
        <v>7</v>
      </c>
      <c r="E7589" t="s">
        <v>270</v>
      </c>
      <c r="F7589" t="s">
        <v>714</v>
      </c>
      <c r="G7589">
        <v>19</v>
      </c>
      <c r="H7589">
        <v>4191.37</v>
      </c>
      <c r="I7589">
        <v>79636</v>
      </c>
      <c r="J7589" t="s">
        <v>770</v>
      </c>
      <c r="K7589">
        <v>17</v>
      </c>
      <c r="L7589" t="str">
        <f>_xlfn.XLOOKUP(F7589, Items!$A:$A, Items!$C:$C, "Check Item ID", 0)</f>
        <v>Hardware</v>
      </c>
    </row>
    <row r="7590" spans="1:12" hidden="1" x14ac:dyDescent="0.25">
      <c r="A7590" t="s">
        <v>8358</v>
      </c>
      <c r="B7590" s="1">
        <v>45293</v>
      </c>
      <c r="C7590" t="s">
        <v>199</v>
      </c>
      <c r="D7590" t="s">
        <v>11</v>
      </c>
      <c r="E7590" t="s">
        <v>298</v>
      </c>
      <c r="F7590" t="s">
        <v>434</v>
      </c>
      <c r="G7590">
        <v>18</v>
      </c>
      <c r="H7590">
        <v>6012.8</v>
      </c>
      <c r="I7590">
        <v>108230.46</v>
      </c>
      <c r="J7590" t="s">
        <v>768</v>
      </c>
      <c r="K7590">
        <v>10</v>
      </c>
      <c r="L7590" t="str">
        <f>_xlfn.XLOOKUP(F7590, Items!$A:$A, Items!$C:$C, "Check Item ID", 0)</f>
        <v>Software</v>
      </c>
    </row>
    <row r="7591" spans="1:12" hidden="1" x14ac:dyDescent="0.25">
      <c r="A7591" t="s">
        <v>8359</v>
      </c>
      <c r="B7591" s="1">
        <v>45770</v>
      </c>
      <c r="C7591" t="s">
        <v>175</v>
      </c>
      <c r="D7591" t="s">
        <v>27</v>
      </c>
      <c r="E7591" t="s">
        <v>292</v>
      </c>
      <c r="F7591" t="s">
        <v>664</v>
      </c>
      <c r="G7591">
        <v>37</v>
      </c>
      <c r="H7591">
        <v>6469.37</v>
      </c>
      <c r="I7591">
        <v>239366.85</v>
      </c>
      <c r="J7591" t="s">
        <v>770</v>
      </c>
      <c r="K7591">
        <v>17</v>
      </c>
      <c r="L7591" t="str">
        <f>_xlfn.XLOOKUP(F7591, Items!$A:$A, Items!$C:$C, "Check Item ID", 0)</f>
        <v>Hardware</v>
      </c>
    </row>
    <row r="7592" spans="1:12" x14ac:dyDescent="0.25">
      <c r="A7592" t="s">
        <v>8360</v>
      </c>
      <c r="B7592" s="1">
        <v>45268</v>
      </c>
      <c r="C7592" t="s">
        <v>235</v>
      </c>
      <c r="D7592" t="s">
        <v>17</v>
      </c>
      <c r="E7592" t="s">
        <v>258</v>
      </c>
      <c r="F7592" t="s">
        <v>472</v>
      </c>
      <c r="G7592" s="8">
        <v>33</v>
      </c>
      <c r="H7592" s="6">
        <v>7343.59</v>
      </c>
      <c r="I7592" s="6">
        <v>242338.46</v>
      </c>
      <c r="J7592" t="s">
        <v>777</v>
      </c>
      <c r="K7592" s="8">
        <v>32</v>
      </c>
      <c r="L7592" t="str">
        <f>_xlfn.XLOOKUP(F7592, Items!$A:$A, Items!$C:$C, "Check Item ID", 0)</f>
        <v>Software</v>
      </c>
    </row>
    <row r="7593" spans="1:12" x14ac:dyDescent="0.25">
      <c r="A7593" t="s">
        <v>8361</v>
      </c>
      <c r="B7593" s="1">
        <v>44951</v>
      </c>
      <c r="C7593" t="s">
        <v>221</v>
      </c>
      <c r="D7593" t="s">
        <v>5</v>
      </c>
      <c r="E7593" t="s">
        <v>298</v>
      </c>
      <c r="F7593" t="s">
        <v>556</v>
      </c>
      <c r="G7593" s="8">
        <v>24</v>
      </c>
      <c r="H7593" s="6">
        <v>5022.09</v>
      </c>
      <c r="I7593" s="6">
        <v>120530.18</v>
      </c>
      <c r="J7593" t="s">
        <v>777</v>
      </c>
      <c r="K7593" s="8">
        <v>18</v>
      </c>
      <c r="L7593" t="str">
        <f>_xlfn.XLOOKUP(F7593, Items!$A:$A, Items!$C:$C, "Check Item ID", 0)</f>
        <v>Software</v>
      </c>
    </row>
    <row r="7594" spans="1:12" x14ac:dyDescent="0.25">
      <c r="A7594" t="s">
        <v>8362</v>
      </c>
      <c r="B7594" s="1">
        <v>44992</v>
      </c>
      <c r="C7594" t="s">
        <v>81</v>
      </c>
      <c r="D7594" t="s">
        <v>19</v>
      </c>
      <c r="E7594" t="s">
        <v>344</v>
      </c>
      <c r="F7594" t="s">
        <v>418</v>
      </c>
      <c r="G7594" s="8">
        <v>22</v>
      </c>
      <c r="H7594" s="6">
        <v>6646.12</v>
      </c>
      <c r="I7594" s="6">
        <v>146214.68</v>
      </c>
      <c r="J7594" t="s">
        <v>777</v>
      </c>
      <c r="K7594" s="8">
        <v>10</v>
      </c>
      <c r="L7594" t="str">
        <f>_xlfn.XLOOKUP(F7594, Items!$A:$A, Items!$C:$C, "Check Item ID", 0)</f>
        <v>Service</v>
      </c>
    </row>
    <row r="7595" spans="1:12" hidden="1" x14ac:dyDescent="0.25">
      <c r="A7595" t="s">
        <v>8363</v>
      </c>
      <c r="B7595" s="1">
        <v>45701</v>
      </c>
      <c r="C7595" t="s">
        <v>207</v>
      </c>
      <c r="D7595" t="s">
        <v>11</v>
      </c>
      <c r="E7595" t="s">
        <v>300</v>
      </c>
      <c r="F7595" t="s">
        <v>394</v>
      </c>
      <c r="G7595">
        <v>50</v>
      </c>
      <c r="H7595">
        <v>2122.7199999999998</v>
      </c>
      <c r="I7595">
        <v>106136.24</v>
      </c>
      <c r="J7595" t="s">
        <v>768</v>
      </c>
      <c r="K7595">
        <v>44</v>
      </c>
      <c r="L7595" t="str">
        <f>_xlfn.XLOOKUP(F7595, Items!$A:$A, Items!$C:$C, "Check Item ID", 0)</f>
        <v>Service</v>
      </c>
    </row>
    <row r="7596" spans="1:12" hidden="1" x14ac:dyDescent="0.25">
      <c r="A7596" t="s">
        <v>8364</v>
      </c>
      <c r="B7596" s="1">
        <v>45715</v>
      </c>
      <c r="C7596" t="s">
        <v>215</v>
      </c>
      <c r="D7596" t="s">
        <v>5</v>
      </c>
      <c r="E7596" t="s">
        <v>270</v>
      </c>
      <c r="F7596" t="s">
        <v>694</v>
      </c>
      <c r="G7596">
        <v>19</v>
      </c>
      <c r="H7596">
        <v>5990.3</v>
      </c>
      <c r="I7596">
        <v>113815.65</v>
      </c>
      <c r="J7596" t="s">
        <v>770</v>
      </c>
      <c r="K7596">
        <v>11</v>
      </c>
      <c r="L7596" t="str">
        <f>_xlfn.XLOOKUP(F7596, Items!$A:$A, Items!$C:$C, "Check Item ID", 0)</f>
        <v>Service</v>
      </c>
    </row>
    <row r="7597" spans="1:12" hidden="1" x14ac:dyDescent="0.25">
      <c r="A7597" t="s">
        <v>8365</v>
      </c>
      <c r="B7597" s="1">
        <v>45152</v>
      </c>
      <c r="C7597" t="s">
        <v>189</v>
      </c>
      <c r="D7597" t="s">
        <v>21</v>
      </c>
      <c r="E7597" t="s">
        <v>322</v>
      </c>
      <c r="F7597" t="s">
        <v>712</v>
      </c>
      <c r="G7597">
        <v>21</v>
      </c>
      <c r="H7597">
        <v>2816.66</v>
      </c>
      <c r="I7597">
        <v>59149.9</v>
      </c>
      <c r="J7597" t="s">
        <v>770</v>
      </c>
      <c r="K7597">
        <v>3</v>
      </c>
      <c r="L7597" t="str">
        <f>_xlfn.XLOOKUP(F7597, Items!$A:$A, Items!$C:$C, "Check Item ID", 0)</f>
        <v>Service</v>
      </c>
    </row>
    <row r="7598" spans="1:12" hidden="1" x14ac:dyDescent="0.25">
      <c r="A7598" t="s">
        <v>8366</v>
      </c>
      <c r="B7598" s="1">
        <v>45639</v>
      </c>
      <c r="C7598" t="s">
        <v>201</v>
      </c>
      <c r="D7598" t="s">
        <v>21</v>
      </c>
      <c r="E7598" t="s">
        <v>272</v>
      </c>
      <c r="F7598" t="s">
        <v>369</v>
      </c>
      <c r="G7598">
        <v>43</v>
      </c>
      <c r="H7598">
        <v>1139.07</v>
      </c>
      <c r="I7598">
        <v>48979.91</v>
      </c>
      <c r="J7598" t="s">
        <v>770</v>
      </c>
      <c r="K7598">
        <v>3</v>
      </c>
      <c r="L7598" t="str">
        <f>_xlfn.XLOOKUP(F7598, Items!$A:$A, Items!$C:$C, "Check Item ID", 0)</f>
        <v>Software</v>
      </c>
    </row>
    <row r="7599" spans="1:12" x14ac:dyDescent="0.25">
      <c r="A7599" t="s">
        <v>8367</v>
      </c>
      <c r="B7599" s="1">
        <v>45247</v>
      </c>
      <c r="C7599" t="s">
        <v>87</v>
      </c>
      <c r="D7599" t="s">
        <v>9</v>
      </c>
      <c r="E7599" t="s">
        <v>263</v>
      </c>
      <c r="F7599" t="s">
        <v>722</v>
      </c>
      <c r="G7599" s="8">
        <v>40</v>
      </c>
      <c r="H7599" s="6">
        <v>9174.2199999999993</v>
      </c>
      <c r="I7599" s="6">
        <v>366968.88</v>
      </c>
      <c r="J7599" t="s">
        <v>777</v>
      </c>
      <c r="K7599" s="8">
        <v>38</v>
      </c>
      <c r="L7599" t="str">
        <f>_xlfn.XLOOKUP(F7599, Items!$A:$A, Items!$C:$C, "Check Item ID", 0)</f>
        <v>Service</v>
      </c>
    </row>
    <row r="7600" spans="1:12" hidden="1" x14ac:dyDescent="0.25">
      <c r="A7600" t="s">
        <v>8368</v>
      </c>
      <c r="B7600" s="1">
        <v>46015</v>
      </c>
      <c r="C7600" t="s">
        <v>87</v>
      </c>
      <c r="D7600" t="s">
        <v>9</v>
      </c>
      <c r="E7600" t="s">
        <v>354</v>
      </c>
      <c r="F7600" t="s">
        <v>710</v>
      </c>
      <c r="G7600">
        <v>32</v>
      </c>
      <c r="H7600">
        <v>241.24</v>
      </c>
      <c r="I7600">
        <v>7719.63</v>
      </c>
      <c r="J7600" t="s">
        <v>770</v>
      </c>
      <c r="K7600">
        <v>21</v>
      </c>
      <c r="L7600" t="str">
        <f>_xlfn.XLOOKUP(F7600, Items!$A:$A, Items!$C:$C, "Check Item ID", 0)</f>
        <v>Service</v>
      </c>
    </row>
    <row r="7601" spans="1:12" hidden="1" x14ac:dyDescent="0.25">
      <c r="A7601" t="s">
        <v>8369</v>
      </c>
      <c r="B7601" s="1">
        <v>45186</v>
      </c>
      <c r="C7601" t="s">
        <v>163</v>
      </c>
      <c r="D7601" t="s">
        <v>31</v>
      </c>
      <c r="E7601" t="s">
        <v>302</v>
      </c>
      <c r="F7601" t="s">
        <v>700</v>
      </c>
      <c r="G7601">
        <v>50</v>
      </c>
      <c r="H7601">
        <v>7292.76</v>
      </c>
      <c r="I7601">
        <v>364638.05</v>
      </c>
      <c r="J7601" t="s">
        <v>768</v>
      </c>
      <c r="K7601">
        <v>40</v>
      </c>
      <c r="L7601" t="str">
        <f>_xlfn.XLOOKUP(F7601, Items!$A:$A, Items!$C:$C, "Check Item ID", 0)</f>
        <v>Hardware</v>
      </c>
    </row>
    <row r="7602" spans="1:12" hidden="1" x14ac:dyDescent="0.25">
      <c r="A7602" t="s">
        <v>8370</v>
      </c>
      <c r="B7602" s="1">
        <v>45815</v>
      </c>
      <c r="C7602" t="s">
        <v>189</v>
      </c>
      <c r="D7602" t="s">
        <v>21</v>
      </c>
      <c r="E7602" t="s">
        <v>312</v>
      </c>
      <c r="F7602" t="s">
        <v>598</v>
      </c>
      <c r="G7602">
        <v>42</v>
      </c>
      <c r="H7602">
        <v>5647.42</v>
      </c>
      <c r="I7602">
        <v>237191.85</v>
      </c>
      <c r="J7602" t="s">
        <v>770</v>
      </c>
      <c r="K7602">
        <v>38</v>
      </c>
      <c r="L7602" t="str">
        <f>_xlfn.XLOOKUP(F7602, Items!$A:$A, Items!$C:$C, "Check Item ID", 0)</f>
        <v>Software</v>
      </c>
    </row>
    <row r="7603" spans="1:12" hidden="1" x14ac:dyDescent="0.25">
      <c r="A7603" t="s">
        <v>8371</v>
      </c>
      <c r="B7603" s="1">
        <v>45235</v>
      </c>
      <c r="C7603" t="s">
        <v>147</v>
      </c>
      <c r="D7603" t="s">
        <v>5</v>
      </c>
      <c r="E7603" t="s">
        <v>304</v>
      </c>
      <c r="F7603" t="s">
        <v>710</v>
      </c>
      <c r="G7603">
        <v>26</v>
      </c>
      <c r="H7603">
        <v>199.57</v>
      </c>
      <c r="I7603">
        <v>5188.92</v>
      </c>
      <c r="J7603" t="s">
        <v>770</v>
      </c>
      <c r="K7603">
        <v>4</v>
      </c>
      <c r="L7603" t="str">
        <f>_xlfn.XLOOKUP(F7603, Items!$A:$A, Items!$C:$C, "Check Item ID", 0)</f>
        <v>Service</v>
      </c>
    </row>
    <row r="7604" spans="1:12" hidden="1" x14ac:dyDescent="0.25">
      <c r="A7604" t="s">
        <v>8372</v>
      </c>
      <c r="B7604" s="1">
        <v>45711</v>
      </c>
      <c r="C7604" t="s">
        <v>45</v>
      </c>
      <c r="D7604" t="s">
        <v>5</v>
      </c>
      <c r="E7604" t="s">
        <v>336</v>
      </c>
      <c r="F7604" t="s">
        <v>398</v>
      </c>
      <c r="G7604">
        <v>42</v>
      </c>
      <c r="H7604">
        <v>3826.57</v>
      </c>
      <c r="I7604">
        <v>160715.92000000001</v>
      </c>
      <c r="J7604" t="s">
        <v>768</v>
      </c>
      <c r="K7604">
        <v>25</v>
      </c>
      <c r="L7604" t="str">
        <f>_xlfn.XLOOKUP(F7604, Items!$A:$A, Items!$C:$C, "Check Item ID", 0)</f>
        <v>Hardware</v>
      </c>
    </row>
    <row r="7605" spans="1:12" hidden="1" x14ac:dyDescent="0.25">
      <c r="A7605" t="s">
        <v>8373</v>
      </c>
      <c r="B7605" s="1">
        <v>45676</v>
      </c>
      <c r="C7605" t="s">
        <v>59</v>
      </c>
      <c r="D7605" t="s">
        <v>9</v>
      </c>
      <c r="E7605" t="s">
        <v>328</v>
      </c>
      <c r="F7605" t="s">
        <v>424</v>
      </c>
      <c r="G7605">
        <v>6</v>
      </c>
      <c r="H7605">
        <v>2123.84</v>
      </c>
      <c r="I7605">
        <v>12743.01</v>
      </c>
      <c r="J7605" t="s">
        <v>768</v>
      </c>
      <c r="K7605">
        <v>31</v>
      </c>
      <c r="L7605" t="str">
        <f>_xlfn.XLOOKUP(F7605, Items!$A:$A, Items!$C:$C, "Check Item ID", 0)</f>
        <v>Service</v>
      </c>
    </row>
    <row r="7606" spans="1:12" x14ac:dyDescent="0.25">
      <c r="A7606" t="s">
        <v>8374</v>
      </c>
      <c r="B7606" s="1">
        <v>45670</v>
      </c>
      <c r="C7606" t="s">
        <v>207</v>
      </c>
      <c r="D7606" t="s">
        <v>11</v>
      </c>
      <c r="E7606" t="s">
        <v>306</v>
      </c>
      <c r="F7606" t="s">
        <v>676</v>
      </c>
      <c r="G7606" s="8">
        <v>5</v>
      </c>
      <c r="H7606" s="6">
        <v>9542.06</v>
      </c>
      <c r="I7606" s="6">
        <v>47710.29</v>
      </c>
      <c r="J7606" t="s">
        <v>777</v>
      </c>
      <c r="K7606" s="8">
        <v>33</v>
      </c>
      <c r="L7606" t="str">
        <f>_xlfn.XLOOKUP(F7606, Items!$A:$A, Items!$C:$C, "Check Item ID", 0)</f>
        <v>Service</v>
      </c>
    </row>
    <row r="7607" spans="1:12" x14ac:dyDescent="0.25">
      <c r="A7607" t="s">
        <v>8375</v>
      </c>
      <c r="B7607" s="1">
        <v>45439</v>
      </c>
      <c r="C7607" t="s">
        <v>189</v>
      </c>
      <c r="D7607" t="s">
        <v>21</v>
      </c>
      <c r="E7607" t="s">
        <v>318</v>
      </c>
      <c r="F7607" t="s">
        <v>456</v>
      </c>
      <c r="G7607" s="8">
        <v>38</v>
      </c>
      <c r="H7607" s="6">
        <v>8073.42</v>
      </c>
      <c r="I7607" s="6">
        <v>306789.78999999998</v>
      </c>
      <c r="J7607" t="s">
        <v>777</v>
      </c>
      <c r="K7607" s="8">
        <v>14</v>
      </c>
      <c r="L7607" t="str">
        <f>_xlfn.XLOOKUP(F7607, Items!$A:$A, Items!$C:$C, "Check Item ID", 0)</f>
        <v>Software</v>
      </c>
    </row>
    <row r="7608" spans="1:12" hidden="1" x14ac:dyDescent="0.25">
      <c r="A7608" t="s">
        <v>8376</v>
      </c>
      <c r="B7608" s="1">
        <v>45332</v>
      </c>
      <c r="C7608" t="s">
        <v>239</v>
      </c>
      <c r="D7608" t="s">
        <v>15</v>
      </c>
      <c r="E7608" t="s">
        <v>302</v>
      </c>
      <c r="F7608" t="s">
        <v>412</v>
      </c>
      <c r="G7608">
        <v>18</v>
      </c>
      <c r="H7608">
        <v>2257.38</v>
      </c>
      <c r="I7608">
        <v>40632.83</v>
      </c>
      <c r="J7608" t="s">
        <v>770</v>
      </c>
      <c r="K7608">
        <v>24</v>
      </c>
      <c r="L7608" t="str">
        <f>_xlfn.XLOOKUP(F7608, Items!$A:$A, Items!$C:$C, "Check Item ID", 0)</f>
        <v>Service</v>
      </c>
    </row>
    <row r="7609" spans="1:12" hidden="1" x14ac:dyDescent="0.25">
      <c r="A7609" t="s">
        <v>8377</v>
      </c>
      <c r="B7609" s="1">
        <v>44967</v>
      </c>
      <c r="C7609" t="s">
        <v>63</v>
      </c>
      <c r="D7609" t="s">
        <v>27</v>
      </c>
      <c r="E7609" t="s">
        <v>318</v>
      </c>
      <c r="F7609" t="s">
        <v>658</v>
      </c>
      <c r="G7609">
        <v>43</v>
      </c>
      <c r="H7609">
        <v>5324.3</v>
      </c>
      <c r="I7609">
        <v>228944.82</v>
      </c>
      <c r="J7609" t="s">
        <v>770</v>
      </c>
      <c r="K7609">
        <v>30</v>
      </c>
      <c r="L7609" t="str">
        <f>_xlfn.XLOOKUP(F7609, Items!$A:$A, Items!$C:$C, "Check Item ID", 0)</f>
        <v>Service</v>
      </c>
    </row>
    <row r="7610" spans="1:12" hidden="1" x14ac:dyDescent="0.25">
      <c r="A7610" t="s">
        <v>8378</v>
      </c>
      <c r="B7610" s="1">
        <v>45253</v>
      </c>
      <c r="C7610" t="s">
        <v>225</v>
      </c>
      <c r="D7610" t="s">
        <v>13</v>
      </c>
      <c r="E7610" t="s">
        <v>296</v>
      </c>
      <c r="F7610" t="s">
        <v>752</v>
      </c>
      <c r="G7610">
        <v>8</v>
      </c>
      <c r="H7610">
        <v>1825.69</v>
      </c>
      <c r="I7610">
        <v>14605.52</v>
      </c>
      <c r="J7610" t="s">
        <v>770</v>
      </c>
      <c r="K7610">
        <v>29</v>
      </c>
      <c r="L7610" t="str">
        <f>_xlfn.XLOOKUP(F7610, Items!$A:$A, Items!$C:$C, "Check Item ID", 0)</f>
        <v>Software</v>
      </c>
    </row>
    <row r="7611" spans="1:12" x14ac:dyDescent="0.25">
      <c r="A7611" t="s">
        <v>8379</v>
      </c>
      <c r="B7611" s="1">
        <v>45739</v>
      </c>
      <c r="C7611" t="s">
        <v>173</v>
      </c>
      <c r="D7611" t="s">
        <v>9</v>
      </c>
      <c r="E7611" t="s">
        <v>334</v>
      </c>
      <c r="F7611" t="s">
        <v>408</v>
      </c>
      <c r="G7611" s="8">
        <v>18</v>
      </c>
      <c r="H7611" s="6">
        <v>5759.1</v>
      </c>
      <c r="I7611" s="6">
        <v>103663.75</v>
      </c>
      <c r="J7611" t="s">
        <v>777</v>
      </c>
      <c r="K7611" s="8">
        <v>23</v>
      </c>
      <c r="L7611" t="str">
        <f>_xlfn.XLOOKUP(F7611, Items!$A:$A, Items!$C:$C, "Check Item ID", 0)</f>
        <v>Hardware</v>
      </c>
    </row>
    <row r="7612" spans="1:12" x14ac:dyDescent="0.25">
      <c r="A7612" t="s">
        <v>8380</v>
      </c>
      <c r="B7612" s="1">
        <v>45810</v>
      </c>
      <c r="C7612" t="s">
        <v>63</v>
      </c>
      <c r="D7612" t="s">
        <v>27</v>
      </c>
      <c r="E7612" t="s">
        <v>330</v>
      </c>
      <c r="F7612" t="s">
        <v>438</v>
      </c>
      <c r="G7612" s="8">
        <v>50</v>
      </c>
      <c r="H7612" s="6">
        <v>4515.43</v>
      </c>
      <c r="I7612" s="6">
        <v>225771.27</v>
      </c>
      <c r="J7612" t="s">
        <v>777</v>
      </c>
      <c r="K7612" s="8">
        <v>12</v>
      </c>
      <c r="L7612" t="str">
        <f>_xlfn.XLOOKUP(F7612, Items!$A:$A, Items!$C:$C, "Check Item ID", 0)</f>
        <v>Software</v>
      </c>
    </row>
    <row r="7613" spans="1:12" hidden="1" x14ac:dyDescent="0.25">
      <c r="A7613" t="s">
        <v>8381</v>
      </c>
      <c r="B7613" s="1">
        <v>45462</v>
      </c>
      <c r="C7613" t="s">
        <v>225</v>
      </c>
      <c r="D7613" t="s">
        <v>13</v>
      </c>
      <c r="E7613" t="s">
        <v>340</v>
      </c>
      <c r="F7613" t="s">
        <v>706</v>
      </c>
      <c r="G7613">
        <v>50</v>
      </c>
      <c r="H7613">
        <v>9668.7199999999993</v>
      </c>
      <c r="I7613">
        <v>483436.03</v>
      </c>
      <c r="J7613" t="s">
        <v>768</v>
      </c>
      <c r="K7613">
        <v>35</v>
      </c>
      <c r="L7613" t="str">
        <f>_xlfn.XLOOKUP(F7613, Items!$A:$A, Items!$C:$C, "Check Item ID", 0)</f>
        <v>Software</v>
      </c>
    </row>
    <row r="7614" spans="1:12" hidden="1" x14ac:dyDescent="0.25">
      <c r="A7614" t="s">
        <v>8382</v>
      </c>
      <c r="B7614" s="1">
        <v>44931</v>
      </c>
      <c r="C7614" t="s">
        <v>161</v>
      </c>
      <c r="D7614" t="s">
        <v>17</v>
      </c>
      <c r="E7614" t="s">
        <v>308</v>
      </c>
      <c r="F7614" t="s">
        <v>588</v>
      </c>
      <c r="G7614">
        <v>7</v>
      </c>
      <c r="H7614">
        <v>7088.11</v>
      </c>
      <c r="I7614">
        <v>49616.79</v>
      </c>
      <c r="J7614" t="s">
        <v>768</v>
      </c>
      <c r="K7614">
        <v>9</v>
      </c>
      <c r="L7614" t="str">
        <f>_xlfn.XLOOKUP(F7614, Items!$A:$A, Items!$C:$C, "Check Item ID", 0)</f>
        <v>Hardware</v>
      </c>
    </row>
    <row r="7615" spans="1:12" hidden="1" x14ac:dyDescent="0.25">
      <c r="A7615" t="s">
        <v>8383</v>
      </c>
      <c r="B7615" s="1">
        <v>45833</v>
      </c>
      <c r="C7615" t="s">
        <v>79</v>
      </c>
      <c r="D7615" t="s">
        <v>31</v>
      </c>
      <c r="E7615" t="s">
        <v>267</v>
      </c>
      <c r="F7615" t="s">
        <v>696</v>
      </c>
      <c r="G7615">
        <v>5</v>
      </c>
      <c r="H7615">
        <v>538.01</v>
      </c>
      <c r="I7615">
        <v>2690.03</v>
      </c>
      <c r="J7615" t="s">
        <v>768</v>
      </c>
      <c r="K7615">
        <v>20</v>
      </c>
      <c r="L7615" t="str">
        <f>_xlfn.XLOOKUP(F7615, Items!$A:$A, Items!$C:$C, "Check Item ID", 0)</f>
        <v>Software</v>
      </c>
    </row>
    <row r="7616" spans="1:12" hidden="1" x14ac:dyDescent="0.25">
      <c r="A7616" t="s">
        <v>8384</v>
      </c>
      <c r="B7616" s="1">
        <v>45441</v>
      </c>
      <c r="C7616" t="s">
        <v>165</v>
      </c>
      <c r="D7616" t="s">
        <v>27</v>
      </c>
      <c r="E7616" t="s">
        <v>278</v>
      </c>
      <c r="F7616" t="s">
        <v>380</v>
      </c>
      <c r="G7616">
        <v>16</v>
      </c>
      <c r="H7616">
        <v>4260.74</v>
      </c>
      <c r="I7616">
        <v>68171.789999999994</v>
      </c>
      <c r="J7616" t="s">
        <v>770</v>
      </c>
      <c r="K7616">
        <v>38</v>
      </c>
      <c r="L7616" t="str">
        <f>_xlfn.XLOOKUP(F7616, Items!$A:$A, Items!$C:$C, "Check Item ID", 0)</f>
        <v>Hardware</v>
      </c>
    </row>
    <row r="7617" spans="1:12" hidden="1" x14ac:dyDescent="0.25">
      <c r="A7617" t="s">
        <v>8385</v>
      </c>
      <c r="B7617" s="1">
        <v>45171</v>
      </c>
      <c r="C7617" t="s">
        <v>51</v>
      </c>
      <c r="D7617" t="s">
        <v>3</v>
      </c>
      <c r="E7617" t="s">
        <v>292</v>
      </c>
      <c r="F7617" t="s">
        <v>440</v>
      </c>
      <c r="G7617">
        <v>9</v>
      </c>
      <c r="H7617">
        <v>7931.91</v>
      </c>
      <c r="I7617">
        <v>71387.16</v>
      </c>
      <c r="J7617" t="s">
        <v>768</v>
      </c>
      <c r="K7617">
        <v>10</v>
      </c>
      <c r="L7617" t="str">
        <f>_xlfn.XLOOKUP(F7617, Items!$A:$A, Items!$C:$C, "Check Item ID", 0)</f>
        <v>Hardware</v>
      </c>
    </row>
    <row r="7618" spans="1:12" hidden="1" x14ac:dyDescent="0.25">
      <c r="A7618" t="s">
        <v>8386</v>
      </c>
      <c r="B7618" s="1">
        <v>45438</v>
      </c>
      <c r="C7618" t="s">
        <v>147</v>
      </c>
      <c r="D7618" t="s">
        <v>5</v>
      </c>
      <c r="E7618" t="s">
        <v>254</v>
      </c>
      <c r="F7618" t="s">
        <v>636</v>
      </c>
      <c r="G7618">
        <v>1</v>
      </c>
      <c r="H7618">
        <v>10182.43</v>
      </c>
      <c r="I7618">
        <v>10182.43</v>
      </c>
      <c r="J7618" t="s">
        <v>768</v>
      </c>
      <c r="K7618">
        <v>4</v>
      </c>
      <c r="L7618" t="str">
        <f>_xlfn.XLOOKUP(F7618, Items!$A:$A, Items!$C:$C, "Check Item ID", 0)</f>
        <v>Hardware</v>
      </c>
    </row>
    <row r="7619" spans="1:12" hidden="1" x14ac:dyDescent="0.25">
      <c r="A7619" t="s">
        <v>8387</v>
      </c>
      <c r="B7619" s="1">
        <v>45981</v>
      </c>
      <c r="C7619" t="s">
        <v>85</v>
      </c>
      <c r="D7619" t="s">
        <v>29</v>
      </c>
      <c r="E7619" t="s">
        <v>310</v>
      </c>
      <c r="F7619" t="s">
        <v>468</v>
      </c>
      <c r="G7619">
        <v>35</v>
      </c>
      <c r="H7619">
        <v>4434.32</v>
      </c>
      <c r="I7619">
        <v>155201.26</v>
      </c>
      <c r="J7619" t="s">
        <v>768</v>
      </c>
      <c r="K7619">
        <v>3</v>
      </c>
      <c r="L7619" t="str">
        <f>_xlfn.XLOOKUP(F7619, Items!$A:$A, Items!$C:$C, "Check Item ID", 0)</f>
        <v>Hardware</v>
      </c>
    </row>
    <row r="7620" spans="1:12" hidden="1" x14ac:dyDescent="0.25">
      <c r="A7620" t="s">
        <v>8388</v>
      </c>
      <c r="B7620" s="1">
        <v>45967</v>
      </c>
      <c r="C7620" t="s">
        <v>143</v>
      </c>
      <c r="D7620" t="s">
        <v>5</v>
      </c>
      <c r="E7620" t="s">
        <v>278</v>
      </c>
      <c r="F7620" t="s">
        <v>578</v>
      </c>
      <c r="G7620">
        <v>3</v>
      </c>
      <c r="H7620">
        <v>8923.7900000000009</v>
      </c>
      <c r="I7620">
        <v>26771.37</v>
      </c>
      <c r="J7620" t="s">
        <v>770</v>
      </c>
      <c r="K7620">
        <v>4</v>
      </c>
      <c r="L7620" t="str">
        <f>_xlfn.XLOOKUP(F7620, Items!$A:$A, Items!$C:$C, "Check Item ID", 0)</f>
        <v>Service</v>
      </c>
    </row>
    <row r="7621" spans="1:12" x14ac:dyDescent="0.25">
      <c r="A7621" t="s">
        <v>8389</v>
      </c>
      <c r="B7621" s="1">
        <v>45370</v>
      </c>
      <c r="C7621" t="s">
        <v>229</v>
      </c>
      <c r="D7621" t="s">
        <v>17</v>
      </c>
      <c r="E7621" t="s">
        <v>294</v>
      </c>
      <c r="F7621" t="s">
        <v>702</v>
      </c>
      <c r="G7621" s="8">
        <v>19</v>
      </c>
      <c r="H7621" s="6">
        <v>6236.59</v>
      </c>
      <c r="I7621" s="6">
        <v>118495.16</v>
      </c>
      <c r="J7621" t="s">
        <v>777</v>
      </c>
      <c r="K7621" s="8">
        <v>24</v>
      </c>
      <c r="L7621" t="str">
        <f>_xlfn.XLOOKUP(F7621, Items!$A:$A, Items!$C:$C, "Check Item ID", 0)</f>
        <v>Hardware</v>
      </c>
    </row>
    <row r="7622" spans="1:12" x14ac:dyDescent="0.25">
      <c r="A7622" t="s">
        <v>8390</v>
      </c>
      <c r="B7622" s="1">
        <v>45157</v>
      </c>
      <c r="C7622" t="s">
        <v>63</v>
      </c>
      <c r="D7622" t="s">
        <v>27</v>
      </c>
      <c r="E7622" t="s">
        <v>258</v>
      </c>
      <c r="F7622" t="s">
        <v>596</v>
      </c>
      <c r="G7622" s="8">
        <v>45</v>
      </c>
      <c r="H7622" s="6">
        <v>5764.51</v>
      </c>
      <c r="I7622" s="6">
        <v>259402.81</v>
      </c>
      <c r="J7622" t="s">
        <v>777</v>
      </c>
      <c r="K7622" s="8">
        <v>24</v>
      </c>
      <c r="L7622" t="str">
        <f>_xlfn.XLOOKUP(F7622, Items!$A:$A, Items!$C:$C, "Check Item ID", 0)</f>
        <v>Software</v>
      </c>
    </row>
    <row r="7623" spans="1:12" hidden="1" x14ac:dyDescent="0.25">
      <c r="A7623" t="s">
        <v>8391</v>
      </c>
      <c r="B7623" s="1">
        <v>45380</v>
      </c>
      <c r="C7623" t="s">
        <v>211</v>
      </c>
      <c r="D7623" t="s">
        <v>31</v>
      </c>
      <c r="E7623" t="s">
        <v>286</v>
      </c>
      <c r="F7623" t="s">
        <v>424</v>
      </c>
      <c r="G7623">
        <v>22</v>
      </c>
      <c r="H7623">
        <v>2427.83</v>
      </c>
      <c r="I7623">
        <v>53412.35</v>
      </c>
      <c r="J7623" t="s">
        <v>768</v>
      </c>
      <c r="K7623">
        <v>45</v>
      </c>
      <c r="L7623" t="str">
        <f>_xlfn.XLOOKUP(F7623, Items!$A:$A, Items!$C:$C, "Check Item ID", 0)</f>
        <v>Service</v>
      </c>
    </row>
    <row r="7624" spans="1:12" x14ac:dyDescent="0.25">
      <c r="A7624" t="s">
        <v>8392</v>
      </c>
      <c r="B7624" s="1">
        <v>45004</v>
      </c>
      <c r="C7624" t="s">
        <v>147</v>
      </c>
      <c r="D7624" t="s">
        <v>5</v>
      </c>
      <c r="E7624" t="s">
        <v>296</v>
      </c>
      <c r="F7624" t="s">
        <v>456</v>
      </c>
      <c r="G7624" s="8">
        <v>41</v>
      </c>
      <c r="H7624" s="6">
        <v>7690.64</v>
      </c>
      <c r="I7624" s="6">
        <v>315316.11</v>
      </c>
      <c r="J7624" t="s">
        <v>777</v>
      </c>
      <c r="K7624" s="8">
        <v>18</v>
      </c>
      <c r="L7624" t="str">
        <f>_xlfn.XLOOKUP(F7624, Items!$A:$A, Items!$C:$C, "Check Item ID", 0)</f>
        <v>Software</v>
      </c>
    </row>
    <row r="7625" spans="1:12" hidden="1" x14ac:dyDescent="0.25">
      <c r="A7625" t="s">
        <v>8393</v>
      </c>
      <c r="B7625" s="1">
        <v>45126</v>
      </c>
      <c r="C7625" t="s">
        <v>163</v>
      </c>
      <c r="D7625" t="s">
        <v>31</v>
      </c>
      <c r="E7625" t="s">
        <v>298</v>
      </c>
      <c r="F7625" t="s">
        <v>746</v>
      </c>
      <c r="G7625">
        <v>27</v>
      </c>
      <c r="H7625">
        <v>5379.9</v>
      </c>
      <c r="I7625">
        <v>145257.28</v>
      </c>
      <c r="J7625" t="s">
        <v>768</v>
      </c>
      <c r="K7625">
        <v>22</v>
      </c>
      <c r="L7625" t="str">
        <f>_xlfn.XLOOKUP(F7625, Items!$A:$A, Items!$C:$C, "Check Item ID", 0)</f>
        <v>Software</v>
      </c>
    </row>
    <row r="7626" spans="1:12" x14ac:dyDescent="0.25">
      <c r="A7626" t="s">
        <v>8394</v>
      </c>
      <c r="B7626" s="1">
        <v>44972</v>
      </c>
      <c r="C7626" t="s">
        <v>189</v>
      </c>
      <c r="D7626" t="s">
        <v>21</v>
      </c>
      <c r="E7626" t="s">
        <v>310</v>
      </c>
      <c r="F7626" t="s">
        <v>564</v>
      </c>
      <c r="G7626" s="8">
        <v>9</v>
      </c>
      <c r="H7626" s="6">
        <v>4148.8900000000003</v>
      </c>
      <c r="I7626" s="6">
        <v>37339.980000000003</v>
      </c>
      <c r="J7626" t="s">
        <v>777</v>
      </c>
      <c r="K7626" s="8">
        <v>13</v>
      </c>
      <c r="L7626" t="str">
        <f>_xlfn.XLOOKUP(F7626, Items!$A:$A, Items!$C:$C, "Check Item ID", 0)</f>
        <v>Software</v>
      </c>
    </row>
    <row r="7627" spans="1:12" hidden="1" x14ac:dyDescent="0.25">
      <c r="A7627" t="s">
        <v>8395</v>
      </c>
      <c r="B7627" s="1">
        <v>45807</v>
      </c>
      <c r="C7627" t="s">
        <v>48</v>
      </c>
      <c r="D7627" t="s">
        <v>21</v>
      </c>
      <c r="E7627" t="s">
        <v>278</v>
      </c>
      <c r="F7627" t="s">
        <v>446</v>
      </c>
      <c r="G7627">
        <v>29</v>
      </c>
      <c r="H7627">
        <v>8008.33</v>
      </c>
      <c r="I7627">
        <v>232241.61</v>
      </c>
      <c r="J7627" t="s">
        <v>770</v>
      </c>
      <c r="K7627">
        <v>12</v>
      </c>
      <c r="L7627" t="str">
        <f>_xlfn.XLOOKUP(F7627, Items!$A:$A, Items!$C:$C, "Check Item ID", 0)</f>
        <v>Software</v>
      </c>
    </row>
    <row r="7628" spans="1:12" hidden="1" x14ac:dyDescent="0.25">
      <c r="A7628" t="s">
        <v>8396</v>
      </c>
      <c r="B7628" s="1">
        <v>45162</v>
      </c>
      <c r="C7628" t="s">
        <v>141</v>
      </c>
      <c r="D7628" t="s">
        <v>27</v>
      </c>
      <c r="E7628" t="s">
        <v>314</v>
      </c>
      <c r="F7628" t="s">
        <v>756</v>
      </c>
      <c r="G7628">
        <v>10</v>
      </c>
      <c r="H7628">
        <v>3273.21</v>
      </c>
      <c r="I7628">
        <v>32732.080000000002</v>
      </c>
      <c r="J7628" t="s">
        <v>768</v>
      </c>
      <c r="K7628">
        <v>25</v>
      </c>
      <c r="L7628" t="str">
        <f>_xlfn.XLOOKUP(F7628, Items!$A:$A, Items!$C:$C, "Check Item ID", 0)</f>
        <v>Service</v>
      </c>
    </row>
    <row r="7629" spans="1:12" x14ac:dyDescent="0.25">
      <c r="A7629" t="s">
        <v>8397</v>
      </c>
      <c r="B7629" s="1">
        <v>45999</v>
      </c>
      <c r="C7629" t="s">
        <v>227</v>
      </c>
      <c r="D7629" t="s">
        <v>9</v>
      </c>
      <c r="E7629" t="s">
        <v>312</v>
      </c>
      <c r="F7629" t="s">
        <v>694</v>
      </c>
      <c r="G7629" s="8">
        <v>13</v>
      </c>
      <c r="H7629" s="6">
        <v>6064.73</v>
      </c>
      <c r="I7629" s="6">
        <v>78841.509999999995</v>
      </c>
      <c r="J7629" t="s">
        <v>777</v>
      </c>
      <c r="K7629" s="8">
        <v>6</v>
      </c>
      <c r="L7629" t="str">
        <f>_xlfn.XLOOKUP(F7629, Items!$A:$A, Items!$C:$C, "Check Item ID", 0)</f>
        <v>Service</v>
      </c>
    </row>
    <row r="7630" spans="1:12" hidden="1" x14ac:dyDescent="0.25">
      <c r="A7630" t="s">
        <v>8398</v>
      </c>
      <c r="B7630" s="1">
        <v>45474</v>
      </c>
      <c r="C7630" t="s">
        <v>229</v>
      </c>
      <c r="D7630" t="s">
        <v>17</v>
      </c>
      <c r="E7630" t="s">
        <v>274</v>
      </c>
      <c r="F7630" t="s">
        <v>604</v>
      </c>
      <c r="G7630">
        <v>40</v>
      </c>
      <c r="H7630">
        <v>368.02</v>
      </c>
      <c r="I7630">
        <v>14720.73</v>
      </c>
      <c r="J7630" t="s">
        <v>768</v>
      </c>
      <c r="K7630">
        <v>19</v>
      </c>
      <c r="L7630" t="str">
        <f>_xlfn.XLOOKUP(F7630, Items!$A:$A, Items!$C:$C, "Check Item ID", 0)</f>
        <v>Software</v>
      </c>
    </row>
    <row r="7631" spans="1:12" x14ac:dyDescent="0.25">
      <c r="A7631" t="s">
        <v>8399</v>
      </c>
      <c r="B7631" s="1">
        <v>45584</v>
      </c>
      <c r="C7631" t="s">
        <v>101</v>
      </c>
      <c r="D7631" t="s">
        <v>23</v>
      </c>
      <c r="E7631" t="s">
        <v>270</v>
      </c>
      <c r="F7631" t="s">
        <v>476</v>
      </c>
      <c r="G7631" s="8">
        <v>39</v>
      </c>
      <c r="H7631" s="6">
        <v>5532.24</v>
      </c>
      <c r="I7631" s="6">
        <v>215757.37</v>
      </c>
      <c r="J7631" t="s">
        <v>777</v>
      </c>
      <c r="K7631" s="8">
        <v>27</v>
      </c>
      <c r="L7631" t="str">
        <f>_xlfn.XLOOKUP(F7631, Items!$A:$A, Items!$C:$C, "Check Item ID", 0)</f>
        <v>Hardware</v>
      </c>
    </row>
    <row r="7632" spans="1:12" x14ac:dyDescent="0.25">
      <c r="A7632" t="s">
        <v>8400</v>
      </c>
      <c r="B7632" s="1">
        <v>45231</v>
      </c>
      <c r="C7632" t="s">
        <v>209</v>
      </c>
      <c r="D7632" t="s">
        <v>23</v>
      </c>
      <c r="E7632" t="s">
        <v>336</v>
      </c>
      <c r="F7632" t="s">
        <v>450</v>
      </c>
      <c r="G7632" s="8">
        <v>1</v>
      </c>
      <c r="H7632" s="6">
        <v>7204.42</v>
      </c>
      <c r="I7632" s="6">
        <v>7204.42</v>
      </c>
      <c r="J7632" t="s">
        <v>777</v>
      </c>
      <c r="K7632" s="8">
        <v>19</v>
      </c>
      <c r="L7632" t="str">
        <f>_xlfn.XLOOKUP(F7632, Items!$A:$A, Items!$C:$C, "Check Item ID", 0)</f>
        <v>Service</v>
      </c>
    </row>
    <row r="7633" spans="1:12" hidden="1" x14ac:dyDescent="0.25">
      <c r="A7633" t="s">
        <v>8401</v>
      </c>
      <c r="B7633" s="1">
        <v>45813</v>
      </c>
      <c r="C7633" t="s">
        <v>85</v>
      </c>
      <c r="D7633" t="s">
        <v>29</v>
      </c>
      <c r="E7633" t="s">
        <v>316</v>
      </c>
      <c r="F7633" t="s">
        <v>682</v>
      </c>
      <c r="G7633">
        <v>24</v>
      </c>
      <c r="H7633">
        <v>7475.7</v>
      </c>
      <c r="I7633">
        <v>179416.76</v>
      </c>
      <c r="J7633" t="s">
        <v>768</v>
      </c>
      <c r="K7633">
        <v>25</v>
      </c>
      <c r="L7633" t="str">
        <f>_xlfn.XLOOKUP(F7633, Items!$A:$A, Items!$C:$C, "Check Item ID", 0)</f>
        <v>Software</v>
      </c>
    </row>
    <row r="7634" spans="1:12" hidden="1" x14ac:dyDescent="0.25">
      <c r="A7634" t="s">
        <v>8402</v>
      </c>
      <c r="B7634" s="1">
        <v>45172</v>
      </c>
      <c r="C7634" t="s">
        <v>237</v>
      </c>
      <c r="D7634" t="s">
        <v>5</v>
      </c>
      <c r="E7634" t="s">
        <v>304</v>
      </c>
      <c r="F7634" t="s">
        <v>394</v>
      </c>
      <c r="G7634">
        <v>49</v>
      </c>
      <c r="H7634">
        <v>1897.09</v>
      </c>
      <c r="I7634">
        <v>92957.56</v>
      </c>
      <c r="J7634" t="s">
        <v>770</v>
      </c>
      <c r="K7634">
        <v>34</v>
      </c>
      <c r="L7634" t="str">
        <f>_xlfn.XLOOKUP(F7634, Items!$A:$A, Items!$C:$C, "Check Item ID", 0)</f>
        <v>Service</v>
      </c>
    </row>
    <row r="7635" spans="1:12" hidden="1" x14ac:dyDescent="0.25">
      <c r="A7635" t="s">
        <v>8403</v>
      </c>
      <c r="B7635" s="1">
        <v>45124</v>
      </c>
      <c r="C7635" t="s">
        <v>39</v>
      </c>
      <c r="D7635" t="s">
        <v>25</v>
      </c>
      <c r="E7635" t="s">
        <v>338</v>
      </c>
      <c r="F7635" t="s">
        <v>708</v>
      </c>
      <c r="G7635">
        <v>14</v>
      </c>
      <c r="H7635">
        <v>3920.76</v>
      </c>
      <c r="I7635">
        <v>54890.67</v>
      </c>
      <c r="J7635" t="s">
        <v>768</v>
      </c>
      <c r="K7635">
        <v>42</v>
      </c>
      <c r="L7635" t="str">
        <f>_xlfn.XLOOKUP(F7635, Items!$A:$A, Items!$C:$C, "Check Item ID", 0)</f>
        <v>Service</v>
      </c>
    </row>
    <row r="7636" spans="1:12" hidden="1" x14ac:dyDescent="0.25">
      <c r="A7636" t="s">
        <v>8404</v>
      </c>
      <c r="B7636" s="1">
        <v>45044</v>
      </c>
      <c r="C7636" t="s">
        <v>233</v>
      </c>
      <c r="D7636" t="s">
        <v>17</v>
      </c>
      <c r="E7636" t="s">
        <v>246</v>
      </c>
      <c r="F7636" t="s">
        <v>365</v>
      </c>
      <c r="G7636">
        <v>20</v>
      </c>
      <c r="H7636">
        <v>2958.6</v>
      </c>
      <c r="I7636">
        <v>59172.07</v>
      </c>
      <c r="J7636" t="s">
        <v>768</v>
      </c>
      <c r="K7636">
        <v>39</v>
      </c>
      <c r="L7636" t="str">
        <f>_xlfn.XLOOKUP(F7636, Items!$A:$A, Items!$C:$C, "Check Item ID", 0)</f>
        <v>Hardware</v>
      </c>
    </row>
    <row r="7637" spans="1:12" hidden="1" x14ac:dyDescent="0.25">
      <c r="A7637" t="s">
        <v>8405</v>
      </c>
      <c r="B7637" s="1">
        <v>45738</v>
      </c>
      <c r="C7637" t="s">
        <v>159</v>
      </c>
      <c r="D7637" t="s">
        <v>11</v>
      </c>
      <c r="E7637" t="s">
        <v>326</v>
      </c>
      <c r="F7637" t="s">
        <v>416</v>
      </c>
      <c r="G7637">
        <v>19</v>
      </c>
      <c r="H7637">
        <v>5346.11</v>
      </c>
      <c r="I7637">
        <v>101576.02</v>
      </c>
      <c r="J7637" t="s">
        <v>770</v>
      </c>
      <c r="K7637">
        <v>20</v>
      </c>
      <c r="L7637" t="str">
        <f>_xlfn.XLOOKUP(F7637, Items!$A:$A, Items!$C:$C, "Check Item ID", 0)</f>
        <v>Service</v>
      </c>
    </row>
    <row r="7638" spans="1:12" hidden="1" x14ac:dyDescent="0.25">
      <c r="A7638" t="s">
        <v>8406</v>
      </c>
      <c r="B7638" s="1">
        <v>45007</v>
      </c>
      <c r="C7638" t="s">
        <v>215</v>
      </c>
      <c r="D7638" t="s">
        <v>5</v>
      </c>
      <c r="E7638" t="s">
        <v>322</v>
      </c>
      <c r="F7638" t="s">
        <v>646</v>
      </c>
      <c r="G7638">
        <v>34</v>
      </c>
      <c r="H7638">
        <v>3889.78</v>
      </c>
      <c r="I7638">
        <v>132252.6</v>
      </c>
      <c r="J7638" t="s">
        <v>768</v>
      </c>
      <c r="K7638">
        <v>39</v>
      </c>
      <c r="L7638" t="str">
        <f>_xlfn.XLOOKUP(F7638, Items!$A:$A, Items!$C:$C, "Check Item ID", 0)</f>
        <v>Service</v>
      </c>
    </row>
    <row r="7639" spans="1:12" x14ac:dyDescent="0.25">
      <c r="A7639" t="s">
        <v>8407</v>
      </c>
      <c r="B7639" s="1">
        <v>45316</v>
      </c>
      <c r="C7639" t="s">
        <v>45</v>
      </c>
      <c r="D7639" t="s">
        <v>5</v>
      </c>
      <c r="E7639" t="s">
        <v>346</v>
      </c>
      <c r="F7639" t="s">
        <v>576</v>
      </c>
      <c r="G7639" s="8">
        <v>9</v>
      </c>
      <c r="H7639" s="6">
        <v>2313.69</v>
      </c>
      <c r="I7639" s="6">
        <v>20823.22</v>
      </c>
      <c r="J7639" t="s">
        <v>777</v>
      </c>
      <c r="K7639" s="8">
        <v>4</v>
      </c>
      <c r="L7639" t="str">
        <f>_xlfn.XLOOKUP(F7639, Items!$A:$A, Items!$C:$C, "Check Item ID", 0)</f>
        <v>Software</v>
      </c>
    </row>
    <row r="7640" spans="1:12" hidden="1" x14ac:dyDescent="0.25">
      <c r="A7640" t="s">
        <v>8408</v>
      </c>
      <c r="B7640" s="1">
        <v>45229</v>
      </c>
      <c r="C7640" t="s">
        <v>36</v>
      </c>
      <c r="D7640" t="s">
        <v>23</v>
      </c>
      <c r="E7640" t="s">
        <v>332</v>
      </c>
      <c r="F7640" t="s">
        <v>688</v>
      </c>
      <c r="G7640">
        <v>18</v>
      </c>
      <c r="H7640">
        <v>1642.35</v>
      </c>
      <c r="I7640">
        <v>29562.25</v>
      </c>
      <c r="J7640" t="s">
        <v>768</v>
      </c>
      <c r="K7640">
        <v>34</v>
      </c>
      <c r="L7640" t="str">
        <f>_xlfn.XLOOKUP(F7640, Items!$A:$A, Items!$C:$C, "Check Item ID", 0)</f>
        <v>Hardware</v>
      </c>
    </row>
    <row r="7641" spans="1:12" hidden="1" x14ac:dyDescent="0.25">
      <c r="A7641" t="s">
        <v>8409</v>
      </c>
      <c r="B7641" s="1">
        <v>45448</v>
      </c>
      <c r="C7641" t="s">
        <v>169</v>
      </c>
      <c r="D7641" t="s">
        <v>23</v>
      </c>
      <c r="E7641" t="s">
        <v>276</v>
      </c>
      <c r="F7641" t="s">
        <v>606</v>
      </c>
      <c r="G7641">
        <v>7</v>
      </c>
      <c r="H7641">
        <v>9998.3700000000008</v>
      </c>
      <c r="I7641">
        <v>69988.62</v>
      </c>
      <c r="J7641" t="s">
        <v>770</v>
      </c>
      <c r="K7641">
        <v>9</v>
      </c>
      <c r="L7641" t="str">
        <f>_xlfn.XLOOKUP(F7641, Items!$A:$A, Items!$C:$C, "Check Item ID", 0)</f>
        <v>Service</v>
      </c>
    </row>
    <row r="7642" spans="1:12" hidden="1" x14ac:dyDescent="0.25">
      <c r="A7642" t="s">
        <v>8410</v>
      </c>
      <c r="B7642" s="1">
        <v>45672</v>
      </c>
      <c r="C7642" t="s">
        <v>181</v>
      </c>
      <c r="D7642" t="s">
        <v>17</v>
      </c>
      <c r="E7642" t="s">
        <v>342</v>
      </c>
      <c r="F7642" t="s">
        <v>526</v>
      </c>
      <c r="G7642">
        <v>50</v>
      </c>
      <c r="H7642">
        <v>5070.72</v>
      </c>
      <c r="I7642">
        <v>253536.23</v>
      </c>
      <c r="J7642" t="s">
        <v>770</v>
      </c>
      <c r="K7642">
        <v>23</v>
      </c>
      <c r="L7642" t="str">
        <f>_xlfn.XLOOKUP(F7642, Items!$A:$A, Items!$C:$C, "Check Item ID", 0)</f>
        <v>Software</v>
      </c>
    </row>
    <row r="7643" spans="1:12" x14ac:dyDescent="0.25">
      <c r="A7643" t="s">
        <v>8411</v>
      </c>
      <c r="B7643" s="1">
        <v>45739</v>
      </c>
      <c r="C7643" t="s">
        <v>73</v>
      </c>
      <c r="D7643" t="s">
        <v>29</v>
      </c>
      <c r="E7643" t="s">
        <v>281</v>
      </c>
      <c r="F7643" t="s">
        <v>636</v>
      </c>
      <c r="G7643" s="8">
        <v>8</v>
      </c>
      <c r="H7643" s="6">
        <v>9542.4</v>
      </c>
      <c r="I7643" s="6">
        <v>76339.16</v>
      </c>
      <c r="J7643" t="s">
        <v>777</v>
      </c>
      <c r="K7643" s="8">
        <v>23</v>
      </c>
      <c r="L7643" t="str">
        <f>_xlfn.XLOOKUP(F7643, Items!$A:$A, Items!$C:$C, "Check Item ID", 0)</f>
        <v>Hardware</v>
      </c>
    </row>
    <row r="7644" spans="1:12" x14ac:dyDescent="0.25">
      <c r="A7644" t="s">
        <v>8412</v>
      </c>
      <c r="B7644" s="1">
        <v>45336</v>
      </c>
      <c r="C7644" t="s">
        <v>145</v>
      </c>
      <c r="D7644" t="s">
        <v>7</v>
      </c>
      <c r="E7644" t="s">
        <v>294</v>
      </c>
      <c r="F7644" t="s">
        <v>704</v>
      </c>
      <c r="G7644" s="8">
        <v>37</v>
      </c>
      <c r="H7644" s="6">
        <v>5196.29</v>
      </c>
      <c r="I7644" s="6">
        <v>192262.6</v>
      </c>
      <c r="J7644" t="s">
        <v>777</v>
      </c>
      <c r="K7644" s="8">
        <v>36</v>
      </c>
      <c r="L7644" t="str">
        <f>_xlfn.XLOOKUP(F7644, Items!$A:$A, Items!$C:$C, "Check Item ID", 0)</f>
        <v>Software</v>
      </c>
    </row>
    <row r="7645" spans="1:12" hidden="1" x14ac:dyDescent="0.25">
      <c r="A7645" t="s">
        <v>8413</v>
      </c>
      <c r="B7645" s="1">
        <v>45682</v>
      </c>
      <c r="C7645" t="s">
        <v>101</v>
      </c>
      <c r="D7645" t="s">
        <v>23</v>
      </c>
      <c r="E7645" t="s">
        <v>270</v>
      </c>
      <c r="F7645" t="s">
        <v>408</v>
      </c>
      <c r="G7645">
        <v>18</v>
      </c>
      <c r="H7645">
        <v>5677.62</v>
      </c>
      <c r="I7645">
        <v>102197.08</v>
      </c>
      <c r="J7645" t="s">
        <v>770</v>
      </c>
      <c r="K7645">
        <v>12</v>
      </c>
      <c r="L7645" t="str">
        <f>_xlfn.XLOOKUP(F7645, Items!$A:$A, Items!$C:$C, "Check Item ID", 0)</f>
        <v>Hardware</v>
      </c>
    </row>
    <row r="7646" spans="1:12" hidden="1" x14ac:dyDescent="0.25">
      <c r="A7646" t="s">
        <v>8414</v>
      </c>
      <c r="B7646" s="1">
        <v>45897</v>
      </c>
      <c r="C7646" t="s">
        <v>175</v>
      </c>
      <c r="D7646" t="s">
        <v>27</v>
      </c>
      <c r="E7646" t="s">
        <v>294</v>
      </c>
      <c r="F7646" t="s">
        <v>365</v>
      </c>
      <c r="G7646">
        <v>33</v>
      </c>
      <c r="H7646">
        <v>3243.31</v>
      </c>
      <c r="I7646">
        <v>107029.31</v>
      </c>
      <c r="J7646" t="s">
        <v>768</v>
      </c>
      <c r="K7646">
        <v>37</v>
      </c>
      <c r="L7646" t="str">
        <f>_xlfn.XLOOKUP(F7646, Items!$A:$A, Items!$C:$C, "Check Item ID", 0)</f>
        <v>Hardware</v>
      </c>
    </row>
    <row r="7647" spans="1:12" hidden="1" x14ac:dyDescent="0.25">
      <c r="A7647" t="s">
        <v>8415</v>
      </c>
      <c r="B7647" s="1">
        <v>45182</v>
      </c>
      <c r="C7647" t="s">
        <v>237</v>
      </c>
      <c r="D7647" t="s">
        <v>5</v>
      </c>
      <c r="E7647" t="s">
        <v>354</v>
      </c>
      <c r="F7647" t="s">
        <v>616</v>
      </c>
      <c r="G7647">
        <v>38</v>
      </c>
      <c r="H7647">
        <v>345.31</v>
      </c>
      <c r="I7647">
        <v>13121.82</v>
      </c>
      <c r="J7647" t="s">
        <v>770</v>
      </c>
      <c r="K7647">
        <v>42</v>
      </c>
      <c r="L7647" t="str">
        <f>_xlfn.XLOOKUP(F7647, Items!$A:$A, Items!$C:$C, "Check Item ID", 0)</f>
        <v>Hardware</v>
      </c>
    </row>
    <row r="7648" spans="1:12" x14ac:dyDescent="0.25">
      <c r="A7648" t="s">
        <v>8416</v>
      </c>
      <c r="B7648" s="1">
        <v>45690</v>
      </c>
      <c r="C7648" t="s">
        <v>121</v>
      </c>
      <c r="D7648" t="s">
        <v>5</v>
      </c>
      <c r="E7648" t="s">
        <v>352</v>
      </c>
      <c r="F7648" t="s">
        <v>566</v>
      </c>
      <c r="G7648" s="8">
        <v>25</v>
      </c>
      <c r="H7648" s="6">
        <v>7434.23</v>
      </c>
      <c r="I7648" s="6">
        <v>185855.64</v>
      </c>
      <c r="J7648" t="s">
        <v>777</v>
      </c>
      <c r="K7648" s="8">
        <v>26</v>
      </c>
      <c r="L7648" t="str">
        <f>_xlfn.XLOOKUP(F7648, Items!$A:$A, Items!$C:$C, "Check Item ID", 0)</f>
        <v>Software</v>
      </c>
    </row>
    <row r="7649" spans="1:12" hidden="1" x14ac:dyDescent="0.25">
      <c r="A7649" t="s">
        <v>8417</v>
      </c>
      <c r="B7649" s="1">
        <v>45776</v>
      </c>
      <c r="C7649" t="s">
        <v>75</v>
      </c>
      <c r="D7649" t="s">
        <v>11</v>
      </c>
      <c r="E7649" t="s">
        <v>292</v>
      </c>
      <c r="F7649" t="s">
        <v>726</v>
      </c>
      <c r="G7649">
        <v>10</v>
      </c>
      <c r="H7649">
        <v>5530.19</v>
      </c>
      <c r="I7649">
        <v>55301.86</v>
      </c>
      <c r="J7649" t="s">
        <v>770</v>
      </c>
      <c r="K7649">
        <v>13</v>
      </c>
      <c r="L7649" t="str">
        <f>_xlfn.XLOOKUP(F7649, Items!$A:$A, Items!$C:$C, "Check Item ID", 0)</f>
        <v>Hardware</v>
      </c>
    </row>
    <row r="7650" spans="1:12" x14ac:dyDescent="0.25">
      <c r="A7650" t="s">
        <v>8418</v>
      </c>
      <c r="B7650" s="1">
        <v>45418</v>
      </c>
      <c r="C7650" t="s">
        <v>67</v>
      </c>
      <c r="D7650" t="s">
        <v>7</v>
      </c>
      <c r="E7650" t="s">
        <v>246</v>
      </c>
      <c r="F7650" t="s">
        <v>702</v>
      </c>
      <c r="G7650" s="8">
        <v>27</v>
      </c>
      <c r="H7650" s="6">
        <v>5931.37</v>
      </c>
      <c r="I7650" s="6">
        <v>160147.07</v>
      </c>
      <c r="J7650" t="s">
        <v>777</v>
      </c>
      <c r="K7650" s="8">
        <v>14</v>
      </c>
      <c r="L7650" t="str">
        <f>_xlfn.XLOOKUP(F7650, Items!$A:$A, Items!$C:$C, "Check Item ID", 0)</f>
        <v>Hardware</v>
      </c>
    </row>
    <row r="7651" spans="1:12" x14ac:dyDescent="0.25">
      <c r="A7651" t="s">
        <v>8419</v>
      </c>
      <c r="B7651" s="1">
        <v>45624</v>
      </c>
      <c r="C7651" t="s">
        <v>147</v>
      </c>
      <c r="D7651" t="s">
        <v>5</v>
      </c>
      <c r="E7651" t="s">
        <v>316</v>
      </c>
      <c r="F7651" t="s">
        <v>584</v>
      </c>
      <c r="G7651" s="8">
        <v>15</v>
      </c>
      <c r="H7651" s="6">
        <v>554.14</v>
      </c>
      <c r="I7651" s="6">
        <v>8312.0400000000009</v>
      </c>
      <c r="J7651" t="s">
        <v>777</v>
      </c>
      <c r="K7651" s="8">
        <v>37</v>
      </c>
      <c r="L7651" t="str">
        <f>_xlfn.XLOOKUP(F7651, Items!$A:$A, Items!$C:$C, "Check Item ID", 0)</f>
        <v>Service</v>
      </c>
    </row>
    <row r="7652" spans="1:12" hidden="1" x14ac:dyDescent="0.25">
      <c r="A7652" t="s">
        <v>8420</v>
      </c>
      <c r="B7652" s="1">
        <v>45632</v>
      </c>
      <c r="C7652" t="s">
        <v>65</v>
      </c>
      <c r="D7652" t="s">
        <v>15</v>
      </c>
      <c r="E7652" t="s">
        <v>306</v>
      </c>
      <c r="F7652" t="s">
        <v>620</v>
      </c>
      <c r="G7652">
        <v>22</v>
      </c>
      <c r="H7652">
        <v>2203.64</v>
      </c>
      <c r="I7652">
        <v>48480.07</v>
      </c>
      <c r="J7652" t="s">
        <v>770</v>
      </c>
      <c r="K7652">
        <v>38</v>
      </c>
      <c r="L7652" t="str">
        <f>_xlfn.XLOOKUP(F7652, Items!$A:$A, Items!$C:$C, "Check Item ID", 0)</f>
        <v>Hardware</v>
      </c>
    </row>
    <row r="7653" spans="1:12" x14ac:dyDescent="0.25">
      <c r="A7653" t="s">
        <v>8421</v>
      </c>
      <c r="B7653" s="1">
        <v>44994</v>
      </c>
      <c r="C7653" t="s">
        <v>211</v>
      </c>
      <c r="D7653" t="s">
        <v>31</v>
      </c>
      <c r="E7653" t="s">
        <v>288</v>
      </c>
      <c r="F7653" t="s">
        <v>464</v>
      </c>
      <c r="G7653" s="8">
        <v>11</v>
      </c>
      <c r="H7653" s="6">
        <v>3714.49</v>
      </c>
      <c r="I7653" s="6">
        <v>40859.42</v>
      </c>
      <c r="J7653" t="s">
        <v>777</v>
      </c>
      <c r="K7653" s="8">
        <v>35</v>
      </c>
      <c r="L7653" t="str">
        <f>_xlfn.XLOOKUP(F7653, Items!$A:$A, Items!$C:$C, "Check Item ID", 0)</f>
        <v>Hardware</v>
      </c>
    </row>
    <row r="7654" spans="1:12" hidden="1" x14ac:dyDescent="0.25">
      <c r="A7654" t="s">
        <v>8422</v>
      </c>
      <c r="B7654" s="1">
        <v>45107</v>
      </c>
      <c r="C7654" t="s">
        <v>229</v>
      </c>
      <c r="D7654" t="s">
        <v>17</v>
      </c>
      <c r="E7654" t="s">
        <v>318</v>
      </c>
      <c r="F7654" t="s">
        <v>363</v>
      </c>
      <c r="G7654">
        <v>30</v>
      </c>
      <c r="H7654">
        <v>3698.82</v>
      </c>
      <c r="I7654">
        <v>110964.49</v>
      </c>
      <c r="J7654" t="s">
        <v>768</v>
      </c>
      <c r="K7654">
        <v>4</v>
      </c>
      <c r="L7654" t="str">
        <f>_xlfn.XLOOKUP(F7654, Items!$A:$A, Items!$C:$C, "Check Item ID", 0)</f>
        <v>Hardware</v>
      </c>
    </row>
    <row r="7655" spans="1:12" x14ac:dyDescent="0.25">
      <c r="A7655" t="s">
        <v>8423</v>
      </c>
      <c r="B7655" s="1">
        <v>45193</v>
      </c>
      <c r="C7655" t="s">
        <v>59</v>
      </c>
      <c r="D7655" t="s">
        <v>9</v>
      </c>
      <c r="E7655" t="s">
        <v>312</v>
      </c>
      <c r="F7655" t="s">
        <v>528</v>
      </c>
      <c r="G7655" s="8">
        <v>37</v>
      </c>
      <c r="H7655" s="6">
        <v>1286.24</v>
      </c>
      <c r="I7655" s="6">
        <v>47590.82</v>
      </c>
      <c r="J7655" t="s">
        <v>777</v>
      </c>
      <c r="K7655" s="8">
        <v>11</v>
      </c>
      <c r="L7655" t="str">
        <f>_xlfn.XLOOKUP(F7655, Items!$A:$A, Items!$C:$C, "Check Item ID", 0)</f>
        <v>Service</v>
      </c>
    </row>
    <row r="7656" spans="1:12" hidden="1" x14ac:dyDescent="0.25">
      <c r="A7656" t="s">
        <v>8424</v>
      </c>
      <c r="B7656" s="1">
        <v>45718</v>
      </c>
      <c r="C7656" t="s">
        <v>163</v>
      </c>
      <c r="D7656" t="s">
        <v>31</v>
      </c>
      <c r="E7656" t="s">
        <v>267</v>
      </c>
      <c r="F7656" t="s">
        <v>408</v>
      </c>
      <c r="G7656">
        <v>43</v>
      </c>
      <c r="H7656">
        <v>5882.18</v>
      </c>
      <c r="I7656">
        <v>252933.85</v>
      </c>
      <c r="J7656" t="s">
        <v>770</v>
      </c>
      <c r="K7656">
        <v>20</v>
      </c>
      <c r="L7656" t="str">
        <f>_xlfn.XLOOKUP(F7656, Items!$A:$A, Items!$C:$C, "Check Item ID", 0)</f>
        <v>Hardware</v>
      </c>
    </row>
    <row r="7657" spans="1:12" x14ac:dyDescent="0.25">
      <c r="A7657" t="s">
        <v>8425</v>
      </c>
      <c r="B7657" s="1">
        <v>45384</v>
      </c>
      <c r="C7657" t="s">
        <v>53</v>
      </c>
      <c r="D7657" t="s">
        <v>9</v>
      </c>
      <c r="E7657" t="s">
        <v>304</v>
      </c>
      <c r="F7657" t="s">
        <v>359</v>
      </c>
      <c r="G7657" s="8">
        <v>50</v>
      </c>
      <c r="H7657" s="6">
        <v>7283.01</v>
      </c>
      <c r="I7657" s="6">
        <v>364150.25</v>
      </c>
      <c r="J7657" t="s">
        <v>777</v>
      </c>
      <c r="K7657" s="8">
        <v>20</v>
      </c>
      <c r="L7657" t="str">
        <f>_xlfn.XLOOKUP(F7657, Items!$A:$A, Items!$C:$C, "Check Item ID", 0)</f>
        <v>Hardware</v>
      </c>
    </row>
    <row r="7658" spans="1:12" x14ac:dyDescent="0.25">
      <c r="A7658" t="s">
        <v>8426</v>
      </c>
      <c r="B7658" s="1">
        <v>45504</v>
      </c>
      <c r="C7658" t="s">
        <v>123</v>
      </c>
      <c r="D7658" t="s">
        <v>21</v>
      </c>
      <c r="E7658" t="s">
        <v>304</v>
      </c>
      <c r="F7658" t="s">
        <v>652</v>
      </c>
      <c r="G7658" s="8">
        <v>45</v>
      </c>
      <c r="H7658" s="6">
        <v>8613.64</v>
      </c>
      <c r="I7658" s="6">
        <v>387614.02</v>
      </c>
      <c r="J7658" t="s">
        <v>777</v>
      </c>
      <c r="K7658" s="8">
        <v>4</v>
      </c>
      <c r="L7658" t="str">
        <f>_xlfn.XLOOKUP(F7658, Items!$A:$A, Items!$C:$C, "Check Item ID", 0)</f>
        <v>Hardware</v>
      </c>
    </row>
    <row r="7659" spans="1:12" hidden="1" x14ac:dyDescent="0.25">
      <c r="A7659" t="s">
        <v>8427</v>
      </c>
      <c r="B7659" s="1">
        <v>45371</v>
      </c>
      <c r="C7659" t="s">
        <v>227</v>
      </c>
      <c r="D7659" t="s">
        <v>9</v>
      </c>
      <c r="E7659" t="s">
        <v>336</v>
      </c>
      <c r="F7659" t="s">
        <v>365</v>
      </c>
      <c r="G7659">
        <v>12</v>
      </c>
      <c r="H7659">
        <v>3647.68</v>
      </c>
      <c r="I7659">
        <v>43772.14</v>
      </c>
      <c r="J7659" t="s">
        <v>768</v>
      </c>
      <c r="K7659">
        <v>10</v>
      </c>
      <c r="L7659" t="str">
        <f>_xlfn.XLOOKUP(F7659, Items!$A:$A, Items!$C:$C, "Check Item ID", 0)</f>
        <v>Hardware</v>
      </c>
    </row>
    <row r="7660" spans="1:12" hidden="1" x14ac:dyDescent="0.25">
      <c r="A7660" t="s">
        <v>8428</v>
      </c>
      <c r="B7660" s="1">
        <v>45810</v>
      </c>
      <c r="C7660" t="s">
        <v>48</v>
      </c>
      <c r="D7660" t="s">
        <v>21</v>
      </c>
      <c r="E7660" t="s">
        <v>352</v>
      </c>
      <c r="F7660" t="s">
        <v>520</v>
      </c>
      <c r="G7660">
        <v>43</v>
      </c>
      <c r="H7660">
        <v>7796.75</v>
      </c>
      <c r="I7660">
        <v>335260.21000000002</v>
      </c>
      <c r="J7660" t="s">
        <v>770</v>
      </c>
      <c r="K7660">
        <v>39</v>
      </c>
      <c r="L7660" t="str">
        <f>_xlfn.XLOOKUP(F7660, Items!$A:$A, Items!$C:$C, "Check Item ID", 0)</f>
        <v>Software</v>
      </c>
    </row>
    <row r="7661" spans="1:12" hidden="1" x14ac:dyDescent="0.25">
      <c r="A7661" t="s">
        <v>8429</v>
      </c>
      <c r="B7661" s="1">
        <v>45029</v>
      </c>
      <c r="C7661" t="s">
        <v>121</v>
      </c>
      <c r="D7661" t="s">
        <v>5</v>
      </c>
      <c r="E7661" t="s">
        <v>258</v>
      </c>
      <c r="F7661" t="s">
        <v>560</v>
      </c>
      <c r="G7661">
        <v>28</v>
      </c>
      <c r="H7661">
        <v>8786.5499999999993</v>
      </c>
      <c r="I7661">
        <v>246023.34</v>
      </c>
      <c r="J7661" t="s">
        <v>770</v>
      </c>
      <c r="K7661">
        <v>19</v>
      </c>
      <c r="L7661" t="str">
        <f>_xlfn.XLOOKUP(F7661, Items!$A:$A, Items!$C:$C, "Check Item ID", 0)</f>
        <v>Service</v>
      </c>
    </row>
    <row r="7662" spans="1:12" x14ac:dyDescent="0.25">
      <c r="A7662" t="s">
        <v>8430</v>
      </c>
      <c r="B7662" s="1">
        <v>45914</v>
      </c>
      <c r="C7662" t="s">
        <v>55</v>
      </c>
      <c r="D7662" t="s">
        <v>3</v>
      </c>
      <c r="E7662" t="s">
        <v>296</v>
      </c>
      <c r="F7662" t="s">
        <v>484</v>
      </c>
      <c r="G7662" s="8">
        <v>42</v>
      </c>
      <c r="H7662" s="6">
        <v>7298.58</v>
      </c>
      <c r="I7662" s="6">
        <v>306540.39</v>
      </c>
      <c r="J7662" t="s">
        <v>777</v>
      </c>
      <c r="K7662" s="8">
        <v>9</v>
      </c>
      <c r="L7662" t="str">
        <f>_xlfn.XLOOKUP(F7662, Items!$A:$A, Items!$C:$C, "Check Item ID", 0)</f>
        <v>Hardware</v>
      </c>
    </row>
    <row r="7663" spans="1:12" x14ac:dyDescent="0.25">
      <c r="A7663" t="s">
        <v>8431</v>
      </c>
      <c r="B7663" s="1">
        <v>45052</v>
      </c>
      <c r="C7663" t="s">
        <v>67</v>
      </c>
      <c r="D7663" t="s">
        <v>7</v>
      </c>
      <c r="E7663" t="s">
        <v>310</v>
      </c>
      <c r="F7663" t="s">
        <v>620</v>
      </c>
      <c r="G7663" s="8">
        <v>19</v>
      </c>
      <c r="H7663" s="6">
        <v>1801.28</v>
      </c>
      <c r="I7663" s="6">
        <v>34224.25</v>
      </c>
      <c r="J7663" t="s">
        <v>777</v>
      </c>
      <c r="K7663" s="8">
        <v>35</v>
      </c>
      <c r="L7663" t="str">
        <f>_xlfn.XLOOKUP(F7663, Items!$A:$A, Items!$C:$C, "Check Item ID", 0)</f>
        <v>Hardware</v>
      </c>
    </row>
    <row r="7664" spans="1:12" hidden="1" x14ac:dyDescent="0.25">
      <c r="A7664" t="s">
        <v>8432</v>
      </c>
      <c r="B7664" s="1">
        <v>45432</v>
      </c>
      <c r="C7664" t="s">
        <v>75</v>
      </c>
      <c r="D7664" t="s">
        <v>11</v>
      </c>
      <c r="E7664" t="s">
        <v>354</v>
      </c>
      <c r="F7664" t="s">
        <v>758</v>
      </c>
      <c r="G7664">
        <v>48</v>
      </c>
      <c r="H7664">
        <v>3560.78</v>
      </c>
      <c r="I7664">
        <v>170917.67</v>
      </c>
      <c r="J7664" t="s">
        <v>768</v>
      </c>
      <c r="K7664">
        <v>14</v>
      </c>
      <c r="L7664" t="str">
        <f>_xlfn.XLOOKUP(F7664, Items!$A:$A, Items!$C:$C, "Check Item ID", 0)</f>
        <v>Hardware</v>
      </c>
    </row>
    <row r="7665" spans="1:12" hidden="1" x14ac:dyDescent="0.25">
      <c r="A7665" t="s">
        <v>8433</v>
      </c>
      <c r="B7665" s="1">
        <v>44963</v>
      </c>
      <c r="C7665" t="s">
        <v>209</v>
      </c>
      <c r="D7665" t="s">
        <v>23</v>
      </c>
      <c r="E7665" t="s">
        <v>326</v>
      </c>
      <c r="F7665" t="s">
        <v>436</v>
      </c>
      <c r="G7665">
        <v>6</v>
      </c>
      <c r="H7665">
        <v>58.39</v>
      </c>
      <c r="I7665">
        <v>350.36</v>
      </c>
      <c r="J7665" t="s">
        <v>770</v>
      </c>
      <c r="K7665">
        <v>33</v>
      </c>
      <c r="L7665" t="str">
        <f>_xlfn.XLOOKUP(F7665, Items!$A:$A, Items!$C:$C, "Check Item ID", 0)</f>
        <v>Service</v>
      </c>
    </row>
    <row r="7666" spans="1:12" hidden="1" x14ac:dyDescent="0.25">
      <c r="A7666" t="s">
        <v>8434</v>
      </c>
      <c r="B7666" s="1">
        <v>45901</v>
      </c>
      <c r="C7666" t="s">
        <v>71</v>
      </c>
      <c r="D7666" t="s">
        <v>15</v>
      </c>
      <c r="E7666" t="s">
        <v>322</v>
      </c>
      <c r="F7666" t="s">
        <v>742</v>
      </c>
      <c r="G7666">
        <v>40</v>
      </c>
      <c r="H7666">
        <v>6255.17</v>
      </c>
      <c r="I7666">
        <v>250206.78</v>
      </c>
      <c r="J7666" t="s">
        <v>768</v>
      </c>
      <c r="K7666">
        <v>17</v>
      </c>
      <c r="L7666" t="str">
        <f>_xlfn.XLOOKUP(F7666, Items!$A:$A, Items!$C:$C, "Check Item ID", 0)</f>
        <v>Software</v>
      </c>
    </row>
    <row r="7667" spans="1:12" x14ac:dyDescent="0.25">
      <c r="A7667" t="s">
        <v>8435</v>
      </c>
      <c r="B7667" s="1">
        <v>45505</v>
      </c>
      <c r="C7667" t="s">
        <v>91</v>
      </c>
      <c r="D7667" t="s">
        <v>11</v>
      </c>
      <c r="E7667" t="s">
        <v>344</v>
      </c>
      <c r="F7667" t="s">
        <v>382</v>
      </c>
      <c r="G7667" s="8">
        <v>10</v>
      </c>
      <c r="H7667" s="6">
        <v>8509.94</v>
      </c>
      <c r="I7667" s="6">
        <v>85099.42</v>
      </c>
      <c r="J7667" t="s">
        <v>777</v>
      </c>
      <c r="K7667" s="8">
        <v>40</v>
      </c>
      <c r="L7667" t="str">
        <f>_xlfn.XLOOKUP(F7667, Items!$A:$A, Items!$C:$C, "Check Item ID", 0)</f>
        <v>Hardware</v>
      </c>
    </row>
    <row r="7668" spans="1:12" hidden="1" x14ac:dyDescent="0.25">
      <c r="A7668" t="s">
        <v>8436</v>
      </c>
      <c r="B7668" s="1">
        <v>45192</v>
      </c>
      <c r="C7668" t="s">
        <v>153</v>
      </c>
      <c r="D7668" t="s">
        <v>3</v>
      </c>
      <c r="E7668" t="s">
        <v>328</v>
      </c>
      <c r="F7668" t="s">
        <v>636</v>
      </c>
      <c r="G7668">
        <v>9</v>
      </c>
      <c r="H7668">
        <v>8855.2800000000007</v>
      </c>
      <c r="I7668">
        <v>79697.55</v>
      </c>
      <c r="J7668" t="s">
        <v>770</v>
      </c>
      <c r="K7668">
        <v>34</v>
      </c>
      <c r="L7668" t="str">
        <f>_xlfn.XLOOKUP(F7668, Items!$A:$A, Items!$C:$C, "Check Item ID", 0)</f>
        <v>Hardware</v>
      </c>
    </row>
    <row r="7669" spans="1:12" hidden="1" x14ac:dyDescent="0.25">
      <c r="A7669" t="s">
        <v>8437</v>
      </c>
      <c r="B7669" s="1">
        <v>45850</v>
      </c>
      <c r="C7669" t="s">
        <v>79</v>
      </c>
      <c r="D7669" t="s">
        <v>31</v>
      </c>
      <c r="E7669" t="s">
        <v>354</v>
      </c>
      <c r="F7669" t="s">
        <v>506</v>
      </c>
      <c r="G7669">
        <v>50</v>
      </c>
      <c r="H7669">
        <v>8163.45</v>
      </c>
      <c r="I7669">
        <v>408172.61</v>
      </c>
      <c r="J7669" t="s">
        <v>770</v>
      </c>
      <c r="K7669">
        <v>19</v>
      </c>
      <c r="L7669" t="str">
        <f>_xlfn.XLOOKUP(F7669, Items!$A:$A, Items!$C:$C, "Check Item ID", 0)</f>
        <v>Software</v>
      </c>
    </row>
    <row r="7670" spans="1:12" x14ac:dyDescent="0.25">
      <c r="A7670" t="s">
        <v>8438</v>
      </c>
      <c r="B7670" s="1">
        <v>45840</v>
      </c>
      <c r="C7670" t="s">
        <v>211</v>
      </c>
      <c r="D7670" t="s">
        <v>31</v>
      </c>
      <c r="E7670" t="s">
        <v>324</v>
      </c>
      <c r="F7670" t="s">
        <v>590</v>
      </c>
      <c r="G7670" s="8">
        <v>44</v>
      </c>
      <c r="H7670" s="6">
        <v>830.85</v>
      </c>
      <c r="I7670" s="6">
        <v>36557.589999999997</v>
      </c>
      <c r="J7670" t="s">
        <v>777</v>
      </c>
      <c r="K7670" s="8">
        <v>9</v>
      </c>
      <c r="L7670" t="str">
        <f>_xlfn.XLOOKUP(F7670, Items!$A:$A, Items!$C:$C, "Check Item ID", 0)</f>
        <v>Hardware</v>
      </c>
    </row>
    <row r="7671" spans="1:12" x14ac:dyDescent="0.25">
      <c r="A7671" t="s">
        <v>8439</v>
      </c>
      <c r="B7671" s="1">
        <v>45994</v>
      </c>
      <c r="C7671" t="s">
        <v>135</v>
      </c>
      <c r="D7671" t="s">
        <v>31</v>
      </c>
      <c r="E7671" t="s">
        <v>272</v>
      </c>
      <c r="F7671" t="s">
        <v>516</v>
      </c>
      <c r="G7671" s="8">
        <v>34</v>
      </c>
      <c r="H7671" s="6">
        <v>8893.19</v>
      </c>
      <c r="I7671" s="6">
        <v>302368.42</v>
      </c>
      <c r="J7671" t="s">
        <v>777</v>
      </c>
      <c r="K7671" s="8">
        <v>8</v>
      </c>
      <c r="L7671" t="str">
        <f>_xlfn.XLOOKUP(F7671, Items!$A:$A, Items!$C:$C, "Check Item ID", 0)</f>
        <v>Service</v>
      </c>
    </row>
    <row r="7672" spans="1:12" x14ac:dyDescent="0.25">
      <c r="A7672" t="s">
        <v>8440</v>
      </c>
      <c r="B7672" s="1">
        <v>45504</v>
      </c>
      <c r="C7672" t="s">
        <v>229</v>
      </c>
      <c r="D7672" t="s">
        <v>17</v>
      </c>
      <c r="E7672" t="s">
        <v>281</v>
      </c>
      <c r="F7672" t="s">
        <v>558</v>
      </c>
      <c r="G7672" s="8">
        <v>34</v>
      </c>
      <c r="H7672" s="6">
        <v>6518.8</v>
      </c>
      <c r="I7672" s="6">
        <v>221639.03</v>
      </c>
      <c r="J7672" t="s">
        <v>777</v>
      </c>
      <c r="K7672" s="8">
        <v>17</v>
      </c>
      <c r="L7672" t="str">
        <f>_xlfn.XLOOKUP(F7672, Items!$A:$A, Items!$C:$C, "Check Item ID", 0)</f>
        <v>Software</v>
      </c>
    </row>
    <row r="7673" spans="1:12" hidden="1" x14ac:dyDescent="0.25">
      <c r="A7673" t="s">
        <v>8441</v>
      </c>
      <c r="B7673" s="1">
        <v>45702</v>
      </c>
      <c r="C7673" t="s">
        <v>155</v>
      </c>
      <c r="D7673" t="s">
        <v>31</v>
      </c>
      <c r="E7673" t="s">
        <v>330</v>
      </c>
      <c r="F7673" t="s">
        <v>612</v>
      </c>
      <c r="G7673">
        <v>13</v>
      </c>
      <c r="H7673">
        <v>715.65</v>
      </c>
      <c r="I7673">
        <v>9303.4</v>
      </c>
      <c r="J7673" t="s">
        <v>768</v>
      </c>
      <c r="K7673">
        <v>28</v>
      </c>
      <c r="L7673" t="str">
        <f>_xlfn.XLOOKUP(F7673, Items!$A:$A, Items!$C:$C, "Check Item ID", 0)</f>
        <v>Service</v>
      </c>
    </row>
    <row r="7674" spans="1:12" hidden="1" x14ac:dyDescent="0.25">
      <c r="A7674" t="s">
        <v>8442</v>
      </c>
      <c r="B7674" s="1">
        <v>46021</v>
      </c>
      <c r="C7674" t="s">
        <v>48</v>
      </c>
      <c r="D7674" t="s">
        <v>21</v>
      </c>
      <c r="E7674" t="s">
        <v>294</v>
      </c>
      <c r="F7674" t="s">
        <v>500</v>
      </c>
      <c r="G7674">
        <v>32</v>
      </c>
      <c r="H7674">
        <v>9928.6</v>
      </c>
      <c r="I7674">
        <v>317715.26</v>
      </c>
      <c r="J7674" t="s">
        <v>768</v>
      </c>
      <c r="K7674">
        <v>22</v>
      </c>
      <c r="L7674" t="str">
        <f>_xlfn.XLOOKUP(F7674, Items!$A:$A, Items!$C:$C, "Check Item ID", 0)</f>
        <v>Service</v>
      </c>
    </row>
    <row r="7675" spans="1:12" hidden="1" x14ac:dyDescent="0.25">
      <c r="A7675" t="s">
        <v>8443</v>
      </c>
      <c r="B7675" s="1">
        <v>44959</v>
      </c>
      <c r="C7675" t="s">
        <v>63</v>
      </c>
      <c r="D7675" t="s">
        <v>27</v>
      </c>
      <c r="E7675" t="s">
        <v>330</v>
      </c>
      <c r="F7675" t="s">
        <v>442</v>
      </c>
      <c r="G7675">
        <v>49</v>
      </c>
      <c r="H7675">
        <v>10732.42</v>
      </c>
      <c r="I7675">
        <v>525888.51</v>
      </c>
      <c r="J7675" t="s">
        <v>768</v>
      </c>
      <c r="K7675">
        <v>21</v>
      </c>
      <c r="L7675" t="str">
        <f>_xlfn.XLOOKUP(F7675, Items!$A:$A, Items!$C:$C, "Check Item ID", 0)</f>
        <v>Service</v>
      </c>
    </row>
    <row r="7676" spans="1:12" hidden="1" x14ac:dyDescent="0.25">
      <c r="A7676" t="s">
        <v>8444</v>
      </c>
      <c r="B7676" s="1">
        <v>45605</v>
      </c>
      <c r="C7676" t="s">
        <v>91</v>
      </c>
      <c r="D7676" t="s">
        <v>11</v>
      </c>
      <c r="E7676" t="s">
        <v>328</v>
      </c>
      <c r="F7676" t="s">
        <v>730</v>
      </c>
      <c r="G7676">
        <v>45</v>
      </c>
      <c r="H7676">
        <v>4188.38</v>
      </c>
      <c r="I7676">
        <v>188477.3</v>
      </c>
      <c r="J7676" t="s">
        <v>768</v>
      </c>
      <c r="K7676">
        <v>38</v>
      </c>
      <c r="L7676" t="str">
        <f>_xlfn.XLOOKUP(F7676, Items!$A:$A, Items!$C:$C, "Check Item ID", 0)</f>
        <v>Service</v>
      </c>
    </row>
    <row r="7677" spans="1:12" hidden="1" x14ac:dyDescent="0.25">
      <c r="A7677" t="s">
        <v>8445</v>
      </c>
      <c r="B7677" s="1">
        <v>45681</v>
      </c>
      <c r="C7677" t="s">
        <v>93</v>
      </c>
      <c r="D7677" t="s">
        <v>9</v>
      </c>
      <c r="E7677" t="s">
        <v>344</v>
      </c>
      <c r="F7677" t="s">
        <v>522</v>
      </c>
      <c r="G7677">
        <v>43</v>
      </c>
      <c r="H7677">
        <v>4735.21</v>
      </c>
      <c r="I7677">
        <v>203614.17</v>
      </c>
      <c r="J7677" t="s">
        <v>768</v>
      </c>
      <c r="K7677">
        <v>22</v>
      </c>
      <c r="L7677" t="str">
        <f>_xlfn.XLOOKUP(F7677, Items!$A:$A, Items!$C:$C, "Check Item ID", 0)</f>
        <v>Hardware</v>
      </c>
    </row>
    <row r="7678" spans="1:12" hidden="1" x14ac:dyDescent="0.25">
      <c r="A7678" t="s">
        <v>8446</v>
      </c>
      <c r="B7678" s="1">
        <v>45899</v>
      </c>
      <c r="C7678" t="s">
        <v>67</v>
      </c>
      <c r="D7678" t="s">
        <v>7</v>
      </c>
      <c r="E7678" t="s">
        <v>308</v>
      </c>
      <c r="F7678" t="s">
        <v>367</v>
      </c>
      <c r="G7678">
        <v>4</v>
      </c>
      <c r="H7678">
        <v>6047.54</v>
      </c>
      <c r="I7678">
        <v>24190.16</v>
      </c>
      <c r="J7678" t="s">
        <v>768</v>
      </c>
      <c r="K7678">
        <v>18</v>
      </c>
      <c r="L7678" t="str">
        <f>_xlfn.XLOOKUP(F7678, Items!$A:$A, Items!$C:$C, "Check Item ID", 0)</f>
        <v>Software</v>
      </c>
    </row>
    <row r="7679" spans="1:12" x14ac:dyDescent="0.25">
      <c r="A7679" t="s">
        <v>8447</v>
      </c>
      <c r="B7679" s="1">
        <v>45290</v>
      </c>
      <c r="C7679" t="s">
        <v>171</v>
      </c>
      <c r="D7679" t="s">
        <v>23</v>
      </c>
      <c r="E7679" t="s">
        <v>278</v>
      </c>
      <c r="F7679" t="s">
        <v>582</v>
      </c>
      <c r="G7679" s="8">
        <v>34</v>
      </c>
      <c r="H7679" s="6">
        <v>8850.7199999999993</v>
      </c>
      <c r="I7679" s="6">
        <v>300924.51</v>
      </c>
      <c r="J7679" t="s">
        <v>777</v>
      </c>
      <c r="K7679" s="8">
        <v>44</v>
      </c>
      <c r="L7679" t="str">
        <f>_xlfn.XLOOKUP(F7679, Items!$A:$A, Items!$C:$C, "Check Item ID", 0)</f>
        <v>Service</v>
      </c>
    </row>
    <row r="7680" spans="1:12" hidden="1" x14ac:dyDescent="0.25">
      <c r="A7680" t="s">
        <v>8448</v>
      </c>
      <c r="B7680" s="1">
        <v>45038</v>
      </c>
      <c r="C7680" t="s">
        <v>141</v>
      </c>
      <c r="D7680" t="s">
        <v>27</v>
      </c>
      <c r="E7680" t="s">
        <v>346</v>
      </c>
      <c r="F7680" t="s">
        <v>714</v>
      </c>
      <c r="G7680">
        <v>10</v>
      </c>
      <c r="H7680">
        <v>4593.53</v>
      </c>
      <c r="I7680">
        <v>45935.25</v>
      </c>
      <c r="J7680" t="s">
        <v>770</v>
      </c>
      <c r="K7680">
        <v>22</v>
      </c>
      <c r="L7680" t="str">
        <f>_xlfn.XLOOKUP(F7680, Items!$A:$A, Items!$C:$C, "Check Item ID", 0)</f>
        <v>Hardware</v>
      </c>
    </row>
    <row r="7681" spans="1:12" hidden="1" x14ac:dyDescent="0.25">
      <c r="A7681" t="s">
        <v>8449</v>
      </c>
      <c r="B7681" s="1">
        <v>45093</v>
      </c>
      <c r="C7681" t="s">
        <v>137</v>
      </c>
      <c r="D7681" t="s">
        <v>13</v>
      </c>
      <c r="E7681" t="s">
        <v>336</v>
      </c>
      <c r="F7681" t="s">
        <v>404</v>
      </c>
      <c r="G7681">
        <v>27</v>
      </c>
      <c r="H7681">
        <v>3487.16</v>
      </c>
      <c r="I7681">
        <v>94153.26</v>
      </c>
      <c r="J7681" t="s">
        <v>768</v>
      </c>
      <c r="K7681">
        <v>44</v>
      </c>
      <c r="L7681" t="str">
        <f>_xlfn.XLOOKUP(F7681, Items!$A:$A, Items!$C:$C, "Check Item ID", 0)</f>
        <v>Service</v>
      </c>
    </row>
    <row r="7682" spans="1:12" hidden="1" x14ac:dyDescent="0.25">
      <c r="A7682" t="s">
        <v>8450</v>
      </c>
      <c r="B7682" s="1">
        <v>45520</v>
      </c>
      <c r="C7682" t="s">
        <v>73</v>
      </c>
      <c r="D7682" t="s">
        <v>29</v>
      </c>
      <c r="E7682" t="s">
        <v>324</v>
      </c>
      <c r="F7682" t="s">
        <v>478</v>
      </c>
      <c r="G7682">
        <v>27</v>
      </c>
      <c r="H7682">
        <v>7084.12</v>
      </c>
      <c r="I7682">
        <v>191271.15</v>
      </c>
      <c r="J7682" t="s">
        <v>770</v>
      </c>
      <c r="K7682">
        <v>44</v>
      </c>
      <c r="L7682" t="str">
        <f>_xlfn.XLOOKUP(F7682, Items!$A:$A, Items!$C:$C, "Check Item ID", 0)</f>
        <v>Software</v>
      </c>
    </row>
    <row r="7683" spans="1:12" hidden="1" x14ac:dyDescent="0.25">
      <c r="A7683" t="s">
        <v>8451</v>
      </c>
      <c r="B7683" s="1">
        <v>46002</v>
      </c>
      <c r="C7683" t="s">
        <v>103</v>
      </c>
      <c r="D7683" t="s">
        <v>31</v>
      </c>
      <c r="E7683" t="s">
        <v>258</v>
      </c>
      <c r="F7683" t="s">
        <v>548</v>
      </c>
      <c r="G7683">
        <v>43</v>
      </c>
      <c r="H7683">
        <v>10464.82</v>
      </c>
      <c r="I7683">
        <v>449987.11</v>
      </c>
      <c r="J7683" t="s">
        <v>768</v>
      </c>
      <c r="K7683">
        <v>39</v>
      </c>
      <c r="L7683" t="str">
        <f>_xlfn.XLOOKUP(F7683, Items!$A:$A, Items!$C:$C, "Check Item ID", 0)</f>
        <v>Software</v>
      </c>
    </row>
    <row r="7684" spans="1:12" hidden="1" x14ac:dyDescent="0.25">
      <c r="A7684" t="s">
        <v>8452</v>
      </c>
      <c r="B7684" s="1">
        <v>45816</v>
      </c>
      <c r="C7684" t="s">
        <v>105</v>
      </c>
      <c r="D7684" t="s">
        <v>23</v>
      </c>
      <c r="E7684" t="s">
        <v>344</v>
      </c>
      <c r="F7684" t="s">
        <v>482</v>
      </c>
      <c r="G7684">
        <v>14</v>
      </c>
      <c r="H7684">
        <v>149.13999999999999</v>
      </c>
      <c r="I7684">
        <v>2087.94</v>
      </c>
      <c r="J7684" t="s">
        <v>768</v>
      </c>
      <c r="K7684">
        <v>8</v>
      </c>
      <c r="L7684" t="str">
        <f>_xlfn.XLOOKUP(F7684, Items!$A:$A, Items!$C:$C, "Check Item ID", 0)</f>
        <v>Service</v>
      </c>
    </row>
    <row r="7685" spans="1:12" hidden="1" x14ac:dyDescent="0.25">
      <c r="A7685" t="s">
        <v>8453</v>
      </c>
      <c r="B7685" s="1">
        <v>45593</v>
      </c>
      <c r="C7685" t="s">
        <v>101</v>
      </c>
      <c r="D7685" t="s">
        <v>23</v>
      </c>
      <c r="E7685" t="s">
        <v>258</v>
      </c>
      <c r="F7685" t="s">
        <v>676</v>
      </c>
      <c r="G7685">
        <v>40</v>
      </c>
      <c r="H7685">
        <v>9161.98</v>
      </c>
      <c r="I7685">
        <v>366479.09</v>
      </c>
      <c r="J7685" t="s">
        <v>768</v>
      </c>
      <c r="K7685">
        <v>23</v>
      </c>
      <c r="L7685" t="str">
        <f>_xlfn.XLOOKUP(F7685, Items!$A:$A, Items!$C:$C, "Check Item ID", 0)</f>
        <v>Service</v>
      </c>
    </row>
    <row r="7686" spans="1:12" x14ac:dyDescent="0.25">
      <c r="A7686" t="s">
        <v>8454</v>
      </c>
      <c r="B7686" s="1">
        <v>45203</v>
      </c>
      <c r="C7686" t="s">
        <v>229</v>
      </c>
      <c r="D7686" t="s">
        <v>17</v>
      </c>
      <c r="E7686" t="s">
        <v>330</v>
      </c>
      <c r="F7686" t="s">
        <v>688</v>
      </c>
      <c r="G7686" s="8">
        <v>46</v>
      </c>
      <c r="H7686" s="6">
        <v>1677.17</v>
      </c>
      <c r="I7686" s="6">
        <v>77149.8</v>
      </c>
      <c r="J7686" t="s">
        <v>777</v>
      </c>
      <c r="K7686" s="8">
        <v>38</v>
      </c>
      <c r="L7686" t="str">
        <f>_xlfn.XLOOKUP(F7686, Items!$A:$A, Items!$C:$C, "Check Item ID", 0)</f>
        <v>Hardware</v>
      </c>
    </row>
    <row r="7687" spans="1:12" hidden="1" x14ac:dyDescent="0.25">
      <c r="A7687" t="s">
        <v>8455</v>
      </c>
      <c r="B7687" s="1">
        <v>45824</v>
      </c>
      <c r="C7687" t="s">
        <v>161</v>
      </c>
      <c r="D7687" t="s">
        <v>17</v>
      </c>
      <c r="E7687" t="s">
        <v>336</v>
      </c>
      <c r="F7687" t="s">
        <v>476</v>
      </c>
      <c r="G7687">
        <v>12</v>
      </c>
      <c r="H7687">
        <v>5826.73</v>
      </c>
      <c r="I7687">
        <v>69920.7</v>
      </c>
      <c r="J7687" t="s">
        <v>768</v>
      </c>
      <c r="K7687">
        <v>24</v>
      </c>
      <c r="L7687" t="str">
        <f>_xlfn.XLOOKUP(F7687, Items!$A:$A, Items!$C:$C, "Check Item ID", 0)</f>
        <v>Hardware</v>
      </c>
    </row>
    <row r="7688" spans="1:12" hidden="1" x14ac:dyDescent="0.25">
      <c r="A7688" t="s">
        <v>8456</v>
      </c>
      <c r="B7688" s="1">
        <v>45032</v>
      </c>
      <c r="C7688" t="s">
        <v>163</v>
      </c>
      <c r="D7688" t="s">
        <v>31</v>
      </c>
      <c r="E7688" t="s">
        <v>338</v>
      </c>
      <c r="F7688" t="s">
        <v>470</v>
      </c>
      <c r="G7688">
        <v>6</v>
      </c>
      <c r="H7688">
        <v>1287.29</v>
      </c>
      <c r="I7688">
        <v>7723.74</v>
      </c>
      <c r="J7688" t="s">
        <v>770</v>
      </c>
      <c r="K7688">
        <v>16</v>
      </c>
      <c r="L7688" t="str">
        <f>_xlfn.XLOOKUP(F7688, Items!$A:$A, Items!$C:$C, "Check Item ID", 0)</f>
        <v>Software</v>
      </c>
    </row>
    <row r="7689" spans="1:12" hidden="1" x14ac:dyDescent="0.25">
      <c r="A7689" t="s">
        <v>8457</v>
      </c>
      <c r="B7689" s="1">
        <v>45925</v>
      </c>
      <c r="C7689" t="s">
        <v>121</v>
      </c>
      <c r="D7689" t="s">
        <v>5</v>
      </c>
      <c r="E7689" t="s">
        <v>326</v>
      </c>
      <c r="F7689" t="s">
        <v>662</v>
      </c>
      <c r="G7689">
        <v>37</v>
      </c>
      <c r="H7689">
        <v>5508.9</v>
      </c>
      <c r="I7689">
        <v>203829.43</v>
      </c>
      <c r="J7689" t="s">
        <v>770</v>
      </c>
      <c r="K7689">
        <v>15</v>
      </c>
      <c r="L7689" t="str">
        <f>_xlfn.XLOOKUP(F7689, Items!$A:$A, Items!$C:$C, "Check Item ID", 0)</f>
        <v>Service</v>
      </c>
    </row>
    <row r="7690" spans="1:12" hidden="1" x14ac:dyDescent="0.25">
      <c r="A7690" t="s">
        <v>8458</v>
      </c>
      <c r="B7690" s="1">
        <v>45703</v>
      </c>
      <c r="C7690" t="s">
        <v>179</v>
      </c>
      <c r="D7690" t="s">
        <v>3</v>
      </c>
      <c r="E7690" t="s">
        <v>324</v>
      </c>
      <c r="F7690" t="s">
        <v>628</v>
      </c>
      <c r="G7690">
        <v>23</v>
      </c>
      <c r="H7690">
        <v>2624.39</v>
      </c>
      <c r="I7690">
        <v>60361.03</v>
      </c>
      <c r="J7690" t="s">
        <v>768</v>
      </c>
      <c r="K7690">
        <v>42</v>
      </c>
      <c r="L7690" t="str">
        <f>_xlfn.XLOOKUP(F7690, Items!$A:$A, Items!$C:$C, "Check Item ID", 0)</f>
        <v>Software</v>
      </c>
    </row>
    <row r="7691" spans="1:12" hidden="1" x14ac:dyDescent="0.25">
      <c r="A7691" t="s">
        <v>8459</v>
      </c>
      <c r="B7691" s="1">
        <v>45878</v>
      </c>
      <c r="C7691" t="s">
        <v>151</v>
      </c>
      <c r="D7691" t="s">
        <v>11</v>
      </c>
      <c r="E7691" t="s">
        <v>324</v>
      </c>
      <c r="F7691" t="s">
        <v>408</v>
      </c>
      <c r="G7691">
        <v>37</v>
      </c>
      <c r="H7691">
        <v>4780.82</v>
      </c>
      <c r="I7691">
        <v>176890.33</v>
      </c>
      <c r="J7691" t="s">
        <v>770</v>
      </c>
      <c r="K7691">
        <v>38</v>
      </c>
      <c r="L7691" t="str">
        <f>_xlfn.XLOOKUP(F7691, Items!$A:$A, Items!$C:$C, "Check Item ID", 0)</f>
        <v>Hardware</v>
      </c>
    </row>
    <row r="7692" spans="1:12" hidden="1" x14ac:dyDescent="0.25">
      <c r="A7692" t="s">
        <v>8460</v>
      </c>
      <c r="B7692" s="1">
        <v>45241</v>
      </c>
      <c r="C7692" t="s">
        <v>201</v>
      </c>
      <c r="D7692" t="s">
        <v>21</v>
      </c>
      <c r="E7692" t="s">
        <v>300</v>
      </c>
      <c r="F7692" t="s">
        <v>470</v>
      </c>
      <c r="G7692">
        <v>9</v>
      </c>
      <c r="H7692">
        <v>1064.1300000000001</v>
      </c>
      <c r="I7692">
        <v>9577.16</v>
      </c>
      <c r="J7692" t="s">
        <v>768</v>
      </c>
      <c r="K7692">
        <v>44</v>
      </c>
      <c r="L7692" t="str">
        <f>_xlfn.XLOOKUP(F7692, Items!$A:$A, Items!$C:$C, "Check Item ID", 0)</f>
        <v>Software</v>
      </c>
    </row>
    <row r="7693" spans="1:12" hidden="1" x14ac:dyDescent="0.25">
      <c r="A7693" t="s">
        <v>8461</v>
      </c>
      <c r="B7693" s="1">
        <v>44974</v>
      </c>
      <c r="C7693" t="s">
        <v>133</v>
      </c>
      <c r="D7693" t="s">
        <v>11</v>
      </c>
      <c r="E7693" t="s">
        <v>310</v>
      </c>
      <c r="F7693" t="s">
        <v>728</v>
      </c>
      <c r="G7693">
        <v>2</v>
      </c>
      <c r="H7693">
        <v>5868.83</v>
      </c>
      <c r="I7693">
        <v>11737.66</v>
      </c>
      <c r="J7693" t="s">
        <v>770</v>
      </c>
      <c r="K7693">
        <v>14</v>
      </c>
      <c r="L7693" t="str">
        <f>_xlfn.XLOOKUP(F7693, Items!$A:$A, Items!$C:$C, "Check Item ID", 0)</f>
        <v>Hardware</v>
      </c>
    </row>
    <row r="7694" spans="1:12" x14ac:dyDescent="0.25">
      <c r="A7694" t="s">
        <v>8462</v>
      </c>
      <c r="B7694" s="1">
        <v>45762</v>
      </c>
      <c r="C7694" t="s">
        <v>169</v>
      </c>
      <c r="D7694" t="s">
        <v>23</v>
      </c>
      <c r="E7694" t="s">
        <v>326</v>
      </c>
      <c r="F7694" t="s">
        <v>422</v>
      </c>
      <c r="G7694" s="8">
        <v>43</v>
      </c>
      <c r="H7694" s="6">
        <v>4770.99</v>
      </c>
      <c r="I7694" s="6">
        <v>205152.56</v>
      </c>
      <c r="J7694" t="s">
        <v>777</v>
      </c>
      <c r="K7694" s="8">
        <v>28</v>
      </c>
      <c r="L7694" t="str">
        <f>_xlfn.XLOOKUP(F7694, Items!$A:$A, Items!$C:$C, "Check Item ID", 0)</f>
        <v>Service</v>
      </c>
    </row>
    <row r="7695" spans="1:12" hidden="1" x14ac:dyDescent="0.25">
      <c r="A7695" t="s">
        <v>8463</v>
      </c>
      <c r="B7695" s="1">
        <v>45581</v>
      </c>
      <c r="C7695" t="s">
        <v>63</v>
      </c>
      <c r="D7695" t="s">
        <v>27</v>
      </c>
      <c r="E7695" t="s">
        <v>265</v>
      </c>
      <c r="F7695" t="s">
        <v>712</v>
      </c>
      <c r="G7695">
        <v>6</v>
      </c>
      <c r="H7695">
        <v>3010.01</v>
      </c>
      <c r="I7695">
        <v>18060.05</v>
      </c>
      <c r="J7695" t="s">
        <v>770</v>
      </c>
      <c r="K7695">
        <v>40</v>
      </c>
      <c r="L7695" t="str">
        <f>_xlfn.XLOOKUP(F7695, Items!$A:$A, Items!$C:$C, "Check Item ID", 0)</f>
        <v>Service</v>
      </c>
    </row>
    <row r="7696" spans="1:12" x14ac:dyDescent="0.25">
      <c r="A7696" t="s">
        <v>8464</v>
      </c>
      <c r="B7696" s="1">
        <v>45147</v>
      </c>
      <c r="C7696" t="s">
        <v>91</v>
      </c>
      <c r="D7696" t="s">
        <v>11</v>
      </c>
      <c r="E7696" t="s">
        <v>336</v>
      </c>
      <c r="F7696" t="s">
        <v>390</v>
      </c>
      <c r="G7696" s="8">
        <v>17</v>
      </c>
      <c r="H7696" s="6">
        <v>5760.37</v>
      </c>
      <c r="I7696" s="6">
        <v>97926.33</v>
      </c>
      <c r="J7696" t="s">
        <v>777</v>
      </c>
      <c r="K7696" s="8">
        <v>39</v>
      </c>
      <c r="L7696" t="str">
        <f>_xlfn.XLOOKUP(F7696, Items!$A:$A, Items!$C:$C, "Check Item ID", 0)</f>
        <v>Service</v>
      </c>
    </row>
    <row r="7697" spans="1:12" hidden="1" x14ac:dyDescent="0.25">
      <c r="A7697" t="s">
        <v>8465</v>
      </c>
      <c r="B7697" s="1">
        <v>45741</v>
      </c>
      <c r="C7697" t="s">
        <v>48</v>
      </c>
      <c r="D7697" t="s">
        <v>21</v>
      </c>
      <c r="E7697" t="s">
        <v>328</v>
      </c>
      <c r="F7697" t="s">
        <v>728</v>
      </c>
      <c r="G7697">
        <v>29</v>
      </c>
      <c r="H7697">
        <v>5870.31</v>
      </c>
      <c r="I7697">
        <v>170238.85</v>
      </c>
      <c r="J7697" t="s">
        <v>768</v>
      </c>
      <c r="K7697">
        <v>45</v>
      </c>
      <c r="L7697" t="str">
        <f>_xlfn.XLOOKUP(F7697, Items!$A:$A, Items!$C:$C, "Check Item ID", 0)</f>
        <v>Hardware</v>
      </c>
    </row>
    <row r="7698" spans="1:12" hidden="1" x14ac:dyDescent="0.25">
      <c r="A7698" t="s">
        <v>8466</v>
      </c>
      <c r="B7698" s="1">
        <v>45974</v>
      </c>
      <c r="C7698" t="s">
        <v>175</v>
      </c>
      <c r="D7698" t="s">
        <v>27</v>
      </c>
      <c r="E7698" t="s">
        <v>344</v>
      </c>
      <c r="F7698" t="s">
        <v>638</v>
      </c>
      <c r="G7698">
        <v>1</v>
      </c>
      <c r="H7698">
        <v>4389.2700000000004</v>
      </c>
      <c r="I7698">
        <v>4389.2700000000004</v>
      </c>
      <c r="J7698" t="s">
        <v>770</v>
      </c>
      <c r="K7698">
        <v>43</v>
      </c>
      <c r="L7698" t="str">
        <f>_xlfn.XLOOKUP(F7698, Items!$A:$A, Items!$C:$C, "Check Item ID", 0)</f>
        <v>Hardware</v>
      </c>
    </row>
    <row r="7699" spans="1:12" x14ac:dyDescent="0.25">
      <c r="A7699" t="s">
        <v>8467</v>
      </c>
      <c r="B7699" s="1">
        <v>45981</v>
      </c>
      <c r="C7699" t="s">
        <v>129</v>
      </c>
      <c r="D7699" t="s">
        <v>11</v>
      </c>
      <c r="E7699" t="s">
        <v>312</v>
      </c>
      <c r="F7699" t="s">
        <v>456</v>
      </c>
      <c r="G7699" s="8">
        <v>45</v>
      </c>
      <c r="H7699" s="6">
        <v>8453.58</v>
      </c>
      <c r="I7699" s="6">
        <v>380411.12</v>
      </c>
      <c r="J7699" t="s">
        <v>777</v>
      </c>
      <c r="K7699" s="8">
        <v>20</v>
      </c>
      <c r="L7699" t="str">
        <f>_xlfn.XLOOKUP(F7699, Items!$A:$A, Items!$C:$C, "Check Item ID", 0)</f>
        <v>Software</v>
      </c>
    </row>
    <row r="7700" spans="1:12" hidden="1" x14ac:dyDescent="0.25">
      <c r="A7700" t="s">
        <v>8468</v>
      </c>
      <c r="B7700" s="1">
        <v>45284</v>
      </c>
      <c r="C7700" t="s">
        <v>127</v>
      </c>
      <c r="D7700" t="s">
        <v>31</v>
      </c>
      <c r="E7700" t="s">
        <v>286</v>
      </c>
      <c r="F7700" t="s">
        <v>466</v>
      </c>
      <c r="G7700">
        <v>31</v>
      </c>
      <c r="H7700">
        <v>498.3</v>
      </c>
      <c r="I7700">
        <v>15447.43</v>
      </c>
      <c r="J7700" t="s">
        <v>768</v>
      </c>
      <c r="K7700">
        <v>21</v>
      </c>
      <c r="L7700" t="str">
        <f>_xlfn.XLOOKUP(F7700, Items!$A:$A, Items!$C:$C, "Check Item ID", 0)</f>
        <v>Hardware</v>
      </c>
    </row>
    <row r="7701" spans="1:12" hidden="1" x14ac:dyDescent="0.25">
      <c r="A7701" t="s">
        <v>8469</v>
      </c>
      <c r="B7701" s="1">
        <v>45734</v>
      </c>
      <c r="C7701" t="s">
        <v>133</v>
      </c>
      <c r="D7701" t="s">
        <v>11</v>
      </c>
      <c r="E7701" t="s">
        <v>274</v>
      </c>
      <c r="F7701" t="s">
        <v>402</v>
      </c>
      <c r="G7701">
        <v>28</v>
      </c>
      <c r="H7701">
        <v>8181.34</v>
      </c>
      <c r="I7701">
        <v>229077.44</v>
      </c>
      <c r="J7701" t="s">
        <v>768</v>
      </c>
      <c r="K7701">
        <v>11</v>
      </c>
      <c r="L7701" t="str">
        <f>_xlfn.XLOOKUP(F7701, Items!$A:$A, Items!$C:$C, "Check Item ID", 0)</f>
        <v>Hardware</v>
      </c>
    </row>
    <row r="7702" spans="1:12" x14ac:dyDescent="0.25">
      <c r="A7702" t="s">
        <v>8470</v>
      </c>
      <c r="B7702" s="1">
        <v>45536</v>
      </c>
      <c r="C7702" t="s">
        <v>197</v>
      </c>
      <c r="D7702" t="s">
        <v>17</v>
      </c>
      <c r="E7702" t="s">
        <v>322</v>
      </c>
      <c r="F7702" t="s">
        <v>620</v>
      </c>
      <c r="G7702" s="8">
        <v>34</v>
      </c>
      <c r="H7702" s="6">
        <v>1926.35</v>
      </c>
      <c r="I7702" s="6">
        <v>65495.81</v>
      </c>
      <c r="J7702" t="s">
        <v>777</v>
      </c>
      <c r="K7702" s="8">
        <v>25</v>
      </c>
      <c r="L7702" t="str">
        <f>_xlfn.XLOOKUP(F7702, Items!$A:$A, Items!$C:$C, "Check Item ID", 0)</f>
        <v>Hardware</v>
      </c>
    </row>
    <row r="7703" spans="1:12" x14ac:dyDescent="0.25">
      <c r="A7703" t="s">
        <v>8471</v>
      </c>
      <c r="B7703" s="1">
        <v>45862</v>
      </c>
      <c r="C7703" t="s">
        <v>115</v>
      </c>
      <c r="D7703" t="s">
        <v>27</v>
      </c>
      <c r="E7703" t="s">
        <v>254</v>
      </c>
      <c r="F7703" t="s">
        <v>622</v>
      </c>
      <c r="G7703" s="8">
        <v>8</v>
      </c>
      <c r="H7703" s="6">
        <v>1973.83</v>
      </c>
      <c r="I7703" s="6">
        <v>15790.61</v>
      </c>
      <c r="J7703" t="s">
        <v>777</v>
      </c>
      <c r="K7703" s="8">
        <v>24</v>
      </c>
      <c r="L7703" t="str">
        <f>_xlfn.XLOOKUP(F7703, Items!$A:$A, Items!$C:$C, "Check Item ID", 0)</f>
        <v>Software</v>
      </c>
    </row>
    <row r="7704" spans="1:12" hidden="1" x14ac:dyDescent="0.25">
      <c r="A7704" t="s">
        <v>8472</v>
      </c>
      <c r="B7704" s="1">
        <v>45295</v>
      </c>
      <c r="C7704" t="s">
        <v>55</v>
      </c>
      <c r="D7704" t="s">
        <v>3</v>
      </c>
      <c r="E7704" t="s">
        <v>274</v>
      </c>
      <c r="F7704" t="s">
        <v>438</v>
      </c>
      <c r="G7704">
        <v>42</v>
      </c>
      <c r="H7704">
        <v>4346.93</v>
      </c>
      <c r="I7704">
        <v>182571.03</v>
      </c>
      <c r="J7704" t="s">
        <v>770</v>
      </c>
      <c r="K7704">
        <v>16</v>
      </c>
      <c r="L7704" t="str">
        <f>_xlfn.XLOOKUP(F7704, Items!$A:$A, Items!$C:$C, "Check Item ID", 0)</f>
        <v>Software</v>
      </c>
    </row>
    <row r="7705" spans="1:12" hidden="1" x14ac:dyDescent="0.25">
      <c r="A7705" t="s">
        <v>8473</v>
      </c>
      <c r="B7705" s="1">
        <v>45597</v>
      </c>
      <c r="C7705" t="s">
        <v>229</v>
      </c>
      <c r="D7705" t="s">
        <v>17</v>
      </c>
      <c r="E7705" t="s">
        <v>260</v>
      </c>
      <c r="F7705" t="s">
        <v>604</v>
      </c>
      <c r="G7705">
        <v>15</v>
      </c>
      <c r="H7705">
        <v>415.94</v>
      </c>
      <c r="I7705">
        <v>6239.17</v>
      </c>
      <c r="J7705" t="s">
        <v>770</v>
      </c>
      <c r="K7705">
        <v>26</v>
      </c>
      <c r="L7705" t="str">
        <f>_xlfn.XLOOKUP(F7705, Items!$A:$A, Items!$C:$C, "Check Item ID", 0)</f>
        <v>Software</v>
      </c>
    </row>
    <row r="7706" spans="1:12" hidden="1" x14ac:dyDescent="0.25">
      <c r="A7706" t="s">
        <v>8474</v>
      </c>
      <c r="B7706" s="1">
        <v>45843</v>
      </c>
      <c r="C7706" t="s">
        <v>59</v>
      </c>
      <c r="D7706" t="s">
        <v>9</v>
      </c>
      <c r="E7706" t="s">
        <v>246</v>
      </c>
      <c r="F7706" t="s">
        <v>492</v>
      </c>
      <c r="G7706">
        <v>44</v>
      </c>
      <c r="H7706">
        <v>4112.24</v>
      </c>
      <c r="I7706">
        <v>180938.68</v>
      </c>
      <c r="J7706" t="s">
        <v>770</v>
      </c>
      <c r="K7706">
        <v>16</v>
      </c>
      <c r="L7706" t="str">
        <f>_xlfn.XLOOKUP(F7706, Items!$A:$A, Items!$C:$C, "Check Item ID", 0)</f>
        <v>Service</v>
      </c>
    </row>
    <row r="7707" spans="1:12" hidden="1" x14ac:dyDescent="0.25">
      <c r="A7707" t="s">
        <v>8475</v>
      </c>
      <c r="B7707" s="1">
        <v>45193</v>
      </c>
      <c r="C7707" t="s">
        <v>231</v>
      </c>
      <c r="D7707" t="s">
        <v>7</v>
      </c>
      <c r="E7707" t="s">
        <v>320</v>
      </c>
      <c r="F7707" t="s">
        <v>404</v>
      </c>
      <c r="G7707">
        <v>25</v>
      </c>
      <c r="H7707">
        <v>3572.2</v>
      </c>
      <c r="I7707">
        <v>89305</v>
      </c>
      <c r="J7707" t="s">
        <v>770</v>
      </c>
      <c r="K7707">
        <v>37</v>
      </c>
      <c r="L7707" t="str">
        <f>_xlfn.XLOOKUP(F7707, Items!$A:$A, Items!$C:$C, "Check Item ID", 0)</f>
        <v>Service</v>
      </c>
    </row>
    <row r="7708" spans="1:12" x14ac:dyDescent="0.25">
      <c r="A7708" t="s">
        <v>8476</v>
      </c>
      <c r="B7708" s="1">
        <v>45587</v>
      </c>
      <c r="C7708" t="s">
        <v>77</v>
      </c>
      <c r="D7708" t="s">
        <v>17</v>
      </c>
      <c r="E7708" t="s">
        <v>258</v>
      </c>
      <c r="F7708" t="s">
        <v>652</v>
      </c>
      <c r="G7708" s="8">
        <v>4</v>
      </c>
      <c r="H7708" s="6">
        <v>8502.08</v>
      </c>
      <c r="I7708" s="6">
        <v>34008.339999999997</v>
      </c>
      <c r="J7708" t="s">
        <v>777</v>
      </c>
      <c r="K7708" s="8">
        <v>3</v>
      </c>
      <c r="L7708" t="str">
        <f>_xlfn.XLOOKUP(F7708, Items!$A:$A, Items!$C:$C, "Check Item ID", 0)</f>
        <v>Hardware</v>
      </c>
    </row>
    <row r="7709" spans="1:12" x14ac:dyDescent="0.25">
      <c r="A7709" t="s">
        <v>8477</v>
      </c>
      <c r="B7709" s="1">
        <v>45823</v>
      </c>
      <c r="C7709" t="s">
        <v>159</v>
      </c>
      <c r="D7709" t="s">
        <v>11</v>
      </c>
      <c r="E7709" t="s">
        <v>318</v>
      </c>
      <c r="F7709" t="s">
        <v>526</v>
      </c>
      <c r="G7709" s="8">
        <v>39</v>
      </c>
      <c r="H7709" s="6">
        <v>4640.99</v>
      </c>
      <c r="I7709" s="6">
        <v>180998.5</v>
      </c>
      <c r="J7709" t="s">
        <v>777</v>
      </c>
      <c r="K7709" s="8">
        <v>33</v>
      </c>
      <c r="L7709" t="str">
        <f>_xlfn.XLOOKUP(F7709, Items!$A:$A, Items!$C:$C, "Check Item ID", 0)</f>
        <v>Software</v>
      </c>
    </row>
    <row r="7710" spans="1:12" hidden="1" x14ac:dyDescent="0.25">
      <c r="A7710" t="s">
        <v>8478</v>
      </c>
      <c r="B7710" s="1">
        <v>45080</v>
      </c>
      <c r="C7710" t="s">
        <v>147</v>
      </c>
      <c r="D7710" t="s">
        <v>5</v>
      </c>
      <c r="E7710" t="s">
        <v>263</v>
      </c>
      <c r="F7710" t="s">
        <v>438</v>
      </c>
      <c r="G7710">
        <v>41</v>
      </c>
      <c r="H7710">
        <v>5313.5</v>
      </c>
      <c r="I7710">
        <v>217853.51</v>
      </c>
      <c r="J7710" t="s">
        <v>768</v>
      </c>
      <c r="K7710">
        <v>14</v>
      </c>
      <c r="L7710" t="str">
        <f>_xlfn.XLOOKUP(F7710, Items!$A:$A, Items!$C:$C, "Check Item ID", 0)</f>
        <v>Software</v>
      </c>
    </row>
    <row r="7711" spans="1:12" hidden="1" x14ac:dyDescent="0.25">
      <c r="A7711" t="s">
        <v>8479</v>
      </c>
      <c r="B7711" s="1">
        <v>44988</v>
      </c>
      <c r="C7711" t="s">
        <v>69</v>
      </c>
      <c r="D7711" t="s">
        <v>13</v>
      </c>
      <c r="E7711" t="s">
        <v>300</v>
      </c>
      <c r="F7711" t="s">
        <v>526</v>
      </c>
      <c r="G7711">
        <v>27</v>
      </c>
      <c r="H7711">
        <v>4630.18</v>
      </c>
      <c r="I7711">
        <v>125014.91</v>
      </c>
      <c r="J7711" t="s">
        <v>768</v>
      </c>
      <c r="K7711">
        <v>39</v>
      </c>
      <c r="L7711" t="str">
        <f>_xlfn.XLOOKUP(F7711, Items!$A:$A, Items!$C:$C, "Check Item ID", 0)</f>
        <v>Software</v>
      </c>
    </row>
    <row r="7712" spans="1:12" hidden="1" x14ac:dyDescent="0.25">
      <c r="A7712" t="s">
        <v>8480</v>
      </c>
      <c r="B7712" s="1">
        <v>44999</v>
      </c>
      <c r="C7712" t="s">
        <v>151</v>
      </c>
      <c r="D7712" t="s">
        <v>11</v>
      </c>
      <c r="E7712" t="s">
        <v>246</v>
      </c>
      <c r="F7712" t="s">
        <v>594</v>
      </c>
      <c r="G7712">
        <v>31</v>
      </c>
      <c r="H7712">
        <v>3878.23</v>
      </c>
      <c r="I7712">
        <v>120225.24</v>
      </c>
      <c r="J7712" t="s">
        <v>770</v>
      </c>
      <c r="K7712">
        <v>28</v>
      </c>
      <c r="L7712" t="str">
        <f>_xlfn.XLOOKUP(F7712, Items!$A:$A, Items!$C:$C, "Check Item ID", 0)</f>
        <v>Software</v>
      </c>
    </row>
    <row r="7713" spans="1:12" hidden="1" x14ac:dyDescent="0.25">
      <c r="A7713" t="s">
        <v>8481</v>
      </c>
      <c r="B7713" s="1">
        <v>45771</v>
      </c>
      <c r="C7713" t="s">
        <v>131</v>
      </c>
      <c r="D7713" t="s">
        <v>25</v>
      </c>
      <c r="E7713" t="s">
        <v>281</v>
      </c>
      <c r="F7713" t="s">
        <v>682</v>
      </c>
      <c r="G7713">
        <v>39</v>
      </c>
      <c r="H7713">
        <v>8270.7199999999993</v>
      </c>
      <c r="I7713">
        <v>322558.15999999997</v>
      </c>
      <c r="J7713" t="s">
        <v>768</v>
      </c>
      <c r="K7713">
        <v>20</v>
      </c>
      <c r="L7713" t="str">
        <f>_xlfn.XLOOKUP(F7713, Items!$A:$A, Items!$C:$C, "Check Item ID", 0)</f>
        <v>Software</v>
      </c>
    </row>
    <row r="7714" spans="1:12" x14ac:dyDescent="0.25">
      <c r="A7714" t="s">
        <v>8482</v>
      </c>
      <c r="B7714" s="1">
        <v>45237</v>
      </c>
      <c r="C7714" t="s">
        <v>107</v>
      </c>
      <c r="D7714" t="s">
        <v>25</v>
      </c>
      <c r="E7714" t="s">
        <v>336</v>
      </c>
      <c r="F7714" t="s">
        <v>504</v>
      </c>
      <c r="G7714" s="8">
        <v>48</v>
      </c>
      <c r="H7714" s="6">
        <v>7296.9</v>
      </c>
      <c r="I7714" s="6">
        <v>350250.99</v>
      </c>
      <c r="J7714" t="s">
        <v>777</v>
      </c>
      <c r="K7714" s="8">
        <v>13</v>
      </c>
      <c r="L7714" t="str">
        <f>_xlfn.XLOOKUP(F7714, Items!$A:$A, Items!$C:$C, "Check Item ID", 0)</f>
        <v>Service</v>
      </c>
    </row>
    <row r="7715" spans="1:12" hidden="1" x14ac:dyDescent="0.25">
      <c r="A7715" t="s">
        <v>8483</v>
      </c>
      <c r="B7715" s="1">
        <v>45398</v>
      </c>
      <c r="C7715" t="s">
        <v>225</v>
      </c>
      <c r="D7715" t="s">
        <v>13</v>
      </c>
      <c r="E7715" t="s">
        <v>318</v>
      </c>
      <c r="F7715" t="s">
        <v>418</v>
      </c>
      <c r="G7715">
        <v>24</v>
      </c>
      <c r="H7715">
        <v>6518.64</v>
      </c>
      <c r="I7715">
        <v>156447.47</v>
      </c>
      <c r="J7715" t="s">
        <v>768</v>
      </c>
      <c r="K7715">
        <v>45</v>
      </c>
      <c r="L7715" t="str">
        <f>_xlfn.XLOOKUP(F7715, Items!$A:$A, Items!$C:$C, "Check Item ID", 0)</f>
        <v>Service</v>
      </c>
    </row>
    <row r="7716" spans="1:12" x14ac:dyDescent="0.25">
      <c r="A7716" t="s">
        <v>8484</v>
      </c>
      <c r="B7716" s="1">
        <v>45030</v>
      </c>
      <c r="C7716" t="s">
        <v>161</v>
      </c>
      <c r="D7716" t="s">
        <v>17</v>
      </c>
      <c r="E7716" t="s">
        <v>304</v>
      </c>
      <c r="F7716" t="s">
        <v>696</v>
      </c>
      <c r="G7716" s="8">
        <v>14</v>
      </c>
      <c r="H7716" s="6">
        <v>465.97</v>
      </c>
      <c r="I7716" s="6">
        <v>6523.55</v>
      </c>
      <c r="J7716" t="s">
        <v>777</v>
      </c>
      <c r="K7716" s="8">
        <v>27</v>
      </c>
      <c r="L7716" t="str">
        <f>_xlfn.XLOOKUP(F7716, Items!$A:$A, Items!$C:$C, "Check Item ID", 0)</f>
        <v>Software</v>
      </c>
    </row>
    <row r="7717" spans="1:12" hidden="1" x14ac:dyDescent="0.25">
      <c r="A7717" t="s">
        <v>8485</v>
      </c>
      <c r="B7717" s="1">
        <v>45688</v>
      </c>
      <c r="C7717" t="s">
        <v>195</v>
      </c>
      <c r="D7717" t="s">
        <v>7</v>
      </c>
      <c r="E7717" t="s">
        <v>302</v>
      </c>
      <c r="F7717" t="s">
        <v>612</v>
      </c>
      <c r="G7717">
        <v>46</v>
      </c>
      <c r="H7717">
        <v>633.37</v>
      </c>
      <c r="I7717">
        <v>29134.82</v>
      </c>
      <c r="J7717" t="s">
        <v>770</v>
      </c>
      <c r="K7717">
        <v>23</v>
      </c>
      <c r="L7717" t="str">
        <f>_xlfn.XLOOKUP(F7717, Items!$A:$A, Items!$C:$C, "Check Item ID", 0)</f>
        <v>Service</v>
      </c>
    </row>
    <row r="7718" spans="1:12" hidden="1" x14ac:dyDescent="0.25">
      <c r="A7718" t="s">
        <v>8486</v>
      </c>
      <c r="B7718" s="1">
        <v>45839</v>
      </c>
      <c r="C7718" t="s">
        <v>227</v>
      </c>
      <c r="D7718" t="s">
        <v>9</v>
      </c>
      <c r="E7718" t="s">
        <v>314</v>
      </c>
      <c r="F7718" t="s">
        <v>392</v>
      </c>
      <c r="G7718">
        <v>47</v>
      </c>
      <c r="H7718">
        <v>10688.51</v>
      </c>
      <c r="I7718">
        <v>502359.83</v>
      </c>
      <c r="J7718" t="s">
        <v>770</v>
      </c>
      <c r="K7718">
        <v>34</v>
      </c>
      <c r="L7718" t="str">
        <f>_xlfn.XLOOKUP(F7718, Items!$A:$A, Items!$C:$C, "Check Item ID", 0)</f>
        <v>Software</v>
      </c>
    </row>
    <row r="7719" spans="1:12" hidden="1" x14ac:dyDescent="0.25">
      <c r="A7719" t="s">
        <v>8487</v>
      </c>
      <c r="B7719" s="1">
        <v>45582</v>
      </c>
      <c r="C7719" t="s">
        <v>181</v>
      </c>
      <c r="D7719" t="s">
        <v>17</v>
      </c>
      <c r="E7719" t="s">
        <v>274</v>
      </c>
      <c r="F7719" t="s">
        <v>388</v>
      </c>
      <c r="G7719">
        <v>47</v>
      </c>
      <c r="H7719">
        <v>4874.08</v>
      </c>
      <c r="I7719">
        <v>229081.77</v>
      </c>
      <c r="J7719" t="s">
        <v>768</v>
      </c>
      <c r="K7719">
        <v>8</v>
      </c>
      <c r="L7719" t="str">
        <f>_xlfn.XLOOKUP(F7719, Items!$A:$A, Items!$C:$C, "Check Item ID", 0)</f>
        <v>Software</v>
      </c>
    </row>
    <row r="7720" spans="1:12" hidden="1" x14ac:dyDescent="0.25">
      <c r="A7720" t="s">
        <v>8488</v>
      </c>
      <c r="B7720" s="1">
        <v>45040</v>
      </c>
      <c r="C7720" t="s">
        <v>87</v>
      </c>
      <c r="D7720" t="s">
        <v>9</v>
      </c>
      <c r="E7720" t="s">
        <v>344</v>
      </c>
      <c r="F7720" t="s">
        <v>662</v>
      </c>
      <c r="G7720">
        <v>43</v>
      </c>
      <c r="H7720">
        <v>5638.68</v>
      </c>
      <c r="I7720">
        <v>242463.19</v>
      </c>
      <c r="J7720" t="s">
        <v>768</v>
      </c>
      <c r="K7720">
        <v>17</v>
      </c>
      <c r="L7720" t="str">
        <f>_xlfn.XLOOKUP(F7720, Items!$A:$A, Items!$C:$C, "Check Item ID", 0)</f>
        <v>Service</v>
      </c>
    </row>
    <row r="7721" spans="1:12" hidden="1" x14ac:dyDescent="0.25">
      <c r="A7721" t="s">
        <v>8489</v>
      </c>
      <c r="B7721" s="1">
        <v>45536</v>
      </c>
      <c r="C7721" t="s">
        <v>199</v>
      </c>
      <c r="D7721" t="s">
        <v>11</v>
      </c>
      <c r="E7721" t="s">
        <v>312</v>
      </c>
      <c r="F7721" t="s">
        <v>412</v>
      </c>
      <c r="G7721">
        <v>30</v>
      </c>
      <c r="H7721">
        <v>2305</v>
      </c>
      <c r="I7721">
        <v>69149.86</v>
      </c>
      <c r="J7721" t="s">
        <v>770</v>
      </c>
      <c r="K7721">
        <v>29</v>
      </c>
      <c r="L7721" t="str">
        <f>_xlfn.XLOOKUP(F7721, Items!$A:$A, Items!$C:$C, "Check Item ID", 0)</f>
        <v>Service</v>
      </c>
    </row>
    <row r="7722" spans="1:12" x14ac:dyDescent="0.25">
      <c r="A7722" t="s">
        <v>8490</v>
      </c>
      <c r="B7722" s="1">
        <v>45074</v>
      </c>
      <c r="C7722" t="s">
        <v>117</v>
      </c>
      <c r="D7722" t="s">
        <v>29</v>
      </c>
      <c r="E7722" t="s">
        <v>254</v>
      </c>
      <c r="F7722" t="s">
        <v>566</v>
      </c>
      <c r="G7722" s="8">
        <v>12</v>
      </c>
      <c r="H7722" s="6">
        <v>7577.97</v>
      </c>
      <c r="I7722" s="6">
        <v>90935.62</v>
      </c>
      <c r="J7722" t="s">
        <v>777</v>
      </c>
      <c r="K7722" s="8">
        <v>19</v>
      </c>
      <c r="L7722" t="str">
        <f>_xlfn.XLOOKUP(F7722, Items!$A:$A, Items!$C:$C, "Check Item ID", 0)</f>
        <v>Software</v>
      </c>
    </row>
    <row r="7723" spans="1:12" x14ac:dyDescent="0.25">
      <c r="A7723" t="s">
        <v>8491</v>
      </c>
      <c r="B7723" s="1">
        <v>45346</v>
      </c>
      <c r="C7723" t="s">
        <v>173</v>
      </c>
      <c r="D7723" t="s">
        <v>9</v>
      </c>
      <c r="E7723" t="s">
        <v>270</v>
      </c>
      <c r="F7723" t="s">
        <v>606</v>
      </c>
      <c r="G7723" s="8">
        <v>43</v>
      </c>
      <c r="H7723" s="6">
        <v>8633.41</v>
      </c>
      <c r="I7723" s="6">
        <v>371236.65</v>
      </c>
      <c r="J7723" t="s">
        <v>777</v>
      </c>
      <c r="K7723" s="8">
        <v>9</v>
      </c>
      <c r="L7723" t="str">
        <f>_xlfn.XLOOKUP(F7723, Items!$A:$A, Items!$C:$C, "Check Item ID", 0)</f>
        <v>Service</v>
      </c>
    </row>
    <row r="7724" spans="1:12" hidden="1" x14ac:dyDescent="0.25">
      <c r="A7724" t="s">
        <v>8492</v>
      </c>
      <c r="B7724" s="1">
        <v>45735</v>
      </c>
      <c r="C7724" t="s">
        <v>141</v>
      </c>
      <c r="D7724" t="s">
        <v>27</v>
      </c>
      <c r="E7724" t="s">
        <v>312</v>
      </c>
      <c r="F7724" t="s">
        <v>444</v>
      </c>
      <c r="G7724">
        <v>12</v>
      </c>
      <c r="H7724">
        <v>5905.54</v>
      </c>
      <c r="I7724">
        <v>70866.53</v>
      </c>
      <c r="J7724" t="s">
        <v>770</v>
      </c>
      <c r="K7724">
        <v>24</v>
      </c>
      <c r="L7724" t="str">
        <f>_xlfn.XLOOKUP(F7724, Items!$A:$A, Items!$C:$C, "Check Item ID", 0)</f>
        <v>Service</v>
      </c>
    </row>
    <row r="7725" spans="1:12" x14ac:dyDescent="0.25">
      <c r="A7725" t="s">
        <v>8493</v>
      </c>
      <c r="B7725" s="1">
        <v>45537</v>
      </c>
      <c r="C7725" t="s">
        <v>59</v>
      </c>
      <c r="D7725" t="s">
        <v>9</v>
      </c>
      <c r="E7725" t="s">
        <v>328</v>
      </c>
      <c r="F7725" t="s">
        <v>404</v>
      </c>
      <c r="G7725" s="8">
        <v>17</v>
      </c>
      <c r="H7725" s="6">
        <v>3005.56</v>
      </c>
      <c r="I7725" s="6">
        <v>51094.59</v>
      </c>
      <c r="J7725" t="s">
        <v>777</v>
      </c>
      <c r="K7725" s="8">
        <v>40</v>
      </c>
      <c r="L7725" t="str">
        <f>_xlfn.XLOOKUP(F7725, Items!$A:$A, Items!$C:$C, "Check Item ID", 0)</f>
        <v>Service</v>
      </c>
    </row>
    <row r="7726" spans="1:12" hidden="1" x14ac:dyDescent="0.25">
      <c r="A7726" t="s">
        <v>8494</v>
      </c>
      <c r="B7726" s="1">
        <v>45057</v>
      </c>
      <c r="C7726" t="s">
        <v>229</v>
      </c>
      <c r="D7726" t="s">
        <v>17</v>
      </c>
      <c r="E7726" t="s">
        <v>250</v>
      </c>
      <c r="F7726" t="s">
        <v>564</v>
      </c>
      <c r="G7726">
        <v>41</v>
      </c>
      <c r="H7726">
        <v>3759.99</v>
      </c>
      <c r="I7726">
        <v>154159.5</v>
      </c>
      <c r="J7726" t="s">
        <v>770</v>
      </c>
      <c r="K7726">
        <v>28</v>
      </c>
      <c r="L7726" t="str">
        <f>_xlfn.XLOOKUP(F7726, Items!$A:$A, Items!$C:$C, "Check Item ID", 0)</f>
        <v>Software</v>
      </c>
    </row>
    <row r="7727" spans="1:12" hidden="1" x14ac:dyDescent="0.25">
      <c r="A7727" t="s">
        <v>8495</v>
      </c>
      <c r="B7727" s="1">
        <v>45372</v>
      </c>
      <c r="C7727" t="s">
        <v>111</v>
      </c>
      <c r="D7727" t="s">
        <v>31</v>
      </c>
      <c r="E7727" t="s">
        <v>281</v>
      </c>
      <c r="F7727" t="s">
        <v>694</v>
      </c>
      <c r="G7727">
        <v>2</v>
      </c>
      <c r="H7727">
        <v>5435.94</v>
      </c>
      <c r="I7727">
        <v>10871.87</v>
      </c>
      <c r="J7727" t="s">
        <v>770</v>
      </c>
      <c r="K7727">
        <v>15</v>
      </c>
      <c r="L7727" t="str">
        <f>_xlfn.XLOOKUP(F7727, Items!$A:$A, Items!$C:$C, "Check Item ID", 0)</f>
        <v>Service</v>
      </c>
    </row>
    <row r="7728" spans="1:12" x14ac:dyDescent="0.25">
      <c r="A7728" t="s">
        <v>8496</v>
      </c>
      <c r="B7728" s="1">
        <v>45224</v>
      </c>
      <c r="C7728" t="s">
        <v>127</v>
      </c>
      <c r="D7728" t="s">
        <v>31</v>
      </c>
      <c r="E7728" t="s">
        <v>346</v>
      </c>
      <c r="F7728" t="s">
        <v>554</v>
      </c>
      <c r="G7728" s="8">
        <v>46</v>
      </c>
      <c r="H7728" s="6">
        <v>164.64</v>
      </c>
      <c r="I7728" s="6">
        <v>7573.46</v>
      </c>
      <c r="J7728" t="s">
        <v>777</v>
      </c>
      <c r="K7728" s="8">
        <v>25</v>
      </c>
      <c r="L7728" t="str">
        <f>_xlfn.XLOOKUP(F7728, Items!$A:$A, Items!$C:$C, "Check Item ID", 0)</f>
        <v>Software</v>
      </c>
    </row>
    <row r="7729" spans="1:12" hidden="1" x14ac:dyDescent="0.25">
      <c r="A7729" t="s">
        <v>8497</v>
      </c>
      <c r="B7729" s="1">
        <v>45085</v>
      </c>
      <c r="C7729" t="s">
        <v>89</v>
      </c>
      <c r="D7729" t="s">
        <v>23</v>
      </c>
      <c r="E7729" t="s">
        <v>346</v>
      </c>
      <c r="F7729" t="s">
        <v>378</v>
      </c>
      <c r="G7729">
        <v>25</v>
      </c>
      <c r="H7729">
        <v>465.7</v>
      </c>
      <c r="I7729">
        <v>11642.55</v>
      </c>
      <c r="J7729" t="s">
        <v>770</v>
      </c>
      <c r="K7729">
        <v>35</v>
      </c>
      <c r="L7729" t="str">
        <f>_xlfn.XLOOKUP(F7729, Items!$A:$A, Items!$C:$C, "Check Item ID", 0)</f>
        <v>Software</v>
      </c>
    </row>
    <row r="7730" spans="1:12" hidden="1" x14ac:dyDescent="0.25">
      <c r="A7730" t="s">
        <v>8498</v>
      </c>
      <c r="B7730" s="1">
        <v>45040</v>
      </c>
      <c r="C7730" t="s">
        <v>199</v>
      </c>
      <c r="D7730" t="s">
        <v>11</v>
      </c>
      <c r="E7730" t="s">
        <v>294</v>
      </c>
      <c r="F7730" t="s">
        <v>476</v>
      </c>
      <c r="G7730">
        <v>20</v>
      </c>
      <c r="H7730">
        <v>6986.4</v>
      </c>
      <c r="I7730">
        <v>139728.09</v>
      </c>
      <c r="J7730" t="s">
        <v>768</v>
      </c>
      <c r="K7730">
        <v>9</v>
      </c>
      <c r="L7730" t="str">
        <f>_xlfn.XLOOKUP(F7730, Items!$A:$A, Items!$C:$C, "Check Item ID", 0)</f>
        <v>Hardware</v>
      </c>
    </row>
    <row r="7731" spans="1:12" x14ac:dyDescent="0.25">
      <c r="A7731" t="s">
        <v>8499</v>
      </c>
      <c r="B7731" s="1">
        <v>45345</v>
      </c>
      <c r="C7731" t="s">
        <v>175</v>
      </c>
      <c r="D7731" t="s">
        <v>27</v>
      </c>
      <c r="E7731" t="s">
        <v>292</v>
      </c>
      <c r="F7731" t="s">
        <v>648</v>
      </c>
      <c r="G7731" s="8">
        <v>48</v>
      </c>
      <c r="H7731" s="6">
        <v>5221.6400000000003</v>
      </c>
      <c r="I7731" s="6">
        <v>250638.62</v>
      </c>
      <c r="J7731" t="s">
        <v>777</v>
      </c>
      <c r="K7731" s="8">
        <v>33</v>
      </c>
      <c r="L7731" t="str">
        <f>_xlfn.XLOOKUP(F7731, Items!$A:$A, Items!$C:$C, "Check Item ID", 0)</f>
        <v>Hardware</v>
      </c>
    </row>
    <row r="7732" spans="1:12" x14ac:dyDescent="0.25">
      <c r="A7732" t="s">
        <v>8500</v>
      </c>
      <c r="B7732" s="1">
        <v>45431</v>
      </c>
      <c r="C7732" t="s">
        <v>207</v>
      </c>
      <c r="D7732" t="s">
        <v>11</v>
      </c>
      <c r="E7732" t="s">
        <v>346</v>
      </c>
      <c r="F7732" t="s">
        <v>363</v>
      </c>
      <c r="G7732" s="8">
        <v>39</v>
      </c>
      <c r="H7732" s="6">
        <v>3608.28</v>
      </c>
      <c r="I7732" s="6">
        <v>140723.04</v>
      </c>
      <c r="J7732" t="s">
        <v>777</v>
      </c>
      <c r="K7732" s="8">
        <v>33</v>
      </c>
      <c r="L7732" t="str">
        <f>_xlfn.XLOOKUP(F7732, Items!$A:$A, Items!$C:$C, "Check Item ID", 0)</f>
        <v>Hardware</v>
      </c>
    </row>
    <row r="7733" spans="1:12" hidden="1" x14ac:dyDescent="0.25">
      <c r="A7733" t="s">
        <v>8501</v>
      </c>
      <c r="B7733" s="1">
        <v>45261</v>
      </c>
      <c r="C7733" t="s">
        <v>239</v>
      </c>
      <c r="D7733" t="s">
        <v>15</v>
      </c>
      <c r="E7733" t="s">
        <v>322</v>
      </c>
      <c r="F7733" t="s">
        <v>542</v>
      </c>
      <c r="G7733">
        <v>49</v>
      </c>
      <c r="H7733">
        <v>8378.65</v>
      </c>
      <c r="I7733">
        <v>410553.82</v>
      </c>
      <c r="J7733" t="s">
        <v>770</v>
      </c>
      <c r="K7733">
        <v>40</v>
      </c>
      <c r="L7733" t="str">
        <f>_xlfn.XLOOKUP(F7733, Items!$A:$A, Items!$C:$C, "Check Item ID", 0)</f>
        <v>Service</v>
      </c>
    </row>
    <row r="7734" spans="1:12" hidden="1" x14ac:dyDescent="0.25">
      <c r="A7734" t="s">
        <v>8502</v>
      </c>
      <c r="B7734" s="1">
        <v>45730</v>
      </c>
      <c r="C7734" t="s">
        <v>53</v>
      </c>
      <c r="D7734" t="s">
        <v>9</v>
      </c>
      <c r="E7734" t="s">
        <v>267</v>
      </c>
      <c r="F7734" t="s">
        <v>574</v>
      </c>
      <c r="G7734">
        <v>29</v>
      </c>
      <c r="H7734">
        <v>2721.62</v>
      </c>
      <c r="I7734">
        <v>78927.039999999994</v>
      </c>
      <c r="J7734" t="s">
        <v>768</v>
      </c>
      <c r="K7734">
        <v>6</v>
      </c>
      <c r="L7734" t="str">
        <f>_xlfn.XLOOKUP(F7734, Items!$A:$A, Items!$C:$C, "Check Item ID", 0)</f>
        <v>Service</v>
      </c>
    </row>
    <row r="7735" spans="1:12" hidden="1" x14ac:dyDescent="0.25">
      <c r="A7735" t="s">
        <v>8503</v>
      </c>
      <c r="B7735" s="1">
        <v>45665</v>
      </c>
      <c r="C7735" t="s">
        <v>95</v>
      </c>
      <c r="D7735" t="s">
        <v>11</v>
      </c>
      <c r="E7735" t="s">
        <v>342</v>
      </c>
      <c r="F7735" t="s">
        <v>390</v>
      </c>
      <c r="G7735">
        <v>20</v>
      </c>
      <c r="H7735">
        <v>5215.2</v>
      </c>
      <c r="I7735">
        <v>104303.95</v>
      </c>
      <c r="J7735" t="s">
        <v>768</v>
      </c>
      <c r="K7735">
        <v>5</v>
      </c>
      <c r="L7735" t="str">
        <f>_xlfn.XLOOKUP(F7735, Items!$A:$A, Items!$C:$C, "Check Item ID", 0)</f>
        <v>Service</v>
      </c>
    </row>
    <row r="7736" spans="1:12" hidden="1" x14ac:dyDescent="0.25">
      <c r="A7736" t="s">
        <v>8504</v>
      </c>
      <c r="B7736" s="1">
        <v>45109</v>
      </c>
      <c r="C7736" t="s">
        <v>207</v>
      </c>
      <c r="D7736" t="s">
        <v>11</v>
      </c>
      <c r="E7736" t="s">
        <v>330</v>
      </c>
      <c r="F7736" t="s">
        <v>652</v>
      </c>
      <c r="G7736">
        <v>12</v>
      </c>
      <c r="H7736">
        <v>9862.85</v>
      </c>
      <c r="I7736">
        <v>118354.18</v>
      </c>
      <c r="J7736" t="s">
        <v>768</v>
      </c>
      <c r="K7736">
        <v>27</v>
      </c>
      <c r="L7736" t="str">
        <f>_xlfn.XLOOKUP(F7736, Items!$A:$A, Items!$C:$C, "Check Item ID", 0)</f>
        <v>Hardware</v>
      </c>
    </row>
    <row r="7737" spans="1:12" hidden="1" x14ac:dyDescent="0.25">
      <c r="A7737" t="s">
        <v>8505</v>
      </c>
      <c r="B7737" s="1">
        <v>45123</v>
      </c>
      <c r="C7737" t="s">
        <v>153</v>
      </c>
      <c r="D7737" t="s">
        <v>3</v>
      </c>
      <c r="E7737" t="s">
        <v>330</v>
      </c>
      <c r="F7737" t="s">
        <v>369</v>
      </c>
      <c r="G7737">
        <v>21</v>
      </c>
      <c r="H7737">
        <v>1113.0899999999999</v>
      </c>
      <c r="I7737">
        <v>23374.86</v>
      </c>
      <c r="J7737" t="s">
        <v>768</v>
      </c>
      <c r="K7737">
        <v>14</v>
      </c>
      <c r="L7737" t="str">
        <f>_xlfn.XLOOKUP(F7737, Items!$A:$A, Items!$C:$C, "Check Item ID", 0)</f>
        <v>Software</v>
      </c>
    </row>
    <row r="7738" spans="1:12" hidden="1" x14ac:dyDescent="0.25">
      <c r="A7738" t="s">
        <v>8506</v>
      </c>
      <c r="B7738" s="1">
        <v>44946</v>
      </c>
      <c r="C7738" t="s">
        <v>36</v>
      </c>
      <c r="D7738" t="s">
        <v>23</v>
      </c>
      <c r="E7738" t="s">
        <v>354</v>
      </c>
      <c r="F7738" t="s">
        <v>656</v>
      </c>
      <c r="G7738">
        <v>4</v>
      </c>
      <c r="H7738">
        <v>7400.6</v>
      </c>
      <c r="I7738">
        <v>29602.41</v>
      </c>
      <c r="J7738" t="s">
        <v>768</v>
      </c>
      <c r="K7738">
        <v>18</v>
      </c>
      <c r="L7738" t="str">
        <f>_xlfn.XLOOKUP(F7738, Items!$A:$A, Items!$C:$C, "Check Item ID", 0)</f>
        <v>Service</v>
      </c>
    </row>
    <row r="7739" spans="1:12" hidden="1" x14ac:dyDescent="0.25">
      <c r="A7739" t="s">
        <v>8507</v>
      </c>
      <c r="B7739" s="1">
        <v>45141</v>
      </c>
      <c r="C7739" t="s">
        <v>119</v>
      </c>
      <c r="D7739" t="s">
        <v>13</v>
      </c>
      <c r="E7739" t="s">
        <v>322</v>
      </c>
      <c r="F7739" t="s">
        <v>486</v>
      </c>
      <c r="G7739">
        <v>14</v>
      </c>
      <c r="H7739">
        <v>3353.6</v>
      </c>
      <c r="I7739">
        <v>46950.400000000001</v>
      </c>
      <c r="J7739" t="s">
        <v>770</v>
      </c>
      <c r="K7739">
        <v>35</v>
      </c>
      <c r="L7739" t="str">
        <f>_xlfn.XLOOKUP(F7739, Items!$A:$A, Items!$C:$C, "Check Item ID", 0)</f>
        <v>Hardware</v>
      </c>
    </row>
    <row r="7740" spans="1:12" hidden="1" x14ac:dyDescent="0.25">
      <c r="A7740" t="s">
        <v>8508</v>
      </c>
      <c r="B7740" s="1">
        <v>45326</v>
      </c>
      <c r="C7740" t="s">
        <v>239</v>
      </c>
      <c r="D7740" t="s">
        <v>15</v>
      </c>
      <c r="E7740" t="s">
        <v>283</v>
      </c>
      <c r="F7740" t="s">
        <v>660</v>
      </c>
      <c r="G7740">
        <v>31</v>
      </c>
      <c r="H7740">
        <v>9127.9599999999991</v>
      </c>
      <c r="I7740">
        <v>282966.86</v>
      </c>
      <c r="J7740" t="s">
        <v>770</v>
      </c>
      <c r="K7740">
        <v>4</v>
      </c>
      <c r="L7740" t="str">
        <f>_xlfn.XLOOKUP(F7740, Items!$A:$A, Items!$C:$C, "Check Item ID", 0)</f>
        <v>Hardware</v>
      </c>
    </row>
    <row r="7741" spans="1:12" hidden="1" x14ac:dyDescent="0.25">
      <c r="A7741" t="s">
        <v>8509</v>
      </c>
      <c r="B7741" s="1">
        <v>45058</v>
      </c>
      <c r="C7741" t="s">
        <v>179</v>
      </c>
      <c r="D7741" t="s">
        <v>3</v>
      </c>
      <c r="E7741" t="s">
        <v>340</v>
      </c>
      <c r="F7741" t="s">
        <v>404</v>
      </c>
      <c r="G7741">
        <v>16</v>
      </c>
      <c r="H7741">
        <v>3213.65</v>
      </c>
      <c r="I7741">
        <v>51418.32</v>
      </c>
      <c r="J7741" t="s">
        <v>768</v>
      </c>
      <c r="K7741">
        <v>37</v>
      </c>
      <c r="L7741" t="str">
        <f>_xlfn.XLOOKUP(F7741, Items!$A:$A, Items!$C:$C, "Check Item ID", 0)</f>
        <v>Service</v>
      </c>
    </row>
    <row r="7742" spans="1:12" x14ac:dyDescent="0.25">
      <c r="A7742" t="s">
        <v>8510</v>
      </c>
      <c r="B7742" s="1">
        <v>45082</v>
      </c>
      <c r="C7742" t="s">
        <v>75</v>
      </c>
      <c r="D7742" t="s">
        <v>11</v>
      </c>
      <c r="E7742" t="s">
        <v>306</v>
      </c>
      <c r="F7742" t="s">
        <v>700</v>
      </c>
      <c r="G7742" s="8">
        <v>24</v>
      </c>
      <c r="H7742" s="6">
        <v>8037.33</v>
      </c>
      <c r="I7742" s="6">
        <v>192895.92</v>
      </c>
      <c r="J7742" t="s">
        <v>777</v>
      </c>
      <c r="K7742" s="8">
        <v>11</v>
      </c>
      <c r="L7742" t="str">
        <f>_xlfn.XLOOKUP(F7742, Items!$A:$A, Items!$C:$C, "Check Item ID", 0)</f>
        <v>Hardware</v>
      </c>
    </row>
    <row r="7743" spans="1:12" hidden="1" x14ac:dyDescent="0.25">
      <c r="A7743" t="s">
        <v>8511</v>
      </c>
      <c r="B7743" s="1">
        <v>45065</v>
      </c>
      <c r="C7743" t="s">
        <v>169</v>
      </c>
      <c r="D7743" t="s">
        <v>23</v>
      </c>
      <c r="E7743" t="s">
        <v>294</v>
      </c>
      <c r="F7743" t="s">
        <v>526</v>
      </c>
      <c r="G7743">
        <v>34</v>
      </c>
      <c r="H7743">
        <v>4916.6400000000003</v>
      </c>
      <c r="I7743">
        <v>167165.9</v>
      </c>
      <c r="J7743" t="s">
        <v>768</v>
      </c>
      <c r="K7743">
        <v>43</v>
      </c>
      <c r="L7743" t="str">
        <f>_xlfn.XLOOKUP(F7743, Items!$A:$A, Items!$C:$C, "Check Item ID", 0)</f>
        <v>Software</v>
      </c>
    </row>
    <row r="7744" spans="1:12" hidden="1" x14ac:dyDescent="0.25">
      <c r="A7744" t="s">
        <v>8512</v>
      </c>
      <c r="B7744" s="1">
        <v>45693</v>
      </c>
      <c r="C7744" t="s">
        <v>137</v>
      </c>
      <c r="D7744" t="s">
        <v>13</v>
      </c>
      <c r="E7744" t="s">
        <v>312</v>
      </c>
      <c r="F7744" t="s">
        <v>614</v>
      </c>
      <c r="G7744">
        <v>5</v>
      </c>
      <c r="H7744">
        <v>4374.66</v>
      </c>
      <c r="I7744">
        <v>21873.3</v>
      </c>
      <c r="J7744" t="s">
        <v>770</v>
      </c>
      <c r="K7744">
        <v>29</v>
      </c>
      <c r="L7744" t="str">
        <f>_xlfn.XLOOKUP(F7744, Items!$A:$A, Items!$C:$C, "Check Item ID", 0)</f>
        <v>Hardware</v>
      </c>
    </row>
    <row r="7745" spans="1:12" hidden="1" x14ac:dyDescent="0.25">
      <c r="A7745" t="s">
        <v>8513</v>
      </c>
      <c r="B7745" s="1">
        <v>45895</v>
      </c>
      <c r="C7745" t="s">
        <v>65</v>
      </c>
      <c r="D7745" t="s">
        <v>15</v>
      </c>
      <c r="E7745" t="s">
        <v>304</v>
      </c>
      <c r="F7745" t="s">
        <v>574</v>
      </c>
      <c r="G7745">
        <v>28</v>
      </c>
      <c r="H7745">
        <v>2891.51</v>
      </c>
      <c r="I7745">
        <v>80962.2</v>
      </c>
      <c r="J7745" t="s">
        <v>770</v>
      </c>
      <c r="K7745">
        <v>24</v>
      </c>
      <c r="L7745" t="str">
        <f>_xlfn.XLOOKUP(F7745, Items!$A:$A, Items!$C:$C, "Check Item ID", 0)</f>
        <v>Service</v>
      </c>
    </row>
    <row r="7746" spans="1:12" hidden="1" x14ac:dyDescent="0.25">
      <c r="A7746" t="s">
        <v>8514</v>
      </c>
      <c r="B7746" s="1">
        <v>45247</v>
      </c>
      <c r="C7746" t="s">
        <v>177</v>
      </c>
      <c r="D7746" t="s">
        <v>27</v>
      </c>
      <c r="E7746" t="s">
        <v>348</v>
      </c>
      <c r="F7746" t="s">
        <v>560</v>
      </c>
      <c r="G7746">
        <v>10</v>
      </c>
      <c r="H7746">
        <v>8241.56</v>
      </c>
      <c r="I7746">
        <v>82415.61</v>
      </c>
      <c r="J7746" t="s">
        <v>770</v>
      </c>
      <c r="K7746">
        <v>26</v>
      </c>
      <c r="L7746" t="str">
        <f>_xlfn.XLOOKUP(F7746, Items!$A:$A, Items!$C:$C, "Check Item ID", 0)</f>
        <v>Service</v>
      </c>
    </row>
    <row r="7747" spans="1:12" x14ac:dyDescent="0.25">
      <c r="A7747" t="s">
        <v>8515</v>
      </c>
      <c r="B7747" s="1">
        <v>45588</v>
      </c>
      <c r="C7747" t="s">
        <v>143</v>
      </c>
      <c r="D7747" t="s">
        <v>5</v>
      </c>
      <c r="E7747" t="s">
        <v>283</v>
      </c>
      <c r="F7747" t="s">
        <v>716</v>
      </c>
      <c r="G7747" s="8">
        <v>36</v>
      </c>
      <c r="H7747" s="6">
        <v>6688.37</v>
      </c>
      <c r="I7747" s="6">
        <v>240781.37</v>
      </c>
      <c r="J7747" t="s">
        <v>777</v>
      </c>
      <c r="K7747" s="8">
        <v>30</v>
      </c>
      <c r="L7747" t="str">
        <f>_xlfn.XLOOKUP(F7747, Items!$A:$A, Items!$C:$C, "Check Item ID", 0)</f>
        <v>Service</v>
      </c>
    </row>
    <row r="7748" spans="1:12" x14ac:dyDescent="0.25">
      <c r="A7748" t="s">
        <v>8516</v>
      </c>
      <c r="B7748" s="1">
        <v>44938</v>
      </c>
      <c r="C7748" t="s">
        <v>229</v>
      </c>
      <c r="D7748" t="s">
        <v>17</v>
      </c>
      <c r="E7748" t="s">
        <v>276</v>
      </c>
      <c r="F7748" t="s">
        <v>361</v>
      </c>
      <c r="G7748" s="8">
        <v>43</v>
      </c>
      <c r="H7748" s="6">
        <v>4521.8100000000004</v>
      </c>
      <c r="I7748" s="6">
        <v>194437.94</v>
      </c>
      <c r="J7748" t="s">
        <v>777</v>
      </c>
      <c r="K7748" s="8">
        <v>38</v>
      </c>
      <c r="L7748" t="str">
        <f>_xlfn.XLOOKUP(F7748, Items!$A:$A, Items!$C:$C, "Check Item ID", 0)</f>
        <v>Software</v>
      </c>
    </row>
    <row r="7749" spans="1:12" x14ac:dyDescent="0.25">
      <c r="A7749" t="s">
        <v>8517</v>
      </c>
      <c r="B7749" s="1">
        <v>45290</v>
      </c>
      <c r="C7749" t="s">
        <v>79</v>
      </c>
      <c r="D7749" t="s">
        <v>31</v>
      </c>
      <c r="E7749" t="s">
        <v>330</v>
      </c>
      <c r="F7749" t="s">
        <v>624</v>
      </c>
      <c r="G7749" s="8">
        <v>39</v>
      </c>
      <c r="H7749" s="6">
        <v>4086.36</v>
      </c>
      <c r="I7749" s="6">
        <v>159367.89000000001</v>
      </c>
      <c r="J7749" t="s">
        <v>777</v>
      </c>
      <c r="K7749" s="8">
        <v>25</v>
      </c>
      <c r="L7749" t="str">
        <f>_xlfn.XLOOKUP(F7749, Items!$A:$A, Items!$C:$C, "Check Item ID", 0)</f>
        <v>Service</v>
      </c>
    </row>
    <row r="7750" spans="1:12" x14ac:dyDescent="0.25">
      <c r="A7750" t="s">
        <v>8518</v>
      </c>
      <c r="B7750" s="1">
        <v>45825</v>
      </c>
      <c r="C7750" t="s">
        <v>135</v>
      </c>
      <c r="D7750" t="s">
        <v>31</v>
      </c>
      <c r="E7750" t="s">
        <v>274</v>
      </c>
      <c r="F7750" t="s">
        <v>404</v>
      </c>
      <c r="G7750" s="8">
        <v>34</v>
      </c>
      <c r="H7750" s="6">
        <v>3388.6</v>
      </c>
      <c r="I7750" s="6">
        <v>115212.38</v>
      </c>
      <c r="J7750" t="s">
        <v>777</v>
      </c>
      <c r="K7750" s="8">
        <v>26</v>
      </c>
      <c r="L7750" t="str">
        <f>_xlfn.XLOOKUP(F7750, Items!$A:$A, Items!$C:$C, "Check Item ID", 0)</f>
        <v>Service</v>
      </c>
    </row>
    <row r="7751" spans="1:12" hidden="1" x14ac:dyDescent="0.25">
      <c r="A7751" t="s">
        <v>8519</v>
      </c>
      <c r="B7751" s="1">
        <v>45324</v>
      </c>
      <c r="C7751" t="s">
        <v>121</v>
      </c>
      <c r="D7751" t="s">
        <v>5</v>
      </c>
      <c r="E7751" t="s">
        <v>306</v>
      </c>
      <c r="F7751" t="s">
        <v>728</v>
      </c>
      <c r="G7751">
        <v>23</v>
      </c>
      <c r="H7751">
        <v>7281.42</v>
      </c>
      <c r="I7751">
        <v>167472.60999999999</v>
      </c>
      <c r="J7751" t="s">
        <v>768</v>
      </c>
      <c r="K7751">
        <v>44</v>
      </c>
      <c r="L7751" t="str">
        <f>_xlfn.XLOOKUP(F7751, Items!$A:$A, Items!$C:$C, "Check Item ID", 0)</f>
        <v>Hardware</v>
      </c>
    </row>
    <row r="7752" spans="1:12" hidden="1" x14ac:dyDescent="0.25">
      <c r="A7752" t="s">
        <v>8520</v>
      </c>
      <c r="B7752" s="1">
        <v>45542</v>
      </c>
      <c r="C7752" t="s">
        <v>235</v>
      </c>
      <c r="D7752" t="s">
        <v>17</v>
      </c>
      <c r="E7752" t="s">
        <v>292</v>
      </c>
      <c r="F7752" t="s">
        <v>504</v>
      </c>
      <c r="G7752">
        <v>32</v>
      </c>
      <c r="H7752">
        <v>9426.2800000000007</v>
      </c>
      <c r="I7752">
        <v>301640.93</v>
      </c>
      <c r="J7752" t="s">
        <v>770</v>
      </c>
      <c r="K7752">
        <v>36</v>
      </c>
      <c r="L7752" t="str">
        <f>_xlfn.XLOOKUP(F7752, Items!$A:$A, Items!$C:$C, "Check Item ID", 0)</f>
        <v>Service</v>
      </c>
    </row>
    <row r="7753" spans="1:12" hidden="1" x14ac:dyDescent="0.25">
      <c r="A7753" t="s">
        <v>8521</v>
      </c>
      <c r="B7753" s="1">
        <v>45561</v>
      </c>
      <c r="C7753" t="s">
        <v>123</v>
      </c>
      <c r="D7753" t="s">
        <v>21</v>
      </c>
      <c r="E7753" t="s">
        <v>263</v>
      </c>
      <c r="F7753" t="s">
        <v>466</v>
      </c>
      <c r="G7753">
        <v>48</v>
      </c>
      <c r="H7753">
        <v>449.84</v>
      </c>
      <c r="I7753">
        <v>21592.46</v>
      </c>
      <c r="J7753" t="s">
        <v>770</v>
      </c>
      <c r="K7753">
        <v>20</v>
      </c>
      <c r="L7753" t="str">
        <f>_xlfn.XLOOKUP(F7753, Items!$A:$A, Items!$C:$C, "Check Item ID", 0)</f>
        <v>Hardware</v>
      </c>
    </row>
    <row r="7754" spans="1:12" hidden="1" x14ac:dyDescent="0.25">
      <c r="A7754" t="s">
        <v>8522</v>
      </c>
      <c r="B7754" s="1">
        <v>45664</v>
      </c>
      <c r="C7754" t="s">
        <v>139</v>
      </c>
      <c r="D7754" t="s">
        <v>19</v>
      </c>
      <c r="E7754" t="s">
        <v>265</v>
      </c>
      <c r="F7754" t="s">
        <v>638</v>
      </c>
      <c r="G7754">
        <v>21</v>
      </c>
      <c r="H7754">
        <v>4439.2299999999996</v>
      </c>
      <c r="I7754">
        <v>93223.76</v>
      </c>
      <c r="J7754" t="s">
        <v>768</v>
      </c>
      <c r="K7754">
        <v>12</v>
      </c>
      <c r="L7754" t="str">
        <f>_xlfn.XLOOKUP(F7754, Items!$A:$A, Items!$C:$C, "Check Item ID", 0)</f>
        <v>Hardware</v>
      </c>
    </row>
    <row r="7755" spans="1:12" x14ac:dyDescent="0.25">
      <c r="A7755" t="s">
        <v>8523</v>
      </c>
      <c r="B7755" s="1">
        <v>45429</v>
      </c>
      <c r="C7755" t="s">
        <v>121</v>
      </c>
      <c r="D7755" t="s">
        <v>5</v>
      </c>
      <c r="E7755" t="s">
        <v>250</v>
      </c>
      <c r="F7755" t="s">
        <v>752</v>
      </c>
      <c r="G7755" s="8">
        <v>7</v>
      </c>
      <c r="H7755" s="6">
        <v>2163.5300000000002</v>
      </c>
      <c r="I7755" s="6">
        <v>15144.74</v>
      </c>
      <c r="J7755" t="s">
        <v>777</v>
      </c>
      <c r="K7755" s="8">
        <v>38</v>
      </c>
      <c r="L7755" t="str">
        <f>_xlfn.XLOOKUP(F7755, Items!$A:$A, Items!$C:$C, "Check Item ID", 0)</f>
        <v>Software</v>
      </c>
    </row>
    <row r="7756" spans="1:12" hidden="1" x14ac:dyDescent="0.25">
      <c r="A7756" t="s">
        <v>8524</v>
      </c>
      <c r="B7756" s="1">
        <v>45027</v>
      </c>
      <c r="C7756" t="s">
        <v>73</v>
      </c>
      <c r="D7756" t="s">
        <v>29</v>
      </c>
      <c r="E7756" t="s">
        <v>281</v>
      </c>
      <c r="F7756" t="s">
        <v>510</v>
      </c>
      <c r="G7756">
        <v>34</v>
      </c>
      <c r="H7756">
        <v>7935.79</v>
      </c>
      <c r="I7756">
        <v>269816.84999999998</v>
      </c>
      <c r="J7756" t="s">
        <v>768</v>
      </c>
      <c r="K7756">
        <v>33</v>
      </c>
      <c r="L7756" t="str">
        <f>_xlfn.XLOOKUP(F7756, Items!$A:$A, Items!$C:$C, "Check Item ID", 0)</f>
        <v>Service</v>
      </c>
    </row>
    <row r="7757" spans="1:12" hidden="1" x14ac:dyDescent="0.25">
      <c r="A7757" t="s">
        <v>8525</v>
      </c>
      <c r="B7757" s="1">
        <v>45752</v>
      </c>
      <c r="C7757" t="s">
        <v>179</v>
      </c>
      <c r="D7757" t="s">
        <v>3</v>
      </c>
      <c r="E7757" t="s">
        <v>254</v>
      </c>
      <c r="F7757" t="s">
        <v>700</v>
      </c>
      <c r="G7757">
        <v>48</v>
      </c>
      <c r="H7757">
        <v>7581.04</v>
      </c>
      <c r="I7757">
        <v>363889.8</v>
      </c>
      <c r="J7757" t="s">
        <v>770</v>
      </c>
      <c r="K7757">
        <v>4</v>
      </c>
      <c r="L7757" t="str">
        <f>_xlfn.XLOOKUP(F7757, Items!$A:$A, Items!$C:$C, "Check Item ID", 0)</f>
        <v>Hardware</v>
      </c>
    </row>
    <row r="7758" spans="1:12" x14ac:dyDescent="0.25">
      <c r="A7758" t="s">
        <v>8526</v>
      </c>
      <c r="B7758" s="1">
        <v>45620</v>
      </c>
      <c r="C7758" t="s">
        <v>73</v>
      </c>
      <c r="D7758" t="s">
        <v>29</v>
      </c>
      <c r="E7758" t="s">
        <v>263</v>
      </c>
      <c r="F7758" t="s">
        <v>512</v>
      </c>
      <c r="G7758" s="8">
        <v>35</v>
      </c>
      <c r="H7758" s="6">
        <v>3794.8</v>
      </c>
      <c r="I7758" s="6">
        <v>132818.15</v>
      </c>
      <c r="J7758" t="s">
        <v>777</v>
      </c>
      <c r="K7758" s="8">
        <v>23</v>
      </c>
      <c r="L7758" t="str">
        <f>_xlfn.XLOOKUP(F7758, Items!$A:$A, Items!$C:$C, "Check Item ID", 0)</f>
        <v>Software</v>
      </c>
    </row>
    <row r="7759" spans="1:12" hidden="1" x14ac:dyDescent="0.25">
      <c r="A7759" t="s">
        <v>8527</v>
      </c>
      <c r="B7759" s="1">
        <v>44948</v>
      </c>
      <c r="C7759" t="s">
        <v>115</v>
      </c>
      <c r="D7759" t="s">
        <v>27</v>
      </c>
      <c r="E7759" t="s">
        <v>352</v>
      </c>
      <c r="F7759" t="s">
        <v>636</v>
      </c>
      <c r="G7759">
        <v>7</v>
      </c>
      <c r="H7759">
        <v>8105.66</v>
      </c>
      <c r="I7759">
        <v>56739.64</v>
      </c>
      <c r="J7759" t="s">
        <v>768</v>
      </c>
      <c r="K7759">
        <v>38</v>
      </c>
      <c r="L7759" t="str">
        <f>_xlfn.XLOOKUP(F7759, Items!$A:$A, Items!$C:$C, "Check Item ID", 0)</f>
        <v>Hardware</v>
      </c>
    </row>
    <row r="7760" spans="1:12" hidden="1" x14ac:dyDescent="0.25">
      <c r="A7760" t="s">
        <v>8528</v>
      </c>
      <c r="B7760" s="1">
        <v>45788</v>
      </c>
      <c r="C7760" t="s">
        <v>73</v>
      </c>
      <c r="D7760" t="s">
        <v>29</v>
      </c>
      <c r="E7760" t="s">
        <v>308</v>
      </c>
      <c r="F7760" t="s">
        <v>668</v>
      </c>
      <c r="G7760">
        <v>32</v>
      </c>
      <c r="H7760">
        <v>6153.72</v>
      </c>
      <c r="I7760">
        <v>196919.03</v>
      </c>
      <c r="J7760" t="s">
        <v>770</v>
      </c>
      <c r="K7760">
        <v>19</v>
      </c>
      <c r="L7760" t="str">
        <f>_xlfn.XLOOKUP(F7760, Items!$A:$A, Items!$C:$C, "Check Item ID", 0)</f>
        <v>Software</v>
      </c>
    </row>
    <row r="7761" spans="1:12" hidden="1" x14ac:dyDescent="0.25">
      <c r="A7761" t="s">
        <v>8529</v>
      </c>
      <c r="B7761" s="1">
        <v>45818</v>
      </c>
      <c r="C7761" t="s">
        <v>42</v>
      </c>
      <c r="D7761" t="s">
        <v>9</v>
      </c>
      <c r="E7761" t="s">
        <v>283</v>
      </c>
      <c r="F7761" t="s">
        <v>486</v>
      </c>
      <c r="G7761">
        <v>6</v>
      </c>
      <c r="H7761">
        <v>3008.62</v>
      </c>
      <c r="I7761">
        <v>18051.71</v>
      </c>
      <c r="J7761" t="s">
        <v>770</v>
      </c>
      <c r="K7761">
        <v>37</v>
      </c>
      <c r="L7761" t="str">
        <f>_xlfn.XLOOKUP(F7761, Items!$A:$A, Items!$C:$C, "Check Item ID", 0)</f>
        <v>Hardware</v>
      </c>
    </row>
    <row r="7762" spans="1:12" hidden="1" x14ac:dyDescent="0.25">
      <c r="A7762" t="s">
        <v>8530</v>
      </c>
      <c r="B7762" s="1">
        <v>45801</v>
      </c>
      <c r="C7762" t="s">
        <v>219</v>
      </c>
      <c r="D7762" t="s">
        <v>21</v>
      </c>
      <c r="E7762" t="s">
        <v>272</v>
      </c>
      <c r="F7762" t="s">
        <v>572</v>
      </c>
      <c r="G7762">
        <v>25</v>
      </c>
      <c r="H7762">
        <v>6061.05</v>
      </c>
      <c r="I7762">
        <v>151526.23000000001</v>
      </c>
      <c r="J7762" t="s">
        <v>770</v>
      </c>
      <c r="K7762">
        <v>43</v>
      </c>
      <c r="L7762" t="str">
        <f>_xlfn.XLOOKUP(F7762, Items!$A:$A, Items!$C:$C, "Check Item ID", 0)</f>
        <v>Service</v>
      </c>
    </row>
    <row r="7763" spans="1:12" x14ac:dyDescent="0.25">
      <c r="A7763" t="s">
        <v>8531</v>
      </c>
      <c r="B7763" s="1">
        <v>45722</v>
      </c>
      <c r="C7763" t="s">
        <v>191</v>
      </c>
      <c r="D7763" t="s">
        <v>25</v>
      </c>
      <c r="E7763" t="s">
        <v>278</v>
      </c>
      <c r="F7763" t="s">
        <v>446</v>
      </c>
      <c r="G7763" s="8">
        <v>49</v>
      </c>
      <c r="H7763" s="6">
        <v>6917.39</v>
      </c>
      <c r="I7763" s="6">
        <v>338952.24</v>
      </c>
      <c r="J7763" t="s">
        <v>777</v>
      </c>
      <c r="K7763" s="8">
        <v>17</v>
      </c>
      <c r="L7763" t="str">
        <f>_xlfn.XLOOKUP(F7763, Items!$A:$A, Items!$C:$C, "Check Item ID", 0)</f>
        <v>Software</v>
      </c>
    </row>
    <row r="7764" spans="1:12" hidden="1" x14ac:dyDescent="0.25">
      <c r="A7764" t="s">
        <v>8532</v>
      </c>
      <c r="B7764" s="1">
        <v>45836</v>
      </c>
      <c r="C7764" t="s">
        <v>63</v>
      </c>
      <c r="D7764" t="s">
        <v>27</v>
      </c>
      <c r="E7764" t="s">
        <v>298</v>
      </c>
      <c r="F7764" t="s">
        <v>456</v>
      </c>
      <c r="G7764">
        <v>29</v>
      </c>
      <c r="H7764">
        <v>7925.42</v>
      </c>
      <c r="I7764">
        <v>229837.06</v>
      </c>
      <c r="J7764" t="s">
        <v>768</v>
      </c>
      <c r="K7764">
        <v>29</v>
      </c>
      <c r="L7764" t="str">
        <f>_xlfn.XLOOKUP(F7764, Items!$A:$A, Items!$C:$C, "Check Item ID", 0)</f>
        <v>Software</v>
      </c>
    </row>
    <row r="7765" spans="1:12" x14ac:dyDescent="0.25">
      <c r="A7765" t="s">
        <v>8533</v>
      </c>
      <c r="B7765" s="1">
        <v>45333</v>
      </c>
      <c r="C7765" t="s">
        <v>197</v>
      </c>
      <c r="D7765" t="s">
        <v>17</v>
      </c>
      <c r="E7765" t="s">
        <v>352</v>
      </c>
      <c r="F7765" t="s">
        <v>430</v>
      </c>
      <c r="G7765" s="8">
        <v>31</v>
      </c>
      <c r="H7765" s="6">
        <v>2968.15</v>
      </c>
      <c r="I7765" s="6">
        <v>92012.64</v>
      </c>
      <c r="J7765" t="s">
        <v>777</v>
      </c>
      <c r="K7765" s="8">
        <v>12</v>
      </c>
      <c r="L7765" t="str">
        <f>_xlfn.XLOOKUP(F7765, Items!$A:$A, Items!$C:$C, "Check Item ID", 0)</f>
        <v>Service</v>
      </c>
    </row>
    <row r="7766" spans="1:12" hidden="1" x14ac:dyDescent="0.25">
      <c r="A7766" t="s">
        <v>8534</v>
      </c>
      <c r="B7766" s="1">
        <v>45808</v>
      </c>
      <c r="C7766" t="s">
        <v>127</v>
      </c>
      <c r="D7766" t="s">
        <v>31</v>
      </c>
      <c r="E7766" t="s">
        <v>270</v>
      </c>
      <c r="F7766" t="s">
        <v>602</v>
      </c>
      <c r="G7766">
        <v>11</v>
      </c>
      <c r="H7766">
        <v>1391.83</v>
      </c>
      <c r="I7766">
        <v>15310.17</v>
      </c>
      <c r="J7766" t="s">
        <v>768</v>
      </c>
      <c r="K7766">
        <v>7</v>
      </c>
      <c r="L7766" t="str">
        <f>_xlfn.XLOOKUP(F7766, Items!$A:$A, Items!$C:$C, "Check Item ID", 0)</f>
        <v>Software</v>
      </c>
    </row>
    <row r="7767" spans="1:12" hidden="1" x14ac:dyDescent="0.25">
      <c r="A7767" t="s">
        <v>8535</v>
      </c>
      <c r="B7767" s="1">
        <v>44928</v>
      </c>
      <c r="C7767" t="s">
        <v>53</v>
      </c>
      <c r="D7767" t="s">
        <v>9</v>
      </c>
      <c r="E7767" t="s">
        <v>296</v>
      </c>
      <c r="F7767" t="s">
        <v>740</v>
      </c>
      <c r="G7767">
        <v>12</v>
      </c>
      <c r="H7767">
        <v>8301.5</v>
      </c>
      <c r="I7767">
        <v>99618.01</v>
      </c>
      <c r="J7767" t="s">
        <v>770</v>
      </c>
      <c r="K7767">
        <v>16</v>
      </c>
      <c r="L7767" t="str">
        <f>_xlfn.XLOOKUP(F7767, Items!$A:$A, Items!$C:$C, "Check Item ID", 0)</f>
        <v>Service</v>
      </c>
    </row>
    <row r="7768" spans="1:12" hidden="1" x14ac:dyDescent="0.25">
      <c r="A7768" t="s">
        <v>8536</v>
      </c>
      <c r="B7768" s="1">
        <v>45948</v>
      </c>
      <c r="C7768" t="s">
        <v>179</v>
      </c>
      <c r="D7768" t="s">
        <v>3</v>
      </c>
      <c r="E7768" t="s">
        <v>283</v>
      </c>
      <c r="F7768" t="s">
        <v>367</v>
      </c>
      <c r="G7768">
        <v>16</v>
      </c>
      <c r="H7768">
        <v>5083.2700000000004</v>
      </c>
      <c r="I7768">
        <v>81332.27</v>
      </c>
      <c r="J7768" t="s">
        <v>770</v>
      </c>
      <c r="K7768">
        <v>6</v>
      </c>
      <c r="L7768" t="str">
        <f>_xlfn.XLOOKUP(F7768, Items!$A:$A, Items!$C:$C, "Check Item ID", 0)</f>
        <v>Software</v>
      </c>
    </row>
    <row r="7769" spans="1:12" x14ac:dyDescent="0.25">
      <c r="A7769" t="s">
        <v>8537</v>
      </c>
      <c r="B7769" s="1">
        <v>45264</v>
      </c>
      <c r="C7769" t="s">
        <v>233</v>
      </c>
      <c r="D7769" t="s">
        <v>17</v>
      </c>
      <c r="E7769" t="s">
        <v>340</v>
      </c>
      <c r="F7769" t="s">
        <v>706</v>
      </c>
      <c r="G7769" s="8">
        <v>8</v>
      </c>
      <c r="H7769" s="6">
        <v>10112.35</v>
      </c>
      <c r="I7769" s="6">
        <v>80898.83</v>
      </c>
      <c r="J7769" t="s">
        <v>777</v>
      </c>
      <c r="K7769" s="8">
        <v>23</v>
      </c>
      <c r="L7769" t="str">
        <f>_xlfn.XLOOKUP(F7769, Items!$A:$A, Items!$C:$C, "Check Item ID", 0)</f>
        <v>Software</v>
      </c>
    </row>
    <row r="7770" spans="1:12" hidden="1" x14ac:dyDescent="0.25">
      <c r="A7770" t="s">
        <v>8538</v>
      </c>
      <c r="B7770" s="1">
        <v>44934</v>
      </c>
      <c r="C7770" t="s">
        <v>133</v>
      </c>
      <c r="D7770" t="s">
        <v>11</v>
      </c>
      <c r="E7770" t="s">
        <v>258</v>
      </c>
      <c r="F7770" t="s">
        <v>686</v>
      </c>
      <c r="G7770">
        <v>17</v>
      </c>
      <c r="H7770">
        <v>5287.21</v>
      </c>
      <c r="I7770">
        <v>89882.53</v>
      </c>
      <c r="J7770" t="s">
        <v>770</v>
      </c>
      <c r="K7770">
        <v>4</v>
      </c>
      <c r="L7770" t="str">
        <f>_xlfn.XLOOKUP(F7770, Items!$A:$A, Items!$C:$C, "Check Item ID", 0)</f>
        <v>Software</v>
      </c>
    </row>
    <row r="7771" spans="1:12" x14ac:dyDescent="0.25">
      <c r="A7771" t="s">
        <v>8539</v>
      </c>
      <c r="B7771" s="1">
        <v>45906</v>
      </c>
      <c r="C7771" t="s">
        <v>161</v>
      </c>
      <c r="D7771" t="s">
        <v>17</v>
      </c>
      <c r="E7771" t="s">
        <v>330</v>
      </c>
      <c r="F7771" t="s">
        <v>656</v>
      </c>
      <c r="G7771" s="8">
        <v>42</v>
      </c>
      <c r="H7771" s="6">
        <v>7203.01</v>
      </c>
      <c r="I7771" s="6">
        <v>302526.48</v>
      </c>
      <c r="J7771" t="s">
        <v>777</v>
      </c>
      <c r="K7771" s="8">
        <v>41</v>
      </c>
      <c r="L7771" t="str">
        <f>_xlfn.XLOOKUP(F7771, Items!$A:$A, Items!$C:$C, "Check Item ID", 0)</f>
        <v>Service</v>
      </c>
    </row>
    <row r="7772" spans="1:12" hidden="1" x14ac:dyDescent="0.25">
      <c r="A7772" t="s">
        <v>8540</v>
      </c>
      <c r="B7772" s="1">
        <v>45479</v>
      </c>
      <c r="C7772" t="s">
        <v>225</v>
      </c>
      <c r="D7772" t="s">
        <v>13</v>
      </c>
      <c r="E7772" t="s">
        <v>263</v>
      </c>
      <c r="F7772" t="s">
        <v>371</v>
      </c>
      <c r="G7772">
        <v>23</v>
      </c>
      <c r="H7772">
        <v>6585.49</v>
      </c>
      <c r="I7772">
        <v>151466.31</v>
      </c>
      <c r="J7772" t="s">
        <v>770</v>
      </c>
      <c r="K7772">
        <v>31</v>
      </c>
      <c r="L7772" t="str">
        <f>_xlfn.XLOOKUP(F7772, Items!$A:$A, Items!$C:$C, "Check Item ID", 0)</f>
        <v>Software</v>
      </c>
    </row>
    <row r="7773" spans="1:12" hidden="1" x14ac:dyDescent="0.25">
      <c r="A7773" t="s">
        <v>8541</v>
      </c>
      <c r="B7773" s="1">
        <v>45766</v>
      </c>
      <c r="C7773" t="s">
        <v>71</v>
      </c>
      <c r="D7773" t="s">
        <v>15</v>
      </c>
      <c r="E7773" t="s">
        <v>267</v>
      </c>
      <c r="F7773" t="s">
        <v>596</v>
      </c>
      <c r="G7773">
        <v>25</v>
      </c>
      <c r="H7773">
        <v>4620.32</v>
      </c>
      <c r="I7773">
        <v>115507.88</v>
      </c>
      <c r="J7773" t="s">
        <v>768</v>
      </c>
      <c r="K7773">
        <v>23</v>
      </c>
      <c r="L7773" t="str">
        <f>_xlfn.XLOOKUP(F7773, Items!$A:$A, Items!$C:$C, "Check Item ID", 0)</f>
        <v>Software</v>
      </c>
    </row>
    <row r="7774" spans="1:12" hidden="1" x14ac:dyDescent="0.25">
      <c r="A7774" t="s">
        <v>8542</v>
      </c>
      <c r="B7774" s="1">
        <v>45162</v>
      </c>
      <c r="C7774" t="s">
        <v>201</v>
      </c>
      <c r="D7774" t="s">
        <v>21</v>
      </c>
      <c r="E7774" t="s">
        <v>246</v>
      </c>
      <c r="F7774" t="s">
        <v>686</v>
      </c>
      <c r="G7774">
        <v>39</v>
      </c>
      <c r="H7774">
        <v>5420.58</v>
      </c>
      <c r="I7774">
        <v>211402.74</v>
      </c>
      <c r="J7774" t="s">
        <v>770</v>
      </c>
      <c r="K7774">
        <v>22</v>
      </c>
      <c r="L7774" t="str">
        <f>_xlfn.XLOOKUP(F7774, Items!$A:$A, Items!$C:$C, "Check Item ID", 0)</f>
        <v>Software</v>
      </c>
    </row>
    <row r="7775" spans="1:12" x14ac:dyDescent="0.25">
      <c r="A7775" t="s">
        <v>8543</v>
      </c>
      <c r="B7775" s="1">
        <v>45401</v>
      </c>
      <c r="C7775" t="s">
        <v>155</v>
      </c>
      <c r="D7775" t="s">
        <v>31</v>
      </c>
      <c r="E7775" t="s">
        <v>304</v>
      </c>
      <c r="F7775" t="s">
        <v>452</v>
      </c>
      <c r="G7775" s="8">
        <v>25</v>
      </c>
      <c r="H7775" s="6">
        <v>2775.53</v>
      </c>
      <c r="I7775" s="6">
        <v>69388.14</v>
      </c>
      <c r="J7775" t="s">
        <v>777</v>
      </c>
      <c r="K7775" s="8">
        <v>42</v>
      </c>
      <c r="L7775" t="str">
        <f>_xlfn.XLOOKUP(F7775, Items!$A:$A, Items!$C:$C, "Check Item ID", 0)</f>
        <v>Service</v>
      </c>
    </row>
    <row r="7776" spans="1:12" hidden="1" x14ac:dyDescent="0.25">
      <c r="A7776" t="s">
        <v>8544</v>
      </c>
      <c r="B7776" s="1">
        <v>46009</v>
      </c>
      <c r="C7776" t="s">
        <v>71</v>
      </c>
      <c r="D7776" t="s">
        <v>15</v>
      </c>
      <c r="E7776" t="s">
        <v>304</v>
      </c>
      <c r="F7776" t="s">
        <v>654</v>
      </c>
      <c r="G7776">
        <v>34</v>
      </c>
      <c r="H7776">
        <v>5479.92</v>
      </c>
      <c r="I7776">
        <v>186317.23</v>
      </c>
      <c r="J7776" t="s">
        <v>770</v>
      </c>
      <c r="K7776">
        <v>22</v>
      </c>
      <c r="L7776" t="str">
        <f>_xlfn.XLOOKUP(F7776, Items!$A:$A, Items!$C:$C, "Check Item ID", 0)</f>
        <v>Hardware</v>
      </c>
    </row>
    <row r="7777" spans="1:12" hidden="1" x14ac:dyDescent="0.25">
      <c r="A7777" t="s">
        <v>8545</v>
      </c>
      <c r="B7777" s="1">
        <v>45636</v>
      </c>
      <c r="C7777" t="s">
        <v>205</v>
      </c>
      <c r="D7777" t="s">
        <v>25</v>
      </c>
      <c r="E7777" t="s">
        <v>263</v>
      </c>
      <c r="F7777" t="s">
        <v>602</v>
      </c>
      <c r="G7777">
        <v>42</v>
      </c>
      <c r="H7777">
        <v>1546.27</v>
      </c>
      <c r="I7777">
        <v>64943.5</v>
      </c>
      <c r="J7777" t="s">
        <v>770</v>
      </c>
      <c r="K7777">
        <v>10</v>
      </c>
      <c r="L7777" t="str">
        <f>_xlfn.XLOOKUP(F7777, Items!$A:$A, Items!$C:$C, "Check Item ID", 0)</f>
        <v>Software</v>
      </c>
    </row>
    <row r="7778" spans="1:12" hidden="1" x14ac:dyDescent="0.25">
      <c r="A7778" t="s">
        <v>8546</v>
      </c>
      <c r="B7778" s="1">
        <v>45158</v>
      </c>
      <c r="C7778" t="s">
        <v>229</v>
      </c>
      <c r="D7778" t="s">
        <v>17</v>
      </c>
      <c r="E7778" t="s">
        <v>312</v>
      </c>
      <c r="F7778" t="s">
        <v>746</v>
      </c>
      <c r="G7778">
        <v>41</v>
      </c>
      <c r="H7778">
        <v>5243.57</v>
      </c>
      <c r="I7778">
        <v>214986.19</v>
      </c>
      <c r="J7778" t="s">
        <v>770</v>
      </c>
      <c r="K7778">
        <v>19</v>
      </c>
      <c r="L7778" t="str">
        <f>_xlfn.XLOOKUP(F7778, Items!$A:$A, Items!$C:$C, "Check Item ID", 0)</f>
        <v>Software</v>
      </c>
    </row>
    <row r="7779" spans="1:12" x14ac:dyDescent="0.25">
      <c r="A7779" t="s">
        <v>8547</v>
      </c>
      <c r="B7779" s="1">
        <v>45726</v>
      </c>
      <c r="C7779" t="s">
        <v>69</v>
      </c>
      <c r="D7779" t="s">
        <v>13</v>
      </c>
      <c r="E7779" t="s">
        <v>308</v>
      </c>
      <c r="F7779" t="s">
        <v>586</v>
      </c>
      <c r="G7779" s="8">
        <v>5</v>
      </c>
      <c r="H7779" s="6">
        <v>7960.57</v>
      </c>
      <c r="I7779" s="6">
        <v>39802.83</v>
      </c>
      <c r="J7779" t="s">
        <v>777</v>
      </c>
      <c r="K7779" s="8">
        <v>39</v>
      </c>
      <c r="L7779" t="str">
        <f>_xlfn.XLOOKUP(F7779, Items!$A:$A, Items!$C:$C, "Check Item ID", 0)</f>
        <v>Hardware</v>
      </c>
    </row>
    <row r="7780" spans="1:12" hidden="1" x14ac:dyDescent="0.25">
      <c r="A7780" t="s">
        <v>8548</v>
      </c>
      <c r="B7780" s="1">
        <v>45297</v>
      </c>
      <c r="C7780" t="s">
        <v>153</v>
      </c>
      <c r="D7780" t="s">
        <v>3</v>
      </c>
      <c r="E7780" t="s">
        <v>265</v>
      </c>
      <c r="F7780" t="s">
        <v>646</v>
      </c>
      <c r="G7780">
        <v>22</v>
      </c>
      <c r="H7780">
        <v>4002.49</v>
      </c>
      <c r="I7780">
        <v>88054.85</v>
      </c>
      <c r="J7780" t="s">
        <v>770</v>
      </c>
      <c r="K7780">
        <v>33</v>
      </c>
      <c r="L7780" t="str">
        <f>_xlfn.XLOOKUP(F7780, Items!$A:$A, Items!$C:$C, "Check Item ID", 0)</f>
        <v>Service</v>
      </c>
    </row>
    <row r="7781" spans="1:12" x14ac:dyDescent="0.25">
      <c r="A7781" t="s">
        <v>8549</v>
      </c>
      <c r="B7781" s="1">
        <v>45495</v>
      </c>
      <c r="C7781" t="s">
        <v>223</v>
      </c>
      <c r="D7781" t="s">
        <v>5</v>
      </c>
      <c r="E7781" t="s">
        <v>258</v>
      </c>
      <c r="F7781" t="s">
        <v>466</v>
      </c>
      <c r="G7781" s="8">
        <v>16</v>
      </c>
      <c r="H7781" s="6">
        <v>441.71</v>
      </c>
      <c r="I7781" s="6">
        <v>7067.35</v>
      </c>
      <c r="J7781" t="s">
        <v>777</v>
      </c>
      <c r="K7781" s="8">
        <v>8</v>
      </c>
      <c r="L7781" t="str">
        <f>_xlfn.XLOOKUP(F7781, Items!$A:$A, Items!$C:$C, "Check Item ID", 0)</f>
        <v>Hardware</v>
      </c>
    </row>
    <row r="7782" spans="1:12" hidden="1" x14ac:dyDescent="0.25">
      <c r="A7782" t="s">
        <v>8550</v>
      </c>
      <c r="B7782" s="1">
        <v>45382</v>
      </c>
      <c r="C7782" t="s">
        <v>129</v>
      </c>
      <c r="D7782" t="s">
        <v>11</v>
      </c>
      <c r="E7782" t="s">
        <v>314</v>
      </c>
      <c r="F7782" t="s">
        <v>616</v>
      </c>
      <c r="G7782">
        <v>33</v>
      </c>
      <c r="H7782">
        <v>357.05</v>
      </c>
      <c r="I7782">
        <v>11782.7</v>
      </c>
      <c r="J7782" t="s">
        <v>770</v>
      </c>
      <c r="K7782">
        <v>31</v>
      </c>
      <c r="L7782" t="str">
        <f>_xlfn.XLOOKUP(F7782, Items!$A:$A, Items!$C:$C, "Check Item ID", 0)</f>
        <v>Hardware</v>
      </c>
    </row>
    <row r="7783" spans="1:12" hidden="1" x14ac:dyDescent="0.25">
      <c r="A7783" t="s">
        <v>8551</v>
      </c>
      <c r="B7783" s="1">
        <v>45712</v>
      </c>
      <c r="C7783" t="s">
        <v>229</v>
      </c>
      <c r="D7783" t="s">
        <v>17</v>
      </c>
      <c r="E7783" t="s">
        <v>263</v>
      </c>
      <c r="F7783" t="s">
        <v>556</v>
      </c>
      <c r="G7783">
        <v>5</v>
      </c>
      <c r="H7783">
        <v>5365.21</v>
      </c>
      <c r="I7783">
        <v>26826.04</v>
      </c>
      <c r="J7783" t="s">
        <v>768</v>
      </c>
      <c r="K7783">
        <v>8</v>
      </c>
      <c r="L7783" t="str">
        <f>_xlfn.XLOOKUP(F7783, Items!$A:$A, Items!$C:$C, "Check Item ID", 0)</f>
        <v>Software</v>
      </c>
    </row>
    <row r="7784" spans="1:12" hidden="1" x14ac:dyDescent="0.25">
      <c r="A7784" t="s">
        <v>8552</v>
      </c>
      <c r="B7784" s="1">
        <v>45990</v>
      </c>
      <c r="C7784" t="s">
        <v>219</v>
      </c>
      <c r="D7784" t="s">
        <v>21</v>
      </c>
      <c r="E7784" t="s">
        <v>270</v>
      </c>
      <c r="F7784" t="s">
        <v>478</v>
      </c>
      <c r="G7784">
        <v>31</v>
      </c>
      <c r="H7784">
        <v>6264.73</v>
      </c>
      <c r="I7784">
        <v>194206.6</v>
      </c>
      <c r="J7784" t="s">
        <v>770</v>
      </c>
      <c r="K7784">
        <v>40</v>
      </c>
      <c r="L7784" t="str">
        <f>_xlfn.XLOOKUP(F7784, Items!$A:$A, Items!$C:$C, "Check Item ID", 0)</f>
        <v>Software</v>
      </c>
    </row>
    <row r="7785" spans="1:12" hidden="1" x14ac:dyDescent="0.25">
      <c r="A7785" t="s">
        <v>8553</v>
      </c>
      <c r="B7785" s="1">
        <v>45379</v>
      </c>
      <c r="C7785" t="s">
        <v>165</v>
      </c>
      <c r="D7785" t="s">
        <v>27</v>
      </c>
      <c r="E7785" t="s">
        <v>274</v>
      </c>
      <c r="F7785" t="s">
        <v>380</v>
      </c>
      <c r="G7785">
        <v>9</v>
      </c>
      <c r="H7785">
        <v>4628.3100000000004</v>
      </c>
      <c r="I7785">
        <v>41654.82</v>
      </c>
      <c r="J7785" t="s">
        <v>768</v>
      </c>
      <c r="K7785">
        <v>5</v>
      </c>
      <c r="L7785" t="str">
        <f>_xlfn.XLOOKUP(F7785, Items!$A:$A, Items!$C:$C, "Check Item ID", 0)</f>
        <v>Hardware</v>
      </c>
    </row>
    <row r="7786" spans="1:12" x14ac:dyDescent="0.25">
      <c r="A7786" t="s">
        <v>8554</v>
      </c>
      <c r="B7786" s="1">
        <v>44985</v>
      </c>
      <c r="C7786" t="s">
        <v>163</v>
      </c>
      <c r="D7786" t="s">
        <v>31</v>
      </c>
      <c r="E7786" t="s">
        <v>324</v>
      </c>
      <c r="F7786" t="s">
        <v>528</v>
      </c>
      <c r="G7786" s="8">
        <v>4</v>
      </c>
      <c r="H7786" s="6">
        <v>1297.54</v>
      </c>
      <c r="I7786" s="6">
        <v>5190.1400000000003</v>
      </c>
      <c r="J7786" t="s">
        <v>777</v>
      </c>
      <c r="K7786" s="8">
        <v>23</v>
      </c>
      <c r="L7786" t="str">
        <f>_xlfn.XLOOKUP(F7786, Items!$A:$A, Items!$C:$C, "Check Item ID", 0)</f>
        <v>Service</v>
      </c>
    </row>
    <row r="7787" spans="1:12" x14ac:dyDescent="0.25">
      <c r="A7787" t="s">
        <v>8555</v>
      </c>
      <c r="B7787" s="1">
        <v>45645</v>
      </c>
      <c r="C7787" t="s">
        <v>61</v>
      </c>
      <c r="D7787" t="s">
        <v>11</v>
      </c>
      <c r="E7787" t="s">
        <v>302</v>
      </c>
      <c r="F7787" t="s">
        <v>688</v>
      </c>
      <c r="G7787" s="8">
        <v>48</v>
      </c>
      <c r="H7787" s="6">
        <v>1298.5899999999999</v>
      </c>
      <c r="I7787" s="6">
        <v>62332.11</v>
      </c>
      <c r="J7787" t="s">
        <v>777</v>
      </c>
      <c r="K7787" s="8">
        <v>27</v>
      </c>
      <c r="L7787" t="str">
        <f>_xlfn.XLOOKUP(F7787, Items!$A:$A, Items!$C:$C, "Check Item ID", 0)</f>
        <v>Hardware</v>
      </c>
    </row>
    <row r="7788" spans="1:12" hidden="1" x14ac:dyDescent="0.25">
      <c r="A7788" t="s">
        <v>8556</v>
      </c>
      <c r="B7788" s="1">
        <v>45673</v>
      </c>
      <c r="C7788" t="s">
        <v>48</v>
      </c>
      <c r="D7788" t="s">
        <v>21</v>
      </c>
      <c r="E7788" t="s">
        <v>344</v>
      </c>
      <c r="F7788" t="s">
        <v>512</v>
      </c>
      <c r="G7788">
        <v>19</v>
      </c>
      <c r="H7788">
        <v>3693.38</v>
      </c>
      <c r="I7788">
        <v>70174.2</v>
      </c>
      <c r="J7788" t="s">
        <v>768</v>
      </c>
      <c r="K7788">
        <v>39</v>
      </c>
      <c r="L7788" t="str">
        <f>_xlfn.XLOOKUP(F7788, Items!$A:$A, Items!$C:$C, "Check Item ID", 0)</f>
        <v>Software</v>
      </c>
    </row>
    <row r="7789" spans="1:12" x14ac:dyDescent="0.25">
      <c r="A7789" t="s">
        <v>8557</v>
      </c>
      <c r="B7789" s="1">
        <v>45385</v>
      </c>
      <c r="C7789" t="s">
        <v>199</v>
      </c>
      <c r="D7789" t="s">
        <v>11</v>
      </c>
      <c r="E7789" t="s">
        <v>298</v>
      </c>
      <c r="F7789" t="s">
        <v>504</v>
      </c>
      <c r="G7789" s="8">
        <v>18</v>
      </c>
      <c r="H7789" s="6">
        <v>7828.08</v>
      </c>
      <c r="I7789" s="6">
        <v>140905.44</v>
      </c>
      <c r="J7789" t="s">
        <v>777</v>
      </c>
      <c r="K7789" s="8">
        <v>21</v>
      </c>
      <c r="L7789" t="str">
        <f>_xlfn.XLOOKUP(F7789, Items!$A:$A, Items!$C:$C, "Check Item ID", 0)</f>
        <v>Service</v>
      </c>
    </row>
    <row r="7790" spans="1:12" hidden="1" x14ac:dyDescent="0.25">
      <c r="A7790" t="s">
        <v>8558</v>
      </c>
      <c r="B7790" s="1">
        <v>45184</v>
      </c>
      <c r="C7790" t="s">
        <v>189</v>
      </c>
      <c r="D7790" t="s">
        <v>21</v>
      </c>
      <c r="E7790" t="s">
        <v>274</v>
      </c>
      <c r="F7790" t="s">
        <v>584</v>
      </c>
      <c r="G7790">
        <v>43</v>
      </c>
      <c r="H7790">
        <v>529.48</v>
      </c>
      <c r="I7790">
        <v>22767.5</v>
      </c>
      <c r="J7790" t="s">
        <v>770</v>
      </c>
      <c r="K7790">
        <v>9</v>
      </c>
      <c r="L7790" t="str">
        <f>_xlfn.XLOOKUP(F7790, Items!$A:$A, Items!$C:$C, "Check Item ID", 0)</f>
        <v>Service</v>
      </c>
    </row>
    <row r="7791" spans="1:12" x14ac:dyDescent="0.25">
      <c r="A7791" t="s">
        <v>8559</v>
      </c>
      <c r="B7791" s="1">
        <v>45312</v>
      </c>
      <c r="C7791" t="s">
        <v>71</v>
      </c>
      <c r="D7791" t="s">
        <v>15</v>
      </c>
      <c r="E7791" t="s">
        <v>254</v>
      </c>
      <c r="F7791" t="s">
        <v>520</v>
      </c>
      <c r="G7791" s="8">
        <v>40</v>
      </c>
      <c r="H7791" s="6">
        <v>6677.61</v>
      </c>
      <c r="I7791" s="6">
        <v>267104.36</v>
      </c>
      <c r="J7791" t="s">
        <v>777</v>
      </c>
      <c r="K7791" s="8">
        <v>29</v>
      </c>
      <c r="L7791" t="str">
        <f>_xlfn.XLOOKUP(F7791, Items!$A:$A, Items!$C:$C, "Check Item ID", 0)</f>
        <v>Software</v>
      </c>
    </row>
    <row r="7792" spans="1:12" x14ac:dyDescent="0.25">
      <c r="A7792" t="s">
        <v>8560</v>
      </c>
      <c r="B7792" s="1">
        <v>45411</v>
      </c>
      <c r="C7792" t="s">
        <v>233</v>
      </c>
      <c r="D7792" t="s">
        <v>17</v>
      </c>
      <c r="E7792" t="s">
        <v>352</v>
      </c>
      <c r="F7792" t="s">
        <v>504</v>
      </c>
      <c r="G7792" s="8">
        <v>13</v>
      </c>
      <c r="H7792" s="6">
        <v>8000.16</v>
      </c>
      <c r="I7792" s="6">
        <v>104002.09</v>
      </c>
      <c r="J7792" t="s">
        <v>777</v>
      </c>
      <c r="K7792" s="8">
        <v>26</v>
      </c>
      <c r="L7792" t="str">
        <f>_xlfn.XLOOKUP(F7792, Items!$A:$A, Items!$C:$C, "Check Item ID", 0)</f>
        <v>Service</v>
      </c>
    </row>
    <row r="7793" spans="1:12" hidden="1" x14ac:dyDescent="0.25">
      <c r="A7793" t="s">
        <v>8561</v>
      </c>
      <c r="B7793" s="1">
        <v>45894</v>
      </c>
      <c r="C7793" t="s">
        <v>219</v>
      </c>
      <c r="D7793" t="s">
        <v>21</v>
      </c>
      <c r="E7793" t="s">
        <v>246</v>
      </c>
      <c r="F7793" t="s">
        <v>378</v>
      </c>
      <c r="G7793">
        <v>21</v>
      </c>
      <c r="H7793">
        <v>567.16</v>
      </c>
      <c r="I7793">
        <v>11910.46</v>
      </c>
      <c r="J7793" t="s">
        <v>768</v>
      </c>
      <c r="K7793">
        <v>45</v>
      </c>
      <c r="L7793" t="str">
        <f>_xlfn.XLOOKUP(F7793, Items!$A:$A, Items!$C:$C, "Check Item ID", 0)</f>
        <v>Software</v>
      </c>
    </row>
    <row r="7794" spans="1:12" x14ac:dyDescent="0.25">
      <c r="A7794" t="s">
        <v>8562</v>
      </c>
      <c r="B7794" s="1">
        <v>44968</v>
      </c>
      <c r="C7794" t="s">
        <v>203</v>
      </c>
      <c r="D7794" t="s">
        <v>31</v>
      </c>
      <c r="E7794" t="s">
        <v>272</v>
      </c>
      <c r="F7794" t="s">
        <v>722</v>
      </c>
      <c r="G7794" s="8">
        <v>37</v>
      </c>
      <c r="H7794" s="6">
        <v>7838.44</v>
      </c>
      <c r="I7794" s="6">
        <v>290022.39</v>
      </c>
      <c r="J7794" t="s">
        <v>777</v>
      </c>
      <c r="K7794" s="8">
        <v>35</v>
      </c>
      <c r="L7794" t="str">
        <f>_xlfn.XLOOKUP(F7794, Items!$A:$A, Items!$C:$C, "Check Item ID", 0)</f>
        <v>Service</v>
      </c>
    </row>
    <row r="7795" spans="1:12" x14ac:dyDescent="0.25">
      <c r="A7795" t="s">
        <v>8563</v>
      </c>
      <c r="B7795" s="1">
        <v>45172</v>
      </c>
      <c r="C7795" t="s">
        <v>171</v>
      </c>
      <c r="D7795" t="s">
        <v>23</v>
      </c>
      <c r="E7795" t="s">
        <v>304</v>
      </c>
      <c r="F7795" t="s">
        <v>696</v>
      </c>
      <c r="G7795" s="8">
        <v>39</v>
      </c>
      <c r="H7795" s="6">
        <v>504.92</v>
      </c>
      <c r="I7795" s="6">
        <v>19691.919999999998</v>
      </c>
      <c r="J7795" t="s">
        <v>777</v>
      </c>
      <c r="K7795" s="8">
        <v>36</v>
      </c>
      <c r="L7795" t="str">
        <f>_xlfn.XLOOKUP(F7795, Items!$A:$A, Items!$C:$C, "Check Item ID", 0)</f>
        <v>Software</v>
      </c>
    </row>
    <row r="7796" spans="1:12" hidden="1" x14ac:dyDescent="0.25">
      <c r="A7796" t="s">
        <v>8564</v>
      </c>
      <c r="B7796" s="1">
        <v>45928</v>
      </c>
      <c r="C7796" t="s">
        <v>179</v>
      </c>
      <c r="D7796" t="s">
        <v>3</v>
      </c>
      <c r="E7796" t="s">
        <v>342</v>
      </c>
      <c r="F7796" t="s">
        <v>408</v>
      </c>
      <c r="G7796">
        <v>49</v>
      </c>
      <c r="H7796">
        <v>5670.6</v>
      </c>
      <c r="I7796">
        <v>277859.43</v>
      </c>
      <c r="J7796" t="s">
        <v>768</v>
      </c>
      <c r="K7796">
        <v>33</v>
      </c>
      <c r="L7796" t="str">
        <f>_xlfn.XLOOKUP(F7796, Items!$A:$A, Items!$C:$C, "Check Item ID", 0)</f>
        <v>Hardware</v>
      </c>
    </row>
    <row r="7797" spans="1:12" hidden="1" x14ac:dyDescent="0.25">
      <c r="A7797" t="s">
        <v>8565</v>
      </c>
      <c r="B7797" s="1">
        <v>45226</v>
      </c>
      <c r="C7797" t="s">
        <v>123</v>
      </c>
      <c r="D7797" t="s">
        <v>21</v>
      </c>
      <c r="E7797" t="s">
        <v>274</v>
      </c>
      <c r="F7797" t="s">
        <v>666</v>
      </c>
      <c r="G7797">
        <v>50</v>
      </c>
      <c r="H7797">
        <v>1886.57</v>
      </c>
      <c r="I7797">
        <v>94328.63</v>
      </c>
      <c r="J7797" t="s">
        <v>770</v>
      </c>
      <c r="K7797">
        <v>15</v>
      </c>
      <c r="L7797" t="str">
        <f>_xlfn.XLOOKUP(F7797, Items!$A:$A, Items!$C:$C, "Check Item ID", 0)</f>
        <v>Software</v>
      </c>
    </row>
    <row r="7798" spans="1:12" hidden="1" x14ac:dyDescent="0.25">
      <c r="A7798" t="s">
        <v>8566</v>
      </c>
      <c r="B7798" s="1">
        <v>45797</v>
      </c>
      <c r="C7798" t="s">
        <v>211</v>
      </c>
      <c r="D7798" t="s">
        <v>31</v>
      </c>
      <c r="E7798" t="s">
        <v>302</v>
      </c>
      <c r="F7798" t="s">
        <v>484</v>
      </c>
      <c r="G7798">
        <v>16</v>
      </c>
      <c r="H7798">
        <v>6062.51</v>
      </c>
      <c r="I7798">
        <v>97000.12</v>
      </c>
      <c r="J7798" t="s">
        <v>770</v>
      </c>
      <c r="K7798">
        <v>32</v>
      </c>
      <c r="L7798" t="str">
        <f>_xlfn.XLOOKUP(F7798, Items!$A:$A, Items!$C:$C, "Check Item ID", 0)</f>
        <v>Hardware</v>
      </c>
    </row>
    <row r="7799" spans="1:12" hidden="1" x14ac:dyDescent="0.25">
      <c r="A7799" t="s">
        <v>8567</v>
      </c>
      <c r="B7799" s="1">
        <v>45982</v>
      </c>
      <c r="C7799" t="s">
        <v>77</v>
      </c>
      <c r="D7799" t="s">
        <v>17</v>
      </c>
      <c r="E7799" t="s">
        <v>294</v>
      </c>
      <c r="F7799" t="s">
        <v>616</v>
      </c>
      <c r="G7799">
        <v>47</v>
      </c>
      <c r="H7799">
        <v>353.96</v>
      </c>
      <c r="I7799">
        <v>16636.12</v>
      </c>
      <c r="J7799" t="s">
        <v>770</v>
      </c>
      <c r="K7799">
        <v>27</v>
      </c>
      <c r="L7799" t="str">
        <f>_xlfn.XLOOKUP(F7799, Items!$A:$A, Items!$C:$C, "Check Item ID", 0)</f>
        <v>Hardware</v>
      </c>
    </row>
    <row r="7800" spans="1:12" hidden="1" x14ac:dyDescent="0.25">
      <c r="A7800" t="s">
        <v>8568</v>
      </c>
      <c r="B7800" s="1">
        <v>44982</v>
      </c>
      <c r="C7800" t="s">
        <v>36</v>
      </c>
      <c r="D7800" t="s">
        <v>23</v>
      </c>
      <c r="E7800" t="s">
        <v>316</v>
      </c>
      <c r="F7800" t="s">
        <v>606</v>
      </c>
      <c r="G7800">
        <v>37</v>
      </c>
      <c r="H7800">
        <v>8885.7199999999993</v>
      </c>
      <c r="I7800">
        <v>328771.49</v>
      </c>
      <c r="J7800" t="s">
        <v>768</v>
      </c>
      <c r="K7800">
        <v>34</v>
      </c>
      <c r="L7800" t="str">
        <f>_xlfn.XLOOKUP(F7800, Items!$A:$A, Items!$C:$C, "Check Item ID", 0)</f>
        <v>Service</v>
      </c>
    </row>
    <row r="7801" spans="1:12" x14ac:dyDescent="0.25">
      <c r="A7801" t="s">
        <v>8569</v>
      </c>
      <c r="B7801" s="1">
        <v>45594</v>
      </c>
      <c r="C7801" t="s">
        <v>119</v>
      </c>
      <c r="D7801" t="s">
        <v>13</v>
      </c>
      <c r="E7801" t="s">
        <v>350</v>
      </c>
      <c r="F7801" t="s">
        <v>526</v>
      </c>
      <c r="G7801" s="8">
        <v>22</v>
      </c>
      <c r="H7801" s="6">
        <v>6043.26</v>
      </c>
      <c r="I7801" s="6">
        <v>132951.65</v>
      </c>
      <c r="J7801" t="s">
        <v>777</v>
      </c>
      <c r="K7801" s="8">
        <v>44</v>
      </c>
      <c r="L7801" t="str">
        <f>_xlfn.XLOOKUP(F7801, Items!$A:$A, Items!$C:$C, "Check Item ID", 0)</f>
        <v>Software</v>
      </c>
    </row>
    <row r="7802" spans="1:12" hidden="1" x14ac:dyDescent="0.25">
      <c r="A7802" t="s">
        <v>8570</v>
      </c>
      <c r="B7802" s="1">
        <v>45495</v>
      </c>
      <c r="C7802" t="s">
        <v>87</v>
      </c>
      <c r="D7802" t="s">
        <v>9</v>
      </c>
      <c r="E7802" t="s">
        <v>354</v>
      </c>
      <c r="F7802" t="s">
        <v>416</v>
      </c>
      <c r="G7802">
        <v>24</v>
      </c>
      <c r="H7802">
        <v>5365.32</v>
      </c>
      <c r="I7802">
        <v>128767.61</v>
      </c>
      <c r="J7802" t="s">
        <v>770</v>
      </c>
      <c r="K7802">
        <v>11</v>
      </c>
      <c r="L7802" t="str">
        <f>_xlfn.XLOOKUP(F7802, Items!$A:$A, Items!$C:$C, "Check Item ID", 0)</f>
        <v>Service</v>
      </c>
    </row>
    <row r="7803" spans="1:12" hidden="1" x14ac:dyDescent="0.25">
      <c r="A7803" t="s">
        <v>8571</v>
      </c>
      <c r="B7803" s="1">
        <v>45745</v>
      </c>
      <c r="C7803" t="s">
        <v>219</v>
      </c>
      <c r="D7803" t="s">
        <v>21</v>
      </c>
      <c r="E7803" t="s">
        <v>300</v>
      </c>
      <c r="F7803" t="s">
        <v>410</v>
      </c>
      <c r="G7803">
        <v>11</v>
      </c>
      <c r="H7803">
        <v>5886.51</v>
      </c>
      <c r="I7803">
        <v>64751.57</v>
      </c>
      <c r="J7803" t="s">
        <v>768</v>
      </c>
      <c r="K7803">
        <v>4</v>
      </c>
      <c r="L7803" t="str">
        <f>_xlfn.XLOOKUP(F7803, Items!$A:$A, Items!$C:$C, "Check Item ID", 0)</f>
        <v>Service</v>
      </c>
    </row>
    <row r="7804" spans="1:12" hidden="1" x14ac:dyDescent="0.25">
      <c r="A7804" t="s">
        <v>8572</v>
      </c>
      <c r="B7804" s="1">
        <v>45094</v>
      </c>
      <c r="C7804" t="s">
        <v>223</v>
      </c>
      <c r="D7804" t="s">
        <v>5</v>
      </c>
      <c r="E7804" t="s">
        <v>276</v>
      </c>
      <c r="F7804" t="s">
        <v>478</v>
      </c>
      <c r="G7804">
        <v>2</v>
      </c>
      <c r="H7804">
        <v>7446.19</v>
      </c>
      <c r="I7804">
        <v>14892.38</v>
      </c>
      <c r="J7804" t="s">
        <v>768</v>
      </c>
      <c r="K7804">
        <v>17</v>
      </c>
      <c r="L7804" t="str">
        <f>_xlfn.XLOOKUP(F7804, Items!$A:$A, Items!$C:$C, "Check Item ID", 0)</f>
        <v>Software</v>
      </c>
    </row>
    <row r="7805" spans="1:12" hidden="1" x14ac:dyDescent="0.25">
      <c r="A7805" t="s">
        <v>8573</v>
      </c>
      <c r="B7805" s="1">
        <v>45299</v>
      </c>
      <c r="C7805" t="s">
        <v>231</v>
      </c>
      <c r="D7805" t="s">
        <v>7</v>
      </c>
      <c r="E7805" t="s">
        <v>342</v>
      </c>
      <c r="F7805" t="s">
        <v>514</v>
      </c>
      <c r="G7805">
        <v>45</v>
      </c>
      <c r="H7805">
        <v>5212.47</v>
      </c>
      <c r="I7805">
        <v>234560.96</v>
      </c>
      <c r="J7805" t="s">
        <v>770</v>
      </c>
      <c r="K7805">
        <v>25</v>
      </c>
      <c r="L7805" t="str">
        <f>_xlfn.XLOOKUP(F7805, Items!$A:$A, Items!$C:$C, "Check Item ID", 0)</f>
        <v>Hardware</v>
      </c>
    </row>
    <row r="7806" spans="1:12" hidden="1" x14ac:dyDescent="0.25">
      <c r="A7806" t="s">
        <v>8574</v>
      </c>
      <c r="B7806" s="1">
        <v>45845</v>
      </c>
      <c r="C7806" t="s">
        <v>103</v>
      </c>
      <c r="D7806" t="s">
        <v>31</v>
      </c>
      <c r="E7806" t="s">
        <v>328</v>
      </c>
      <c r="F7806" t="s">
        <v>506</v>
      </c>
      <c r="G7806">
        <v>34</v>
      </c>
      <c r="H7806">
        <v>8100.85</v>
      </c>
      <c r="I7806">
        <v>275428.88</v>
      </c>
      <c r="J7806" t="s">
        <v>770</v>
      </c>
      <c r="K7806">
        <v>27</v>
      </c>
      <c r="L7806" t="str">
        <f>_xlfn.XLOOKUP(F7806, Items!$A:$A, Items!$C:$C, "Check Item ID", 0)</f>
        <v>Software</v>
      </c>
    </row>
    <row r="7807" spans="1:12" hidden="1" x14ac:dyDescent="0.25">
      <c r="A7807" t="s">
        <v>8575</v>
      </c>
      <c r="B7807" s="1">
        <v>44959</v>
      </c>
      <c r="C7807" t="s">
        <v>191</v>
      </c>
      <c r="D7807" t="s">
        <v>25</v>
      </c>
      <c r="E7807" t="s">
        <v>288</v>
      </c>
      <c r="F7807" t="s">
        <v>606</v>
      </c>
      <c r="G7807">
        <v>22</v>
      </c>
      <c r="H7807">
        <v>9210</v>
      </c>
      <c r="I7807">
        <v>202620.08</v>
      </c>
      <c r="J7807" t="s">
        <v>768</v>
      </c>
      <c r="K7807">
        <v>8</v>
      </c>
      <c r="L7807" t="str">
        <f>_xlfn.XLOOKUP(F7807, Items!$A:$A, Items!$C:$C, "Check Item ID", 0)</f>
        <v>Service</v>
      </c>
    </row>
    <row r="7808" spans="1:12" x14ac:dyDescent="0.25">
      <c r="A7808" t="s">
        <v>8576</v>
      </c>
      <c r="B7808" s="1">
        <v>45646</v>
      </c>
      <c r="C7808" t="s">
        <v>217</v>
      </c>
      <c r="D7808" t="s">
        <v>21</v>
      </c>
      <c r="E7808" t="s">
        <v>254</v>
      </c>
      <c r="F7808" t="s">
        <v>584</v>
      </c>
      <c r="G7808" s="8">
        <v>28</v>
      </c>
      <c r="H7808" s="6">
        <v>493.98</v>
      </c>
      <c r="I7808" s="6">
        <v>13831.48</v>
      </c>
      <c r="J7808" t="s">
        <v>777</v>
      </c>
      <c r="K7808" s="8">
        <v>32</v>
      </c>
      <c r="L7808" t="str">
        <f>_xlfn.XLOOKUP(F7808, Items!$A:$A, Items!$C:$C, "Check Item ID", 0)</f>
        <v>Service</v>
      </c>
    </row>
    <row r="7809" spans="1:12" hidden="1" x14ac:dyDescent="0.25">
      <c r="A7809" t="s">
        <v>8577</v>
      </c>
      <c r="B7809" s="1">
        <v>45581</v>
      </c>
      <c r="C7809" t="s">
        <v>36</v>
      </c>
      <c r="D7809" t="s">
        <v>23</v>
      </c>
      <c r="E7809" t="s">
        <v>274</v>
      </c>
      <c r="F7809" t="s">
        <v>678</v>
      </c>
      <c r="G7809">
        <v>14</v>
      </c>
      <c r="H7809">
        <v>4587.84</v>
      </c>
      <c r="I7809">
        <v>64229.79</v>
      </c>
      <c r="J7809" t="s">
        <v>768</v>
      </c>
      <c r="K7809">
        <v>31</v>
      </c>
      <c r="L7809" t="str">
        <f>_xlfn.XLOOKUP(F7809, Items!$A:$A, Items!$C:$C, "Check Item ID", 0)</f>
        <v>Service</v>
      </c>
    </row>
    <row r="7810" spans="1:12" x14ac:dyDescent="0.25">
      <c r="A7810" t="s">
        <v>8578</v>
      </c>
      <c r="B7810" s="1">
        <v>45496</v>
      </c>
      <c r="C7810" t="s">
        <v>231</v>
      </c>
      <c r="D7810" t="s">
        <v>7</v>
      </c>
      <c r="E7810" t="s">
        <v>330</v>
      </c>
      <c r="F7810" t="s">
        <v>564</v>
      </c>
      <c r="G7810" s="8">
        <v>41</v>
      </c>
      <c r="H7810" s="6">
        <v>3443.5</v>
      </c>
      <c r="I7810" s="6">
        <v>141183.6</v>
      </c>
      <c r="J7810" t="s">
        <v>777</v>
      </c>
      <c r="K7810" s="8">
        <v>40</v>
      </c>
      <c r="L7810" t="str">
        <f>_xlfn.XLOOKUP(F7810, Items!$A:$A, Items!$C:$C, "Check Item ID", 0)</f>
        <v>Software</v>
      </c>
    </row>
    <row r="7811" spans="1:12" hidden="1" x14ac:dyDescent="0.25">
      <c r="A7811" t="s">
        <v>8579</v>
      </c>
      <c r="B7811" s="1">
        <v>45869</v>
      </c>
      <c r="C7811" t="s">
        <v>81</v>
      </c>
      <c r="D7811" t="s">
        <v>19</v>
      </c>
      <c r="E7811" t="s">
        <v>296</v>
      </c>
      <c r="F7811" t="s">
        <v>674</v>
      </c>
      <c r="G7811">
        <v>43</v>
      </c>
      <c r="H7811">
        <v>2524.9499999999998</v>
      </c>
      <c r="I7811">
        <v>108572.86</v>
      </c>
      <c r="J7811" t="s">
        <v>768</v>
      </c>
      <c r="K7811">
        <v>45</v>
      </c>
      <c r="L7811" t="str">
        <f>_xlfn.XLOOKUP(F7811, Items!$A:$A, Items!$C:$C, "Check Item ID", 0)</f>
        <v>Software</v>
      </c>
    </row>
    <row r="7812" spans="1:12" hidden="1" x14ac:dyDescent="0.25">
      <c r="A7812" t="s">
        <v>8580</v>
      </c>
      <c r="B7812" s="1">
        <v>45549</v>
      </c>
      <c r="C7812" t="s">
        <v>173</v>
      </c>
      <c r="D7812" t="s">
        <v>9</v>
      </c>
      <c r="E7812" t="s">
        <v>310</v>
      </c>
      <c r="F7812" t="s">
        <v>486</v>
      </c>
      <c r="G7812">
        <v>1</v>
      </c>
      <c r="H7812">
        <v>2926.47</v>
      </c>
      <c r="I7812">
        <v>2926.47</v>
      </c>
      <c r="J7812" t="s">
        <v>768</v>
      </c>
      <c r="K7812">
        <v>23</v>
      </c>
      <c r="L7812" t="str">
        <f>_xlfn.XLOOKUP(F7812, Items!$A:$A, Items!$C:$C, "Check Item ID", 0)</f>
        <v>Hardware</v>
      </c>
    </row>
    <row r="7813" spans="1:12" hidden="1" x14ac:dyDescent="0.25">
      <c r="A7813" t="s">
        <v>8581</v>
      </c>
      <c r="B7813" s="1">
        <v>44931</v>
      </c>
      <c r="C7813" t="s">
        <v>229</v>
      </c>
      <c r="D7813" t="s">
        <v>17</v>
      </c>
      <c r="E7813" t="s">
        <v>278</v>
      </c>
      <c r="F7813" t="s">
        <v>373</v>
      </c>
      <c r="G7813">
        <v>24</v>
      </c>
      <c r="H7813">
        <v>7629.77</v>
      </c>
      <c r="I7813">
        <v>183114.54</v>
      </c>
      <c r="J7813" t="s">
        <v>770</v>
      </c>
      <c r="K7813">
        <v>24</v>
      </c>
      <c r="L7813" t="str">
        <f>_xlfn.XLOOKUP(F7813, Items!$A:$A, Items!$C:$C, "Check Item ID", 0)</f>
        <v>Service</v>
      </c>
    </row>
    <row r="7814" spans="1:12" x14ac:dyDescent="0.25">
      <c r="A7814" t="s">
        <v>8582</v>
      </c>
      <c r="B7814" s="1">
        <v>45904</v>
      </c>
      <c r="C7814" t="s">
        <v>73</v>
      </c>
      <c r="D7814" t="s">
        <v>29</v>
      </c>
      <c r="E7814" t="s">
        <v>250</v>
      </c>
      <c r="F7814" t="s">
        <v>656</v>
      </c>
      <c r="G7814" s="8">
        <v>10</v>
      </c>
      <c r="H7814" s="6">
        <v>6935.22</v>
      </c>
      <c r="I7814" s="6">
        <v>69352.179999999993</v>
      </c>
      <c r="J7814" t="s">
        <v>777</v>
      </c>
      <c r="K7814" s="8">
        <v>42</v>
      </c>
      <c r="L7814" t="str">
        <f>_xlfn.XLOOKUP(F7814, Items!$A:$A, Items!$C:$C, "Check Item ID", 0)</f>
        <v>Service</v>
      </c>
    </row>
    <row r="7815" spans="1:12" hidden="1" x14ac:dyDescent="0.25">
      <c r="A7815" t="s">
        <v>8583</v>
      </c>
      <c r="B7815" s="1">
        <v>44995</v>
      </c>
      <c r="C7815" t="s">
        <v>171</v>
      </c>
      <c r="D7815" t="s">
        <v>23</v>
      </c>
      <c r="E7815" t="s">
        <v>346</v>
      </c>
      <c r="F7815" t="s">
        <v>416</v>
      </c>
      <c r="G7815">
        <v>50</v>
      </c>
      <c r="H7815">
        <v>5045.5200000000004</v>
      </c>
      <c r="I7815">
        <v>252276.19</v>
      </c>
      <c r="J7815" t="s">
        <v>768</v>
      </c>
      <c r="K7815">
        <v>4</v>
      </c>
      <c r="L7815" t="str">
        <f>_xlfn.XLOOKUP(F7815, Items!$A:$A, Items!$C:$C, "Check Item ID", 0)</f>
        <v>Service</v>
      </c>
    </row>
    <row r="7816" spans="1:12" hidden="1" x14ac:dyDescent="0.25">
      <c r="A7816" t="s">
        <v>8584</v>
      </c>
      <c r="B7816" s="1">
        <v>45095</v>
      </c>
      <c r="C7816" t="s">
        <v>229</v>
      </c>
      <c r="D7816" t="s">
        <v>17</v>
      </c>
      <c r="E7816" t="s">
        <v>281</v>
      </c>
      <c r="F7816" t="s">
        <v>638</v>
      </c>
      <c r="G7816">
        <v>13</v>
      </c>
      <c r="H7816">
        <v>5706.09</v>
      </c>
      <c r="I7816">
        <v>74179.14</v>
      </c>
      <c r="J7816" t="s">
        <v>770</v>
      </c>
      <c r="K7816">
        <v>41</v>
      </c>
      <c r="L7816" t="str">
        <f>_xlfn.XLOOKUP(F7816, Items!$A:$A, Items!$C:$C, "Check Item ID", 0)</f>
        <v>Hardware</v>
      </c>
    </row>
    <row r="7817" spans="1:12" x14ac:dyDescent="0.25">
      <c r="A7817" t="s">
        <v>8585</v>
      </c>
      <c r="B7817" s="1">
        <v>45845</v>
      </c>
      <c r="C7817" t="s">
        <v>171</v>
      </c>
      <c r="D7817" t="s">
        <v>23</v>
      </c>
      <c r="E7817" t="s">
        <v>254</v>
      </c>
      <c r="F7817" t="s">
        <v>744</v>
      </c>
      <c r="G7817" s="8">
        <v>12</v>
      </c>
      <c r="H7817" s="6">
        <v>6506.95</v>
      </c>
      <c r="I7817" s="6">
        <v>78083.360000000001</v>
      </c>
      <c r="J7817" t="s">
        <v>777</v>
      </c>
      <c r="K7817" s="8">
        <v>37</v>
      </c>
      <c r="L7817" t="str">
        <f>_xlfn.XLOOKUP(F7817, Items!$A:$A, Items!$C:$C, "Check Item ID", 0)</f>
        <v>Service</v>
      </c>
    </row>
    <row r="7818" spans="1:12" hidden="1" x14ac:dyDescent="0.25">
      <c r="A7818" t="s">
        <v>8586</v>
      </c>
      <c r="B7818" s="1">
        <v>45577</v>
      </c>
      <c r="C7818" t="s">
        <v>81</v>
      </c>
      <c r="D7818" t="s">
        <v>19</v>
      </c>
      <c r="E7818" t="s">
        <v>334</v>
      </c>
      <c r="F7818" t="s">
        <v>706</v>
      </c>
      <c r="G7818">
        <v>25</v>
      </c>
      <c r="H7818">
        <v>9956.92</v>
      </c>
      <c r="I7818">
        <v>248923</v>
      </c>
      <c r="J7818" t="s">
        <v>768</v>
      </c>
      <c r="K7818">
        <v>31</v>
      </c>
      <c r="L7818" t="str">
        <f>_xlfn.XLOOKUP(F7818, Items!$A:$A, Items!$C:$C, "Check Item ID", 0)</f>
        <v>Software</v>
      </c>
    </row>
    <row r="7819" spans="1:12" hidden="1" x14ac:dyDescent="0.25">
      <c r="A7819" t="s">
        <v>8587</v>
      </c>
      <c r="B7819" s="1">
        <v>45302</v>
      </c>
      <c r="C7819" t="s">
        <v>115</v>
      </c>
      <c r="D7819" t="s">
        <v>27</v>
      </c>
      <c r="E7819" t="s">
        <v>344</v>
      </c>
      <c r="F7819" t="s">
        <v>664</v>
      </c>
      <c r="G7819">
        <v>31</v>
      </c>
      <c r="H7819">
        <v>7691.16</v>
      </c>
      <c r="I7819">
        <v>238426.06</v>
      </c>
      <c r="J7819" t="s">
        <v>768</v>
      </c>
      <c r="K7819">
        <v>24</v>
      </c>
      <c r="L7819" t="str">
        <f>_xlfn.XLOOKUP(F7819, Items!$A:$A, Items!$C:$C, "Check Item ID", 0)</f>
        <v>Hardware</v>
      </c>
    </row>
    <row r="7820" spans="1:12" hidden="1" x14ac:dyDescent="0.25">
      <c r="A7820" t="s">
        <v>8588</v>
      </c>
      <c r="B7820" s="1">
        <v>45848</v>
      </c>
      <c r="C7820" t="s">
        <v>85</v>
      </c>
      <c r="D7820" t="s">
        <v>29</v>
      </c>
      <c r="E7820" t="s">
        <v>274</v>
      </c>
      <c r="F7820" t="s">
        <v>728</v>
      </c>
      <c r="G7820">
        <v>37</v>
      </c>
      <c r="H7820">
        <v>7430.78</v>
      </c>
      <c r="I7820">
        <v>274939.03999999998</v>
      </c>
      <c r="J7820" t="s">
        <v>768</v>
      </c>
      <c r="K7820">
        <v>12</v>
      </c>
      <c r="L7820" t="str">
        <f>_xlfn.XLOOKUP(F7820, Items!$A:$A, Items!$C:$C, "Check Item ID", 0)</f>
        <v>Hardware</v>
      </c>
    </row>
    <row r="7821" spans="1:12" hidden="1" x14ac:dyDescent="0.25">
      <c r="A7821" t="s">
        <v>8589</v>
      </c>
      <c r="B7821" s="1">
        <v>45518</v>
      </c>
      <c r="C7821" t="s">
        <v>215</v>
      </c>
      <c r="D7821" t="s">
        <v>5</v>
      </c>
      <c r="E7821" t="s">
        <v>322</v>
      </c>
      <c r="F7821" t="s">
        <v>708</v>
      </c>
      <c r="G7821">
        <v>47</v>
      </c>
      <c r="H7821">
        <v>4676.91</v>
      </c>
      <c r="I7821">
        <v>219814.63</v>
      </c>
      <c r="J7821" t="s">
        <v>770</v>
      </c>
      <c r="K7821">
        <v>8</v>
      </c>
      <c r="L7821" t="str">
        <f>_xlfn.XLOOKUP(F7821, Items!$A:$A, Items!$C:$C, "Check Item ID", 0)</f>
        <v>Service</v>
      </c>
    </row>
    <row r="7822" spans="1:12" x14ac:dyDescent="0.25">
      <c r="A7822" t="s">
        <v>8590</v>
      </c>
      <c r="B7822" s="1">
        <v>45895</v>
      </c>
      <c r="C7822" t="s">
        <v>65</v>
      </c>
      <c r="D7822" t="s">
        <v>15</v>
      </c>
      <c r="E7822" t="s">
        <v>320</v>
      </c>
      <c r="F7822" t="s">
        <v>686</v>
      </c>
      <c r="G7822" s="8">
        <v>7</v>
      </c>
      <c r="H7822" s="6">
        <v>5297.13</v>
      </c>
      <c r="I7822" s="6">
        <v>37079.910000000003</v>
      </c>
      <c r="J7822" t="s">
        <v>777</v>
      </c>
      <c r="K7822" s="8">
        <v>30</v>
      </c>
      <c r="L7822" t="str">
        <f>_xlfn.XLOOKUP(F7822, Items!$A:$A, Items!$C:$C, "Check Item ID", 0)</f>
        <v>Software</v>
      </c>
    </row>
    <row r="7823" spans="1:12" hidden="1" x14ac:dyDescent="0.25">
      <c r="A7823" t="s">
        <v>8591</v>
      </c>
      <c r="B7823" s="1">
        <v>45320</v>
      </c>
      <c r="C7823" t="s">
        <v>145</v>
      </c>
      <c r="D7823" t="s">
        <v>7</v>
      </c>
      <c r="E7823" t="s">
        <v>258</v>
      </c>
      <c r="F7823" t="s">
        <v>359</v>
      </c>
      <c r="G7823">
        <v>37</v>
      </c>
      <c r="H7823">
        <v>6532.83</v>
      </c>
      <c r="I7823">
        <v>241714.72</v>
      </c>
      <c r="J7823" t="s">
        <v>768</v>
      </c>
      <c r="K7823">
        <v>26</v>
      </c>
      <c r="L7823" t="str">
        <f>_xlfn.XLOOKUP(F7823, Items!$A:$A, Items!$C:$C, "Check Item ID", 0)</f>
        <v>Hardware</v>
      </c>
    </row>
    <row r="7824" spans="1:12" hidden="1" x14ac:dyDescent="0.25">
      <c r="A7824" t="s">
        <v>8592</v>
      </c>
      <c r="B7824" s="1">
        <v>45368</v>
      </c>
      <c r="C7824" t="s">
        <v>179</v>
      </c>
      <c r="D7824" t="s">
        <v>3</v>
      </c>
      <c r="E7824" t="s">
        <v>332</v>
      </c>
      <c r="F7824" t="s">
        <v>652</v>
      </c>
      <c r="G7824">
        <v>3</v>
      </c>
      <c r="H7824">
        <v>9064.7000000000007</v>
      </c>
      <c r="I7824">
        <v>27194.11</v>
      </c>
      <c r="J7824" t="s">
        <v>770</v>
      </c>
      <c r="K7824">
        <v>35</v>
      </c>
      <c r="L7824" t="str">
        <f>_xlfn.XLOOKUP(F7824, Items!$A:$A, Items!$C:$C, "Check Item ID", 0)</f>
        <v>Hardware</v>
      </c>
    </row>
    <row r="7825" spans="1:12" hidden="1" x14ac:dyDescent="0.25">
      <c r="A7825" t="s">
        <v>8593</v>
      </c>
      <c r="B7825" s="1">
        <v>45797</v>
      </c>
      <c r="C7825" t="s">
        <v>147</v>
      </c>
      <c r="D7825" t="s">
        <v>5</v>
      </c>
      <c r="E7825" t="s">
        <v>350</v>
      </c>
      <c r="F7825" t="s">
        <v>698</v>
      </c>
      <c r="G7825">
        <v>50</v>
      </c>
      <c r="H7825">
        <v>6073.87</v>
      </c>
      <c r="I7825">
        <v>303693.57</v>
      </c>
      <c r="J7825" t="s">
        <v>768</v>
      </c>
      <c r="K7825">
        <v>10</v>
      </c>
      <c r="L7825" t="str">
        <f>_xlfn.XLOOKUP(F7825, Items!$A:$A, Items!$C:$C, "Check Item ID", 0)</f>
        <v>Software</v>
      </c>
    </row>
    <row r="7826" spans="1:12" hidden="1" x14ac:dyDescent="0.25">
      <c r="A7826" t="s">
        <v>8594</v>
      </c>
      <c r="B7826" s="1">
        <v>45834</v>
      </c>
      <c r="C7826" t="s">
        <v>207</v>
      </c>
      <c r="D7826" t="s">
        <v>11</v>
      </c>
      <c r="E7826" t="s">
        <v>354</v>
      </c>
      <c r="F7826" t="s">
        <v>500</v>
      </c>
      <c r="G7826">
        <v>11</v>
      </c>
      <c r="H7826">
        <v>8919.4699999999993</v>
      </c>
      <c r="I7826">
        <v>98114.12</v>
      </c>
      <c r="J7826" t="s">
        <v>770</v>
      </c>
      <c r="K7826">
        <v>30</v>
      </c>
      <c r="L7826" t="str">
        <f>_xlfn.XLOOKUP(F7826, Items!$A:$A, Items!$C:$C, "Check Item ID", 0)</f>
        <v>Service</v>
      </c>
    </row>
    <row r="7827" spans="1:12" hidden="1" x14ac:dyDescent="0.25">
      <c r="A7827" t="s">
        <v>8595</v>
      </c>
      <c r="B7827" s="1">
        <v>45774</v>
      </c>
      <c r="C7827" t="s">
        <v>185</v>
      </c>
      <c r="D7827" t="s">
        <v>29</v>
      </c>
      <c r="E7827" t="s">
        <v>260</v>
      </c>
      <c r="F7827" t="s">
        <v>386</v>
      </c>
      <c r="G7827">
        <v>3</v>
      </c>
      <c r="H7827">
        <v>11103.99</v>
      </c>
      <c r="I7827">
        <v>33311.97</v>
      </c>
      <c r="J7827" t="s">
        <v>770</v>
      </c>
      <c r="K7827">
        <v>33</v>
      </c>
      <c r="L7827" t="str">
        <f>_xlfn.XLOOKUP(F7827, Items!$A:$A, Items!$C:$C, "Check Item ID", 0)</f>
        <v>Hardware</v>
      </c>
    </row>
    <row r="7828" spans="1:12" x14ac:dyDescent="0.25">
      <c r="A7828" t="s">
        <v>8596</v>
      </c>
      <c r="B7828" s="1">
        <v>45643</v>
      </c>
      <c r="C7828" t="s">
        <v>83</v>
      </c>
      <c r="D7828" t="s">
        <v>23</v>
      </c>
      <c r="E7828" t="s">
        <v>352</v>
      </c>
      <c r="F7828" t="s">
        <v>482</v>
      </c>
      <c r="G7828" s="8">
        <v>37</v>
      </c>
      <c r="H7828" s="6">
        <v>133.94</v>
      </c>
      <c r="I7828" s="6">
        <v>4955.8</v>
      </c>
      <c r="J7828" t="s">
        <v>777</v>
      </c>
      <c r="K7828" s="8">
        <v>23</v>
      </c>
      <c r="L7828" t="str">
        <f>_xlfn.XLOOKUP(F7828, Items!$A:$A, Items!$C:$C, "Check Item ID", 0)</f>
        <v>Service</v>
      </c>
    </row>
    <row r="7829" spans="1:12" hidden="1" x14ac:dyDescent="0.25">
      <c r="A7829" t="s">
        <v>8597</v>
      </c>
      <c r="B7829" s="1">
        <v>45132</v>
      </c>
      <c r="C7829" t="s">
        <v>79</v>
      </c>
      <c r="D7829" t="s">
        <v>31</v>
      </c>
      <c r="E7829" t="s">
        <v>290</v>
      </c>
      <c r="F7829" t="s">
        <v>710</v>
      </c>
      <c r="G7829">
        <v>1</v>
      </c>
      <c r="H7829">
        <v>204.24</v>
      </c>
      <c r="I7829">
        <v>204.24</v>
      </c>
      <c r="J7829" t="s">
        <v>768</v>
      </c>
      <c r="K7829">
        <v>43</v>
      </c>
      <c r="L7829" t="str">
        <f>_xlfn.XLOOKUP(F7829, Items!$A:$A, Items!$C:$C, "Check Item ID", 0)</f>
        <v>Service</v>
      </c>
    </row>
    <row r="7830" spans="1:12" x14ac:dyDescent="0.25">
      <c r="A7830" t="s">
        <v>8598</v>
      </c>
      <c r="B7830" s="1">
        <v>45832</v>
      </c>
      <c r="C7830" t="s">
        <v>61</v>
      </c>
      <c r="D7830" t="s">
        <v>11</v>
      </c>
      <c r="E7830" t="s">
        <v>278</v>
      </c>
      <c r="F7830" t="s">
        <v>474</v>
      </c>
      <c r="G7830" s="8">
        <v>31</v>
      </c>
      <c r="H7830" s="6">
        <v>10619.3</v>
      </c>
      <c r="I7830" s="6">
        <v>329198.23</v>
      </c>
      <c r="J7830" t="s">
        <v>777</v>
      </c>
      <c r="K7830" s="8">
        <v>25</v>
      </c>
      <c r="L7830" t="str">
        <f>_xlfn.XLOOKUP(F7830, Items!$A:$A, Items!$C:$C, "Check Item ID", 0)</f>
        <v>Service</v>
      </c>
    </row>
    <row r="7831" spans="1:12" hidden="1" x14ac:dyDescent="0.25">
      <c r="A7831" t="s">
        <v>8599</v>
      </c>
      <c r="B7831" s="1">
        <v>45528</v>
      </c>
      <c r="C7831" t="s">
        <v>205</v>
      </c>
      <c r="D7831" t="s">
        <v>25</v>
      </c>
      <c r="E7831" t="s">
        <v>336</v>
      </c>
      <c r="F7831" t="s">
        <v>522</v>
      </c>
      <c r="G7831">
        <v>3</v>
      </c>
      <c r="H7831">
        <v>4275.17</v>
      </c>
      <c r="I7831">
        <v>12825.51</v>
      </c>
      <c r="J7831" t="s">
        <v>768</v>
      </c>
      <c r="K7831">
        <v>37</v>
      </c>
      <c r="L7831" t="str">
        <f>_xlfn.XLOOKUP(F7831, Items!$A:$A, Items!$C:$C, "Check Item ID", 0)</f>
        <v>Hardware</v>
      </c>
    </row>
    <row r="7832" spans="1:12" hidden="1" x14ac:dyDescent="0.25">
      <c r="A7832" t="s">
        <v>8600</v>
      </c>
      <c r="B7832" s="1">
        <v>45955</v>
      </c>
      <c r="C7832" t="s">
        <v>137</v>
      </c>
      <c r="D7832" t="s">
        <v>13</v>
      </c>
      <c r="E7832" t="s">
        <v>306</v>
      </c>
      <c r="F7832" t="s">
        <v>574</v>
      </c>
      <c r="G7832">
        <v>36</v>
      </c>
      <c r="H7832">
        <v>2394.35</v>
      </c>
      <c r="I7832">
        <v>86196.54</v>
      </c>
      <c r="J7832" t="s">
        <v>768</v>
      </c>
      <c r="K7832">
        <v>37</v>
      </c>
      <c r="L7832" t="str">
        <f>_xlfn.XLOOKUP(F7832, Items!$A:$A, Items!$C:$C, "Check Item ID", 0)</f>
        <v>Service</v>
      </c>
    </row>
    <row r="7833" spans="1:12" x14ac:dyDescent="0.25">
      <c r="A7833" t="s">
        <v>8601</v>
      </c>
      <c r="B7833" s="1">
        <v>45593</v>
      </c>
      <c r="C7833" t="s">
        <v>173</v>
      </c>
      <c r="D7833" t="s">
        <v>9</v>
      </c>
      <c r="E7833" t="s">
        <v>322</v>
      </c>
      <c r="F7833" t="s">
        <v>656</v>
      </c>
      <c r="G7833" s="8">
        <v>34</v>
      </c>
      <c r="H7833" s="6">
        <v>6956.79</v>
      </c>
      <c r="I7833" s="6">
        <v>236530.98</v>
      </c>
      <c r="J7833" t="s">
        <v>777</v>
      </c>
      <c r="K7833" s="8">
        <v>24</v>
      </c>
      <c r="L7833" t="str">
        <f>_xlfn.XLOOKUP(F7833, Items!$A:$A, Items!$C:$C, "Check Item ID", 0)</f>
        <v>Service</v>
      </c>
    </row>
    <row r="7834" spans="1:12" hidden="1" x14ac:dyDescent="0.25">
      <c r="A7834" t="s">
        <v>8602</v>
      </c>
      <c r="B7834" s="1">
        <v>45958</v>
      </c>
      <c r="C7834" t="s">
        <v>79</v>
      </c>
      <c r="D7834" t="s">
        <v>31</v>
      </c>
      <c r="E7834" t="s">
        <v>336</v>
      </c>
      <c r="F7834" t="s">
        <v>608</v>
      </c>
      <c r="G7834">
        <v>19</v>
      </c>
      <c r="H7834">
        <v>6227.26</v>
      </c>
      <c r="I7834">
        <v>118317.92</v>
      </c>
      <c r="J7834" t="s">
        <v>770</v>
      </c>
      <c r="K7834">
        <v>43</v>
      </c>
      <c r="L7834" t="str">
        <f>_xlfn.XLOOKUP(F7834, Items!$A:$A, Items!$C:$C, "Check Item ID", 0)</f>
        <v>Hardware</v>
      </c>
    </row>
    <row r="7835" spans="1:12" hidden="1" x14ac:dyDescent="0.25">
      <c r="A7835" t="s">
        <v>8603</v>
      </c>
      <c r="B7835" s="1">
        <v>45022</v>
      </c>
      <c r="C7835" t="s">
        <v>201</v>
      </c>
      <c r="D7835" t="s">
        <v>21</v>
      </c>
      <c r="E7835" t="s">
        <v>338</v>
      </c>
      <c r="F7835" t="s">
        <v>726</v>
      </c>
      <c r="G7835">
        <v>34</v>
      </c>
      <c r="H7835">
        <v>4170.59</v>
      </c>
      <c r="I7835">
        <v>141800.07</v>
      </c>
      <c r="J7835" t="s">
        <v>770</v>
      </c>
      <c r="K7835">
        <v>10</v>
      </c>
      <c r="L7835" t="str">
        <f>_xlfn.XLOOKUP(F7835, Items!$A:$A, Items!$C:$C, "Check Item ID", 0)</f>
        <v>Hardware</v>
      </c>
    </row>
    <row r="7836" spans="1:12" hidden="1" x14ac:dyDescent="0.25">
      <c r="A7836" t="s">
        <v>8604</v>
      </c>
      <c r="B7836" s="1">
        <v>45513</v>
      </c>
      <c r="C7836" t="s">
        <v>63</v>
      </c>
      <c r="D7836" t="s">
        <v>27</v>
      </c>
      <c r="E7836" t="s">
        <v>306</v>
      </c>
      <c r="F7836" t="s">
        <v>674</v>
      </c>
      <c r="G7836">
        <v>6</v>
      </c>
      <c r="H7836">
        <v>2820.4</v>
      </c>
      <c r="I7836">
        <v>16922.41</v>
      </c>
      <c r="J7836" t="s">
        <v>770</v>
      </c>
      <c r="K7836">
        <v>22</v>
      </c>
      <c r="L7836" t="str">
        <f>_xlfn.XLOOKUP(F7836, Items!$A:$A, Items!$C:$C, "Check Item ID", 0)</f>
        <v>Software</v>
      </c>
    </row>
    <row r="7837" spans="1:12" x14ac:dyDescent="0.25">
      <c r="A7837" t="s">
        <v>8605</v>
      </c>
      <c r="B7837" s="1">
        <v>45428</v>
      </c>
      <c r="C7837" t="s">
        <v>139</v>
      </c>
      <c r="D7837" t="s">
        <v>19</v>
      </c>
      <c r="E7837" t="s">
        <v>270</v>
      </c>
      <c r="F7837" t="s">
        <v>468</v>
      </c>
      <c r="G7837" s="8">
        <v>8</v>
      </c>
      <c r="H7837" s="6">
        <v>3946.56</v>
      </c>
      <c r="I7837" s="6">
        <v>31572.49</v>
      </c>
      <c r="J7837" t="s">
        <v>777</v>
      </c>
      <c r="K7837" s="8">
        <v>36</v>
      </c>
      <c r="L7837" t="str">
        <f>_xlfn.XLOOKUP(F7837, Items!$A:$A, Items!$C:$C, "Check Item ID", 0)</f>
        <v>Hardware</v>
      </c>
    </row>
    <row r="7838" spans="1:12" x14ac:dyDescent="0.25">
      <c r="A7838" t="s">
        <v>8606</v>
      </c>
      <c r="B7838" s="1">
        <v>45170</v>
      </c>
      <c r="C7838" t="s">
        <v>139</v>
      </c>
      <c r="D7838" t="s">
        <v>19</v>
      </c>
      <c r="E7838" t="s">
        <v>346</v>
      </c>
      <c r="F7838" t="s">
        <v>644</v>
      </c>
      <c r="G7838" s="8">
        <v>28</v>
      </c>
      <c r="H7838" s="6">
        <v>10529.59</v>
      </c>
      <c r="I7838" s="6">
        <v>294828.53999999998</v>
      </c>
      <c r="J7838" t="s">
        <v>777</v>
      </c>
      <c r="K7838" s="8">
        <v>8</v>
      </c>
      <c r="L7838" t="str">
        <f>_xlfn.XLOOKUP(F7838, Items!$A:$A, Items!$C:$C, "Check Item ID", 0)</f>
        <v>Hardware</v>
      </c>
    </row>
    <row r="7839" spans="1:12" hidden="1" x14ac:dyDescent="0.25">
      <c r="A7839" t="s">
        <v>8607</v>
      </c>
      <c r="B7839" s="1">
        <v>45678</v>
      </c>
      <c r="C7839" t="s">
        <v>133</v>
      </c>
      <c r="D7839" t="s">
        <v>11</v>
      </c>
      <c r="E7839" t="s">
        <v>312</v>
      </c>
      <c r="F7839" t="s">
        <v>414</v>
      </c>
      <c r="G7839">
        <v>41</v>
      </c>
      <c r="H7839">
        <v>4794.67</v>
      </c>
      <c r="I7839">
        <v>196581.4</v>
      </c>
      <c r="J7839" t="s">
        <v>770</v>
      </c>
      <c r="K7839">
        <v>8</v>
      </c>
      <c r="L7839" t="str">
        <f>_xlfn.XLOOKUP(F7839, Items!$A:$A, Items!$C:$C, "Check Item ID", 0)</f>
        <v>Service</v>
      </c>
    </row>
    <row r="7840" spans="1:12" hidden="1" x14ac:dyDescent="0.25">
      <c r="A7840" t="s">
        <v>8608</v>
      </c>
      <c r="B7840" s="1">
        <v>45509</v>
      </c>
      <c r="C7840" t="s">
        <v>211</v>
      </c>
      <c r="D7840" t="s">
        <v>31</v>
      </c>
      <c r="E7840" t="s">
        <v>302</v>
      </c>
      <c r="F7840" t="s">
        <v>680</v>
      </c>
      <c r="G7840">
        <v>2</v>
      </c>
      <c r="H7840">
        <v>9411.33</v>
      </c>
      <c r="I7840">
        <v>18822.66</v>
      </c>
      <c r="J7840" t="s">
        <v>770</v>
      </c>
      <c r="K7840">
        <v>45</v>
      </c>
      <c r="L7840" t="str">
        <f>_xlfn.XLOOKUP(F7840, Items!$A:$A, Items!$C:$C, "Check Item ID", 0)</f>
        <v>Service</v>
      </c>
    </row>
    <row r="7841" spans="1:12" hidden="1" x14ac:dyDescent="0.25">
      <c r="A7841" t="s">
        <v>8609</v>
      </c>
      <c r="B7841" s="1">
        <v>45656</v>
      </c>
      <c r="C7841" t="s">
        <v>193</v>
      </c>
      <c r="D7841" t="s">
        <v>5</v>
      </c>
      <c r="E7841" t="s">
        <v>270</v>
      </c>
      <c r="F7841" t="s">
        <v>714</v>
      </c>
      <c r="G7841">
        <v>3</v>
      </c>
      <c r="H7841">
        <v>3453.96</v>
      </c>
      <c r="I7841">
        <v>10361.879999999999</v>
      </c>
      <c r="J7841" t="s">
        <v>770</v>
      </c>
      <c r="K7841">
        <v>24</v>
      </c>
      <c r="L7841" t="str">
        <f>_xlfn.XLOOKUP(F7841, Items!$A:$A, Items!$C:$C, "Check Item ID", 0)</f>
        <v>Hardware</v>
      </c>
    </row>
    <row r="7842" spans="1:12" hidden="1" x14ac:dyDescent="0.25">
      <c r="A7842" t="s">
        <v>8610</v>
      </c>
      <c r="B7842" s="1">
        <v>45543</v>
      </c>
      <c r="C7842" t="s">
        <v>81</v>
      </c>
      <c r="D7842" t="s">
        <v>19</v>
      </c>
      <c r="E7842" t="s">
        <v>263</v>
      </c>
      <c r="F7842" t="s">
        <v>514</v>
      </c>
      <c r="G7842">
        <v>3</v>
      </c>
      <c r="H7842">
        <v>5211.63</v>
      </c>
      <c r="I7842">
        <v>15634.88</v>
      </c>
      <c r="J7842" t="s">
        <v>768</v>
      </c>
      <c r="K7842">
        <v>40</v>
      </c>
      <c r="L7842" t="str">
        <f>_xlfn.XLOOKUP(F7842, Items!$A:$A, Items!$C:$C, "Check Item ID", 0)</f>
        <v>Hardware</v>
      </c>
    </row>
    <row r="7843" spans="1:12" hidden="1" x14ac:dyDescent="0.25">
      <c r="A7843" t="s">
        <v>8611</v>
      </c>
      <c r="B7843" s="1">
        <v>45193</v>
      </c>
      <c r="C7843" t="s">
        <v>89</v>
      </c>
      <c r="D7843" t="s">
        <v>23</v>
      </c>
      <c r="E7843" t="s">
        <v>346</v>
      </c>
      <c r="F7843" t="s">
        <v>706</v>
      </c>
      <c r="G7843">
        <v>41</v>
      </c>
      <c r="H7843">
        <v>9750.91</v>
      </c>
      <c r="I7843">
        <v>399787.11</v>
      </c>
      <c r="J7843" t="s">
        <v>770</v>
      </c>
      <c r="K7843">
        <v>39</v>
      </c>
      <c r="L7843" t="str">
        <f>_xlfn.XLOOKUP(F7843, Items!$A:$A, Items!$C:$C, "Check Item ID", 0)</f>
        <v>Software</v>
      </c>
    </row>
    <row r="7844" spans="1:12" hidden="1" x14ac:dyDescent="0.25">
      <c r="A7844" t="s">
        <v>8612</v>
      </c>
      <c r="B7844" s="1">
        <v>45003</v>
      </c>
      <c r="C7844" t="s">
        <v>201</v>
      </c>
      <c r="D7844" t="s">
        <v>21</v>
      </c>
      <c r="E7844" t="s">
        <v>290</v>
      </c>
      <c r="F7844" t="s">
        <v>682</v>
      </c>
      <c r="G7844">
        <v>42</v>
      </c>
      <c r="H7844">
        <v>7400.21</v>
      </c>
      <c r="I7844">
        <v>310808.62</v>
      </c>
      <c r="J7844" t="s">
        <v>768</v>
      </c>
      <c r="K7844">
        <v>22</v>
      </c>
      <c r="L7844" t="str">
        <f>_xlfn.XLOOKUP(F7844, Items!$A:$A, Items!$C:$C, "Check Item ID", 0)</f>
        <v>Software</v>
      </c>
    </row>
    <row r="7845" spans="1:12" hidden="1" x14ac:dyDescent="0.25">
      <c r="A7845" t="s">
        <v>8613</v>
      </c>
      <c r="B7845" s="1">
        <v>45422</v>
      </c>
      <c r="C7845" t="s">
        <v>171</v>
      </c>
      <c r="D7845" t="s">
        <v>23</v>
      </c>
      <c r="E7845" t="s">
        <v>312</v>
      </c>
      <c r="F7845" t="s">
        <v>606</v>
      </c>
      <c r="G7845">
        <v>22</v>
      </c>
      <c r="H7845">
        <v>8719.2900000000009</v>
      </c>
      <c r="I7845">
        <v>191824.34</v>
      </c>
      <c r="J7845" t="s">
        <v>770</v>
      </c>
      <c r="K7845">
        <v>44</v>
      </c>
      <c r="L7845" t="str">
        <f>_xlfn.XLOOKUP(F7845, Items!$A:$A, Items!$C:$C, "Check Item ID", 0)</f>
        <v>Service</v>
      </c>
    </row>
    <row r="7846" spans="1:12" hidden="1" x14ac:dyDescent="0.25">
      <c r="A7846" t="s">
        <v>8614</v>
      </c>
      <c r="B7846" s="1">
        <v>45010</v>
      </c>
      <c r="C7846" t="s">
        <v>165</v>
      </c>
      <c r="D7846" t="s">
        <v>27</v>
      </c>
      <c r="E7846" t="s">
        <v>260</v>
      </c>
      <c r="F7846" t="s">
        <v>474</v>
      </c>
      <c r="G7846">
        <v>44</v>
      </c>
      <c r="H7846">
        <v>8699.57</v>
      </c>
      <c r="I7846">
        <v>382781.05</v>
      </c>
      <c r="J7846" t="s">
        <v>768</v>
      </c>
      <c r="K7846">
        <v>28</v>
      </c>
      <c r="L7846" t="str">
        <f>_xlfn.XLOOKUP(F7846, Items!$A:$A, Items!$C:$C, "Check Item ID", 0)</f>
        <v>Service</v>
      </c>
    </row>
    <row r="7847" spans="1:12" x14ac:dyDescent="0.25">
      <c r="A7847" t="s">
        <v>8615</v>
      </c>
      <c r="B7847" s="1">
        <v>45372</v>
      </c>
      <c r="C7847" t="s">
        <v>113</v>
      </c>
      <c r="D7847" t="s">
        <v>23</v>
      </c>
      <c r="E7847" t="s">
        <v>246</v>
      </c>
      <c r="F7847" t="s">
        <v>664</v>
      </c>
      <c r="G7847" s="8">
        <v>26</v>
      </c>
      <c r="H7847" s="6">
        <v>6501.28</v>
      </c>
      <c r="I7847" s="6">
        <v>169033.17</v>
      </c>
      <c r="J7847" t="s">
        <v>777</v>
      </c>
      <c r="K7847" s="8">
        <v>13</v>
      </c>
      <c r="L7847" t="str">
        <f>_xlfn.XLOOKUP(F7847, Items!$A:$A, Items!$C:$C, "Check Item ID", 0)</f>
        <v>Hardware</v>
      </c>
    </row>
    <row r="7848" spans="1:12" hidden="1" x14ac:dyDescent="0.25">
      <c r="A7848" t="s">
        <v>8616</v>
      </c>
      <c r="B7848" s="1">
        <v>45670</v>
      </c>
      <c r="C7848" t="s">
        <v>151</v>
      </c>
      <c r="D7848" t="s">
        <v>11</v>
      </c>
      <c r="E7848" t="s">
        <v>254</v>
      </c>
      <c r="F7848" t="s">
        <v>562</v>
      </c>
      <c r="G7848">
        <v>21</v>
      </c>
      <c r="H7848">
        <v>3961.04</v>
      </c>
      <c r="I7848">
        <v>83181.81</v>
      </c>
      <c r="J7848" t="s">
        <v>768</v>
      </c>
      <c r="K7848">
        <v>9</v>
      </c>
      <c r="L7848" t="str">
        <f>_xlfn.XLOOKUP(F7848, Items!$A:$A, Items!$C:$C, "Check Item ID", 0)</f>
        <v>Service</v>
      </c>
    </row>
    <row r="7849" spans="1:12" x14ac:dyDescent="0.25">
      <c r="A7849" t="s">
        <v>8617</v>
      </c>
      <c r="B7849" s="1">
        <v>45005</v>
      </c>
      <c r="C7849" t="s">
        <v>143</v>
      </c>
      <c r="D7849" t="s">
        <v>5</v>
      </c>
      <c r="E7849" t="s">
        <v>250</v>
      </c>
      <c r="F7849" t="s">
        <v>380</v>
      </c>
      <c r="G7849" s="8">
        <v>34</v>
      </c>
      <c r="H7849" s="6">
        <v>4627.12</v>
      </c>
      <c r="I7849" s="6">
        <v>157321.95000000001</v>
      </c>
      <c r="J7849" t="s">
        <v>777</v>
      </c>
      <c r="K7849" s="8">
        <v>25</v>
      </c>
      <c r="L7849" t="str">
        <f>_xlfn.XLOOKUP(F7849, Items!$A:$A, Items!$C:$C, "Check Item ID", 0)</f>
        <v>Hardware</v>
      </c>
    </row>
    <row r="7850" spans="1:12" hidden="1" x14ac:dyDescent="0.25">
      <c r="A7850" t="s">
        <v>8618</v>
      </c>
      <c r="B7850" s="1">
        <v>45534</v>
      </c>
      <c r="C7850" t="s">
        <v>51</v>
      </c>
      <c r="D7850" t="s">
        <v>3</v>
      </c>
      <c r="E7850" t="s">
        <v>276</v>
      </c>
      <c r="F7850" t="s">
        <v>702</v>
      </c>
      <c r="G7850">
        <v>42</v>
      </c>
      <c r="H7850">
        <v>6158.29</v>
      </c>
      <c r="I7850">
        <v>258648.14</v>
      </c>
      <c r="J7850" t="s">
        <v>770</v>
      </c>
      <c r="K7850">
        <v>20</v>
      </c>
      <c r="L7850" t="str">
        <f>_xlfn.XLOOKUP(F7850, Items!$A:$A, Items!$C:$C, "Check Item ID", 0)</f>
        <v>Hardware</v>
      </c>
    </row>
    <row r="7851" spans="1:12" hidden="1" x14ac:dyDescent="0.25">
      <c r="A7851" t="s">
        <v>8619</v>
      </c>
      <c r="B7851" s="1">
        <v>45760</v>
      </c>
      <c r="C7851" t="s">
        <v>171</v>
      </c>
      <c r="D7851" t="s">
        <v>23</v>
      </c>
      <c r="E7851" t="s">
        <v>318</v>
      </c>
      <c r="F7851" t="s">
        <v>720</v>
      </c>
      <c r="G7851">
        <v>26</v>
      </c>
      <c r="H7851">
        <v>8326.5300000000007</v>
      </c>
      <c r="I7851">
        <v>216489.78</v>
      </c>
      <c r="J7851" t="s">
        <v>768</v>
      </c>
      <c r="K7851">
        <v>41</v>
      </c>
      <c r="L7851" t="str">
        <f>_xlfn.XLOOKUP(F7851, Items!$A:$A, Items!$C:$C, "Check Item ID", 0)</f>
        <v>Hardware</v>
      </c>
    </row>
    <row r="7852" spans="1:12" hidden="1" x14ac:dyDescent="0.25">
      <c r="A7852" t="s">
        <v>8620</v>
      </c>
      <c r="B7852" s="1">
        <v>45010</v>
      </c>
      <c r="C7852" t="s">
        <v>137</v>
      </c>
      <c r="D7852" t="s">
        <v>13</v>
      </c>
      <c r="E7852" t="s">
        <v>354</v>
      </c>
      <c r="F7852" t="s">
        <v>626</v>
      </c>
      <c r="G7852">
        <v>47</v>
      </c>
      <c r="H7852">
        <v>3655.23</v>
      </c>
      <c r="I7852">
        <v>171795.98</v>
      </c>
      <c r="J7852" t="s">
        <v>770</v>
      </c>
      <c r="K7852">
        <v>16</v>
      </c>
      <c r="L7852" t="str">
        <f>_xlfn.XLOOKUP(F7852, Items!$A:$A, Items!$C:$C, "Check Item ID", 0)</f>
        <v>Software</v>
      </c>
    </row>
    <row r="7853" spans="1:12" hidden="1" x14ac:dyDescent="0.25">
      <c r="A7853" t="s">
        <v>8621</v>
      </c>
      <c r="B7853" s="1">
        <v>44964</v>
      </c>
      <c r="C7853" t="s">
        <v>139</v>
      </c>
      <c r="D7853" t="s">
        <v>19</v>
      </c>
      <c r="E7853" t="s">
        <v>338</v>
      </c>
      <c r="F7853" t="s">
        <v>414</v>
      </c>
      <c r="G7853">
        <v>18</v>
      </c>
      <c r="H7853">
        <v>5270.4</v>
      </c>
      <c r="I7853">
        <v>94867.21</v>
      </c>
      <c r="J7853" t="s">
        <v>768</v>
      </c>
      <c r="K7853">
        <v>38</v>
      </c>
      <c r="L7853" t="str">
        <f>_xlfn.XLOOKUP(F7853, Items!$A:$A, Items!$C:$C, "Check Item ID", 0)</f>
        <v>Service</v>
      </c>
    </row>
    <row r="7854" spans="1:12" hidden="1" x14ac:dyDescent="0.25">
      <c r="A7854" t="s">
        <v>8622</v>
      </c>
      <c r="B7854" s="1">
        <v>45781</v>
      </c>
      <c r="C7854" t="s">
        <v>233</v>
      </c>
      <c r="D7854" t="s">
        <v>17</v>
      </c>
      <c r="E7854" t="s">
        <v>290</v>
      </c>
      <c r="F7854" t="s">
        <v>594</v>
      </c>
      <c r="G7854">
        <v>32</v>
      </c>
      <c r="H7854">
        <v>3656.24</v>
      </c>
      <c r="I7854">
        <v>116999.61</v>
      </c>
      <c r="J7854" t="s">
        <v>770</v>
      </c>
      <c r="K7854">
        <v>9</v>
      </c>
      <c r="L7854" t="str">
        <f>_xlfn.XLOOKUP(F7854, Items!$A:$A, Items!$C:$C, "Check Item ID", 0)</f>
        <v>Software</v>
      </c>
    </row>
    <row r="7855" spans="1:12" x14ac:dyDescent="0.25">
      <c r="A7855" t="s">
        <v>8623</v>
      </c>
      <c r="B7855" s="1">
        <v>44947</v>
      </c>
      <c r="C7855" t="s">
        <v>141</v>
      </c>
      <c r="D7855" t="s">
        <v>27</v>
      </c>
      <c r="E7855" t="s">
        <v>306</v>
      </c>
      <c r="F7855" t="s">
        <v>436</v>
      </c>
      <c r="G7855" s="8">
        <v>44</v>
      </c>
      <c r="H7855" s="6">
        <v>57.27</v>
      </c>
      <c r="I7855" s="6">
        <v>2519.6999999999998</v>
      </c>
      <c r="J7855" t="s">
        <v>777</v>
      </c>
      <c r="K7855" s="8">
        <v>31</v>
      </c>
      <c r="L7855" t="str">
        <f>_xlfn.XLOOKUP(F7855, Items!$A:$A, Items!$C:$C, "Check Item ID", 0)</f>
        <v>Service</v>
      </c>
    </row>
    <row r="7856" spans="1:12" hidden="1" x14ac:dyDescent="0.25">
      <c r="A7856" t="s">
        <v>8624</v>
      </c>
      <c r="B7856" s="1">
        <v>45955</v>
      </c>
      <c r="C7856" t="s">
        <v>107</v>
      </c>
      <c r="D7856" t="s">
        <v>25</v>
      </c>
      <c r="E7856" t="s">
        <v>338</v>
      </c>
      <c r="F7856" t="s">
        <v>540</v>
      </c>
      <c r="G7856">
        <v>29</v>
      </c>
      <c r="H7856">
        <v>4996.2700000000004</v>
      </c>
      <c r="I7856">
        <v>144891.69</v>
      </c>
      <c r="J7856" t="s">
        <v>770</v>
      </c>
      <c r="K7856">
        <v>3</v>
      </c>
      <c r="L7856" t="str">
        <f>_xlfn.XLOOKUP(F7856, Items!$A:$A, Items!$C:$C, "Check Item ID", 0)</f>
        <v>Software</v>
      </c>
    </row>
    <row r="7857" spans="1:12" hidden="1" x14ac:dyDescent="0.25">
      <c r="A7857" t="s">
        <v>8625</v>
      </c>
      <c r="B7857" s="1">
        <v>45953</v>
      </c>
      <c r="C7857" t="s">
        <v>87</v>
      </c>
      <c r="D7857" t="s">
        <v>9</v>
      </c>
      <c r="E7857" t="s">
        <v>354</v>
      </c>
      <c r="F7857" t="s">
        <v>596</v>
      </c>
      <c r="G7857">
        <v>8</v>
      </c>
      <c r="H7857">
        <v>6033.4</v>
      </c>
      <c r="I7857">
        <v>48267.17</v>
      </c>
      <c r="J7857" t="s">
        <v>770</v>
      </c>
      <c r="K7857">
        <v>37</v>
      </c>
      <c r="L7857" t="str">
        <f>_xlfn.XLOOKUP(F7857, Items!$A:$A, Items!$C:$C, "Check Item ID", 0)</f>
        <v>Software</v>
      </c>
    </row>
    <row r="7858" spans="1:12" x14ac:dyDescent="0.25">
      <c r="A7858" t="s">
        <v>8626</v>
      </c>
      <c r="B7858" s="1">
        <v>45137</v>
      </c>
      <c r="C7858" t="s">
        <v>179</v>
      </c>
      <c r="D7858" t="s">
        <v>3</v>
      </c>
      <c r="E7858" t="s">
        <v>350</v>
      </c>
      <c r="F7858" t="s">
        <v>584</v>
      </c>
      <c r="G7858" s="8">
        <v>15</v>
      </c>
      <c r="H7858" s="6">
        <v>552.29</v>
      </c>
      <c r="I7858" s="6">
        <v>8284.35</v>
      </c>
      <c r="J7858" t="s">
        <v>777</v>
      </c>
      <c r="K7858" s="8">
        <v>43</v>
      </c>
      <c r="L7858" t="str">
        <f>_xlfn.XLOOKUP(F7858, Items!$A:$A, Items!$C:$C, "Check Item ID", 0)</f>
        <v>Service</v>
      </c>
    </row>
    <row r="7859" spans="1:12" hidden="1" x14ac:dyDescent="0.25">
      <c r="A7859" t="s">
        <v>8627</v>
      </c>
      <c r="B7859" s="1">
        <v>45529</v>
      </c>
      <c r="C7859" t="s">
        <v>42</v>
      </c>
      <c r="D7859" t="s">
        <v>9</v>
      </c>
      <c r="E7859" t="s">
        <v>263</v>
      </c>
      <c r="F7859" t="s">
        <v>706</v>
      </c>
      <c r="G7859">
        <v>25</v>
      </c>
      <c r="H7859">
        <v>10119.57</v>
      </c>
      <c r="I7859">
        <v>252989.36</v>
      </c>
      <c r="J7859" t="s">
        <v>768</v>
      </c>
      <c r="K7859">
        <v>14</v>
      </c>
      <c r="L7859" t="str">
        <f>_xlfn.XLOOKUP(F7859, Items!$A:$A, Items!$C:$C, "Check Item ID", 0)</f>
        <v>Software</v>
      </c>
    </row>
    <row r="7860" spans="1:12" hidden="1" x14ac:dyDescent="0.25">
      <c r="A7860" t="s">
        <v>8628</v>
      </c>
      <c r="B7860" s="1">
        <v>45123</v>
      </c>
      <c r="C7860" t="s">
        <v>133</v>
      </c>
      <c r="D7860" t="s">
        <v>11</v>
      </c>
      <c r="E7860" t="s">
        <v>294</v>
      </c>
      <c r="F7860" t="s">
        <v>540</v>
      </c>
      <c r="G7860">
        <v>24</v>
      </c>
      <c r="H7860">
        <v>4740.05</v>
      </c>
      <c r="I7860">
        <v>113761.09</v>
      </c>
      <c r="J7860" t="s">
        <v>770</v>
      </c>
      <c r="K7860">
        <v>19</v>
      </c>
      <c r="L7860" t="str">
        <f>_xlfn.XLOOKUP(F7860, Items!$A:$A, Items!$C:$C, "Check Item ID", 0)</f>
        <v>Software</v>
      </c>
    </row>
    <row r="7861" spans="1:12" x14ac:dyDescent="0.25">
      <c r="A7861" t="s">
        <v>8629</v>
      </c>
      <c r="B7861" s="1">
        <v>45461</v>
      </c>
      <c r="C7861" t="s">
        <v>117</v>
      </c>
      <c r="D7861" t="s">
        <v>29</v>
      </c>
      <c r="E7861" t="s">
        <v>352</v>
      </c>
      <c r="F7861" t="s">
        <v>367</v>
      </c>
      <c r="G7861" s="8">
        <v>27</v>
      </c>
      <c r="H7861" s="6">
        <v>5240.82</v>
      </c>
      <c r="I7861" s="6">
        <v>141502.25</v>
      </c>
      <c r="J7861" t="s">
        <v>777</v>
      </c>
      <c r="K7861" s="8">
        <v>26</v>
      </c>
      <c r="L7861" t="str">
        <f>_xlfn.XLOOKUP(F7861, Items!$A:$A, Items!$C:$C, "Check Item ID", 0)</f>
        <v>Software</v>
      </c>
    </row>
    <row r="7862" spans="1:12" hidden="1" x14ac:dyDescent="0.25">
      <c r="A7862" t="s">
        <v>8630</v>
      </c>
      <c r="B7862" s="1">
        <v>45401</v>
      </c>
      <c r="C7862" t="s">
        <v>107</v>
      </c>
      <c r="D7862" t="s">
        <v>25</v>
      </c>
      <c r="E7862" t="s">
        <v>276</v>
      </c>
      <c r="F7862" t="s">
        <v>498</v>
      </c>
      <c r="G7862">
        <v>8</v>
      </c>
      <c r="H7862">
        <v>7845.61</v>
      </c>
      <c r="I7862">
        <v>62764.88</v>
      </c>
      <c r="J7862" t="s">
        <v>770</v>
      </c>
      <c r="K7862">
        <v>17</v>
      </c>
      <c r="L7862" t="str">
        <f>_xlfn.XLOOKUP(F7862, Items!$A:$A, Items!$C:$C, "Check Item ID", 0)</f>
        <v>Service</v>
      </c>
    </row>
    <row r="7863" spans="1:12" hidden="1" x14ac:dyDescent="0.25">
      <c r="A7863" t="s">
        <v>8631</v>
      </c>
      <c r="B7863" s="1">
        <v>45148</v>
      </c>
      <c r="C7863" t="s">
        <v>223</v>
      </c>
      <c r="D7863" t="s">
        <v>5</v>
      </c>
      <c r="E7863" t="s">
        <v>254</v>
      </c>
      <c r="F7863" t="s">
        <v>562</v>
      </c>
      <c r="G7863">
        <v>9</v>
      </c>
      <c r="H7863">
        <v>3598.58</v>
      </c>
      <c r="I7863">
        <v>32387.19</v>
      </c>
      <c r="J7863" t="s">
        <v>768</v>
      </c>
      <c r="K7863">
        <v>35</v>
      </c>
      <c r="L7863" t="str">
        <f>_xlfn.XLOOKUP(F7863, Items!$A:$A, Items!$C:$C, "Check Item ID", 0)</f>
        <v>Service</v>
      </c>
    </row>
    <row r="7864" spans="1:12" x14ac:dyDescent="0.25">
      <c r="A7864" t="s">
        <v>8632</v>
      </c>
      <c r="B7864" s="1">
        <v>45735</v>
      </c>
      <c r="C7864" t="s">
        <v>179</v>
      </c>
      <c r="D7864" t="s">
        <v>3</v>
      </c>
      <c r="E7864" t="s">
        <v>292</v>
      </c>
      <c r="F7864" t="s">
        <v>698</v>
      </c>
      <c r="G7864" s="8">
        <v>12</v>
      </c>
      <c r="H7864" s="6">
        <v>5810.82</v>
      </c>
      <c r="I7864" s="6">
        <v>69729.86</v>
      </c>
      <c r="J7864" t="s">
        <v>777</v>
      </c>
      <c r="K7864" s="8">
        <v>40</v>
      </c>
      <c r="L7864" t="str">
        <f>_xlfn.XLOOKUP(F7864, Items!$A:$A, Items!$C:$C, "Check Item ID", 0)</f>
        <v>Software</v>
      </c>
    </row>
    <row r="7865" spans="1:12" hidden="1" x14ac:dyDescent="0.25">
      <c r="A7865" t="s">
        <v>8633</v>
      </c>
      <c r="B7865" s="1">
        <v>45947</v>
      </c>
      <c r="C7865" t="s">
        <v>95</v>
      </c>
      <c r="D7865" t="s">
        <v>11</v>
      </c>
      <c r="E7865" t="s">
        <v>310</v>
      </c>
      <c r="F7865" t="s">
        <v>494</v>
      </c>
      <c r="G7865">
        <v>48</v>
      </c>
      <c r="H7865">
        <v>7841.64</v>
      </c>
      <c r="I7865">
        <v>376398.56</v>
      </c>
      <c r="J7865" t="s">
        <v>770</v>
      </c>
      <c r="K7865">
        <v>34</v>
      </c>
      <c r="L7865" t="str">
        <f>_xlfn.XLOOKUP(F7865, Items!$A:$A, Items!$C:$C, "Check Item ID", 0)</f>
        <v>Hardware</v>
      </c>
    </row>
    <row r="7866" spans="1:12" hidden="1" x14ac:dyDescent="0.25">
      <c r="A7866" t="s">
        <v>8634</v>
      </c>
      <c r="B7866" s="1">
        <v>45672</v>
      </c>
      <c r="C7866" t="s">
        <v>117</v>
      </c>
      <c r="D7866" t="s">
        <v>29</v>
      </c>
      <c r="E7866" t="s">
        <v>346</v>
      </c>
      <c r="F7866" t="s">
        <v>369</v>
      </c>
      <c r="G7866">
        <v>3</v>
      </c>
      <c r="H7866">
        <v>1206.72</v>
      </c>
      <c r="I7866">
        <v>3620.15</v>
      </c>
      <c r="J7866" t="s">
        <v>768</v>
      </c>
      <c r="K7866">
        <v>39</v>
      </c>
      <c r="L7866" t="str">
        <f>_xlfn.XLOOKUP(F7866, Items!$A:$A, Items!$C:$C, "Check Item ID", 0)</f>
        <v>Software</v>
      </c>
    </row>
    <row r="7867" spans="1:12" x14ac:dyDescent="0.25">
      <c r="A7867" t="s">
        <v>8635</v>
      </c>
      <c r="B7867" s="1">
        <v>45962</v>
      </c>
      <c r="C7867" t="s">
        <v>42</v>
      </c>
      <c r="D7867" t="s">
        <v>9</v>
      </c>
      <c r="E7867" t="s">
        <v>254</v>
      </c>
      <c r="F7867" t="s">
        <v>502</v>
      </c>
      <c r="G7867" s="8">
        <v>40</v>
      </c>
      <c r="H7867" s="6">
        <v>7922.27</v>
      </c>
      <c r="I7867" s="6">
        <v>316890.64</v>
      </c>
      <c r="J7867" t="s">
        <v>777</v>
      </c>
      <c r="K7867" s="8">
        <v>32</v>
      </c>
      <c r="L7867" t="str">
        <f>_xlfn.XLOOKUP(F7867, Items!$A:$A, Items!$C:$C, "Check Item ID", 0)</f>
        <v>Software</v>
      </c>
    </row>
    <row r="7868" spans="1:12" hidden="1" x14ac:dyDescent="0.25">
      <c r="A7868" t="s">
        <v>8636</v>
      </c>
      <c r="B7868" s="1">
        <v>45378</v>
      </c>
      <c r="C7868" t="s">
        <v>191</v>
      </c>
      <c r="D7868" t="s">
        <v>25</v>
      </c>
      <c r="E7868" t="s">
        <v>328</v>
      </c>
      <c r="F7868" t="s">
        <v>588</v>
      </c>
      <c r="G7868">
        <v>6</v>
      </c>
      <c r="H7868">
        <v>8204.34</v>
      </c>
      <c r="I7868">
        <v>49226.04</v>
      </c>
      <c r="J7868" t="s">
        <v>770</v>
      </c>
      <c r="K7868">
        <v>9</v>
      </c>
      <c r="L7868" t="str">
        <f>_xlfn.XLOOKUP(F7868, Items!$A:$A, Items!$C:$C, "Check Item ID", 0)</f>
        <v>Hardware</v>
      </c>
    </row>
    <row r="7869" spans="1:12" x14ac:dyDescent="0.25">
      <c r="A7869" t="s">
        <v>8637</v>
      </c>
      <c r="B7869" s="1">
        <v>45002</v>
      </c>
      <c r="C7869" t="s">
        <v>159</v>
      </c>
      <c r="D7869" t="s">
        <v>11</v>
      </c>
      <c r="E7869" t="s">
        <v>308</v>
      </c>
      <c r="F7869" t="s">
        <v>450</v>
      </c>
      <c r="G7869" s="8">
        <v>18</v>
      </c>
      <c r="H7869" s="6">
        <v>7035.43</v>
      </c>
      <c r="I7869" s="6">
        <v>126637.73</v>
      </c>
      <c r="J7869" t="s">
        <v>777</v>
      </c>
      <c r="K7869" s="8">
        <v>19</v>
      </c>
      <c r="L7869" t="str">
        <f>_xlfn.XLOOKUP(F7869, Items!$A:$A, Items!$C:$C, "Check Item ID", 0)</f>
        <v>Service</v>
      </c>
    </row>
    <row r="7870" spans="1:12" hidden="1" x14ac:dyDescent="0.25">
      <c r="A7870" t="s">
        <v>8638</v>
      </c>
      <c r="B7870" s="1">
        <v>45844</v>
      </c>
      <c r="C7870" t="s">
        <v>201</v>
      </c>
      <c r="D7870" t="s">
        <v>21</v>
      </c>
      <c r="E7870" t="s">
        <v>330</v>
      </c>
      <c r="F7870" t="s">
        <v>392</v>
      </c>
      <c r="G7870">
        <v>6</v>
      </c>
      <c r="H7870">
        <v>11169.82</v>
      </c>
      <c r="I7870">
        <v>67018.929999999993</v>
      </c>
      <c r="J7870" t="s">
        <v>770</v>
      </c>
      <c r="K7870">
        <v>5</v>
      </c>
      <c r="L7870" t="str">
        <f>_xlfn.XLOOKUP(F7870, Items!$A:$A, Items!$C:$C, "Check Item ID", 0)</f>
        <v>Software</v>
      </c>
    </row>
    <row r="7871" spans="1:12" x14ac:dyDescent="0.25">
      <c r="A7871" t="s">
        <v>8639</v>
      </c>
      <c r="B7871" s="1">
        <v>45464</v>
      </c>
      <c r="C7871" t="s">
        <v>137</v>
      </c>
      <c r="D7871" t="s">
        <v>13</v>
      </c>
      <c r="E7871" t="s">
        <v>276</v>
      </c>
      <c r="F7871" t="s">
        <v>564</v>
      </c>
      <c r="G7871" s="8">
        <v>50</v>
      </c>
      <c r="H7871" s="6">
        <v>3212.84</v>
      </c>
      <c r="I7871" s="6">
        <v>160641.82999999999</v>
      </c>
      <c r="J7871" t="s">
        <v>777</v>
      </c>
      <c r="K7871" s="8">
        <v>30</v>
      </c>
      <c r="L7871" t="str">
        <f>_xlfn.XLOOKUP(F7871, Items!$A:$A, Items!$C:$C, "Check Item ID", 0)</f>
        <v>Software</v>
      </c>
    </row>
    <row r="7872" spans="1:12" hidden="1" x14ac:dyDescent="0.25">
      <c r="A7872" t="s">
        <v>8640</v>
      </c>
      <c r="B7872" s="1">
        <v>45508</v>
      </c>
      <c r="C7872" t="s">
        <v>127</v>
      </c>
      <c r="D7872" t="s">
        <v>31</v>
      </c>
      <c r="E7872" t="s">
        <v>346</v>
      </c>
      <c r="F7872" t="s">
        <v>658</v>
      </c>
      <c r="G7872">
        <v>23</v>
      </c>
      <c r="H7872">
        <v>6455.55</v>
      </c>
      <c r="I7872">
        <v>148477.66</v>
      </c>
      <c r="J7872" t="s">
        <v>768</v>
      </c>
      <c r="K7872">
        <v>43</v>
      </c>
      <c r="L7872" t="str">
        <f>_xlfn.XLOOKUP(F7872, Items!$A:$A, Items!$C:$C, "Check Item ID", 0)</f>
        <v>Service</v>
      </c>
    </row>
    <row r="7873" spans="1:12" hidden="1" x14ac:dyDescent="0.25">
      <c r="A7873" t="s">
        <v>8641</v>
      </c>
      <c r="B7873" s="1">
        <v>45775</v>
      </c>
      <c r="C7873" t="s">
        <v>65</v>
      </c>
      <c r="D7873" t="s">
        <v>15</v>
      </c>
      <c r="E7873" t="s">
        <v>250</v>
      </c>
      <c r="F7873" t="s">
        <v>426</v>
      </c>
      <c r="G7873">
        <v>48</v>
      </c>
      <c r="H7873">
        <v>7137.96</v>
      </c>
      <c r="I7873">
        <v>342622.01</v>
      </c>
      <c r="J7873" t="s">
        <v>768</v>
      </c>
      <c r="K7873">
        <v>26</v>
      </c>
      <c r="L7873" t="str">
        <f>_xlfn.XLOOKUP(F7873, Items!$A:$A, Items!$C:$C, "Check Item ID", 0)</f>
        <v>Hardware</v>
      </c>
    </row>
    <row r="7874" spans="1:12" hidden="1" x14ac:dyDescent="0.25">
      <c r="A7874" t="s">
        <v>8642</v>
      </c>
      <c r="B7874" s="1">
        <v>45103</v>
      </c>
      <c r="C7874" t="s">
        <v>137</v>
      </c>
      <c r="D7874" t="s">
        <v>13</v>
      </c>
      <c r="E7874" t="s">
        <v>304</v>
      </c>
      <c r="F7874" t="s">
        <v>556</v>
      </c>
      <c r="G7874">
        <v>43</v>
      </c>
      <c r="H7874">
        <v>5198.74</v>
      </c>
      <c r="I7874">
        <v>223545.72</v>
      </c>
      <c r="J7874" t="s">
        <v>768</v>
      </c>
      <c r="K7874">
        <v>10</v>
      </c>
      <c r="L7874" t="str">
        <f>_xlfn.XLOOKUP(F7874, Items!$A:$A, Items!$C:$C, "Check Item ID", 0)</f>
        <v>Software</v>
      </c>
    </row>
    <row r="7875" spans="1:12" hidden="1" x14ac:dyDescent="0.25">
      <c r="A7875" t="s">
        <v>8643</v>
      </c>
      <c r="B7875" s="1">
        <v>45875</v>
      </c>
      <c r="C7875" t="s">
        <v>141</v>
      </c>
      <c r="D7875" t="s">
        <v>27</v>
      </c>
      <c r="E7875" t="s">
        <v>290</v>
      </c>
      <c r="F7875" t="s">
        <v>568</v>
      </c>
      <c r="G7875">
        <v>36</v>
      </c>
      <c r="H7875">
        <v>453.26</v>
      </c>
      <c r="I7875">
        <v>16317.52</v>
      </c>
      <c r="J7875" t="s">
        <v>768</v>
      </c>
      <c r="K7875">
        <v>35</v>
      </c>
      <c r="L7875" t="str">
        <f>_xlfn.XLOOKUP(F7875, Items!$A:$A, Items!$C:$C, "Check Item ID", 0)</f>
        <v>Software</v>
      </c>
    </row>
    <row r="7876" spans="1:12" x14ac:dyDescent="0.25">
      <c r="A7876" t="s">
        <v>8644</v>
      </c>
      <c r="B7876" s="1">
        <v>45804</v>
      </c>
      <c r="C7876" t="s">
        <v>201</v>
      </c>
      <c r="D7876" t="s">
        <v>21</v>
      </c>
      <c r="E7876" t="s">
        <v>314</v>
      </c>
      <c r="F7876" t="s">
        <v>746</v>
      </c>
      <c r="G7876" s="8">
        <v>9</v>
      </c>
      <c r="H7876" s="6">
        <v>4343.8900000000003</v>
      </c>
      <c r="I7876" s="6">
        <v>39094.97</v>
      </c>
      <c r="J7876" t="s">
        <v>777</v>
      </c>
      <c r="K7876" s="8">
        <v>38</v>
      </c>
      <c r="L7876" t="str">
        <f>_xlfn.XLOOKUP(F7876, Items!$A:$A, Items!$C:$C, "Check Item ID", 0)</f>
        <v>Software</v>
      </c>
    </row>
    <row r="7877" spans="1:12" hidden="1" x14ac:dyDescent="0.25">
      <c r="A7877" t="s">
        <v>8645</v>
      </c>
      <c r="B7877" s="1">
        <v>45836</v>
      </c>
      <c r="C7877" t="s">
        <v>143</v>
      </c>
      <c r="D7877" t="s">
        <v>5</v>
      </c>
      <c r="E7877" t="s">
        <v>352</v>
      </c>
      <c r="F7877" t="s">
        <v>416</v>
      </c>
      <c r="G7877">
        <v>16</v>
      </c>
      <c r="H7877">
        <v>5261.65</v>
      </c>
      <c r="I7877">
        <v>84186.42</v>
      </c>
      <c r="J7877" t="s">
        <v>770</v>
      </c>
      <c r="K7877">
        <v>13</v>
      </c>
      <c r="L7877" t="str">
        <f>_xlfn.XLOOKUP(F7877, Items!$A:$A, Items!$C:$C, "Check Item ID", 0)</f>
        <v>Service</v>
      </c>
    </row>
    <row r="7878" spans="1:12" x14ac:dyDescent="0.25">
      <c r="A7878" t="s">
        <v>8646</v>
      </c>
      <c r="B7878" s="1">
        <v>45282</v>
      </c>
      <c r="C7878" t="s">
        <v>191</v>
      </c>
      <c r="D7878" t="s">
        <v>25</v>
      </c>
      <c r="E7878" t="s">
        <v>316</v>
      </c>
      <c r="F7878" t="s">
        <v>634</v>
      </c>
      <c r="G7878" s="8">
        <v>31</v>
      </c>
      <c r="H7878" s="6">
        <v>5408.63</v>
      </c>
      <c r="I7878" s="6">
        <v>167667.44</v>
      </c>
      <c r="J7878" t="s">
        <v>777</v>
      </c>
      <c r="K7878" s="8">
        <v>34</v>
      </c>
      <c r="L7878" t="str">
        <f>_xlfn.XLOOKUP(F7878, Items!$A:$A, Items!$C:$C, "Check Item ID", 0)</f>
        <v>Hardware</v>
      </c>
    </row>
    <row r="7879" spans="1:12" hidden="1" x14ac:dyDescent="0.25">
      <c r="A7879" t="s">
        <v>8647</v>
      </c>
      <c r="B7879" s="1">
        <v>45174</v>
      </c>
      <c r="C7879" t="s">
        <v>36</v>
      </c>
      <c r="D7879" t="s">
        <v>23</v>
      </c>
      <c r="E7879" t="s">
        <v>308</v>
      </c>
      <c r="F7879" t="s">
        <v>712</v>
      </c>
      <c r="G7879">
        <v>20</v>
      </c>
      <c r="H7879">
        <v>3119.48</v>
      </c>
      <c r="I7879">
        <v>62389.53</v>
      </c>
      <c r="J7879" t="s">
        <v>770</v>
      </c>
      <c r="K7879">
        <v>3</v>
      </c>
      <c r="L7879" t="str">
        <f>_xlfn.XLOOKUP(F7879, Items!$A:$A, Items!$C:$C, "Check Item ID", 0)</f>
        <v>Service</v>
      </c>
    </row>
    <row r="7880" spans="1:12" hidden="1" x14ac:dyDescent="0.25">
      <c r="A7880" t="s">
        <v>8648</v>
      </c>
      <c r="B7880" s="1">
        <v>45818</v>
      </c>
      <c r="C7880" t="s">
        <v>87</v>
      </c>
      <c r="D7880" t="s">
        <v>9</v>
      </c>
      <c r="E7880" t="s">
        <v>338</v>
      </c>
      <c r="F7880" t="s">
        <v>756</v>
      </c>
      <c r="G7880">
        <v>45</v>
      </c>
      <c r="H7880">
        <v>2735.21</v>
      </c>
      <c r="I7880">
        <v>123084.62</v>
      </c>
      <c r="J7880" t="s">
        <v>770</v>
      </c>
      <c r="K7880">
        <v>15</v>
      </c>
      <c r="L7880" t="str">
        <f>_xlfn.XLOOKUP(F7880, Items!$A:$A, Items!$C:$C, "Check Item ID", 0)</f>
        <v>Service</v>
      </c>
    </row>
    <row r="7881" spans="1:12" hidden="1" x14ac:dyDescent="0.25">
      <c r="A7881" t="s">
        <v>8649</v>
      </c>
      <c r="B7881" s="1">
        <v>45244</v>
      </c>
      <c r="C7881" t="s">
        <v>211</v>
      </c>
      <c r="D7881" t="s">
        <v>31</v>
      </c>
      <c r="E7881" t="s">
        <v>350</v>
      </c>
      <c r="F7881" t="s">
        <v>688</v>
      </c>
      <c r="G7881">
        <v>21</v>
      </c>
      <c r="H7881">
        <v>1404.31</v>
      </c>
      <c r="I7881">
        <v>29490.61</v>
      </c>
      <c r="J7881" t="s">
        <v>770</v>
      </c>
      <c r="K7881">
        <v>8</v>
      </c>
      <c r="L7881" t="str">
        <f>_xlfn.XLOOKUP(F7881, Items!$A:$A, Items!$C:$C, "Check Item ID", 0)</f>
        <v>Hardware</v>
      </c>
    </row>
    <row r="7882" spans="1:12" hidden="1" x14ac:dyDescent="0.25">
      <c r="A7882" t="s">
        <v>8650</v>
      </c>
      <c r="B7882" s="1">
        <v>45331</v>
      </c>
      <c r="C7882" t="s">
        <v>53</v>
      </c>
      <c r="D7882" t="s">
        <v>9</v>
      </c>
      <c r="E7882" t="s">
        <v>274</v>
      </c>
      <c r="F7882" t="s">
        <v>646</v>
      </c>
      <c r="G7882">
        <v>10</v>
      </c>
      <c r="H7882">
        <v>4411.37</v>
      </c>
      <c r="I7882">
        <v>44113.71</v>
      </c>
      <c r="J7882" t="s">
        <v>770</v>
      </c>
      <c r="K7882">
        <v>12</v>
      </c>
      <c r="L7882" t="str">
        <f>_xlfn.XLOOKUP(F7882, Items!$A:$A, Items!$C:$C, "Check Item ID", 0)</f>
        <v>Service</v>
      </c>
    </row>
    <row r="7883" spans="1:12" x14ac:dyDescent="0.25">
      <c r="A7883" t="s">
        <v>8651</v>
      </c>
      <c r="B7883" s="1">
        <v>45352</v>
      </c>
      <c r="C7883" t="s">
        <v>51</v>
      </c>
      <c r="D7883" t="s">
        <v>3</v>
      </c>
      <c r="E7883" t="s">
        <v>272</v>
      </c>
      <c r="F7883" t="s">
        <v>384</v>
      </c>
      <c r="G7883" s="8">
        <v>35</v>
      </c>
      <c r="H7883" s="6">
        <v>626.48</v>
      </c>
      <c r="I7883" s="6">
        <v>21926.89</v>
      </c>
      <c r="J7883" t="s">
        <v>777</v>
      </c>
      <c r="K7883" s="8">
        <v>26</v>
      </c>
      <c r="L7883" t="str">
        <f>_xlfn.XLOOKUP(F7883, Items!$A:$A, Items!$C:$C, "Check Item ID", 0)</f>
        <v>Software</v>
      </c>
    </row>
    <row r="7884" spans="1:12" hidden="1" x14ac:dyDescent="0.25">
      <c r="A7884" t="s">
        <v>8652</v>
      </c>
      <c r="B7884" s="1">
        <v>45075</v>
      </c>
      <c r="C7884" t="s">
        <v>61</v>
      </c>
      <c r="D7884" t="s">
        <v>11</v>
      </c>
      <c r="E7884" t="s">
        <v>298</v>
      </c>
      <c r="F7884" t="s">
        <v>402</v>
      </c>
      <c r="G7884">
        <v>1</v>
      </c>
      <c r="H7884">
        <v>8762.42</v>
      </c>
      <c r="I7884">
        <v>8762.42</v>
      </c>
      <c r="J7884" t="s">
        <v>770</v>
      </c>
      <c r="K7884">
        <v>20</v>
      </c>
      <c r="L7884" t="str">
        <f>_xlfn.XLOOKUP(F7884, Items!$A:$A, Items!$C:$C, "Check Item ID", 0)</f>
        <v>Hardware</v>
      </c>
    </row>
    <row r="7885" spans="1:12" hidden="1" x14ac:dyDescent="0.25">
      <c r="A7885" t="s">
        <v>8653</v>
      </c>
      <c r="B7885" s="1">
        <v>45668</v>
      </c>
      <c r="C7885" t="s">
        <v>73</v>
      </c>
      <c r="D7885" t="s">
        <v>29</v>
      </c>
      <c r="E7885" t="s">
        <v>330</v>
      </c>
      <c r="F7885" t="s">
        <v>376</v>
      </c>
      <c r="G7885">
        <v>50</v>
      </c>
      <c r="H7885">
        <v>7884.43</v>
      </c>
      <c r="I7885">
        <v>394221.65</v>
      </c>
      <c r="J7885" t="s">
        <v>770</v>
      </c>
      <c r="K7885">
        <v>24</v>
      </c>
      <c r="L7885" t="str">
        <f>_xlfn.XLOOKUP(F7885, Items!$A:$A, Items!$C:$C, "Check Item ID", 0)</f>
        <v>Software</v>
      </c>
    </row>
    <row r="7886" spans="1:12" hidden="1" x14ac:dyDescent="0.25">
      <c r="A7886" t="s">
        <v>8654</v>
      </c>
      <c r="B7886" s="1">
        <v>45680</v>
      </c>
      <c r="C7886" t="s">
        <v>177</v>
      </c>
      <c r="D7886" t="s">
        <v>27</v>
      </c>
      <c r="E7886" t="s">
        <v>318</v>
      </c>
      <c r="F7886" t="s">
        <v>674</v>
      </c>
      <c r="G7886">
        <v>26</v>
      </c>
      <c r="H7886">
        <v>3289.5</v>
      </c>
      <c r="I7886">
        <v>85527.08</v>
      </c>
      <c r="J7886" t="s">
        <v>768</v>
      </c>
      <c r="K7886">
        <v>43</v>
      </c>
      <c r="L7886" t="str">
        <f>_xlfn.XLOOKUP(F7886, Items!$A:$A, Items!$C:$C, "Check Item ID", 0)</f>
        <v>Software</v>
      </c>
    </row>
    <row r="7887" spans="1:12" hidden="1" x14ac:dyDescent="0.25">
      <c r="A7887" t="s">
        <v>8655</v>
      </c>
      <c r="B7887" s="1">
        <v>45972</v>
      </c>
      <c r="C7887" t="s">
        <v>201</v>
      </c>
      <c r="D7887" t="s">
        <v>21</v>
      </c>
      <c r="E7887" t="s">
        <v>296</v>
      </c>
      <c r="F7887" t="s">
        <v>656</v>
      </c>
      <c r="G7887">
        <v>18</v>
      </c>
      <c r="H7887">
        <v>7380.19</v>
      </c>
      <c r="I7887">
        <v>132843.39000000001</v>
      </c>
      <c r="J7887" t="s">
        <v>768</v>
      </c>
      <c r="K7887">
        <v>14</v>
      </c>
      <c r="L7887" t="str">
        <f>_xlfn.XLOOKUP(F7887, Items!$A:$A, Items!$C:$C, "Check Item ID", 0)</f>
        <v>Service</v>
      </c>
    </row>
    <row r="7888" spans="1:12" x14ac:dyDescent="0.25">
      <c r="A7888" t="s">
        <v>8656</v>
      </c>
      <c r="B7888" s="1">
        <v>44954</v>
      </c>
      <c r="C7888" t="s">
        <v>153</v>
      </c>
      <c r="D7888" t="s">
        <v>3</v>
      </c>
      <c r="E7888" t="s">
        <v>312</v>
      </c>
      <c r="F7888" t="s">
        <v>608</v>
      </c>
      <c r="G7888" s="8">
        <v>29</v>
      </c>
      <c r="H7888" s="6">
        <v>5186.8100000000004</v>
      </c>
      <c r="I7888" s="6">
        <v>150417.46</v>
      </c>
      <c r="J7888" t="s">
        <v>777</v>
      </c>
      <c r="K7888" s="8">
        <v>12</v>
      </c>
      <c r="L7888" t="str">
        <f>_xlfn.XLOOKUP(F7888, Items!$A:$A, Items!$C:$C, "Check Item ID", 0)</f>
        <v>Hardware</v>
      </c>
    </row>
    <row r="7889" spans="1:12" hidden="1" x14ac:dyDescent="0.25">
      <c r="A7889" t="s">
        <v>8657</v>
      </c>
      <c r="B7889" s="1">
        <v>45312</v>
      </c>
      <c r="C7889" t="s">
        <v>159</v>
      </c>
      <c r="D7889" t="s">
        <v>11</v>
      </c>
      <c r="E7889" t="s">
        <v>316</v>
      </c>
      <c r="F7889" t="s">
        <v>518</v>
      </c>
      <c r="G7889">
        <v>14</v>
      </c>
      <c r="H7889">
        <v>3739.02</v>
      </c>
      <c r="I7889">
        <v>52346.28</v>
      </c>
      <c r="J7889" t="s">
        <v>768</v>
      </c>
      <c r="K7889">
        <v>45</v>
      </c>
      <c r="L7889" t="str">
        <f>_xlfn.XLOOKUP(F7889, Items!$A:$A, Items!$C:$C, "Check Item ID", 0)</f>
        <v>Service</v>
      </c>
    </row>
    <row r="7890" spans="1:12" x14ac:dyDescent="0.25">
      <c r="A7890" t="s">
        <v>8658</v>
      </c>
      <c r="B7890" s="1">
        <v>45360</v>
      </c>
      <c r="C7890" t="s">
        <v>77</v>
      </c>
      <c r="D7890" t="s">
        <v>17</v>
      </c>
      <c r="E7890" t="s">
        <v>352</v>
      </c>
      <c r="F7890" t="s">
        <v>464</v>
      </c>
      <c r="G7890" s="8">
        <v>32</v>
      </c>
      <c r="H7890" s="6">
        <v>3341.31</v>
      </c>
      <c r="I7890" s="6">
        <v>106921.89</v>
      </c>
      <c r="J7890" t="s">
        <v>777</v>
      </c>
      <c r="K7890" s="8">
        <v>18</v>
      </c>
      <c r="L7890" t="str">
        <f>_xlfn.XLOOKUP(F7890, Items!$A:$A, Items!$C:$C, "Check Item ID", 0)</f>
        <v>Hardware</v>
      </c>
    </row>
    <row r="7891" spans="1:12" x14ac:dyDescent="0.25">
      <c r="A7891" t="s">
        <v>8659</v>
      </c>
      <c r="B7891" s="1">
        <v>45759</v>
      </c>
      <c r="C7891" t="s">
        <v>189</v>
      </c>
      <c r="D7891" t="s">
        <v>21</v>
      </c>
      <c r="E7891" t="s">
        <v>270</v>
      </c>
      <c r="F7891" t="s">
        <v>672</v>
      </c>
      <c r="G7891" s="8">
        <v>31</v>
      </c>
      <c r="H7891" s="6">
        <v>2294.0300000000002</v>
      </c>
      <c r="I7891" s="6">
        <v>71114.880000000005</v>
      </c>
      <c r="J7891" t="s">
        <v>777</v>
      </c>
      <c r="K7891" s="8">
        <v>18</v>
      </c>
      <c r="L7891" t="str">
        <f>_xlfn.XLOOKUP(F7891, Items!$A:$A, Items!$C:$C, "Check Item ID", 0)</f>
        <v>Service</v>
      </c>
    </row>
    <row r="7892" spans="1:12" hidden="1" x14ac:dyDescent="0.25">
      <c r="A7892" t="s">
        <v>8660</v>
      </c>
      <c r="B7892" s="1">
        <v>45765</v>
      </c>
      <c r="C7892" t="s">
        <v>119</v>
      </c>
      <c r="D7892" t="s">
        <v>13</v>
      </c>
      <c r="E7892" t="s">
        <v>290</v>
      </c>
      <c r="F7892" t="s">
        <v>724</v>
      </c>
      <c r="G7892">
        <v>9</v>
      </c>
      <c r="H7892">
        <v>326.89999999999998</v>
      </c>
      <c r="I7892">
        <v>2942.13</v>
      </c>
      <c r="J7892" t="s">
        <v>768</v>
      </c>
      <c r="K7892">
        <v>30</v>
      </c>
      <c r="L7892" t="str">
        <f>_xlfn.XLOOKUP(F7892, Items!$A:$A, Items!$C:$C, "Check Item ID", 0)</f>
        <v>Software</v>
      </c>
    </row>
    <row r="7893" spans="1:12" hidden="1" x14ac:dyDescent="0.25">
      <c r="A7893" t="s">
        <v>8661</v>
      </c>
      <c r="B7893" s="1">
        <v>45523</v>
      </c>
      <c r="C7893" t="s">
        <v>143</v>
      </c>
      <c r="D7893" t="s">
        <v>5</v>
      </c>
      <c r="E7893" t="s">
        <v>326</v>
      </c>
      <c r="F7893" t="s">
        <v>634</v>
      </c>
      <c r="G7893">
        <v>28</v>
      </c>
      <c r="H7893">
        <v>5735.87</v>
      </c>
      <c r="I7893">
        <v>160604.31</v>
      </c>
      <c r="J7893" t="s">
        <v>770</v>
      </c>
      <c r="K7893">
        <v>35</v>
      </c>
      <c r="L7893" t="str">
        <f>_xlfn.XLOOKUP(F7893, Items!$A:$A, Items!$C:$C, "Check Item ID", 0)</f>
        <v>Hardware</v>
      </c>
    </row>
    <row r="7894" spans="1:12" hidden="1" x14ac:dyDescent="0.25">
      <c r="A7894" t="s">
        <v>8662</v>
      </c>
      <c r="B7894" s="1">
        <v>45180</v>
      </c>
      <c r="C7894" t="s">
        <v>169</v>
      </c>
      <c r="D7894" t="s">
        <v>23</v>
      </c>
      <c r="E7894" t="s">
        <v>304</v>
      </c>
      <c r="F7894" t="s">
        <v>452</v>
      </c>
      <c r="G7894">
        <v>38</v>
      </c>
      <c r="H7894">
        <v>2944.24</v>
      </c>
      <c r="I7894">
        <v>111881.14</v>
      </c>
      <c r="J7894" t="s">
        <v>770</v>
      </c>
      <c r="K7894">
        <v>27</v>
      </c>
      <c r="L7894" t="str">
        <f>_xlfn.XLOOKUP(F7894, Items!$A:$A, Items!$C:$C, "Check Item ID", 0)</f>
        <v>Service</v>
      </c>
    </row>
    <row r="7895" spans="1:12" hidden="1" x14ac:dyDescent="0.25">
      <c r="A7895" t="s">
        <v>8663</v>
      </c>
      <c r="B7895" s="1">
        <v>45841</v>
      </c>
      <c r="C7895" t="s">
        <v>39</v>
      </c>
      <c r="D7895" t="s">
        <v>25</v>
      </c>
      <c r="E7895" t="s">
        <v>281</v>
      </c>
      <c r="F7895" t="s">
        <v>630</v>
      </c>
      <c r="G7895">
        <v>41</v>
      </c>
      <c r="H7895">
        <v>10618.09</v>
      </c>
      <c r="I7895">
        <v>435341.52</v>
      </c>
      <c r="J7895" t="s">
        <v>770</v>
      </c>
      <c r="K7895">
        <v>40</v>
      </c>
      <c r="L7895" t="str">
        <f>_xlfn.XLOOKUP(F7895, Items!$A:$A, Items!$C:$C, "Check Item ID", 0)</f>
        <v>Service</v>
      </c>
    </row>
    <row r="7896" spans="1:12" hidden="1" x14ac:dyDescent="0.25">
      <c r="A7896" t="s">
        <v>8664</v>
      </c>
      <c r="B7896" s="1">
        <v>45236</v>
      </c>
      <c r="C7896" t="s">
        <v>159</v>
      </c>
      <c r="D7896" t="s">
        <v>11</v>
      </c>
      <c r="E7896" t="s">
        <v>314</v>
      </c>
      <c r="F7896" t="s">
        <v>426</v>
      </c>
      <c r="G7896">
        <v>37</v>
      </c>
      <c r="H7896">
        <v>6499.93</v>
      </c>
      <c r="I7896">
        <v>240497.23</v>
      </c>
      <c r="J7896" t="s">
        <v>768</v>
      </c>
      <c r="K7896">
        <v>42</v>
      </c>
      <c r="L7896" t="str">
        <f>_xlfn.XLOOKUP(F7896, Items!$A:$A, Items!$C:$C, "Check Item ID", 0)</f>
        <v>Hardware</v>
      </c>
    </row>
    <row r="7897" spans="1:12" hidden="1" x14ac:dyDescent="0.25">
      <c r="A7897" t="s">
        <v>8665</v>
      </c>
      <c r="B7897" s="1">
        <v>45076</v>
      </c>
      <c r="C7897" t="s">
        <v>127</v>
      </c>
      <c r="D7897" t="s">
        <v>31</v>
      </c>
      <c r="E7897" t="s">
        <v>302</v>
      </c>
      <c r="F7897" t="s">
        <v>620</v>
      </c>
      <c r="G7897">
        <v>13</v>
      </c>
      <c r="H7897">
        <v>2065.31</v>
      </c>
      <c r="I7897">
        <v>26849.08</v>
      </c>
      <c r="J7897" t="s">
        <v>770</v>
      </c>
      <c r="K7897">
        <v>43</v>
      </c>
      <c r="L7897" t="str">
        <f>_xlfn.XLOOKUP(F7897, Items!$A:$A, Items!$C:$C, "Check Item ID", 0)</f>
        <v>Hardware</v>
      </c>
    </row>
    <row r="7898" spans="1:12" hidden="1" x14ac:dyDescent="0.25">
      <c r="A7898" t="s">
        <v>8666</v>
      </c>
      <c r="B7898" s="1">
        <v>45248</v>
      </c>
      <c r="C7898" t="s">
        <v>87</v>
      </c>
      <c r="D7898" t="s">
        <v>9</v>
      </c>
      <c r="E7898" t="s">
        <v>294</v>
      </c>
      <c r="F7898" t="s">
        <v>750</v>
      </c>
      <c r="G7898">
        <v>47</v>
      </c>
      <c r="H7898">
        <v>3445.63</v>
      </c>
      <c r="I7898">
        <v>161944.63</v>
      </c>
      <c r="J7898" t="s">
        <v>770</v>
      </c>
      <c r="K7898">
        <v>29</v>
      </c>
      <c r="L7898" t="str">
        <f>_xlfn.XLOOKUP(F7898, Items!$A:$A, Items!$C:$C, "Check Item ID", 0)</f>
        <v>Hardware</v>
      </c>
    </row>
    <row r="7899" spans="1:12" x14ac:dyDescent="0.25">
      <c r="A7899" t="s">
        <v>8667</v>
      </c>
      <c r="B7899" s="1">
        <v>45460</v>
      </c>
      <c r="C7899" t="s">
        <v>233</v>
      </c>
      <c r="D7899" t="s">
        <v>17</v>
      </c>
      <c r="E7899" t="s">
        <v>304</v>
      </c>
      <c r="F7899" t="s">
        <v>748</v>
      </c>
      <c r="G7899" s="8">
        <v>46</v>
      </c>
      <c r="H7899" s="6">
        <v>4188.63</v>
      </c>
      <c r="I7899" s="6">
        <v>192677.09</v>
      </c>
      <c r="J7899" t="s">
        <v>777</v>
      </c>
      <c r="K7899" s="8">
        <v>24</v>
      </c>
      <c r="L7899" t="str">
        <f>_xlfn.XLOOKUP(F7899, Items!$A:$A, Items!$C:$C, "Check Item ID", 0)</f>
        <v>Software</v>
      </c>
    </row>
    <row r="7900" spans="1:12" hidden="1" x14ac:dyDescent="0.25">
      <c r="A7900" t="s">
        <v>8668</v>
      </c>
      <c r="B7900" s="1">
        <v>45755</v>
      </c>
      <c r="C7900" t="s">
        <v>97</v>
      </c>
      <c r="D7900" t="s">
        <v>29</v>
      </c>
      <c r="E7900" t="s">
        <v>350</v>
      </c>
      <c r="F7900" t="s">
        <v>410</v>
      </c>
      <c r="G7900">
        <v>42</v>
      </c>
      <c r="H7900">
        <v>5072.5600000000004</v>
      </c>
      <c r="I7900">
        <v>213047.61</v>
      </c>
      <c r="J7900" t="s">
        <v>770</v>
      </c>
      <c r="K7900">
        <v>44</v>
      </c>
      <c r="L7900" t="str">
        <f>_xlfn.XLOOKUP(F7900, Items!$A:$A, Items!$C:$C, "Check Item ID", 0)</f>
        <v>Service</v>
      </c>
    </row>
    <row r="7901" spans="1:12" x14ac:dyDescent="0.25">
      <c r="A7901" t="s">
        <v>8669</v>
      </c>
      <c r="B7901" s="1">
        <v>45355</v>
      </c>
      <c r="C7901" t="s">
        <v>131</v>
      </c>
      <c r="D7901" t="s">
        <v>25</v>
      </c>
      <c r="E7901" t="s">
        <v>318</v>
      </c>
      <c r="F7901" t="s">
        <v>400</v>
      </c>
      <c r="G7901" s="8">
        <v>49</v>
      </c>
      <c r="H7901" s="6">
        <v>6517.89</v>
      </c>
      <c r="I7901" s="6">
        <v>319376.65999999997</v>
      </c>
      <c r="J7901" t="s">
        <v>777</v>
      </c>
      <c r="K7901" s="8">
        <v>7</v>
      </c>
      <c r="L7901" t="str">
        <f>_xlfn.XLOOKUP(F7901, Items!$A:$A, Items!$C:$C, "Check Item ID", 0)</f>
        <v>Hardware</v>
      </c>
    </row>
    <row r="7902" spans="1:12" x14ac:dyDescent="0.25">
      <c r="A7902" t="s">
        <v>8670</v>
      </c>
      <c r="B7902" s="1">
        <v>45179</v>
      </c>
      <c r="C7902" t="s">
        <v>205</v>
      </c>
      <c r="D7902" t="s">
        <v>25</v>
      </c>
      <c r="E7902" t="s">
        <v>281</v>
      </c>
      <c r="F7902" t="s">
        <v>638</v>
      </c>
      <c r="G7902" s="8">
        <v>46</v>
      </c>
      <c r="H7902" s="6">
        <v>5488.06</v>
      </c>
      <c r="I7902" s="6">
        <v>252450.97</v>
      </c>
      <c r="J7902" t="s">
        <v>777</v>
      </c>
      <c r="K7902" s="8">
        <v>9</v>
      </c>
      <c r="L7902" t="str">
        <f>_xlfn.XLOOKUP(F7902, Items!$A:$A, Items!$C:$C, "Check Item ID", 0)</f>
        <v>Hardware</v>
      </c>
    </row>
    <row r="7903" spans="1:12" x14ac:dyDescent="0.25">
      <c r="A7903" t="s">
        <v>8671</v>
      </c>
      <c r="B7903" s="1">
        <v>45848</v>
      </c>
      <c r="C7903" t="s">
        <v>205</v>
      </c>
      <c r="D7903" t="s">
        <v>25</v>
      </c>
      <c r="E7903" t="s">
        <v>326</v>
      </c>
      <c r="F7903" t="s">
        <v>514</v>
      </c>
      <c r="G7903" s="8">
        <v>39</v>
      </c>
      <c r="H7903" s="6">
        <v>3924.46</v>
      </c>
      <c r="I7903" s="6">
        <v>153054.01999999999</v>
      </c>
      <c r="J7903" t="s">
        <v>777</v>
      </c>
      <c r="K7903" s="8">
        <v>22</v>
      </c>
      <c r="L7903" t="str">
        <f>_xlfn.XLOOKUP(F7903, Items!$A:$A, Items!$C:$C, "Check Item ID", 0)</f>
        <v>Hardware</v>
      </c>
    </row>
    <row r="7904" spans="1:12" x14ac:dyDescent="0.25">
      <c r="A7904" t="s">
        <v>8672</v>
      </c>
      <c r="B7904" s="1">
        <v>45351</v>
      </c>
      <c r="C7904" t="s">
        <v>209</v>
      </c>
      <c r="D7904" t="s">
        <v>23</v>
      </c>
      <c r="E7904" t="s">
        <v>332</v>
      </c>
      <c r="F7904" t="s">
        <v>492</v>
      </c>
      <c r="G7904" s="8">
        <v>36</v>
      </c>
      <c r="H7904" s="6">
        <v>4355.8599999999997</v>
      </c>
      <c r="I7904" s="6">
        <v>156810.87</v>
      </c>
      <c r="J7904" t="s">
        <v>777</v>
      </c>
      <c r="K7904" s="8">
        <v>15</v>
      </c>
      <c r="L7904" t="str">
        <f>_xlfn.XLOOKUP(F7904, Items!$A:$A, Items!$C:$C, "Check Item ID", 0)</f>
        <v>Service</v>
      </c>
    </row>
    <row r="7905" spans="1:12" hidden="1" x14ac:dyDescent="0.25">
      <c r="A7905" t="s">
        <v>8673</v>
      </c>
      <c r="B7905" s="1">
        <v>45135</v>
      </c>
      <c r="C7905" t="s">
        <v>169</v>
      </c>
      <c r="D7905" t="s">
        <v>23</v>
      </c>
      <c r="E7905" t="s">
        <v>300</v>
      </c>
      <c r="F7905" t="s">
        <v>412</v>
      </c>
      <c r="G7905">
        <v>42</v>
      </c>
      <c r="H7905">
        <v>1977.39</v>
      </c>
      <c r="I7905">
        <v>83050.58</v>
      </c>
      <c r="J7905" t="s">
        <v>768</v>
      </c>
      <c r="K7905">
        <v>9</v>
      </c>
      <c r="L7905" t="str">
        <f>_xlfn.XLOOKUP(F7905, Items!$A:$A, Items!$C:$C, "Check Item ID", 0)</f>
        <v>Service</v>
      </c>
    </row>
    <row r="7906" spans="1:12" hidden="1" x14ac:dyDescent="0.25">
      <c r="A7906" t="s">
        <v>8674</v>
      </c>
      <c r="B7906" s="1">
        <v>44959</v>
      </c>
      <c r="C7906" t="s">
        <v>91</v>
      </c>
      <c r="D7906" t="s">
        <v>11</v>
      </c>
      <c r="E7906" t="s">
        <v>324</v>
      </c>
      <c r="F7906" t="s">
        <v>490</v>
      </c>
      <c r="G7906">
        <v>7</v>
      </c>
      <c r="H7906">
        <v>845.32</v>
      </c>
      <c r="I7906">
        <v>5917.24</v>
      </c>
      <c r="J7906" t="s">
        <v>770</v>
      </c>
      <c r="K7906">
        <v>37</v>
      </c>
      <c r="L7906" t="str">
        <f>_xlfn.XLOOKUP(F7906, Items!$A:$A, Items!$C:$C, "Check Item ID", 0)</f>
        <v>Software</v>
      </c>
    </row>
    <row r="7907" spans="1:12" hidden="1" x14ac:dyDescent="0.25">
      <c r="A7907" t="s">
        <v>8675</v>
      </c>
      <c r="B7907" s="1">
        <v>45249</v>
      </c>
      <c r="C7907" t="s">
        <v>205</v>
      </c>
      <c r="D7907" t="s">
        <v>25</v>
      </c>
      <c r="E7907" t="s">
        <v>283</v>
      </c>
      <c r="F7907" t="s">
        <v>373</v>
      </c>
      <c r="G7907">
        <v>16</v>
      </c>
      <c r="H7907">
        <v>8203</v>
      </c>
      <c r="I7907">
        <v>131247.94</v>
      </c>
      <c r="J7907" t="s">
        <v>768</v>
      </c>
      <c r="K7907">
        <v>6</v>
      </c>
      <c r="L7907" t="str">
        <f>_xlfn.XLOOKUP(F7907, Items!$A:$A, Items!$C:$C, "Check Item ID", 0)</f>
        <v>Service</v>
      </c>
    </row>
    <row r="7908" spans="1:12" hidden="1" x14ac:dyDescent="0.25">
      <c r="A7908" t="s">
        <v>8676</v>
      </c>
      <c r="B7908" s="1">
        <v>45381</v>
      </c>
      <c r="C7908" t="s">
        <v>103</v>
      </c>
      <c r="D7908" t="s">
        <v>31</v>
      </c>
      <c r="E7908" t="s">
        <v>310</v>
      </c>
      <c r="F7908" t="s">
        <v>608</v>
      </c>
      <c r="G7908">
        <v>33</v>
      </c>
      <c r="H7908">
        <v>5832.45</v>
      </c>
      <c r="I7908">
        <v>192471.01</v>
      </c>
      <c r="J7908" t="s">
        <v>768</v>
      </c>
      <c r="K7908">
        <v>42</v>
      </c>
      <c r="L7908" t="str">
        <f>_xlfn.XLOOKUP(F7908, Items!$A:$A, Items!$C:$C, "Check Item ID", 0)</f>
        <v>Hardware</v>
      </c>
    </row>
    <row r="7909" spans="1:12" hidden="1" x14ac:dyDescent="0.25">
      <c r="A7909" t="s">
        <v>8677</v>
      </c>
      <c r="B7909" s="1">
        <v>45675</v>
      </c>
      <c r="C7909" t="s">
        <v>193</v>
      </c>
      <c r="D7909" t="s">
        <v>5</v>
      </c>
      <c r="E7909" t="s">
        <v>300</v>
      </c>
      <c r="F7909" t="s">
        <v>526</v>
      </c>
      <c r="G7909">
        <v>13</v>
      </c>
      <c r="H7909">
        <v>4608.96</v>
      </c>
      <c r="I7909">
        <v>59916.5</v>
      </c>
      <c r="J7909" t="s">
        <v>770</v>
      </c>
      <c r="K7909">
        <v>20</v>
      </c>
      <c r="L7909" t="str">
        <f>_xlfn.XLOOKUP(F7909, Items!$A:$A, Items!$C:$C, "Check Item ID", 0)</f>
        <v>Software</v>
      </c>
    </row>
    <row r="7910" spans="1:12" x14ac:dyDescent="0.25">
      <c r="A7910" t="s">
        <v>8678</v>
      </c>
      <c r="B7910" s="1">
        <v>45420</v>
      </c>
      <c r="C7910" t="s">
        <v>163</v>
      </c>
      <c r="D7910" t="s">
        <v>31</v>
      </c>
      <c r="E7910" t="s">
        <v>263</v>
      </c>
      <c r="F7910" t="s">
        <v>396</v>
      </c>
      <c r="G7910" s="8">
        <v>37</v>
      </c>
      <c r="H7910" s="6">
        <v>9450.49</v>
      </c>
      <c r="I7910" s="6">
        <v>349668.06</v>
      </c>
      <c r="J7910" t="s">
        <v>777</v>
      </c>
      <c r="K7910" s="8">
        <v>26</v>
      </c>
      <c r="L7910" t="str">
        <f>_xlfn.XLOOKUP(F7910, Items!$A:$A, Items!$C:$C, "Check Item ID", 0)</f>
        <v>Software</v>
      </c>
    </row>
    <row r="7911" spans="1:12" hidden="1" x14ac:dyDescent="0.25">
      <c r="A7911" t="s">
        <v>8679</v>
      </c>
      <c r="B7911" s="1">
        <v>45430</v>
      </c>
      <c r="C7911" t="s">
        <v>163</v>
      </c>
      <c r="D7911" t="s">
        <v>31</v>
      </c>
      <c r="E7911" t="s">
        <v>336</v>
      </c>
      <c r="F7911" t="s">
        <v>688</v>
      </c>
      <c r="G7911">
        <v>17</v>
      </c>
      <c r="H7911">
        <v>1605.23</v>
      </c>
      <c r="I7911">
        <v>27288.89</v>
      </c>
      <c r="J7911" t="s">
        <v>770</v>
      </c>
      <c r="K7911">
        <v>40</v>
      </c>
      <c r="L7911" t="str">
        <f>_xlfn.XLOOKUP(F7911, Items!$A:$A, Items!$C:$C, "Check Item ID", 0)</f>
        <v>Hardware</v>
      </c>
    </row>
    <row r="7912" spans="1:12" hidden="1" x14ac:dyDescent="0.25">
      <c r="A7912" t="s">
        <v>8680</v>
      </c>
      <c r="B7912" s="1">
        <v>44971</v>
      </c>
      <c r="C7912" t="s">
        <v>187</v>
      </c>
      <c r="D7912" t="s">
        <v>3</v>
      </c>
      <c r="E7912" t="s">
        <v>324</v>
      </c>
      <c r="F7912" t="s">
        <v>474</v>
      </c>
      <c r="G7912">
        <v>44</v>
      </c>
      <c r="H7912">
        <v>9132.7999999999993</v>
      </c>
      <c r="I7912">
        <v>401843.24</v>
      </c>
      <c r="J7912" t="s">
        <v>770</v>
      </c>
      <c r="K7912">
        <v>3</v>
      </c>
      <c r="L7912" t="str">
        <f>_xlfn.XLOOKUP(F7912, Items!$A:$A, Items!$C:$C, "Check Item ID", 0)</f>
        <v>Service</v>
      </c>
    </row>
    <row r="7913" spans="1:12" hidden="1" x14ac:dyDescent="0.25">
      <c r="A7913" t="s">
        <v>8681</v>
      </c>
      <c r="B7913" s="1">
        <v>45787</v>
      </c>
      <c r="C7913" t="s">
        <v>167</v>
      </c>
      <c r="D7913" t="s">
        <v>31</v>
      </c>
      <c r="E7913" t="s">
        <v>350</v>
      </c>
      <c r="F7913" t="s">
        <v>672</v>
      </c>
      <c r="G7913">
        <v>12</v>
      </c>
      <c r="H7913">
        <v>2353.3200000000002</v>
      </c>
      <c r="I7913">
        <v>28239.84</v>
      </c>
      <c r="J7913" t="s">
        <v>770</v>
      </c>
      <c r="K7913">
        <v>25</v>
      </c>
      <c r="L7913" t="str">
        <f>_xlfn.XLOOKUP(F7913, Items!$A:$A, Items!$C:$C, "Check Item ID", 0)</f>
        <v>Service</v>
      </c>
    </row>
    <row r="7914" spans="1:12" x14ac:dyDescent="0.25">
      <c r="A7914" t="s">
        <v>8682</v>
      </c>
      <c r="B7914" s="1">
        <v>45520</v>
      </c>
      <c r="C7914" t="s">
        <v>155</v>
      </c>
      <c r="D7914" t="s">
        <v>31</v>
      </c>
      <c r="E7914" t="s">
        <v>316</v>
      </c>
      <c r="F7914" t="s">
        <v>476</v>
      </c>
      <c r="G7914" s="8">
        <v>26</v>
      </c>
      <c r="H7914" s="6">
        <v>5461.9</v>
      </c>
      <c r="I7914" s="6">
        <v>142009.31</v>
      </c>
      <c r="J7914" t="s">
        <v>777</v>
      </c>
      <c r="K7914" s="8">
        <v>29</v>
      </c>
      <c r="L7914" t="str">
        <f>_xlfn.XLOOKUP(F7914, Items!$A:$A, Items!$C:$C, "Check Item ID", 0)</f>
        <v>Hardware</v>
      </c>
    </row>
    <row r="7915" spans="1:12" hidden="1" x14ac:dyDescent="0.25">
      <c r="A7915" t="s">
        <v>8683</v>
      </c>
      <c r="B7915" s="1">
        <v>45284</v>
      </c>
      <c r="C7915" t="s">
        <v>185</v>
      </c>
      <c r="D7915" t="s">
        <v>29</v>
      </c>
      <c r="E7915" t="s">
        <v>263</v>
      </c>
      <c r="F7915" t="s">
        <v>588</v>
      </c>
      <c r="G7915">
        <v>10</v>
      </c>
      <c r="H7915">
        <v>7182.15</v>
      </c>
      <c r="I7915">
        <v>71821.48</v>
      </c>
      <c r="J7915" t="s">
        <v>770</v>
      </c>
      <c r="K7915">
        <v>38</v>
      </c>
      <c r="L7915" t="str">
        <f>_xlfn.XLOOKUP(F7915, Items!$A:$A, Items!$C:$C, "Check Item ID", 0)</f>
        <v>Hardware</v>
      </c>
    </row>
    <row r="7916" spans="1:12" hidden="1" x14ac:dyDescent="0.25">
      <c r="A7916" t="s">
        <v>8684</v>
      </c>
      <c r="B7916" s="1">
        <v>45196</v>
      </c>
      <c r="C7916" t="s">
        <v>125</v>
      </c>
      <c r="D7916" t="s">
        <v>23</v>
      </c>
      <c r="E7916" t="s">
        <v>310</v>
      </c>
      <c r="F7916" t="s">
        <v>564</v>
      </c>
      <c r="G7916">
        <v>10</v>
      </c>
      <c r="H7916">
        <v>4118.59</v>
      </c>
      <c r="I7916">
        <v>41185.949999999997</v>
      </c>
      <c r="J7916" t="s">
        <v>770</v>
      </c>
      <c r="K7916">
        <v>9</v>
      </c>
      <c r="L7916" t="str">
        <f>_xlfn.XLOOKUP(F7916, Items!$A:$A, Items!$C:$C, "Check Item ID", 0)</f>
        <v>Software</v>
      </c>
    </row>
    <row r="7917" spans="1:12" x14ac:dyDescent="0.25">
      <c r="A7917" t="s">
        <v>8685</v>
      </c>
      <c r="B7917" s="1">
        <v>45226</v>
      </c>
      <c r="C7917" t="s">
        <v>209</v>
      </c>
      <c r="D7917" t="s">
        <v>23</v>
      </c>
      <c r="E7917" t="s">
        <v>290</v>
      </c>
      <c r="F7917" t="s">
        <v>668</v>
      </c>
      <c r="G7917" s="8">
        <v>28</v>
      </c>
      <c r="H7917" s="6">
        <v>6812.78</v>
      </c>
      <c r="I7917" s="6">
        <v>190757.96</v>
      </c>
      <c r="J7917" t="s">
        <v>777</v>
      </c>
      <c r="K7917" s="8">
        <v>18</v>
      </c>
      <c r="L7917" t="str">
        <f>_xlfn.XLOOKUP(F7917, Items!$A:$A, Items!$C:$C, "Check Item ID", 0)</f>
        <v>Software</v>
      </c>
    </row>
    <row r="7918" spans="1:12" x14ac:dyDescent="0.25">
      <c r="A7918" t="s">
        <v>8686</v>
      </c>
      <c r="B7918" s="1">
        <v>45015</v>
      </c>
      <c r="C7918" t="s">
        <v>181</v>
      </c>
      <c r="D7918" t="s">
        <v>17</v>
      </c>
      <c r="E7918" t="s">
        <v>281</v>
      </c>
      <c r="F7918" t="s">
        <v>470</v>
      </c>
      <c r="G7918" s="8">
        <v>27</v>
      </c>
      <c r="H7918" s="6">
        <v>1103.3</v>
      </c>
      <c r="I7918" s="6">
        <v>29789.14</v>
      </c>
      <c r="J7918" t="s">
        <v>777</v>
      </c>
      <c r="K7918" s="8">
        <v>36</v>
      </c>
      <c r="L7918" t="str">
        <f>_xlfn.XLOOKUP(F7918, Items!$A:$A, Items!$C:$C, "Check Item ID", 0)</f>
        <v>Software</v>
      </c>
    </row>
    <row r="7919" spans="1:12" hidden="1" x14ac:dyDescent="0.25">
      <c r="A7919" t="s">
        <v>8687</v>
      </c>
      <c r="B7919" s="1">
        <v>44994</v>
      </c>
      <c r="C7919" t="s">
        <v>155</v>
      </c>
      <c r="D7919" t="s">
        <v>31</v>
      </c>
      <c r="E7919" t="s">
        <v>294</v>
      </c>
      <c r="F7919" t="s">
        <v>694</v>
      </c>
      <c r="G7919">
        <v>5</v>
      </c>
      <c r="H7919">
        <v>5926.79</v>
      </c>
      <c r="I7919">
        <v>29633.97</v>
      </c>
      <c r="J7919" t="s">
        <v>770</v>
      </c>
      <c r="K7919">
        <v>42</v>
      </c>
      <c r="L7919" t="str">
        <f>_xlfn.XLOOKUP(F7919, Items!$A:$A, Items!$C:$C, "Check Item ID", 0)</f>
        <v>Service</v>
      </c>
    </row>
    <row r="7920" spans="1:12" x14ac:dyDescent="0.25">
      <c r="A7920" t="s">
        <v>8688</v>
      </c>
      <c r="B7920" s="1">
        <v>45943</v>
      </c>
      <c r="C7920" t="s">
        <v>181</v>
      </c>
      <c r="D7920" t="s">
        <v>17</v>
      </c>
      <c r="E7920" t="s">
        <v>320</v>
      </c>
      <c r="F7920" t="s">
        <v>528</v>
      </c>
      <c r="G7920" s="8">
        <v>42</v>
      </c>
      <c r="H7920" s="6">
        <v>1171.76</v>
      </c>
      <c r="I7920" s="6">
        <v>49213.87</v>
      </c>
      <c r="J7920" t="s">
        <v>777</v>
      </c>
      <c r="K7920" s="8">
        <v>42</v>
      </c>
      <c r="L7920" t="str">
        <f>_xlfn.XLOOKUP(F7920, Items!$A:$A, Items!$C:$C, "Check Item ID", 0)</f>
        <v>Service</v>
      </c>
    </row>
    <row r="7921" spans="1:12" hidden="1" x14ac:dyDescent="0.25">
      <c r="A7921" t="s">
        <v>8689</v>
      </c>
      <c r="B7921" s="1">
        <v>45058</v>
      </c>
      <c r="C7921" t="s">
        <v>145</v>
      </c>
      <c r="D7921" t="s">
        <v>7</v>
      </c>
      <c r="E7921" t="s">
        <v>250</v>
      </c>
      <c r="F7921" t="s">
        <v>684</v>
      </c>
      <c r="G7921">
        <v>3</v>
      </c>
      <c r="H7921">
        <v>9945.2999999999993</v>
      </c>
      <c r="I7921">
        <v>29835.91</v>
      </c>
      <c r="J7921" t="s">
        <v>768</v>
      </c>
      <c r="K7921">
        <v>33</v>
      </c>
      <c r="L7921" t="str">
        <f>_xlfn.XLOOKUP(F7921, Items!$A:$A, Items!$C:$C, "Check Item ID", 0)</f>
        <v>Software</v>
      </c>
    </row>
    <row r="7922" spans="1:12" hidden="1" x14ac:dyDescent="0.25">
      <c r="A7922" t="s">
        <v>8690</v>
      </c>
      <c r="B7922" s="1">
        <v>45651</v>
      </c>
      <c r="C7922" t="s">
        <v>141</v>
      </c>
      <c r="D7922" t="s">
        <v>27</v>
      </c>
      <c r="E7922" t="s">
        <v>330</v>
      </c>
      <c r="F7922" t="s">
        <v>586</v>
      </c>
      <c r="G7922">
        <v>12</v>
      </c>
      <c r="H7922">
        <v>7851.18</v>
      </c>
      <c r="I7922">
        <v>94214.11</v>
      </c>
      <c r="J7922" t="s">
        <v>770</v>
      </c>
      <c r="K7922">
        <v>36</v>
      </c>
      <c r="L7922" t="str">
        <f>_xlfn.XLOOKUP(F7922, Items!$A:$A, Items!$C:$C, "Check Item ID", 0)</f>
        <v>Hardware</v>
      </c>
    </row>
    <row r="7923" spans="1:12" hidden="1" x14ac:dyDescent="0.25">
      <c r="A7923" t="s">
        <v>8691</v>
      </c>
      <c r="B7923" s="1">
        <v>45783</v>
      </c>
      <c r="C7923" t="s">
        <v>187</v>
      </c>
      <c r="D7923" t="s">
        <v>3</v>
      </c>
      <c r="E7923" t="s">
        <v>334</v>
      </c>
      <c r="F7923" t="s">
        <v>438</v>
      </c>
      <c r="G7923">
        <v>24</v>
      </c>
      <c r="H7923">
        <v>4108.21</v>
      </c>
      <c r="I7923">
        <v>98596.92</v>
      </c>
      <c r="J7923" t="s">
        <v>768</v>
      </c>
      <c r="K7923">
        <v>16</v>
      </c>
      <c r="L7923" t="str">
        <f>_xlfn.XLOOKUP(F7923, Items!$A:$A, Items!$C:$C, "Check Item ID", 0)</f>
        <v>Software</v>
      </c>
    </row>
    <row r="7924" spans="1:12" hidden="1" x14ac:dyDescent="0.25">
      <c r="A7924" t="s">
        <v>8692</v>
      </c>
      <c r="B7924" s="1">
        <v>45117</v>
      </c>
      <c r="C7924" t="s">
        <v>89</v>
      </c>
      <c r="D7924" t="s">
        <v>23</v>
      </c>
      <c r="E7924" t="s">
        <v>340</v>
      </c>
      <c r="F7924" t="s">
        <v>712</v>
      </c>
      <c r="G7924">
        <v>49</v>
      </c>
      <c r="H7924">
        <v>3076.33</v>
      </c>
      <c r="I7924">
        <v>150740.26999999999</v>
      </c>
      <c r="J7924" t="s">
        <v>768</v>
      </c>
      <c r="K7924">
        <v>13</v>
      </c>
      <c r="L7924" t="str">
        <f>_xlfn.XLOOKUP(F7924, Items!$A:$A, Items!$C:$C, "Check Item ID", 0)</f>
        <v>Service</v>
      </c>
    </row>
    <row r="7925" spans="1:12" x14ac:dyDescent="0.25">
      <c r="A7925" t="s">
        <v>8693</v>
      </c>
      <c r="B7925" s="1">
        <v>45522</v>
      </c>
      <c r="C7925" t="s">
        <v>177</v>
      </c>
      <c r="D7925" t="s">
        <v>27</v>
      </c>
      <c r="E7925" t="s">
        <v>330</v>
      </c>
      <c r="F7925" t="s">
        <v>734</v>
      </c>
      <c r="G7925" s="8">
        <v>3</v>
      </c>
      <c r="H7925" s="6">
        <v>7668.46</v>
      </c>
      <c r="I7925" s="6">
        <v>23005.37</v>
      </c>
      <c r="J7925" t="s">
        <v>777</v>
      </c>
      <c r="K7925" s="8">
        <v>33</v>
      </c>
      <c r="L7925" t="str">
        <f>_xlfn.XLOOKUP(F7925, Items!$A:$A, Items!$C:$C, "Check Item ID", 0)</f>
        <v>Software</v>
      </c>
    </row>
    <row r="7926" spans="1:12" hidden="1" x14ac:dyDescent="0.25">
      <c r="A7926" t="s">
        <v>8694</v>
      </c>
      <c r="B7926" s="1">
        <v>45037</v>
      </c>
      <c r="C7926" t="s">
        <v>55</v>
      </c>
      <c r="D7926" t="s">
        <v>3</v>
      </c>
      <c r="E7926" t="s">
        <v>344</v>
      </c>
      <c r="F7926" t="s">
        <v>726</v>
      </c>
      <c r="G7926">
        <v>34</v>
      </c>
      <c r="H7926">
        <v>5141.6099999999997</v>
      </c>
      <c r="I7926">
        <v>174814.58</v>
      </c>
      <c r="J7926" t="s">
        <v>770</v>
      </c>
      <c r="K7926">
        <v>8</v>
      </c>
      <c r="L7926" t="str">
        <f>_xlfn.XLOOKUP(F7926, Items!$A:$A, Items!$C:$C, "Check Item ID", 0)</f>
        <v>Hardware</v>
      </c>
    </row>
    <row r="7927" spans="1:12" hidden="1" x14ac:dyDescent="0.25">
      <c r="A7927" t="s">
        <v>8695</v>
      </c>
      <c r="B7927" s="1">
        <v>45331</v>
      </c>
      <c r="C7927" t="s">
        <v>79</v>
      </c>
      <c r="D7927" t="s">
        <v>31</v>
      </c>
      <c r="E7927" t="s">
        <v>318</v>
      </c>
      <c r="F7927" t="s">
        <v>378</v>
      </c>
      <c r="G7927">
        <v>38</v>
      </c>
      <c r="H7927">
        <v>429.39</v>
      </c>
      <c r="I7927">
        <v>16316.98</v>
      </c>
      <c r="J7927" t="s">
        <v>768</v>
      </c>
      <c r="K7927">
        <v>3</v>
      </c>
      <c r="L7927" t="str">
        <f>_xlfn.XLOOKUP(F7927, Items!$A:$A, Items!$C:$C, "Check Item ID", 0)</f>
        <v>Software</v>
      </c>
    </row>
    <row r="7928" spans="1:12" hidden="1" x14ac:dyDescent="0.25">
      <c r="A7928" t="s">
        <v>8696</v>
      </c>
      <c r="B7928" s="1">
        <v>45244</v>
      </c>
      <c r="C7928" t="s">
        <v>235</v>
      </c>
      <c r="D7928" t="s">
        <v>17</v>
      </c>
      <c r="E7928" t="s">
        <v>250</v>
      </c>
      <c r="F7928" t="s">
        <v>696</v>
      </c>
      <c r="G7928">
        <v>2</v>
      </c>
      <c r="H7928">
        <v>584.49</v>
      </c>
      <c r="I7928">
        <v>1168.98</v>
      </c>
      <c r="J7928" t="s">
        <v>770</v>
      </c>
      <c r="K7928">
        <v>45</v>
      </c>
      <c r="L7928" t="str">
        <f>_xlfn.XLOOKUP(F7928, Items!$A:$A, Items!$C:$C, "Check Item ID", 0)</f>
        <v>Software</v>
      </c>
    </row>
    <row r="7929" spans="1:12" hidden="1" x14ac:dyDescent="0.25">
      <c r="A7929" t="s">
        <v>8697</v>
      </c>
      <c r="B7929" s="1">
        <v>45289</v>
      </c>
      <c r="C7929" t="s">
        <v>55</v>
      </c>
      <c r="D7929" t="s">
        <v>3</v>
      </c>
      <c r="E7929" t="s">
        <v>263</v>
      </c>
      <c r="F7929" t="s">
        <v>630</v>
      </c>
      <c r="G7929">
        <v>26</v>
      </c>
      <c r="H7929">
        <v>10887.19</v>
      </c>
      <c r="I7929">
        <v>283066.82</v>
      </c>
      <c r="J7929" t="s">
        <v>770</v>
      </c>
      <c r="K7929">
        <v>3</v>
      </c>
      <c r="L7929" t="str">
        <f>_xlfn.XLOOKUP(F7929, Items!$A:$A, Items!$C:$C, "Check Item ID", 0)</f>
        <v>Service</v>
      </c>
    </row>
    <row r="7930" spans="1:12" hidden="1" x14ac:dyDescent="0.25">
      <c r="A7930" t="s">
        <v>8698</v>
      </c>
      <c r="B7930" s="1">
        <v>45290</v>
      </c>
      <c r="C7930" t="s">
        <v>53</v>
      </c>
      <c r="D7930" t="s">
        <v>9</v>
      </c>
      <c r="E7930" t="s">
        <v>354</v>
      </c>
      <c r="F7930" t="s">
        <v>402</v>
      </c>
      <c r="G7930">
        <v>42</v>
      </c>
      <c r="H7930">
        <v>9688.0499999999993</v>
      </c>
      <c r="I7930">
        <v>406897.91999999998</v>
      </c>
      <c r="J7930" t="s">
        <v>770</v>
      </c>
      <c r="K7930">
        <v>21</v>
      </c>
      <c r="L7930" t="str">
        <f>_xlfn.XLOOKUP(F7930, Items!$A:$A, Items!$C:$C, "Check Item ID", 0)</f>
        <v>Hardware</v>
      </c>
    </row>
    <row r="7931" spans="1:12" hidden="1" x14ac:dyDescent="0.25">
      <c r="A7931" t="s">
        <v>8699</v>
      </c>
      <c r="B7931" s="1">
        <v>45595</v>
      </c>
      <c r="C7931" t="s">
        <v>221</v>
      </c>
      <c r="D7931" t="s">
        <v>5</v>
      </c>
      <c r="E7931" t="s">
        <v>283</v>
      </c>
      <c r="F7931" t="s">
        <v>448</v>
      </c>
      <c r="G7931">
        <v>42</v>
      </c>
      <c r="H7931">
        <v>3496.55</v>
      </c>
      <c r="I7931">
        <v>146854.94</v>
      </c>
      <c r="J7931" t="s">
        <v>768</v>
      </c>
      <c r="K7931">
        <v>37</v>
      </c>
      <c r="L7931" t="str">
        <f>_xlfn.XLOOKUP(F7931, Items!$A:$A, Items!$C:$C, "Check Item ID", 0)</f>
        <v>Software</v>
      </c>
    </row>
    <row r="7932" spans="1:12" hidden="1" x14ac:dyDescent="0.25">
      <c r="A7932" t="s">
        <v>8700</v>
      </c>
      <c r="B7932" s="1">
        <v>45278</v>
      </c>
      <c r="C7932" t="s">
        <v>73</v>
      </c>
      <c r="D7932" t="s">
        <v>29</v>
      </c>
      <c r="E7932" t="s">
        <v>336</v>
      </c>
      <c r="F7932" t="s">
        <v>654</v>
      </c>
      <c r="G7932">
        <v>5</v>
      </c>
      <c r="H7932">
        <v>5275.01</v>
      </c>
      <c r="I7932">
        <v>26375.03</v>
      </c>
      <c r="J7932" t="s">
        <v>770</v>
      </c>
      <c r="K7932">
        <v>17</v>
      </c>
      <c r="L7932" t="str">
        <f>_xlfn.XLOOKUP(F7932, Items!$A:$A, Items!$C:$C, "Check Item ID", 0)</f>
        <v>Hardware</v>
      </c>
    </row>
    <row r="7933" spans="1:12" x14ac:dyDescent="0.25">
      <c r="A7933" t="s">
        <v>8701</v>
      </c>
      <c r="B7933" s="1">
        <v>45167</v>
      </c>
      <c r="C7933" t="s">
        <v>83</v>
      </c>
      <c r="D7933" t="s">
        <v>23</v>
      </c>
      <c r="E7933" t="s">
        <v>326</v>
      </c>
      <c r="F7933" t="s">
        <v>576</v>
      </c>
      <c r="G7933" s="8">
        <v>22</v>
      </c>
      <c r="H7933" s="6">
        <v>2423.15</v>
      </c>
      <c r="I7933" s="6">
        <v>53309.36</v>
      </c>
      <c r="J7933" t="s">
        <v>777</v>
      </c>
      <c r="K7933" s="8">
        <v>41</v>
      </c>
      <c r="L7933" t="str">
        <f>_xlfn.XLOOKUP(F7933, Items!$A:$A, Items!$C:$C, "Check Item ID", 0)</f>
        <v>Software</v>
      </c>
    </row>
    <row r="7934" spans="1:12" hidden="1" x14ac:dyDescent="0.25">
      <c r="A7934" t="s">
        <v>8702</v>
      </c>
      <c r="B7934" s="1">
        <v>45281</v>
      </c>
      <c r="C7934" t="s">
        <v>151</v>
      </c>
      <c r="D7934" t="s">
        <v>11</v>
      </c>
      <c r="E7934" t="s">
        <v>344</v>
      </c>
      <c r="F7934" t="s">
        <v>742</v>
      </c>
      <c r="G7934">
        <v>9</v>
      </c>
      <c r="H7934">
        <v>5944.64</v>
      </c>
      <c r="I7934">
        <v>53501.72</v>
      </c>
      <c r="J7934" t="s">
        <v>768</v>
      </c>
      <c r="K7934">
        <v>14</v>
      </c>
      <c r="L7934" t="str">
        <f>_xlfn.XLOOKUP(F7934, Items!$A:$A, Items!$C:$C, "Check Item ID", 0)</f>
        <v>Software</v>
      </c>
    </row>
    <row r="7935" spans="1:12" hidden="1" x14ac:dyDescent="0.25">
      <c r="A7935" t="s">
        <v>8703</v>
      </c>
      <c r="B7935" s="1">
        <v>45451</v>
      </c>
      <c r="C7935" t="s">
        <v>107</v>
      </c>
      <c r="D7935" t="s">
        <v>25</v>
      </c>
      <c r="E7935" t="s">
        <v>274</v>
      </c>
      <c r="F7935" t="s">
        <v>672</v>
      </c>
      <c r="G7935">
        <v>3</v>
      </c>
      <c r="H7935">
        <v>2258.58</v>
      </c>
      <c r="I7935">
        <v>6775.75</v>
      </c>
      <c r="J7935" t="s">
        <v>768</v>
      </c>
      <c r="K7935">
        <v>45</v>
      </c>
      <c r="L7935" t="str">
        <f>_xlfn.XLOOKUP(F7935, Items!$A:$A, Items!$C:$C, "Check Item ID", 0)</f>
        <v>Service</v>
      </c>
    </row>
    <row r="7936" spans="1:12" hidden="1" x14ac:dyDescent="0.25">
      <c r="A7936" t="s">
        <v>8704</v>
      </c>
      <c r="B7936" s="1">
        <v>45436</v>
      </c>
      <c r="C7936" t="s">
        <v>197</v>
      </c>
      <c r="D7936" t="s">
        <v>17</v>
      </c>
      <c r="E7936" t="s">
        <v>294</v>
      </c>
      <c r="F7936" t="s">
        <v>412</v>
      </c>
      <c r="G7936">
        <v>36</v>
      </c>
      <c r="H7936">
        <v>2206.38</v>
      </c>
      <c r="I7936">
        <v>79429.77</v>
      </c>
      <c r="J7936" t="s">
        <v>770</v>
      </c>
      <c r="K7936">
        <v>34</v>
      </c>
      <c r="L7936" t="str">
        <f>_xlfn.XLOOKUP(F7936, Items!$A:$A, Items!$C:$C, "Check Item ID", 0)</f>
        <v>Service</v>
      </c>
    </row>
    <row r="7937" spans="1:12" hidden="1" x14ac:dyDescent="0.25">
      <c r="A7937" t="s">
        <v>8705</v>
      </c>
      <c r="B7937" s="1">
        <v>45524</v>
      </c>
      <c r="C7937" t="s">
        <v>235</v>
      </c>
      <c r="D7937" t="s">
        <v>17</v>
      </c>
      <c r="E7937" t="s">
        <v>320</v>
      </c>
      <c r="F7937" t="s">
        <v>402</v>
      </c>
      <c r="G7937">
        <v>16</v>
      </c>
      <c r="H7937">
        <v>8930.1299999999992</v>
      </c>
      <c r="I7937">
        <v>142882.04999999999</v>
      </c>
      <c r="J7937" t="s">
        <v>768</v>
      </c>
      <c r="K7937">
        <v>37</v>
      </c>
      <c r="L7937" t="str">
        <f>_xlfn.XLOOKUP(F7937, Items!$A:$A, Items!$C:$C, "Check Item ID", 0)</f>
        <v>Hardware</v>
      </c>
    </row>
    <row r="7938" spans="1:12" hidden="1" x14ac:dyDescent="0.25">
      <c r="A7938" t="s">
        <v>8706</v>
      </c>
      <c r="B7938" s="1">
        <v>45564</v>
      </c>
      <c r="C7938" t="s">
        <v>85</v>
      </c>
      <c r="D7938" t="s">
        <v>29</v>
      </c>
      <c r="E7938" t="s">
        <v>263</v>
      </c>
      <c r="F7938" t="s">
        <v>412</v>
      </c>
      <c r="G7938">
        <v>24</v>
      </c>
      <c r="H7938">
        <v>2153.83</v>
      </c>
      <c r="I7938">
        <v>51691.839999999997</v>
      </c>
      <c r="J7938" t="s">
        <v>770</v>
      </c>
      <c r="K7938">
        <v>37</v>
      </c>
      <c r="L7938" t="str">
        <f>_xlfn.XLOOKUP(F7938, Items!$A:$A, Items!$C:$C, "Check Item ID", 0)</f>
        <v>Service</v>
      </c>
    </row>
    <row r="7939" spans="1:12" hidden="1" x14ac:dyDescent="0.25">
      <c r="A7939" t="s">
        <v>8707</v>
      </c>
      <c r="B7939" s="1">
        <v>45044</v>
      </c>
      <c r="C7939" t="s">
        <v>227</v>
      </c>
      <c r="D7939" t="s">
        <v>9</v>
      </c>
      <c r="E7939" t="s">
        <v>265</v>
      </c>
      <c r="F7939" t="s">
        <v>528</v>
      </c>
      <c r="G7939">
        <v>31</v>
      </c>
      <c r="H7939">
        <v>1499.05</v>
      </c>
      <c r="I7939">
        <v>46470.559999999998</v>
      </c>
      <c r="J7939" t="s">
        <v>768</v>
      </c>
      <c r="K7939">
        <v>14</v>
      </c>
      <c r="L7939" t="str">
        <f>_xlfn.XLOOKUP(F7939, Items!$A:$A, Items!$C:$C, "Check Item ID", 0)</f>
        <v>Service</v>
      </c>
    </row>
    <row r="7940" spans="1:12" hidden="1" x14ac:dyDescent="0.25">
      <c r="A7940" t="s">
        <v>8708</v>
      </c>
      <c r="B7940" s="1">
        <v>45479</v>
      </c>
      <c r="C7940" t="s">
        <v>69</v>
      </c>
      <c r="D7940" t="s">
        <v>13</v>
      </c>
      <c r="E7940" t="s">
        <v>334</v>
      </c>
      <c r="F7940" t="s">
        <v>400</v>
      </c>
      <c r="G7940">
        <v>49</v>
      </c>
      <c r="H7940">
        <v>7039.7</v>
      </c>
      <c r="I7940">
        <v>344945.11</v>
      </c>
      <c r="J7940" t="s">
        <v>770</v>
      </c>
      <c r="K7940">
        <v>29</v>
      </c>
      <c r="L7940" t="str">
        <f>_xlfn.XLOOKUP(F7940, Items!$A:$A, Items!$C:$C, "Check Item ID", 0)</f>
        <v>Hardware</v>
      </c>
    </row>
    <row r="7941" spans="1:12" hidden="1" x14ac:dyDescent="0.25">
      <c r="A7941" t="s">
        <v>8709</v>
      </c>
      <c r="B7941" s="1">
        <v>45998</v>
      </c>
      <c r="C7941" t="s">
        <v>157</v>
      </c>
      <c r="D7941" t="s">
        <v>11</v>
      </c>
      <c r="E7941" t="s">
        <v>328</v>
      </c>
      <c r="F7941" t="s">
        <v>363</v>
      </c>
      <c r="G7941">
        <v>16</v>
      </c>
      <c r="H7941">
        <v>3677.61</v>
      </c>
      <c r="I7941">
        <v>58841.8</v>
      </c>
      <c r="J7941" t="s">
        <v>770</v>
      </c>
      <c r="K7941">
        <v>26</v>
      </c>
      <c r="L7941" t="str">
        <f>_xlfn.XLOOKUP(F7941, Items!$A:$A, Items!$C:$C, "Check Item ID", 0)</f>
        <v>Hardware</v>
      </c>
    </row>
    <row r="7942" spans="1:12" hidden="1" x14ac:dyDescent="0.25">
      <c r="A7942" t="s">
        <v>8710</v>
      </c>
      <c r="B7942" s="1">
        <v>45675</v>
      </c>
      <c r="C7942" t="s">
        <v>119</v>
      </c>
      <c r="D7942" t="s">
        <v>13</v>
      </c>
      <c r="E7942" t="s">
        <v>306</v>
      </c>
      <c r="F7942" t="s">
        <v>718</v>
      </c>
      <c r="G7942">
        <v>42</v>
      </c>
      <c r="H7942">
        <v>7820.93</v>
      </c>
      <c r="I7942">
        <v>328479.12</v>
      </c>
      <c r="J7942" t="s">
        <v>770</v>
      </c>
      <c r="K7942">
        <v>37</v>
      </c>
      <c r="L7942" t="str">
        <f>_xlfn.XLOOKUP(F7942, Items!$A:$A, Items!$C:$C, "Check Item ID", 0)</f>
        <v>Software</v>
      </c>
    </row>
    <row r="7943" spans="1:12" hidden="1" x14ac:dyDescent="0.25">
      <c r="A7943" t="s">
        <v>8711</v>
      </c>
      <c r="B7943" s="1">
        <v>45936</v>
      </c>
      <c r="C7943" t="s">
        <v>73</v>
      </c>
      <c r="D7943" t="s">
        <v>29</v>
      </c>
      <c r="E7943" t="s">
        <v>296</v>
      </c>
      <c r="F7943" t="s">
        <v>482</v>
      </c>
      <c r="G7943">
        <v>24</v>
      </c>
      <c r="H7943">
        <v>120.63</v>
      </c>
      <c r="I7943">
        <v>2895</v>
      </c>
      <c r="J7943" t="s">
        <v>768</v>
      </c>
      <c r="K7943">
        <v>34</v>
      </c>
      <c r="L7943" t="str">
        <f>_xlfn.XLOOKUP(F7943, Items!$A:$A, Items!$C:$C, "Check Item ID", 0)</f>
        <v>Service</v>
      </c>
    </row>
    <row r="7944" spans="1:12" x14ac:dyDescent="0.25">
      <c r="A7944" t="s">
        <v>8712</v>
      </c>
      <c r="B7944" s="1">
        <v>45878</v>
      </c>
      <c r="C7944" t="s">
        <v>71</v>
      </c>
      <c r="D7944" t="s">
        <v>15</v>
      </c>
      <c r="E7944" t="s">
        <v>294</v>
      </c>
      <c r="F7944" t="s">
        <v>712</v>
      </c>
      <c r="G7944" s="8">
        <v>3</v>
      </c>
      <c r="H7944" s="6">
        <v>3291.69</v>
      </c>
      <c r="I7944" s="6">
        <v>9875.06</v>
      </c>
      <c r="J7944" t="s">
        <v>777</v>
      </c>
      <c r="K7944" s="8">
        <v>15</v>
      </c>
      <c r="L7944" t="str">
        <f>_xlfn.XLOOKUP(F7944, Items!$A:$A, Items!$C:$C, "Check Item ID", 0)</f>
        <v>Service</v>
      </c>
    </row>
    <row r="7945" spans="1:12" x14ac:dyDescent="0.25">
      <c r="A7945" t="s">
        <v>8713</v>
      </c>
      <c r="B7945" s="1">
        <v>45835</v>
      </c>
      <c r="C7945" t="s">
        <v>97</v>
      </c>
      <c r="D7945" t="s">
        <v>29</v>
      </c>
      <c r="E7945" t="s">
        <v>328</v>
      </c>
      <c r="F7945" t="s">
        <v>520</v>
      </c>
      <c r="G7945" s="8">
        <v>10</v>
      </c>
      <c r="H7945" s="6">
        <v>6374.37</v>
      </c>
      <c r="I7945" s="6">
        <v>63743.74</v>
      </c>
      <c r="J7945" t="s">
        <v>777</v>
      </c>
      <c r="K7945" s="8">
        <v>17</v>
      </c>
      <c r="L7945" t="str">
        <f>_xlfn.XLOOKUP(F7945, Items!$A:$A, Items!$C:$C, "Check Item ID", 0)</f>
        <v>Software</v>
      </c>
    </row>
    <row r="7946" spans="1:12" x14ac:dyDescent="0.25">
      <c r="A7946" t="s">
        <v>8714</v>
      </c>
      <c r="B7946" s="1">
        <v>45951</v>
      </c>
      <c r="C7946" t="s">
        <v>81</v>
      </c>
      <c r="D7946" t="s">
        <v>19</v>
      </c>
      <c r="E7946" t="s">
        <v>296</v>
      </c>
      <c r="F7946" t="s">
        <v>648</v>
      </c>
      <c r="G7946" s="8">
        <v>1</v>
      </c>
      <c r="H7946" s="6">
        <v>4665.72</v>
      </c>
      <c r="I7946" s="6">
        <v>4665.72</v>
      </c>
      <c r="J7946" t="s">
        <v>777</v>
      </c>
      <c r="K7946" s="8">
        <v>18</v>
      </c>
      <c r="L7946" t="str">
        <f>_xlfn.XLOOKUP(F7946, Items!$A:$A, Items!$C:$C, "Check Item ID", 0)</f>
        <v>Hardware</v>
      </c>
    </row>
    <row r="7947" spans="1:12" hidden="1" x14ac:dyDescent="0.25">
      <c r="A7947" t="s">
        <v>8715</v>
      </c>
      <c r="B7947" s="1">
        <v>45694</v>
      </c>
      <c r="C7947" t="s">
        <v>161</v>
      </c>
      <c r="D7947" t="s">
        <v>17</v>
      </c>
      <c r="E7947" t="s">
        <v>306</v>
      </c>
      <c r="F7947" t="s">
        <v>416</v>
      </c>
      <c r="G7947">
        <v>44</v>
      </c>
      <c r="H7947">
        <v>4995.1400000000003</v>
      </c>
      <c r="I7947">
        <v>219786.04</v>
      </c>
      <c r="J7947" t="s">
        <v>770</v>
      </c>
      <c r="K7947">
        <v>19</v>
      </c>
      <c r="L7947" t="str">
        <f>_xlfn.XLOOKUP(F7947, Items!$A:$A, Items!$C:$C, "Check Item ID", 0)</f>
        <v>Service</v>
      </c>
    </row>
    <row r="7948" spans="1:12" hidden="1" x14ac:dyDescent="0.25">
      <c r="A7948" t="s">
        <v>8716</v>
      </c>
      <c r="B7948" s="1">
        <v>45163</v>
      </c>
      <c r="C7948" t="s">
        <v>97</v>
      </c>
      <c r="D7948" t="s">
        <v>29</v>
      </c>
      <c r="E7948" t="s">
        <v>263</v>
      </c>
      <c r="F7948" t="s">
        <v>369</v>
      </c>
      <c r="G7948">
        <v>4</v>
      </c>
      <c r="H7948">
        <v>1038.6500000000001</v>
      </c>
      <c r="I7948">
        <v>4154.59</v>
      </c>
      <c r="J7948" t="s">
        <v>770</v>
      </c>
      <c r="K7948">
        <v>4</v>
      </c>
      <c r="L7948" t="str">
        <f>_xlfn.XLOOKUP(F7948, Items!$A:$A, Items!$C:$C, "Check Item ID", 0)</f>
        <v>Software</v>
      </c>
    </row>
    <row r="7949" spans="1:12" x14ac:dyDescent="0.25">
      <c r="A7949" t="s">
        <v>8717</v>
      </c>
      <c r="B7949" s="1">
        <v>45336</v>
      </c>
      <c r="C7949" t="s">
        <v>167</v>
      </c>
      <c r="D7949" t="s">
        <v>31</v>
      </c>
      <c r="E7949" t="s">
        <v>330</v>
      </c>
      <c r="F7949" t="s">
        <v>528</v>
      </c>
      <c r="G7949" s="8">
        <v>14</v>
      </c>
      <c r="H7949" s="6">
        <v>1298.8499999999999</v>
      </c>
      <c r="I7949" s="6">
        <v>18183.84</v>
      </c>
      <c r="J7949" t="s">
        <v>777</v>
      </c>
      <c r="K7949" s="8">
        <v>30</v>
      </c>
      <c r="L7949" t="str">
        <f>_xlfn.XLOOKUP(F7949, Items!$A:$A, Items!$C:$C, "Check Item ID", 0)</f>
        <v>Service</v>
      </c>
    </row>
    <row r="7950" spans="1:12" hidden="1" x14ac:dyDescent="0.25">
      <c r="A7950" t="s">
        <v>8718</v>
      </c>
      <c r="B7950" s="1">
        <v>45283</v>
      </c>
      <c r="C7950" t="s">
        <v>133</v>
      </c>
      <c r="D7950" t="s">
        <v>11</v>
      </c>
      <c r="E7950" t="s">
        <v>278</v>
      </c>
      <c r="F7950" t="s">
        <v>616</v>
      </c>
      <c r="G7950">
        <v>25</v>
      </c>
      <c r="H7950">
        <v>331.82</v>
      </c>
      <c r="I7950">
        <v>8295.4699999999993</v>
      </c>
      <c r="J7950" t="s">
        <v>768</v>
      </c>
      <c r="K7950">
        <v>16</v>
      </c>
      <c r="L7950" t="str">
        <f>_xlfn.XLOOKUP(F7950, Items!$A:$A, Items!$C:$C, "Check Item ID", 0)</f>
        <v>Hardware</v>
      </c>
    </row>
    <row r="7951" spans="1:12" hidden="1" x14ac:dyDescent="0.25">
      <c r="A7951" t="s">
        <v>8719</v>
      </c>
      <c r="B7951" s="1">
        <v>45721</v>
      </c>
      <c r="C7951" t="s">
        <v>177</v>
      </c>
      <c r="D7951" t="s">
        <v>27</v>
      </c>
      <c r="E7951" t="s">
        <v>286</v>
      </c>
      <c r="F7951" t="s">
        <v>432</v>
      </c>
      <c r="G7951">
        <v>48</v>
      </c>
      <c r="H7951">
        <v>8744.99</v>
      </c>
      <c r="I7951">
        <v>419759.44</v>
      </c>
      <c r="J7951" t="s">
        <v>770</v>
      </c>
      <c r="K7951">
        <v>28</v>
      </c>
      <c r="L7951" t="str">
        <f>_xlfn.XLOOKUP(F7951, Items!$A:$A, Items!$C:$C, "Check Item ID", 0)</f>
        <v>Service</v>
      </c>
    </row>
    <row r="7952" spans="1:12" hidden="1" x14ac:dyDescent="0.25">
      <c r="A7952" t="s">
        <v>8720</v>
      </c>
      <c r="B7952" s="1">
        <v>45400</v>
      </c>
      <c r="C7952" t="s">
        <v>131</v>
      </c>
      <c r="D7952" t="s">
        <v>25</v>
      </c>
      <c r="E7952" t="s">
        <v>288</v>
      </c>
      <c r="F7952" t="s">
        <v>748</v>
      </c>
      <c r="G7952">
        <v>8</v>
      </c>
      <c r="H7952">
        <v>3688.24</v>
      </c>
      <c r="I7952">
        <v>29505.93</v>
      </c>
      <c r="J7952" t="s">
        <v>770</v>
      </c>
      <c r="K7952">
        <v>6</v>
      </c>
      <c r="L7952" t="str">
        <f>_xlfn.XLOOKUP(F7952, Items!$A:$A, Items!$C:$C, "Check Item ID", 0)</f>
        <v>Software</v>
      </c>
    </row>
    <row r="7953" spans="1:12" x14ac:dyDescent="0.25">
      <c r="A7953" t="s">
        <v>8721</v>
      </c>
      <c r="B7953" s="1">
        <v>45246</v>
      </c>
      <c r="C7953" t="s">
        <v>65</v>
      </c>
      <c r="D7953" t="s">
        <v>15</v>
      </c>
      <c r="E7953" t="s">
        <v>296</v>
      </c>
      <c r="F7953" t="s">
        <v>756</v>
      </c>
      <c r="G7953" s="8">
        <v>13</v>
      </c>
      <c r="H7953" s="6">
        <v>2718.04</v>
      </c>
      <c r="I7953" s="6">
        <v>35334.49</v>
      </c>
      <c r="J7953" t="s">
        <v>777</v>
      </c>
      <c r="K7953" s="8">
        <v>33</v>
      </c>
      <c r="L7953" t="str">
        <f>_xlfn.XLOOKUP(F7953, Items!$A:$A, Items!$C:$C, "Check Item ID", 0)</f>
        <v>Service</v>
      </c>
    </row>
    <row r="7954" spans="1:12" hidden="1" x14ac:dyDescent="0.25">
      <c r="A7954" t="s">
        <v>8722</v>
      </c>
      <c r="B7954" s="1">
        <v>45846</v>
      </c>
      <c r="C7954" t="s">
        <v>169</v>
      </c>
      <c r="D7954" t="s">
        <v>23</v>
      </c>
      <c r="E7954" t="s">
        <v>281</v>
      </c>
      <c r="F7954" t="s">
        <v>588</v>
      </c>
      <c r="G7954">
        <v>8</v>
      </c>
      <c r="H7954">
        <v>7847.14</v>
      </c>
      <c r="I7954">
        <v>62777.1</v>
      </c>
      <c r="J7954" t="s">
        <v>768</v>
      </c>
      <c r="K7954">
        <v>21</v>
      </c>
      <c r="L7954" t="str">
        <f>_xlfn.XLOOKUP(F7954, Items!$A:$A, Items!$C:$C, "Check Item ID", 0)</f>
        <v>Hardware</v>
      </c>
    </row>
    <row r="7955" spans="1:12" hidden="1" x14ac:dyDescent="0.25">
      <c r="A7955" t="s">
        <v>8723</v>
      </c>
      <c r="B7955" s="1">
        <v>45879</v>
      </c>
      <c r="C7955" t="s">
        <v>189</v>
      </c>
      <c r="D7955" t="s">
        <v>21</v>
      </c>
      <c r="E7955" t="s">
        <v>316</v>
      </c>
      <c r="F7955" t="s">
        <v>402</v>
      </c>
      <c r="G7955">
        <v>48</v>
      </c>
      <c r="H7955">
        <v>7925.53</v>
      </c>
      <c r="I7955">
        <v>380425.21</v>
      </c>
      <c r="J7955" t="s">
        <v>770</v>
      </c>
      <c r="K7955">
        <v>10</v>
      </c>
      <c r="L7955" t="str">
        <f>_xlfn.XLOOKUP(F7955, Items!$A:$A, Items!$C:$C, "Check Item ID", 0)</f>
        <v>Hardware</v>
      </c>
    </row>
    <row r="7956" spans="1:12" hidden="1" x14ac:dyDescent="0.25">
      <c r="A7956" t="s">
        <v>8724</v>
      </c>
      <c r="B7956" s="1">
        <v>45668</v>
      </c>
      <c r="C7956" t="s">
        <v>55</v>
      </c>
      <c r="D7956" t="s">
        <v>3</v>
      </c>
      <c r="E7956" t="s">
        <v>326</v>
      </c>
      <c r="F7956" t="s">
        <v>584</v>
      </c>
      <c r="G7956">
        <v>2</v>
      </c>
      <c r="H7956">
        <v>502.01</v>
      </c>
      <c r="I7956">
        <v>1004.03</v>
      </c>
      <c r="J7956" t="s">
        <v>768</v>
      </c>
      <c r="K7956">
        <v>3</v>
      </c>
      <c r="L7956" t="str">
        <f>_xlfn.XLOOKUP(F7956, Items!$A:$A, Items!$C:$C, "Check Item ID", 0)</f>
        <v>Service</v>
      </c>
    </row>
    <row r="7957" spans="1:12" x14ac:dyDescent="0.25">
      <c r="A7957" t="s">
        <v>8725</v>
      </c>
      <c r="B7957" s="1">
        <v>45608</v>
      </c>
      <c r="C7957" t="s">
        <v>179</v>
      </c>
      <c r="D7957" t="s">
        <v>3</v>
      </c>
      <c r="E7957" t="s">
        <v>328</v>
      </c>
      <c r="F7957" t="s">
        <v>646</v>
      </c>
      <c r="G7957" s="8">
        <v>27</v>
      </c>
      <c r="H7957" s="6">
        <v>4355.8999999999996</v>
      </c>
      <c r="I7957" s="6">
        <v>117609.39</v>
      </c>
      <c r="J7957" t="s">
        <v>777</v>
      </c>
      <c r="K7957" s="8">
        <v>43</v>
      </c>
      <c r="L7957" t="str">
        <f>_xlfn.XLOOKUP(F7957, Items!$A:$A, Items!$C:$C, "Check Item ID", 0)</f>
        <v>Service</v>
      </c>
    </row>
    <row r="7958" spans="1:12" hidden="1" x14ac:dyDescent="0.25">
      <c r="A7958" t="s">
        <v>8726</v>
      </c>
      <c r="B7958" s="1">
        <v>45249</v>
      </c>
      <c r="C7958" t="s">
        <v>121</v>
      </c>
      <c r="D7958" t="s">
        <v>5</v>
      </c>
      <c r="E7958" t="s">
        <v>340</v>
      </c>
      <c r="F7958" t="s">
        <v>363</v>
      </c>
      <c r="G7958">
        <v>27</v>
      </c>
      <c r="H7958">
        <v>4254.8</v>
      </c>
      <c r="I7958">
        <v>114879.47</v>
      </c>
      <c r="J7958" t="s">
        <v>770</v>
      </c>
      <c r="K7958">
        <v>41</v>
      </c>
      <c r="L7958" t="str">
        <f>_xlfn.XLOOKUP(F7958, Items!$A:$A, Items!$C:$C, "Check Item ID", 0)</f>
        <v>Hardware</v>
      </c>
    </row>
    <row r="7959" spans="1:12" x14ac:dyDescent="0.25">
      <c r="A7959" t="s">
        <v>8727</v>
      </c>
      <c r="B7959" s="1">
        <v>45105</v>
      </c>
      <c r="C7959" t="s">
        <v>239</v>
      </c>
      <c r="D7959" t="s">
        <v>15</v>
      </c>
      <c r="E7959" t="s">
        <v>263</v>
      </c>
      <c r="F7959" t="s">
        <v>656</v>
      </c>
      <c r="G7959" s="8">
        <v>31</v>
      </c>
      <c r="H7959" s="6">
        <v>7703.64</v>
      </c>
      <c r="I7959" s="6">
        <v>238812.91</v>
      </c>
      <c r="J7959" t="s">
        <v>777</v>
      </c>
      <c r="K7959" s="8">
        <v>26</v>
      </c>
      <c r="L7959" t="str">
        <f>_xlfn.XLOOKUP(F7959, Items!$A:$A, Items!$C:$C, "Check Item ID", 0)</f>
        <v>Service</v>
      </c>
    </row>
    <row r="7960" spans="1:12" x14ac:dyDescent="0.25">
      <c r="A7960" t="s">
        <v>8728</v>
      </c>
      <c r="B7960" s="1">
        <v>45467</v>
      </c>
      <c r="C7960" t="s">
        <v>93</v>
      </c>
      <c r="D7960" t="s">
        <v>9</v>
      </c>
      <c r="E7960" t="s">
        <v>260</v>
      </c>
      <c r="F7960" t="s">
        <v>394</v>
      </c>
      <c r="G7960" s="8">
        <v>8</v>
      </c>
      <c r="H7960" s="6">
        <v>1792.26</v>
      </c>
      <c r="I7960" s="6">
        <v>14338.05</v>
      </c>
      <c r="J7960" t="s">
        <v>777</v>
      </c>
      <c r="K7960" s="8">
        <v>12</v>
      </c>
      <c r="L7960" t="str">
        <f>_xlfn.XLOOKUP(F7960, Items!$A:$A, Items!$C:$C, "Check Item ID", 0)</f>
        <v>Service</v>
      </c>
    </row>
    <row r="7961" spans="1:12" hidden="1" x14ac:dyDescent="0.25">
      <c r="A7961" t="s">
        <v>8729</v>
      </c>
      <c r="B7961" s="1">
        <v>45307</v>
      </c>
      <c r="C7961" t="s">
        <v>227</v>
      </c>
      <c r="D7961" t="s">
        <v>9</v>
      </c>
      <c r="E7961" t="s">
        <v>350</v>
      </c>
      <c r="F7961" t="s">
        <v>596</v>
      </c>
      <c r="G7961">
        <v>34</v>
      </c>
      <c r="H7961">
        <v>5864.51</v>
      </c>
      <c r="I7961">
        <v>199393.18</v>
      </c>
      <c r="J7961" t="s">
        <v>770</v>
      </c>
      <c r="K7961">
        <v>33</v>
      </c>
      <c r="L7961" t="str">
        <f>_xlfn.XLOOKUP(F7961, Items!$A:$A, Items!$C:$C, "Check Item ID", 0)</f>
        <v>Software</v>
      </c>
    </row>
    <row r="7962" spans="1:12" hidden="1" x14ac:dyDescent="0.25">
      <c r="A7962" t="s">
        <v>8730</v>
      </c>
      <c r="B7962" s="1">
        <v>45038</v>
      </c>
      <c r="C7962" t="s">
        <v>73</v>
      </c>
      <c r="D7962" t="s">
        <v>29</v>
      </c>
      <c r="E7962" t="s">
        <v>276</v>
      </c>
      <c r="F7962" t="s">
        <v>367</v>
      </c>
      <c r="G7962">
        <v>26</v>
      </c>
      <c r="H7962">
        <v>5288.3</v>
      </c>
      <c r="I7962">
        <v>137495.92000000001</v>
      </c>
      <c r="J7962" t="s">
        <v>768</v>
      </c>
      <c r="K7962">
        <v>30</v>
      </c>
      <c r="L7962" t="str">
        <f>_xlfn.XLOOKUP(F7962, Items!$A:$A, Items!$C:$C, "Check Item ID", 0)</f>
        <v>Software</v>
      </c>
    </row>
    <row r="7963" spans="1:12" x14ac:dyDescent="0.25">
      <c r="A7963" t="s">
        <v>8731</v>
      </c>
      <c r="B7963" s="1">
        <v>45272</v>
      </c>
      <c r="C7963" t="s">
        <v>187</v>
      </c>
      <c r="D7963" t="s">
        <v>3</v>
      </c>
      <c r="E7963" t="s">
        <v>272</v>
      </c>
      <c r="F7963" t="s">
        <v>522</v>
      </c>
      <c r="G7963" s="8">
        <v>19</v>
      </c>
      <c r="H7963" s="6">
        <v>4846.13</v>
      </c>
      <c r="I7963" s="6">
        <v>92076.53</v>
      </c>
      <c r="J7963" t="s">
        <v>777</v>
      </c>
      <c r="K7963" s="8">
        <v>26</v>
      </c>
      <c r="L7963" t="str">
        <f>_xlfn.XLOOKUP(F7963, Items!$A:$A, Items!$C:$C, "Check Item ID", 0)</f>
        <v>Hardware</v>
      </c>
    </row>
    <row r="7964" spans="1:12" hidden="1" x14ac:dyDescent="0.25">
      <c r="A7964" t="s">
        <v>8732</v>
      </c>
      <c r="B7964" s="1">
        <v>45828</v>
      </c>
      <c r="C7964" t="s">
        <v>119</v>
      </c>
      <c r="D7964" t="s">
        <v>13</v>
      </c>
      <c r="E7964" t="s">
        <v>336</v>
      </c>
      <c r="F7964" t="s">
        <v>688</v>
      </c>
      <c r="G7964">
        <v>29</v>
      </c>
      <c r="H7964">
        <v>1375.37</v>
      </c>
      <c r="I7964">
        <v>39885.81</v>
      </c>
      <c r="J7964" t="s">
        <v>768</v>
      </c>
      <c r="K7964">
        <v>22</v>
      </c>
      <c r="L7964" t="str">
        <f>_xlfn.XLOOKUP(F7964, Items!$A:$A, Items!$C:$C, "Check Item ID", 0)</f>
        <v>Hardware</v>
      </c>
    </row>
    <row r="7965" spans="1:12" hidden="1" x14ac:dyDescent="0.25">
      <c r="A7965" t="s">
        <v>8733</v>
      </c>
      <c r="B7965" s="1">
        <v>45016</v>
      </c>
      <c r="C7965" t="s">
        <v>135</v>
      </c>
      <c r="D7965" t="s">
        <v>31</v>
      </c>
      <c r="E7965" t="s">
        <v>286</v>
      </c>
      <c r="F7965" t="s">
        <v>672</v>
      </c>
      <c r="G7965">
        <v>24</v>
      </c>
      <c r="H7965">
        <v>2533.62</v>
      </c>
      <c r="I7965">
        <v>60806.97</v>
      </c>
      <c r="J7965" t="s">
        <v>770</v>
      </c>
      <c r="K7965">
        <v>24</v>
      </c>
      <c r="L7965" t="str">
        <f>_xlfn.XLOOKUP(F7965, Items!$A:$A, Items!$C:$C, "Check Item ID", 0)</f>
        <v>Service</v>
      </c>
    </row>
    <row r="7966" spans="1:12" hidden="1" x14ac:dyDescent="0.25">
      <c r="A7966" t="s">
        <v>8734</v>
      </c>
      <c r="B7966" s="1">
        <v>45236</v>
      </c>
      <c r="C7966" t="s">
        <v>239</v>
      </c>
      <c r="D7966" t="s">
        <v>15</v>
      </c>
      <c r="E7966" t="s">
        <v>322</v>
      </c>
      <c r="F7966" t="s">
        <v>504</v>
      </c>
      <c r="G7966">
        <v>9</v>
      </c>
      <c r="H7966">
        <v>8852.5300000000007</v>
      </c>
      <c r="I7966">
        <v>79672.789999999994</v>
      </c>
      <c r="J7966" t="s">
        <v>768</v>
      </c>
      <c r="K7966">
        <v>42</v>
      </c>
      <c r="L7966" t="str">
        <f>_xlfn.XLOOKUP(F7966, Items!$A:$A, Items!$C:$C, "Check Item ID", 0)</f>
        <v>Service</v>
      </c>
    </row>
    <row r="7967" spans="1:12" hidden="1" x14ac:dyDescent="0.25">
      <c r="A7967" t="s">
        <v>8735</v>
      </c>
      <c r="B7967" s="1">
        <v>45937</v>
      </c>
      <c r="C7967" t="s">
        <v>215</v>
      </c>
      <c r="D7967" t="s">
        <v>5</v>
      </c>
      <c r="E7967" t="s">
        <v>274</v>
      </c>
      <c r="F7967" t="s">
        <v>480</v>
      </c>
      <c r="G7967">
        <v>45</v>
      </c>
      <c r="H7967">
        <v>2683.39</v>
      </c>
      <c r="I7967">
        <v>120752.57</v>
      </c>
      <c r="J7967" t="s">
        <v>770</v>
      </c>
      <c r="K7967">
        <v>13</v>
      </c>
      <c r="L7967" t="str">
        <f>_xlfn.XLOOKUP(F7967, Items!$A:$A, Items!$C:$C, "Check Item ID", 0)</f>
        <v>Hardware</v>
      </c>
    </row>
    <row r="7968" spans="1:12" hidden="1" x14ac:dyDescent="0.25">
      <c r="A7968" t="s">
        <v>8736</v>
      </c>
      <c r="B7968" s="1">
        <v>45176</v>
      </c>
      <c r="C7968" t="s">
        <v>219</v>
      </c>
      <c r="D7968" t="s">
        <v>21</v>
      </c>
      <c r="E7968" t="s">
        <v>283</v>
      </c>
      <c r="F7968" t="s">
        <v>394</v>
      </c>
      <c r="G7968">
        <v>21</v>
      </c>
      <c r="H7968">
        <v>1959.7</v>
      </c>
      <c r="I7968">
        <v>41153.74</v>
      </c>
      <c r="J7968" t="s">
        <v>768</v>
      </c>
      <c r="K7968">
        <v>42</v>
      </c>
      <c r="L7968" t="str">
        <f>_xlfn.XLOOKUP(F7968, Items!$A:$A, Items!$C:$C, "Check Item ID", 0)</f>
        <v>Service</v>
      </c>
    </row>
    <row r="7969" spans="1:12" x14ac:dyDescent="0.25">
      <c r="A7969" t="s">
        <v>8737</v>
      </c>
      <c r="B7969" s="1">
        <v>46000</v>
      </c>
      <c r="C7969" t="s">
        <v>91</v>
      </c>
      <c r="D7969" t="s">
        <v>11</v>
      </c>
      <c r="E7969" t="s">
        <v>320</v>
      </c>
      <c r="F7969" t="s">
        <v>496</v>
      </c>
      <c r="G7969" s="8">
        <v>39</v>
      </c>
      <c r="H7969" s="6">
        <v>8368.16</v>
      </c>
      <c r="I7969" s="6">
        <v>326358.28000000003</v>
      </c>
      <c r="J7969" t="s">
        <v>777</v>
      </c>
      <c r="K7969" s="8">
        <v>28</v>
      </c>
      <c r="L7969" t="str">
        <f>_xlfn.XLOOKUP(F7969, Items!$A:$A, Items!$C:$C, "Check Item ID", 0)</f>
        <v>Hardware</v>
      </c>
    </row>
    <row r="7970" spans="1:12" x14ac:dyDescent="0.25">
      <c r="A7970" t="s">
        <v>8738</v>
      </c>
      <c r="B7970" s="1">
        <v>45437</v>
      </c>
      <c r="C7970" t="s">
        <v>177</v>
      </c>
      <c r="D7970" t="s">
        <v>27</v>
      </c>
      <c r="E7970" t="s">
        <v>328</v>
      </c>
      <c r="F7970" t="s">
        <v>460</v>
      </c>
      <c r="G7970" s="8">
        <v>7</v>
      </c>
      <c r="H7970" s="6">
        <v>3871.51</v>
      </c>
      <c r="I7970" s="6">
        <v>27100.6</v>
      </c>
      <c r="J7970" t="s">
        <v>777</v>
      </c>
      <c r="K7970" s="8">
        <v>23</v>
      </c>
      <c r="L7970" t="str">
        <f>_xlfn.XLOOKUP(F7970, Items!$A:$A, Items!$C:$C, "Check Item ID", 0)</f>
        <v>Hardware</v>
      </c>
    </row>
    <row r="7971" spans="1:12" hidden="1" x14ac:dyDescent="0.25">
      <c r="A7971" t="s">
        <v>8739</v>
      </c>
      <c r="B7971" s="1">
        <v>45118</v>
      </c>
      <c r="C7971" t="s">
        <v>235</v>
      </c>
      <c r="D7971" t="s">
        <v>17</v>
      </c>
      <c r="E7971" t="s">
        <v>290</v>
      </c>
      <c r="F7971" t="s">
        <v>726</v>
      </c>
      <c r="G7971">
        <v>5</v>
      </c>
      <c r="H7971">
        <v>4516.5200000000004</v>
      </c>
      <c r="I7971">
        <v>22582.62</v>
      </c>
      <c r="J7971" t="s">
        <v>768</v>
      </c>
      <c r="K7971">
        <v>19</v>
      </c>
      <c r="L7971" t="str">
        <f>_xlfn.XLOOKUP(F7971, Items!$A:$A, Items!$C:$C, "Check Item ID", 0)</f>
        <v>Hardware</v>
      </c>
    </row>
    <row r="7972" spans="1:12" hidden="1" x14ac:dyDescent="0.25">
      <c r="A7972" t="s">
        <v>8740</v>
      </c>
      <c r="B7972" s="1">
        <v>45248</v>
      </c>
      <c r="C7972" t="s">
        <v>67</v>
      </c>
      <c r="D7972" t="s">
        <v>7</v>
      </c>
      <c r="E7972" t="s">
        <v>276</v>
      </c>
      <c r="F7972" t="s">
        <v>654</v>
      </c>
      <c r="G7972">
        <v>19</v>
      </c>
      <c r="H7972">
        <v>6085.24</v>
      </c>
      <c r="I7972">
        <v>115619.54</v>
      </c>
      <c r="J7972" t="s">
        <v>768</v>
      </c>
      <c r="K7972">
        <v>22</v>
      </c>
      <c r="L7972" t="str">
        <f>_xlfn.XLOOKUP(F7972, Items!$A:$A, Items!$C:$C, "Check Item ID", 0)</f>
        <v>Hardware</v>
      </c>
    </row>
    <row r="7973" spans="1:12" x14ac:dyDescent="0.25">
      <c r="A7973" t="s">
        <v>8741</v>
      </c>
      <c r="B7973" s="1">
        <v>45552</v>
      </c>
      <c r="C7973" t="s">
        <v>61</v>
      </c>
      <c r="D7973" t="s">
        <v>11</v>
      </c>
      <c r="E7973" t="s">
        <v>354</v>
      </c>
      <c r="F7973" t="s">
        <v>748</v>
      </c>
      <c r="G7973" s="8">
        <v>27</v>
      </c>
      <c r="H7973" s="6">
        <v>3757.66</v>
      </c>
      <c r="I7973" s="6">
        <v>101456.69</v>
      </c>
      <c r="J7973" t="s">
        <v>777</v>
      </c>
      <c r="K7973" s="8">
        <v>16</v>
      </c>
      <c r="L7973" t="str">
        <f>_xlfn.XLOOKUP(F7973, Items!$A:$A, Items!$C:$C, "Check Item ID", 0)</f>
        <v>Software</v>
      </c>
    </row>
    <row r="7974" spans="1:12" hidden="1" x14ac:dyDescent="0.25">
      <c r="A7974" t="s">
        <v>8742</v>
      </c>
      <c r="B7974" s="1">
        <v>45079</v>
      </c>
      <c r="C7974" t="s">
        <v>42</v>
      </c>
      <c r="D7974" t="s">
        <v>9</v>
      </c>
      <c r="E7974" t="s">
        <v>250</v>
      </c>
      <c r="F7974" t="s">
        <v>630</v>
      </c>
      <c r="G7974">
        <v>48</v>
      </c>
      <c r="H7974">
        <v>9908.9</v>
      </c>
      <c r="I7974">
        <v>475627.1</v>
      </c>
      <c r="J7974" t="s">
        <v>768</v>
      </c>
      <c r="K7974">
        <v>19</v>
      </c>
      <c r="L7974" t="str">
        <f>_xlfn.XLOOKUP(F7974, Items!$A:$A, Items!$C:$C, "Check Item ID", 0)</f>
        <v>Service</v>
      </c>
    </row>
    <row r="7975" spans="1:12" hidden="1" x14ac:dyDescent="0.25">
      <c r="A7975" t="s">
        <v>8743</v>
      </c>
      <c r="B7975" s="1">
        <v>44928</v>
      </c>
      <c r="C7975" t="s">
        <v>83</v>
      </c>
      <c r="D7975" t="s">
        <v>23</v>
      </c>
      <c r="E7975" t="s">
        <v>352</v>
      </c>
      <c r="F7975" t="s">
        <v>448</v>
      </c>
      <c r="G7975">
        <v>44</v>
      </c>
      <c r="H7975">
        <v>3454.98</v>
      </c>
      <c r="I7975">
        <v>152019.18</v>
      </c>
      <c r="J7975" t="s">
        <v>768</v>
      </c>
      <c r="K7975">
        <v>23</v>
      </c>
      <c r="L7975" t="str">
        <f>_xlfn.XLOOKUP(F7975, Items!$A:$A, Items!$C:$C, "Check Item ID", 0)</f>
        <v>Software</v>
      </c>
    </row>
    <row r="7976" spans="1:12" hidden="1" x14ac:dyDescent="0.25">
      <c r="A7976" t="s">
        <v>8744</v>
      </c>
      <c r="B7976" s="1">
        <v>45577</v>
      </c>
      <c r="C7976" t="s">
        <v>89</v>
      </c>
      <c r="D7976" t="s">
        <v>23</v>
      </c>
      <c r="E7976" t="s">
        <v>330</v>
      </c>
      <c r="F7976" t="s">
        <v>564</v>
      </c>
      <c r="G7976">
        <v>42</v>
      </c>
      <c r="H7976">
        <v>3156.76</v>
      </c>
      <c r="I7976">
        <v>132583.81</v>
      </c>
      <c r="J7976" t="s">
        <v>770</v>
      </c>
      <c r="K7976">
        <v>33</v>
      </c>
      <c r="L7976" t="str">
        <f>_xlfn.XLOOKUP(F7976, Items!$A:$A, Items!$C:$C, "Check Item ID", 0)</f>
        <v>Software</v>
      </c>
    </row>
    <row r="7977" spans="1:12" x14ac:dyDescent="0.25">
      <c r="A7977" t="s">
        <v>8745</v>
      </c>
      <c r="B7977" s="1">
        <v>44937</v>
      </c>
      <c r="C7977" t="s">
        <v>215</v>
      </c>
      <c r="D7977" t="s">
        <v>5</v>
      </c>
      <c r="E7977" t="s">
        <v>292</v>
      </c>
      <c r="F7977" t="s">
        <v>548</v>
      </c>
      <c r="G7977" s="8">
        <v>13</v>
      </c>
      <c r="H7977" s="6">
        <v>8909.6</v>
      </c>
      <c r="I7977" s="6">
        <v>115824.77</v>
      </c>
      <c r="J7977" t="s">
        <v>777</v>
      </c>
      <c r="K7977" s="8">
        <v>44</v>
      </c>
      <c r="L7977" t="str">
        <f>_xlfn.XLOOKUP(F7977, Items!$A:$A, Items!$C:$C, "Check Item ID", 0)</f>
        <v>Software</v>
      </c>
    </row>
    <row r="7978" spans="1:12" x14ac:dyDescent="0.25">
      <c r="A7978" t="s">
        <v>8746</v>
      </c>
      <c r="B7978" s="1">
        <v>45936</v>
      </c>
      <c r="C7978" t="s">
        <v>163</v>
      </c>
      <c r="D7978" t="s">
        <v>31</v>
      </c>
      <c r="E7978" t="s">
        <v>326</v>
      </c>
      <c r="F7978" t="s">
        <v>594</v>
      </c>
      <c r="G7978" s="8">
        <v>26</v>
      </c>
      <c r="H7978" s="6">
        <v>3921.03</v>
      </c>
      <c r="I7978" s="6">
        <v>101946.84</v>
      </c>
      <c r="J7978" t="s">
        <v>777</v>
      </c>
      <c r="K7978" s="8">
        <v>32</v>
      </c>
      <c r="L7978" t="str">
        <f>_xlfn.XLOOKUP(F7978, Items!$A:$A, Items!$C:$C, "Check Item ID", 0)</f>
        <v>Software</v>
      </c>
    </row>
    <row r="7979" spans="1:12" x14ac:dyDescent="0.25">
      <c r="A7979" t="s">
        <v>8747</v>
      </c>
      <c r="B7979" s="1">
        <v>45719</v>
      </c>
      <c r="C7979" t="s">
        <v>187</v>
      </c>
      <c r="D7979" t="s">
        <v>3</v>
      </c>
      <c r="E7979" t="s">
        <v>322</v>
      </c>
      <c r="F7979" t="s">
        <v>708</v>
      </c>
      <c r="G7979" s="8">
        <v>7</v>
      </c>
      <c r="H7979" s="6">
        <v>4172.8</v>
      </c>
      <c r="I7979" s="6">
        <v>29209.63</v>
      </c>
      <c r="J7979" t="s">
        <v>777</v>
      </c>
      <c r="K7979" s="8">
        <v>10</v>
      </c>
      <c r="L7979" t="str">
        <f>_xlfn.XLOOKUP(F7979, Items!$A:$A, Items!$C:$C, "Check Item ID", 0)</f>
        <v>Service</v>
      </c>
    </row>
    <row r="7980" spans="1:12" x14ac:dyDescent="0.25">
      <c r="A7980" t="s">
        <v>8748</v>
      </c>
      <c r="B7980" s="1">
        <v>45184</v>
      </c>
      <c r="C7980" t="s">
        <v>125</v>
      </c>
      <c r="D7980" t="s">
        <v>23</v>
      </c>
      <c r="E7980" t="s">
        <v>320</v>
      </c>
      <c r="F7980" t="s">
        <v>482</v>
      </c>
      <c r="G7980" s="8">
        <v>29</v>
      </c>
      <c r="H7980" s="6">
        <v>127.96</v>
      </c>
      <c r="I7980" s="6">
        <v>3710.7</v>
      </c>
      <c r="J7980" t="s">
        <v>777</v>
      </c>
      <c r="K7980" s="8">
        <v>8</v>
      </c>
      <c r="L7980" t="str">
        <f>_xlfn.XLOOKUP(F7980, Items!$A:$A, Items!$C:$C, "Check Item ID", 0)</f>
        <v>Service</v>
      </c>
    </row>
    <row r="7981" spans="1:12" x14ac:dyDescent="0.25">
      <c r="A7981" t="s">
        <v>8749</v>
      </c>
      <c r="B7981" s="1">
        <v>45996</v>
      </c>
      <c r="C7981" t="s">
        <v>145</v>
      </c>
      <c r="D7981" t="s">
        <v>7</v>
      </c>
      <c r="E7981" t="s">
        <v>294</v>
      </c>
      <c r="F7981" t="s">
        <v>584</v>
      </c>
      <c r="G7981" s="8">
        <v>41</v>
      </c>
      <c r="H7981" s="6">
        <v>542.65</v>
      </c>
      <c r="I7981" s="6">
        <v>22248.52</v>
      </c>
      <c r="J7981" t="s">
        <v>777</v>
      </c>
      <c r="K7981" s="8">
        <v>32</v>
      </c>
      <c r="L7981" t="str">
        <f>_xlfn.XLOOKUP(F7981, Items!$A:$A, Items!$C:$C, "Check Item ID", 0)</f>
        <v>Service</v>
      </c>
    </row>
    <row r="7982" spans="1:12" hidden="1" x14ac:dyDescent="0.25">
      <c r="A7982" t="s">
        <v>8750</v>
      </c>
      <c r="B7982" s="1">
        <v>44987</v>
      </c>
      <c r="C7982" t="s">
        <v>113</v>
      </c>
      <c r="D7982" t="s">
        <v>23</v>
      </c>
      <c r="E7982" t="s">
        <v>318</v>
      </c>
      <c r="F7982" t="s">
        <v>406</v>
      </c>
      <c r="G7982">
        <v>16</v>
      </c>
      <c r="H7982">
        <v>8108.28</v>
      </c>
      <c r="I7982">
        <v>129732.41</v>
      </c>
      <c r="J7982" t="s">
        <v>770</v>
      </c>
      <c r="K7982">
        <v>40</v>
      </c>
      <c r="L7982" t="str">
        <f>_xlfn.XLOOKUP(F7982, Items!$A:$A, Items!$C:$C, "Check Item ID", 0)</f>
        <v>Software</v>
      </c>
    </row>
    <row r="7983" spans="1:12" x14ac:dyDescent="0.25">
      <c r="A7983" t="s">
        <v>8751</v>
      </c>
      <c r="B7983" s="1">
        <v>45659</v>
      </c>
      <c r="C7983" t="s">
        <v>209</v>
      </c>
      <c r="D7983" t="s">
        <v>23</v>
      </c>
      <c r="E7983" t="s">
        <v>328</v>
      </c>
      <c r="F7983" t="s">
        <v>408</v>
      </c>
      <c r="G7983" s="8">
        <v>28</v>
      </c>
      <c r="H7983" s="6">
        <v>5065.18</v>
      </c>
      <c r="I7983" s="6">
        <v>141825.01999999999</v>
      </c>
      <c r="J7983" t="s">
        <v>777</v>
      </c>
      <c r="K7983" s="8">
        <v>7</v>
      </c>
      <c r="L7983" t="str">
        <f>_xlfn.XLOOKUP(F7983, Items!$A:$A, Items!$C:$C, "Check Item ID", 0)</f>
        <v>Hardware</v>
      </c>
    </row>
    <row r="7984" spans="1:12" hidden="1" x14ac:dyDescent="0.25">
      <c r="A7984" t="s">
        <v>8752</v>
      </c>
      <c r="B7984" s="1">
        <v>45057</v>
      </c>
      <c r="C7984" t="s">
        <v>177</v>
      </c>
      <c r="D7984" t="s">
        <v>27</v>
      </c>
      <c r="E7984" t="s">
        <v>310</v>
      </c>
      <c r="F7984" t="s">
        <v>702</v>
      </c>
      <c r="G7984">
        <v>43</v>
      </c>
      <c r="H7984">
        <v>6345.98</v>
      </c>
      <c r="I7984">
        <v>272877.27</v>
      </c>
      <c r="J7984" t="s">
        <v>768</v>
      </c>
      <c r="K7984">
        <v>23</v>
      </c>
      <c r="L7984" t="str">
        <f>_xlfn.XLOOKUP(F7984, Items!$A:$A, Items!$C:$C, "Check Item ID", 0)</f>
        <v>Hardware</v>
      </c>
    </row>
    <row r="7985" spans="1:12" x14ac:dyDescent="0.25">
      <c r="A7985" t="s">
        <v>8753</v>
      </c>
      <c r="B7985" s="1">
        <v>45192</v>
      </c>
      <c r="C7985" t="s">
        <v>77</v>
      </c>
      <c r="D7985" t="s">
        <v>17</v>
      </c>
      <c r="E7985" t="s">
        <v>304</v>
      </c>
      <c r="F7985" t="s">
        <v>438</v>
      </c>
      <c r="G7985" s="8">
        <v>50</v>
      </c>
      <c r="H7985" s="6">
        <v>4605.8100000000004</v>
      </c>
      <c r="I7985" s="6">
        <v>230290.28</v>
      </c>
      <c r="J7985" t="s">
        <v>777</v>
      </c>
      <c r="K7985" s="8">
        <v>31</v>
      </c>
      <c r="L7985" t="str">
        <f>_xlfn.XLOOKUP(F7985, Items!$A:$A, Items!$C:$C, "Check Item ID", 0)</f>
        <v>Software</v>
      </c>
    </row>
    <row r="7986" spans="1:12" hidden="1" x14ac:dyDescent="0.25">
      <c r="A7986" t="s">
        <v>8754</v>
      </c>
      <c r="B7986" s="1">
        <v>45231</v>
      </c>
      <c r="C7986" t="s">
        <v>42</v>
      </c>
      <c r="D7986" t="s">
        <v>9</v>
      </c>
      <c r="E7986" t="s">
        <v>292</v>
      </c>
      <c r="F7986" t="s">
        <v>674</v>
      </c>
      <c r="G7986">
        <v>19</v>
      </c>
      <c r="H7986">
        <v>2560.89</v>
      </c>
      <c r="I7986">
        <v>48656.98</v>
      </c>
      <c r="J7986" t="s">
        <v>770</v>
      </c>
      <c r="K7986">
        <v>20</v>
      </c>
      <c r="L7986" t="str">
        <f>_xlfn.XLOOKUP(F7986, Items!$A:$A, Items!$C:$C, "Check Item ID", 0)</f>
        <v>Software</v>
      </c>
    </row>
    <row r="7987" spans="1:12" hidden="1" x14ac:dyDescent="0.25">
      <c r="A7987" t="s">
        <v>8755</v>
      </c>
      <c r="B7987" s="1">
        <v>45482</v>
      </c>
      <c r="C7987" t="s">
        <v>65</v>
      </c>
      <c r="D7987" t="s">
        <v>15</v>
      </c>
      <c r="E7987" t="s">
        <v>263</v>
      </c>
      <c r="F7987" t="s">
        <v>744</v>
      </c>
      <c r="G7987">
        <v>49</v>
      </c>
      <c r="H7987">
        <v>7907.22</v>
      </c>
      <c r="I7987">
        <v>387453.78</v>
      </c>
      <c r="J7987" t="s">
        <v>770</v>
      </c>
      <c r="K7987">
        <v>45</v>
      </c>
      <c r="L7987" t="str">
        <f>_xlfn.XLOOKUP(F7987, Items!$A:$A, Items!$C:$C, "Check Item ID", 0)</f>
        <v>Service</v>
      </c>
    </row>
    <row r="7988" spans="1:12" hidden="1" x14ac:dyDescent="0.25">
      <c r="A7988" t="s">
        <v>8756</v>
      </c>
      <c r="B7988" s="1">
        <v>45069</v>
      </c>
      <c r="C7988" t="s">
        <v>109</v>
      </c>
      <c r="D7988" t="s">
        <v>17</v>
      </c>
      <c r="E7988" t="s">
        <v>324</v>
      </c>
      <c r="F7988" t="s">
        <v>576</v>
      </c>
      <c r="G7988">
        <v>8</v>
      </c>
      <c r="H7988">
        <v>1982.66</v>
      </c>
      <c r="I7988">
        <v>15861.28</v>
      </c>
      <c r="J7988" t="s">
        <v>770</v>
      </c>
      <c r="K7988">
        <v>23</v>
      </c>
      <c r="L7988" t="str">
        <f>_xlfn.XLOOKUP(F7988, Items!$A:$A, Items!$C:$C, "Check Item ID", 0)</f>
        <v>Software</v>
      </c>
    </row>
    <row r="7989" spans="1:12" hidden="1" x14ac:dyDescent="0.25">
      <c r="A7989" t="s">
        <v>8757</v>
      </c>
      <c r="B7989" s="1">
        <v>45737</v>
      </c>
      <c r="C7989" t="s">
        <v>89</v>
      </c>
      <c r="D7989" t="s">
        <v>23</v>
      </c>
      <c r="E7989" t="s">
        <v>344</v>
      </c>
      <c r="F7989" t="s">
        <v>582</v>
      </c>
      <c r="G7989">
        <v>28</v>
      </c>
      <c r="H7989">
        <v>8304.56</v>
      </c>
      <c r="I7989">
        <v>232527.81</v>
      </c>
      <c r="J7989" t="s">
        <v>768</v>
      </c>
      <c r="K7989">
        <v>12</v>
      </c>
      <c r="L7989" t="str">
        <f>_xlfn.XLOOKUP(F7989, Items!$A:$A, Items!$C:$C, "Check Item ID", 0)</f>
        <v>Service</v>
      </c>
    </row>
    <row r="7990" spans="1:12" hidden="1" x14ac:dyDescent="0.25">
      <c r="A7990" t="s">
        <v>8758</v>
      </c>
      <c r="B7990" s="1">
        <v>45395</v>
      </c>
      <c r="C7990" t="s">
        <v>65</v>
      </c>
      <c r="D7990" t="s">
        <v>15</v>
      </c>
      <c r="E7990" t="s">
        <v>290</v>
      </c>
      <c r="F7990" t="s">
        <v>518</v>
      </c>
      <c r="G7990">
        <v>4</v>
      </c>
      <c r="H7990">
        <v>4140.72</v>
      </c>
      <c r="I7990">
        <v>16562.89</v>
      </c>
      <c r="J7990" t="s">
        <v>770</v>
      </c>
      <c r="K7990">
        <v>11</v>
      </c>
      <c r="L7990" t="str">
        <f>_xlfn.XLOOKUP(F7990, Items!$A:$A, Items!$C:$C, "Check Item ID", 0)</f>
        <v>Service</v>
      </c>
    </row>
    <row r="7991" spans="1:12" hidden="1" x14ac:dyDescent="0.25">
      <c r="A7991" t="s">
        <v>8759</v>
      </c>
      <c r="B7991" s="1">
        <v>45077</v>
      </c>
      <c r="C7991" t="s">
        <v>153</v>
      </c>
      <c r="D7991" t="s">
        <v>3</v>
      </c>
      <c r="E7991" t="s">
        <v>260</v>
      </c>
      <c r="F7991" t="s">
        <v>428</v>
      </c>
      <c r="G7991">
        <v>6</v>
      </c>
      <c r="H7991">
        <v>6115.86</v>
      </c>
      <c r="I7991">
        <v>36695.17</v>
      </c>
      <c r="J7991" t="s">
        <v>768</v>
      </c>
      <c r="K7991">
        <v>19</v>
      </c>
      <c r="L7991" t="str">
        <f>_xlfn.XLOOKUP(F7991, Items!$A:$A, Items!$C:$C, "Check Item ID", 0)</f>
        <v>Service</v>
      </c>
    </row>
    <row r="7992" spans="1:12" hidden="1" x14ac:dyDescent="0.25">
      <c r="A7992" t="s">
        <v>8760</v>
      </c>
      <c r="B7992" s="1">
        <v>45039</v>
      </c>
      <c r="C7992" t="s">
        <v>121</v>
      </c>
      <c r="D7992" t="s">
        <v>5</v>
      </c>
      <c r="E7992" t="s">
        <v>258</v>
      </c>
      <c r="F7992" t="s">
        <v>740</v>
      </c>
      <c r="G7992">
        <v>15</v>
      </c>
      <c r="H7992">
        <v>9117.3700000000008</v>
      </c>
      <c r="I7992">
        <v>136760.62</v>
      </c>
      <c r="J7992" t="s">
        <v>768</v>
      </c>
      <c r="K7992">
        <v>25</v>
      </c>
      <c r="L7992" t="str">
        <f>_xlfn.XLOOKUP(F7992, Items!$A:$A, Items!$C:$C, "Check Item ID", 0)</f>
        <v>Service</v>
      </c>
    </row>
    <row r="7993" spans="1:12" hidden="1" x14ac:dyDescent="0.25">
      <c r="A7993" t="s">
        <v>8761</v>
      </c>
      <c r="B7993" s="1">
        <v>45619</v>
      </c>
      <c r="C7993" t="s">
        <v>225</v>
      </c>
      <c r="D7993" t="s">
        <v>13</v>
      </c>
      <c r="E7993" t="s">
        <v>306</v>
      </c>
      <c r="F7993" t="s">
        <v>712</v>
      </c>
      <c r="G7993">
        <v>40</v>
      </c>
      <c r="H7993">
        <v>2844.96</v>
      </c>
      <c r="I7993">
        <v>113798.51</v>
      </c>
      <c r="J7993" t="s">
        <v>770</v>
      </c>
      <c r="K7993">
        <v>30</v>
      </c>
      <c r="L7993" t="str">
        <f>_xlfn.XLOOKUP(F7993, Items!$A:$A, Items!$C:$C, "Check Item ID", 0)</f>
        <v>Service</v>
      </c>
    </row>
    <row r="7994" spans="1:12" hidden="1" x14ac:dyDescent="0.25">
      <c r="A7994" t="s">
        <v>8762</v>
      </c>
      <c r="B7994" s="1">
        <v>45579</v>
      </c>
      <c r="C7994" t="s">
        <v>167</v>
      </c>
      <c r="D7994" t="s">
        <v>31</v>
      </c>
      <c r="E7994" t="s">
        <v>322</v>
      </c>
      <c r="F7994" t="s">
        <v>598</v>
      </c>
      <c r="G7994">
        <v>10</v>
      </c>
      <c r="H7994">
        <v>5443.24</v>
      </c>
      <c r="I7994">
        <v>54432.44</v>
      </c>
      <c r="J7994" t="s">
        <v>770</v>
      </c>
      <c r="K7994">
        <v>21</v>
      </c>
      <c r="L7994" t="str">
        <f>_xlfn.XLOOKUP(F7994, Items!$A:$A, Items!$C:$C, "Check Item ID", 0)</f>
        <v>Software</v>
      </c>
    </row>
    <row r="7995" spans="1:12" x14ac:dyDescent="0.25">
      <c r="A7995" t="s">
        <v>8763</v>
      </c>
      <c r="B7995" s="1">
        <v>45453</v>
      </c>
      <c r="C7995" t="s">
        <v>149</v>
      </c>
      <c r="D7995" t="s">
        <v>21</v>
      </c>
      <c r="E7995" t="s">
        <v>276</v>
      </c>
      <c r="F7995" t="s">
        <v>672</v>
      </c>
      <c r="G7995" s="8">
        <v>21</v>
      </c>
      <c r="H7995" s="6">
        <v>2317.0100000000002</v>
      </c>
      <c r="I7995" s="6">
        <v>48657.16</v>
      </c>
      <c r="J7995" t="s">
        <v>777</v>
      </c>
      <c r="K7995" s="8">
        <v>9</v>
      </c>
      <c r="L7995" t="str">
        <f>_xlfn.XLOOKUP(F7995, Items!$A:$A, Items!$C:$C, "Check Item ID", 0)</f>
        <v>Service</v>
      </c>
    </row>
    <row r="7996" spans="1:12" x14ac:dyDescent="0.25">
      <c r="A7996" t="s">
        <v>8764</v>
      </c>
      <c r="B7996" s="1">
        <v>45480</v>
      </c>
      <c r="C7996" t="s">
        <v>163</v>
      </c>
      <c r="D7996" t="s">
        <v>31</v>
      </c>
      <c r="E7996" t="s">
        <v>274</v>
      </c>
      <c r="F7996" t="s">
        <v>434</v>
      </c>
      <c r="G7996" s="8">
        <v>38</v>
      </c>
      <c r="H7996" s="6">
        <v>7291.21</v>
      </c>
      <c r="I7996" s="6">
        <v>277065.96000000002</v>
      </c>
      <c r="J7996" t="s">
        <v>777</v>
      </c>
      <c r="K7996" s="8">
        <v>30</v>
      </c>
      <c r="L7996" t="str">
        <f>_xlfn.XLOOKUP(F7996, Items!$A:$A, Items!$C:$C, "Check Item ID", 0)</f>
        <v>Software</v>
      </c>
    </row>
    <row r="7997" spans="1:12" x14ac:dyDescent="0.25">
      <c r="A7997" t="s">
        <v>8765</v>
      </c>
      <c r="B7997" s="1">
        <v>45589</v>
      </c>
      <c r="C7997" t="s">
        <v>203</v>
      </c>
      <c r="D7997" t="s">
        <v>31</v>
      </c>
      <c r="E7997" t="s">
        <v>286</v>
      </c>
      <c r="F7997" t="s">
        <v>490</v>
      </c>
      <c r="G7997" s="8">
        <v>42</v>
      </c>
      <c r="H7997" s="6">
        <v>956.11</v>
      </c>
      <c r="I7997" s="6">
        <v>40156.69</v>
      </c>
      <c r="J7997" t="s">
        <v>777</v>
      </c>
      <c r="K7997" s="8">
        <v>9</v>
      </c>
      <c r="L7997" t="str">
        <f>_xlfn.XLOOKUP(F7997, Items!$A:$A, Items!$C:$C, "Check Item ID", 0)</f>
        <v>Software</v>
      </c>
    </row>
    <row r="7998" spans="1:12" hidden="1" x14ac:dyDescent="0.25">
      <c r="A7998" t="s">
        <v>8766</v>
      </c>
      <c r="B7998" s="1">
        <v>45363</v>
      </c>
      <c r="C7998" t="s">
        <v>75</v>
      </c>
      <c r="D7998" t="s">
        <v>11</v>
      </c>
      <c r="E7998" t="s">
        <v>334</v>
      </c>
      <c r="F7998" t="s">
        <v>500</v>
      </c>
      <c r="G7998">
        <v>31</v>
      </c>
      <c r="H7998">
        <v>11218.1</v>
      </c>
      <c r="I7998">
        <v>347760.97</v>
      </c>
      <c r="J7998" t="s">
        <v>768</v>
      </c>
      <c r="K7998">
        <v>9</v>
      </c>
      <c r="L7998" t="str">
        <f>_xlfn.XLOOKUP(F7998, Items!$A:$A, Items!$C:$C, "Check Item ID", 0)</f>
        <v>Service</v>
      </c>
    </row>
    <row r="7999" spans="1:12" x14ac:dyDescent="0.25">
      <c r="A7999" t="s">
        <v>8767</v>
      </c>
      <c r="B7999" s="1">
        <v>45522</v>
      </c>
      <c r="C7999" t="s">
        <v>225</v>
      </c>
      <c r="D7999" t="s">
        <v>13</v>
      </c>
      <c r="E7999" t="s">
        <v>310</v>
      </c>
      <c r="F7999" t="s">
        <v>536</v>
      </c>
      <c r="G7999" s="8">
        <v>42</v>
      </c>
      <c r="H7999" s="6">
        <v>3475.32</v>
      </c>
      <c r="I7999" s="6">
        <v>145963.6</v>
      </c>
      <c r="J7999" t="s">
        <v>777</v>
      </c>
      <c r="K7999" s="8">
        <v>43</v>
      </c>
      <c r="L7999" t="str">
        <f>_xlfn.XLOOKUP(F7999, Items!$A:$A, Items!$C:$C, "Check Item ID", 0)</f>
        <v>Service</v>
      </c>
    </row>
    <row r="8000" spans="1:12" hidden="1" x14ac:dyDescent="0.25">
      <c r="A8000" t="s">
        <v>8768</v>
      </c>
      <c r="B8000" s="1">
        <v>44951</v>
      </c>
      <c r="C8000" t="s">
        <v>117</v>
      </c>
      <c r="D8000" t="s">
        <v>29</v>
      </c>
      <c r="E8000" t="s">
        <v>328</v>
      </c>
      <c r="F8000" t="s">
        <v>420</v>
      </c>
      <c r="G8000">
        <v>32</v>
      </c>
      <c r="H8000">
        <v>6728.32</v>
      </c>
      <c r="I8000">
        <v>215306.34</v>
      </c>
      <c r="J8000" t="s">
        <v>768</v>
      </c>
      <c r="K8000">
        <v>5</v>
      </c>
      <c r="L8000" t="str">
        <f>_xlfn.XLOOKUP(F8000, Items!$A:$A, Items!$C:$C, "Check Item ID", 0)</f>
        <v>Software</v>
      </c>
    </row>
    <row r="8001" spans="1:12" hidden="1" x14ac:dyDescent="0.25">
      <c r="A8001" t="s">
        <v>8769</v>
      </c>
      <c r="B8001" s="1">
        <v>45917</v>
      </c>
      <c r="C8001" t="s">
        <v>127</v>
      </c>
      <c r="D8001" t="s">
        <v>31</v>
      </c>
      <c r="E8001" t="s">
        <v>316</v>
      </c>
      <c r="F8001" t="s">
        <v>694</v>
      </c>
      <c r="G8001">
        <v>35</v>
      </c>
      <c r="H8001">
        <v>6124.25</v>
      </c>
      <c r="I8001">
        <v>214348.67</v>
      </c>
      <c r="J8001" t="s">
        <v>768</v>
      </c>
      <c r="K8001">
        <v>23</v>
      </c>
      <c r="L8001" t="str">
        <f>_xlfn.XLOOKUP(F8001, Items!$A:$A, Items!$C:$C, "Check Item ID", 0)</f>
        <v>Service</v>
      </c>
    </row>
    <row r="8002" spans="1:12" hidden="1" x14ac:dyDescent="0.25">
      <c r="A8002" t="s">
        <v>8770</v>
      </c>
      <c r="B8002" s="1">
        <v>45696</v>
      </c>
      <c r="C8002" t="s">
        <v>121</v>
      </c>
      <c r="D8002" t="s">
        <v>5</v>
      </c>
      <c r="E8002" t="s">
        <v>318</v>
      </c>
      <c r="F8002" t="s">
        <v>458</v>
      </c>
      <c r="G8002">
        <v>4</v>
      </c>
      <c r="H8002">
        <v>4895.16</v>
      </c>
      <c r="I8002">
        <v>19580.63</v>
      </c>
      <c r="J8002" t="s">
        <v>768</v>
      </c>
      <c r="K8002">
        <v>17</v>
      </c>
      <c r="L8002" t="str">
        <f>_xlfn.XLOOKUP(F8002, Items!$A:$A, Items!$C:$C, "Check Item ID", 0)</f>
        <v>Service</v>
      </c>
    </row>
    <row r="8003" spans="1:12" hidden="1" x14ac:dyDescent="0.25">
      <c r="A8003" t="s">
        <v>8771</v>
      </c>
      <c r="B8003" s="1">
        <v>45488</v>
      </c>
      <c r="C8003" t="s">
        <v>159</v>
      </c>
      <c r="D8003" t="s">
        <v>11</v>
      </c>
      <c r="E8003" t="s">
        <v>348</v>
      </c>
      <c r="F8003" t="s">
        <v>674</v>
      </c>
      <c r="G8003">
        <v>7</v>
      </c>
      <c r="H8003">
        <v>3107.14</v>
      </c>
      <c r="I8003">
        <v>21749.96</v>
      </c>
      <c r="J8003" t="s">
        <v>770</v>
      </c>
      <c r="K8003">
        <v>43</v>
      </c>
      <c r="L8003" t="str">
        <f>_xlfn.XLOOKUP(F8003, Items!$A:$A, Items!$C:$C, "Check Item ID", 0)</f>
        <v>Software</v>
      </c>
    </row>
    <row r="8004" spans="1:12" hidden="1" x14ac:dyDescent="0.25">
      <c r="A8004" t="s">
        <v>8772</v>
      </c>
      <c r="B8004" s="1">
        <v>45507</v>
      </c>
      <c r="C8004" t="s">
        <v>231</v>
      </c>
      <c r="D8004" t="s">
        <v>7</v>
      </c>
      <c r="E8004" t="s">
        <v>324</v>
      </c>
      <c r="F8004" t="s">
        <v>508</v>
      </c>
      <c r="G8004">
        <v>32</v>
      </c>
      <c r="H8004">
        <v>2502.71</v>
      </c>
      <c r="I8004">
        <v>80086.87</v>
      </c>
      <c r="J8004" t="s">
        <v>770</v>
      </c>
      <c r="K8004">
        <v>18</v>
      </c>
      <c r="L8004" t="str">
        <f>_xlfn.XLOOKUP(F8004, Items!$A:$A, Items!$C:$C, "Check Item ID", 0)</f>
        <v>Software</v>
      </c>
    </row>
    <row r="8005" spans="1:12" hidden="1" x14ac:dyDescent="0.25">
      <c r="A8005" t="s">
        <v>8773</v>
      </c>
      <c r="B8005" s="1">
        <v>45474</v>
      </c>
      <c r="C8005" t="s">
        <v>185</v>
      </c>
      <c r="D8005" t="s">
        <v>29</v>
      </c>
      <c r="E8005" t="s">
        <v>320</v>
      </c>
      <c r="F8005" t="s">
        <v>660</v>
      </c>
      <c r="G8005">
        <v>45</v>
      </c>
      <c r="H8005">
        <v>7645.77</v>
      </c>
      <c r="I8005">
        <v>344059.66</v>
      </c>
      <c r="J8005" t="s">
        <v>768</v>
      </c>
      <c r="K8005">
        <v>44</v>
      </c>
      <c r="L8005" t="str">
        <f>_xlfn.XLOOKUP(F8005, Items!$A:$A, Items!$C:$C, "Check Item ID", 0)</f>
        <v>Hardware</v>
      </c>
    </row>
    <row r="8006" spans="1:12" hidden="1" x14ac:dyDescent="0.25">
      <c r="A8006" t="s">
        <v>8774</v>
      </c>
      <c r="B8006" s="1">
        <v>45887</v>
      </c>
      <c r="C8006" t="s">
        <v>127</v>
      </c>
      <c r="D8006" t="s">
        <v>31</v>
      </c>
      <c r="E8006" t="s">
        <v>346</v>
      </c>
      <c r="F8006" t="s">
        <v>428</v>
      </c>
      <c r="G8006">
        <v>16</v>
      </c>
      <c r="H8006">
        <v>6133.31</v>
      </c>
      <c r="I8006">
        <v>98132.98</v>
      </c>
      <c r="J8006" t="s">
        <v>768</v>
      </c>
      <c r="K8006">
        <v>33</v>
      </c>
      <c r="L8006" t="str">
        <f>_xlfn.XLOOKUP(F8006, Items!$A:$A, Items!$C:$C, "Check Item ID", 0)</f>
        <v>Service</v>
      </c>
    </row>
    <row r="8007" spans="1:12" hidden="1" x14ac:dyDescent="0.25">
      <c r="A8007" t="s">
        <v>8775</v>
      </c>
      <c r="B8007" s="1">
        <v>45119</v>
      </c>
      <c r="C8007" t="s">
        <v>193</v>
      </c>
      <c r="D8007" t="s">
        <v>5</v>
      </c>
      <c r="E8007" t="s">
        <v>322</v>
      </c>
      <c r="F8007" t="s">
        <v>594</v>
      </c>
      <c r="G8007">
        <v>43</v>
      </c>
      <c r="H8007">
        <v>3439.53</v>
      </c>
      <c r="I8007">
        <v>147899.59</v>
      </c>
      <c r="J8007" t="s">
        <v>770</v>
      </c>
      <c r="K8007">
        <v>12</v>
      </c>
      <c r="L8007" t="str">
        <f>_xlfn.XLOOKUP(F8007, Items!$A:$A, Items!$C:$C, "Check Item ID", 0)</f>
        <v>Software</v>
      </c>
    </row>
    <row r="8008" spans="1:12" hidden="1" x14ac:dyDescent="0.25">
      <c r="A8008" t="s">
        <v>8776</v>
      </c>
      <c r="B8008" s="1">
        <v>45421</v>
      </c>
      <c r="C8008" t="s">
        <v>103</v>
      </c>
      <c r="D8008" t="s">
        <v>31</v>
      </c>
      <c r="E8008" t="s">
        <v>304</v>
      </c>
      <c r="F8008" t="s">
        <v>404</v>
      </c>
      <c r="G8008">
        <v>5</v>
      </c>
      <c r="H8008">
        <v>3441.01</v>
      </c>
      <c r="I8008">
        <v>17205.05</v>
      </c>
      <c r="J8008" t="s">
        <v>768</v>
      </c>
      <c r="K8008">
        <v>33</v>
      </c>
      <c r="L8008" t="str">
        <f>_xlfn.XLOOKUP(F8008, Items!$A:$A, Items!$C:$C, "Check Item ID", 0)</f>
        <v>Service</v>
      </c>
    </row>
    <row r="8009" spans="1:12" hidden="1" x14ac:dyDescent="0.25">
      <c r="A8009" t="s">
        <v>8777</v>
      </c>
      <c r="B8009" s="1">
        <v>45026</v>
      </c>
      <c r="C8009" t="s">
        <v>149</v>
      </c>
      <c r="D8009" t="s">
        <v>21</v>
      </c>
      <c r="E8009" t="s">
        <v>342</v>
      </c>
      <c r="F8009" t="s">
        <v>376</v>
      </c>
      <c r="G8009">
        <v>17</v>
      </c>
      <c r="H8009">
        <v>10116.49</v>
      </c>
      <c r="I8009">
        <v>171980.3</v>
      </c>
      <c r="J8009" t="s">
        <v>768</v>
      </c>
      <c r="K8009">
        <v>16</v>
      </c>
      <c r="L8009" t="str">
        <f>_xlfn.XLOOKUP(F8009, Items!$A:$A, Items!$C:$C, "Check Item ID", 0)</f>
        <v>Software</v>
      </c>
    </row>
    <row r="8010" spans="1:12" x14ac:dyDescent="0.25">
      <c r="A8010" t="s">
        <v>8778</v>
      </c>
      <c r="B8010" s="1">
        <v>44964</v>
      </c>
      <c r="C8010" t="s">
        <v>135</v>
      </c>
      <c r="D8010" t="s">
        <v>31</v>
      </c>
      <c r="E8010" t="s">
        <v>332</v>
      </c>
      <c r="F8010" t="s">
        <v>386</v>
      </c>
      <c r="G8010" s="8">
        <v>6</v>
      </c>
      <c r="H8010" s="6">
        <v>11038.06</v>
      </c>
      <c r="I8010" s="6">
        <v>66228.36</v>
      </c>
      <c r="J8010" t="s">
        <v>777</v>
      </c>
      <c r="K8010" s="8">
        <v>36</v>
      </c>
      <c r="L8010" t="str">
        <f>_xlfn.XLOOKUP(F8010, Items!$A:$A, Items!$C:$C, "Check Item ID", 0)</f>
        <v>Hardware</v>
      </c>
    </row>
    <row r="8011" spans="1:12" hidden="1" x14ac:dyDescent="0.25">
      <c r="A8011" t="s">
        <v>8779</v>
      </c>
      <c r="B8011" s="1">
        <v>45741</v>
      </c>
      <c r="C8011" t="s">
        <v>163</v>
      </c>
      <c r="D8011" t="s">
        <v>31</v>
      </c>
      <c r="E8011" t="s">
        <v>306</v>
      </c>
      <c r="F8011" t="s">
        <v>420</v>
      </c>
      <c r="G8011">
        <v>36</v>
      </c>
      <c r="H8011">
        <v>6786.06</v>
      </c>
      <c r="I8011">
        <v>244298.22</v>
      </c>
      <c r="J8011" t="s">
        <v>770</v>
      </c>
      <c r="K8011">
        <v>20</v>
      </c>
      <c r="L8011" t="str">
        <f>_xlfn.XLOOKUP(F8011, Items!$A:$A, Items!$C:$C, "Check Item ID", 0)</f>
        <v>Software</v>
      </c>
    </row>
    <row r="8012" spans="1:12" x14ac:dyDescent="0.25">
      <c r="A8012" t="s">
        <v>8780</v>
      </c>
      <c r="B8012" s="1">
        <v>44963</v>
      </c>
      <c r="C8012" t="s">
        <v>55</v>
      </c>
      <c r="D8012" t="s">
        <v>3</v>
      </c>
      <c r="E8012" t="s">
        <v>304</v>
      </c>
      <c r="F8012" t="s">
        <v>704</v>
      </c>
      <c r="G8012" s="8">
        <v>48</v>
      </c>
      <c r="H8012" s="6">
        <v>5828.8</v>
      </c>
      <c r="I8012" s="6">
        <v>279782.15999999997</v>
      </c>
      <c r="J8012" t="s">
        <v>777</v>
      </c>
      <c r="K8012" s="8">
        <v>39</v>
      </c>
      <c r="L8012" t="str">
        <f>_xlfn.XLOOKUP(F8012, Items!$A:$A, Items!$C:$C, "Check Item ID", 0)</f>
        <v>Software</v>
      </c>
    </row>
    <row r="8013" spans="1:12" hidden="1" x14ac:dyDescent="0.25">
      <c r="A8013" t="s">
        <v>8781</v>
      </c>
      <c r="B8013" s="1">
        <v>45597</v>
      </c>
      <c r="C8013" t="s">
        <v>55</v>
      </c>
      <c r="D8013" t="s">
        <v>3</v>
      </c>
      <c r="E8013" t="s">
        <v>258</v>
      </c>
      <c r="F8013" t="s">
        <v>726</v>
      </c>
      <c r="G8013">
        <v>47</v>
      </c>
      <c r="H8013">
        <v>5290.54</v>
      </c>
      <c r="I8013">
        <v>248655.27</v>
      </c>
      <c r="J8013" t="s">
        <v>770</v>
      </c>
      <c r="K8013">
        <v>5</v>
      </c>
      <c r="L8013" t="str">
        <f>_xlfn.XLOOKUP(F8013, Items!$A:$A, Items!$C:$C, "Check Item ID", 0)</f>
        <v>Hardware</v>
      </c>
    </row>
    <row r="8014" spans="1:12" x14ac:dyDescent="0.25">
      <c r="A8014" t="s">
        <v>8782</v>
      </c>
      <c r="B8014" s="1">
        <v>45644</v>
      </c>
      <c r="C8014" t="s">
        <v>119</v>
      </c>
      <c r="D8014" t="s">
        <v>13</v>
      </c>
      <c r="E8014" t="s">
        <v>246</v>
      </c>
      <c r="F8014" t="s">
        <v>738</v>
      </c>
      <c r="G8014" s="8">
        <v>31</v>
      </c>
      <c r="H8014" s="6">
        <v>7909.23</v>
      </c>
      <c r="I8014" s="6">
        <v>245186.07</v>
      </c>
      <c r="J8014" t="s">
        <v>777</v>
      </c>
      <c r="K8014" s="8">
        <v>35</v>
      </c>
      <c r="L8014" t="str">
        <f>_xlfn.XLOOKUP(F8014, Items!$A:$A, Items!$C:$C, "Check Item ID", 0)</f>
        <v>Software</v>
      </c>
    </row>
    <row r="8015" spans="1:12" x14ac:dyDescent="0.25">
      <c r="A8015" t="s">
        <v>8783</v>
      </c>
      <c r="B8015" s="1">
        <v>46013</v>
      </c>
      <c r="C8015" t="s">
        <v>103</v>
      </c>
      <c r="D8015" t="s">
        <v>31</v>
      </c>
      <c r="E8015" t="s">
        <v>265</v>
      </c>
      <c r="F8015" t="s">
        <v>408</v>
      </c>
      <c r="G8015" s="8">
        <v>18</v>
      </c>
      <c r="H8015" s="6">
        <v>5372.06</v>
      </c>
      <c r="I8015" s="6">
        <v>96697.06</v>
      </c>
      <c r="J8015" t="s">
        <v>777</v>
      </c>
      <c r="K8015" s="8">
        <v>27</v>
      </c>
      <c r="L8015" t="str">
        <f>_xlfn.XLOOKUP(F8015, Items!$A:$A, Items!$C:$C, "Check Item ID", 0)</f>
        <v>Hardware</v>
      </c>
    </row>
    <row r="8016" spans="1:12" x14ac:dyDescent="0.25">
      <c r="A8016" t="s">
        <v>8784</v>
      </c>
      <c r="B8016" s="1">
        <v>45961</v>
      </c>
      <c r="C8016" t="s">
        <v>103</v>
      </c>
      <c r="D8016" t="s">
        <v>31</v>
      </c>
      <c r="E8016" t="s">
        <v>312</v>
      </c>
      <c r="F8016" t="s">
        <v>438</v>
      </c>
      <c r="G8016" s="8">
        <v>4</v>
      </c>
      <c r="H8016" s="6">
        <v>4602.84</v>
      </c>
      <c r="I8016" s="6">
        <v>18411.349999999999</v>
      </c>
      <c r="J8016" t="s">
        <v>777</v>
      </c>
      <c r="K8016" s="8">
        <v>41</v>
      </c>
      <c r="L8016" t="str">
        <f>_xlfn.XLOOKUP(F8016, Items!$A:$A, Items!$C:$C, "Check Item ID", 0)</f>
        <v>Software</v>
      </c>
    </row>
    <row r="8017" spans="1:12" hidden="1" x14ac:dyDescent="0.25">
      <c r="A8017" t="s">
        <v>8785</v>
      </c>
      <c r="B8017" s="1">
        <v>45279</v>
      </c>
      <c r="C8017" t="s">
        <v>215</v>
      </c>
      <c r="D8017" t="s">
        <v>5</v>
      </c>
      <c r="E8017" t="s">
        <v>304</v>
      </c>
      <c r="F8017" t="s">
        <v>716</v>
      </c>
      <c r="G8017">
        <v>19</v>
      </c>
      <c r="H8017">
        <v>5856.68</v>
      </c>
      <c r="I8017">
        <v>111276.99</v>
      </c>
      <c r="J8017" t="s">
        <v>768</v>
      </c>
      <c r="K8017">
        <v>9</v>
      </c>
      <c r="L8017" t="str">
        <f>_xlfn.XLOOKUP(F8017, Items!$A:$A, Items!$C:$C, "Check Item ID", 0)</f>
        <v>Service</v>
      </c>
    </row>
    <row r="8018" spans="1:12" hidden="1" x14ac:dyDescent="0.25">
      <c r="A8018" t="s">
        <v>8786</v>
      </c>
      <c r="B8018" s="1">
        <v>45636</v>
      </c>
      <c r="C8018" t="s">
        <v>191</v>
      </c>
      <c r="D8018" t="s">
        <v>25</v>
      </c>
      <c r="E8018" t="s">
        <v>263</v>
      </c>
      <c r="F8018" t="s">
        <v>520</v>
      </c>
      <c r="G8018">
        <v>18</v>
      </c>
      <c r="H8018">
        <v>6244.3</v>
      </c>
      <c r="I8018">
        <v>112397.34</v>
      </c>
      <c r="J8018" t="s">
        <v>768</v>
      </c>
      <c r="K8018">
        <v>43</v>
      </c>
      <c r="L8018" t="str">
        <f>_xlfn.XLOOKUP(F8018, Items!$A:$A, Items!$C:$C, "Check Item ID", 0)</f>
        <v>Software</v>
      </c>
    </row>
    <row r="8019" spans="1:12" hidden="1" x14ac:dyDescent="0.25">
      <c r="A8019" t="s">
        <v>8787</v>
      </c>
      <c r="B8019" s="1">
        <v>45290</v>
      </c>
      <c r="C8019" t="s">
        <v>153</v>
      </c>
      <c r="D8019" t="s">
        <v>3</v>
      </c>
      <c r="E8019" t="s">
        <v>338</v>
      </c>
      <c r="F8019" t="s">
        <v>578</v>
      </c>
      <c r="G8019">
        <v>48</v>
      </c>
      <c r="H8019">
        <v>8769.23</v>
      </c>
      <c r="I8019">
        <v>420923.1</v>
      </c>
      <c r="J8019" t="s">
        <v>768</v>
      </c>
      <c r="K8019">
        <v>42</v>
      </c>
      <c r="L8019" t="str">
        <f>_xlfn.XLOOKUP(F8019, Items!$A:$A, Items!$C:$C, "Check Item ID", 0)</f>
        <v>Service</v>
      </c>
    </row>
    <row r="8020" spans="1:12" hidden="1" x14ac:dyDescent="0.25">
      <c r="A8020" t="s">
        <v>8788</v>
      </c>
      <c r="B8020" s="1">
        <v>45972</v>
      </c>
      <c r="C8020" t="s">
        <v>165</v>
      </c>
      <c r="D8020" t="s">
        <v>27</v>
      </c>
      <c r="E8020" t="s">
        <v>350</v>
      </c>
      <c r="F8020" t="s">
        <v>408</v>
      </c>
      <c r="G8020">
        <v>35</v>
      </c>
      <c r="H8020">
        <v>6272.76</v>
      </c>
      <c r="I8020">
        <v>219546.71</v>
      </c>
      <c r="J8020" t="s">
        <v>768</v>
      </c>
      <c r="K8020">
        <v>44</v>
      </c>
      <c r="L8020" t="str">
        <f>_xlfn.XLOOKUP(F8020, Items!$A:$A, Items!$C:$C, "Check Item ID", 0)</f>
        <v>Hardware</v>
      </c>
    </row>
    <row r="8021" spans="1:12" x14ac:dyDescent="0.25">
      <c r="A8021" t="s">
        <v>8789</v>
      </c>
      <c r="B8021" s="1">
        <v>45733</v>
      </c>
      <c r="C8021" t="s">
        <v>145</v>
      </c>
      <c r="D8021" t="s">
        <v>7</v>
      </c>
      <c r="E8021" t="s">
        <v>340</v>
      </c>
      <c r="F8021" t="s">
        <v>498</v>
      </c>
      <c r="G8021" s="8">
        <v>33</v>
      </c>
      <c r="H8021" s="6">
        <v>9537.2099999999991</v>
      </c>
      <c r="I8021" s="6">
        <v>314727.94</v>
      </c>
      <c r="J8021" t="s">
        <v>777</v>
      </c>
      <c r="K8021" s="8">
        <v>10</v>
      </c>
      <c r="L8021" t="str">
        <f>_xlfn.XLOOKUP(F8021, Items!$A:$A, Items!$C:$C, "Check Item ID", 0)</f>
        <v>Service</v>
      </c>
    </row>
    <row r="8022" spans="1:12" hidden="1" x14ac:dyDescent="0.25">
      <c r="A8022" t="s">
        <v>8790</v>
      </c>
      <c r="B8022" s="1">
        <v>45168</v>
      </c>
      <c r="C8022" t="s">
        <v>165</v>
      </c>
      <c r="D8022" t="s">
        <v>27</v>
      </c>
      <c r="E8022" t="s">
        <v>298</v>
      </c>
      <c r="F8022" t="s">
        <v>618</v>
      </c>
      <c r="G8022">
        <v>30</v>
      </c>
      <c r="H8022">
        <v>2879.44</v>
      </c>
      <c r="I8022">
        <v>86383.13</v>
      </c>
      <c r="J8022" t="s">
        <v>770</v>
      </c>
      <c r="K8022">
        <v>41</v>
      </c>
      <c r="L8022" t="str">
        <f>_xlfn.XLOOKUP(F8022, Items!$A:$A, Items!$C:$C, "Check Item ID", 0)</f>
        <v>Service</v>
      </c>
    </row>
    <row r="8023" spans="1:12" x14ac:dyDescent="0.25">
      <c r="A8023" t="s">
        <v>8791</v>
      </c>
      <c r="B8023" s="1">
        <v>45231</v>
      </c>
      <c r="C8023" t="s">
        <v>67</v>
      </c>
      <c r="D8023" t="s">
        <v>7</v>
      </c>
      <c r="E8023" t="s">
        <v>286</v>
      </c>
      <c r="F8023" t="s">
        <v>532</v>
      </c>
      <c r="G8023" s="8">
        <v>50</v>
      </c>
      <c r="H8023" s="6">
        <v>6943.58</v>
      </c>
      <c r="I8023" s="6">
        <v>347179.1</v>
      </c>
      <c r="J8023" t="s">
        <v>777</v>
      </c>
      <c r="K8023" s="8">
        <v>16</v>
      </c>
      <c r="L8023" t="str">
        <f>_xlfn.XLOOKUP(F8023, Items!$A:$A, Items!$C:$C, "Check Item ID", 0)</f>
        <v>Hardware</v>
      </c>
    </row>
    <row r="8024" spans="1:12" hidden="1" x14ac:dyDescent="0.25">
      <c r="A8024" t="s">
        <v>8792</v>
      </c>
      <c r="B8024" s="1">
        <v>45093</v>
      </c>
      <c r="C8024" t="s">
        <v>139</v>
      </c>
      <c r="D8024" t="s">
        <v>19</v>
      </c>
      <c r="E8024" t="s">
        <v>288</v>
      </c>
      <c r="F8024" t="s">
        <v>592</v>
      </c>
      <c r="G8024">
        <v>12</v>
      </c>
      <c r="H8024">
        <v>5940.42</v>
      </c>
      <c r="I8024">
        <v>71285.02</v>
      </c>
      <c r="J8024" t="s">
        <v>770</v>
      </c>
      <c r="K8024">
        <v>34</v>
      </c>
      <c r="L8024" t="str">
        <f>_xlfn.XLOOKUP(F8024, Items!$A:$A, Items!$C:$C, "Check Item ID", 0)</f>
        <v>Software</v>
      </c>
    </row>
    <row r="8025" spans="1:12" hidden="1" x14ac:dyDescent="0.25">
      <c r="A8025" t="s">
        <v>8793</v>
      </c>
      <c r="B8025" s="1">
        <v>45636</v>
      </c>
      <c r="C8025" t="s">
        <v>113</v>
      </c>
      <c r="D8025" t="s">
        <v>23</v>
      </c>
      <c r="E8025" t="s">
        <v>270</v>
      </c>
      <c r="F8025" t="s">
        <v>380</v>
      </c>
      <c r="G8025">
        <v>1</v>
      </c>
      <c r="H8025">
        <v>4750.51</v>
      </c>
      <c r="I8025">
        <v>4750.51</v>
      </c>
      <c r="J8025" t="s">
        <v>768</v>
      </c>
      <c r="K8025">
        <v>16</v>
      </c>
      <c r="L8025" t="str">
        <f>_xlfn.XLOOKUP(F8025, Items!$A:$A, Items!$C:$C, "Check Item ID", 0)</f>
        <v>Hardware</v>
      </c>
    </row>
    <row r="8026" spans="1:12" x14ac:dyDescent="0.25">
      <c r="A8026" t="s">
        <v>8794</v>
      </c>
      <c r="B8026" s="1">
        <v>45631</v>
      </c>
      <c r="C8026" t="s">
        <v>175</v>
      </c>
      <c r="D8026" t="s">
        <v>27</v>
      </c>
      <c r="E8026" t="s">
        <v>318</v>
      </c>
      <c r="F8026" t="s">
        <v>478</v>
      </c>
      <c r="G8026" s="8">
        <v>49</v>
      </c>
      <c r="H8026" s="6">
        <v>7372.65</v>
      </c>
      <c r="I8026" s="6">
        <v>361259.78</v>
      </c>
      <c r="J8026" t="s">
        <v>777</v>
      </c>
      <c r="K8026" s="8">
        <v>30</v>
      </c>
      <c r="L8026" t="str">
        <f>_xlfn.XLOOKUP(F8026, Items!$A:$A, Items!$C:$C, "Check Item ID", 0)</f>
        <v>Software</v>
      </c>
    </row>
    <row r="8027" spans="1:12" hidden="1" x14ac:dyDescent="0.25">
      <c r="A8027" t="s">
        <v>8795</v>
      </c>
      <c r="B8027" s="1">
        <v>45870</v>
      </c>
      <c r="C8027" t="s">
        <v>133</v>
      </c>
      <c r="D8027" t="s">
        <v>11</v>
      </c>
      <c r="E8027" t="s">
        <v>300</v>
      </c>
      <c r="F8027" t="s">
        <v>562</v>
      </c>
      <c r="G8027">
        <v>45</v>
      </c>
      <c r="H8027">
        <v>3241.16</v>
      </c>
      <c r="I8027">
        <v>145852.29999999999</v>
      </c>
      <c r="J8027" t="s">
        <v>770</v>
      </c>
      <c r="K8027">
        <v>8</v>
      </c>
      <c r="L8027" t="str">
        <f>_xlfn.XLOOKUP(F8027, Items!$A:$A, Items!$C:$C, "Check Item ID", 0)</f>
        <v>Service</v>
      </c>
    </row>
    <row r="8028" spans="1:12" hidden="1" x14ac:dyDescent="0.25">
      <c r="A8028" t="s">
        <v>8796</v>
      </c>
      <c r="B8028" s="1">
        <v>45498</v>
      </c>
      <c r="C8028" t="s">
        <v>53</v>
      </c>
      <c r="D8028" t="s">
        <v>9</v>
      </c>
      <c r="E8028" t="s">
        <v>328</v>
      </c>
      <c r="F8028" t="s">
        <v>606</v>
      </c>
      <c r="G8028">
        <v>12</v>
      </c>
      <c r="H8028">
        <v>8878.48</v>
      </c>
      <c r="I8028">
        <v>106541.78</v>
      </c>
      <c r="J8028" t="s">
        <v>768</v>
      </c>
      <c r="K8028">
        <v>34</v>
      </c>
      <c r="L8028" t="str">
        <f>_xlfn.XLOOKUP(F8028, Items!$A:$A, Items!$C:$C, "Check Item ID", 0)</f>
        <v>Service</v>
      </c>
    </row>
    <row r="8029" spans="1:12" hidden="1" x14ac:dyDescent="0.25">
      <c r="A8029" t="s">
        <v>8797</v>
      </c>
      <c r="B8029" s="1">
        <v>45221</v>
      </c>
      <c r="C8029" t="s">
        <v>171</v>
      </c>
      <c r="D8029" t="s">
        <v>23</v>
      </c>
      <c r="E8029" t="s">
        <v>278</v>
      </c>
      <c r="F8029" t="s">
        <v>650</v>
      </c>
      <c r="G8029">
        <v>13</v>
      </c>
      <c r="H8029">
        <v>9339.9</v>
      </c>
      <c r="I8029">
        <v>121418.67</v>
      </c>
      <c r="J8029" t="s">
        <v>770</v>
      </c>
      <c r="K8029">
        <v>17</v>
      </c>
      <c r="L8029" t="str">
        <f>_xlfn.XLOOKUP(F8029, Items!$A:$A, Items!$C:$C, "Check Item ID", 0)</f>
        <v>Service</v>
      </c>
    </row>
    <row r="8030" spans="1:12" x14ac:dyDescent="0.25">
      <c r="A8030" t="s">
        <v>8798</v>
      </c>
      <c r="B8030" s="1">
        <v>45930</v>
      </c>
      <c r="C8030" t="s">
        <v>159</v>
      </c>
      <c r="D8030" t="s">
        <v>11</v>
      </c>
      <c r="E8030" t="s">
        <v>294</v>
      </c>
      <c r="F8030" t="s">
        <v>570</v>
      </c>
      <c r="G8030" s="8">
        <v>17</v>
      </c>
      <c r="H8030" s="6">
        <v>5023.3599999999997</v>
      </c>
      <c r="I8030" s="6">
        <v>85397.09</v>
      </c>
      <c r="J8030" t="s">
        <v>777</v>
      </c>
      <c r="K8030" s="8">
        <v>22</v>
      </c>
      <c r="L8030" t="str">
        <f>_xlfn.XLOOKUP(F8030, Items!$A:$A, Items!$C:$C, "Check Item ID", 0)</f>
        <v>Software</v>
      </c>
    </row>
    <row r="8031" spans="1:12" x14ac:dyDescent="0.25">
      <c r="A8031" t="s">
        <v>8799</v>
      </c>
      <c r="B8031" s="1">
        <v>45236</v>
      </c>
      <c r="C8031" t="s">
        <v>159</v>
      </c>
      <c r="D8031" t="s">
        <v>11</v>
      </c>
      <c r="E8031" t="s">
        <v>350</v>
      </c>
      <c r="F8031" t="s">
        <v>744</v>
      </c>
      <c r="G8031" s="8">
        <v>1</v>
      </c>
      <c r="H8031" s="6">
        <v>7729.18</v>
      </c>
      <c r="I8031" s="6">
        <v>7729.18</v>
      </c>
      <c r="J8031" t="s">
        <v>777</v>
      </c>
      <c r="K8031" s="8">
        <v>5</v>
      </c>
      <c r="L8031" t="str">
        <f>_xlfn.XLOOKUP(F8031, Items!$A:$A, Items!$C:$C, "Check Item ID", 0)</f>
        <v>Service</v>
      </c>
    </row>
    <row r="8032" spans="1:12" hidden="1" x14ac:dyDescent="0.25">
      <c r="A8032" t="s">
        <v>8800</v>
      </c>
      <c r="B8032" s="1">
        <v>45415</v>
      </c>
      <c r="C8032" t="s">
        <v>67</v>
      </c>
      <c r="D8032" t="s">
        <v>7</v>
      </c>
      <c r="E8032" t="s">
        <v>354</v>
      </c>
      <c r="F8032" t="s">
        <v>514</v>
      </c>
      <c r="G8032">
        <v>31</v>
      </c>
      <c r="H8032">
        <v>4263.55</v>
      </c>
      <c r="I8032">
        <v>132170.04</v>
      </c>
      <c r="J8032" t="s">
        <v>770</v>
      </c>
      <c r="K8032">
        <v>44</v>
      </c>
      <c r="L8032" t="str">
        <f>_xlfn.XLOOKUP(F8032, Items!$A:$A, Items!$C:$C, "Check Item ID", 0)</f>
        <v>Hardware</v>
      </c>
    </row>
    <row r="8033" spans="1:12" hidden="1" x14ac:dyDescent="0.25">
      <c r="A8033" t="s">
        <v>8801</v>
      </c>
      <c r="B8033" s="1">
        <v>45859</v>
      </c>
      <c r="C8033" t="s">
        <v>197</v>
      </c>
      <c r="D8033" t="s">
        <v>17</v>
      </c>
      <c r="E8033" t="s">
        <v>272</v>
      </c>
      <c r="F8033" t="s">
        <v>520</v>
      </c>
      <c r="G8033">
        <v>5</v>
      </c>
      <c r="H8033">
        <v>7512.02</v>
      </c>
      <c r="I8033">
        <v>37560.11</v>
      </c>
      <c r="J8033" t="s">
        <v>768</v>
      </c>
      <c r="K8033">
        <v>21</v>
      </c>
      <c r="L8033" t="str">
        <f>_xlfn.XLOOKUP(F8033, Items!$A:$A, Items!$C:$C, "Check Item ID", 0)</f>
        <v>Software</v>
      </c>
    </row>
    <row r="8034" spans="1:12" hidden="1" x14ac:dyDescent="0.25">
      <c r="A8034" t="s">
        <v>8802</v>
      </c>
      <c r="B8034" s="1">
        <v>45628</v>
      </c>
      <c r="C8034" t="s">
        <v>157</v>
      </c>
      <c r="D8034" t="s">
        <v>11</v>
      </c>
      <c r="E8034" t="s">
        <v>263</v>
      </c>
      <c r="F8034" t="s">
        <v>604</v>
      </c>
      <c r="G8034">
        <v>4</v>
      </c>
      <c r="H8034">
        <v>419.58</v>
      </c>
      <c r="I8034">
        <v>1678.31</v>
      </c>
      <c r="J8034" t="s">
        <v>768</v>
      </c>
      <c r="K8034">
        <v>24</v>
      </c>
      <c r="L8034" t="str">
        <f>_xlfn.XLOOKUP(F8034, Items!$A:$A, Items!$C:$C, "Check Item ID", 0)</f>
        <v>Software</v>
      </c>
    </row>
    <row r="8035" spans="1:12" hidden="1" x14ac:dyDescent="0.25">
      <c r="A8035" t="s">
        <v>8803</v>
      </c>
      <c r="B8035" s="1">
        <v>45205</v>
      </c>
      <c r="C8035" t="s">
        <v>171</v>
      </c>
      <c r="D8035" t="s">
        <v>23</v>
      </c>
      <c r="E8035" t="s">
        <v>330</v>
      </c>
      <c r="F8035" t="s">
        <v>730</v>
      </c>
      <c r="G8035">
        <v>43</v>
      </c>
      <c r="H8035">
        <v>4592.07</v>
      </c>
      <c r="I8035">
        <v>197458.84</v>
      </c>
      <c r="J8035" t="s">
        <v>770</v>
      </c>
      <c r="K8035">
        <v>17</v>
      </c>
      <c r="L8035" t="str">
        <f>_xlfn.XLOOKUP(F8035, Items!$A:$A, Items!$C:$C, "Check Item ID", 0)</f>
        <v>Service</v>
      </c>
    </row>
    <row r="8036" spans="1:12" hidden="1" x14ac:dyDescent="0.25">
      <c r="A8036" t="s">
        <v>8804</v>
      </c>
      <c r="B8036" s="1">
        <v>44931</v>
      </c>
      <c r="C8036" t="s">
        <v>71</v>
      </c>
      <c r="D8036" t="s">
        <v>15</v>
      </c>
      <c r="E8036" t="s">
        <v>254</v>
      </c>
      <c r="F8036" t="s">
        <v>754</v>
      </c>
      <c r="G8036">
        <v>50</v>
      </c>
      <c r="H8036">
        <v>9026.7999999999993</v>
      </c>
      <c r="I8036">
        <v>451339.96</v>
      </c>
      <c r="J8036" t="s">
        <v>770</v>
      </c>
      <c r="K8036">
        <v>38</v>
      </c>
      <c r="L8036" t="str">
        <f>_xlfn.XLOOKUP(F8036, Items!$A:$A, Items!$C:$C, "Check Item ID", 0)</f>
        <v>Service</v>
      </c>
    </row>
    <row r="8037" spans="1:12" hidden="1" x14ac:dyDescent="0.25">
      <c r="A8037" t="s">
        <v>8805</v>
      </c>
      <c r="B8037" s="1">
        <v>45939</v>
      </c>
      <c r="C8037" t="s">
        <v>133</v>
      </c>
      <c r="D8037" t="s">
        <v>11</v>
      </c>
      <c r="E8037" t="s">
        <v>263</v>
      </c>
      <c r="F8037" t="s">
        <v>420</v>
      </c>
      <c r="G8037">
        <v>39</v>
      </c>
      <c r="H8037">
        <v>7241.23</v>
      </c>
      <c r="I8037">
        <v>282407.89</v>
      </c>
      <c r="J8037" t="s">
        <v>768</v>
      </c>
      <c r="K8037">
        <v>41</v>
      </c>
      <c r="L8037" t="str">
        <f>_xlfn.XLOOKUP(F8037, Items!$A:$A, Items!$C:$C, "Check Item ID", 0)</f>
        <v>Software</v>
      </c>
    </row>
    <row r="8038" spans="1:12" x14ac:dyDescent="0.25">
      <c r="A8038" t="s">
        <v>8806</v>
      </c>
      <c r="B8038" s="1">
        <v>45736</v>
      </c>
      <c r="C8038" t="s">
        <v>71</v>
      </c>
      <c r="D8038" t="s">
        <v>15</v>
      </c>
      <c r="E8038" t="s">
        <v>296</v>
      </c>
      <c r="F8038" t="s">
        <v>498</v>
      </c>
      <c r="G8038" s="8">
        <v>19</v>
      </c>
      <c r="H8038" s="6">
        <v>9202.0400000000009</v>
      </c>
      <c r="I8038" s="6">
        <v>174838.82</v>
      </c>
      <c r="J8038" t="s">
        <v>777</v>
      </c>
      <c r="K8038" s="8">
        <v>34</v>
      </c>
      <c r="L8038" t="str">
        <f>_xlfn.XLOOKUP(F8038, Items!$A:$A, Items!$C:$C, "Check Item ID", 0)</f>
        <v>Service</v>
      </c>
    </row>
    <row r="8039" spans="1:12" x14ac:dyDescent="0.25">
      <c r="A8039" t="s">
        <v>8807</v>
      </c>
      <c r="B8039" s="1">
        <v>45869</v>
      </c>
      <c r="C8039" t="s">
        <v>165</v>
      </c>
      <c r="D8039" t="s">
        <v>27</v>
      </c>
      <c r="E8039" t="s">
        <v>263</v>
      </c>
      <c r="F8039" t="s">
        <v>586</v>
      </c>
      <c r="G8039" s="8">
        <v>38</v>
      </c>
      <c r="H8039" s="6">
        <v>6750.02</v>
      </c>
      <c r="I8039" s="6">
        <v>256500.65</v>
      </c>
      <c r="J8039" t="s">
        <v>777</v>
      </c>
      <c r="K8039" s="8">
        <v>17</v>
      </c>
      <c r="L8039" t="str">
        <f>_xlfn.XLOOKUP(F8039, Items!$A:$A, Items!$C:$C, "Check Item ID", 0)</f>
        <v>Hardware</v>
      </c>
    </row>
    <row r="8040" spans="1:12" x14ac:dyDescent="0.25">
      <c r="A8040" t="s">
        <v>8808</v>
      </c>
      <c r="B8040" s="1">
        <v>45130</v>
      </c>
      <c r="C8040" t="s">
        <v>213</v>
      </c>
      <c r="D8040" t="s">
        <v>5</v>
      </c>
      <c r="E8040" t="s">
        <v>322</v>
      </c>
      <c r="F8040" t="s">
        <v>610</v>
      </c>
      <c r="G8040" s="8">
        <v>28</v>
      </c>
      <c r="H8040" s="6">
        <v>1336.33</v>
      </c>
      <c r="I8040" s="6">
        <v>37417.160000000003</v>
      </c>
      <c r="J8040" t="s">
        <v>777</v>
      </c>
      <c r="K8040" s="8">
        <v>11</v>
      </c>
      <c r="L8040" t="str">
        <f>_xlfn.XLOOKUP(F8040, Items!$A:$A, Items!$C:$C, "Check Item ID", 0)</f>
        <v>Hardware</v>
      </c>
    </row>
    <row r="8041" spans="1:12" x14ac:dyDescent="0.25">
      <c r="A8041" t="s">
        <v>8809</v>
      </c>
      <c r="B8041" s="1">
        <v>45231</v>
      </c>
      <c r="C8041" t="s">
        <v>141</v>
      </c>
      <c r="D8041" t="s">
        <v>27</v>
      </c>
      <c r="E8041" t="s">
        <v>288</v>
      </c>
      <c r="F8041" t="s">
        <v>524</v>
      </c>
      <c r="G8041" s="8">
        <v>6</v>
      </c>
      <c r="H8041" s="6">
        <v>4149.05</v>
      </c>
      <c r="I8041" s="6">
        <v>24894.29</v>
      </c>
      <c r="J8041" t="s">
        <v>777</v>
      </c>
      <c r="K8041" s="8">
        <v>9</v>
      </c>
      <c r="L8041" t="str">
        <f>_xlfn.XLOOKUP(F8041, Items!$A:$A, Items!$C:$C, "Check Item ID", 0)</f>
        <v>Hardware</v>
      </c>
    </row>
    <row r="8042" spans="1:12" x14ac:dyDescent="0.25">
      <c r="A8042" t="s">
        <v>8810</v>
      </c>
      <c r="B8042" s="1">
        <v>45077</v>
      </c>
      <c r="C8042" t="s">
        <v>195</v>
      </c>
      <c r="D8042" t="s">
        <v>7</v>
      </c>
      <c r="E8042" t="s">
        <v>267</v>
      </c>
      <c r="F8042" t="s">
        <v>454</v>
      </c>
      <c r="G8042" s="8">
        <v>16</v>
      </c>
      <c r="H8042" s="6">
        <v>1506.17</v>
      </c>
      <c r="I8042" s="6">
        <v>24098.78</v>
      </c>
      <c r="J8042" t="s">
        <v>777</v>
      </c>
      <c r="K8042" s="8">
        <v>9</v>
      </c>
      <c r="L8042" t="str">
        <f>_xlfn.XLOOKUP(F8042, Items!$A:$A, Items!$C:$C, "Check Item ID", 0)</f>
        <v>Service</v>
      </c>
    </row>
    <row r="8043" spans="1:12" hidden="1" x14ac:dyDescent="0.25">
      <c r="A8043" t="s">
        <v>8811</v>
      </c>
      <c r="B8043" s="1">
        <v>45900</v>
      </c>
      <c r="C8043" t="s">
        <v>59</v>
      </c>
      <c r="D8043" t="s">
        <v>9</v>
      </c>
      <c r="E8043" t="s">
        <v>265</v>
      </c>
      <c r="F8043" t="s">
        <v>742</v>
      </c>
      <c r="G8043">
        <v>22</v>
      </c>
      <c r="H8043">
        <v>5269.33</v>
      </c>
      <c r="I8043">
        <v>115925.21</v>
      </c>
      <c r="J8043" t="s">
        <v>768</v>
      </c>
      <c r="K8043">
        <v>5</v>
      </c>
      <c r="L8043" t="str">
        <f>_xlfn.XLOOKUP(F8043, Items!$A:$A, Items!$C:$C, "Check Item ID", 0)</f>
        <v>Software</v>
      </c>
    </row>
    <row r="8044" spans="1:12" hidden="1" x14ac:dyDescent="0.25">
      <c r="A8044" t="s">
        <v>8812</v>
      </c>
      <c r="B8044" s="1">
        <v>45459</v>
      </c>
      <c r="C8044" t="s">
        <v>199</v>
      </c>
      <c r="D8044" t="s">
        <v>11</v>
      </c>
      <c r="E8044" t="s">
        <v>308</v>
      </c>
      <c r="F8044" t="s">
        <v>542</v>
      </c>
      <c r="G8044">
        <v>26</v>
      </c>
      <c r="H8044">
        <v>8776.32</v>
      </c>
      <c r="I8044">
        <v>228184.32000000001</v>
      </c>
      <c r="J8044" t="s">
        <v>770</v>
      </c>
      <c r="K8044">
        <v>36</v>
      </c>
      <c r="L8044" t="str">
        <f>_xlfn.XLOOKUP(F8044, Items!$A:$A, Items!$C:$C, "Check Item ID", 0)</f>
        <v>Service</v>
      </c>
    </row>
    <row r="8045" spans="1:12" hidden="1" x14ac:dyDescent="0.25">
      <c r="A8045" t="s">
        <v>8813</v>
      </c>
      <c r="B8045" s="1">
        <v>45139</v>
      </c>
      <c r="C8045" t="s">
        <v>157</v>
      </c>
      <c r="D8045" t="s">
        <v>11</v>
      </c>
      <c r="E8045" t="s">
        <v>292</v>
      </c>
      <c r="F8045" t="s">
        <v>450</v>
      </c>
      <c r="G8045">
        <v>11</v>
      </c>
      <c r="H8045">
        <v>7125.87</v>
      </c>
      <c r="I8045">
        <v>78384.56</v>
      </c>
      <c r="J8045" t="s">
        <v>768</v>
      </c>
      <c r="K8045">
        <v>11</v>
      </c>
      <c r="L8045" t="str">
        <f>_xlfn.XLOOKUP(F8045, Items!$A:$A, Items!$C:$C, "Check Item ID", 0)</f>
        <v>Service</v>
      </c>
    </row>
    <row r="8046" spans="1:12" hidden="1" x14ac:dyDescent="0.25">
      <c r="A8046" t="s">
        <v>8814</v>
      </c>
      <c r="B8046" s="1">
        <v>45394</v>
      </c>
      <c r="C8046" t="s">
        <v>87</v>
      </c>
      <c r="D8046" t="s">
        <v>9</v>
      </c>
      <c r="E8046" t="s">
        <v>246</v>
      </c>
      <c r="F8046" t="s">
        <v>522</v>
      </c>
      <c r="G8046">
        <v>11</v>
      </c>
      <c r="H8046">
        <v>5307.73</v>
      </c>
      <c r="I8046">
        <v>58385.04</v>
      </c>
      <c r="J8046" t="s">
        <v>768</v>
      </c>
      <c r="K8046">
        <v>33</v>
      </c>
      <c r="L8046" t="str">
        <f>_xlfn.XLOOKUP(F8046, Items!$A:$A, Items!$C:$C, "Check Item ID", 0)</f>
        <v>Hardware</v>
      </c>
    </row>
    <row r="8047" spans="1:12" hidden="1" x14ac:dyDescent="0.25">
      <c r="A8047" t="s">
        <v>8815</v>
      </c>
      <c r="B8047" s="1">
        <v>45999</v>
      </c>
      <c r="C8047" t="s">
        <v>91</v>
      </c>
      <c r="D8047" t="s">
        <v>11</v>
      </c>
      <c r="E8047" t="s">
        <v>304</v>
      </c>
      <c r="F8047" t="s">
        <v>680</v>
      </c>
      <c r="G8047">
        <v>49</v>
      </c>
      <c r="H8047">
        <v>8392.85</v>
      </c>
      <c r="I8047">
        <v>411249.56</v>
      </c>
      <c r="J8047" t="s">
        <v>768</v>
      </c>
      <c r="K8047">
        <v>33</v>
      </c>
      <c r="L8047" t="str">
        <f>_xlfn.XLOOKUP(F8047, Items!$A:$A, Items!$C:$C, "Check Item ID", 0)</f>
        <v>Service</v>
      </c>
    </row>
    <row r="8048" spans="1:12" x14ac:dyDescent="0.25">
      <c r="A8048" t="s">
        <v>8816</v>
      </c>
      <c r="B8048" s="1">
        <v>45550</v>
      </c>
      <c r="C8048" t="s">
        <v>89</v>
      </c>
      <c r="D8048" t="s">
        <v>23</v>
      </c>
      <c r="E8048" t="s">
        <v>350</v>
      </c>
      <c r="F8048" t="s">
        <v>718</v>
      </c>
      <c r="G8048" s="8">
        <v>14</v>
      </c>
      <c r="H8048" s="6">
        <v>9378.58</v>
      </c>
      <c r="I8048" s="6">
        <v>131300.16</v>
      </c>
      <c r="J8048" t="s">
        <v>777</v>
      </c>
      <c r="K8048" s="8">
        <v>18</v>
      </c>
      <c r="L8048" t="str">
        <f>_xlfn.XLOOKUP(F8048, Items!$A:$A, Items!$C:$C, "Check Item ID", 0)</f>
        <v>Software</v>
      </c>
    </row>
    <row r="8049" spans="1:12" hidden="1" x14ac:dyDescent="0.25">
      <c r="A8049" t="s">
        <v>8817</v>
      </c>
      <c r="B8049" s="1">
        <v>44951</v>
      </c>
      <c r="C8049" t="s">
        <v>57</v>
      </c>
      <c r="D8049" t="s">
        <v>25</v>
      </c>
      <c r="E8049" t="s">
        <v>246</v>
      </c>
      <c r="F8049" t="s">
        <v>684</v>
      </c>
      <c r="G8049">
        <v>34</v>
      </c>
      <c r="H8049">
        <v>11147.21</v>
      </c>
      <c r="I8049">
        <v>379005.19</v>
      </c>
      <c r="J8049" t="s">
        <v>768</v>
      </c>
      <c r="K8049">
        <v>31</v>
      </c>
      <c r="L8049" t="str">
        <f>_xlfn.XLOOKUP(F8049, Items!$A:$A, Items!$C:$C, "Check Item ID", 0)</f>
        <v>Software</v>
      </c>
    </row>
    <row r="8050" spans="1:12" x14ac:dyDescent="0.25">
      <c r="A8050" t="s">
        <v>8818</v>
      </c>
      <c r="B8050" s="1">
        <v>45347</v>
      </c>
      <c r="C8050" t="s">
        <v>105</v>
      </c>
      <c r="D8050" t="s">
        <v>23</v>
      </c>
      <c r="E8050" t="s">
        <v>336</v>
      </c>
      <c r="F8050" t="s">
        <v>658</v>
      </c>
      <c r="G8050" s="8">
        <v>31</v>
      </c>
      <c r="H8050" s="6">
        <v>6337.63</v>
      </c>
      <c r="I8050" s="6">
        <v>196466.49</v>
      </c>
      <c r="J8050" t="s">
        <v>777</v>
      </c>
      <c r="K8050" s="8">
        <v>17</v>
      </c>
      <c r="L8050" t="str">
        <f>_xlfn.XLOOKUP(F8050, Items!$A:$A, Items!$C:$C, "Check Item ID", 0)</f>
        <v>Service</v>
      </c>
    </row>
    <row r="8051" spans="1:12" x14ac:dyDescent="0.25">
      <c r="A8051" t="s">
        <v>8819</v>
      </c>
      <c r="B8051" s="1">
        <v>45795</v>
      </c>
      <c r="C8051" t="s">
        <v>63</v>
      </c>
      <c r="D8051" t="s">
        <v>27</v>
      </c>
      <c r="E8051" t="s">
        <v>278</v>
      </c>
      <c r="F8051" t="s">
        <v>654</v>
      </c>
      <c r="G8051" s="8">
        <v>48</v>
      </c>
      <c r="H8051" s="6">
        <v>5830.77</v>
      </c>
      <c r="I8051" s="6">
        <v>279877.03999999998</v>
      </c>
      <c r="J8051" t="s">
        <v>777</v>
      </c>
      <c r="K8051" s="8">
        <v>27</v>
      </c>
      <c r="L8051" t="str">
        <f>_xlfn.XLOOKUP(F8051, Items!$A:$A, Items!$C:$C, "Check Item ID", 0)</f>
        <v>Hardware</v>
      </c>
    </row>
    <row r="8052" spans="1:12" hidden="1" x14ac:dyDescent="0.25">
      <c r="A8052" t="s">
        <v>8820</v>
      </c>
      <c r="B8052" s="1">
        <v>45037</v>
      </c>
      <c r="C8052" t="s">
        <v>197</v>
      </c>
      <c r="D8052" t="s">
        <v>17</v>
      </c>
      <c r="E8052" t="s">
        <v>294</v>
      </c>
      <c r="F8052" t="s">
        <v>468</v>
      </c>
      <c r="G8052">
        <v>34</v>
      </c>
      <c r="H8052">
        <v>3459.8</v>
      </c>
      <c r="I8052">
        <v>117633.13</v>
      </c>
      <c r="J8052" t="s">
        <v>768</v>
      </c>
      <c r="K8052">
        <v>16</v>
      </c>
      <c r="L8052" t="str">
        <f>_xlfn.XLOOKUP(F8052, Items!$A:$A, Items!$C:$C, "Check Item ID", 0)</f>
        <v>Hardware</v>
      </c>
    </row>
    <row r="8053" spans="1:12" x14ac:dyDescent="0.25">
      <c r="A8053" t="s">
        <v>8821</v>
      </c>
      <c r="B8053" s="1">
        <v>45065</v>
      </c>
      <c r="C8053" t="s">
        <v>197</v>
      </c>
      <c r="D8053" t="s">
        <v>17</v>
      </c>
      <c r="E8053" t="s">
        <v>296</v>
      </c>
      <c r="F8053" t="s">
        <v>550</v>
      </c>
      <c r="G8053" s="8">
        <v>24</v>
      </c>
      <c r="H8053" s="6">
        <v>326.33999999999997</v>
      </c>
      <c r="I8053" s="6">
        <v>7832.27</v>
      </c>
      <c r="J8053" t="s">
        <v>777</v>
      </c>
      <c r="K8053" s="8">
        <v>7</v>
      </c>
      <c r="L8053" t="str">
        <f>_xlfn.XLOOKUP(F8053, Items!$A:$A, Items!$C:$C, "Check Item ID", 0)</f>
        <v>Service</v>
      </c>
    </row>
    <row r="8054" spans="1:12" hidden="1" x14ac:dyDescent="0.25">
      <c r="A8054" t="s">
        <v>8822</v>
      </c>
      <c r="B8054" s="1">
        <v>45544</v>
      </c>
      <c r="C8054" t="s">
        <v>157</v>
      </c>
      <c r="D8054" t="s">
        <v>11</v>
      </c>
      <c r="E8054" t="s">
        <v>338</v>
      </c>
      <c r="F8054" t="s">
        <v>726</v>
      </c>
      <c r="G8054">
        <v>18</v>
      </c>
      <c r="H8054">
        <v>5183.1899999999996</v>
      </c>
      <c r="I8054">
        <v>93297.48</v>
      </c>
      <c r="J8054" t="s">
        <v>768</v>
      </c>
      <c r="K8054">
        <v>38</v>
      </c>
      <c r="L8054" t="str">
        <f>_xlfn.XLOOKUP(F8054, Items!$A:$A, Items!$C:$C, "Check Item ID", 0)</f>
        <v>Hardware</v>
      </c>
    </row>
    <row r="8055" spans="1:12" hidden="1" x14ac:dyDescent="0.25">
      <c r="A8055" t="s">
        <v>8823</v>
      </c>
      <c r="B8055" s="1">
        <v>44933</v>
      </c>
      <c r="C8055" t="s">
        <v>217</v>
      </c>
      <c r="D8055" t="s">
        <v>21</v>
      </c>
      <c r="E8055" t="s">
        <v>263</v>
      </c>
      <c r="F8055" t="s">
        <v>590</v>
      </c>
      <c r="G8055">
        <v>13</v>
      </c>
      <c r="H8055">
        <v>858.4</v>
      </c>
      <c r="I8055">
        <v>11159.23</v>
      </c>
      <c r="J8055" t="s">
        <v>770</v>
      </c>
      <c r="K8055">
        <v>44</v>
      </c>
      <c r="L8055" t="str">
        <f>_xlfn.XLOOKUP(F8055, Items!$A:$A, Items!$C:$C, "Check Item ID", 0)</f>
        <v>Hardware</v>
      </c>
    </row>
    <row r="8056" spans="1:12" x14ac:dyDescent="0.25">
      <c r="A8056" t="s">
        <v>8824</v>
      </c>
      <c r="B8056" s="1">
        <v>45400</v>
      </c>
      <c r="C8056" t="s">
        <v>219</v>
      </c>
      <c r="D8056" t="s">
        <v>21</v>
      </c>
      <c r="E8056" t="s">
        <v>270</v>
      </c>
      <c r="F8056" t="s">
        <v>734</v>
      </c>
      <c r="G8056" s="8">
        <v>35</v>
      </c>
      <c r="H8056" s="6">
        <v>6921.19</v>
      </c>
      <c r="I8056" s="6">
        <v>242241.5</v>
      </c>
      <c r="J8056" t="s">
        <v>777</v>
      </c>
      <c r="K8056" s="8">
        <v>16</v>
      </c>
      <c r="L8056" t="str">
        <f>_xlfn.XLOOKUP(F8056, Items!$A:$A, Items!$C:$C, "Check Item ID", 0)</f>
        <v>Software</v>
      </c>
    </row>
    <row r="8057" spans="1:12" hidden="1" x14ac:dyDescent="0.25">
      <c r="A8057" t="s">
        <v>8825</v>
      </c>
      <c r="B8057" s="1">
        <v>45052</v>
      </c>
      <c r="C8057" t="s">
        <v>59</v>
      </c>
      <c r="D8057" t="s">
        <v>9</v>
      </c>
      <c r="E8057" t="s">
        <v>304</v>
      </c>
      <c r="F8057" t="s">
        <v>359</v>
      </c>
      <c r="G8057">
        <v>43</v>
      </c>
      <c r="H8057">
        <v>7022.15</v>
      </c>
      <c r="I8057">
        <v>301952.33</v>
      </c>
      <c r="J8057" t="s">
        <v>770</v>
      </c>
      <c r="K8057">
        <v>28</v>
      </c>
      <c r="L8057" t="str">
        <f>_xlfn.XLOOKUP(F8057, Items!$A:$A, Items!$C:$C, "Check Item ID", 0)</f>
        <v>Hardware</v>
      </c>
    </row>
    <row r="8058" spans="1:12" x14ac:dyDescent="0.25">
      <c r="A8058" t="s">
        <v>8826</v>
      </c>
      <c r="B8058" s="1">
        <v>45554</v>
      </c>
      <c r="C8058" t="s">
        <v>201</v>
      </c>
      <c r="D8058" t="s">
        <v>21</v>
      </c>
      <c r="E8058" t="s">
        <v>326</v>
      </c>
      <c r="F8058" t="s">
        <v>668</v>
      </c>
      <c r="G8058" s="8">
        <v>24</v>
      </c>
      <c r="H8058" s="6">
        <v>5648.58</v>
      </c>
      <c r="I8058" s="6">
        <v>135566.01999999999</v>
      </c>
      <c r="J8058" t="s">
        <v>777</v>
      </c>
      <c r="K8058" s="8">
        <v>31</v>
      </c>
      <c r="L8058" t="str">
        <f>_xlfn.XLOOKUP(F8058, Items!$A:$A, Items!$C:$C, "Check Item ID", 0)</f>
        <v>Software</v>
      </c>
    </row>
    <row r="8059" spans="1:12" x14ac:dyDescent="0.25">
      <c r="A8059" t="s">
        <v>8827</v>
      </c>
      <c r="B8059" s="1">
        <v>44958</v>
      </c>
      <c r="C8059" t="s">
        <v>42</v>
      </c>
      <c r="D8059" t="s">
        <v>9</v>
      </c>
      <c r="E8059" t="s">
        <v>265</v>
      </c>
      <c r="F8059" t="s">
        <v>758</v>
      </c>
      <c r="G8059" s="8">
        <v>1</v>
      </c>
      <c r="H8059" s="6">
        <v>3401.81</v>
      </c>
      <c r="I8059" s="6">
        <v>3401.81</v>
      </c>
      <c r="J8059" t="s">
        <v>777</v>
      </c>
      <c r="K8059" s="8">
        <v>25</v>
      </c>
      <c r="L8059" t="str">
        <f>_xlfn.XLOOKUP(F8059, Items!$A:$A, Items!$C:$C, "Check Item ID", 0)</f>
        <v>Hardware</v>
      </c>
    </row>
    <row r="8060" spans="1:12" x14ac:dyDescent="0.25">
      <c r="A8060" t="s">
        <v>8828</v>
      </c>
      <c r="B8060" s="1">
        <v>45966</v>
      </c>
      <c r="C8060" t="s">
        <v>167</v>
      </c>
      <c r="D8060" t="s">
        <v>31</v>
      </c>
      <c r="E8060" t="s">
        <v>326</v>
      </c>
      <c r="F8060" t="s">
        <v>612</v>
      </c>
      <c r="G8060" s="8">
        <v>34</v>
      </c>
      <c r="H8060" s="6">
        <v>630.34</v>
      </c>
      <c r="I8060" s="6">
        <v>21431.45</v>
      </c>
      <c r="J8060" t="s">
        <v>777</v>
      </c>
      <c r="K8060" s="8">
        <v>19</v>
      </c>
      <c r="L8060" t="str">
        <f>_xlfn.XLOOKUP(F8060, Items!$A:$A, Items!$C:$C, "Check Item ID", 0)</f>
        <v>Service</v>
      </c>
    </row>
    <row r="8061" spans="1:12" hidden="1" x14ac:dyDescent="0.25">
      <c r="A8061" t="s">
        <v>8829</v>
      </c>
      <c r="B8061" s="1">
        <v>45134</v>
      </c>
      <c r="C8061" t="s">
        <v>167</v>
      </c>
      <c r="D8061" t="s">
        <v>31</v>
      </c>
      <c r="E8061" t="s">
        <v>320</v>
      </c>
      <c r="F8061" t="s">
        <v>554</v>
      </c>
      <c r="G8061">
        <v>43</v>
      </c>
      <c r="H8061">
        <v>129.55000000000001</v>
      </c>
      <c r="I8061">
        <v>5570.44</v>
      </c>
      <c r="J8061" t="s">
        <v>768</v>
      </c>
      <c r="K8061">
        <v>4</v>
      </c>
      <c r="L8061" t="str">
        <f>_xlfn.XLOOKUP(F8061, Items!$A:$A, Items!$C:$C, "Check Item ID", 0)</f>
        <v>Software</v>
      </c>
    </row>
    <row r="8062" spans="1:12" x14ac:dyDescent="0.25">
      <c r="A8062" t="s">
        <v>8830</v>
      </c>
      <c r="B8062" s="1">
        <v>45293</v>
      </c>
      <c r="C8062" t="s">
        <v>197</v>
      </c>
      <c r="D8062" t="s">
        <v>17</v>
      </c>
      <c r="E8062" t="s">
        <v>270</v>
      </c>
      <c r="F8062" t="s">
        <v>448</v>
      </c>
      <c r="G8062" s="8">
        <v>37</v>
      </c>
      <c r="H8062" s="6">
        <v>3712.83</v>
      </c>
      <c r="I8062" s="6">
        <v>137374.69</v>
      </c>
      <c r="J8062" t="s">
        <v>777</v>
      </c>
      <c r="K8062" s="8">
        <v>36</v>
      </c>
      <c r="L8062" t="str">
        <f>_xlfn.XLOOKUP(F8062, Items!$A:$A, Items!$C:$C, "Check Item ID", 0)</f>
        <v>Software</v>
      </c>
    </row>
    <row r="8063" spans="1:12" hidden="1" x14ac:dyDescent="0.25">
      <c r="A8063" t="s">
        <v>8831</v>
      </c>
      <c r="B8063" s="1">
        <v>45045</v>
      </c>
      <c r="C8063" t="s">
        <v>75</v>
      </c>
      <c r="D8063" t="s">
        <v>11</v>
      </c>
      <c r="E8063" t="s">
        <v>272</v>
      </c>
      <c r="F8063" t="s">
        <v>626</v>
      </c>
      <c r="G8063">
        <v>9</v>
      </c>
      <c r="H8063">
        <v>4540.04</v>
      </c>
      <c r="I8063">
        <v>40860.370000000003</v>
      </c>
      <c r="J8063" t="s">
        <v>768</v>
      </c>
      <c r="K8063">
        <v>20</v>
      </c>
      <c r="L8063" t="str">
        <f>_xlfn.XLOOKUP(F8063, Items!$A:$A, Items!$C:$C, "Check Item ID", 0)</f>
        <v>Software</v>
      </c>
    </row>
    <row r="8064" spans="1:12" x14ac:dyDescent="0.25">
      <c r="A8064" t="s">
        <v>8832</v>
      </c>
      <c r="B8064" s="1">
        <v>45912</v>
      </c>
      <c r="C8064" t="s">
        <v>36</v>
      </c>
      <c r="D8064" t="s">
        <v>23</v>
      </c>
      <c r="E8064" t="s">
        <v>326</v>
      </c>
      <c r="F8064" t="s">
        <v>626</v>
      </c>
      <c r="G8064" s="8">
        <v>38</v>
      </c>
      <c r="H8064" s="6">
        <v>4853.7</v>
      </c>
      <c r="I8064" s="6">
        <v>184440.79</v>
      </c>
      <c r="J8064" t="s">
        <v>777</v>
      </c>
      <c r="K8064" s="8">
        <v>24</v>
      </c>
      <c r="L8064" t="str">
        <f>_xlfn.XLOOKUP(F8064, Items!$A:$A, Items!$C:$C, "Check Item ID", 0)</f>
        <v>Software</v>
      </c>
    </row>
    <row r="8065" spans="1:12" hidden="1" x14ac:dyDescent="0.25">
      <c r="A8065" t="s">
        <v>8833</v>
      </c>
      <c r="B8065" s="1">
        <v>45922</v>
      </c>
      <c r="C8065" t="s">
        <v>45</v>
      </c>
      <c r="D8065" t="s">
        <v>5</v>
      </c>
      <c r="E8065" t="s">
        <v>246</v>
      </c>
      <c r="F8065" t="s">
        <v>470</v>
      </c>
      <c r="G8065">
        <v>48</v>
      </c>
      <c r="H8065">
        <v>1188.5999999999999</v>
      </c>
      <c r="I8065">
        <v>57052.63</v>
      </c>
      <c r="J8065" t="s">
        <v>770</v>
      </c>
      <c r="K8065">
        <v>7</v>
      </c>
      <c r="L8065" t="str">
        <f>_xlfn.XLOOKUP(F8065, Items!$A:$A, Items!$C:$C, "Check Item ID", 0)</f>
        <v>Software</v>
      </c>
    </row>
    <row r="8066" spans="1:12" hidden="1" x14ac:dyDescent="0.25">
      <c r="A8066" t="s">
        <v>8834</v>
      </c>
      <c r="B8066" s="1">
        <v>45799</v>
      </c>
      <c r="C8066" t="s">
        <v>155</v>
      </c>
      <c r="D8066" t="s">
        <v>31</v>
      </c>
      <c r="E8066" t="s">
        <v>306</v>
      </c>
      <c r="F8066" t="s">
        <v>702</v>
      </c>
      <c r="G8066">
        <v>50</v>
      </c>
      <c r="H8066">
        <v>5502.05</v>
      </c>
      <c r="I8066">
        <v>275102.55</v>
      </c>
      <c r="J8066" t="s">
        <v>770</v>
      </c>
      <c r="K8066">
        <v>18</v>
      </c>
      <c r="L8066" t="str">
        <f>_xlfn.XLOOKUP(F8066, Items!$A:$A, Items!$C:$C, "Check Item ID", 0)</f>
        <v>Hardware</v>
      </c>
    </row>
    <row r="8067" spans="1:12" hidden="1" x14ac:dyDescent="0.25">
      <c r="A8067" t="s">
        <v>8835</v>
      </c>
      <c r="B8067" s="1">
        <v>44995</v>
      </c>
      <c r="C8067" t="s">
        <v>141</v>
      </c>
      <c r="D8067" t="s">
        <v>27</v>
      </c>
      <c r="E8067" t="s">
        <v>334</v>
      </c>
      <c r="F8067" t="s">
        <v>646</v>
      </c>
      <c r="G8067">
        <v>29</v>
      </c>
      <c r="H8067">
        <v>4356.45</v>
      </c>
      <c r="I8067">
        <v>126337.05</v>
      </c>
      <c r="J8067" t="s">
        <v>770</v>
      </c>
      <c r="K8067">
        <v>29</v>
      </c>
      <c r="L8067" t="str">
        <f>_xlfn.XLOOKUP(F8067, Items!$A:$A, Items!$C:$C, "Check Item ID", 0)</f>
        <v>Service</v>
      </c>
    </row>
    <row r="8068" spans="1:12" hidden="1" x14ac:dyDescent="0.25">
      <c r="A8068" t="s">
        <v>8836</v>
      </c>
      <c r="B8068" s="1">
        <v>45937</v>
      </c>
      <c r="C8068" t="s">
        <v>117</v>
      </c>
      <c r="D8068" t="s">
        <v>29</v>
      </c>
      <c r="E8068" t="s">
        <v>306</v>
      </c>
      <c r="F8068" t="s">
        <v>704</v>
      </c>
      <c r="G8068">
        <v>4</v>
      </c>
      <c r="H8068">
        <v>5870.11</v>
      </c>
      <c r="I8068">
        <v>23480.44</v>
      </c>
      <c r="J8068" t="s">
        <v>768</v>
      </c>
      <c r="K8068">
        <v>28</v>
      </c>
      <c r="L8068" t="str">
        <f>_xlfn.XLOOKUP(F8068, Items!$A:$A, Items!$C:$C, "Check Item ID", 0)</f>
        <v>Software</v>
      </c>
    </row>
    <row r="8069" spans="1:12" x14ac:dyDescent="0.25">
      <c r="A8069" t="s">
        <v>8837</v>
      </c>
      <c r="B8069" s="1">
        <v>45404</v>
      </c>
      <c r="C8069" t="s">
        <v>131</v>
      </c>
      <c r="D8069" t="s">
        <v>25</v>
      </c>
      <c r="E8069" t="s">
        <v>322</v>
      </c>
      <c r="F8069" t="s">
        <v>652</v>
      </c>
      <c r="G8069" s="8">
        <v>6</v>
      </c>
      <c r="H8069" s="6">
        <v>8202.99</v>
      </c>
      <c r="I8069" s="6">
        <v>49217.97</v>
      </c>
      <c r="J8069" t="s">
        <v>777</v>
      </c>
      <c r="K8069" s="8">
        <v>30</v>
      </c>
      <c r="L8069" t="str">
        <f>_xlfn.XLOOKUP(F8069, Items!$A:$A, Items!$C:$C, "Check Item ID", 0)</f>
        <v>Hardware</v>
      </c>
    </row>
    <row r="8070" spans="1:12" hidden="1" x14ac:dyDescent="0.25">
      <c r="A8070" t="s">
        <v>8838</v>
      </c>
      <c r="B8070" s="1">
        <v>45118</v>
      </c>
      <c r="C8070" t="s">
        <v>51</v>
      </c>
      <c r="D8070" t="s">
        <v>3</v>
      </c>
      <c r="E8070" t="s">
        <v>300</v>
      </c>
      <c r="F8070" t="s">
        <v>672</v>
      </c>
      <c r="G8070">
        <v>7</v>
      </c>
      <c r="H8070">
        <v>2931.13</v>
      </c>
      <c r="I8070">
        <v>20517.88</v>
      </c>
      <c r="J8070" t="s">
        <v>768</v>
      </c>
      <c r="K8070">
        <v>24</v>
      </c>
      <c r="L8070" t="str">
        <f>_xlfn.XLOOKUP(F8070, Items!$A:$A, Items!$C:$C, "Check Item ID", 0)</f>
        <v>Service</v>
      </c>
    </row>
    <row r="8071" spans="1:12" hidden="1" x14ac:dyDescent="0.25">
      <c r="A8071" t="s">
        <v>8839</v>
      </c>
      <c r="B8071" s="1">
        <v>45378</v>
      </c>
      <c r="C8071" t="s">
        <v>113</v>
      </c>
      <c r="D8071" t="s">
        <v>23</v>
      </c>
      <c r="E8071" t="s">
        <v>288</v>
      </c>
      <c r="F8071" t="s">
        <v>530</v>
      </c>
      <c r="G8071">
        <v>2</v>
      </c>
      <c r="H8071">
        <v>2592.83</v>
      </c>
      <c r="I8071">
        <v>5185.6499999999996</v>
      </c>
      <c r="J8071" t="s">
        <v>770</v>
      </c>
      <c r="K8071">
        <v>16</v>
      </c>
      <c r="L8071" t="str">
        <f>_xlfn.XLOOKUP(F8071, Items!$A:$A, Items!$C:$C, "Check Item ID", 0)</f>
        <v>Hardware</v>
      </c>
    </row>
    <row r="8072" spans="1:12" x14ac:dyDescent="0.25">
      <c r="A8072" t="s">
        <v>8840</v>
      </c>
      <c r="B8072" s="1">
        <v>45160</v>
      </c>
      <c r="C8072" t="s">
        <v>93</v>
      </c>
      <c r="D8072" t="s">
        <v>9</v>
      </c>
      <c r="E8072" t="s">
        <v>263</v>
      </c>
      <c r="F8072" t="s">
        <v>442</v>
      </c>
      <c r="G8072" s="8">
        <v>13</v>
      </c>
      <c r="H8072" s="6">
        <v>9256.7099999999991</v>
      </c>
      <c r="I8072" s="6">
        <v>120337.2</v>
      </c>
      <c r="J8072" t="s">
        <v>777</v>
      </c>
      <c r="K8072" s="8">
        <v>17</v>
      </c>
      <c r="L8072" t="str">
        <f>_xlfn.XLOOKUP(F8072, Items!$A:$A, Items!$C:$C, "Check Item ID", 0)</f>
        <v>Service</v>
      </c>
    </row>
    <row r="8073" spans="1:12" hidden="1" x14ac:dyDescent="0.25">
      <c r="A8073" t="s">
        <v>8841</v>
      </c>
      <c r="B8073" s="1">
        <v>45936</v>
      </c>
      <c r="C8073" t="s">
        <v>111</v>
      </c>
      <c r="D8073" t="s">
        <v>31</v>
      </c>
      <c r="E8073" t="s">
        <v>272</v>
      </c>
      <c r="F8073" t="s">
        <v>728</v>
      </c>
      <c r="G8073">
        <v>40</v>
      </c>
      <c r="H8073">
        <v>5828.29</v>
      </c>
      <c r="I8073">
        <v>233131.64</v>
      </c>
      <c r="J8073" t="s">
        <v>770</v>
      </c>
      <c r="K8073">
        <v>3</v>
      </c>
      <c r="L8073" t="str">
        <f>_xlfn.XLOOKUP(F8073, Items!$A:$A, Items!$C:$C, "Check Item ID", 0)</f>
        <v>Hardware</v>
      </c>
    </row>
    <row r="8074" spans="1:12" x14ac:dyDescent="0.25">
      <c r="A8074" t="s">
        <v>8842</v>
      </c>
      <c r="B8074" s="1">
        <v>45921</v>
      </c>
      <c r="C8074" t="s">
        <v>185</v>
      </c>
      <c r="D8074" t="s">
        <v>29</v>
      </c>
      <c r="E8074" t="s">
        <v>292</v>
      </c>
      <c r="F8074" t="s">
        <v>664</v>
      </c>
      <c r="G8074" s="8">
        <v>37</v>
      </c>
      <c r="H8074" s="6">
        <v>7204.48</v>
      </c>
      <c r="I8074" s="6">
        <v>266565.71000000002</v>
      </c>
      <c r="J8074" t="s">
        <v>777</v>
      </c>
      <c r="K8074" s="8">
        <v>4</v>
      </c>
      <c r="L8074" t="str">
        <f>_xlfn.XLOOKUP(F8074, Items!$A:$A, Items!$C:$C, "Check Item ID", 0)</f>
        <v>Hardware</v>
      </c>
    </row>
    <row r="8075" spans="1:12" x14ac:dyDescent="0.25">
      <c r="A8075" t="s">
        <v>8843</v>
      </c>
      <c r="B8075" s="1">
        <v>45126</v>
      </c>
      <c r="C8075" t="s">
        <v>147</v>
      </c>
      <c r="D8075" t="s">
        <v>5</v>
      </c>
      <c r="E8075" t="s">
        <v>340</v>
      </c>
      <c r="F8075" t="s">
        <v>480</v>
      </c>
      <c r="G8075" s="8">
        <v>35</v>
      </c>
      <c r="H8075" s="6">
        <v>2526.73</v>
      </c>
      <c r="I8075" s="6">
        <v>88435.67</v>
      </c>
      <c r="J8075" t="s">
        <v>777</v>
      </c>
      <c r="K8075" s="8">
        <v>3</v>
      </c>
      <c r="L8075" t="str">
        <f>_xlfn.XLOOKUP(F8075, Items!$A:$A, Items!$C:$C, "Check Item ID", 0)</f>
        <v>Hardware</v>
      </c>
    </row>
    <row r="8076" spans="1:12" hidden="1" x14ac:dyDescent="0.25">
      <c r="A8076" t="s">
        <v>8844</v>
      </c>
      <c r="B8076" s="1">
        <v>45686</v>
      </c>
      <c r="C8076" t="s">
        <v>135</v>
      </c>
      <c r="D8076" t="s">
        <v>31</v>
      </c>
      <c r="E8076" t="s">
        <v>336</v>
      </c>
      <c r="F8076" t="s">
        <v>446</v>
      </c>
      <c r="G8076">
        <v>34</v>
      </c>
      <c r="H8076">
        <v>6478.14</v>
      </c>
      <c r="I8076">
        <v>220256.63</v>
      </c>
      <c r="J8076" t="s">
        <v>770</v>
      </c>
      <c r="K8076">
        <v>12</v>
      </c>
      <c r="L8076" t="str">
        <f>_xlfn.XLOOKUP(F8076, Items!$A:$A, Items!$C:$C, "Check Item ID", 0)</f>
        <v>Software</v>
      </c>
    </row>
    <row r="8077" spans="1:12" hidden="1" x14ac:dyDescent="0.25">
      <c r="A8077" t="s">
        <v>8845</v>
      </c>
      <c r="B8077" s="1">
        <v>45728</v>
      </c>
      <c r="C8077" t="s">
        <v>85</v>
      </c>
      <c r="D8077" t="s">
        <v>29</v>
      </c>
      <c r="E8077" t="s">
        <v>300</v>
      </c>
      <c r="F8077" t="s">
        <v>440</v>
      </c>
      <c r="G8077">
        <v>12</v>
      </c>
      <c r="H8077">
        <v>7791.22</v>
      </c>
      <c r="I8077">
        <v>93494.62</v>
      </c>
      <c r="J8077" t="s">
        <v>770</v>
      </c>
      <c r="K8077">
        <v>22</v>
      </c>
      <c r="L8077" t="str">
        <f>_xlfn.XLOOKUP(F8077, Items!$A:$A, Items!$C:$C, "Check Item ID", 0)</f>
        <v>Hardware</v>
      </c>
    </row>
    <row r="8078" spans="1:12" hidden="1" x14ac:dyDescent="0.25">
      <c r="A8078" t="s">
        <v>8846</v>
      </c>
      <c r="B8078" s="1">
        <v>45538</v>
      </c>
      <c r="C8078" t="s">
        <v>171</v>
      </c>
      <c r="D8078" t="s">
        <v>23</v>
      </c>
      <c r="E8078" t="s">
        <v>294</v>
      </c>
      <c r="F8078" t="s">
        <v>518</v>
      </c>
      <c r="G8078">
        <v>28</v>
      </c>
      <c r="H8078">
        <v>4039.11</v>
      </c>
      <c r="I8078">
        <v>113095.05</v>
      </c>
      <c r="J8078" t="s">
        <v>770</v>
      </c>
      <c r="K8078">
        <v>18</v>
      </c>
      <c r="L8078" t="str">
        <f>_xlfn.XLOOKUP(F8078, Items!$A:$A, Items!$C:$C, "Check Item ID", 0)</f>
        <v>Service</v>
      </c>
    </row>
    <row r="8079" spans="1:12" hidden="1" x14ac:dyDescent="0.25">
      <c r="A8079" t="s">
        <v>8847</v>
      </c>
      <c r="B8079" s="1">
        <v>45664</v>
      </c>
      <c r="C8079" t="s">
        <v>161</v>
      </c>
      <c r="D8079" t="s">
        <v>17</v>
      </c>
      <c r="E8079" t="s">
        <v>292</v>
      </c>
      <c r="F8079" t="s">
        <v>704</v>
      </c>
      <c r="G8079">
        <v>21</v>
      </c>
      <c r="H8079">
        <v>4884.41</v>
      </c>
      <c r="I8079">
        <v>102572.7</v>
      </c>
      <c r="J8079" t="s">
        <v>770</v>
      </c>
      <c r="K8079">
        <v>24</v>
      </c>
      <c r="L8079" t="str">
        <f>_xlfn.XLOOKUP(F8079, Items!$A:$A, Items!$C:$C, "Check Item ID", 0)</f>
        <v>Software</v>
      </c>
    </row>
    <row r="8080" spans="1:12" x14ac:dyDescent="0.25">
      <c r="A8080" t="s">
        <v>8848</v>
      </c>
      <c r="B8080" s="1">
        <v>44976</v>
      </c>
      <c r="C8080" t="s">
        <v>159</v>
      </c>
      <c r="D8080" t="s">
        <v>11</v>
      </c>
      <c r="E8080" t="s">
        <v>274</v>
      </c>
      <c r="F8080" t="s">
        <v>500</v>
      </c>
      <c r="G8080" s="8">
        <v>22</v>
      </c>
      <c r="H8080" s="6">
        <v>10441.85</v>
      </c>
      <c r="I8080" s="6">
        <v>229720.65</v>
      </c>
      <c r="J8080" t="s">
        <v>777</v>
      </c>
      <c r="K8080" s="8">
        <v>27</v>
      </c>
      <c r="L8080" t="str">
        <f>_xlfn.XLOOKUP(F8080, Items!$A:$A, Items!$C:$C, "Check Item ID", 0)</f>
        <v>Service</v>
      </c>
    </row>
    <row r="8081" spans="1:12" hidden="1" x14ac:dyDescent="0.25">
      <c r="A8081" t="s">
        <v>8849</v>
      </c>
      <c r="B8081" s="1">
        <v>45172</v>
      </c>
      <c r="C8081" t="s">
        <v>169</v>
      </c>
      <c r="D8081" t="s">
        <v>23</v>
      </c>
      <c r="E8081" t="s">
        <v>288</v>
      </c>
      <c r="F8081" t="s">
        <v>568</v>
      </c>
      <c r="G8081">
        <v>9</v>
      </c>
      <c r="H8081">
        <v>450.07</v>
      </c>
      <c r="I8081">
        <v>4050.59</v>
      </c>
      <c r="J8081" t="s">
        <v>770</v>
      </c>
      <c r="K8081">
        <v>13</v>
      </c>
      <c r="L8081" t="str">
        <f>_xlfn.XLOOKUP(F8081, Items!$A:$A, Items!$C:$C, "Check Item ID", 0)</f>
        <v>Software</v>
      </c>
    </row>
    <row r="8082" spans="1:12" hidden="1" x14ac:dyDescent="0.25">
      <c r="A8082" t="s">
        <v>8850</v>
      </c>
      <c r="B8082" s="1">
        <v>44997</v>
      </c>
      <c r="C8082" t="s">
        <v>193</v>
      </c>
      <c r="D8082" t="s">
        <v>5</v>
      </c>
      <c r="E8082" t="s">
        <v>320</v>
      </c>
      <c r="F8082" t="s">
        <v>478</v>
      </c>
      <c r="G8082">
        <v>40</v>
      </c>
      <c r="H8082">
        <v>6291.39</v>
      </c>
      <c r="I8082">
        <v>251655.79</v>
      </c>
      <c r="J8082" t="s">
        <v>768</v>
      </c>
      <c r="K8082">
        <v>45</v>
      </c>
      <c r="L8082" t="str">
        <f>_xlfn.XLOOKUP(F8082, Items!$A:$A, Items!$C:$C, "Check Item ID", 0)</f>
        <v>Software</v>
      </c>
    </row>
    <row r="8083" spans="1:12" hidden="1" x14ac:dyDescent="0.25">
      <c r="A8083" t="s">
        <v>8851</v>
      </c>
      <c r="B8083" s="1">
        <v>44973</v>
      </c>
      <c r="C8083" t="s">
        <v>205</v>
      </c>
      <c r="D8083" t="s">
        <v>25</v>
      </c>
      <c r="E8083" t="s">
        <v>288</v>
      </c>
      <c r="F8083" t="s">
        <v>386</v>
      </c>
      <c r="G8083">
        <v>15</v>
      </c>
      <c r="H8083">
        <v>9275.16</v>
      </c>
      <c r="I8083">
        <v>139127.43</v>
      </c>
      <c r="J8083" t="s">
        <v>768</v>
      </c>
      <c r="K8083">
        <v>23</v>
      </c>
      <c r="L8083" t="str">
        <f>_xlfn.XLOOKUP(F8083, Items!$A:$A, Items!$C:$C, "Check Item ID", 0)</f>
        <v>Hardware</v>
      </c>
    </row>
    <row r="8084" spans="1:12" hidden="1" x14ac:dyDescent="0.25">
      <c r="A8084" t="s">
        <v>8852</v>
      </c>
      <c r="B8084" s="1">
        <v>45129</v>
      </c>
      <c r="C8084" t="s">
        <v>101</v>
      </c>
      <c r="D8084" t="s">
        <v>23</v>
      </c>
      <c r="E8084" t="s">
        <v>267</v>
      </c>
      <c r="F8084" t="s">
        <v>640</v>
      </c>
      <c r="G8084">
        <v>37</v>
      </c>
      <c r="H8084">
        <v>6393.32</v>
      </c>
      <c r="I8084">
        <v>236552.88</v>
      </c>
      <c r="J8084" t="s">
        <v>770</v>
      </c>
      <c r="K8084">
        <v>37</v>
      </c>
      <c r="L8084" t="str">
        <f>_xlfn.XLOOKUP(F8084, Items!$A:$A, Items!$C:$C, "Check Item ID", 0)</f>
        <v>Service</v>
      </c>
    </row>
    <row r="8085" spans="1:12" hidden="1" x14ac:dyDescent="0.25">
      <c r="A8085" t="s">
        <v>8853</v>
      </c>
      <c r="B8085" s="1">
        <v>45465</v>
      </c>
      <c r="C8085" t="s">
        <v>67</v>
      </c>
      <c r="D8085" t="s">
        <v>7</v>
      </c>
      <c r="E8085" t="s">
        <v>344</v>
      </c>
      <c r="F8085" t="s">
        <v>634</v>
      </c>
      <c r="G8085">
        <v>18</v>
      </c>
      <c r="H8085">
        <v>4870.95</v>
      </c>
      <c r="I8085">
        <v>87677.03</v>
      </c>
      <c r="J8085" t="s">
        <v>770</v>
      </c>
      <c r="K8085">
        <v>31</v>
      </c>
      <c r="L8085" t="str">
        <f>_xlfn.XLOOKUP(F8085, Items!$A:$A, Items!$C:$C, "Check Item ID", 0)</f>
        <v>Hardware</v>
      </c>
    </row>
    <row r="8086" spans="1:12" hidden="1" x14ac:dyDescent="0.25">
      <c r="A8086" t="s">
        <v>8854</v>
      </c>
      <c r="B8086" s="1">
        <v>45089</v>
      </c>
      <c r="C8086" t="s">
        <v>215</v>
      </c>
      <c r="D8086" t="s">
        <v>5</v>
      </c>
      <c r="E8086" t="s">
        <v>290</v>
      </c>
      <c r="F8086" t="s">
        <v>628</v>
      </c>
      <c r="G8086">
        <v>47</v>
      </c>
      <c r="H8086">
        <v>2754.72</v>
      </c>
      <c r="I8086">
        <v>129471.67</v>
      </c>
      <c r="J8086" t="s">
        <v>770</v>
      </c>
      <c r="K8086">
        <v>14</v>
      </c>
      <c r="L8086" t="str">
        <f>_xlfn.XLOOKUP(F8086, Items!$A:$A, Items!$C:$C, "Check Item ID", 0)</f>
        <v>Software</v>
      </c>
    </row>
    <row r="8087" spans="1:12" hidden="1" x14ac:dyDescent="0.25">
      <c r="A8087" t="s">
        <v>8855</v>
      </c>
      <c r="B8087" s="1">
        <v>45571</v>
      </c>
      <c r="C8087" t="s">
        <v>175</v>
      </c>
      <c r="D8087" t="s">
        <v>27</v>
      </c>
      <c r="E8087" t="s">
        <v>314</v>
      </c>
      <c r="F8087" t="s">
        <v>562</v>
      </c>
      <c r="G8087">
        <v>17</v>
      </c>
      <c r="H8087">
        <v>3174.57</v>
      </c>
      <c r="I8087">
        <v>53967.76</v>
      </c>
      <c r="J8087" t="s">
        <v>768</v>
      </c>
      <c r="K8087">
        <v>26</v>
      </c>
      <c r="L8087" t="str">
        <f>_xlfn.XLOOKUP(F8087, Items!$A:$A, Items!$C:$C, "Check Item ID", 0)</f>
        <v>Service</v>
      </c>
    </row>
    <row r="8088" spans="1:12" hidden="1" x14ac:dyDescent="0.25">
      <c r="A8088" t="s">
        <v>8856</v>
      </c>
      <c r="B8088" s="1">
        <v>45684</v>
      </c>
      <c r="C8088" t="s">
        <v>121</v>
      </c>
      <c r="D8088" t="s">
        <v>5</v>
      </c>
      <c r="E8088" t="s">
        <v>254</v>
      </c>
      <c r="F8088" t="s">
        <v>756</v>
      </c>
      <c r="G8088">
        <v>45</v>
      </c>
      <c r="H8088">
        <v>3236.52</v>
      </c>
      <c r="I8088">
        <v>145643.22</v>
      </c>
      <c r="J8088" t="s">
        <v>770</v>
      </c>
      <c r="K8088">
        <v>33</v>
      </c>
      <c r="L8088" t="str">
        <f>_xlfn.XLOOKUP(F8088, Items!$A:$A, Items!$C:$C, "Check Item ID", 0)</f>
        <v>Service</v>
      </c>
    </row>
    <row r="8089" spans="1:12" x14ac:dyDescent="0.25">
      <c r="A8089" t="s">
        <v>8857</v>
      </c>
      <c r="B8089" s="1">
        <v>44946</v>
      </c>
      <c r="C8089" t="s">
        <v>215</v>
      </c>
      <c r="D8089" t="s">
        <v>5</v>
      </c>
      <c r="E8089" t="s">
        <v>306</v>
      </c>
      <c r="F8089" t="s">
        <v>688</v>
      </c>
      <c r="G8089" s="8">
        <v>37</v>
      </c>
      <c r="H8089" s="6">
        <v>1595.51</v>
      </c>
      <c r="I8089" s="6">
        <v>59033.83</v>
      </c>
      <c r="J8089" t="s">
        <v>777</v>
      </c>
      <c r="K8089" s="8">
        <v>10</v>
      </c>
      <c r="L8089" t="str">
        <f>_xlfn.XLOOKUP(F8089, Items!$A:$A, Items!$C:$C, "Check Item ID", 0)</f>
        <v>Hardware</v>
      </c>
    </row>
    <row r="8090" spans="1:12" hidden="1" x14ac:dyDescent="0.25">
      <c r="A8090" t="s">
        <v>8858</v>
      </c>
      <c r="B8090" s="1">
        <v>45733</v>
      </c>
      <c r="C8090" t="s">
        <v>197</v>
      </c>
      <c r="D8090" t="s">
        <v>17</v>
      </c>
      <c r="E8090" t="s">
        <v>318</v>
      </c>
      <c r="F8090" t="s">
        <v>496</v>
      </c>
      <c r="G8090">
        <v>42</v>
      </c>
      <c r="H8090">
        <v>7658.36</v>
      </c>
      <c r="I8090">
        <v>321650.93</v>
      </c>
      <c r="J8090" t="s">
        <v>770</v>
      </c>
      <c r="K8090">
        <v>41</v>
      </c>
      <c r="L8090" t="str">
        <f>_xlfn.XLOOKUP(F8090, Items!$A:$A, Items!$C:$C, "Check Item ID", 0)</f>
        <v>Hardware</v>
      </c>
    </row>
    <row r="8091" spans="1:12" x14ac:dyDescent="0.25">
      <c r="A8091" t="s">
        <v>8859</v>
      </c>
      <c r="B8091" s="1">
        <v>45424</v>
      </c>
      <c r="C8091" t="s">
        <v>137</v>
      </c>
      <c r="D8091" t="s">
        <v>13</v>
      </c>
      <c r="E8091" t="s">
        <v>294</v>
      </c>
      <c r="F8091" t="s">
        <v>610</v>
      </c>
      <c r="G8091" s="8">
        <v>3</v>
      </c>
      <c r="H8091" s="6">
        <v>1323.6</v>
      </c>
      <c r="I8091" s="6">
        <v>3970.8</v>
      </c>
      <c r="J8091" t="s">
        <v>777</v>
      </c>
      <c r="K8091" s="8">
        <v>7</v>
      </c>
      <c r="L8091" t="str">
        <f>_xlfn.XLOOKUP(F8091, Items!$A:$A, Items!$C:$C, "Check Item ID", 0)</f>
        <v>Hardware</v>
      </c>
    </row>
    <row r="8092" spans="1:12" x14ac:dyDescent="0.25">
      <c r="A8092" t="s">
        <v>8860</v>
      </c>
      <c r="B8092" s="1">
        <v>45454</v>
      </c>
      <c r="C8092" t="s">
        <v>227</v>
      </c>
      <c r="D8092" t="s">
        <v>9</v>
      </c>
      <c r="E8092" t="s">
        <v>312</v>
      </c>
      <c r="F8092" t="s">
        <v>740</v>
      </c>
      <c r="G8092" s="8">
        <v>41</v>
      </c>
      <c r="H8092" s="6">
        <v>7920.31</v>
      </c>
      <c r="I8092" s="6">
        <v>324732.71000000002</v>
      </c>
      <c r="J8092" t="s">
        <v>777</v>
      </c>
      <c r="K8092" s="8">
        <v>25</v>
      </c>
      <c r="L8092" t="str">
        <f>_xlfn.XLOOKUP(F8092, Items!$A:$A, Items!$C:$C, "Check Item ID", 0)</f>
        <v>Service</v>
      </c>
    </row>
    <row r="8093" spans="1:12" x14ac:dyDescent="0.25">
      <c r="A8093" t="s">
        <v>8861</v>
      </c>
      <c r="B8093" s="1">
        <v>45033</v>
      </c>
      <c r="C8093" t="s">
        <v>93</v>
      </c>
      <c r="D8093" t="s">
        <v>9</v>
      </c>
      <c r="E8093" t="s">
        <v>263</v>
      </c>
      <c r="F8093" t="s">
        <v>470</v>
      </c>
      <c r="G8093" s="8">
        <v>25</v>
      </c>
      <c r="H8093" s="6">
        <v>1291.51</v>
      </c>
      <c r="I8093" s="6">
        <v>32287.66</v>
      </c>
      <c r="J8093" t="s">
        <v>777</v>
      </c>
      <c r="K8093" s="8">
        <v>39</v>
      </c>
      <c r="L8093" t="str">
        <f>_xlfn.XLOOKUP(F8093, Items!$A:$A, Items!$C:$C, "Check Item ID", 0)</f>
        <v>Software</v>
      </c>
    </row>
    <row r="8094" spans="1:12" hidden="1" x14ac:dyDescent="0.25">
      <c r="A8094" t="s">
        <v>8862</v>
      </c>
      <c r="B8094" s="1">
        <v>45448</v>
      </c>
      <c r="C8094" t="s">
        <v>145</v>
      </c>
      <c r="D8094" t="s">
        <v>7</v>
      </c>
      <c r="E8094" t="s">
        <v>354</v>
      </c>
      <c r="F8094" t="s">
        <v>648</v>
      </c>
      <c r="G8094">
        <v>18</v>
      </c>
      <c r="H8094">
        <v>5669.93</v>
      </c>
      <c r="I8094">
        <v>102058.66</v>
      </c>
      <c r="J8094" t="s">
        <v>770</v>
      </c>
      <c r="K8094">
        <v>22</v>
      </c>
      <c r="L8094" t="str">
        <f>_xlfn.XLOOKUP(F8094, Items!$A:$A, Items!$C:$C, "Check Item ID", 0)</f>
        <v>Hardware</v>
      </c>
    </row>
    <row r="8095" spans="1:12" x14ac:dyDescent="0.25">
      <c r="A8095" t="s">
        <v>8863</v>
      </c>
      <c r="B8095" s="1">
        <v>45454</v>
      </c>
      <c r="C8095" t="s">
        <v>97</v>
      </c>
      <c r="D8095" t="s">
        <v>29</v>
      </c>
      <c r="E8095" t="s">
        <v>340</v>
      </c>
      <c r="F8095" t="s">
        <v>512</v>
      </c>
      <c r="G8095" s="8">
        <v>1</v>
      </c>
      <c r="H8095" s="6">
        <v>4909.82</v>
      </c>
      <c r="I8095" s="6">
        <v>4909.82</v>
      </c>
      <c r="J8095" t="s">
        <v>777</v>
      </c>
      <c r="K8095" s="8">
        <v>5</v>
      </c>
      <c r="L8095" t="str">
        <f>_xlfn.XLOOKUP(F8095, Items!$A:$A, Items!$C:$C, "Check Item ID", 0)</f>
        <v>Software</v>
      </c>
    </row>
    <row r="8096" spans="1:12" hidden="1" x14ac:dyDescent="0.25">
      <c r="A8096" t="s">
        <v>8864</v>
      </c>
      <c r="B8096" s="1">
        <v>45003</v>
      </c>
      <c r="C8096" t="s">
        <v>143</v>
      </c>
      <c r="D8096" t="s">
        <v>5</v>
      </c>
      <c r="E8096" t="s">
        <v>272</v>
      </c>
      <c r="F8096" t="s">
        <v>382</v>
      </c>
      <c r="G8096">
        <v>2</v>
      </c>
      <c r="H8096">
        <v>8967.8799999999992</v>
      </c>
      <c r="I8096">
        <v>17935.759999999998</v>
      </c>
      <c r="J8096" t="s">
        <v>770</v>
      </c>
      <c r="K8096">
        <v>19</v>
      </c>
      <c r="L8096" t="str">
        <f>_xlfn.XLOOKUP(F8096, Items!$A:$A, Items!$C:$C, "Check Item ID", 0)</f>
        <v>Hardware</v>
      </c>
    </row>
    <row r="8097" spans="1:12" hidden="1" x14ac:dyDescent="0.25">
      <c r="A8097" t="s">
        <v>8865</v>
      </c>
      <c r="B8097" s="1">
        <v>45442</v>
      </c>
      <c r="C8097" t="s">
        <v>117</v>
      </c>
      <c r="D8097" t="s">
        <v>29</v>
      </c>
      <c r="E8097" t="s">
        <v>250</v>
      </c>
      <c r="F8097" t="s">
        <v>726</v>
      </c>
      <c r="G8097">
        <v>40</v>
      </c>
      <c r="H8097">
        <v>4814.43</v>
      </c>
      <c r="I8097">
        <v>192577.06</v>
      </c>
      <c r="J8097" t="s">
        <v>768</v>
      </c>
      <c r="K8097">
        <v>16</v>
      </c>
      <c r="L8097" t="str">
        <f>_xlfn.XLOOKUP(F8097, Items!$A:$A, Items!$C:$C, "Check Item ID", 0)</f>
        <v>Hardware</v>
      </c>
    </row>
    <row r="8098" spans="1:12" hidden="1" x14ac:dyDescent="0.25">
      <c r="A8098" t="s">
        <v>8866</v>
      </c>
      <c r="B8098" s="1">
        <v>45829</v>
      </c>
      <c r="C8098" t="s">
        <v>135</v>
      </c>
      <c r="D8098" t="s">
        <v>31</v>
      </c>
      <c r="E8098" t="s">
        <v>312</v>
      </c>
      <c r="F8098" t="s">
        <v>422</v>
      </c>
      <c r="G8098">
        <v>23</v>
      </c>
      <c r="H8098">
        <v>4410.08</v>
      </c>
      <c r="I8098">
        <v>101431.74</v>
      </c>
      <c r="J8098" t="s">
        <v>770</v>
      </c>
      <c r="K8098">
        <v>4</v>
      </c>
      <c r="L8098" t="str">
        <f>_xlfn.XLOOKUP(F8098, Items!$A:$A, Items!$C:$C, "Check Item ID", 0)</f>
        <v>Service</v>
      </c>
    </row>
    <row r="8099" spans="1:12" x14ac:dyDescent="0.25">
      <c r="A8099" t="s">
        <v>8867</v>
      </c>
      <c r="B8099" s="1">
        <v>45217</v>
      </c>
      <c r="C8099" t="s">
        <v>103</v>
      </c>
      <c r="D8099" t="s">
        <v>31</v>
      </c>
      <c r="E8099" t="s">
        <v>334</v>
      </c>
      <c r="F8099" t="s">
        <v>702</v>
      </c>
      <c r="G8099" s="8">
        <v>19</v>
      </c>
      <c r="H8099" s="6">
        <v>5680.63</v>
      </c>
      <c r="I8099" s="6">
        <v>107931.95</v>
      </c>
      <c r="J8099" t="s">
        <v>777</v>
      </c>
      <c r="K8099" s="8">
        <v>23</v>
      </c>
      <c r="L8099" t="str">
        <f>_xlfn.XLOOKUP(F8099, Items!$A:$A, Items!$C:$C, "Check Item ID", 0)</f>
        <v>Hardware</v>
      </c>
    </row>
    <row r="8100" spans="1:12" x14ac:dyDescent="0.25">
      <c r="A8100" t="s">
        <v>8868</v>
      </c>
      <c r="B8100" s="1">
        <v>45791</v>
      </c>
      <c r="C8100" t="s">
        <v>171</v>
      </c>
      <c r="D8100" t="s">
        <v>23</v>
      </c>
      <c r="E8100" t="s">
        <v>250</v>
      </c>
      <c r="F8100" t="s">
        <v>365</v>
      </c>
      <c r="G8100" s="8">
        <v>4</v>
      </c>
      <c r="H8100" s="6">
        <v>2812.08</v>
      </c>
      <c r="I8100" s="6">
        <v>11248.31</v>
      </c>
      <c r="J8100" t="s">
        <v>777</v>
      </c>
      <c r="K8100" s="8">
        <v>36</v>
      </c>
      <c r="L8100" t="str">
        <f>_xlfn.XLOOKUP(F8100, Items!$A:$A, Items!$C:$C, "Check Item ID", 0)</f>
        <v>Hardware</v>
      </c>
    </row>
    <row r="8101" spans="1:12" x14ac:dyDescent="0.25">
      <c r="A8101" t="s">
        <v>8869</v>
      </c>
      <c r="B8101" s="1">
        <v>45890</v>
      </c>
      <c r="C8101" t="s">
        <v>59</v>
      </c>
      <c r="D8101" t="s">
        <v>9</v>
      </c>
      <c r="E8101" t="s">
        <v>286</v>
      </c>
      <c r="F8101" t="s">
        <v>704</v>
      </c>
      <c r="G8101" s="8">
        <v>39</v>
      </c>
      <c r="H8101" s="6">
        <v>5341.44</v>
      </c>
      <c r="I8101" s="6">
        <v>208316.15</v>
      </c>
      <c r="J8101" t="s">
        <v>777</v>
      </c>
      <c r="K8101" s="8">
        <v>8</v>
      </c>
      <c r="L8101" t="str">
        <f>_xlfn.XLOOKUP(F8101, Items!$A:$A, Items!$C:$C, "Check Item ID", 0)</f>
        <v>Software</v>
      </c>
    </row>
    <row r="8102" spans="1:12" x14ac:dyDescent="0.25">
      <c r="A8102" t="s">
        <v>8870</v>
      </c>
      <c r="B8102" s="1">
        <v>45156</v>
      </c>
      <c r="C8102" t="s">
        <v>237</v>
      </c>
      <c r="D8102" t="s">
        <v>5</v>
      </c>
      <c r="E8102" t="s">
        <v>334</v>
      </c>
      <c r="F8102" t="s">
        <v>488</v>
      </c>
      <c r="G8102" s="8">
        <v>11</v>
      </c>
      <c r="H8102" s="6">
        <v>8965.16</v>
      </c>
      <c r="I8102" s="6">
        <v>98616.74</v>
      </c>
      <c r="J8102" t="s">
        <v>777</v>
      </c>
      <c r="K8102" s="8">
        <v>27</v>
      </c>
      <c r="L8102" t="str">
        <f>_xlfn.XLOOKUP(F8102, Items!$A:$A, Items!$C:$C, "Check Item ID", 0)</f>
        <v>Service</v>
      </c>
    </row>
    <row r="8103" spans="1:12" x14ac:dyDescent="0.25">
      <c r="A8103" t="s">
        <v>8871</v>
      </c>
      <c r="B8103" s="1">
        <v>45289</v>
      </c>
      <c r="C8103" t="s">
        <v>199</v>
      </c>
      <c r="D8103" t="s">
        <v>11</v>
      </c>
      <c r="E8103" t="s">
        <v>260</v>
      </c>
      <c r="F8103" t="s">
        <v>494</v>
      </c>
      <c r="G8103" s="8">
        <v>44</v>
      </c>
      <c r="H8103" s="6">
        <v>7884.55</v>
      </c>
      <c r="I8103" s="6">
        <v>346920</v>
      </c>
      <c r="J8103" t="s">
        <v>777</v>
      </c>
      <c r="K8103" s="8">
        <v>38</v>
      </c>
      <c r="L8103" t="str">
        <f>_xlfn.XLOOKUP(F8103, Items!$A:$A, Items!$C:$C, "Check Item ID", 0)</f>
        <v>Hardware</v>
      </c>
    </row>
    <row r="8104" spans="1:12" hidden="1" x14ac:dyDescent="0.25">
      <c r="A8104" t="s">
        <v>8872</v>
      </c>
      <c r="B8104" s="1">
        <v>45167</v>
      </c>
      <c r="C8104" t="s">
        <v>63</v>
      </c>
      <c r="D8104" t="s">
        <v>27</v>
      </c>
      <c r="E8104" t="s">
        <v>254</v>
      </c>
      <c r="F8104" t="s">
        <v>380</v>
      </c>
      <c r="G8104">
        <v>24</v>
      </c>
      <c r="H8104">
        <v>4414.8999999999996</v>
      </c>
      <c r="I8104">
        <v>105957.63</v>
      </c>
      <c r="J8104" t="s">
        <v>768</v>
      </c>
      <c r="K8104">
        <v>4</v>
      </c>
      <c r="L8104" t="str">
        <f>_xlfn.XLOOKUP(F8104, Items!$A:$A, Items!$C:$C, "Check Item ID", 0)</f>
        <v>Hardware</v>
      </c>
    </row>
    <row r="8105" spans="1:12" x14ac:dyDescent="0.25">
      <c r="A8105" t="s">
        <v>8873</v>
      </c>
      <c r="B8105" s="1">
        <v>45419</v>
      </c>
      <c r="C8105" t="s">
        <v>77</v>
      </c>
      <c r="D8105" t="s">
        <v>17</v>
      </c>
      <c r="E8105" t="s">
        <v>314</v>
      </c>
      <c r="F8105" t="s">
        <v>365</v>
      </c>
      <c r="G8105" s="8">
        <v>7</v>
      </c>
      <c r="H8105" s="6">
        <v>3057.99</v>
      </c>
      <c r="I8105" s="6">
        <v>21405.94</v>
      </c>
      <c r="J8105" t="s">
        <v>777</v>
      </c>
      <c r="K8105" s="8">
        <v>31</v>
      </c>
      <c r="L8105" t="str">
        <f>_xlfn.XLOOKUP(F8105, Items!$A:$A, Items!$C:$C, "Check Item ID", 0)</f>
        <v>Hardware</v>
      </c>
    </row>
    <row r="8106" spans="1:12" hidden="1" x14ac:dyDescent="0.25">
      <c r="A8106" t="s">
        <v>8874</v>
      </c>
      <c r="B8106" s="1">
        <v>45945</v>
      </c>
      <c r="C8106" t="s">
        <v>107</v>
      </c>
      <c r="D8106" t="s">
        <v>25</v>
      </c>
      <c r="E8106" t="s">
        <v>352</v>
      </c>
      <c r="F8106" t="s">
        <v>476</v>
      </c>
      <c r="G8106">
        <v>17</v>
      </c>
      <c r="H8106">
        <v>5525.21</v>
      </c>
      <c r="I8106">
        <v>93928.58</v>
      </c>
      <c r="J8106" t="s">
        <v>770</v>
      </c>
      <c r="K8106">
        <v>20</v>
      </c>
      <c r="L8106" t="str">
        <f>_xlfn.XLOOKUP(F8106, Items!$A:$A, Items!$C:$C, "Check Item ID", 0)</f>
        <v>Hardware</v>
      </c>
    </row>
    <row r="8107" spans="1:12" hidden="1" x14ac:dyDescent="0.25">
      <c r="A8107" t="s">
        <v>8875</v>
      </c>
      <c r="B8107" s="1">
        <v>45918</v>
      </c>
      <c r="C8107" t="s">
        <v>127</v>
      </c>
      <c r="D8107" t="s">
        <v>31</v>
      </c>
      <c r="E8107" t="s">
        <v>310</v>
      </c>
      <c r="F8107" t="s">
        <v>392</v>
      </c>
      <c r="G8107">
        <v>50</v>
      </c>
      <c r="H8107">
        <v>11391.37</v>
      </c>
      <c r="I8107">
        <v>569568.38</v>
      </c>
      <c r="J8107" t="s">
        <v>768</v>
      </c>
      <c r="K8107">
        <v>27</v>
      </c>
      <c r="L8107" t="str">
        <f>_xlfn.XLOOKUP(F8107, Items!$A:$A, Items!$C:$C, "Check Item ID", 0)</f>
        <v>Software</v>
      </c>
    </row>
    <row r="8108" spans="1:12" x14ac:dyDescent="0.25">
      <c r="A8108" t="s">
        <v>8876</v>
      </c>
      <c r="B8108" s="1">
        <v>45134</v>
      </c>
      <c r="C8108" t="s">
        <v>239</v>
      </c>
      <c r="D8108" t="s">
        <v>15</v>
      </c>
      <c r="E8108" t="s">
        <v>254</v>
      </c>
      <c r="F8108" t="s">
        <v>622</v>
      </c>
      <c r="G8108" s="8">
        <v>41</v>
      </c>
      <c r="H8108" s="6">
        <v>1658.41</v>
      </c>
      <c r="I8108" s="6">
        <v>67994.92</v>
      </c>
      <c r="J8108" t="s">
        <v>777</v>
      </c>
      <c r="K8108" s="8">
        <v>13</v>
      </c>
      <c r="L8108" t="str">
        <f>_xlfn.XLOOKUP(F8108, Items!$A:$A, Items!$C:$C, "Check Item ID", 0)</f>
        <v>Software</v>
      </c>
    </row>
    <row r="8109" spans="1:12" hidden="1" x14ac:dyDescent="0.25">
      <c r="A8109" t="s">
        <v>8877</v>
      </c>
      <c r="B8109" s="1">
        <v>45433</v>
      </c>
      <c r="C8109" t="s">
        <v>201</v>
      </c>
      <c r="D8109" t="s">
        <v>21</v>
      </c>
      <c r="E8109" t="s">
        <v>283</v>
      </c>
      <c r="F8109" t="s">
        <v>478</v>
      </c>
      <c r="G8109">
        <v>8</v>
      </c>
      <c r="H8109">
        <v>6763.12</v>
      </c>
      <c r="I8109">
        <v>54104.98</v>
      </c>
      <c r="J8109" t="s">
        <v>770</v>
      </c>
      <c r="K8109">
        <v>33</v>
      </c>
      <c r="L8109" t="str">
        <f>_xlfn.XLOOKUP(F8109, Items!$A:$A, Items!$C:$C, "Check Item ID", 0)</f>
        <v>Software</v>
      </c>
    </row>
    <row r="8110" spans="1:12" hidden="1" x14ac:dyDescent="0.25">
      <c r="A8110" t="s">
        <v>8878</v>
      </c>
      <c r="B8110" s="1">
        <v>45259</v>
      </c>
      <c r="C8110" t="s">
        <v>183</v>
      </c>
      <c r="D8110" t="s">
        <v>31</v>
      </c>
      <c r="E8110" t="s">
        <v>354</v>
      </c>
      <c r="F8110" t="s">
        <v>554</v>
      </c>
      <c r="G8110">
        <v>24</v>
      </c>
      <c r="H8110">
        <v>137.56</v>
      </c>
      <c r="I8110">
        <v>3301.42</v>
      </c>
      <c r="J8110" t="s">
        <v>770</v>
      </c>
      <c r="K8110">
        <v>9</v>
      </c>
      <c r="L8110" t="str">
        <f>_xlfn.XLOOKUP(F8110, Items!$A:$A, Items!$C:$C, "Check Item ID", 0)</f>
        <v>Software</v>
      </c>
    </row>
    <row r="8111" spans="1:12" hidden="1" x14ac:dyDescent="0.25">
      <c r="A8111" t="s">
        <v>8879</v>
      </c>
      <c r="B8111" s="1">
        <v>45971</v>
      </c>
      <c r="C8111" t="s">
        <v>221</v>
      </c>
      <c r="D8111" t="s">
        <v>5</v>
      </c>
      <c r="E8111" t="s">
        <v>286</v>
      </c>
      <c r="F8111" t="s">
        <v>384</v>
      </c>
      <c r="G8111">
        <v>17</v>
      </c>
      <c r="H8111">
        <v>761.3</v>
      </c>
      <c r="I8111">
        <v>12942.17</v>
      </c>
      <c r="J8111" t="s">
        <v>770</v>
      </c>
      <c r="K8111">
        <v>27</v>
      </c>
      <c r="L8111" t="str">
        <f>_xlfn.XLOOKUP(F8111, Items!$A:$A, Items!$C:$C, "Check Item ID", 0)</f>
        <v>Software</v>
      </c>
    </row>
    <row r="8112" spans="1:12" hidden="1" x14ac:dyDescent="0.25">
      <c r="A8112" t="s">
        <v>8880</v>
      </c>
      <c r="B8112" s="1">
        <v>45785</v>
      </c>
      <c r="C8112" t="s">
        <v>185</v>
      </c>
      <c r="D8112" t="s">
        <v>29</v>
      </c>
      <c r="E8112" t="s">
        <v>350</v>
      </c>
      <c r="F8112" t="s">
        <v>670</v>
      </c>
      <c r="G8112">
        <v>19</v>
      </c>
      <c r="H8112">
        <v>7276.01</v>
      </c>
      <c r="I8112">
        <v>138244.12</v>
      </c>
      <c r="J8112" t="s">
        <v>768</v>
      </c>
      <c r="K8112">
        <v>35</v>
      </c>
      <c r="L8112" t="str">
        <f>_xlfn.XLOOKUP(F8112, Items!$A:$A, Items!$C:$C, "Check Item ID", 0)</f>
        <v>Service</v>
      </c>
    </row>
    <row r="8113" spans="1:12" x14ac:dyDescent="0.25">
      <c r="A8113" t="s">
        <v>8881</v>
      </c>
      <c r="B8113" s="1">
        <v>45295</v>
      </c>
      <c r="C8113" t="s">
        <v>121</v>
      </c>
      <c r="D8113" t="s">
        <v>5</v>
      </c>
      <c r="E8113" t="s">
        <v>336</v>
      </c>
      <c r="F8113" t="s">
        <v>606</v>
      </c>
      <c r="G8113" s="8">
        <v>17</v>
      </c>
      <c r="H8113" s="6">
        <v>9375.39</v>
      </c>
      <c r="I8113" s="6">
        <v>159381.57</v>
      </c>
      <c r="J8113" t="s">
        <v>777</v>
      </c>
      <c r="K8113" s="8">
        <v>45</v>
      </c>
      <c r="L8113" t="str">
        <f>_xlfn.XLOOKUP(F8113, Items!$A:$A, Items!$C:$C, "Check Item ID", 0)</f>
        <v>Service</v>
      </c>
    </row>
    <row r="8114" spans="1:12" x14ac:dyDescent="0.25">
      <c r="A8114" t="s">
        <v>8882</v>
      </c>
      <c r="B8114" s="1">
        <v>45393</v>
      </c>
      <c r="C8114" t="s">
        <v>211</v>
      </c>
      <c r="D8114" t="s">
        <v>31</v>
      </c>
      <c r="E8114" t="s">
        <v>246</v>
      </c>
      <c r="F8114" t="s">
        <v>382</v>
      </c>
      <c r="G8114" s="8">
        <v>12</v>
      </c>
      <c r="H8114" s="6">
        <v>9586.35</v>
      </c>
      <c r="I8114" s="6">
        <v>115036.2</v>
      </c>
      <c r="J8114" t="s">
        <v>777</v>
      </c>
      <c r="K8114" s="8">
        <v>8</v>
      </c>
      <c r="L8114" t="str">
        <f>_xlfn.XLOOKUP(F8114, Items!$A:$A, Items!$C:$C, "Check Item ID", 0)</f>
        <v>Hardware</v>
      </c>
    </row>
    <row r="8115" spans="1:12" hidden="1" x14ac:dyDescent="0.25">
      <c r="A8115" t="s">
        <v>8883</v>
      </c>
      <c r="B8115" s="1">
        <v>45836</v>
      </c>
      <c r="C8115" t="s">
        <v>161</v>
      </c>
      <c r="D8115" t="s">
        <v>17</v>
      </c>
      <c r="E8115" t="s">
        <v>324</v>
      </c>
      <c r="F8115" t="s">
        <v>672</v>
      </c>
      <c r="G8115">
        <v>41</v>
      </c>
      <c r="H8115">
        <v>2269.98</v>
      </c>
      <c r="I8115">
        <v>93069.18</v>
      </c>
      <c r="J8115" t="s">
        <v>768</v>
      </c>
      <c r="K8115">
        <v>20</v>
      </c>
      <c r="L8115" t="str">
        <f>_xlfn.XLOOKUP(F8115, Items!$A:$A, Items!$C:$C, "Check Item ID", 0)</f>
        <v>Service</v>
      </c>
    </row>
    <row r="8116" spans="1:12" hidden="1" x14ac:dyDescent="0.25">
      <c r="A8116" t="s">
        <v>8884</v>
      </c>
      <c r="B8116" s="1">
        <v>45248</v>
      </c>
      <c r="C8116" t="s">
        <v>149</v>
      </c>
      <c r="D8116" t="s">
        <v>21</v>
      </c>
      <c r="E8116" t="s">
        <v>283</v>
      </c>
      <c r="F8116" t="s">
        <v>756</v>
      </c>
      <c r="G8116">
        <v>50</v>
      </c>
      <c r="H8116">
        <v>3155.4</v>
      </c>
      <c r="I8116">
        <v>157769.89000000001</v>
      </c>
      <c r="J8116" t="s">
        <v>768</v>
      </c>
      <c r="K8116">
        <v>23</v>
      </c>
      <c r="L8116" t="str">
        <f>_xlfn.XLOOKUP(F8116, Items!$A:$A, Items!$C:$C, "Check Item ID", 0)</f>
        <v>Service</v>
      </c>
    </row>
    <row r="8117" spans="1:12" hidden="1" x14ac:dyDescent="0.25">
      <c r="A8117" t="s">
        <v>8885</v>
      </c>
      <c r="B8117" s="1">
        <v>45116</v>
      </c>
      <c r="C8117" t="s">
        <v>129</v>
      </c>
      <c r="D8117" t="s">
        <v>11</v>
      </c>
      <c r="E8117" t="s">
        <v>246</v>
      </c>
      <c r="F8117" t="s">
        <v>556</v>
      </c>
      <c r="G8117">
        <v>46</v>
      </c>
      <c r="H8117">
        <v>5474.54</v>
      </c>
      <c r="I8117">
        <v>251829.02</v>
      </c>
      <c r="J8117" t="s">
        <v>770</v>
      </c>
      <c r="K8117">
        <v>36</v>
      </c>
      <c r="L8117" t="str">
        <f>_xlfn.XLOOKUP(F8117, Items!$A:$A, Items!$C:$C, "Check Item ID", 0)</f>
        <v>Software</v>
      </c>
    </row>
    <row r="8118" spans="1:12" hidden="1" x14ac:dyDescent="0.25">
      <c r="A8118" t="s">
        <v>8886</v>
      </c>
      <c r="B8118" s="1">
        <v>45553</v>
      </c>
      <c r="C8118" t="s">
        <v>39</v>
      </c>
      <c r="D8118" t="s">
        <v>25</v>
      </c>
      <c r="E8118" t="s">
        <v>302</v>
      </c>
      <c r="F8118" t="s">
        <v>466</v>
      </c>
      <c r="G8118">
        <v>2</v>
      </c>
      <c r="H8118">
        <v>502.52</v>
      </c>
      <c r="I8118">
        <v>1005.05</v>
      </c>
      <c r="J8118" t="s">
        <v>768</v>
      </c>
      <c r="K8118">
        <v>45</v>
      </c>
      <c r="L8118" t="str">
        <f>_xlfn.XLOOKUP(F8118, Items!$A:$A, Items!$C:$C, "Check Item ID", 0)</f>
        <v>Hardware</v>
      </c>
    </row>
    <row r="8119" spans="1:12" hidden="1" x14ac:dyDescent="0.25">
      <c r="A8119" t="s">
        <v>8887</v>
      </c>
      <c r="B8119" s="1">
        <v>45714</v>
      </c>
      <c r="C8119" t="s">
        <v>199</v>
      </c>
      <c r="D8119" t="s">
        <v>11</v>
      </c>
      <c r="E8119" t="s">
        <v>326</v>
      </c>
      <c r="F8119" t="s">
        <v>378</v>
      </c>
      <c r="G8119">
        <v>22</v>
      </c>
      <c r="H8119">
        <v>554.82000000000005</v>
      </c>
      <c r="I8119">
        <v>12206.06</v>
      </c>
      <c r="J8119" t="s">
        <v>768</v>
      </c>
      <c r="K8119">
        <v>19</v>
      </c>
      <c r="L8119" t="str">
        <f>_xlfn.XLOOKUP(F8119, Items!$A:$A, Items!$C:$C, "Check Item ID", 0)</f>
        <v>Software</v>
      </c>
    </row>
    <row r="8120" spans="1:12" hidden="1" x14ac:dyDescent="0.25">
      <c r="A8120" t="s">
        <v>8888</v>
      </c>
      <c r="B8120" s="1">
        <v>45407</v>
      </c>
      <c r="C8120" t="s">
        <v>159</v>
      </c>
      <c r="D8120" t="s">
        <v>11</v>
      </c>
      <c r="E8120" t="s">
        <v>338</v>
      </c>
      <c r="F8120" t="s">
        <v>486</v>
      </c>
      <c r="G8120">
        <v>38</v>
      </c>
      <c r="H8120">
        <v>2627.35</v>
      </c>
      <c r="I8120">
        <v>99839.25</v>
      </c>
      <c r="J8120" t="s">
        <v>768</v>
      </c>
      <c r="K8120">
        <v>21</v>
      </c>
      <c r="L8120" t="str">
        <f>_xlfn.XLOOKUP(F8120, Items!$A:$A, Items!$C:$C, "Check Item ID", 0)</f>
        <v>Hardware</v>
      </c>
    </row>
    <row r="8121" spans="1:12" hidden="1" x14ac:dyDescent="0.25">
      <c r="A8121" t="s">
        <v>8889</v>
      </c>
      <c r="B8121" s="1">
        <v>45957</v>
      </c>
      <c r="C8121" t="s">
        <v>233</v>
      </c>
      <c r="D8121" t="s">
        <v>17</v>
      </c>
      <c r="E8121" t="s">
        <v>267</v>
      </c>
      <c r="F8121" t="s">
        <v>642</v>
      </c>
      <c r="G8121">
        <v>32</v>
      </c>
      <c r="H8121">
        <v>3358.53</v>
      </c>
      <c r="I8121">
        <v>107472.97</v>
      </c>
      <c r="J8121" t="s">
        <v>768</v>
      </c>
      <c r="K8121">
        <v>33</v>
      </c>
      <c r="L8121" t="str">
        <f>_xlfn.XLOOKUP(F8121, Items!$A:$A, Items!$C:$C, "Check Item ID", 0)</f>
        <v>Software</v>
      </c>
    </row>
    <row r="8122" spans="1:12" hidden="1" x14ac:dyDescent="0.25">
      <c r="A8122" t="s">
        <v>8890</v>
      </c>
      <c r="B8122" s="1">
        <v>45906</v>
      </c>
      <c r="C8122" t="s">
        <v>75</v>
      </c>
      <c r="D8122" t="s">
        <v>11</v>
      </c>
      <c r="E8122" t="s">
        <v>296</v>
      </c>
      <c r="F8122" t="s">
        <v>544</v>
      </c>
      <c r="G8122">
        <v>26</v>
      </c>
      <c r="H8122">
        <v>1123.31</v>
      </c>
      <c r="I8122">
        <v>29206.1</v>
      </c>
      <c r="J8122" t="s">
        <v>768</v>
      </c>
      <c r="K8122">
        <v>33</v>
      </c>
      <c r="L8122" t="str">
        <f>_xlfn.XLOOKUP(F8122, Items!$A:$A, Items!$C:$C, "Check Item ID", 0)</f>
        <v>Software</v>
      </c>
    </row>
    <row r="8123" spans="1:12" x14ac:dyDescent="0.25">
      <c r="A8123" t="s">
        <v>8891</v>
      </c>
      <c r="B8123" s="1">
        <v>45448</v>
      </c>
      <c r="C8123" t="s">
        <v>85</v>
      </c>
      <c r="D8123" t="s">
        <v>29</v>
      </c>
      <c r="E8123" t="s">
        <v>281</v>
      </c>
      <c r="F8123" t="s">
        <v>496</v>
      </c>
      <c r="G8123" s="8">
        <v>37</v>
      </c>
      <c r="H8123" s="6">
        <v>7593.09</v>
      </c>
      <c r="I8123" s="6">
        <v>280944.36</v>
      </c>
      <c r="J8123" t="s">
        <v>777</v>
      </c>
      <c r="K8123" s="8">
        <v>31</v>
      </c>
      <c r="L8123" t="str">
        <f>_xlfn.XLOOKUP(F8123, Items!$A:$A, Items!$C:$C, "Check Item ID", 0)</f>
        <v>Hardware</v>
      </c>
    </row>
    <row r="8124" spans="1:12" x14ac:dyDescent="0.25">
      <c r="A8124" t="s">
        <v>8892</v>
      </c>
      <c r="B8124" s="1">
        <v>45019</v>
      </c>
      <c r="C8124" t="s">
        <v>187</v>
      </c>
      <c r="D8124" t="s">
        <v>3</v>
      </c>
      <c r="E8124" t="s">
        <v>250</v>
      </c>
      <c r="F8124" t="s">
        <v>440</v>
      </c>
      <c r="G8124" s="8">
        <v>21</v>
      </c>
      <c r="H8124" s="6">
        <v>6557.26</v>
      </c>
      <c r="I8124" s="6">
        <v>137702.5</v>
      </c>
      <c r="J8124" t="s">
        <v>777</v>
      </c>
      <c r="K8124" s="8">
        <v>25</v>
      </c>
      <c r="L8124" t="str">
        <f>_xlfn.XLOOKUP(F8124, Items!$A:$A, Items!$C:$C, "Check Item ID", 0)</f>
        <v>Hardware</v>
      </c>
    </row>
    <row r="8125" spans="1:12" hidden="1" x14ac:dyDescent="0.25">
      <c r="A8125" t="s">
        <v>8893</v>
      </c>
      <c r="B8125" s="1">
        <v>45131</v>
      </c>
      <c r="C8125" t="s">
        <v>237</v>
      </c>
      <c r="D8125" t="s">
        <v>5</v>
      </c>
      <c r="E8125" t="s">
        <v>300</v>
      </c>
      <c r="F8125" t="s">
        <v>546</v>
      </c>
      <c r="G8125">
        <v>35</v>
      </c>
      <c r="H8125">
        <v>6838.53</v>
      </c>
      <c r="I8125">
        <v>239348.47</v>
      </c>
      <c r="J8125" t="s">
        <v>770</v>
      </c>
      <c r="K8125">
        <v>11</v>
      </c>
      <c r="L8125" t="str">
        <f>_xlfn.XLOOKUP(F8125, Items!$A:$A, Items!$C:$C, "Check Item ID", 0)</f>
        <v>Hardware</v>
      </c>
    </row>
    <row r="8126" spans="1:12" hidden="1" x14ac:dyDescent="0.25">
      <c r="A8126" t="s">
        <v>8894</v>
      </c>
      <c r="B8126" s="1">
        <v>45841</v>
      </c>
      <c r="C8126" t="s">
        <v>71</v>
      </c>
      <c r="D8126" t="s">
        <v>15</v>
      </c>
      <c r="E8126" t="s">
        <v>283</v>
      </c>
      <c r="F8126" t="s">
        <v>498</v>
      </c>
      <c r="G8126">
        <v>20</v>
      </c>
      <c r="H8126">
        <v>8598.51</v>
      </c>
      <c r="I8126">
        <v>171970.14</v>
      </c>
      <c r="J8126" t="s">
        <v>770</v>
      </c>
      <c r="K8126">
        <v>30</v>
      </c>
      <c r="L8126" t="str">
        <f>_xlfn.XLOOKUP(F8126, Items!$A:$A, Items!$C:$C, "Check Item ID", 0)</f>
        <v>Service</v>
      </c>
    </row>
    <row r="8127" spans="1:12" hidden="1" x14ac:dyDescent="0.25">
      <c r="A8127" t="s">
        <v>8895</v>
      </c>
      <c r="B8127" s="1">
        <v>45746</v>
      </c>
      <c r="C8127" t="s">
        <v>71</v>
      </c>
      <c r="D8127" t="s">
        <v>15</v>
      </c>
      <c r="E8127" t="s">
        <v>342</v>
      </c>
      <c r="F8127" t="s">
        <v>566</v>
      </c>
      <c r="G8127">
        <v>49</v>
      </c>
      <c r="H8127">
        <v>6235.25</v>
      </c>
      <c r="I8127">
        <v>305527.3</v>
      </c>
      <c r="J8127" t="s">
        <v>768</v>
      </c>
      <c r="K8127">
        <v>8</v>
      </c>
      <c r="L8127" t="str">
        <f>_xlfn.XLOOKUP(F8127, Items!$A:$A, Items!$C:$C, "Check Item ID", 0)</f>
        <v>Software</v>
      </c>
    </row>
    <row r="8128" spans="1:12" hidden="1" x14ac:dyDescent="0.25">
      <c r="A8128" t="s">
        <v>8896</v>
      </c>
      <c r="B8128" s="1">
        <v>45173</v>
      </c>
      <c r="C8128" t="s">
        <v>103</v>
      </c>
      <c r="D8128" t="s">
        <v>31</v>
      </c>
      <c r="E8128" t="s">
        <v>328</v>
      </c>
      <c r="F8128" t="s">
        <v>478</v>
      </c>
      <c r="G8128">
        <v>39</v>
      </c>
      <c r="H8128">
        <v>5982.94</v>
      </c>
      <c r="I8128">
        <v>233334.58</v>
      </c>
      <c r="J8128" t="s">
        <v>770</v>
      </c>
      <c r="K8128">
        <v>13</v>
      </c>
      <c r="L8128" t="str">
        <f>_xlfn.XLOOKUP(F8128, Items!$A:$A, Items!$C:$C, "Check Item ID", 0)</f>
        <v>Software</v>
      </c>
    </row>
    <row r="8129" spans="1:12" hidden="1" x14ac:dyDescent="0.25">
      <c r="A8129" t="s">
        <v>8897</v>
      </c>
      <c r="B8129" s="1">
        <v>45445</v>
      </c>
      <c r="C8129" t="s">
        <v>191</v>
      </c>
      <c r="D8129" t="s">
        <v>25</v>
      </c>
      <c r="E8129" t="s">
        <v>267</v>
      </c>
      <c r="F8129" t="s">
        <v>720</v>
      </c>
      <c r="G8129">
        <v>9</v>
      </c>
      <c r="H8129">
        <v>7479.11</v>
      </c>
      <c r="I8129">
        <v>67312.03</v>
      </c>
      <c r="J8129" t="s">
        <v>768</v>
      </c>
      <c r="K8129">
        <v>44</v>
      </c>
      <c r="L8129" t="str">
        <f>_xlfn.XLOOKUP(F8129, Items!$A:$A, Items!$C:$C, "Check Item ID", 0)</f>
        <v>Hardware</v>
      </c>
    </row>
    <row r="8130" spans="1:12" hidden="1" x14ac:dyDescent="0.25">
      <c r="A8130" t="s">
        <v>8898</v>
      </c>
      <c r="B8130" s="1">
        <v>45358</v>
      </c>
      <c r="C8130" t="s">
        <v>113</v>
      </c>
      <c r="D8130" t="s">
        <v>23</v>
      </c>
      <c r="E8130" t="s">
        <v>314</v>
      </c>
      <c r="F8130" t="s">
        <v>410</v>
      </c>
      <c r="G8130">
        <v>8</v>
      </c>
      <c r="H8130">
        <v>5112.49</v>
      </c>
      <c r="I8130">
        <v>40899.96</v>
      </c>
      <c r="J8130" t="s">
        <v>768</v>
      </c>
      <c r="K8130">
        <v>34</v>
      </c>
      <c r="L8130" t="str">
        <f>_xlfn.XLOOKUP(F8130, Items!$A:$A, Items!$C:$C, "Check Item ID", 0)</f>
        <v>Service</v>
      </c>
    </row>
    <row r="8131" spans="1:12" hidden="1" x14ac:dyDescent="0.25">
      <c r="A8131" t="s">
        <v>8899</v>
      </c>
      <c r="B8131" s="1">
        <v>46014</v>
      </c>
      <c r="C8131" t="s">
        <v>97</v>
      </c>
      <c r="D8131" t="s">
        <v>29</v>
      </c>
      <c r="E8131" t="s">
        <v>338</v>
      </c>
      <c r="F8131" t="s">
        <v>696</v>
      </c>
      <c r="G8131">
        <v>23</v>
      </c>
      <c r="H8131">
        <v>507.59</v>
      </c>
      <c r="I8131">
        <v>11674.61</v>
      </c>
      <c r="J8131" t="s">
        <v>770</v>
      </c>
      <c r="K8131">
        <v>23</v>
      </c>
      <c r="L8131" t="str">
        <f>_xlfn.XLOOKUP(F8131, Items!$A:$A, Items!$C:$C, "Check Item ID", 0)</f>
        <v>Software</v>
      </c>
    </row>
    <row r="8132" spans="1:12" hidden="1" x14ac:dyDescent="0.25">
      <c r="A8132" t="s">
        <v>8900</v>
      </c>
      <c r="B8132" s="1">
        <v>45166</v>
      </c>
      <c r="C8132" t="s">
        <v>119</v>
      </c>
      <c r="D8132" t="s">
        <v>13</v>
      </c>
      <c r="E8132" t="s">
        <v>326</v>
      </c>
      <c r="F8132" t="s">
        <v>574</v>
      </c>
      <c r="G8132">
        <v>2</v>
      </c>
      <c r="H8132">
        <v>2860.04</v>
      </c>
      <c r="I8132">
        <v>5720.09</v>
      </c>
      <c r="J8132" t="s">
        <v>768</v>
      </c>
      <c r="K8132">
        <v>30</v>
      </c>
      <c r="L8132" t="str">
        <f>_xlfn.XLOOKUP(F8132, Items!$A:$A, Items!$C:$C, "Check Item ID", 0)</f>
        <v>Service</v>
      </c>
    </row>
    <row r="8133" spans="1:12" hidden="1" x14ac:dyDescent="0.25">
      <c r="A8133" t="s">
        <v>8901</v>
      </c>
      <c r="B8133" s="1">
        <v>45362</v>
      </c>
      <c r="C8133" t="s">
        <v>231</v>
      </c>
      <c r="D8133" t="s">
        <v>7</v>
      </c>
      <c r="E8133" t="s">
        <v>336</v>
      </c>
      <c r="F8133" t="s">
        <v>514</v>
      </c>
      <c r="G8133">
        <v>47</v>
      </c>
      <c r="H8133">
        <v>4718.68</v>
      </c>
      <c r="I8133">
        <v>221778.15</v>
      </c>
      <c r="J8133" t="s">
        <v>768</v>
      </c>
      <c r="K8133">
        <v>29</v>
      </c>
      <c r="L8133" t="str">
        <f>_xlfn.XLOOKUP(F8133, Items!$A:$A, Items!$C:$C, "Check Item ID", 0)</f>
        <v>Hardware</v>
      </c>
    </row>
    <row r="8134" spans="1:12" hidden="1" x14ac:dyDescent="0.25">
      <c r="A8134" t="s">
        <v>8902</v>
      </c>
      <c r="B8134" s="1">
        <v>45022</v>
      </c>
      <c r="C8134" t="s">
        <v>163</v>
      </c>
      <c r="D8134" t="s">
        <v>31</v>
      </c>
      <c r="E8134" t="s">
        <v>342</v>
      </c>
      <c r="F8134" t="s">
        <v>570</v>
      </c>
      <c r="G8134">
        <v>43</v>
      </c>
      <c r="H8134">
        <v>5228.6000000000004</v>
      </c>
      <c r="I8134">
        <v>224829.78</v>
      </c>
      <c r="J8134" t="s">
        <v>770</v>
      </c>
      <c r="K8134">
        <v>31</v>
      </c>
      <c r="L8134" t="str">
        <f>_xlfn.XLOOKUP(F8134, Items!$A:$A, Items!$C:$C, "Check Item ID", 0)</f>
        <v>Software</v>
      </c>
    </row>
    <row r="8135" spans="1:12" hidden="1" x14ac:dyDescent="0.25">
      <c r="A8135" t="s">
        <v>8903</v>
      </c>
      <c r="B8135" s="1">
        <v>45912</v>
      </c>
      <c r="C8135" t="s">
        <v>155</v>
      </c>
      <c r="D8135" t="s">
        <v>31</v>
      </c>
      <c r="E8135" t="s">
        <v>258</v>
      </c>
      <c r="F8135" t="s">
        <v>596</v>
      </c>
      <c r="G8135">
        <v>8</v>
      </c>
      <c r="H8135">
        <v>5034.8</v>
      </c>
      <c r="I8135">
        <v>40278.39</v>
      </c>
      <c r="J8135" t="s">
        <v>770</v>
      </c>
      <c r="K8135">
        <v>31</v>
      </c>
      <c r="L8135" t="str">
        <f>_xlfn.XLOOKUP(F8135, Items!$A:$A, Items!$C:$C, "Check Item ID", 0)</f>
        <v>Software</v>
      </c>
    </row>
    <row r="8136" spans="1:12" hidden="1" x14ac:dyDescent="0.25">
      <c r="A8136" t="s">
        <v>8904</v>
      </c>
      <c r="B8136" s="1">
        <v>45040</v>
      </c>
      <c r="C8136" t="s">
        <v>133</v>
      </c>
      <c r="D8136" t="s">
        <v>11</v>
      </c>
      <c r="E8136" t="s">
        <v>302</v>
      </c>
      <c r="F8136" t="s">
        <v>704</v>
      </c>
      <c r="G8136">
        <v>9</v>
      </c>
      <c r="H8136">
        <v>6418.02</v>
      </c>
      <c r="I8136">
        <v>57762.2</v>
      </c>
      <c r="J8136" t="s">
        <v>768</v>
      </c>
      <c r="K8136">
        <v>4</v>
      </c>
      <c r="L8136" t="str">
        <f>_xlfn.XLOOKUP(F8136, Items!$A:$A, Items!$C:$C, "Check Item ID", 0)</f>
        <v>Software</v>
      </c>
    </row>
    <row r="8137" spans="1:12" hidden="1" x14ac:dyDescent="0.25">
      <c r="A8137" t="s">
        <v>8905</v>
      </c>
      <c r="B8137" s="1">
        <v>45102</v>
      </c>
      <c r="C8137" t="s">
        <v>211</v>
      </c>
      <c r="D8137" t="s">
        <v>31</v>
      </c>
      <c r="E8137" t="s">
        <v>267</v>
      </c>
      <c r="F8137" t="s">
        <v>606</v>
      </c>
      <c r="G8137">
        <v>24</v>
      </c>
      <c r="H8137">
        <v>8536.48</v>
      </c>
      <c r="I8137">
        <v>204875.57</v>
      </c>
      <c r="J8137" t="s">
        <v>770</v>
      </c>
      <c r="K8137">
        <v>19</v>
      </c>
      <c r="L8137" t="str">
        <f>_xlfn.XLOOKUP(F8137, Items!$A:$A, Items!$C:$C, "Check Item ID", 0)</f>
        <v>Service</v>
      </c>
    </row>
    <row r="8138" spans="1:12" hidden="1" x14ac:dyDescent="0.25">
      <c r="A8138" t="s">
        <v>8906</v>
      </c>
      <c r="B8138" s="1">
        <v>45504</v>
      </c>
      <c r="C8138" t="s">
        <v>79</v>
      </c>
      <c r="D8138" t="s">
        <v>31</v>
      </c>
      <c r="E8138" t="s">
        <v>286</v>
      </c>
      <c r="F8138" t="s">
        <v>716</v>
      </c>
      <c r="G8138">
        <v>3</v>
      </c>
      <c r="H8138">
        <v>6989.53</v>
      </c>
      <c r="I8138">
        <v>20968.599999999999</v>
      </c>
      <c r="J8138" t="s">
        <v>768</v>
      </c>
      <c r="K8138">
        <v>42</v>
      </c>
      <c r="L8138" t="str">
        <f>_xlfn.XLOOKUP(F8138, Items!$A:$A, Items!$C:$C, "Check Item ID", 0)</f>
        <v>Service</v>
      </c>
    </row>
    <row r="8139" spans="1:12" x14ac:dyDescent="0.25">
      <c r="A8139" t="s">
        <v>8907</v>
      </c>
      <c r="B8139" s="1">
        <v>45583</v>
      </c>
      <c r="C8139" t="s">
        <v>225</v>
      </c>
      <c r="D8139" t="s">
        <v>13</v>
      </c>
      <c r="E8139" t="s">
        <v>354</v>
      </c>
      <c r="F8139" t="s">
        <v>602</v>
      </c>
      <c r="G8139" s="8">
        <v>30</v>
      </c>
      <c r="H8139" s="6">
        <v>1521.3</v>
      </c>
      <c r="I8139" s="6">
        <v>45638.96</v>
      </c>
      <c r="J8139" t="s">
        <v>777</v>
      </c>
      <c r="K8139" s="8">
        <v>26</v>
      </c>
      <c r="L8139" t="str">
        <f>_xlfn.XLOOKUP(F8139, Items!$A:$A, Items!$C:$C, "Check Item ID", 0)</f>
        <v>Software</v>
      </c>
    </row>
    <row r="8140" spans="1:12" hidden="1" x14ac:dyDescent="0.25">
      <c r="A8140" t="s">
        <v>8908</v>
      </c>
      <c r="B8140" s="1">
        <v>45370</v>
      </c>
      <c r="C8140" t="s">
        <v>153</v>
      </c>
      <c r="D8140" t="s">
        <v>3</v>
      </c>
      <c r="E8140" t="s">
        <v>267</v>
      </c>
      <c r="F8140" t="s">
        <v>508</v>
      </c>
      <c r="G8140">
        <v>32</v>
      </c>
      <c r="H8140">
        <v>2464.37</v>
      </c>
      <c r="I8140">
        <v>78859.839999999997</v>
      </c>
      <c r="J8140" t="s">
        <v>770</v>
      </c>
      <c r="K8140">
        <v>38</v>
      </c>
      <c r="L8140" t="str">
        <f>_xlfn.XLOOKUP(F8140, Items!$A:$A, Items!$C:$C, "Check Item ID", 0)</f>
        <v>Software</v>
      </c>
    </row>
    <row r="8141" spans="1:12" hidden="1" x14ac:dyDescent="0.25">
      <c r="A8141" t="s">
        <v>8909</v>
      </c>
      <c r="B8141" s="1">
        <v>45658</v>
      </c>
      <c r="C8141" t="s">
        <v>217</v>
      </c>
      <c r="D8141" t="s">
        <v>21</v>
      </c>
      <c r="E8141" t="s">
        <v>310</v>
      </c>
      <c r="F8141" t="s">
        <v>508</v>
      </c>
      <c r="G8141">
        <v>22</v>
      </c>
      <c r="H8141">
        <v>2842.38</v>
      </c>
      <c r="I8141">
        <v>62532.27</v>
      </c>
      <c r="J8141" t="s">
        <v>768</v>
      </c>
      <c r="K8141">
        <v>45</v>
      </c>
      <c r="L8141" t="str">
        <f>_xlfn.XLOOKUP(F8141, Items!$A:$A, Items!$C:$C, "Check Item ID", 0)</f>
        <v>Software</v>
      </c>
    </row>
    <row r="8142" spans="1:12" hidden="1" x14ac:dyDescent="0.25">
      <c r="A8142" t="s">
        <v>8910</v>
      </c>
      <c r="B8142" s="1">
        <v>45896</v>
      </c>
      <c r="C8142" t="s">
        <v>107</v>
      </c>
      <c r="D8142" t="s">
        <v>25</v>
      </c>
      <c r="E8142" t="s">
        <v>260</v>
      </c>
      <c r="F8142" t="s">
        <v>614</v>
      </c>
      <c r="G8142">
        <v>25</v>
      </c>
      <c r="H8142">
        <v>4645.08</v>
      </c>
      <c r="I8142">
        <v>116126.99</v>
      </c>
      <c r="J8142" t="s">
        <v>768</v>
      </c>
      <c r="K8142">
        <v>29</v>
      </c>
      <c r="L8142" t="str">
        <f>_xlfn.XLOOKUP(F8142, Items!$A:$A, Items!$C:$C, "Check Item ID", 0)</f>
        <v>Hardware</v>
      </c>
    </row>
    <row r="8143" spans="1:12" x14ac:dyDescent="0.25">
      <c r="A8143" t="s">
        <v>8911</v>
      </c>
      <c r="B8143" s="1">
        <v>45422</v>
      </c>
      <c r="C8143" t="s">
        <v>201</v>
      </c>
      <c r="D8143" t="s">
        <v>21</v>
      </c>
      <c r="E8143" t="s">
        <v>318</v>
      </c>
      <c r="F8143" t="s">
        <v>748</v>
      </c>
      <c r="G8143" s="8">
        <v>22</v>
      </c>
      <c r="H8143" s="6">
        <v>4044.96</v>
      </c>
      <c r="I8143" s="6">
        <v>88989.22</v>
      </c>
      <c r="J8143" t="s">
        <v>777</v>
      </c>
      <c r="K8143" s="8">
        <v>3</v>
      </c>
      <c r="L8143" t="str">
        <f>_xlfn.XLOOKUP(F8143, Items!$A:$A, Items!$C:$C, "Check Item ID", 0)</f>
        <v>Software</v>
      </c>
    </row>
    <row r="8144" spans="1:12" hidden="1" x14ac:dyDescent="0.25">
      <c r="A8144" t="s">
        <v>8912</v>
      </c>
      <c r="B8144" s="1">
        <v>45610</v>
      </c>
      <c r="C8144" t="s">
        <v>163</v>
      </c>
      <c r="D8144" t="s">
        <v>31</v>
      </c>
      <c r="E8144" t="s">
        <v>350</v>
      </c>
      <c r="F8144" t="s">
        <v>546</v>
      </c>
      <c r="G8144">
        <v>2</v>
      </c>
      <c r="H8144">
        <v>7972.3</v>
      </c>
      <c r="I8144">
        <v>15944.6</v>
      </c>
      <c r="J8144" t="s">
        <v>770</v>
      </c>
      <c r="K8144">
        <v>16</v>
      </c>
      <c r="L8144" t="str">
        <f>_xlfn.XLOOKUP(F8144, Items!$A:$A, Items!$C:$C, "Check Item ID", 0)</f>
        <v>Hardware</v>
      </c>
    </row>
    <row r="8145" spans="1:12" hidden="1" x14ac:dyDescent="0.25">
      <c r="A8145" t="s">
        <v>8913</v>
      </c>
      <c r="B8145" s="1">
        <v>45847</v>
      </c>
      <c r="C8145" t="s">
        <v>103</v>
      </c>
      <c r="D8145" t="s">
        <v>31</v>
      </c>
      <c r="E8145" t="s">
        <v>348</v>
      </c>
      <c r="F8145" t="s">
        <v>484</v>
      </c>
      <c r="G8145">
        <v>11</v>
      </c>
      <c r="H8145">
        <v>6952.75</v>
      </c>
      <c r="I8145">
        <v>76480.259999999995</v>
      </c>
      <c r="J8145" t="s">
        <v>768</v>
      </c>
      <c r="K8145">
        <v>33</v>
      </c>
      <c r="L8145" t="str">
        <f>_xlfn.XLOOKUP(F8145, Items!$A:$A, Items!$C:$C, "Check Item ID", 0)</f>
        <v>Hardware</v>
      </c>
    </row>
    <row r="8146" spans="1:12" x14ac:dyDescent="0.25">
      <c r="A8146" t="s">
        <v>8914</v>
      </c>
      <c r="B8146" s="1">
        <v>46008</v>
      </c>
      <c r="C8146" t="s">
        <v>89</v>
      </c>
      <c r="D8146" t="s">
        <v>23</v>
      </c>
      <c r="E8146" t="s">
        <v>290</v>
      </c>
      <c r="F8146" t="s">
        <v>594</v>
      </c>
      <c r="G8146" s="8">
        <v>41</v>
      </c>
      <c r="H8146" s="6">
        <v>3735.17</v>
      </c>
      <c r="I8146" s="6">
        <v>153141.9</v>
      </c>
      <c r="J8146" t="s">
        <v>777</v>
      </c>
      <c r="K8146" s="8">
        <v>33</v>
      </c>
      <c r="L8146" t="str">
        <f>_xlfn.XLOOKUP(F8146, Items!$A:$A, Items!$C:$C, "Check Item ID", 0)</f>
        <v>Software</v>
      </c>
    </row>
    <row r="8147" spans="1:12" hidden="1" x14ac:dyDescent="0.25">
      <c r="A8147" t="s">
        <v>8915</v>
      </c>
      <c r="B8147" s="1">
        <v>45596</v>
      </c>
      <c r="C8147" t="s">
        <v>119</v>
      </c>
      <c r="D8147" t="s">
        <v>13</v>
      </c>
      <c r="E8147" t="s">
        <v>340</v>
      </c>
      <c r="F8147" t="s">
        <v>602</v>
      </c>
      <c r="G8147">
        <v>44</v>
      </c>
      <c r="H8147">
        <v>1394.13</v>
      </c>
      <c r="I8147">
        <v>61341.89</v>
      </c>
      <c r="J8147" t="s">
        <v>768</v>
      </c>
      <c r="K8147">
        <v>34</v>
      </c>
      <c r="L8147" t="str">
        <f>_xlfn.XLOOKUP(F8147, Items!$A:$A, Items!$C:$C, "Check Item ID", 0)</f>
        <v>Software</v>
      </c>
    </row>
    <row r="8148" spans="1:12" hidden="1" x14ac:dyDescent="0.25">
      <c r="A8148" t="s">
        <v>8916</v>
      </c>
      <c r="B8148" s="1">
        <v>45485</v>
      </c>
      <c r="C8148" t="s">
        <v>105</v>
      </c>
      <c r="D8148" t="s">
        <v>23</v>
      </c>
      <c r="E8148" t="s">
        <v>278</v>
      </c>
      <c r="F8148" t="s">
        <v>610</v>
      </c>
      <c r="G8148">
        <v>11</v>
      </c>
      <c r="H8148">
        <v>1256.9000000000001</v>
      </c>
      <c r="I8148">
        <v>13825.91</v>
      </c>
      <c r="J8148" t="s">
        <v>768</v>
      </c>
      <c r="K8148">
        <v>30</v>
      </c>
      <c r="L8148" t="str">
        <f>_xlfn.XLOOKUP(F8148, Items!$A:$A, Items!$C:$C, "Check Item ID", 0)</f>
        <v>Hardware</v>
      </c>
    </row>
    <row r="8149" spans="1:12" hidden="1" x14ac:dyDescent="0.25">
      <c r="A8149" t="s">
        <v>8917</v>
      </c>
      <c r="B8149" s="1">
        <v>44973</v>
      </c>
      <c r="C8149" t="s">
        <v>61</v>
      </c>
      <c r="D8149" t="s">
        <v>11</v>
      </c>
      <c r="E8149" t="s">
        <v>294</v>
      </c>
      <c r="F8149" t="s">
        <v>576</v>
      </c>
      <c r="G8149">
        <v>16</v>
      </c>
      <c r="H8149">
        <v>2083.0300000000002</v>
      </c>
      <c r="I8149">
        <v>33328.5</v>
      </c>
      <c r="J8149" t="s">
        <v>770</v>
      </c>
      <c r="K8149">
        <v>42</v>
      </c>
      <c r="L8149" t="str">
        <f>_xlfn.XLOOKUP(F8149, Items!$A:$A, Items!$C:$C, "Check Item ID", 0)</f>
        <v>Software</v>
      </c>
    </row>
    <row r="8150" spans="1:12" hidden="1" x14ac:dyDescent="0.25">
      <c r="A8150" t="s">
        <v>8918</v>
      </c>
      <c r="B8150" s="1">
        <v>44990</v>
      </c>
      <c r="C8150" t="s">
        <v>79</v>
      </c>
      <c r="D8150" t="s">
        <v>31</v>
      </c>
      <c r="E8150" t="s">
        <v>292</v>
      </c>
      <c r="F8150" t="s">
        <v>470</v>
      </c>
      <c r="G8150">
        <v>41</v>
      </c>
      <c r="H8150">
        <v>1126.43</v>
      </c>
      <c r="I8150">
        <v>46183.7</v>
      </c>
      <c r="J8150" t="s">
        <v>770</v>
      </c>
      <c r="K8150">
        <v>30</v>
      </c>
      <c r="L8150" t="str">
        <f>_xlfn.XLOOKUP(F8150, Items!$A:$A, Items!$C:$C, "Check Item ID", 0)</f>
        <v>Software</v>
      </c>
    </row>
    <row r="8151" spans="1:12" hidden="1" x14ac:dyDescent="0.25">
      <c r="A8151" t="s">
        <v>8919</v>
      </c>
      <c r="B8151" s="1">
        <v>45554</v>
      </c>
      <c r="C8151" t="s">
        <v>177</v>
      </c>
      <c r="D8151" t="s">
        <v>27</v>
      </c>
      <c r="E8151" t="s">
        <v>354</v>
      </c>
      <c r="F8151" t="s">
        <v>458</v>
      </c>
      <c r="G8151">
        <v>17</v>
      </c>
      <c r="H8151">
        <v>5609.08</v>
      </c>
      <c r="I8151">
        <v>95354.42</v>
      </c>
      <c r="J8151" t="s">
        <v>768</v>
      </c>
      <c r="K8151">
        <v>41</v>
      </c>
      <c r="L8151" t="str">
        <f>_xlfn.XLOOKUP(F8151, Items!$A:$A, Items!$C:$C, "Check Item ID", 0)</f>
        <v>Service</v>
      </c>
    </row>
    <row r="8152" spans="1:12" x14ac:dyDescent="0.25">
      <c r="A8152" t="s">
        <v>8920</v>
      </c>
      <c r="B8152" s="1">
        <v>45329</v>
      </c>
      <c r="C8152" t="s">
        <v>147</v>
      </c>
      <c r="D8152" t="s">
        <v>5</v>
      </c>
      <c r="E8152" t="s">
        <v>344</v>
      </c>
      <c r="F8152" t="s">
        <v>560</v>
      </c>
      <c r="G8152" s="8">
        <v>45</v>
      </c>
      <c r="H8152" s="6">
        <v>8620.09</v>
      </c>
      <c r="I8152" s="6">
        <v>387904.24</v>
      </c>
      <c r="J8152" t="s">
        <v>777</v>
      </c>
      <c r="K8152" s="8">
        <v>33</v>
      </c>
      <c r="L8152" t="str">
        <f>_xlfn.XLOOKUP(F8152, Items!$A:$A, Items!$C:$C, "Check Item ID", 0)</f>
        <v>Service</v>
      </c>
    </row>
    <row r="8153" spans="1:12" x14ac:dyDescent="0.25">
      <c r="A8153" t="s">
        <v>8921</v>
      </c>
      <c r="B8153" s="1">
        <v>45742</v>
      </c>
      <c r="C8153" t="s">
        <v>177</v>
      </c>
      <c r="D8153" t="s">
        <v>27</v>
      </c>
      <c r="E8153" t="s">
        <v>326</v>
      </c>
      <c r="F8153" t="s">
        <v>446</v>
      </c>
      <c r="G8153" s="8">
        <v>7</v>
      </c>
      <c r="H8153" s="6">
        <v>7140.09</v>
      </c>
      <c r="I8153" s="6">
        <v>49980.66</v>
      </c>
      <c r="J8153" t="s">
        <v>777</v>
      </c>
      <c r="K8153" s="8">
        <v>33</v>
      </c>
      <c r="L8153" t="str">
        <f>_xlfn.XLOOKUP(F8153, Items!$A:$A, Items!$C:$C, "Check Item ID", 0)</f>
        <v>Software</v>
      </c>
    </row>
    <row r="8154" spans="1:12" x14ac:dyDescent="0.25">
      <c r="A8154" t="s">
        <v>8922</v>
      </c>
      <c r="B8154" s="1">
        <v>45883</v>
      </c>
      <c r="C8154" t="s">
        <v>36</v>
      </c>
      <c r="D8154" t="s">
        <v>23</v>
      </c>
      <c r="E8154" t="s">
        <v>344</v>
      </c>
      <c r="F8154" t="s">
        <v>486</v>
      </c>
      <c r="G8154" s="8">
        <v>44</v>
      </c>
      <c r="H8154" s="6">
        <v>2953.42</v>
      </c>
      <c r="I8154" s="6">
        <v>129950.69</v>
      </c>
      <c r="J8154" t="s">
        <v>777</v>
      </c>
      <c r="K8154" s="8">
        <v>20</v>
      </c>
      <c r="L8154" t="str">
        <f>_xlfn.XLOOKUP(F8154, Items!$A:$A, Items!$C:$C, "Check Item ID", 0)</f>
        <v>Hardware</v>
      </c>
    </row>
    <row r="8155" spans="1:12" hidden="1" x14ac:dyDescent="0.25">
      <c r="A8155" t="s">
        <v>8923</v>
      </c>
      <c r="B8155" s="1">
        <v>45144</v>
      </c>
      <c r="C8155" t="s">
        <v>109</v>
      </c>
      <c r="D8155" t="s">
        <v>17</v>
      </c>
      <c r="E8155" t="s">
        <v>270</v>
      </c>
      <c r="F8155" t="s">
        <v>470</v>
      </c>
      <c r="G8155">
        <v>27</v>
      </c>
      <c r="H8155">
        <v>1427.12</v>
      </c>
      <c r="I8155">
        <v>38532.230000000003</v>
      </c>
      <c r="J8155" t="s">
        <v>768</v>
      </c>
      <c r="K8155">
        <v>7</v>
      </c>
      <c r="L8155" t="str">
        <f>_xlfn.XLOOKUP(F8155, Items!$A:$A, Items!$C:$C, "Check Item ID", 0)</f>
        <v>Software</v>
      </c>
    </row>
    <row r="8156" spans="1:12" hidden="1" x14ac:dyDescent="0.25">
      <c r="A8156" t="s">
        <v>8924</v>
      </c>
      <c r="B8156" s="1">
        <v>45155</v>
      </c>
      <c r="C8156" t="s">
        <v>85</v>
      </c>
      <c r="D8156" t="s">
        <v>29</v>
      </c>
      <c r="E8156" t="s">
        <v>246</v>
      </c>
      <c r="F8156" t="s">
        <v>604</v>
      </c>
      <c r="G8156">
        <v>25</v>
      </c>
      <c r="H8156">
        <v>333.2</v>
      </c>
      <c r="I8156">
        <v>8330.11</v>
      </c>
      <c r="J8156" t="s">
        <v>768</v>
      </c>
      <c r="K8156">
        <v>30</v>
      </c>
      <c r="L8156" t="str">
        <f>_xlfn.XLOOKUP(F8156, Items!$A:$A, Items!$C:$C, "Check Item ID", 0)</f>
        <v>Software</v>
      </c>
    </row>
    <row r="8157" spans="1:12" hidden="1" x14ac:dyDescent="0.25">
      <c r="A8157" t="s">
        <v>8925</v>
      </c>
      <c r="B8157" s="1">
        <v>45610</v>
      </c>
      <c r="C8157" t="s">
        <v>195</v>
      </c>
      <c r="D8157" t="s">
        <v>7</v>
      </c>
      <c r="E8157" t="s">
        <v>330</v>
      </c>
      <c r="F8157" t="s">
        <v>512</v>
      </c>
      <c r="G8157">
        <v>2</v>
      </c>
      <c r="H8157">
        <v>4752.92</v>
      </c>
      <c r="I8157">
        <v>9505.84</v>
      </c>
      <c r="J8157" t="s">
        <v>768</v>
      </c>
      <c r="K8157">
        <v>33</v>
      </c>
      <c r="L8157" t="str">
        <f>_xlfn.XLOOKUP(F8157, Items!$A:$A, Items!$C:$C, "Check Item ID", 0)</f>
        <v>Software</v>
      </c>
    </row>
    <row r="8158" spans="1:12" x14ac:dyDescent="0.25">
      <c r="A8158" t="s">
        <v>8926</v>
      </c>
      <c r="B8158" s="1">
        <v>45629</v>
      </c>
      <c r="C8158" t="s">
        <v>67</v>
      </c>
      <c r="D8158" t="s">
        <v>7</v>
      </c>
      <c r="E8158" t="s">
        <v>336</v>
      </c>
      <c r="F8158" t="s">
        <v>606</v>
      </c>
      <c r="G8158" s="8">
        <v>39</v>
      </c>
      <c r="H8158" s="6">
        <v>8023</v>
      </c>
      <c r="I8158" s="6">
        <v>312897.08</v>
      </c>
      <c r="J8158" t="s">
        <v>777</v>
      </c>
      <c r="K8158" s="8">
        <v>9</v>
      </c>
      <c r="L8158" t="str">
        <f>_xlfn.XLOOKUP(F8158, Items!$A:$A, Items!$C:$C, "Check Item ID", 0)</f>
        <v>Service</v>
      </c>
    </row>
    <row r="8159" spans="1:12" hidden="1" x14ac:dyDescent="0.25">
      <c r="A8159" t="s">
        <v>8927</v>
      </c>
      <c r="B8159" s="1">
        <v>45078</v>
      </c>
      <c r="C8159" t="s">
        <v>125</v>
      </c>
      <c r="D8159" t="s">
        <v>23</v>
      </c>
      <c r="E8159" t="s">
        <v>320</v>
      </c>
      <c r="F8159" t="s">
        <v>552</v>
      </c>
      <c r="G8159">
        <v>23</v>
      </c>
      <c r="H8159">
        <v>6144.6</v>
      </c>
      <c r="I8159">
        <v>141325.73000000001</v>
      </c>
      <c r="J8159" t="s">
        <v>770</v>
      </c>
      <c r="K8159">
        <v>36</v>
      </c>
      <c r="L8159" t="str">
        <f>_xlfn.XLOOKUP(F8159, Items!$A:$A, Items!$C:$C, "Check Item ID", 0)</f>
        <v>Service</v>
      </c>
    </row>
    <row r="8160" spans="1:12" x14ac:dyDescent="0.25">
      <c r="A8160" t="s">
        <v>8928</v>
      </c>
      <c r="B8160" s="1">
        <v>45910</v>
      </c>
      <c r="C8160" t="s">
        <v>233</v>
      </c>
      <c r="D8160" t="s">
        <v>17</v>
      </c>
      <c r="E8160" t="s">
        <v>263</v>
      </c>
      <c r="F8160" t="s">
        <v>520</v>
      </c>
      <c r="G8160" s="8">
        <v>40</v>
      </c>
      <c r="H8160" s="6">
        <v>7276.95</v>
      </c>
      <c r="I8160" s="6">
        <v>291078.05</v>
      </c>
      <c r="J8160" t="s">
        <v>777</v>
      </c>
      <c r="K8160" s="8">
        <v>6</v>
      </c>
      <c r="L8160" t="str">
        <f>_xlfn.XLOOKUP(F8160, Items!$A:$A, Items!$C:$C, "Check Item ID", 0)</f>
        <v>Software</v>
      </c>
    </row>
    <row r="8161" spans="1:12" x14ac:dyDescent="0.25">
      <c r="A8161" t="s">
        <v>8929</v>
      </c>
      <c r="B8161" s="1">
        <v>45021</v>
      </c>
      <c r="C8161" t="s">
        <v>123</v>
      </c>
      <c r="D8161" t="s">
        <v>21</v>
      </c>
      <c r="E8161" t="s">
        <v>308</v>
      </c>
      <c r="F8161" t="s">
        <v>752</v>
      </c>
      <c r="G8161" s="8">
        <v>2</v>
      </c>
      <c r="H8161" s="6">
        <v>2022.39</v>
      </c>
      <c r="I8161" s="6">
        <v>4044.78</v>
      </c>
      <c r="J8161" t="s">
        <v>777</v>
      </c>
      <c r="K8161" s="8">
        <v>16</v>
      </c>
      <c r="L8161" t="str">
        <f>_xlfn.XLOOKUP(F8161, Items!$A:$A, Items!$C:$C, "Check Item ID", 0)</f>
        <v>Software</v>
      </c>
    </row>
    <row r="8162" spans="1:12" x14ac:dyDescent="0.25">
      <c r="A8162" t="s">
        <v>8930</v>
      </c>
      <c r="B8162" s="1">
        <v>45557</v>
      </c>
      <c r="C8162" t="s">
        <v>149</v>
      </c>
      <c r="D8162" t="s">
        <v>21</v>
      </c>
      <c r="E8162" t="s">
        <v>312</v>
      </c>
      <c r="F8162" t="s">
        <v>646</v>
      </c>
      <c r="G8162" s="8">
        <v>48</v>
      </c>
      <c r="H8162" s="6">
        <v>4124.09</v>
      </c>
      <c r="I8162" s="6">
        <v>197956.25</v>
      </c>
      <c r="J8162" t="s">
        <v>777</v>
      </c>
      <c r="K8162" s="8">
        <v>16</v>
      </c>
      <c r="L8162" t="str">
        <f>_xlfn.XLOOKUP(F8162, Items!$A:$A, Items!$C:$C, "Check Item ID", 0)</f>
        <v>Service</v>
      </c>
    </row>
    <row r="8163" spans="1:12" hidden="1" x14ac:dyDescent="0.25">
      <c r="A8163" t="s">
        <v>8931</v>
      </c>
      <c r="B8163" s="1">
        <v>45540</v>
      </c>
      <c r="C8163" t="s">
        <v>91</v>
      </c>
      <c r="D8163" t="s">
        <v>11</v>
      </c>
      <c r="E8163" t="s">
        <v>300</v>
      </c>
      <c r="F8163" t="s">
        <v>544</v>
      </c>
      <c r="G8163">
        <v>15</v>
      </c>
      <c r="H8163">
        <v>966.59</v>
      </c>
      <c r="I8163">
        <v>14498.85</v>
      </c>
      <c r="J8163" t="s">
        <v>770</v>
      </c>
      <c r="K8163">
        <v>39</v>
      </c>
      <c r="L8163" t="str">
        <f>_xlfn.XLOOKUP(F8163, Items!$A:$A, Items!$C:$C, "Check Item ID", 0)</f>
        <v>Software</v>
      </c>
    </row>
    <row r="8164" spans="1:12" hidden="1" x14ac:dyDescent="0.25">
      <c r="A8164" t="s">
        <v>8932</v>
      </c>
      <c r="B8164" s="1">
        <v>45286</v>
      </c>
      <c r="C8164" t="s">
        <v>83</v>
      </c>
      <c r="D8164" t="s">
        <v>23</v>
      </c>
      <c r="E8164" t="s">
        <v>294</v>
      </c>
      <c r="F8164" t="s">
        <v>536</v>
      </c>
      <c r="G8164">
        <v>49</v>
      </c>
      <c r="H8164">
        <v>3853.66</v>
      </c>
      <c r="I8164">
        <v>188829.4</v>
      </c>
      <c r="J8164" t="s">
        <v>768</v>
      </c>
      <c r="K8164">
        <v>21</v>
      </c>
      <c r="L8164" t="str">
        <f>_xlfn.XLOOKUP(F8164, Items!$A:$A, Items!$C:$C, "Check Item ID", 0)</f>
        <v>Service</v>
      </c>
    </row>
    <row r="8165" spans="1:12" hidden="1" x14ac:dyDescent="0.25">
      <c r="A8165" t="s">
        <v>8933</v>
      </c>
      <c r="B8165" s="1">
        <v>44934</v>
      </c>
      <c r="C8165" t="s">
        <v>199</v>
      </c>
      <c r="D8165" t="s">
        <v>11</v>
      </c>
      <c r="E8165" t="s">
        <v>352</v>
      </c>
      <c r="F8165" t="s">
        <v>462</v>
      </c>
      <c r="G8165">
        <v>6</v>
      </c>
      <c r="H8165">
        <v>5438.02</v>
      </c>
      <c r="I8165">
        <v>32628.13</v>
      </c>
      <c r="J8165" t="s">
        <v>768</v>
      </c>
      <c r="K8165">
        <v>39</v>
      </c>
      <c r="L8165" t="str">
        <f>_xlfn.XLOOKUP(F8165, Items!$A:$A, Items!$C:$C, "Check Item ID", 0)</f>
        <v>Service</v>
      </c>
    </row>
    <row r="8166" spans="1:12" x14ac:dyDescent="0.25">
      <c r="A8166" t="s">
        <v>8934</v>
      </c>
      <c r="B8166" s="1">
        <v>45648</v>
      </c>
      <c r="C8166" t="s">
        <v>207</v>
      </c>
      <c r="D8166" t="s">
        <v>11</v>
      </c>
      <c r="E8166" t="s">
        <v>276</v>
      </c>
      <c r="F8166" t="s">
        <v>462</v>
      </c>
      <c r="G8166" s="8">
        <v>40</v>
      </c>
      <c r="H8166" s="6">
        <v>5309.34</v>
      </c>
      <c r="I8166" s="6">
        <v>212373.7</v>
      </c>
      <c r="J8166" t="s">
        <v>777</v>
      </c>
      <c r="K8166" s="8">
        <v>44</v>
      </c>
      <c r="L8166" t="str">
        <f>_xlfn.XLOOKUP(F8166, Items!$A:$A, Items!$C:$C, "Check Item ID", 0)</f>
        <v>Service</v>
      </c>
    </row>
    <row r="8167" spans="1:12" hidden="1" x14ac:dyDescent="0.25">
      <c r="A8167" t="s">
        <v>8935</v>
      </c>
      <c r="B8167" s="1">
        <v>45284</v>
      </c>
      <c r="C8167" t="s">
        <v>77</v>
      </c>
      <c r="D8167" t="s">
        <v>17</v>
      </c>
      <c r="E8167" t="s">
        <v>314</v>
      </c>
      <c r="F8167" t="s">
        <v>696</v>
      </c>
      <c r="G8167">
        <v>37</v>
      </c>
      <c r="H8167">
        <v>574.14</v>
      </c>
      <c r="I8167">
        <v>21243.17</v>
      </c>
      <c r="J8167" t="s">
        <v>770</v>
      </c>
      <c r="K8167">
        <v>19</v>
      </c>
      <c r="L8167" t="str">
        <f>_xlfn.XLOOKUP(F8167, Items!$A:$A, Items!$C:$C, "Check Item ID", 0)</f>
        <v>Software</v>
      </c>
    </row>
    <row r="8168" spans="1:12" hidden="1" x14ac:dyDescent="0.25">
      <c r="A8168" t="s">
        <v>8936</v>
      </c>
      <c r="B8168" s="1">
        <v>45433</v>
      </c>
      <c r="C8168" t="s">
        <v>93</v>
      </c>
      <c r="D8168" t="s">
        <v>9</v>
      </c>
      <c r="E8168" t="s">
        <v>352</v>
      </c>
      <c r="F8168" t="s">
        <v>652</v>
      </c>
      <c r="G8168">
        <v>5</v>
      </c>
      <c r="H8168">
        <v>10694.9</v>
      </c>
      <c r="I8168">
        <v>53474.52</v>
      </c>
      <c r="J8168" t="s">
        <v>768</v>
      </c>
      <c r="K8168">
        <v>12</v>
      </c>
      <c r="L8168" t="str">
        <f>_xlfn.XLOOKUP(F8168, Items!$A:$A, Items!$C:$C, "Check Item ID", 0)</f>
        <v>Hardware</v>
      </c>
    </row>
    <row r="8169" spans="1:12" hidden="1" x14ac:dyDescent="0.25">
      <c r="A8169" t="s">
        <v>8937</v>
      </c>
      <c r="B8169" s="1">
        <v>45873</v>
      </c>
      <c r="C8169" t="s">
        <v>149</v>
      </c>
      <c r="D8169" t="s">
        <v>21</v>
      </c>
      <c r="E8169" t="s">
        <v>254</v>
      </c>
      <c r="F8169" t="s">
        <v>520</v>
      </c>
      <c r="G8169">
        <v>39</v>
      </c>
      <c r="H8169">
        <v>8139.08</v>
      </c>
      <c r="I8169">
        <v>317424.28000000003</v>
      </c>
      <c r="J8169" t="s">
        <v>770</v>
      </c>
      <c r="K8169">
        <v>30</v>
      </c>
      <c r="L8169" t="str">
        <f>_xlfn.XLOOKUP(F8169, Items!$A:$A, Items!$C:$C, "Check Item ID", 0)</f>
        <v>Software</v>
      </c>
    </row>
    <row r="8170" spans="1:12" hidden="1" x14ac:dyDescent="0.25">
      <c r="A8170" t="s">
        <v>8938</v>
      </c>
      <c r="B8170" s="1">
        <v>45641</v>
      </c>
      <c r="C8170" t="s">
        <v>57</v>
      </c>
      <c r="D8170" t="s">
        <v>25</v>
      </c>
      <c r="E8170" t="s">
        <v>250</v>
      </c>
      <c r="F8170" t="s">
        <v>444</v>
      </c>
      <c r="G8170">
        <v>7</v>
      </c>
      <c r="H8170">
        <v>6092.04</v>
      </c>
      <c r="I8170">
        <v>42644.25</v>
      </c>
      <c r="J8170" t="s">
        <v>768</v>
      </c>
      <c r="K8170">
        <v>12</v>
      </c>
      <c r="L8170" t="str">
        <f>_xlfn.XLOOKUP(F8170, Items!$A:$A, Items!$C:$C, "Check Item ID", 0)</f>
        <v>Service</v>
      </c>
    </row>
    <row r="8171" spans="1:12" hidden="1" x14ac:dyDescent="0.25">
      <c r="A8171" t="s">
        <v>8939</v>
      </c>
      <c r="B8171" s="1">
        <v>45313</v>
      </c>
      <c r="C8171" t="s">
        <v>89</v>
      </c>
      <c r="D8171" t="s">
        <v>23</v>
      </c>
      <c r="E8171" t="s">
        <v>324</v>
      </c>
      <c r="F8171" t="s">
        <v>528</v>
      </c>
      <c r="G8171">
        <v>15</v>
      </c>
      <c r="H8171">
        <v>1395.84</v>
      </c>
      <c r="I8171">
        <v>20937.669999999998</v>
      </c>
      <c r="J8171" t="s">
        <v>768</v>
      </c>
      <c r="K8171">
        <v>6</v>
      </c>
      <c r="L8171" t="str">
        <f>_xlfn.XLOOKUP(F8171, Items!$A:$A, Items!$C:$C, "Check Item ID", 0)</f>
        <v>Service</v>
      </c>
    </row>
    <row r="8172" spans="1:12" hidden="1" x14ac:dyDescent="0.25">
      <c r="A8172" t="s">
        <v>8940</v>
      </c>
      <c r="B8172" s="1">
        <v>45715</v>
      </c>
      <c r="C8172" t="s">
        <v>219</v>
      </c>
      <c r="D8172" t="s">
        <v>21</v>
      </c>
      <c r="E8172" t="s">
        <v>324</v>
      </c>
      <c r="F8172" t="s">
        <v>386</v>
      </c>
      <c r="G8172">
        <v>28</v>
      </c>
      <c r="H8172">
        <v>10354.43</v>
      </c>
      <c r="I8172">
        <v>289923.92</v>
      </c>
      <c r="J8172" t="s">
        <v>768</v>
      </c>
      <c r="K8172">
        <v>40</v>
      </c>
      <c r="L8172" t="str">
        <f>_xlfn.XLOOKUP(F8172, Items!$A:$A, Items!$C:$C, "Check Item ID", 0)</f>
        <v>Hardware</v>
      </c>
    </row>
    <row r="8173" spans="1:12" hidden="1" x14ac:dyDescent="0.25">
      <c r="A8173" t="s">
        <v>8941</v>
      </c>
      <c r="B8173" s="1">
        <v>45242</v>
      </c>
      <c r="C8173" t="s">
        <v>111</v>
      </c>
      <c r="D8173" t="s">
        <v>31</v>
      </c>
      <c r="E8173" t="s">
        <v>340</v>
      </c>
      <c r="F8173" t="s">
        <v>666</v>
      </c>
      <c r="G8173">
        <v>14</v>
      </c>
      <c r="H8173">
        <v>1818.47</v>
      </c>
      <c r="I8173">
        <v>25458.6</v>
      </c>
      <c r="J8173" t="s">
        <v>770</v>
      </c>
      <c r="K8173">
        <v>15</v>
      </c>
      <c r="L8173" t="str">
        <f>_xlfn.XLOOKUP(F8173, Items!$A:$A, Items!$C:$C, "Check Item ID", 0)</f>
        <v>Software</v>
      </c>
    </row>
    <row r="8174" spans="1:12" hidden="1" x14ac:dyDescent="0.25">
      <c r="A8174" t="s">
        <v>8942</v>
      </c>
      <c r="B8174" s="1">
        <v>45352</v>
      </c>
      <c r="C8174" t="s">
        <v>129</v>
      </c>
      <c r="D8174" t="s">
        <v>11</v>
      </c>
      <c r="E8174" t="s">
        <v>304</v>
      </c>
      <c r="F8174" t="s">
        <v>602</v>
      </c>
      <c r="G8174">
        <v>47</v>
      </c>
      <c r="H8174">
        <v>1383.35</v>
      </c>
      <c r="I8174">
        <v>65017.51</v>
      </c>
      <c r="J8174" t="s">
        <v>768</v>
      </c>
      <c r="K8174">
        <v>21</v>
      </c>
      <c r="L8174" t="str">
        <f>_xlfn.XLOOKUP(F8174, Items!$A:$A, Items!$C:$C, "Check Item ID", 0)</f>
        <v>Software</v>
      </c>
    </row>
    <row r="8175" spans="1:12" x14ac:dyDescent="0.25">
      <c r="A8175" t="s">
        <v>8943</v>
      </c>
      <c r="B8175" s="1">
        <v>46012</v>
      </c>
      <c r="C8175" t="s">
        <v>81</v>
      </c>
      <c r="D8175" t="s">
        <v>19</v>
      </c>
      <c r="E8175" t="s">
        <v>250</v>
      </c>
      <c r="F8175" t="s">
        <v>438</v>
      </c>
      <c r="G8175" s="8">
        <v>33</v>
      </c>
      <c r="H8175" s="6">
        <v>4464.87</v>
      </c>
      <c r="I8175" s="6">
        <v>147340.75</v>
      </c>
      <c r="J8175" t="s">
        <v>777</v>
      </c>
      <c r="K8175" s="8">
        <v>33</v>
      </c>
      <c r="L8175" t="str">
        <f>_xlfn.XLOOKUP(F8175, Items!$A:$A, Items!$C:$C, "Check Item ID", 0)</f>
        <v>Software</v>
      </c>
    </row>
    <row r="8176" spans="1:12" hidden="1" x14ac:dyDescent="0.25">
      <c r="A8176" t="s">
        <v>8944</v>
      </c>
      <c r="B8176" s="1">
        <v>45908</v>
      </c>
      <c r="C8176" t="s">
        <v>237</v>
      </c>
      <c r="D8176" t="s">
        <v>5</v>
      </c>
      <c r="E8176" t="s">
        <v>246</v>
      </c>
      <c r="F8176" t="s">
        <v>734</v>
      </c>
      <c r="G8176">
        <v>16</v>
      </c>
      <c r="H8176">
        <v>7350.02</v>
      </c>
      <c r="I8176">
        <v>117600.24</v>
      </c>
      <c r="J8176" t="s">
        <v>768</v>
      </c>
      <c r="K8176">
        <v>43</v>
      </c>
      <c r="L8176" t="str">
        <f>_xlfn.XLOOKUP(F8176, Items!$A:$A, Items!$C:$C, "Check Item ID", 0)</f>
        <v>Software</v>
      </c>
    </row>
    <row r="8177" spans="1:12" hidden="1" x14ac:dyDescent="0.25">
      <c r="A8177" t="s">
        <v>8945</v>
      </c>
      <c r="B8177" s="1">
        <v>45036</v>
      </c>
      <c r="C8177" t="s">
        <v>125</v>
      </c>
      <c r="D8177" t="s">
        <v>23</v>
      </c>
      <c r="E8177" t="s">
        <v>308</v>
      </c>
      <c r="F8177" t="s">
        <v>612</v>
      </c>
      <c r="G8177">
        <v>48</v>
      </c>
      <c r="H8177">
        <v>654.47</v>
      </c>
      <c r="I8177">
        <v>31414.67</v>
      </c>
      <c r="J8177" t="s">
        <v>768</v>
      </c>
      <c r="K8177">
        <v>14</v>
      </c>
      <c r="L8177" t="str">
        <f>_xlfn.XLOOKUP(F8177, Items!$A:$A, Items!$C:$C, "Check Item ID", 0)</f>
        <v>Service</v>
      </c>
    </row>
    <row r="8178" spans="1:12" x14ac:dyDescent="0.25">
      <c r="A8178" t="s">
        <v>8946</v>
      </c>
      <c r="B8178" s="1">
        <v>45899</v>
      </c>
      <c r="C8178" t="s">
        <v>147</v>
      </c>
      <c r="D8178" t="s">
        <v>5</v>
      </c>
      <c r="E8178" t="s">
        <v>342</v>
      </c>
      <c r="F8178" t="s">
        <v>464</v>
      </c>
      <c r="G8178" s="8">
        <v>9</v>
      </c>
      <c r="H8178" s="6">
        <v>3494.61</v>
      </c>
      <c r="I8178" s="6">
        <v>31451.47</v>
      </c>
      <c r="J8178" t="s">
        <v>777</v>
      </c>
      <c r="K8178" s="8">
        <v>32</v>
      </c>
      <c r="L8178" t="str">
        <f>_xlfn.XLOOKUP(F8178, Items!$A:$A, Items!$C:$C, "Check Item ID", 0)</f>
        <v>Hardware</v>
      </c>
    </row>
    <row r="8179" spans="1:12" hidden="1" x14ac:dyDescent="0.25">
      <c r="A8179" t="s">
        <v>8947</v>
      </c>
      <c r="B8179" s="1">
        <v>45345</v>
      </c>
      <c r="C8179" t="s">
        <v>187</v>
      </c>
      <c r="D8179" t="s">
        <v>3</v>
      </c>
      <c r="E8179" t="s">
        <v>334</v>
      </c>
      <c r="F8179" t="s">
        <v>688</v>
      </c>
      <c r="G8179">
        <v>5</v>
      </c>
      <c r="H8179">
        <v>1425.38</v>
      </c>
      <c r="I8179">
        <v>7126.92</v>
      </c>
      <c r="J8179" t="s">
        <v>770</v>
      </c>
      <c r="K8179">
        <v>5</v>
      </c>
      <c r="L8179" t="str">
        <f>_xlfn.XLOOKUP(F8179, Items!$A:$A, Items!$C:$C, "Check Item ID", 0)</f>
        <v>Hardware</v>
      </c>
    </row>
    <row r="8180" spans="1:12" hidden="1" x14ac:dyDescent="0.25">
      <c r="A8180" t="s">
        <v>8948</v>
      </c>
      <c r="B8180" s="1">
        <v>45648</v>
      </c>
      <c r="C8180" t="s">
        <v>91</v>
      </c>
      <c r="D8180" t="s">
        <v>11</v>
      </c>
      <c r="E8180" t="s">
        <v>306</v>
      </c>
      <c r="F8180" t="s">
        <v>694</v>
      </c>
      <c r="G8180">
        <v>13</v>
      </c>
      <c r="H8180">
        <v>5616.71</v>
      </c>
      <c r="I8180">
        <v>73017.289999999994</v>
      </c>
      <c r="J8180" t="s">
        <v>770</v>
      </c>
      <c r="K8180">
        <v>42</v>
      </c>
      <c r="L8180" t="str">
        <f>_xlfn.XLOOKUP(F8180, Items!$A:$A, Items!$C:$C, "Check Item ID", 0)</f>
        <v>Service</v>
      </c>
    </row>
    <row r="8181" spans="1:12" hidden="1" x14ac:dyDescent="0.25">
      <c r="A8181" t="s">
        <v>8949</v>
      </c>
      <c r="B8181" s="1">
        <v>45225</v>
      </c>
      <c r="C8181" t="s">
        <v>169</v>
      </c>
      <c r="D8181" t="s">
        <v>23</v>
      </c>
      <c r="E8181" t="s">
        <v>267</v>
      </c>
      <c r="F8181" t="s">
        <v>716</v>
      </c>
      <c r="G8181">
        <v>18</v>
      </c>
      <c r="H8181">
        <v>7436.32</v>
      </c>
      <c r="I8181">
        <v>133853.72</v>
      </c>
      <c r="J8181" t="s">
        <v>768</v>
      </c>
      <c r="K8181">
        <v>43</v>
      </c>
      <c r="L8181" t="str">
        <f>_xlfn.XLOOKUP(F8181, Items!$A:$A, Items!$C:$C, "Check Item ID", 0)</f>
        <v>Service</v>
      </c>
    </row>
    <row r="8182" spans="1:12" x14ac:dyDescent="0.25">
      <c r="A8182" t="s">
        <v>8950</v>
      </c>
      <c r="B8182" s="1">
        <v>45973</v>
      </c>
      <c r="C8182" t="s">
        <v>123</v>
      </c>
      <c r="D8182" t="s">
        <v>21</v>
      </c>
      <c r="E8182" t="s">
        <v>324</v>
      </c>
      <c r="F8182" t="s">
        <v>716</v>
      </c>
      <c r="G8182" s="8">
        <v>16</v>
      </c>
      <c r="H8182" s="6">
        <v>7092.32</v>
      </c>
      <c r="I8182" s="6">
        <v>113477.05</v>
      </c>
      <c r="J8182" t="s">
        <v>777</v>
      </c>
      <c r="K8182" s="8">
        <v>28</v>
      </c>
      <c r="L8182" t="str">
        <f>_xlfn.XLOOKUP(F8182, Items!$A:$A, Items!$C:$C, "Check Item ID", 0)</f>
        <v>Service</v>
      </c>
    </row>
    <row r="8183" spans="1:12" hidden="1" x14ac:dyDescent="0.25">
      <c r="A8183" t="s">
        <v>8951</v>
      </c>
      <c r="B8183" s="1">
        <v>45871</v>
      </c>
      <c r="C8183" t="s">
        <v>145</v>
      </c>
      <c r="D8183" t="s">
        <v>7</v>
      </c>
      <c r="E8183" t="s">
        <v>300</v>
      </c>
      <c r="F8183" t="s">
        <v>412</v>
      </c>
      <c r="G8183">
        <v>49</v>
      </c>
      <c r="H8183">
        <v>2221.1</v>
      </c>
      <c r="I8183">
        <v>108834.01</v>
      </c>
      <c r="J8183" t="s">
        <v>768</v>
      </c>
      <c r="K8183">
        <v>18</v>
      </c>
      <c r="L8183" t="str">
        <f>_xlfn.XLOOKUP(F8183, Items!$A:$A, Items!$C:$C, "Check Item ID", 0)</f>
        <v>Service</v>
      </c>
    </row>
    <row r="8184" spans="1:12" hidden="1" x14ac:dyDescent="0.25">
      <c r="A8184" t="s">
        <v>8952</v>
      </c>
      <c r="B8184" s="1">
        <v>45971</v>
      </c>
      <c r="C8184" t="s">
        <v>227</v>
      </c>
      <c r="D8184" t="s">
        <v>9</v>
      </c>
      <c r="E8184" t="s">
        <v>322</v>
      </c>
      <c r="F8184" t="s">
        <v>626</v>
      </c>
      <c r="G8184">
        <v>43</v>
      </c>
      <c r="H8184">
        <v>4281.7700000000004</v>
      </c>
      <c r="I8184">
        <v>184116.14</v>
      </c>
      <c r="J8184" t="s">
        <v>770</v>
      </c>
      <c r="K8184">
        <v>41</v>
      </c>
      <c r="L8184" t="str">
        <f>_xlfn.XLOOKUP(F8184, Items!$A:$A, Items!$C:$C, "Check Item ID", 0)</f>
        <v>Software</v>
      </c>
    </row>
    <row r="8185" spans="1:12" hidden="1" x14ac:dyDescent="0.25">
      <c r="A8185" t="s">
        <v>8953</v>
      </c>
      <c r="B8185" s="1">
        <v>45278</v>
      </c>
      <c r="C8185" t="s">
        <v>61</v>
      </c>
      <c r="D8185" t="s">
        <v>11</v>
      </c>
      <c r="E8185" t="s">
        <v>314</v>
      </c>
      <c r="F8185" t="s">
        <v>494</v>
      </c>
      <c r="G8185">
        <v>34</v>
      </c>
      <c r="H8185">
        <v>8583.85</v>
      </c>
      <c r="I8185">
        <v>291851.03000000003</v>
      </c>
      <c r="J8185" t="s">
        <v>770</v>
      </c>
      <c r="K8185">
        <v>13</v>
      </c>
      <c r="L8185" t="str">
        <f>_xlfn.XLOOKUP(F8185, Items!$A:$A, Items!$C:$C, "Check Item ID", 0)</f>
        <v>Hardware</v>
      </c>
    </row>
    <row r="8186" spans="1:12" hidden="1" x14ac:dyDescent="0.25">
      <c r="A8186" t="s">
        <v>8954</v>
      </c>
      <c r="B8186" s="1">
        <v>45925</v>
      </c>
      <c r="C8186" t="s">
        <v>123</v>
      </c>
      <c r="D8186" t="s">
        <v>21</v>
      </c>
      <c r="E8186" t="s">
        <v>265</v>
      </c>
      <c r="F8186" t="s">
        <v>654</v>
      </c>
      <c r="G8186">
        <v>31</v>
      </c>
      <c r="H8186">
        <v>5319.89</v>
      </c>
      <c r="I8186">
        <v>164916.60999999999</v>
      </c>
      <c r="J8186" t="s">
        <v>768</v>
      </c>
      <c r="K8186">
        <v>27</v>
      </c>
      <c r="L8186" t="str">
        <f>_xlfn.XLOOKUP(F8186, Items!$A:$A, Items!$C:$C, "Check Item ID", 0)</f>
        <v>Hardware</v>
      </c>
    </row>
    <row r="8187" spans="1:12" hidden="1" x14ac:dyDescent="0.25">
      <c r="A8187" t="s">
        <v>8955</v>
      </c>
      <c r="B8187" s="1">
        <v>45097</v>
      </c>
      <c r="C8187" t="s">
        <v>163</v>
      </c>
      <c r="D8187" t="s">
        <v>31</v>
      </c>
      <c r="E8187" t="s">
        <v>272</v>
      </c>
      <c r="F8187" t="s">
        <v>706</v>
      </c>
      <c r="G8187">
        <v>4</v>
      </c>
      <c r="H8187">
        <v>9211.9699999999993</v>
      </c>
      <c r="I8187">
        <v>36847.879999999997</v>
      </c>
      <c r="J8187" t="s">
        <v>770</v>
      </c>
      <c r="K8187">
        <v>27</v>
      </c>
      <c r="L8187" t="str">
        <f>_xlfn.XLOOKUP(F8187, Items!$A:$A, Items!$C:$C, "Check Item ID", 0)</f>
        <v>Software</v>
      </c>
    </row>
    <row r="8188" spans="1:12" hidden="1" x14ac:dyDescent="0.25">
      <c r="A8188" t="s">
        <v>8956</v>
      </c>
      <c r="B8188" s="1">
        <v>45265</v>
      </c>
      <c r="C8188" t="s">
        <v>36</v>
      </c>
      <c r="D8188" t="s">
        <v>23</v>
      </c>
      <c r="E8188" t="s">
        <v>270</v>
      </c>
      <c r="F8188" t="s">
        <v>444</v>
      </c>
      <c r="G8188">
        <v>39</v>
      </c>
      <c r="H8188">
        <v>5132.6099999999997</v>
      </c>
      <c r="I8188">
        <v>200171.67</v>
      </c>
      <c r="J8188" t="s">
        <v>768</v>
      </c>
      <c r="K8188">
        <v>27</v>
      </c>
      <c r="L8188" t="str">
        <f>_xlfn.XLOOKUP(F8188, Items!$A:$A, Items!$C:$C, "Check Item ID", 0)</f>
        <v>Service</v>
      </c>
    </row>
    <row r="8189" spans="1:12" hidden="1" x14ac:dyDescent="0.25">
      <c r="A8189" t="s">
        <v>8957</v>
      </c>
      <c r="B8189" s="1">
        <v>45301</v>
      </c>
      <c r="C8189" t="s">
        <v>63</v>
      </c>
      <c r="D8189" t="s">
        <v>27</v>
      </c>
      <c r="E8189" t="s">
        <v>352</v>
      </c>
      <c r="F8189" t="s">
        <v>628</v>
      </c>
      <c r="G8189">
        <v>48</v>
      </c>
      <c r="H8189">
        <v>2615.69</v>
      </c>
      <c r="I8189">
        <v>125553.23</v>
      </c>
      <c r="J8189" t="s">
        <v>768</v>
      </c>
      <c r="K8189">
        <v>23</v>
      </c>
      <c r="L8189" t="str">
        <f>_xlfn.XLOOKUP(F8189, Items!$A:$A, Items!$C:$C, "Check Item ID", 0)</f>
        <v>Software</v>
      </c>
    </row>
    <row r="8190" spans="1:12" x14ac:dyDescent="0.25">
      <c r="A8190" t="s">
        <v>8958</v>
      </c>
      <c r="B8190" s="1">
        <v>45378</v>
      </c>
      <c r="C8190" t="s">
        <v>97</v>
      </c>
      <c r="D8190" t="s">
        <v>29</v>
      </c>
      <c r="E8190" t="s">
        <v>352</v>
      </c>
      <c r="F8190" t="s">
        <v>640</v>
      </c>
      <c r="G8190" s="8">
        <v>5</v>
      </c>
      <c r="H8190" s="6">
        <v>6507.19</v>
      </c>
      <c r="I8190" s="6">
        <v>32535.95</v>
      </c>
      <c r="J8190" t="s">
        <v>777</v>
      </c>
      <c r="K8190" s="8">
        <v>12</v>
      </c>
      <c r="L8190" t="str">
        <f>_xlfn.XLOOKUP(F8190, Items!$A:$A, Items!$C:$C, "Check Item ID", 0)</f>
        <v>Service</v>
      </c>
    </row>
    <row r="8191" spans="1:12" hidden="1" x14ac:dyDescent="0.25">
      <c r="A8191" t="s">
        <v>8959</v>
      </c>
      <c r="B8191" s="1">
        <v>45512</v>
      </c>
      <c r="C8191" t="s">
        <v>233</v>
      </c>
      <c r="D8191" t="s">
        <v>17</v>
      </c>
      <c r="E8191" t="s">
        <v>254</v>
      </c>
      <c r="F8191" t="s">
        <v>440</v>
      </c>
      <c r="G8191">
        <v>2</v>
      </c>
      <c r="H8191">
        <v>6590.54</v>
      </c>
      <c r="I8191">
        <v>13181.09</v>
      </c>
      <c r="J8191" t="s">
        <v>768</v>
      </c>
      <c r="K8191">
        <v>3</v>
      </c>
      <c r="L8191" t="str">
        <f>_xlfn.XLOOKUP(F8191, Items!$A:$A, Items!$C:$C, "Check Item ID", 0)</f>
        <v>Hardware</v>
      </c>
    </row>
    <row r="8192" spans="1:12" hidden="1" x14ac:dyDescent="0.25">
      <c r="A8192" t="s">
        <v>8960</v>
      </c>
      <c r="B8192" s="1">
        <v>45136</v>
      </c>
      <c r="C8192" t="s">
        <v>57</v>
      </c>
      <c r="D8192" t="s">
        <v>25</v>
      </c>
      <c r="E8192" t="s">
        <v>246</v>
      </c>
      <c r="F8192" t="s">
        <v>504</v>
      </c>
      <c r="G8192">
        <v>37</v>
      </c>
      <c r="H8192">
        <v>7244.38</v>
      </c>
      <c r="I8192">
        <v>268041.95</v>
      </c>
      <c r="J8192" t="s">
        <v>768</v>
      </c>
      <c r="K8192">
        <v>20</v>
      </c>
      <c r="L8192" t="str">
        <f>_xlfn.XLOOKUP(F8192, Items!$A:$A, Items!$C:$C, "Check Item ID", 0)</f>
        <v>Service</v>
      </c>
    </row>
    <row r="8193" spans="1:12" x14ac:dyDescent="0.25">
      <c r="A8193" t="s">
        <v>8961</v>
      </c>
      <c r="B8193" s="1">
        <v>45435</v>
      </c>
      <c r="C8193" t="s">
        <v>217</v>
      </c>
      <c r="D8193" t="s">
        <v>21</v>
      </c>
      <c r="E8193" t="s">
        <v>328</v>
      </c>
      <c r="F8193" t="s">
        <v>408</v>
      </c>
      <c r="G8193" s="8">
        <v>30</v>
      </c>
      <c r="H8193" s="6">
        <v>4732.24</v>
      </c>
      <c r="I8193" s="6">
        <v>141967.09</v>
      </c>
      <c r="J8193" t="s">
        <v>777</v>
      </c>
      <c r="K8193" s="8">
        <v>30</v>
      </c>
      <c r="L8193" t="str">
        <f>_xlfn.XLOOKUP(F8193, Items!$A:$A, Items!$C:$C, "Check Item ID", 0)</f>
        <v>Hardware</v>
      </c>
    </row>
    <row r="8194" spans="1:12" hidden="1" x14ac:dyDescent="0.25">
      <c r="A8194" t="s">
        <v>8962</v>
      </c>
      <c r="B8194" s="1">
        <v>45823</v>
      </c>
      <c r="C8194" t="s">
        <v>161</v>
      </c>
      <c r="D8194" t="s">
        <v>17</v>
      </c>
      <c r="E8194" t="s">
        <v>332</v>
      </c>
      <c r="F8194" t="s">
        <v>488</v>
      </c>
      <c r="G8194">
        <v>34</v>
      </c>
      <c r="H8194">
        <v>9619.64</v>
      </c>
      <c r="I8194">
        <v>327067.59000000003</v>
      </c>
      <c r="J8194" t="s">
        <v>770</v>
      </c>
      <c r="K8194">
        <v>42</v>
      </c>
      <c r="L8194" t="str">
        <f>_xlfn.XLOOKUP(F8194, Items!$A:$A, Items!$C:$C, "Check Item ID", 0)</f>
        <v>Service</v>
      </c>
    </row>
    <row r="8195" spans="1:12" x14ac:dyDescent="0.25">
      <c r="A8195" t="s">
        <v>8963</v>
      </c>
      <c r="B8195" s="1">
        <v>45381</v>
      </c>
      <c r="C8195" t="s">
        <v>185</v>
      </c>
      <c r="D8195" t="s">
        <v>29</v>
      </c>
      <c r="E8195" t="s">
        <v>278</v>
      </c>
      <c r="F8195" t="s">
        <v>654</v>
      </c>
      <c r="G8195" s="8">
        <v>23</v>
      </c>
      <c r="H8195" s="6">
        <v>5424.45</v>
      </c>
      <c r="I8195" s="6">
        <v>124762.29</v>
      </c>
      <c r="J8195" t="s">
        <v>777</v>
      </c>
      <c r="K8195" s="8">
        <v>40</v>
      </c>
      <c r="L8195" t="str">
        <f>_xlfn.XLOOKUP(F8195, Items!$A:$A, Items!$C:$C, "Check Item ID", 0)</f>
        <v>Hardware</v>
      </c>
    </row>
    <row r="8196" spans="1:12" hidden="1" x14ac:dyDescent="0.25">
      <c r="A8196" t="s">
        <v>8964</v>
      </c>
      <c r="B8196" s="1">
        <v>45684</v>
      </c>
      <c r="C8196" t="s">
        <v>189</v>
      </c>
      <c r="D8196" t="s">
        <v>21</v>
      </c>
      <c r="E8196" t="s">
        <v>258</v>
      </c>
      <c r="F8196" t="s">
        <v>560</v>
      </c>
      <c r="G8196">
        <v>14</v>
      </c>
      <c r="H8196">
        <v>10083.76</v>
      </c>
      <c r="I8196">
        <v>141172.70000000001</v>
      </c>
      <c r="J8196" t="s">
        <v>768</v>
      </c>
      <c r="K8196">
        <v>8</v>
      </c>
      <c r="L8196" t="str">
        <f>_xlfn.XLOOKUP(F8196, Items!$A:$A, Items!$C:$C, "Check Item ID", 0)</f>
        <v>Service</v>
      </c>
    </row>
    <row r="8197" spans="1:12" hidden="1" x14ac:dyDescent="0.25">
      <c r="A8197" t="s">
        <v>8965</v>
      </c>
      <c r="B8197" s="1">
        <v>45160</v>
      </c>
      <c r="C8197" t="s">
        <v>171</v>
      </c>
      <c r="D8197" t="s">
        <v>23</v>
      </c>
      <c r="E8197" t="s">
        <v>322</v>
      </c>
      <c r="F8197" t="s">
        <v>682</v>
      </c>
      <c r="G8197">
        <v>47</v>
      </c>
      <c r="H8197">
        <v>7259.62</v>
      </c>
      <c r="I8197">
        <v>341202.35</v>
      </c>
      <c r="J8197" t="s">
        <v>770</v>
      </c>
      <c r="K8197">
        <v>26</v>
      </c>
      <c r="L8197" t="str">
        <f>_xlfn.XLOOKUP(F8197, Items!$A:$A, Items!$C:$C, "Check Item ID", 0)</f>
        <v>Software</v>
      </c>
    </row>
    <row r="8198" spans="1:12" x14ac:dyDescent="0.25">
      <c r="A8198" t="s">
        <v>8966</v>
      </c>
      <c r="B8198" s="1">
        <v>45834</v>
      </c>
      <c r="C8198" t="s">
        <v>45</v>
      </c>
      <c r="D8198" t="s">
        <v>5</v>
      </c>
      <c r="E8198" t="s">
        <v>286</v>
      </c>
      <c r="F8198" t="s">
        <v>616</v>
      </c>
      <c r="G8198" s="8">
        <v>15</v>
      </c>
      <c r="H8198" s="6">
        <v>435.21</v>
      </c>
      <c r="I8198" s="6">
        <v>6528.14</v>
      </c>
      <c r="J8198" t="s">
        <v>777</v>
      </c>
      <c r="K8198" s="8">
        <v>17</v>
      </c>
      <c r="L8198" t="str">
        <f>_xlfn.XLOOKUP(F8198, Items!$A:$A, Items!$C:$C, "Check Item ID", 0)</f>
        <v>Hardware</v>
      </c>
    </row>
    <row r="8199" spans="1:12" hidden="1" x14ac:dyDescent="0.25">
      <c r="A8199" t="s">
        <v>8967</v>
      </c>
      <c r="B8199" s="1">
        <v>45044</v>
      </c>
      <c r="C8199" t="s">
        <v>231</v>
      </c>
      <c r="D8199" t="s">
        <v>7</v>
      </c>
      <c r="E8199" t="s">
        <v>302</v>
      </c>
      <c r="F8199" t="s">
        <v>598</v>
      </c>
      <c r="G8199">
        <v>45</v>
      </c>
      <c r="H8199">
        <v>5408.86</v>
      </c>
      <c r="I8199">
        <v>243398.51</v>
      </c>
      <c r="J8199" t="s">
        <v>768</v>
      </c>
      <c r="K8199">
        <v>7</v>
      </c>
      <c r="L8199" t="str">
        <f>_xlfn.XLOOKUP(F8199, Items!$A:$A, Items!$C:$C, "Check Item ID", 0)</f>
        <v>Software</v>
      </c>
    </row>
    <row r="8200" spans="1:12" x14ac:dyDescent="0.25">
      <c r="A8200" t="s">
        <v>8968</v>
      </c>
      <c r="B8200" s="1">
        <v>45871</v>
      </c>
      <c r="C8200" t="s">
        <v>127</v>
      </c>
      <c r="D8200" t="s">
        <v>31</v>
      </c>
      <c r="E8200" t="s">
        <v>312</v>
      </c>
      <c r="F8200" t="s">
        <v>532</v>
      </c>
      <c r="G8200" s="8">
        <v>18</v>
      </c>
      <c r="H8200" s="6">
        <v>6452.56</v>
      </c>
      <c r="I8200" s="6">
        <v>116146.15</v>
      </c>
      <c r="J8200" t="s">
        <v>777</v>
      </c>
      <c r="K8200" s="8">
        <v>31</v>
      </c>
      <c r="L8200" t="str">
        <f>_xlfn.XLOOKUP(F8200, Items!$A:$A, Items!$C:$C, "Check Item ID", 0)</f>
        <v>Hardware</v>
      </c>
    </row>
    <row r="8201" spans="1:12" x14ac:dyDescent="0.25">
      <c r="A8201" t="s">
        <v>8969</v>
      </c>
      <c r="B8201" s="1">
        <v>45776</v>
      </c>
      <c r="C8201" t="s">
        <v>121</v>
      </c>
      <c r="D8201" t="s">
        <v>5</v>
      </c>
      <c r="E8201" t="s">
        <v>276</v>
      </c>
      <c r="F8201" t="s">
        <v>454</v>
      </c>
      <c r="G8201" s="8">
        <v>2</v>
      </c>
      <c r="H8201" s="6">
        <v>1569.33</v>
      </c>
      <c r="I8201" s="6">
        <v>3138.67</v>
      </c>
      <c r="J8201" t="s">
        <v>777</v>
      </c>
      <c r="K8201" s="8">
        <v>3</v>
      </c>
      <c r="L8201" t="str">
        <f>_xlfn.XLOOKUP(F8201, Items!$A:$A, Items!$C:$C, "Check Item ID", 0)</f>
        <v>Service</v>
      </c>
    </row>
    <row r="8202" spans="1:12" hidden="1" x14ac:dyDescent="0.25">
      <c r="A8202" t="s">
        <v>8970</v>
      </c>
      <c r="B8202" s="1">
        <v>45139</v>
      </c>
      <c r="C8202" t="s">
        <v>179</v>
      </c>
      <c r="D8202" t="s">
        <v>3</v>
      </c>
      <c r="E8202" t="s">
        <v>250</v>
      </c>
      <c r="F8202" t="s">
        <v>466</v>
      </c>
      <c r="G8202">
        <v>46</v>
      </c>
      <c r="H8202">
        <v>508.49</v>
      </c>
      <c r="I8202">
        <v>23390.42</v>
      </c>
      <c r="J8202" t="s">
        <v>770</v>
      </c>
      <c r="K8202">
        <v>16</v>
      </c>
      <c r="L8202" t="str">
        <f>_xlfn.XLOOKUP(F8202, Items!$A:$A, Items!$C:$C, "Check Item ID", 0)</f>
        <v>Hardware</v>
      </c>
    </row>
    <row r="8203" spans="1:12" hidden="1" x14ac:dyDescent="0.25">
      <c r="A8203" t="s">
        <v>8971</v>
      </c>
      <c r="B8203" s="1">
        <v>45363</v>
      </c>
      <c r="C8203" t="s">
        <v>191</v>
      </c>
      <c r="D8203" t="s">
        <v>25</v>
      </c>
      <c r="E8203" t="s">
        <v>250</v>
      </c>
      <c r="F8203" t="s">
        <v>750</v>
      </c>
      <c r="G8203">
        <v>16</v>
      </c>
      <c r="H8203">
        <v>3525.97</v>
      </c>
      <c r="I8203">
        <v>56415.46</v>
      </c>
      <c r="J8203" t="s">
        <v>770</v>
      </c>
      <c r="K8203">
        <v>43</v>
      </c>
      <c r="L8203" t="str">
        <f>_xlfn.XLOOKUP(F8203, Items!$A:$A, Items!$C:$C, "Check Item ID", 0)</f>
        <v>Hardware</v>
      </c>
    </row>
    <row r="8204" spans="1:12" x14ac:dyDescent="0.25">
      <c r="A8204" t="s">
        <v>8972</v>
      </c>
      <c r="B8204" s="1">
        <v>45017</v>
      </c>
      <c r="C8204" t="s">
        <v>219</v>
      </c>
      <c r="D8204" t="s">
        <v>21</v>
      </c>
      <c r="E8204" t="s">
        <v>336</v>
      </c>
      <c r="F8204" t="s">
        <v>702</v>
      </c>
      <c r="G8204" s="8">
        <v>6</v>
      </c>
      <c r="H8204" s="6">
        <v>6463.59</v>
      </c>
      <c r="I8204" s="6">
        <v>38781.56</v>
      </c>
      <c r="J8204" t="s">
        <v>777</v>
      </c>
      <c r="K8204" s="8">
        <v>9</v>
      </c>
      <c r="L8204" t="str">
        <f>_xlfn.XLOOKUP(F8204, Items!$A:$A, Items!$C:$C, "Check Item ID", 0)</f>
        <v>Hardware</v>
      </c>
    </row>
    <row r="8205" spans="1:12" x14ac:dyDescent="0.25">
      <c r="A8205" t="s">
        <v>8973</v>
      </c>
      <c r="B8205" s="1">
        <v>45519</v>
      </c>
      <c r="C8205" t="s">
        <v>129</v>
      </c>
      <c r="D8205" t="s">
        <v>11</v>
      </c>
      <c r="E8205" t="s">
        <v>267</v>
      </c>
      <c r="F8205" t="s">
        <v>412</v>
      </c>
      <c r="G8205" s="8">
        <v>37</v>
      </c>
      <c r="H8205" s="6">
        <v>1885.12</v>
      </c>
      <c r="I8205" s="6">
        <v>69749.56</v>
      </c>
      <c r="J8205" t="s">
        <v>777</v>
      </c>
      <c r="K8205" s="8">
        <v>7</v>
      </c>
      <c r="L8205" t="str">
        <f>_xlfn.XLOOKUP(F8205, Items!$A:$A, Items!$C:$C, "Check Item ID", 0)</f>
        <v>Service</v>
      </c>
    </row>
    <row r="8206" spans="1:12" hidden="1" x14ac:dyDescent="0.25">
      <c r="A8206" t="s">
        <v>8974</v>
      </c>
      <c r="B8206" s="1">
        <v>45250</v>
      </c>
      <c r="C8206" t="s">
        <v>101</v>
      </c>
      <c r="D8206" t="s">
        <v>23</v>
      </c>
      <c r="E8206" t="s">
        <v>340</v>
      </c>
      <c r="F8206" t="s">
        <v>434</v>
      </c>
      <c r="G8206">
        <v>11</v>
      </c>
      <c r="H8206">
        <v>7606.49</v>
      </c>
      <c r="I8206">
        <v>83671.399999999994</v>
      </c>
      <c r="J8206" t="s">
        <v>768</v>
      </c>
      <c r="K8206">
        <v>19</v>
      </c>
      <c r="L8206" t="str">
        <f>_xlfn.XLOOKUP(F8206, Items!$A:$A, Items!$C:$C, "Check Item ID", 0)</f>
        <v>Software</v>
      </c>
    </row>
    <row r="8207" spans="1:12" hidden="1" x14ac:dyDescent="0.25">
      <c r="A8207" t="s">
        <v>8975</v>
      </c>
      <c r="B8207" s="1">
        <v>44927</v>
      </c>
      <c r="C8207" t="s">
        <v>143</v>
      </c>
      <c r="D8207" t="s">
        <v>5</v>
      </c>
      <c r="E8207" t="s">
        <v>278</v>
      </c>
      <c r="F8207" t="s">
        <v>698</v>
      </c>
      <c r="G8207">
        <v>27</v>
      </c>
      <c r="H8207">
        <v>4693.47</v>
      </c>
      <c r="I8207">
        <v>126723.68</v>
      </c>
      <c r="J8207" t="s">
        <v>768</v>
      </c>
      <c r="K8207">
        <v>27</v>
      </c>
      <c r="L8207" t="str">
        <f>_xlfn.XLOOKUP(F8207, Items!$A:$A, Items!$C:$C, "Check Item ID", 0)</f>
        <v>Software</v>
      </c>
    </row>
    <row r="8208" spans="1:12" hidden="1" x14ac:dyDescent="0.25">
      <c r="A8208" t="s">
        <v>8976</v>
      </c>
      <c r="B8208" s="1">
        <v>45479</v>
      </c>
      <c r="C8208" t="s">
        <v>189</v>
      </c>
      <c r="D8208" t="s">
        <v>21</v>
      </c>
      <c r="E8208" t="s">
        <v>352</v>
      </c>
      <c r="F8208" t="s">
        <v>710</v>
      </c>
      <c r="G8208">
        <v>45</v>
      </c>
      <c r="H8208">
        <v>222.06</v>
      </c>
      <c r="I8208">
        <v>9992.83</v>
      </c>
      <c r="J8208" t="s">
        <v>770</v>
      </c>
      <c r="K8208">
        <v>6</v>
      </c>
      <c r="L8208" t="str">
        <f>_xlfn.XLOOKUP(F8208, Items!$A:$A, Items!$C:$C, "Check Item ID", 0)</f>
        <v>Service</v>
      </c>
    </row>
    <row r="8209" spans="1:12" hidden="1" x14ac:dyDescent="0.25">
      <c r="A8209" t="s">
        <v>8977</v>
      </c>
      <c r="B8209" s="1">
        <v>45568</v>
      </c>
      <c r="C8209" t="s">
        <v>213</v>
      </c>
      <c r="D8209" t="s">
        <v>5</v>
      </c>
      <c r="E8209" t="s">
        <v>278</v>
      </c>
      <c r="F8209" t="s">
        <v>388</v>
      </c>
      <c r="G8209">
        <v>6</v>
      </c>
      <c r="H8209">
        <v>6528.56</v>
      </c>
      <c r="I8209">
        <v>39171.35</v>
      </c>
      <c r="J8209" t="s">
        <v>770</v>
      </c>
      <c r="K8209">
        <v>18</v>
      </c>
      <c r="L8209" t="str">
        <f>_xlfn.XLOOKUP(F8209, Items!$A:$A, Items!$C:$C, "Check Item ID", 0)</f>
        <v>Software</v>
      </c>
    </row>
    <row r="8210" spans="1:12" x14ac:dyDescent="0.25">
      <c r="A8210" t="s">
        <v>8978</v>
      </c>
      <c r="B8210" s="1">
        <v>45011</v>
      </c>
      <c r="C8210" t="s">
        <v>61</v>
      </c>
      <c r="D8210" t="s">
        <v>11</v>
      </c>
      <c r="E8210" t="s">
        <v>274</v>
      </c>
      <c r="F8210" t="s">
        <v>548</v>
      </c>
      <c r="G8210" s="8">
        <v>18</v>
      </c>
      <c r="H8210" s="6">
        <v>10567.45</v>
      </c>
      <c r="I8210" s="6">
        <v>190214.02</v>
      </c>
      <c r="J8210" t="s">
        <v>777</v>
      </c>
      <c r="K8210" s="8">
        <v>7</v>
      </c>
      <c r="L8210" t="str">
        <f>_xlfn.XLOOKUP(F8210, Items!$A:$A, Items!$C:$C, "Check Item ID", 0)</f>
        <v>Software</v>
      </c>
    </row>
    <row r="8211" spans="1:12" hidden="1" x14ac:dyDescent="0.25">
      <c r="A8211" t="s">
        <v>8979</v>
      </c>
      <c r="B8211" s="1">
        <v>44990</v>
      </c>
      <c r="C8211" t="s">
        <v>121</v>
      </c>
      <c r="D8211" t="s">
        <v>5</v>
      </c>
      <c r="E8211" t="s">
        <v>344</v>
      </c>
      <c r="F8211" t="s">
        <v>564</v>
      </c>
      <c r="G8211">
        <v>3</v>
      </c>
      <c r="H8211">
        <v>4144.57</v>
      </c>
      <c r="I8211">
        <v>12433.71</v>
      </c>
      <c r="J8211" t="s">
        <v>770</v>
      </c>
      <c r="K8211">
        <v>6</v>
      </c>
      <c r="L8211" t="str">
        <f>_xlfn.XLOOKUP(F8211, Items!$A:$A, Items!$C:$C, "Check Item ID", 0)</f>
        <v>Software</v>
      </c>
    </row>
    <row r="8212" spans="1:12" x14ac:dyDescent="0.25">
      <c r="A8212" t="s">
        <v>8980</v>
      </c>
      <c r="B8212" s="1">
        <v>45573</v>
      </c>
      <c r="C8212" t="s">
        <v>55</v>
      </c>
      <c r="D8212" t="s">
        <v>3</v>
      </c>
      <c r="E8212" t="s">
        <v>292</v>
      </c>
      <c r="F8212" t="s">
        <v>594</v>
      </c>
      <c r="G8212" s="8">
        <v>48</v>
      </c>
      <c r="H8212" s="6">
        <v>3245.23</v>
      </c>
      <c r="I8212" s="6">
        <v>155771.07999999999</v>
      </c>
      <c r="J8212" t="s">
        <v>777</v>
      </c>
      <c r="K8212" s="8">
        <v>10</v>
      </c>
      <c r="L8212" t="str">
        <f>_xlfn.XLOOKUP(F8212, Items!$A:$A, Items!$C:$C, "Check Item ID", 0)</f>
        <v>Software</v>
      </c>
    </row>
    <row r="8213" spans="1:12" hidden="1" x14ac:dyDescent="0.25">
      <c r="A8213" t="s">
        <v>8981</v>
      </c>
      <c r="B8213" s="1">
        <v>45598</v>
      </c>
      <c r="C8213" t="s">
        <v>81</v>
      </c>
      <c r="D8213" t="s">
        <v>19</v>
      </c>
      <c r="E8213" t="s">
        <v>328</v>
      </c>
      <c r="F8213" t="s">
        <v>698</v>
      </c>
      <c r="G8213">
        <v>40</v>
      </c>
      <c r="H8213">
        <v>6128.05</v>
      </c>
      <c r="I8213">
        <v>245121.9</v>
      </c>
      <c r="J8213" t="s">
        <v>768</v>
      </c>
      <c r="K8213">
        <v>29</v>
      </c>
      <c r="L8213" t="str">
        <f>_xlfn.XLOOKUP(F8213, Items!$A:$A, Items!$C:$C, "Check Item ID", 0)</f>
        <v>Software</v>
      </c>
    </row>
    <row r="8214" spans="1:12" x14ac:dyDescent="0.25">
      <c r="A8214" t="s">
        <v>8982</v>
      </c>
      <c r="B8214" s="1">
        <v>45236</v>
      </c>
      <c r="C8214" t="s">
        <v>213</v>
      </c>
      <c r="D8214" t="s">
        <v>5</v>
      </c>
      <c r="E8214" t="s">
        <v>352</v>
      </c>
      <c r="F8214" t="s">
        <v>638</v>
      </c>
      <c r="G8214" s="8">
        <v>31</v>
      </c>
      <c r="H8214" s="6">
        <v>5015.82</v>
      </c>
      <c r="I8214" s="6">
        <v>155490.51</v>
      </c>
      <c r="J8214" t="s">
        <v>777</v>
      </c>
      <c r="K8214" s="8">
        <v>20</v>
      </c>
      <c r="L8214" t="str">
        <f>_xlfn.XLOOKUP(F8214, Items!$A:$A, Items!$C:$C, "Check Item ID", 0)</f>
        <v>Hardware</v>
      </c>
    </row>
    <row r="8215" spans="1:12" x14ac:dyDescent="0.25">
      <c r="A8215" t="s">
        <v>8983</v>
      </c>
      <c r="B8215" s="1">
        <v>45919</v>
      </c>
      <c r="C8215" t="s">
        <v>227</v>
      </c>
      <c r="D8215" t="s">
        <v>9</v>
      </c>
      <c r="E8215" t="s">
        <v>322</v>
      </c>
      <c r="F8215" t="s">
        <v>646</v>
      </c>
      <c r="G8215" s="8">
        <v>39</v>
      </c>
      <c r="H8215" s="6">
        <v>3951.9</v>
      </c>
      <c r="I8215" s="6">
        <v>154123.97</v>
      </c>
      <c r="J8215" t="s">
        <v>777</v>
      </c>
      <c r="K8215" s="8">
        <v>23</v>
      </c>
      <c r="L8215" t="str">
        <f>_xlfn.XLOOKUP(F8215, Items!$A:$A, Items!$C:$C, "Check Item ID", 0)</f>
        <v>Service</v>
      </c>
    </row>
    <row r="8216" spans="1:12" hidden="1" x14ac:dyDescent="0.25">
      <c r="A8216" t="s">
        <v>8984</v>
      </c>
      <c r="B8216" s="1">
        <v>45955</v>
      </c>
      <c r="C8216" t="s">
        <v>171</v>
      </c>
      <c r="D8216" t="s">
        <v>23</v>
      </c>
      <c r="E8216" t="s">
        <v>350</v>
      </c>
      <c r="F8216" t="s">
        <v>365</v>
      </c>
      <c r="G8216">
        <v>22</v>
      </c>
      <c r="H8216">
        <v>3094.46</v>
      </c>
      <c r="I8216">
        <v>68078.17</v>
      </c>
      <c r="J8216" t="s">
        <v>770</v>
      </c>
      <c r="K8216">
        <v>33</v>
      </c>
      <c r="L8216" t="str">
        <f>_xlfn.XLOOKUP(F8216, Items!$A:$A, Items!$C:$C, "Check Item ID", 0)</f>
        <v>Hardware</v>
      </c>
    </row>
    <row r="8217" spans="1:12" hidden="1" x14ac:dyDescent="0.25">
      <c r="A8217" t="s">
        <v>8985</v>
      </c>
      <c r="B8217" s="1">
        <v>44943</v>
      </c>
      <c r="C8217" t="s">
        <v>75</v>
      </c>
      <c r="D8217" t="s">
        <v>11</v>
      </c>
      <c r="E8217" t="s">
        <v>254</v>
      </c>
      <c r="F8217" t="s">
        <v>558</v>
      </c>
      <c r="G8217">
        <v>18</v>
      </c>
      <c r="H8217">
        <v>6228.63</v>
      </c>
      <c r="I8217">
        <v>112115.39</v>
      </c>
      <c r="J8217" t="s">
        <v>770</v>
      </c>
      <c r="K8217">
        <v>28</v>
      </c>
      <c r="L8217" t="str">
        <f>_xlfn.XLOOKUP(F8217, Items!$A:$A, Items!$C:$C, "Check Item ID", 0)</f>
        <v>Software</v>
      </c>
    </row>
    <row r="8218" spans="1:12" hidden="1" x14ac:dyDescent="0.25">
      <c r="A8218" t="s">
        <v>8986</v>
      </c>
      <c r="B8218" s="1">
        <v>45043</v>
      </c>
      <c r="C8218" t="s">
        <v>103</v>
      </c>
      <c r="D8218" t="s">
        <v>31</v>
      </c>
      <c r="E8218" t="s">
        <v>292</v>
      </c>
      <c r="F8218" t="s">
        <v>524</v>
      </c>
      <c r="G8218">
        <v>25</v>
      </c>
      <c r="H8218">
        <v>4623.42</v>
      </c>
      <c r="I8218">
        <v>115585.55</v>
      </c>
      <c r="J8218" t="s">
        <v>770</v>
      </c>
      <c r="K8218">
        <v>45</v>
      </c>
      <c r="L8218" t="str">
        <f>_xlfn.XLOOKUP(F8218, Items!$A:$A, Items!$C:$C, "Check Item ID", 0)</f>
        <v>Hardware</v>
      </c>
    </row>
    <row r="8219" spans="1:12" hidden="1" x14ac:dyDescent="0.25">
      <c r="A8219" t="s">
        <v>8987</v>
      </c>
      <c r="B8219" s="1">
        <v>45951</v>
      </c>
      <c r="C8219" t="s">
        <v>83</v>
      </c>
      <c r="D8219" t="s">
        <v>23</v>
      </c>
      <c r="E8219" t="s">
        <v>312</v>
      </c>
      <c r="F8219" t="s">
        <v>742</v>
      </c>
      <c r="G8219">
        <v>27</v>
      </c>
      <c r="H8219">
        <v>6262.03</v>
      </c>
      <c r="I8219">
        <v>169074.94</v>
      </c>
      <c r="J8219" t="s">
        <v>768</v>
      </c>
      <c r="K8219">
        <v>34</v>
      </c>
      <c r="L8219" t="str">
        <f>_xlfn.XLOOKUP(F8219, Items!$A:$A, Items!$C:$C, "Check Item ID", 0)</f>
        <v>Software</v>
      </c>
    </row>
    <row r="8220" spans="1:12" x14ac:dyDescent="0.25">
      <c r="A8220" t="s">
        <v>8988</v>
      </c>
      <c r="B8220" s="1">
        <v>45455</v>
      </c>
      <c r="C8220" t="s">
        <v>65</v>
      </c>
      <c r="D8220" t="s">
        <v>15</v>
      </c>
      <c r="E8220" t="s">
        <v>344</v>
      </c>
      <c r="F8220" t="s">
        <v>612</v>
      </c>
      <c r="G8220" s="8">
        <v>7</v>
      </c>
      <c r="H8220" s="6">
        <v>759.78</v>
      </c>
      <c r="I8220" s="6">
        <v>5318.45</v>
      </c>
      <c r="J8220" t="s">
        <v>777</v>
      </c>
      <c r="K8220" s="8">
        <v>34</v>
      </c>
      <c r="L8220" t="str">
        <f>_xlfn.XLOOKUP(F8220, Items!$A:$A, Items!$C:$C, "Check Item ID", 0)</f>
        <v>Service</v>
      </c>
    </row>
    <row r="8221" spans="1:12" hidden="1" x14ac:dyDescent="0.25">
      <c r="A8221" t="s">
        <v>8989</v>
      </c>
      <c r="B8221" s="1">
        <v>45150</v>
      </c>
      <c r="C8221" t="s">
        <v>161</v>
      </c>
      <c r="D8221" t="s">
        <v>17</v>
      </c>
      <c r="E8221" t="s">
        <v>340</v>
      </c>
      <c r="F8221" t="s">
        <v>740</v>
      </c>
      <c r="G8221">
        <v>8</v>
      </c>
      <c r="H8221">
        <v>8523.2800000000007</v>
      </c>
      <c r="I8221">
        <v>68186.22</v>
      </c>
      <c r="J8221" t="s">
        <v>768</v>
      </c>
      <c r="K8221">
        <v>9</v>
      </c>
      <c r="L8221" t="str">
        <f>_xlfn.XLOOKUP(F8221, Items!$A:$A, Items!$C:$C, "Check Item ID", 0)</f>
        <v>Service</v>
      </c>
    </row>
    <row r="8222" spans="1:12" x14ac:dyDescent="0.25">
      <c r="A8222" t="s">
        <v>8990</v>
      </c>
      <c r="B8222" s="1">
        <v>45040</v>
      </c>
      <c r="C8222" t="s">
        <v>39</v>
      </c>
      <c r="D8222" t="s">
        <v>25</v>
      </c>
      <c r="E8222" t="s">
        <v>270</v>
      </c>
      <c r="F8222" t="s">
        <v>566</v>
      </c>
      <c r="G8222" s="8">
        <v>24</v>
      </c>
      <c r="H8222" s="6">
        <v>8191.95</v>
      </c>
      <c r="I8222" s="6">
        <v>196606.73</v>
      </c>
      <c r="J8222" t="s">
        <v>777</v>
      </c>
      <c r="K8222" s="8">
        <v>7</v>
      </c>
      <c r="L8222" t="str">
        <f>_xlfn.XLOOKUP(F8222, Items!$A:$A, Items!$C:$C, "Check Item ID", 0)</f>
        <v>Software</v>
      </c>
    </row>
    <row r="8223" spans="1:12" hidden="1" x14ac:dyDescent="0.25">
      <c r="A8223" t="s">
        <v>8991</v>
      </c>
      <c r="B8223" s="1">
        <v>45949</v>
      </c>
      <c r="C8223" t="s">
        <v>135</v>
      </c>
      <c r="D8223" t="s">
        <v>31</v>
      </c>
      <c r="E8223" t="s">
        <v>334</v>
      </c>
      <c r="F8223" t="s">
        <v>572</v>
      </c>
      <c r="G8223">
        <v>43</v>
      </c>
      <c r="H8223">
        <v>7245.98</v>
      </c>
      <c r="I8223">
        <v>311577.07</v>
      </c>
      <c r="J8223" t="s">
        <v>770</v>
      </c>
      <c r="K8223">
        <v>25</v>
      </c>
      <c r="L8223" t="str">
        <f>_xlfn.XLOOKUP(F8223, Items!$A:$A, Items!$C:$C, "Check Item ID", 0)</f>
        <v>Service</v>
      </c>
    </row>
    <row r="8224" spans="1:12" hidden="1" x14ac:dyDescent="0.25">
      <c r="A8224" t="s">
        <v>8992</v>
      </c>
      <c r="B8224" s="1">
        <v>45013</v>
      </c>
      <c r="C8224" t="s">
        <v>57</v>
      </c>
      <c r="D8224" t="s">
        <v>25</v>
      </c>
      <c r="E8224" t="s">
        <v>270</v>
      </c>
      <c r="F8224" t="s">
        <v>426</v>
      </c>
      <c r="G8224">
        <v>36</v>
      </c>
      <c r="H8224">
        <v>6251.98</v>
      </c>
      <c r="I8224">
        <v>225071.23</v>
      </c>
      <c r="J8224" t="s">
        <v>770</v>
      </c>
      <c r="K8224">
        <v>38</v>
      </c>
      <c r="L8224" t="str">
        <f>_xlfn.XLOOKUP(F8224, Items!$A:$A, Items!$C:$C, "Check Item ID", 0)</f>
        <v>Hardware</v>
      </c>
    </row>
    <row r="8225" spans="1:12" hidden="1" x14ac:dyDescent="0.25">
      <c r="A8225" t="s">
        <v>8993</v>
      </c>
      <c r="B8225" s="1">
        <v>45594</v>
      </c>
      <c r="C8225" t="s">
        <v>145</v>
      </c>
      <c r="D8225" t="s">
        <v>7</v>
      </c>
      <c r="E8225" t="s">
        <v>265</v>
      </c>
      <c r="F8225" t="s">
        <v>367</v>
      </c>
      <c r="G8225">
        <v>3</v>
      </c>
      <c r="H8225">
        <v>5041.5</v>
      </c>
      <c r="I8225">
        <v>15124.51</v>
      </c>
      <c r="J8225" t="s">
        <v>768</v>
      </c>
      <c r="K8225">
        <v>21</v>
      </c>
      <c r="L8225" t="str">
        <f>_xlfn.XLOOKUP(F8225, Items!$A:$A, Items!$C:$C, "Check Item ID", 0)</f>
        <v>Software</v>
      </c>
    </row>
    <row r="8226" spans="1:12" hidden="1" x14ac:dyDescent="0.25">
      <c r="A8226" t="s">
        <v>8994</v>
      </c>
      <c r="B8226" s="1">
        <v>45539</v>
      </c>
      <c r="C8226" t="s">
        <v>149</v>
      </c>
      <c r="D8226" t="s">
        <v>21</v>
      </c>
      <c r="E8226" t="s">
        <v>308</v>
      </c>
      <c r="F8226" t="s">
        <v>678</v>
      </c>
      <c r="G8226">
        <v>18</v>
      </c>
      <c r="H8226">
        <v>4806.0600000000004</v>
      </c>
      <c r="I8226">
        <v>86509.07</v>
      </c>
      <c r="J8226" t="s">
        <v>768</v>
      </c>
      <c r="K8226">
        <v>19</v>
      </c>
      <c r="L8226" t="str">
        <f>_xlfn.XLOOKUP(F8226, Items!$A:$A, Items!$C:$C, "Check Item ID", 0)</f>
        <v>Service</v>
      </c>
    </row>
    <row r="8227" spans="1:12" x14ac:dyDescent="0.25">
      <c r="A8227" t="s">
        <v>8995</v>
      </c>
      <c r="B8227" s="1">
        <v>45755</v>
      </c>
      <c r="C8227" t="s">
        <v>109</v>
      </c>
      <c r="D8227" t="s">
        <v>17</v>
      </c>
      <c r="E8227" t="s">
        <v>352</v>
      </c>
      <c r="F8227" t="s">
        <v>672</v>
      </c>
      <c r="G8227" s="8">
        <v>32</v>
      </c>
      <c r="H8227" s="6">
        <v>2779.12</v>
      </c>
      <c r="I8227" s="6">
        <v>88931.8</v>
      </c>
      <c r="J8227" t="s">
        <v>777</v>
      </c>
      <c r="K8227" s="8">
        <v>36</v>
      </c>
      <c r="L8227" t="str">
        <f>_xlfn.XLOOKUP(F8227, Items!$A:$A, Items!$C:$C, "Check Item ID", 0)</f>
        <v>Service</v>
      </c>
    </row>
    <row r="8228" spans="1:12" x14ac:dyDescent="0.25">
      <c r="A8228" t="s">
        <v>8996</v>
      </c>
      <c r="B8228" s="1">
        <v>45051</v>
      </c>
      <c r="C8228" t="s">
        <v>213</v>
      </c>
      <c r="D8228" t="s">
        <v>5</v>
      </c>
      <c r="E8228" t="s">
        <v>265</v>
      </c>
      <c r="F8228" t="s">
        <v>594</v>
      </c>
      <c r="G8228" s="8">
        <v>45</v>
      </c>
      <c r="H8228" s="6">
        <v>3355.09</v>
      </c>
      <c r="I8228" s="6">
        <v>150979.20000000001</v>
      </c>
      <c r="J8228" t="s">
        <v>777</v>
      </c>
      <c r="K8228" s="8">
        <v>7</v>
      </c>
      <c r="L8228" t="str">
        <f>_xlfn.XLOOKUP(F8228, Items!$A:$A, Items!$C:$C, "Check Item ID", 0)</f>
        <v>Software</v>
      </c>
    </row>
    <row r="8229" spans="1:12" hidden="1" x14ac:dyDescent="0.25">
      <c r="A8229" t="s">
        <v>8997</v>
      </c>
      <c r="B8229" s="1">
        <v>45180</v>
      </c>
      <c r="C8229" t="s">
        <v>79</v>
      </c>
      <c r="D8229" t="s">
        <v>31</v>
      </c>
      <c r="E8229" t="s">
        <v>292</v>
      </c>
      <c r="F8229" t="s">
        <v>494</v>
      </c>
      <c r="G8229">
        <v>15</v>
      </c>
      <c r="H8229">
        <v>7388.55</v>
      </c>
      <c r="I8229">
        <v>110828.32</v>
      </c>
      <c r="J8229" t="s">
        <v>768</v>
      </c>
      <c r="K8229">
        <v>45</v>
      </c>
      <c r="L8229" t="str">
        <f>_xlfn.XLOOKUP(F8229, Items!$A:$A, Items!$C:$C, "Check Item ID", 0)</f>
        <v>Hardware</v>
      </c>
    </row>
    <row r="8230" spans="1:12" hidden="1" x14ac:dyDescent="0.25">
      <c r="A8230" t="s">
        <v>8998</v>
      </c>
      <c r="B8230" s="1">
        <v>45289</v>
      </c>
      <c r="C8230" t="s">
        <v>195</v>
      </c>
      <c r="D8230" t="s">
        <v>7</v>
      </c>
      <c r="E8230" t="s">
        <v>330</v>
      </c>
      <c r="F8230" t="s">
        <v>504</v>
      </c>
      <c r="G8230">
        <v>27</v>
      </c>
      <c r="H8230">
        <v>8344.58</v>
      </c>
      <c r="I8230">
        <v>225303.66</v>
      </c>
      <c r="J8230" t="s">
        <v>768</v>
      </c>
      <c r="K8230">
        <v>31</v>
      </c>
      <c r="L8230" t="str">
        <f>_xlfn.XLOOKUP(F8230, Items!$A:$A, Items!$C:$C, "Check Item ID", 0)</f>
        <v>Service</v>
      </c>
    </row>
    <row r="8231" spans="1:12" hidden="1" x14ac:dyDescent="0.25">
      <c r="A8231" t="s">
        <v>8999</v>
      </c>
      <c r="B8231" s="1">
        <v>45527</v>
      </c>
      <c r="C8231" t="s">
        <v>125</v>
      </c>
      <c r="D8231" t="s">
        <v>23</v>
      </c>
      <c r="E8231" t="s">
        <v>283</v>
      </c>
      <c r="F8231" t="s">
        <v>432</v>
      </c>
      <c r="G8231">
        <v>10</v>
      </c>
      <c r="H8231">
        <v>8684.41</v>
      </c>
      <c r="I8231">
        <v>86844.11</v>
      </c>
      <c r="J8231" t="s">
        <v>770</v>
      </c>
      <c r="K8231">
        <v>39</v>
      </c>
      <c r="L8231" t="str">
        <f>_xlfn.XLOOKUP(F8231, Items!$A:$A, Items!$C:$C, "Check Item ID", 0)</f>
        <v>Service</v>
      </c>
    </row>
    <row r="8232" spans="1:12" x14ac:dyDescent="0.25">
      <c r="A8232" t="s">
        <v>9000</v>
      </c>
      <c r="B8232" s="1">
        <v>45961</v>
      </c>
      <c r="C8232" t="s">
        <v>175</v>
      </c>
      <c r="D8232" t="s">
        <v>27</v>
      </c>
      <c r="E8232" t="s">
        <v>254</v>
      </c>
      <c r="F8232" t="s">
        <v>496</v>
      </c>
      <c r="G8232" s="8">
        <v>8</v>
      </c>
      <c r="H8232" s="6">
        <v>7190.36</v>
      </c>
      <c r="I8232" s="6">
        <v>57522.86</v>
      </c>
      <c r="J8232" t="s">
        <v>777</v>
      </c>
      <c r="K8232" s="8">
        <v>31</v>
      </c>
      <c r="L8232" t="str">
        <f>_xlfn.XLOOKUP(F8232, Items!$A:$A, Items!$C:$C, "Check Item ID", 0)</f>
        <v>Hardware</v>
      </c>
    </row>
    <row r="8233" spans="1:12" x14ac:dyDescent="0.25">
      <c r="A8233" t="s">
        <v>9001</v>
      </c>
      <c r="B8233" s="1">
        <v>45087</v>
      </c>
      <c r="C8233" t="s">
        <v>237</v>
      </c>
      <c r="D8233" t="s">
        <v>5</v>
      </c>
      <c r="E8233" t="s">
        <v>278</v>
      </c>
      <c r="F8233" t="s">
        <v>428</v>
      </c>
      <c r="G8233" s="8">
        <v>29</v>
      </c>
      <c r="H8233" s="6">
        <v>6549.1</v>
      </c>
      <c r="I8233" s="6">
        <v>189923.78</v>
      </c>
      <c r="J8233" t="s">
        <v>777</v>
      </c>
      <c r="K8233" s="8">
        <v>30</v>
      </c>
      <c r="L8233" t="str">
        <f>_xlfn.XLOOKUP(F8233, Items!$A:$A, Items!$C:$C, "Check Item ID", 0)</f>
        <v>Service</v>
      </c>
    </row>
    <row r="8234" spans="1:12" hidden="1" x14ac:dyDescent="0.25">
      <c r="A8234" t="s">
        <v>9002</v>
      </c>
      <c r="B8234" s="1">
        <v>45086</v>
      </c>
      <c r="C8234" t="s">
        <v>137</v>
      </c>
      <c r="D8234" t="s">
        <v>13</v>
      </c>
      <c r="E8234" t="s">
        <v>348</v>
      </c>
      <c r="F8234" t="s">
        <v>600</v>
      </c>
      <c r="G8234">
        <v>17</v>
      </c>
      <c r="H8234">
        <v>6371.62</v>
      </c>
      <c r="I8234">
        <v>108317.53</v>
      </c>
      <c r="J8234" t="s">
        <v>770</v>
      </c>
      <c r="K8234">
        <v>39</v>
      </c>
      <c r="L8234" t="str">
        <f>_xlfn.XLOOKUP(F8234, Items!$A:$A, Items!$C:$C, "Check Item ID", 0)</f>
        <v>Software</v>
      </c>
    </row>
    <row r="8235" spans="1:12" hidden="1" x14ac:dyDescent="0.25">
      <c r="A8235" t="s">
        <v>9003</v>
      </c>
      <c r="B8235" s="1">
        <v>45242</v>
      </c>
      <c r="C8235" t="s">
        <v>65</v>
      </c>
      <c r="D8235" t="s">
        <v>15</v>
      </c>
      <c r="E8235" t="s">
        <v>350</v>
      </c>
      <c r="F8235" t="s">
        <v>632</v>
      </c>
      <c r="G8235">
        <v>43</v>
      </c>
      <c r="H8235">
        <v>2175.54</v>
      </c>
      <c r="I8235">
        <v>93548.38</v>
      </c>
      <c r="J8235" t="s">
        <v>768</v>
      </c>
      <c r="K8235">
        <v>44</v>
      </c>
      <c r="L8235" t="str">
        <f>_xlfn.XLOOKUP(F8235, Items!$A:$A, Items!$C:$C, "Check Item ID", 0)</f>
        <v>Service</v>
      </c>
    </row>
    <row r="8236" spans="1:12" hidden="1" x14ac:dyDescent="0.25">
      <c r="A8236" t="s">
        <v>9004</v>
      </c>
      <c r="B8236" s="1">
        <v>45728</v>
      </c>
      <c r="C8236" t="s">
        <v>135</v>
      </c>
      <c r="D8236" t="s">
        <v>31</v>
      </c>
      <c r="E8236" t="s">
        <v>312</v>
      </c>
      <c r="F8236" t="s">
        <v>616</v>
      </c>
      <c r="G8236">
        <v>27</v>
      </c>
      <c r="H8236">
        <v>410.25</v>
      </c>
      <c r="I8236">
        <v>11076.86</v>
      </c>
      <c r="J8236" t="s">
        <v>768</v>
      </c>
      <c r="K8236">
        <v>6</v>
      </c>
      <c r="L8236" t="str">
        <f>_xlfn.XLOOKUP(F8236, Items!$A:$A, Items!$C:$C, "Check Item ID", 0)</f>
        <v>Hardware</v>
      </c>
    </row>
    <row r="8237" spans="1:12" x14ac:dyDescent="0.25">
      <c r="A8237" t="s">
        <v>9005</v>
      </c>
      <c r="B8237" s="1">
        <v>45442</v>
      </c>
      <c r="C8237" t="s">
        <v>45</v>
      </c>
      <c r="D8237" t="s">
        <v>5</v>
      </c>
      <c r="E8237" t="s">
        <v>276</v>
      </c>
      <c r="F8237" t="s">
        <v>588</v>
      </c>
      <c r="G8237" s="8">
        <v>8</v>
      </c>
      <c r="H8237" s="6">
        <v>8448.98</v>
      </c>
      <c r="I8237" s="6">
        <v>67591.850000000006</v>
      </c>
      <c r="J8237" t="s">
        <v>777</v>
      </c>
      <c r="K8237" s="8">
        <v>23</v>
      </c>
      <c r="L8237" t="str">
        <f>_xlfn.XLOOKUP(F8237, Items!$A:$A, Items!$C:$C, "Check Item ID", 0)</f>
        <v>Hardware</v>
      </c>
    </row>
    <row r="8238" spans="1:12" x14ac:dyDescent="0.25">
      <c r="A8238" t="s">
        <v>9006</v>
      </c>
      <c r="B8238" s="1">
        <v>44986</v>
      </c>
      <c r="C8238" t="s">
        <v>201</v>
      </c>
      <c r="D8238" t="s">
        <v>21</v>
      </c>
      <c r="E8238" t="s">
        <v>302</v>
      </c>
      <c r="F8238" t="s">
        <v>382</v>
      </c>
      <c r="G8238" s="8">
        <v>32</v>
      </c>
      <c r="H8238" s="6">
        <v>9368.14</v>
      </c>
      <c r="I8238" s="6">
        <v>299780.44</v>
      </c>
      <c r="J8238" t="s">
        <v>777</v>
      </c>
      <c r="K8238" s="8">
        <v>32</v>
      </c>
      <c r="L8238" t="str">
        <f>_xlfn.XLOOKUP(F8238, Items!$A:$A, Items!$C:$C, "Check Item ID", 0)</f>
        <v>Hardware</v>
      </c>
    </row>
    <row r="8239" spans="1:12" x14ac:dyDescent="0.25">
      <c r="A8239" t="s">
        <v>9007</v>
      </c>
      <c r="B8239" s="1">
        <v>45154</v>
      </c>
      <c r="C8239" t="s">
        <v>85</v>
      </c>
      <c r="D8239" t="s">
        <v>29</v>
      </c>
      <c r="E8239" t="s">
        <v>336</v>
      </c>
      <c r="F8239" t="s">
        <v>474</v>
      </c>
      <c r="G8239" s="8">
        <v>46</v>
      </c>
      <c r="H8239" s="6">
        <v>10170.99</v>
      </c>
      <c r="I8239" s="6">
        <v>467865.73</v>
      </c>
      <c r="J8239" t="s">
        <v>777</v>
      </c>
      <c r="K8239" s="8">
        <v>3</v>
      </c>
      <c r="L8239" t="str">
        <f>_xlfn.XLOOKUP(F8239, Items!$A:$A, Items!$C:$C, "Check Item ID", 0)</f>
        <v>Service</v>
      </c>
    </row>
    <row r="8240" spans="1:12" hidden="1" x14ac:dyDescent="0.25">
      <c r="A8240" t="s">
        <v>9008</v>
      </c>
      <c r="B8240" s="1">
        <v>45896</v>
      </c>
      <c r="C8240" t="s">
        <v>197</v>
      </c>
      <c r="D8240" t="s">
        <v>17</v>
      </c>
      <c r="E8240" t="s">
        <v>336</v>
      </c>
      <c r="F8240" t="s">
        <v>468</v>
      </c>
      <c r="G8240">
        <v>36</v>
      </c>
      <c r="H8240">
        <v>3756.94</v>
      </c>
      <c r="I8240">
        <v>135249.78</v>
      </c>
      <c r="J8240" t="s">
        <v>768</v>
      </c>
      <c r="K8240">
        <v>21</v>
      </c>
      <c r="L8240" t="str">
        <f>_xlfn.XLOOKUP(F8240, Items!$A:$A, Items!$C:$C, "Check Item ID", 0)</f>
        <v>Hardware</v>
      </c>
    </row>
    <row r="8241" spans="1:12" hidden="1" x14ac:dyDescent="0.25">
      <c r="A8241" t="s">
        <v>9009</v>
      </c>
      <c r="B8241" s="1">
        <v>45669</v>
      </c>
      <c r="C8241" t="s">
        <v>39</v>
      </c>
      <c r="D8241" t="s">
        <v>25</v>
      </c>
      <c r="E8241" t="s">
        <v>352</v>
      </c>
      <c r="F8241" t="s">
        <v>520</v>
      </c>
      <c r="G8241">
        <v>30</v>
      </c>
      <c r="H8241">
        <v>7118.43</v>
      </c>
      <c r="I8241">
        <v>213552.84</v>
      </c>
      <c r="J8241" t="s">
        <v>768</v>
      </c>
      <c r="K8241">
        <v>43</v>
      </c>
      <c r="L8241" t="str">
        <f>_xlfn.XLOOKUP(F8241, Items!$A:$A, Items!$C:$C, "Check Item ID", 0)</f>
        <v>Software</v>
      </c>
    </row>
    <row r="8242" spans="1:12" hidden="1" x14ac:dyDescent="0.25">
      <c r="A8242" t="s">
        <v>9010</v>
      </c>
      <c r="B8242" s="1">
        <v>45916</v>
      </c>
      <c r="C8242" t="s">
        <v>237</v>
      </c>
      <c r="D8242" t="s">
        <v>5</v>
      </c>
      <c r="E8242" t="s">
        <v>278</v>
      </c>
      <c r="F8242" t="s">
        <v>564</v>
      </c>
      <c r="G8242">
        <v>31</v>
      </c>
      <c r="H8242">
        <v>3972.12</v>
      </c>
      <c r="I8242">
        <v>123135.63</v>
      </c>
      <c r="J8242" t="s">
        <v>770</v>
      </c>
      <c r="K8242">
        <v>30</v>
      </c>
      <c r="L8242" t="str">
        <f>_xlfn.XLOOKUP(F8242, Items!$A:$A, Items!$C:$C, "Check Item ID", 0)</f>
        <v>Software</v>
      </c>
    </row>
    <row r="8243" spans="1:12" hidden="1" x14ac:dyDescent="0.25">
      <c r="A8243" t="s">
        <v>9011</v>
      </c>
      <c r="B8243" s="1">
        <v>45195</v>
      </c>
      <c r="C8243" t="s">
        <v>48</v>
      </c>
      <c r="D8243" t="s">
        <v>21</v>
      </c>
      <c r="E8243" t="s">
        <v>342</v>
      </c>
      <c r="F8243" t="s">
        <v>532</v>
      </c>
      <c r="G8243">
        <v>45</v>
      </c>
      <c r="H8243">
        <v>5551.46</v>
      </c>
      <c r="I8243">
        <v>249815.91</v>
      </c>
      <c r="J8243" t="s">
        <v>768</v>
      </c>
      <c r="K8243">
        <v>13</v>
      </c>
      <c r="L8243" t="str">
        <f>_xlfn.XLOOKUP(F8243, Items!$A:$A, Items!$C:$C, "Check Item ID", 0)</f>
        <v>Hardware</v>
      </c>
    </row>
    <row r="8244" spans="1:12" x14ac:dyDescent="0.25">
      <c r="A8244" t="s">
        <v>9012</v>
      </c>
      <c r="B8244" s="1">
        <v>45403</v>
      </c>
      <c r="C8244" t="s">
        <v>169</v>
      </c>
      <c r="D8244" t="s">
        <v>23</v>
      </c>
      <c r="E8244" t="s">
        <v>290</v>
      </c>
      <c r="F8244" t="s">
        <v>750</v>
      </c>
      <c r="G8244" s="8">
        <v>20</v>
      </c>
      <c r="H8244" s="6">
        <v>3287.88</v>
      </c>
      <c r="I8244" s="6">
        <v>65757.52</v>
      </c>
      <c r="J8244" t="s">
        <v>777</v>
      </c>
      <c r="K8244" s="8">
        <v>19</v>
      </c>
      <c r="L8244" t="str">
        <f>_xlfn.XLOOKUP(F8244, Items!$A:$A, Items!$C:$C, "Check Item ID", 0)</f>
        <v>Hardware</v>
      </c>
    </row>
    <row r="8245" spans="1:12" x14ac:dyDescent="0.25">
      <c r="A8245" t="s">
        <v>9013</v>
      </c>
      <c r="B8245" s="1">
        <v>44948</v>
      </c>
      <c r="C8245" t="s">
        <v>145</v>
      </c>
      <c r="D8245" t="s">
        <v>7</v>
      </c>
      <c r="E8245" t="s">
        <v>328</v>
      </c>
      <c r="F8245" t="s">
        <v>512</v>
      </c>
      <c r="G8245" s="8">
        <v>41</v>
      </c>
      <c r="H8245" s="6">
        <v>4414.3999999999996</v>
      </c>
      <c r="I8245" s="6">
        <v>180990.48</v>
      </c>
      <c r="J8245" t="s">
        <v>777</v>
      </c>
      <c r="K8245" s="8">
        <v>10</v>
      </c>
      <c r="L8245" t="str">
        <f>_xlfn.XLOOKUP(F8245, Items!$A:$A, Items!$C:$C, "Check Item ID", 0)</f>
        <v>Software</v>
      </c>
    </row>
    <row r="8246" spans="1:12" hidden="1" x14ac:dyDescent="0.25">
      <c r="A8246" t="s">
        <v>9014</v>
      </c>
      <c r="B8246" s="1">
        <v>45251</v>
      </c>
      <c r="C8246" t="s">
        <v>209</v>
      </c>
      <c r="D8246" t="s">
        <v>23</v>
      </c>
      <c r="E8246" t="s">
        <v>265</v>
      </c>
      <c r="F8246" t="s">
        <v>442</v>
      </c>
      <c r="G8246">
        <v>29</v>
      </c>
      <c r="H8246">
        <v>11343.67</v>
      </c>
      <c r="I8246">
        <v>328966.49</v>
      </c>
      <c r="J8246" t="s">
        <v>768</v>
      </c>
      <c r="K8246">
        <v>26</v>
      </c>
      <c r="L8246" t="str">
        <f>_xlfn.XLOOKUP(F8246, Items!$A:$A, Items!$C:$C, "Check Item ID", 0)</f>
        <v>Service</v>
      </c>
    </row>
    <row r="8247" spans="1:12" hidden="1" x14ac:dyDescent="0.25">
      <c r="A8247" t="s">
        <v>9015</v>
      </c>
      <c r="B8247" s="1">
        <v>45920</v>
      </c>
      <c r="C8247" t="s">
        <v>161</v>
      </c>
      <c r="D8247" t="s">
        <v>17</v>
      </c>
      <c r="E8247" t="s">
        <v>328</v>
      </c>
      <c r="F8247" t="s">
        <v>680</v>
      </c>
      <c r="G8247">
        <v>35</v>
      </c>
      <c r="H8247">
        <v>8127.62</v>
      </c>
      <c r="I8247">
        <v>284466.69</v>
      </c>
      <c r="J8247" t="s">
        <v>770</v>
      </c>
      <c r="K8247">
        <v>32</v>
      </c>
      <c r="L8247" t="str">
        <f>_xlfn.XLOOKUP(F8247, Items!$A:$A, Items!$C:$C, "Check Item ID", 0)</f>
        <v>Service</v>
      </c>
    </row>
    <row r="8248" spans="1:12" x14ac:dyDescent="0.25">
      <c r="A8248" t="s">
        <v>9016</v>
      </c>
      <c r="B8248" s="1">
        <v>45038</v>
      </c>
      <c r="C8248" t="s">
        <v>77</v>
      </c>
      <c r="D8248" t="s">
        <v>17</v>
      </c>
      <c r="E8248" t="s">
        <v>290</v>
      </c>
      <c r="F8248" t="s">
        <v>450</v>
      </c>
      <c r="G8248" s="8">
        <v>34</v>
      </c>
      <c r="H8248" s="6">
        <v>8218.32</v>
      </c>
      <c r="I8248" s="6">
        <v>279422.99</v>
      </c>
      <c r="J8248" t="s">
        <v>777</v>
      </c>
      <c r="K8248" s="8">
        <v>13</v>
      </c>
      <c r="L8248" t="str">
        <f>_xlfn.XLOOKUP(F8248, Items!$A:$A, Items!$C:$C, "Check Item ID", 0)</f>
        <v>Service</v>
      </c>
    </row>
    <row r="8249" spans="1:12" hidden="1" x14ac:dyDescent="0.25">
      <c r="A8249" t="s">
        <v>9017</v>
      </c>
      <c r="B8249" s="1">
        <v>45019</v>
      </c>
      <c r="C8249" t="s">
        <v>167</v>
      </c>
      <c r="D8249" t="s">
        <v>31</v>
      </c>
      <c r="E8249" t="s">
        <v>314</v>
      </c>
      <c r="F8249" t="s">
        <v>712</v>
      </c>
      <c r="G8249">
        <v>23</v>
      </c>
      <c r="H8249">
        <v>3268.73</v>
      </c>
      <c r="I8249">
        <v>75180.789999999994</v>
      </c>
      <c r="J8249" t="s">
        <v>770</v>
      </c>
      <c r="K8249">
        <v>21</v>
      </c>
      <c r="L8249" t="str">
        <f>_xlfn.XLOOKUP(F8249, Items!$A:$A, Items!$C:$C, "Check Item ID", 0)</f>
        <v>Service</v>
      </c>
    </row>
    <row r="8250" spans="1:12" hidden="1" x14ac:dyDescent="0.25">
      <c r="A8250" t="s">
        <v>9018</v>
      </c>
      <c r="B8250" s="1">
        <v>45879</v>
      </c>
      <c r="C8250" t="s">
        <v>193</v>
      </c>
      <c r="D8250" t="s">
        <v>5</v>
      </c>
      <c r="E8250" t="s">
        <v>270</v>
      </c>
      <c r="F8250" t="s">
        <v>748</v>
      </c>
      <c r="G8250">
        <v>41</v>
      </c>
      <c r="H8250">
        <v>4261.28</v>
      </c>
      <c r="I8250">
        <v>174712.33</v>
      </c>
      <c r="J8250" t="s">
        <v>770</v>
      </c>
      <c r="K8250">
        <v>40</v>
      </c>
      <c r="L8250" t="str">
        <f>_xlfn.XLOOKUP(F8250, Items!$A:$A, Items!$C:$C, "Check Item ID", 0)</f>
        <v>Software</v>
      </c>
    </row>
    <row r="8251" spans="1:12" x14ac:dyDescent="0.25">
      <c r="A8251" t="s">
        <v>9019</v>
      </c>
      <c r="B8251" s="1">
        <v>46019</v>
      </c>
      <c r="C8251" t="s">
        <v>165</v>
      </c>
      <c r="D8251" t="s">
        <v>27</v>
      </c>
      <c r="E8251" t="s">
        <v>304</v>
      </c>
      <c r="F8251" t="s">
        <v>724</v>
      </c>
      <c r="G8251" s="8">
        <v>35</v>
      </c>
      <c r="H8251" s="6">
        <v>285.11</v>
      </c>
      <c r="I8251" s="6">
        <v>9978.99</v>
      </c>
      <c r="J8251" t="s">
        <v>777</v>
      </c>
      <c r="K8251" s="8">
        <v>45</v>
      </c>
      <c r="L8251" t="str">
        <f>_xlfn.XLOOKUP(F8251, Items!$A:$A, Items!$C:$C, "Check Item ID", 0)</f>
        <v>Software</v>
      </c>
    </row>
    <row r="8252" spans="1:12" x14ac:dyDescent="0.25">
      <c r="A8252" t="s">
        <v>9020</v>
      </c>
      <c r="B8252" s="1">
        <v>45627</v>
      </c>
      <c r="C8252" t="s">
        <v>189</v>
      </c>
      <c r="D8252" t="s">
        <v>21</v>
      </c>
      <c r="E8252" t="s">
        <v>274</v>
      </c>
      <c r="F8252" t="s">
        <v>402</v>
      </c>
      <c r="G8252" s="8">
        <v>49</v>
      </c>
      <c r="H8252" s="6">
        <v>8323.82</v>
      </c>
      <c r="I8252" s="6">
        <v>407867.37</v>
      </c>
      <c r="J8252" t="s">
        <v>777</v>
      </c>
      <c r="K8252" s="8">
        <v>6</v>
      </c>
      <c r="L8252" t="str">
        <f>_xlfn.XLOOKUP(F8252, Items!$A:$A, Items!$C:$C, "Check Item ID", 0)</f>
        <v>Hardware</v>
      </c>
    </row>
    <row r="8253" spans="1:12" x14ac:dyDescent="0.25">
      <c r="A8253" t="s">
        <v>9021</v>
      </c>
      <c r="B8253" s="1">
        <v>45369</v>
      </c>
      <c r="C8253" t="s">
        <v>175</v>
      </c>
      <c r="D8253" t="s">
        <v>27</v>
      </c>
      <c r="E8253" t="s">
        <v>328</v>
      </c>
      <c r="F8253" t="s">
        <v>466</v>
      </c>
      <c r="G8253" s="8">
        <v>27</v>
      </c>
      <c r="H8253" s="6">
        <v>395.46</v>
      </c>
      <c r="I8253" s="6">
        <v>10677.55</v>
      </c>
      <c r="J8253" t="s">
        <v>777</v>
      </c>
      <c r="K8253" s="8">
        <v>38</v>
      </c>
      <c r="L8253" t="str">
        <f>_xlfn.XLOOKUP(F8253, Items!$A:$A, Items!$C:$C, "Check Item ID", 0)</f>
        <v>Hardware</v>
      </c>
    </row>
    <row r="8254" spans="1:12" hidden="1" x14ac:dyDescent="0.25">
      <c r="A8254" t="s">
        <v>9022</v>
      </c>
      <c r="B8254" s="1">
        <v>45005</v>
      </c>
      <c r="C8254" t="s">
        <v>217</v>
      </c>
      <c r="D8254" t="s">
        <v>21</v>
      </c>
      <c r="E8254" t="s">
        <v>254</v>
      </c>
      <c r="F8254" t="s">
        <v>680</v>
      </c>
      <c r="G8254">
        <v>10</v>
      </c>
      <c r="H8254">
        <v>8488.4</v>
      </c>
      <c r="I8254">
        <v>84884.04</v>
      </c>
      <c r="J8254" t="s">
        <v>768</v>
      </c>
      <c r="K8254">
        <v>5</v>
      </c>
      <c r="L8254" t="str">
        <f>_xlfn.XLOOKUP(F8254, Items!$A:$A, Items!$C:$C, "Check Item ID", 0)</f>
        <v>Service</v>
      </c>
    </row>
    <row r="8255" spans="1:12" x14ac:dyDescent="0.25">
      <c r="A8255" t="s">
        <v>9023</v>
      </c>
      <c r="B8255" s="1">
        <v>45753</v>
      </c>
      <c r="C8255" t="s">
        <v>57</v>
      </c>
      <c r="D8255" t="s">
        <v>25</v>
      </c>
      <c r="E8255" t="s">
        <v>352</v>
      </c>
      <c r="F8255" t="s">
        <v>472</v>
      </c>
      <c r="G8255" s="8">
        <v>42</v>
      </c>
      <c r="H8255" s="6">
        <v>6159.56</v>
      </c>
      <c r="I8255" s="6">
        <v>258701.6</v>
      </c>
      <c r="J8255" t="s">
        <v>777</v>
      </c>
      <c r="K8255" s="8">
        <v>44</v>
      </c>
      <c r="L8255" t="str">
        <f>_xlfn.XLOOKUP(F8255, Items!$A:$A, Items!$C:$C, "Check Item ID", 0)</f>
        <v>Software</v>
      </c>
    </row>
    <row r="8256" spans="1:12" hidden="1" x14ac:dyDescent="0.25">
      <c r="A8256" t="s">
        <v>9024</v>
      </c>
      <c r="B8256" s="1">
        <v>45420</v>
      </c>
      <c r="C8256" t="s">
        <v>69</v>
      </c>
      <c r="D8256" t="s">
        <v>13</v>
      </c>
      <c r="E8256" t="s">
        <v>354</v>
      </c>
      <c r="F8256" t="s">
        <v>660</v>
      </c>
      <c r="G8256">
        <v>30</v>
      </c>
      <c r="H8256">
        <v>7243.93</v>
      </c>
      <c r="I8256">
        <v>217317.83</v>
      </c>
      <c r="J8256" t="s">
        <v>770</v>
      </c>
      <c r="K8256">
        <v>24</v>
      </c>
      <c r="L8256" t="str">
        <f>_xlfn.XLOOKUP(F8256, Items!$A:$A, Items!$C:$C, "Check Item ID", 0)</f>
        <v>Hardware</v>
      </c>
    </row>
    <row r="8257" spans="1:12" x14ac:dyDescent="0.25">
      <c r="A8257" t="s">
        <v>9025</v>
      </c>
      <c r="B8257" s="1">
        <v>45647</v>
      </c>
      <c r="C8257" t="s">
        <v>115</v>
      </c>
      <c r="D8257" t="s">
        <v>27</v>
      </c>
      <c r="E8257" t="s">
        <v>340</v>
      </c>
      <c r="F8257" t="s">
        <v>480</v>
      </c>
      <c r="G8257" s="8">
        <v>40</v>
      </c>
      <c r="H8257" s="6">
        <v>2175.11</v>
      </c>
      <c r="I8257" s="6">
        <v>87004.45</v>
      </c>
      <c r="J8257" t="s">
        <v>777</v>
      </c>
      <c r="K8257" s="8">
        <v>28</v>
      </c>
      <c r="L8257" t="str">
        <f>_xlfn.XLOOKUP(F8257, Items!$A:$A, Items!$C:$C, "Check Item ID", 0)</f>
        <v>Hardware</v>
      </c>
    </row>
    <row r="8258" spans="1:12" hidden="1" x14ac:dyDescent="0.25">
      <c r="A8258" t="s">
        <v>9026</v>
      </c>
      <c r="B8258" s="1">
        <v>45702</v>
      </c>
      <c r="C8258" t="s">
        <v>91</v>
      </c>
      <c r="D8258" t="s">
        <v>11</v>
      </c>
      <c r="E8258" t="s">
        <v>278</v>
      </c>
      <c r="F8258" t="s">
        <v>464</v>
      </c>
      <c r="G8258">
        <v>49</v>
      </c>
      <c r="H8258">
        <v>2891.6</v>
      </c>
      <c r="I8258">
        <v>141688.24</v>
      </c>
      <c r="J8258" t="s">
        <v>768</v>
      </c>
      <c r="K8258">
        <v>29</v>
      </c>
      <c r="L8258" t="str">
        <f>_xlfn.XLOOKUP(F8258, Items!$A:$A, Items!$C:$C, "Check Item ID", 0)</f>
        <v>Hardware</v>
      </c>
    </row>
    <row r="8259" spans="1:12" hidden="1" x14ac:dyDescent="0.25">
      <c r="A8259" t="s">
        <v>9027</v>
      </c>
      <c r="B8259" s="1">
        <v>45758</v>
      </c>
      <c r="C8259" t="s">
        <v>187</v>
      </c>
      <c r="D8259" t="s">
        <v>3</v>
      </c>
      <c r="E8259" t="s">
        <v>300</v>
      </c>
      <c r="F8259" t="s">
        <v>692</v>
      </c>
      <c r="G8259">
        <v>23</v>
      </c>
      <c r="H8259">
        <v>7758.84</v>
      </c>
      <c r="I8259">
        <v>178453.22</v>
      </c>
      <c r="J8259" t="s">
        <v>770</v>
      </c>
      <c r="K8259">
        <v>15</v>
      </c>
      <c r="L8259" t="str">
        <f>_xlfn.XLOOKUP(F8259, Items!$A:$A, Items!$C:$C, "Check Item ID", 0)</f>
        <v>Hardware</v>
      </c>
    </row>
    <row r="8260" spans="1:12" x14ac:dyDescent="0.25">
      <c r="A8260" t="s">
        <v>9028</v>
      </c>
      <c r="B8260" s="1">
        <v>45038</v>
      </c>
      <c r="C8260" t="s">
        <v>77</v>
      </c>
      <c r="D8260" t="s">
        <v>17</v>
      </c>
      <c r="E8260" t="s">
        <v>320</v>
      </c>
      <c r="F8260" t="s">
        <v>698</v>
      </c>
      <c r="G8260" s="8">
        <v>9</v>
      </c>
      <c r="H8260" s="6">
        <v>5827.38</v>
      </c>
      <c r="I8260" s="6">
        <v>52446.46</v>
      </c>
      <c r="J8260" t="s">
        <v>777</v>
      </c>
      <c r="K8260" s="8">
        <v>27</v>
      </c>
      <c r="L8260" t="str">
        <f>_xlfn.XLOOKUP(F8260, Items!$A:$A, Items!$C:$C, "Check Item ID", 0)</f>
        <v>Software</v>
      </c>
    </row>
    <row r="8261" spans="1:12" x14ac:dyDescent="0.25">
      <c r="A8261" t="s">
        <v>9029</v>
      </c>
      <c r="B8261" s="1">
        <v>45926</v>
      </c>
      <c r="C8261" t="s">
        <v>217</v>
      </c>
      <c r="D8261" t="s">
        <v>21</v>
      </c>
      <c r="E8261" t="s">
        <v>344</v>
      </c>
      <c r="F8261" t="s">
        <v>704</v>
      </c>
      <c r="G8261" s="8">
        <v>13</v>
      </c>
      <c r="H8261" s="6">
        <v>6345.22</v>
      </c>
      <c r="I8261" s="6">
        <v>82487.87</v>
      </c>
      <c r="J8261" t="s">
        <v>777</v>
      </c>
      <c r="K8261" s="8">
        <v>42</v>
      </c>
      <c r="L8261" t="str">
        <f>_xlfn.XLOOKUP(F8261, Items!$A:$A, Items!$C:$C, "Check Item ID", 0)</f>
        <v>Software</v>
      </c>
    </row>
    <row r="8262" spans="1:12" hidden="1" x14ac:dyDescent="0.25">
      <c r="A8262" t="s">
        <v>9030</v>
      </c>
      <c r="B8262" s="1">
        <v>45291</v>
      </c>
      <c r="C8262" t="s">
        <v>48</v>
      </c>
      <c r="D8262" t="s">
        <v>21</v>
      </c>
      <c r="E8262" t="s">
        <v>330</v>
      </c>
      <c r="F8262" t="s">
        <v>373</v>
      </c>
      <c r="G8262">
        <v>21</v>
      </c>
      <c r="H8262">
        <v>9335.74</v>
      </c>
      <c r="I8262">
        <v>196050.61</v>
      </c>
      <c r="J8262" t="s">
        <v>770</v>
      </c>
      <c r="K8262">
        <v>5</v>
      </c>
      <c r="L8262" t="str">
        <f>_xlfn.XLOOKUP(F8262, Items!$A:$A, Items!$C:$C, "Check Item ID", 0)</f>
        <v>Service</v>
      </c>
    </row>
    <row r="8263" spans="1:12" x14ac:dyDescent="0.25">
      <c r="A8263" t="s">
        <v>9031</v>
      </c>
      <c r="B8263" s="1">
        <v>44967</v>
      </c>
      <c r="C8263" t="s">
        <v>105</v>
      </c>
      <c r="D8263" t="s">
        <v>23</v>
      </c>
      <c r="E8263" t="s">
        <v>281</v>
      </c>
      <c r="F8263" t="s">
        <v>702</v>
      </c>
      <c r="G8263" s="8">
        <v>25</v>
      </c>
      <c r="H8263" s="6">
        <v>6064.3</v>
      </c>
      <c r="I8263" s="6">
        <v>151607.41</v>
      </c>
      <c r="J8263" t="s">
        <v>777</v>
      </c>
      <c r="K8263" s="8">
        <v>42</v>
      </c>
      <c r="L8263" t="str">
        <f>_xlfn.XLOOKUP(F8263, Items!$A:$A, Items!$C:$C, "Check Item ID", 0)</f>
        <v>Hardware</v>
      </c>
    </row>
    <row r="8264" spans="1:12" hidden="1" x14ac:dyDescent="0.25">
      <c r="A8264" t="s">
        <v>9032</v>
      </c>
      <c r="B8264" s="1">
        <v>45875</v>
      </c>
      <c r="C8264" t="s">
        <v>211</v>
      </c>
      <c r="D8264" t="s">
        <v>31</v>
      </c>
      <c r="E8264" t="s">
        <v>328</v>
      </c>
      <c r="F8264" t="s">
        <v>628</v>
      </c>
      <c r="G8264">
        <v>14</v>
      </c>
      <c r="H8264">
        <v>3069.68</v>
      </c>
      <c r="I8264">
        <v>42975.56</v>
      </c>
      <c r="J8264" t="s">
        <v>768</v>
      </c>
      <c r="K8264">
        <v>38</v>
      </c>
      <c r="L8264" t="str">
        <f>_xlfn.XLOOKUP(F8264, Items!$A:$A, Items!$C:$C, "Check Item ID", 0)</f>
        <v>Software</v>
      </c>
    </row>
    <row r="8265" spans="1:12" hidden="1" x14ac:dyDescent="0.25">
      <c r="A8265" t="s">
        <v>9033</v>
      </c>
      <c r="B8265" s="1">
        <v>45125</v>
      </c>
      <c r="C8265" t="s">
        <v>61</v>
      </c>
      <c r="D8265" t="s">
        <v>11</v>
      </c>
      <c r="E8265" t="s">
        <v>250</v>
      </c>
      <c r="F8265" t="s">
        <v>536</v>
      </c>
      <c r="G8265">
        <v>35</v>
      </c>
      <c r="H8265">
        <v>3997.35</v>
      </c>
      <c r="I8265">
        <v>139907.24</v>
      </c>
      <c r="J8265" t="s">
        <v>768</v>
      </c>
      <c r="K8265">
        <v>21</v>
      </c>
      <c r="L8265" t="str">
        <f>_xlfn.XLOOKUP(F8265, Items!$A:$A, Items!$C:$C, "Check Item ID", 0)</f>
        <v>Service</v>
      </c>
    </row>
    <row r="8266" spans="1:12" hidden="1" x14ac:dyDescent="0.25">
      <c r="A8266" t="s">
        <v>9034</v>
      </c>
      <c r="B8266" s="1">
        <v>45041</v>
      </c>
      <c r="C8266" t="s">
        <v>195</v>
      </c>
      <c r="D8266" t="s">
        <v>7</v>
      </c>
      <c r="E8266" t="s">
        <v>318</v>
      </c>
      <c r="F8266" t="s">
        <v>442</v>
      </c>
      <c r="G8266">
        <v>4</v>
      </c>
      <c r="H8266">
        <v>10407.700000000001</v>
      </c>
      <c r="I8266">
        <v>41630.82</v>
      </c>
      <c r="J8266" t="s">
        <v>770</v>
      </c>
      <c r="K8266">
        <v>27</v>
      </c>
      <c r="L8266" t="str">
        <f>_xlfn.XLOOKUP(F8266, Items!$A:$A, Items!$C:$C, "Check Item ID", 0)</f>
        <v>Service</v>
      </c>
    </row>
    <row r="8267" spans="1:12" x14ac:dyDescent="0.25">
      <c r="A8267" t="s">
        <v>9035</v>
      </c>
      <c r="B8267" s="1">
        <v>45526</v>
      </c>
      <c r="C8267" t="s">
        <v>83</v>
      </c>
      <c r="D8267" t="s">
        <v>23</v>
      </c>
      <c r="E8267" t="s">
        <v>346</v>
      </c>
      <c r="F8267" t="s">
        <v>680</v>
      </c>
      <c r="G8267" s="8">
        <v>33</v>
      </c>
      <c r="H8267" s="6">
        <v>8300.92</v>
      </c>
      <c r="I8267" s="6">
        <v>273930.39</v>
      </c>
      <c r="J8267" t="s">
        <v>777</v>
      </c>
      <c r="K8267" s="8">
        <v>39</v>
      </c>
      <c r="L8267" t="str">
        <f>_xlfn.XLOOKUP(F8267, Items!$A:$A, Items!$C:$C, "Check Item ID", 0)</f>
        <v>Service</v>
      </c>
    </row>
    <row r="8268" spans="1:12" hidden="1" x14ac:dyDescent="0.25">
      <c r="A8268" t="s">
        <v>9036</v>
      </c>
      <c r="B8268" s="1">
        <v>44982</v>
      </c>
      <c r="C8268" t="s">
        <v>225</v>
      </c>
      <c r="D8268" t="s">
        <v>13</v>
      </c>
      <c r="E8268" t="s">
        <v>336</v>
      </c>
      <c r="F8268" t="s">
        <v>440</v>
      </c>
      <c r="G8268">
        <v>49</v>
      </c>
      <c r="H8268">
        <v>6041.43</v>
      </c>
      <c r="I8268">
        <v>296029.84999999998</v>
      </c>
      <c r="J8268" t="s">
        <v>770</v>
      </c>
      <c r="K8268">
        <v>6</v>
      </c>
      <c r="L8268" t="str">
        <f>_xlfn.XLOOKUP(F8268, Items!$A:$A, Items!$C:$C, "Check Item ID", 0)</f>
        <v>Hardware</v>
      </c>
    </row>
    <row r="8269" spans="1:12" x14ac:dyDescent="0.25">
      <c r="A8269" t="s">
        <v>9037</v>
      </c>
      <c r="B8269" s="1">
        <v>45568</v>
      </c>
      <c r="C8269" t="s">
        <v>207</v>
      </c>
      <c r="D8269" t="s">
        <v>11</v>
      </c>
      <c r="E8269" t="s">
        <v>314</v>
      </c>
      <c r="F8269" t="s">
        <v>736</v>
      </c>
      <c r="G8269" s="8">
        <v>42</v>
      </c>
      <c r="H8269" s="6">
        <v>9311.11</v>
      </c>
      <c r="I8269" s="6">
        <v>391066.79</v>
      </c>
      <c r="J8269" t="s">
        <v>777</v>
      </c>
      <c r="K8269" s="8">
        <v>37</v>
      </c>
      <c r="L8269" t="str">
        <f>_xlfn.XLOOKUP(F8269, Items!$A:$A, Items!$C:$C, "Check Item ID", 0)</f>
        <v>Service</v>
      </c>
    </row>
    <row r="8270" spans="1:12" hidden="1" x14ac:dyDescent="0.25">
      <c r="A8270" t="s">
        <v>9038</v>
      </c>
      <c r="B8270" s="1">
        <v>45943</v>
      </c>
      <c r="C8270" t="s">
        <v>111</v>
      </c>
      <c r="D8270" t="s">
        <v>31</v>
      </c>
      <c r="E8270" t="s">
        <v>312</v>
      </c>
      <c r="F8270" t="s">
        <v>359</v>
      </c>
      <c r="G8270">
        <v>3</v>
      </c>
      <c r="H8270">
        <v>7326.41</v>
      </c>
      <c r="I8270">
        <v>21979.22</v>
      </c>
      <c r="J8270" t="s">
        <v>768</v>
      </c>
      <c r="K8270">
        <v>18</v>
      </c>
      <c r="L8270" t="str">
        <f>_xlfn.XLOOKUP(F8270, Items!$A:$A, Items!$C:$C, "Check Item ID", 0)</f>
        <v>Hardware</v>
      </c>
    </row>
    <row r="8271" spans="1:12" hidden="1" x14ac:dyDescent="0.25">
      <c r="A8271" t="s">
        <v>9039</v>
      </c>
      <c r="B8271" s="1">
        <v>45690</v>
      </c>
      <c r="C8271" t="s">
        <v>125</v>
      </c>
      <c r="D8271" t="s">
        <v>23</v>
      </c>
      <c r="E8271" t="s">
        <v>346</v>
      </c>
      <c r="F8271" t="s">
        <v>608</v>
      </c>
      <c r="G8271">
        <v>40</v>
      </c>
      <c r="H8271">
        <v>6297.92</v>
      </c>
      <c r="I8271">
        <v>251916.88</v>
      </c>
      <c r="J8271" t="s">
        <v>770</v>
      </c>
      <c r="K8271">
        <v>21</v>
      </c>
      <c r="L8271" t="str">
        <f>_xlfn.XLOOKUP(F8271, Items!$A:$A, Items!$C:$C, "Check Item ID", 0)</f>
        <v>Hardware</v>
      </c>
    </row>
    <row r="8272" spans="1:12" hidden="1" x14ac:dyDescent="0.25">
      <c r="A8272" t="s">
        <v>9040</v>
      </c>
      <c r="B8272" s="1">
        <v>45031</v>
      </c>
      <c r="C8272" t="s">
        <v>48</v>
      </c>
      <c r="D8272" t="s">
        <v>21</v>
      </c>
      <c r="E8272" t="s">
        <v>276</v>
      </c>
      <c r="F8272" t="s">
        <v>464</v>
      </c>
      <c r="G8272">
        <v>41</v>
      </c>
      <c r="H8272">
        <v>3640.23</v>
      </c>
      <c r="I8272">
        <v>149249.34</v>
      </c>
      <c r="J8272" t="s">
        <v>770</v>
      </c>
      <c r="K8272">
        <v>38</v>
      </c>
      <c r="L8272" t="str">
        <f>_xlfn.XLOOKUP(F8272, Items!$A:$A, Items!$C:$C, "Check Item ID", 0)</f>
        <v>Hardware</v>
      </c>
    </row>
    <row r="8273" spans="1:12" x14ac:dyDescent="0.25">
      <c r="A8273" t="s">
        <v>9041</v>
      </c>
      <c r="B8273" s="1">
        <v>45045</v>
      </c>
      <c r="C8273" t="s">
        <v>105</v>
      </c>
      <c r="D8273" t="s">
        <v>23</v>
      </c>
      <c r="E8273" t="s">
        <v>354</v>
      </c>
      <c r="F8273" t="s">
        <v>506</v>
      </c>
      <c r="G8273" s="8">
        <v>17</v>
      </c>
      <c r="H8273" s="6">
        <v>8944.4699999999993</v>
      </c>
      <c r="I8273" s="6">
        <v>152055.95000000001</v>
      </c>
      <c r="J8273" t="s">
        <v>777</v>
      </c>
      <c r="K8273" s="8">
        <v>34</v>
      </c>
      <c r="L8273" t="str">
        <f>_xlfn.XLOOKUP(F8273, Items!$A:$A, Items!$C:$C, "Check Item ID", 0)</f>
        <v>Software</v>
      </c>
    </row>
    <row r="8274" spans="1:12" hidden="1" x14ac:dyDescent="0.25">
      <c r="A8274" t="s">
        <v>9042</v>
      </c>
      <c r="B8274" s="1">
        <v>46011</v>
      </c>
      <c r="C8274" t="s">
        <v>205</v>
      </c>
      <c r="D8274" t="s">
        <v>25</v>
      </c>
      <c r="E8274" t="s">
        <v>290</v>
      </c>
      <c r="F8274" t="s">
        <v>642</v>
      </c>
      <c r="G8274">
        <v>37</v>
      </c>
      <c r="H8274">
        <v>2827.51</v>
      </c>
      <c r="I8274">
        <v>104617.79</v>
      </c>
      <c r="J8274" t="s">
        <v>770</v>
      </c>
      <c r="K8274">
        <v>30</v>
      </c>
      <c r="L8274" t="str">
        <f>_xlfn.XLOOKUP(F8274, Items!$A:$A, Items!$C:$C, "Check Item ID", 0)</f>
        <v>Software</v>
      </c>
    </row>
    <row r="8275" spans="1:12" x14ac:dyDescent="0.25">
      <c r="A8275" t="s">
        <v>9043</v>
      </c>
      <c r="B8275" s="1">
        <v>45681</v>
      </c>
      <c r="C8275" t="s">
        <v>211</v>
      </c>
      <c r="D8275" t="s">
        <v>31</v>
      </c>
      <c r="E8275" t="s">
        <v>334</v>
      </c>
      <c r="F8275" t="s">
        <v>472</v>
      </c>
      <c r="G8275" s="8">
        <v>8</v>
      </c>
      <c r="H8275" s="6">
        <v>7861.46</v>
      </c>
      <c r="I8275" s="6">
        <v>62891.68</v>
      </c>
      <c r="J8275" t="s">
        <v>777</v>
      </c>
      <c r="K8275" s="8">
        <v>6</v>
      </c>
      <c r="L8275" t="str">
        <f>_xlfn.XLOOKUP(F8275, Items!$A:$A, Items!$C:$C, "Check Item ID", 0)</f>
        <v>Software</v>
      </c>
    </row>
    <row r="8276" spans="1:12" hidden="1" x14ac:dyDescent="0.25">
      <c r="A8276" t="s">
        <v>9044</v>
      </c>
      <c r="B8276" s="1">
        <v>45029</v>
      </c>
      <c r="C8276" t="s">
        <v>57</v>
      </c>
      <c r="D8276" t="s">
        <v>25</v>
      </c>
      <c r="E8276" t="s">
        <v>304</v>
      </c>
      <c r="F8276" t="s">
        <v>462</v>
      </c>
      <c r="G8276">
        <v>8</v>
      </c>
      <c r="H8276">
        <v>5743.53</v>
      </c>
      <c r="I8276">
        <v>45948.27</v>
      </c>
      <c r="J8276" t="s">
        <v>768</v>
      </c>
      <c r="K8276">
        <v>23</v>
      </c>
      <c r="L8276" t="str">
        <f>_xlfn.XLOOKUP(F8276, Items!$A:$A, Items!$C:$C, "Check Item ID", 0)</f>
        <v>Service</v>
      </c>
    </row>
    <row r="8277" spans="1:12" hidden="1" x14ac:dyDescent="0.25">
      <c r="A8277" t="s">
        <v>9045</v>
      </c>
      <c r="B8277" s="1">
        <v>45599</v>
      </c>
      <c r="C8277" t="s">
        <v>139</v>
      </c>
      <c r="D8277" t="s">
        <v>19</v>
      </c>
      <c r="E8277" t="s">
        <v>350</v>
      </c>
      <c r="F8277" t="s">
        <v>570</v>
      </c>
      <c r="G8277">
        <v>20</v>
      </c>
      <c r="H8277">
        <v>5527.32</v>
      </c>
      <c r="I8277">
        <v>110546.41</v>
      </c>
      <c r="J8277" t="s">
        <v>768</v>
      </c>
      <c r="K8277">
        <v>35</v>
      </c>
      <c r="L8277" t="str">
        <f>_xlfn.XLOOKUP(F8277, Items!$A:$A, Items!$C:$C, "Check Item ID", 0)</f>
        <v>Software</v>
      </c>
    </row>
    <row r="8278" spans="1:12" x14ac:dyDescent="0.25">
      <c r="A8278" t="s">
        <v>9046</v>
      </c>
      <c r="B8278" s="1">
        <v>45506</v>
      </c>
      <c r="C8278" t="s">
        <v>145</v>
      </c>
      <c r="D8278" t="s">
        <v>7</v>
      </c>
      <c r="E8278" t="s">
        <v>346</v>
      </c>
      <c r="F8278" t="s">
        <v>642</v>
      </c>
      <c r="G8278" s="8">
        <v>12</v>
      </c>
      <c r="H8278" s="6">
        <v>3283.87</v>
      </c>
      <c r="I8278" s="6">
        <v>39406.47</v>
      </c>
      <c r="J8278" t="s">
        <v>777</v>
      </c>
      <c r="K8278" s="8">
        <v>27</v>
      </c>
      <c r="L8278" t="str">
        <f>_xlfn.XLOOKUP(F8278, Items!$A:$A, Items!$C:$C, "Check Item ID", 0)</f>
        <v>Software</v>
      </c>
    </row>
    <row r="8279" spans="1:12" x14ac:dyDescent="0.25">
      <c r="A8279" t="s">
        <v>9047</v>
      </c>
      <c r="B8279" s="1">
        <v>45972</v>
      </c>
      <c r="C8279" t="s">
        <v>83</v>
      </c>
      <c r="D8279" t="s">
        <v>23</v>
      </c>
      <c r="E8279" t="s">
        <v>354</v>
      </c>
      <c r="F8279" t="s">
        <v>546</v>
      </c>
      <c r="G8279" s="8">
        <v>11</v>
      </c>
      <c r="H8279" s="6">
        <v>6935.86</v>
      </c>
      <c r="I8279" s="6">
        <v>76294.429999999993</v>
      </c>
      <c r="J8279" t="s">
        <v>777</v>
      </c>
      <c r="K8279" s="8">
        <v>31</v>
      </c>
      <c r="L8279" t="str">
        <f>_xlfn.XLOOKUP(F8279, Items!$A:$A, Items!$C:$C, "Check Item ID", 0)</f>
        <v>Hardware</v>
      </c>
    </row>
    <row r="8280" spans="1:12" x14ac:dyDescent="0.25">
      <c r="A8280" t="s">
        <v>9048</v>
      </c>
      <c r="B8280" s="1">
        <v>45632</v>
      </c>
      <c r="C8280" t="s">
        <v>65</v>
      </c>
      <c r="D8280" t="s">
        <v>15</v>
      </c>
      <c r="E8280" t="s">
        <v>288</v>
      </c>
      <c r="F8280" t="s">
        <v>440</v>
      </c>
      <c r="G8280" s="8">
        <v>21</v>
      </c>
      <c r="H8280" s="6">
        <v>6505.05</v>
      </c>
      <c r="I8280" s="6">
        <v>136606.1</v>
      </c>
      <c r="J8280" t="s">
        <v>777</v>
      </c>
      <c r="K8280" s="8">
        <v>26</v>
      </c>
      <c r="L8280" t="str">
        <f>_xlfn.XLOOKUP(F8280, Items!$A:$A, Items!$C:$C, "Check Item ID", 0)</f>
        <v>Hardware</v>
      </c>
    </row>
    <row r="8281" spans="1:12" hidden="1" x14ac:dyDescent="0.25">
      <c r="A8281" t="s">
        <v>9049</v>
      </c>
      <c r="B8281" s="1">
        <v>45213</v>
      </c>
      <c r="C8281" t="s">
        <v>39</v>
      </c>
      <c r="D8281" t="s">
        <v>25</v>
      </c>
      <c r="E8281" t="s">
        <v>346</v>
      </c>
      <c r="F8281" t="s">
        <v>436</v>
      </c>
      <c r="G8281">
        <v>35</v>
      </c>
      <c r="H8281">
        <v>53.66</v>
      </c>
      <c r="I8281">
        <v>1878.11</v>
      </c>
      <c r="J8281" t="s">
        <v>770</v>
      </c>
      <c r="K8281">
        <v>26</v>
      </c>
      <c r="L8281" t="str">
        <f>_xlfn.XLOOKUP(F8281, Items!$A:$A, Items!$C:$C, "Check Item ID", 0)</f>
        <v>Service</v>
      </c>
    </row>
    <row r="8282" spans="1:12" hidden="1" x14ac:dyDescent="0.25">
      <c r="A8282" t="s">
        <v>9050</v>
      </c>
      <c r="B8282" s="1">
        <v>45166</v>
      </c>
      <c r="C8282" t="s">
        <v>109</v>
      </c>
      <c r="D8282" t="s">
        <v>17</v>
      </c>
      <c r="E8282" t="s">
        <v>260</v>
      </c>
      <c r="F8282" t="s">
        <v>604</v>
      </c>
      <c r="G8282">
        <v>13</v>
      </c>
      <c r="H8282">
        <v>348.23</v>
      </c>
      <c r="I8282">
        <v>4526.93</v>
      </c>
      <c r="J8282" t="s">
        <v>770</v>
      </c>
      <c r="K8282">
        <v>32</v>
      </c>
      <c r="L8282" t="str">
        <f>_xlfn.XLOOKUP(F8282, Items!$A:$A, Items!$C:$C, "Check Item ID", 0)</f>
        <v>Software</v>
      </c>
    </row>
    <row r="8283" spans="1:12" hidden="1" x14ac:dyDescent="0.25">
      <c r="A8283" t="s">
        <v>9051</v>
      </c>
      <c r="B8283" s="1">
        <v>45115</v>
      </c>
      <c r="C8283" t="s">
        <v>53</v>
      </c>
      <c r="D8283" t="s">
        <v>9</v>
      </c>
      <c r="E8283" t="s">
        <v>258</v>
      </c>
      <c r="F8283" t="s">
        <v>602</v>
      </c>
      <c r="G8283">
        <v>29</v>
      </c>
      <c r="H8283">
        <v>1413.06</v>
      </c>
      <c r="I8283">
        <v>40978.67</v>
      </c>
      <c r="J8283" t="s">
        <v>770</v>
      </c>
      <c r="K8283">
        <v>25</v>
      </c>
      <c r="L8283" t="str">
        <f>_xlfn.XLOOKUP(F8283, Items!$A:$A, Items!$C:$C, "Check Item ID", 0)</f>
        <v>Software</v>
      </c>
    </row>
    <row r="8284" spans="1:12" hidden="1" x14ac:dyDescent="0.25">
      <c r="A8284" t="s">
        <v>9052</v>
      </c>
      <c r="B8284" s="1">
        <v>45667</v>
      </c>
      <c r="C8284" t="s">
        <v>99</v>
      </c>
      <c r="D8284" t="s">
        <v>13</v>
      </c>
      <c r="E8284" t="s">
        <v>330</v>
      </c>
      <c r="F8284" t="s">
        <v>568</v>
      </c>
      <c r="G8284">
        <v>8</v>
      </c>
      <c r="H8284">
        <v>479.05</v>
      </c>
      <c r="I8284">
        <v>3832.41</v>
      </c>
      <c r="J8284" t="s">
        <v>768</v>
      </c>
      <c r="K8284">
        <v>10</v>
      </c>
      <c r="L8284" t="str">
        <f>_xlfn.XLOOKUP(F8284, Items!$A:$A, Items!$C:$C, "Check Item ID", 0)</f>
        <v>Software</v>
      </c>
    </row>
    <row r="8285" spans="1:12" hidden="1" x14ac:dyDescent="0.25">
      <c r="A8285" t="s">
        <v>9053</v>
      </c>
      <c r="B8285" s="1">
        <v>45474</v>
      </c>
      <c r="C8285" t="s">
        <v>55</v>
      </c>
      <c r="D8285" t="s">
        <v>3</v>
      </c>
      <c r="E8285" t="s">
        <v>272</v>
      </c>
      <c r="F8285" t="s">
        <v>604</v>
      </c>
      <c r="G8285">
        <v>6</v>
      </c>
      <c r="H8285">
        <v>368.42</v>
      </c>
      <c r="I8285">
        <v>2210.5100000000002</v>
      </c>
      <c r="J8285" t="s">
        <v>770</v>
      </c>
      <c r="K8285">
        <v>8</v>
      </c>
      <c r="L8285" t="str">
        <f>_xlfn.XLOOKUP(F8285, Items!$A:$A, Items!$C:$C, "Check Item ID", 0)</f>
        <v>Software</v>
      </c>
    </row>
    <row r="8286" spans="1:12" hidden="1" x14ac:dyDescent="0.25">
      <c r="A8286" t="s">
        <v>9054</v>
      </c>
      <c r="B8286" s="1">
        <v>45135</v>
      </c>
      <c r="C8286" t="s">
        <v>193</v>
      </c>
      <c r="D8286" t="s">
        <v>5</v>
      </c>
      <c r="E8286" t="s">
        <v>310</v>
      </c>
      <c r="F8286" t="s">
        <v>504</v>
      </c>
      <c r="G8286">
        <v>9</v>
      </c>
      <c r="H8286">
        <v>7127.08</v>
      </c>
      <c r="I8286">
        <v>64143.69</v>
      </c>
      <c r="J8286" t="s">
        <v>768</v>
      </c>
      <c r="K8286">
        <v>3</v>
      </c>
      <c r="L8286" t="str">
        <f>_xlfn.XLOOKUP(F8286, Items!$A:$A, Items!$C:$C, "Check Item ID", 0)</f>
        <v>Service</v>
      </c>
    </row>
    <row r="8287" spans="1:12" hidden="1" x14ac:dyDescent="0.25">
      <c r="A8287" t="s">
        <v>9055</v>
      </c>
      <c r="B8287" s="1">
        <v>45455</v>
      </c>
      <c r="C8287" t="s">
        <v>151</v>
      </c>
      <c r="D8287" t="s">
        <v>11</v>
      </c>
      <c r="E8287" t="s">
        <v>324</v>
      </c>
      <c r="F8287" t="s">
        <v>704</v>
      </c>
      <c r="G8287">
        <v>41</v>
      </c>
      <c r="H8287">
        <v>6343.36</v>
      </c>
      <c r="I8287">
        <v>260077.81</v>
      </c>
      <c r="J8287" t="s">
        <v>770</v>
      </c>
      <c r="K8287">
        <v>26</v>
      </c>
      <c r="L8287" t="str">
        <f>_xlfn.XLOOKUP(F8287, Items!$A:$A, Items!$C:$C, "Check Item ID", 0)</f>
        <v>Software</v>
      </c>
    </row>
    <row r="8288" spans="1:12" x14ac:dyDescent="0.25">
      <c r="A8288" t="s">
        <v>9056</v>
      </c>
      <c r="B8288" s="1">
        <v>45605</v>
      </c>
      <c r="C8288" t="s">
        <v>45</v>
      </c>
      <c r="D8288" t="s">
        <v>5</v>
      </c>
      <c r="E8288" t="s">
        <v>322</v>
      </c>
      <c r="F8288" t="s">
        <v>654</v>
      </c>
      <c r="G8288" s="8">
        <v>28</v>
      </c>
      <c r="H8288" s="6">
        <v>5876.53</v>
      </c>
      <c r="I8288" s="6">
        <v>164542.94</v>
      </c>
      <c r="J8288" t="s">
        <v>777</v>
      </c>
      <c r="K8288" s="8">
        <v>16</v>
      </c>
      <c r="L8288" t="str">
        <f>_xlfn.XLOOKUP(F8288, Items!$A:$A, Items!$C:$C, "Check Item ID", 0)</f>
        <v>Hardware</v>
      </c>
    </row>
    <row r="8289" spans="1:12" x14ac:dyDescent="0.25">
      <c r="A8289" t="s">
        <v>9057</v>
      </c>
      <c r="B8289" s="1">
        <v>45895</v>
      </c>
      <c r="C8289" t="s">
        <v>67</v>
      </c>
      <c r="D8289" t="s">
        <v>7</v>
      </c>
      <c r="E8289" t="s">
        <v>318</v>
      </c>
      <c r="F8289" t="s">
        <v>474</v>
      </c>
      <c r="G8289" s="8">
        <v>27</v>
      </c>
      <c r="H8289" s="6">
        <v>10050.31</v>
      </c>
      <c r="I8289" s="6">
        <v>271358.31</v>
      </c>
      <c r="J8289" t="s">
        <v>777</v>
      </c>
      <c r="K8289" s="8">
        <v>27</v>
      </c>
      <c r="L8289" t="str">
        <f>_xlfn.XLOOKUP(F8289, Items!$A:$A, Items!$C:$C, "Check Item ID", 0)</f>
        <v>Service</v>
      </c>
    </row>
    <row r="8290" spans="1:12" hidden="1" x14ac:dyDescent="0.25">
      <c r="A8290" t="s">
        <v>9058</v>
      </c>
      <c r="B8290" s="1">
        <v>45470</v>
      </c>
      <c r="C8290" t="s">
        <v>93</v>
      </c>
      <c r="D8290" t="s">
        <v>9</v>
      </c>
      <c r="E8290" t="s">
        <v>260</v>
      </c>
      <c r="F8290" t="s">
        <v>414</v>
      </c>
      <c r="G8290">
        <v>29</v>
      </c>
      <c r="H8290">
        <v>4561.6499999999996</v>
      </c>
      <c r="I8290">
        <v>132287.97</v>
      </c>
      <c r="J8290" t="s">
        <v>770</v>
      </c>
      <c r="K8290">
        <v>42</v>
      </c>
      <c r="L8290" t="str">
        <f>_xlfn.XLOOKUP(F8290, Items!$A:$A, Items!$C:$C, "Check Item ID", 0)</f>
        <v>Service</v>
      </c>
    </row>
    <row r="8291" spans="1:12" hidden="1" x14ac:dyDescent="0.25">
      <c r="A8291" t="s">
        <v>9059</v>
      </c>
      <c r="B8291" s="1">
        <v>45013</v>
      </c>
      <c r="C8291" t="s">
        <v>181</v>
      </c>
      <c r="D8291" t="s">
        <v>17</v>
      </c>
      <c r="E8291" t="s">
        <v>312</v>
      </c>
      <c r="F8291" t="s">
        <v>716</v>
      </c>
      <c r="G8291">
        <v>37</v>
      </c>
      <c r="H8291">
        <v>7584.75</v>
      </c>
      <c r="I8291">
        <v>280635.69</v>
      </c>
      <c r="J8291" t="s">
        <v>768</v>
      </c>
      <c r="K8291">
        <v>26</v>
      </c>
      <c r="L8291" t="str">
        <f>_xlfn.XLOOKUP(F8291, Items!$A:$A, Items!$C:$C, "Check Item ID", 0)</f>
        <v>Service</v>
      </c>
    </row>
    <row r="8292" spans="1:12" x14ac:dyDescent="0.25">
      <c r="A8292" t="s">
        <v>9060</v>
      </c>
      <c r="B8292" s="1">
        <v>45344</v>
      </c>
      <c r="C8292" t="s">
        <v>131</v>
      </c>
      <c r="D8292" t="s">
        <v>25</v>
      </c>
      <c r="E8292" t="s">
        <v>344</v>
      </c>
      <c r="F8292" t="s">
        <v>392</v>
      </c>
      <c r="G8292" s="8">
        <v>39</v>
      </c>
      <c r="H8292" s="6">
        <v>8629.75</v>
      </c>
      <c r="I8292" s="6">
        <v>336560.23</v>
      </c>
      <c r="J8292" t="s">
        <v>777</v>
      </c>
      <c r="K8292" s="8">
        <v>26</v>
      </c>
      <c r="L8292" t="str">
        <f>_xlfn.XLOOKUP(F8292, Items!$A:$A, Items!$C:$C, "Check Item ID", 0)</f>
        <v>Software</v>
      </c>
    </row>
    <row r="8293" spans="1:12" hidden="1" x14ac:dyDescent="0.25">
      <c r="A8293" t="s">
        <v>9061</v>
      </c>
      <c r="B8293" s="1">
        <v>45333</v>
      </c>
      <c r="C8293" t="s">
        <v>173</v>
      </c>
      <c r="D8293" t="s">
        <v>9</v>
      </c>
      <c r="E8293" t="s">
        <v>304</v>
      </c>
      <c r="F8293" t="s">
        <v>434</v>
      </c>
      <c r="G8293">
        <v>27</v>
      </c>
      <c r="H8293">
        <v>7328.79</v>
      </c>
      <c r="I8293">
        <v>197877.31</v>
      </c>
      <c r="J8293" t="s">
        <v>770</v>
      </c>
      <c r="K8293">
        <v>8</v>
      </c>
      <c r="L8293" t="str">
        <f>_xlfn.XLOOKUP(F8293, Items!$A:$A, Items!$C:$C, "Check Item ID", 0)</f>
        <v>Software</v>
      </c>
    </row>
    <row r="8294" spans="1:12" x14ac:dyDescent="0.25">
      <c r="A8294" t="s">
        <v>9062</v>
      </c>
      <c r="B8294" s="1">
        <v>45544</v>
      </c>
      <c r="C8294" t="s">
        <v>45</v>
      </c>
      <c r="D8294" t="s">
        <v>5</v>
      </c>
      <c r="E8294" t="s">
        <v>265</v>
      </c>
      <c r="F8294" t="s">
        <v>628</v>
      </c>
      <c r="G8294" s="8">
        <v>8</v>
      </c>
      <c r="H8294" s="6">
        <v>2550.1</v>
      </c>
      <c r="I8294" s="6">
        <v>20400.810000000001</v>
      </c>
      <c r="J8294" t="s">
        <v>777</v>
      </c>
      <c r="K8294" s="8">
        <v>42</v>
      </c>
      <c r="L8294" t="str">
        <f>_xlfn.XLOOKUP(F8294, Items!$A:$A, Items!$C:$C, "Check Item ID", 0)</f>
        <v>Software</v>
      </c>
    </row>
    <row r="8295" spans="1:12" hidden="1" x14ac:dyDescent="0.25">
      <c r="A8295" t="s">
        <v>9063</v>
      </c>
      <c r="B8295" s="1">
        <v>45104</v>
      </c>
      <c r="C8295" t="s">
        <v>53</v>
      </c>
      <c r="D8295" t="s">
        <v>9</v>
      </c>
      <c r="E8295" t="s">
        <v>283</v>
      </c>
      <c r="F8295" t="s">
        <v>526</v>
      </c>
      <c r="G8295">
        <v>9</v>
      </c>
      <c r="H8295">
        <v>5518.31</v>
      </c>
      <c r="I8295">
        <v>49664.83</v>
      </c>
      <c r="J8295" t="s">
        <v>768</v>
      </c>
      <c r="K8295">
        <v>7</v>
      </c>
      <c r="L8295" t="str">
        <f>_xlfn.XLOOKUP(F8295, Items!$A:$A, Items!$C:$C, "Check Item ID", 0)</f>
        <v>Software</v>
      </c>
    </row>
    <row r="8296" spans="1:12" hidden="1" x14ac:dyDescent="0.25">
      <c r="A8296" t="s">
        <v>9064</v>
      </c>
      <c r="B8296" s="1">
        <v>45381</v>
      </c>
      <c r="C8296" t="s">
        <v>239</v>
      </c>
      <c r="D8296" t="s">
        <v>15</v>
      </c>
      <c r="E8296" t="s">
        <v>354</v>
      </c>
      <c r="F8296" t="s">
        <v>458</v>
      </c>
      <c r="G8296">
        <v>28</v>
      </c>
      <c r="H8296">
        <v>5357.1</v>
      </c>
      <c r="I8296">
        <v>149998.85</v>
      </c>
      <c r="J8296" t="s">
        <v>770</v>
      </c>
      <c r="K8296">
        <v>15</v>
      </c>
      <c r="L8296" t="str">
        <f>_xlfn.XLOOKUP(F8296, Items!$A:$A, Items!$C:$C, "Check Item ID", 0)</f>
        <v>Service</v>
      </c>
    </row>
    <row r="8297" spans="1:12" hidden="1" x14ac:dyDescent="0.25">
      <c r="A8297" t="s">
        <v>9065</v>
      </c>
      <c r="B8297" s="1">
        <v>45536</v>
      </c>
      <c r="C8297" t="s">
        <v>195</v>
      </c>
      <c r="D8297" t="s">
        <v>7</v>
      </c>
      <c r="E8297" t="s">
        <v>265</v>
      </c>
      <c r="F8297" t="s">
        <v>502</v>
      </c>
      <c r="G8297">
        <v>14</v>
      </c>
      <c r="H8297">
        <v>8325.89</v>
      </c>
      <c r="I8297">
        <v>116562.43</v>
      </c>
      <c r="J8297" t="s">
        <v>770</v>
      </c>
      <c r="K8297">
        <v>15</v>
      </c>
      <c r="L8297" t="str">
        <f>_xlfn.XLOOKUP(F8297, Items!$A:$A, Items!$C:$C, "Check Item ID", 0)</f>
        <v>Software</v>
      </c>
    </row>
    <row r="8298" spans="1:12" hidden="1" x14ac:dyDescent="0.25">
      <c r="A8298" t="s">
        <v>9066</v>
      </c>
      <c r="B8298" s="1">
        <v>45554</v>
      </c>
      <c r="C8298" t="s">
        <v>125</v>
      </c>
      <c r="D8298" t="s">
        <v>23</v>
      </c>
      <c r="E8298" t="s">
        <v>300</v>
      </c>
      <c r="F8298" t="s">
        <v>638</v>
      </c>
      <c r="G8298">
        <v>48</v>
      </c>
      <c r="H8298">
        <v>5886.73</v>
      </c>
      <c r="I8298">
        <v>282563.15000000002</v>
      </c>
      <c r="J8298" t="s">
        <v>768</v>
      </c>
      <c r="K8298">
        <v>41</v>
      </c>
      <c r="L8298" t="str">
        <f>_xlfn.XLOOKUP(F8298, Items!$A:$A, Items!$C:$C, "Check Item ID", 0)</f>
        <v>Hardware</v>
      </c>
    </row>
    <row r="8299" spans="1:12" x14ac:dyDescent="0.25">
      <c r="A8299" t="s">
        <v>9067</v>
      </c>
      <c r="B8299" s="1">
        <v>45690</v>
      </c>
      <c r="C8299" t="s">
        <v>139</v>
      </c>
      <c r="D8299" t="s">
        <v>19</v>
      </c>
      <c r="E8299" t="s">
        <v>278</v>
      </c>
      <c r="F8299" t="s">
        <v>620</v>
      </c>
      <c r="G8299" s="8">
        <v>27</v>
      </c>
      <c r="H8299" s="6">
        <v>2150.9899999999998</v>
      </c>
      <c r="I8299" s="6">
        <v>58076.79</v>
      </c>
      <c r="J8299" t="s">
        <v>777</v>
      </c>
      <c r="K8299" s="8">
        <v>26</v>
      </c>
      <c r="L8299" t="str">
        <f>_xlfn.XLOOKUP(F8299, Items!$A:$A, Items!$C:$C, "Check Item ID", 0)</f>
        <v>Hardware</v>
      </c>
    </row>
    <row r="8300" spans="1:12" hidden="1" x14ac:dyDescent="0.25">
      <c r="A8300" t="s">
        <v>9068</v>
      </c>
      <c r="B8300" s="1">
        <v>45581</v>
      </c>
      <c r="C8300" t="s">
        <v>205</v>
      </c>
      <c r="D8300" t="s">
        <v>25</v>
      </c>
      <c r="E8300" t="s">
        <v>354</v>
      </c>
      <c r="F8300" t="s">
        <v>706</v>
      </c>
      <c r="G8300">
        <v>7</v>
      </c>
      <c r="H8300">
        <v>11042.59</v>
      </c>
      <c r="I8300">
        <v>77298.16</v>
      </c>
      <c r="J8300" t="s">
        <v>770</v>
      </c>
      <c r="K8300">
        <v>17</v>
      </c>
      <c r="L8300" t="str">
        <f>_xlfn.XLOOKUP(F8300, Items!$A:$A, Items!$C:$C, "Check Item ID", 0)</f>
        <v>Software</v>
      </c>
    </row>
    <row r="8301" spans="1:12" hidden="1" x14ac:dyDescent="0.25">
      <c r="A8301" t="s">
        <v>9069</v>
      </c>
      <c r="B8301" s="1">
        <v>45147</v>
      </c>
      <c r="C8301" t="s">
        <v>157</v>
      </c>
      <c r="D8301" t="s">
        <v>11</v>
      </c>
      <c r="E8301" t="s">
        <v>281</v>
      </c>
      <c r="F8301" t="s">
        <v>416</v>
      </c>
      <c r="G8301">
        <v>35</v>
      </c>
      <c r="H8301">
        <v>5036.79</v>
      </c>
      <c r="I8301">
        <v>176287.49</v>
      </c>
      <c r="J8301" t="s">
        <v>768</v>
      </c>
      <c r="K8301">
        <v>40</v>
      </c>
      <c r="L8301" t="str">
        <f>_xlfn.XLOOKUP(F8301, Items!$A:$A, Items!$C:$C, "Check Item ID", 0)</f>
        <v>Service</v>
      </c>
    </row>
    <row r="8302" spans="1:12" hidden="1" x14ac:dyDescent="0.25">
      <c r="A8302" t="s">
        <v>9070</v>
      </c>
      <c r="B8302" s="1">
        <v>45768</v>
      </c>
      <c r="C8302" t="s">
        <v>147</v>
      </c>
      <c r="D8302" t="s">
        <v>5</v>
      </c>
      <c r="E8302" t="s">
        <v>320</v>
      </c>
      <c r="F8302" t="s">
        <v>472</v>
      </c>
      <c r="G8302">
        <v>50</v>
      </c>
      <c r="H8302">
        <v>6282.4</v>
      </c>
      <c r="I8302">
        <v>314119.99</v>
      </c>
      <c r="J8302" t="s">
        <v>768</v>
      </c>
      <c r="K8302">
        <v>5</v>
      </c>
      <c r="L8302" t="str">
        <f>_xlfn.XLOOKUP(F8302, Items!$A:$A, Items!$C:$C, "Check Item ID", 0)</f>
        <v>Software</v>
      </c>
    </row>
    <row r="8303" spans="1:12" x14ac:dyDescent="0.25">
      <c r="A8303" t="s">
        <v>9071</v>
      </c>
      <c r="B8303" s="1">
        <v>45333</v>
      </c>
      <c r="C8303" t="s">
        <v>177</v>
      </c>
      <c r="D8303" t="s">
        <v>27</v>
      </c>
      <c r="E8303" t="s">
        <v>336</v>
      </c>
      <c r="F8303" t="s">
        <v>598</v>
      </c>
      <c r="G8303" s="8">
        <v>1</v>
      </c>
      <c r="H8303" s="6">
        <v>5850.01</v>
      </c>
      <c r="I8303" s="6">
        <v>5850.01</v>
      </c>
      <c r="J8303" t="s">
        <v>777</v>
      </c>
      <c r="K8303" s="8">
        <v>18</v>
      </c>
      <c r="L8303" t="str">
        <f>_xlfn.XLOOKUP(F8303, Items!$A:$A, Items!$C:$C, "Check Item ID", 0)</f>
        <v>Software</v>
      </c>
    </row>
    <row r="8304" spans="1:12" x14ac:dyDescent="0.25">
      <c r="A8304" t="s">
        <v>9072</v>
      </c>
      <c r="B8304" s="1">
        <v>45988</v>
      </c>
      <c r="C8304" t="s">
        <v>42</v>
      </c>
      <c r="D8304" t="s">
        <v>9</v>
      </c>
      <c r="E8304" t="s">
        <v>294</v>
      </c>
      <c r="F8304" t="s">
        <v>390</v>
      </c>
      <c r="G8304" s="8">
        <v>34</v>
      </c>
      <c r="H8304" s="6">
        <v>5393.48</v>
      </c>
      <c r="I8304" s="6">
        <v>183378.33</v>
      </c>
      <c r="J8304" t="s">
        <v>777</v>
      </c>
      <c r="K8304" s="8">
        <v>9</v>
      </c>
      <c r="L8304" t="str">
        <f>_xlfn.XLOOKUP(F8304, Items!$A:$A, Items!$C:$C, "Check Item ID", 0)</f>
        <v>Service</v>
      </c>
    </row>
    <row r="8305" spans="1:12" hidden="1" x14ac:dyDescent="0.25">
      <c r="A8305" t="s">
        <v>9073</v>
      </c>
      <c r="B8305" s="1">
        <v>45718</v>
      </c>
      <c r="C8305" t="s">
        <v>109</v>
      </c>
      <c r="D8305" t="s">
        <v>17</v>
      </c>
      <c r="E8305" t="s">
        <v>292</v>
      </c>
      <c r="F8305" t="s">
        <v>488</v>
      </c>
      <c r="G8305">
        <v>1</v>
      </c>
      <c r="H8305">
        <v>9223.6200000000008</v>
      </c>
      <c r="I8305">
        <v>9223.6200000000008</v>
      </c>
      <c r="J8305" t="s">
        <v>770</v>
      </c>
      <c r="K8305">
        <v>4</v>
      </c>
      <c r="L8305" t="str">
        <f>_xlfn.XLOOKUP(F8305, Items!$A:$A, Items!$C:$C, "Check Item ID", 0)</f>
        <v>Service</v>
      </c>
    </row>
    <row r="8306" spans="1:12" x14ac:dyDescent="0.25">
      <c r="A8306" t="s">
        <v>9074</v>
      </c>
      <c r="B8306" s="1">
        <v>45241</v>
      </c>
      <c r="C8306" t="s">
        <v>83</v>
      </c>
      <c r="D8306" t="s">
        <v>23</v>
      </c>
      <c r="E8306" t="s">
        <v>316</v>
      </c>
      <c r="F8306" t="s">
        <v>404</v>
      </c>
      <c r="G8306" s="8">
        <v>32</v>
      </c>
      <c r="H8306" s="6">
        <v>2802.19</v>
      </c>
      <c r="I8306" s="6">
        <v>89669.97</v>
      </c>
      <c r="J8306" t="s">
        <v>777</v>
      </c>
      <c r="K8306" s="8">
        <v>4</v>
      </c>
      <c r="L8306" t="str">
        <f>_xlfn.XLOOKUP(F8306, Items!$A:$A, Items!$C:$C, "Check Item ID", 0)</f>
        <v>Service</v>
      </c>
    </row>
    <row r="8307" spans="1:12" hidden="1" x14ac:dyDescent="0.25">
      <c r="A8307" t="s">
        <v>9075</v>
      </c>
      <c r="B8307" s="1">
        <v>45429</v>
      </c>
      <c r="C8307" t="s">
        <v>171</v>
      </c>
      <c r="D8307" t="s">
        <v>23</v>
      </c>
      <c r="E8307" t="s">
        <v>334</v>
      </c>
      <c r="F8307" t="s">
        <v>698</v>
      </c>
      <c r="G8307">
        <v>50</v>
      </c>
      <c r="H8307">
        <v>5915.25</v>
      </c>
      <c r="I8307">
        <v>295762.75</v>
      </c>
      <c r="J8307" t="s">
        <v>770</v>
      </c>
      <c r="K8307">
        <v>27</v>
      </c>
      <c r="L8307" t="str">
        <f>_xlfn.XLOOKUP(F8307, Items!$A:$A, Items!$C:$C, "Check Item ID", 0)</f>
        <v>Software</v>
      </c>
    </row>
    <row r="8308" spans="1:12" hidden="1" x14ac:dyDescent="0.25">
      <c r="A8308" t="s">
        <v>9076</v>
      </c>
      <c r="B8308" s="1">
        <v>45981</v>
      </c>
      <c r="C8308" t="s">
        <v>215</v>
      </c>
      <c r="D8308" t="s">
        <v>5</v>
      </c>
      <c r="E8308" t="s">
        <v>250</v>
      </c>
      <c r="F8308" t="s">
        <v>614</v>
      </c>
      <c r="G8308">
        <v>20</v>
      </c>
      <c r="H8308">
        <v>4060.77</v>
      </c>
      <c r="I8308">
        <v>81215.429999999993</v>
      </c>
      <c r="J8308" t="s">
        <v>770</v>
      </c>
      <c r="K8308">
        <v>44</v>
      </c>
      <c r="L8308" t="str">
        <f>_xlfn.XLOOKUP(F8308, Items!$A:$A, Items!$C:$C, "Check Item ID", 0)</f>
        <v>Hardware</v>
      </c>
    </row>
    <row r="8309" spans="1:12" hidden="1" x14ac:dyDescent="0.25">
      <c r="A8309" t="s">
        <v>9077</v>
      </c>
      <c r="B8309" s="1">
        <v>45723</v>
      </c>
      <c r="C8309" t="s">
        <v>161</v>
      </c>
      <c r="D8309" t="s">
        <v>17</v>
      </c>
      <c r="E8309" t="s">
        <v>326</v>
      </c>
      <c r="F8309" t="s">
        <v>424</v>
      </c>
      <c r="G8309">
        <v>3</v>
      </c>
      <c r="H8309">
        <v>2287.58</v>
      </c>
      <c r="I8309">
        <v>6862.74</v>
      </c>
      <c r="J8309" t="s">
        <v>770</v>
      </c>
      <c r="K8309">
        <v>23</v>
      </c>
      <c r="L8309" t="str">
        <f>_xlfn.XLOOKUP(F8309, Items!$A:$A, Items!$C:$C, "Check Item ID", 0)</f>
        <v>Service</v>
      </c>
    </row>
    <row r="8310" spans="1:12" hidden="1" x14ac:dyDescent="0.25">
      <c r="A8310" t="s">
        <v>9078</v>
      </c>
      <c r="B8310" s="1">
        <v>45963</v>
      </c>
      <c r="C8310" t="s">
        <v>157</v>
      </c>
      <c r="D8310" t="s">
        <v>11</v>
      </c>
      <c r="E8310" t="s">
        <v>298</v>
      </c>
      <c r="F8310" t="s">
        <v>384</v>
      </c>
      <c r="G8310">
        <v>39</v>
      </c>
      <c r="H8310">
        <v>659.46</v>
      </c>
      <c r="I8310">
        <v>25719.119999999999</v>
      </c>
      <c r="J8310" t="s">
        <v>770</v>
      </c>
      <c r="K8310">
        <v>15</v>
      </c>
      <c r="L8310" t="str">
        <f>_xlfn.XLOOKUP(F8310, Items!$A:$A, Items!$C:$C, "Check Item ID", 0)</f>
        <v>Software</v>
      </c>
    </row>
    <row r="8311" spans="1:12" hidden="1" x14ac:dyDescent="0.25">
      <c r="A8311" t="s">
        <v>9079</v>
      </c>
      <c r="B8311" s="1">
        <v>45958</v>
      </c>
      <c r="C8311" t="s">
        <v>85</v>
      </c>
      <c r="D8311" t="s">
        <v>29</v>
      </c>
      <c r="E8311" t="s">
        <v>265</v>
      </c>
      <c r="F8311" t="s">
        <v>638</v>
      </c>
      <c r="G8311">
        <v>2</v>
      </c>
      <c r="H8311">
        <v>4939.47</v>
      </c>
      <c r="I8311">
        <v>9878.9500000000007</v>
      </c>
      <c r="J8311" t="s">
        <v>770</v>
      </c>
      <c r="K8311">
        <v>15</v>
      </c>
      <c r="L8311" t="str">
        <f>_xlfn.XLOOKUP(F8311, Items!$A:$A, Items!$C:$C, "Check Item ID", 0)</f>
        <v>Hardware</v>
      </c>
    </row>
    <row r="8312" spans="1:12" x14ac:dyDescent="0.25">
      <c r="A8312" t="s">
        <v>9080</v>
      </c>
      <c r="B8312" s="1">
        <v>45045</v>
      </c>
      <c r="C8312" t="s">
        <v>215</v>
      </c>
      <c r="D8312" t="s">
        <v>5</v>
      </c>
      <c r="E8312" t="s">
        <v>272</v>
      </c>
      <c r="F8312" t="s">
        <v>672</v>
      </c>
      <c r="G8312" s="8">
        <v>36</v>
      </c>
      <c r="H8312" s="6">
        <v>2766.59</v>
      </c>
      <c r="I8312" s="6">
        <v>99597.09</v>
      </c>
      <c r="J8312" t="s">
        <v>777</v>
      </c>
      <c r="K8312" s="8">
        <v>15</v>
      </c>
      <c r="L8312" t="str">
        <f>_xlfn.XLOOKUP(F8312, Items!$A:$A, Items!$C:$C, "Check Item ID", 0)</f>
        <v>Service</v>
      </c>
    </row>
    <row r="8313" spans="1:12" x14ac:dyDescent="0.25">
      <c r="A8313" t="s">
        <v>9081</v>
      </c>
      <c r="B8313" s="1">
        <v>45015</v>
      </c>
      <c r="C8313" t="s">
        <v>36</v>
      </c>
      <c r="D8313" t="s">
        <v>23</v>
      </c>
      <c r="E8313" t="s">
        <v>320</v>
      </c>
      <c r="F8313" t="s">
        <v>446</v>
      </c>
      <c r="G8313" s="8">
        <v>37</v>
      </c>
      <c r="H8313" s="6">
        <v>7201.41</v>
      </c>
      <c r="I8313" s="6">
        <v>266452.01</v>
      </c>
      <c r="J8313" t="s">
        <v>777</v>
      </c>
      <c r="K8313" s="8">
        <v>41</v>
      </c>
      <c r="L8313" t="str">
        <f>_xlfn.XLOOKUP(F8313, Items!$A:$A, Items!$C:$C, "Check Item ID", 0)</f>
        <v>Software</v>
      </c>
    </row>
    <row r="8314" spans="1:12" x14ac:dyDescent="0.25">
      <c r="A8314" t="s">
        <v>9082</v>
      </c>
      <c r="B8314" s="1">
        <v>45274</v>
      </c>
      <c r="C8314" t="s">
        <v>219</v>
      </c>
      <c r="D8314" t="s">
        <v>21</v>
      </c>
      <c r="E8314" t="s">
        <v>348</v>
      </c>
      <c r="F8314" t="s">
        <v>750</v>
      </c>
      <c r="G8314" s="8">
        <v>19</v>
      </c>
      <c r="H8314" s="6">
        <v>3170.52</v>
      </c>
      <c r="I8314" s="6">
        <v>60239.92</v>
      </c>
      <c r="J8314" t="s">
        <v>777</v>
      </c>
      <c r="K8314" s="8">
        <v>43</v>
      </c>
      <c r="L8314" t="str">
        <f>_xlfn.XLOOKUP(F8314, Items!$A:$A, Items!$C:$C, "Check Item ID", 0)</f>
        <v>Hardware</v>
      </c>
    </row>
    <row r="8315" spans="1:12" hidden="1" x14ac:dyDescent="0.25">
      <c r="A8315" t="s">
        <v>9083</v>
      </c>
      <c r="B8315" s="1">
        <v>45882</v>
      </c>
      <c r="C8315" t="s">
        <v>143</v>
      </c>
      <c r="D8315" t="s">
        <v>5</v>
      </c>
      <c r="E8315" t="s">
        <v>300</v>
      </c>
      <c r="F8315" t="s">
        <v>542</v>
      </c>
      <c r="G8315">
        <v>24</v>
      </c>
      <c r="H8315">
        <v>6759.37</v>
      </c>
      <c r="I8315">
        <v>162224.89000000001</v>
      </c>
      <c r="J8315" t="s">
        <v>768</v>
      </c>
      <c r="K8315">
        <v>28</v>
      </c>
      <c r="L8315" t="str">
        <f>_xlfn.XLOOKUP(F8315, Items!$A:$A, Items!$C:$C, "Check Item ID", 0)</f>
        <v>Service</v>
      </c>
    </row>
    <row r="8316" spans="1:12" hidden="1" x14ac:dyDescent="0.25">
      <c r="A8316" t="s">
        <v>9084</v>
      </c>
      <c r="B8316" s="1">
        <v>45140</v>
      </c>
      <c r="C8316" t="s">
        <v>129</v>
      </c>
      <c r="D8316" t="s">
        <v>11</v>
      </c>
      <c r="E8316" t="s">
        <v>346</v>
      </c>
      <c r="F8316" t="s">
        <v>688</v>
      </c>
      <c r="G8316">
        <v>1</v>
      </c>
      <c r="H8316">
        <v>1496.96</v>
      </c>
      <c r="I8316">
        <v>1496.96</v>
      </c>
      <c r="J8316" t="s">
        <v>768</v>
      </c>
      <c r="K8316">
        <v>43</v>
      </c>
      <c r="L8316" t="str">
        <f>_xlfn.XLOOKUP(F8316, Items!$A:$A, Items!$C:$C, "Check Item ID", 0)</f>
        <v>Hardware</v>
      </c>
    </row>
    <row r="8317" spans="1:12" hidden="1" x14ac:dyDescent="0.25">
      <c r="A8317" t="s">
        <v>9085</v>
      </c>
      <c r="B8317" s="1">
        <v>45774</v>
      </c>
      <c r="C8317" t="s">
        <v>123</v>
      </c>
      <c r="D8317" t="s">
        <v>21</v>
      </c>
      <c r="E8317" t="s">
        <v>340</v>
      </c>
      <c r="F8317" t="s">
        <v>750</v>
      </c>
      <c r="G8317">
        <v>13</v>
      </c>
      <c r="H8317">
        <v>3112.47</v>
      </c>
      <c r="I8317">
        <v>40462.11</v>
      </c>
      <c r="J8317" t="s">
        <v>768</v>
      </c>
      <c r="K8317">
        <v>14</v>
      </c>
      <c r="L8317" t="str">
        <f>_xlfn.XLOOKUP(F8317, Items!$A:$A, Items!$C:$C, "Check Item ID", 0)</f>
        <v>Hardware</v>
      </c>
    </row>
    <row r="8318" spans="1:12" hidden="1" x14ac:dyDescent="0.25">
      <c r="A8318" t="s">
        <v>9086</v>
      </c>
      <c r="B8318" s="1">
        <v>45066</v>
      </c>
      <c r="C8318" t="s">
        <v>191</v>
      </c>
      <c r="D8318" t="s">
        <v>25</v>
      </c>
      <c r="E8318" t="s">
        <v>260</v>
      </c>
      <c r="F8318" t="s">
        <v>720</v>
      </c>
      <c r="G8318">
        <v>28</v>
      </c>
      <c r="H8318">
        <v>7954.66</v>
      </c>
      <c r="I8318">
        <v>222730.57</v>
      </c>
      <c r="J8318" t="s">
        <v>768</v>
      </c>
      <c r="K8318">
        <v>27</v>
      </c>
      <c r="L8318" t="str">
        <f>_xlfn.XLOOKUP(F8318, Items!$A:$A, Items!$C:$C, "Check Item ID", 0)</f>
        <v>Hardware</v>
      </c>
    </row>
    <row r="8319" spans="1:12" hidden="1" x14ac:dyDescent="0.25">
      <c r="A8319" t="s">
        <v>9087</v>
      </c>
      <c r="B8319" s="1">
        <v>44955</v>
      </c>
      <c r="C8319" t="s">
        <v>131</v>
      </c>
      <c r="D8319" t="s">
        <v>25</v>
      </c>
      <c r="E8319" t="s">
        <v>340</v>
      </c>
      <c r="F8319" t="s">
        <v>696</v>
      </c>
      <c r="G8319">
        <v>25</v>
      </c>
      <c r="H8319">
        <v>562.91</v>
      </c>
      <c r="I8319">
        <v>14072.63</v>
      </c>
      <c r="J8319" t="s">
        <v>770</v>
      </c>
      <c r="K8319">
        <v>35</v>
      </c>
      <c r="L8319" t="str">
        <f>_xlfn.XLOOKUP(F8319, Items!$A:$A, Items!$C:$C, "Check Item ID", 0)</f>
        <v>Software</v>
      </c>
    </row>
    <row r="8320" spans="1:12" x14ac:dyDescent="0.25">
      <c r="A8320" t="s">
        <v>9088</v>
      </c>
      <c r="B8320" s="1">
        <v>45999</v>
      </c>
      <c r="C8320" t="s">
        <v>231</v>
      </c>
      <c r="D8320" t="s">
        <v>7</v>
      </c>
      <c r="E8320" t="s">
        <v>328</v>
      </c>
      <c r="F8320" t="s">
        <v>410</v>
      </c>
      <c r="G8320" s="8">
        <v>5</v>
      </c>
      <c r="H8320" s="6">
        <v>5777.59</v>
      </c>
      <c r="I8320" s="6">
        <v>28887.96</v>
      </c>
      <c r="J8320" t="s">
        <v>777</v>
      </c>
      <c r="K8320" s="8">
        <v>34</v>
      </c>
      <c r="L8320" t="str">
        <f>_xlfn.XLOOKUP(F8320, Items!$A:$A, Items!$C:$C, "Check Item ID", 0)</f>
        <v>Service</v>
      </c>
    </row>
    <row r="8321" spans="1:12" x14ac:dyDescent="0.25">
      <c r="A8321" t="s">
        <v>9089</v>
      </c>
      <c r="B8321" s="1">
        <v>45023</v>
      </c>
      <c r="C8321" t="s">
        <v>109</v>
      </c>
      <c r="D8321" t="s">
        <v>17</v>
      </c>
      <c r="E8321" t="s">
        <v>314</v>
      </c>
      <c r="F8321" t="s">
        <v>702</v>
      </c>
      <c r="G8321" s="8">
        <v>20</v>
      </c>
      <c r="H8321" s="6">
        <v>6262.12</v>
      </c>
      <c r="I8321" s="6">
        <v>125242.32</v>
      </c>
      <c r="J8321" t="s">
        <v>777</v>
      </c>
      <c r="K8321" s="8">
        <v>26</v>
      </c>
      <c r="L8321" t="str">
        <f>_xlfn.XLOOKUP(F8321, Items!$A:$A, Items!$C:$C, "Check Item ID", 0)</f>
        <v>Hardware</v>
      </c>
    </row>
    <row r="8322" spans="1:12" x14ac:dyDescent="0.25">
      <c r="A8322" t="s">
        <v>9090</v>
      </c>
      <c r="B8322" s="1">
        <v>45472</v>
      </c>
      <c r="C8322" t="s">
        <v>71</v>
      </c>
      <c r="D8322" t="s">
        <v>15</v>
      </c>
      <c r="E8322" t="s">
        <v>276</v>
      </c>
      <c r="F8322" t="s">
        <v>414</v>
      </c>
      <c r="G8322" s="8">
        <v>25</v>
      </c>
      <c r="H8322" s="6">
        <v>4705.3900000000003</v>
      </c>
      <c r="I8322" s="6">
        <v>117634.63</v>
      </c>
      <c r="J8322" t="s">
        <v>777</v>
      </c>
      <c r="K8322" s="8">
        <v>30</v>
      </c>
      <c r="L8322" t="str">
        <f>_xlfn.XLOOKUP(F8322, Items!$A:$A, Items!$C:$C, "Check Item ID", 0)</f>
        <v>Service</v>
      </c>
    </row>
    <row r="8323" spans="1:12" x14ac:dyDescent="0.25">
      <c r="A8323" t="s">
        <v>9091</v>
      </c>
      <c r="B8323" s="1">
        <v>45080</v>
      </c>
      <c r="C8323" t="s">
        <v>231</v>
      </c>
      <c r="D8323" t="s">
        <v>7</v>
      </c>
      <c r="E8323" t="s">
        <v>267</v>
      </c>
      <c r="F8323" t="s">
        <v>402</v>
      </c>
      <c r="G8323" s="8">
        <v>44</v>
      </c>
      <c r="H8323" s="6">
        <v>8438.42</v>
      </c>
      <c r="I8323" s="6">
        <v>371290.39</v>
      </c>
      <c r="J8323" t="s">
        <v>777</v>
      </c>
      <c r="K8323" s="8">
        <v>13</v>
      </c>
      <c r="L8323" t="str">
        <f>_xlfn.XLOOKUP(F8323, Items!$A:$A, Items!$C:$C, "Check Item ID", 0)</f>
        <v>Hardware</v>
      </c>
    </row>
    <row r="8324" spans="1:12" hidden="1" x14ac:dyDescent="0.25">
      <c r="A8324" t="s">
        <v>9092</v>
      </c>
      <c r="B8324" s="1">
        <v>45511</v>
      </c>
      <c r="C8324" t="s">
        <v>217</v>
      </c>
      <c r="D8324" t="s">
        <v>21</v>
      </c>
      <c r="E8324" t="s">
        <v>265</v>
      </c>
      <c r="F8324" t="s">
        <v>690</v>
      </c>
      <c r="G8324">
        <v>7</v>
      </c>
      <c r="H8324">
        <v>7804.88</v>
      </c>
      <c r="I8324">
        <v>54634.13</v>
      </c>
      <c r="J8324" t="s">
        <v>768</v>
      </c>
      <c r="K8324">
        <v>32</v>
      </c>
      <c r="L8324" t="str">
        <f>_xlfn.XLOOKUP(F8324, Items!$A:$A, Items!$C:$C, "Check Item ID", 0)</f>
        <v>Software</v>
      </c>
    </row>
    <row r="8325" spans="1:12" x14ac:dyDescent="0.25">
      <c r="A8325" t="s">
        <v>9093</v>
      </c>
      <c r="B8325" s="1">
        <v>45833</v>
      </c>
      <c r="C8325" t="s">
        <v>137</v>
      </c>
      <c r="D8325" t="s">
        <v>13</v>
      </c>
      <c r="E8325" t="s">
        <v>296</v>
      </c>
      <c r="F8325" t="s">
        <v>654</v>
      </c>
      <c r="G8325" s="8">
        <v>1</v>
      </c>
      <c r="H8325" s="6">
        <v>5250.75</v>
      </c>
      <c r="I8325" s="6">
        <v>5250.75</v>
      </c>
      <c r="J8325" t="s">
        <v>777</v>
      </c>
      <c r="K8325" s="8">
        <v>38</v>
      </c>
      <c r="L8325" t="str">
        <f>_xlfn.XLOOKUP(F8325, Items!$A:$A, Items!$C:$C, "Check Item ID", 0)</f>
        <v>Hardware</v>
      </c>
    </row>
    <row r="8326" spans="1:12" hidden="1" x14ac:dyDescent="0.25">
      <c r="A8326" t="s">
        <v>9094</v>
      </c>
      <c r="B8326" s="1">
        <v>46014</v>
      </c>
      <c r="C8326" t="s">
        <v>145</v>
      </c>
      <c r="D8326" t="s">
        <v>7</v>
      </c>
      <c r="E8326" t="s">
        <v>270</v>
      </c>
      <c r="F8326" t="s">
        <v>554</v>
      </c>
      <c r="G8326">
        <v>14</v>
      </c>
      <c r="H8326">
        <v>135.68</v>
      </c>
      <c r="I8326">
        <v>1899.53</v>
      </c>
      <c r="J8326" t="s">
        <v>768</v>
      </c>
      <c r="K8326">
        <v>3</v>
      </c>
      <c r="L8326" t="str">
        <f>_xlfn.XLOOKUP(F8326, Items!$A:$A, Items!$C:$C, "Check Item ID", 0)</f>
        <v>Software</v>
      </c>
    </row>
    <row r="8327" spans="1:12" hidden="1" x14ac:dyDescent="0.25">
      <c r="A8327" t="s">
        <v>9095</v>
      </c>
      <c r="B8327" s="1">
        <v>45635</v>
      </c>
      <c r="C8327" t="s">
        <v>139</v>
      </c>
      <c r="D8327" t="s">
        <v>19</v>
      </c>
      <c r="E8327" t="s">
        <v>296</v>
      </c>
      <c r="F8327" t="s">
        <v>518</v>
      </c>
      <c r="G8327">
        <v>47</v>
      </c>
      <c r="H8327">
        <v>3681.42</v>
      </c>
      <c r="I8327">
        <v>173026.76</v>
      </c>
      <c r="J8327" t="s">
        <v>768</v>
      </c>
      <c r="K8327">
        <v>32</v>
      </c>
      <c r="L8327" t="str">
        <f>_xlfn.XLOOKUP(F8327, Items!$A:$A, Items!$C:$C, "Check Item ID", 0)</f>
        <v>Service</v>
      </c>
    </row>
    <row r="8328" spans="1:12" hidden="1" x14ac:dyDescent="0.25">
      <c r="A8328" t="s">
        <v>9096</v>
      </c>
      <c r="B8328" s="1">
        <v>45018</v>
      </c>
      <c r="C8328" t="s">
        <v>91</v>
      </c>
      <c r="D8328" t="s">
        <v>11</v>
      </c>
      <c r="E8328" t="s">
        <v>278</v>
      </c>
      <c r="F8328" t="s">
        <v>720</v>
      </c>
      <c r="G8328">
        <v>18</v>
      </c>
      <c r="H8328">
        <v>8785.83</v>
      </c>
      <c r="I8328">
        <v>158144.98000000001</v>
      </c>
      <c r="J8328" t="s">
        <v>768</v>
      </c>
      <c r="K8328">
        <v>18</v>
      </c>
      <c r="L8328" t="str">
        <f>_xlfn.XLOOKUP(F8328, Items!$A:$A, Items!$C:$C, "Check Item ID", 0)</f>
        <v>Hardware</v>
      </c>
    </row>
    <row r="8329" spans="1:12" hidden="1" x14ac:dyDescent="0.25">
      <c r="A8329" t="s">
        <v>9097</v>
      </c>
      <c r="B8329" s="1">
        <v>45449</v>
      </c>
      <c r="C8329" t="s">
        <v>223</v>
      </c>
      <c r="D8329" t="s">
        <v>5</v>
      </c>
      <c r="E8329" t="s">
        <v>338</v>
      </c>
      <c r="F8329" t="s">
        <v>490</v>
      </c>
      <c r="G8329">
        <v>27</v>
      </c>
      <c r="H8329">
        <v>976.66</v>
      </c>
      <c r="I8329">
        <v>26369.78</v>
      </c>
      <c r="J8329" t="s">
        <v>770</v>
      </c>
      <c r="K8329">
        <v>37</v>
      </c>
      <c r="L8329" t="str">
        <f>_xlfn.XLOOKUP(F8329, Items!$A:$A, Items!$C:$C, "Check Item ID", 0)</f>
        <v>Software</v>
      </c>
    </row>
    <row r="8330" spans="1:12" hidden="1" x14ac:dyDescent="0.25">
      <c r="A8330" t="s">
        <v>9098</v>
      </c>
      <c r="B8330" s="1">
        <v>45864</v>
      </c>
      <c r="C8330" t="s">
        <v>137</v>
      </c>
      <c r="D8330" t="s">
        <v>13</v>
      </c>
      <c r="E8330" t="s">
        <v>310</v>
      </c>
      <c r="F8330" t="s">
        <v>612</v>
      </c>
      <c r="G8330">
        <v>48</v>
      </c>
      <c r="H8330">
        <v>737.59</v>
      </c>
      <c r="I8330">
        <v>35404.19</v>
      </c>
      <c r="J8330" t="s">
        <v>770</v>
      </c>
      <c r="K8330">
        <v>6</v>
      </c>
      <c r="L8330" t="str">
        <f>_xlfn.XLOOKUP(F8330, Items!$A:$A, Items!$C:$C, "Check Item ID", 0)</f>
        <v>Service</v>
      </c>
    </row>
    <row r="8331" spans="1:12" hidden="1" x14ac:dyDescent="0.25">
      <c r="A8331" t="s">
        <v>9099</v>
      </c>
      <c r="B8331" s="1">
        <v>45131</v>
      </c>
      <c r="C8331" t="s">
        <v>99</v>
      </c>
      <c r="D8331" t="s">
        <v>13</v>
      </c>
      <c r="E8331" t="s">
        <v>263</v>
      </c>
      <c r="F8331" t="s">
        <v>522</v>
      </c>
      <c r="G8331">
        <v>14</v>
      </c>
      <c r="H8331">
        <v>4121.05</v>
      </c>
      <c r="I8331">
        <v>57694.67</v>
      </c>
      <c r="J8331" t="s">
        <v>768</v>
      </c>
      <c r="K8331">
        <v>4</v>
      </c>
      <c r="L8331" t="str">
        <f>_xlfn.XLOOKUP(F8331, Items!$A:$A, Items!$C:$C, "Check Item ID", 0)</f>
        <v>Hardware</v>
      </c>
    </row>
    <row r="8332" spans="1:12" hidden="1" x14ac:dyDescent="0.25">
      <c r="A8332" t="s">
        <v>9100</v>
      </c>
      <c r="B8332" s="1">
        <v>45792</v>
      </c>
      <c r="C8332" t="s">
        <v>235</v>
      </c>
      <c r="D8332" t="s">
        <v>17</v>
      </c>
      <c r="E8332" t="s">
        <v>334</v>
      </c>
      <c r="F8332" t="s">
        <v>726</v>
      </c>
      <c r="G8332">
        <v>48</v>
      </c>
      <c r="H8332">
        <v>5201.84</v>
      </c>
      <c r="I8332">
        <v>249688.17</v>
      </c>
      <c r="J8332" t="s">
        <v>770</v>
      </c>
      <c r="K8332">
        <v>6</v>
      </c>
      <c r="L8332" t="str">
        <f>_xlfn.XLOOKUP(F8332, Items!$A:$A, Items!$C:$C, "Check Item ID", 0)</f>
        <v>Hardware</v>
      </c>
    </row>
    <row r="8333" spans="1:12" x14ac:dyDescent="0.25">
      <c r="A8333" t="s">
        <v>9101</v>
      </c>
      <c r="B8333" s="1">
        <v>45902</v>
      </c>
      <c r="C8333" t="s">
        <v>51</v>
      </c>
      <c r="D8333" t="s">
        <v>3</v>
      </c>
      <c r="E8333" t="s">
        <v>318</v>
      </c>
      <c r="F8333" t="s">
        <v>566</v>
      </c>
      <c r="G8333" s="8">
        <v>41</v>
      </c>
      <c r="H8333" s="6">
        <v>7586.35</v>
      </c>
      <c r="I8333" s="6">
        <v>311040.45</v>
      </c>
      <c r="J8333" t="s">
        <v>777</v>
      </c>
      <c r="K8333" s="8">
        <v>43</v>
      </c>
      <c r="L8333" t="str">
        <f>_xlfn.XLOOKUP(F8333, Items!$A:$A, Items!$C:$C, "Check Item ID", 0)</f>
        <v>Software</v>
      </c>
    </row>
    <row r="8334" spans="1:12" x14ac:dyDescent="0.25">
      <c r="A8334" t="s">
        <v>9102</v>
      </c>
      <c r="B8334" s="1">
        <v>46014</v>
      </c>
      <c r="C8334" t="s">
        <v>151</v>
      </c>
      <c r="D8334" t="s">
        <v>11</v>
      </c>
      <c r="E8334" t="s">
        <v>324</v>
      </c>
      <c r="F8334" t="s">
        <v>436</v>
      </c>
      <c r="G8334" s="8">
        <v>32</v>
      </c>
      <c r="H8334" s="6">
        <v>59.78</v>
      </c>
      <c r="I8334" s="6">
        <v>1912.85</v>
      </c>
      <c r="J8334" t="s">
        <v>777</v>
      </c>
      <c r="K8334" s="8">
        <v>16</v>
      </c>
      <c r="L8334" t="str">
        <f>_xlfn.XLOOKUP(F8334, Items!$A:$A, Items!$C:$C, "Check Item ID", 0)</f>
        <v>Service</v>
      </c>
    </row>
    <row r="8335" spans="1:12" hidden="1" x14ac:dyDescent="0.25">
      <c r="A8335" t="s">
        <v>9103</v>
      </c>
      <c r="B8335" s="1">
        <v>46000</v>
      </c>
      <c r="C8335" t="s">
        <v>107</v>
      </c>
      <c r="D8335" t="s">
        <v>25</v>
      </c>
      <c r="E8335" t="s">
        <v>304</v>
      </c>
      <c r="F8335" t="s">
        <v>692</v>
      </c>
      <c r="G8335">
        <v>12</v>
      </c>
      <c r="H8335">
        <v>8633.93</v>
      </c>
      <c r="I8335">
        <v>103607.18</v>
      </c>
      <c r="J8335" t="s">
        <v>768</v>
      </c>
      <c r="K8335">
        <v>24</v>
      </c>
      <c r="L8335" t="str">
        <f>_xlfn.XLOOKUP(F8335, Items!$A:$A, Items!$C:$C, "Check Item ID", 0)</f>
        <v>Hardware</v>
      </c>
    </row>
    <row r="8336" spans="1:12" hidden="1" x14ac:dyDescent="0.25">
      <c r="A8336" t="s">
        <v>9104</v>
      </c>
      <c r="B8336" s="1">
        <v>45420</v>
      </c>
      <c r="C8336" t="s">
        <v>61</v>
      </c>
      <c r="D8336" t="s">
        <v>11</v>
      </c>
      <c r="E8336" t="s">
        <v>278</v>
      </c>
      <c r="F8336" t="s">
        <v>476</v>
      </c>
      <c r="G8336">
        <v>29</v>
      </c>
      <c r="H8336">
        <v>5593.24</v>
      </c>
      <c r="I8336">
        <v>162203.82</v>
      </c>
      <c r="J8336" t="s">
        <v>770</v>
      </c>
      <c r="K8336">
        <v>36</v>
      </c>
      <c r="L8336" t="str">
        <f>_xlfn.XLOOKUP(F8336, Items!$A:$A, Items!$C:$C, "Check Item ID", 0)</f>
        <v>Hardware</v>
      </c>
    </row>
    <row r="8337" spans="1:12" x14ac:dyDescent="0.25">
      <c r="A8337" t="s">
        <v>9105</v>
      </c>
      <c r="B8337" s="1">
        <v>45943</v>
      </c>
      <c r="C8337" t="s">
        <v>67</v>
      </c>
      <c r="D8337" t="s">
        <v>7</v>
      </c>
      <c r="E8337" t="s">
        <v>292</v>
      </c>
      <c r="F8337" t="s">
        <v>718</v>
      </c>
      <c r="G8337" s="8">
        <v>2</v>
      </c>
      <c r="H8337" s="6">
        <v>8562.48</v>
      </c>
      <c r="I8337" s="6">
        <v>17124.96</v>
      </c>
      <c r="J8337" t="s">
        <v>777</v>
      </c>
      <c r="K8337" s="8">
        <v>24</v>
      </c>
      <c r="L8337" t="str">
        <f>_xlfn.XLOOKUP(F8337, Items!$A:$A, Items!$C:$C, "Check Item ID", 0)</f>
        <v>Software</v>
      </c>
    </row>
    <row r="8338" spans="1:12" x14ac:dyDescent="0.25">
      <c r="A8338" t="s">
        <v>9106</v>
      </c>
      <c r="B8338" s="1">
        <v>45923</v>
      </c>
      <c r="C8338" t="s">
        <v>175</v>
      </c>
      <c r="D8338" t="s">
        <v>27</v>
      </c>
      <c r="E8338" t="s">
        <v>288</v>
      </c>
      <c r="F8338" t="s">
        <v>676</v>
      </c>
      <c r="G8338" s="8">
        <v>35</v>
      </c>
      <c r="H8338" s="6">
        <v>9759.91</v>
      </c>
      <c r="I8338" s="6">
        <v>341596.77</v>
      </c>
      <c r="J8338" t="s">
        <v>777</v>
      </c>
      <c r="K8338" s="8">
        <v>18</v>
      </c>
      <c r="L8338" t="str">
        <f>_xlfn.XLOOKUP(F8338, Items!$A:$A, Items!$C:$C, "Check Item ID", 0)</f>
        <v>Service</v>
      </c>
    </row>
    <row r="8339" spans="1:12" hidden="1" x14ac:dyDescent="0.25">
      <c r="A8339" t="s">
        <v>9107</v>
      </c>
      <c r="B8339" s="1">
        <v>45827</v>
      </c>
      <c r="C8339" t="s">
        <v>201</v>
      </c>
      <c r="D8339" t="s">
        <v>21</v>
      </c>
      <c r="E8339" t="s">
        <v>342</v>
      </c>
      <c r="F8339" t="s">
        <v>371</v>
      </c>
      <c r="G8339">
        <v>13</v>
      </c>
      <c r="H8339">
        <v>6176.26</v>
      </c>
      <c r="I8339">
        <v>80291.360000000001</v>
      </c>
      <c r="J8339" t="s">
        <v>770</v>
      </c>
      <c r="K8339">
        <v>13</v>
      </c>
      <c r="L8339" t="str">
        <f>_xlfn.XLOOKUP(F8339, Items!$A:$A, Items!$C:$C, "Check Item ID", 0)</f>
        <v>Software</v>
      </c>
    </row>
    <row r="8340" spans="1:12" x14ac:dyDescent="0.25">
      <c r="A8340" t="s">
        <v>9108</v>
      </c>
      <c r="B8340" s="1">
        <v>45905</v>
      </c>
      <c r="C8340" t="s">
        <v>179</v>
      </c>
      <c r="D8340" t="s">
        <v>3</v>
      </c>
      <c r="E8340" t="s">
        <v>302</v>
      </c>
      <c r="F8340" t="s">
        <v>474</v>
      </c>
      <c r="G8340" s="8">
        <v>43</v>
      </c>
      <c r="H8340" s="6">
        <v>9020.85</v>
      </c>
      <c r="I8340" s="6">
        <v>387896.6</v>
      </c>
      <c r="J8340" t="s">
        <v>777</v>
      </c>
      <c r="K8340" s="8">
        <v>20</v>
      </c>
      <c r="L8340" t="str">
        <f>_xlfn.XLOOKUP(F8340, Items!$A:$A, Items!$C:$C, "Check Item ID", 0)</f>
        <v>Service</v>
      </c>
    </row>
    <row r="8341" spans="1:12" x14ac:dyDescent="0.25">
      <c r="A8341" t="s">
        <v>9109</v>
      </c>
      <c r="B8341" s="1">
        <v>45491</v>
      </c>
      <c r="C8341" t="s">
        <v>137</v>
      </c>
      <c r="D8341" t="s">
        <v>13</v>
      </c>
      <c r="E8341" t="s">
        <v>250</v>
      </c>
      <c r="F8341" t="s">
        <v>446</v>
      </c>
      <c r="G8341" s="8">
        <v>47</v>
      </c>
      <c r="H8341" s="6">
        <v>6745.84</v>
      </c>
      <c r="I8341" s="6">
        <v>317054.53000000003</v>
      </c>
      <c r="J8341" t="s">
        <v>777</v>
      </c>
      <c r="K8341" s="8">
        <v>10</v>
      </c>
      <c r="L8341" t="str">
        <f>_xlfn.XLOOKUP(F8341, Items!$A:$A, Items!$C:$C, "Check Item ID", 0)</f>
        <v>Software</v>
      </c>
    </row>
    <row r="8342" spans="1:12" x14ac:dyDescent="0.25">
      <c r="A8342" t="s">
        <v>9110</v>
      </c>
      <c r="B8342" s="1">
        <v>45252</v>
      </c>
      <c r="C8342" t="s">
        <v>111</v>
      </c>
      <c r="D8342" t="s">
        <v>31</v>
      </c>
      <c r="E8342" t="s">
        <v>298</v>
      </c>
      <c r="F8342" t="s">
        <v>686</v>
      </c>
      <c r="G8342" s="8">
        <v>29</v>
      </c>
      <c r="H8342" s="6">
        <v>4891.92</v>
      </c>
      <c r="I8342" s="6">
        <v>141865.82</v>
      </c>
      <c r="J8342" t="s">
        <v>777</v>
      </c>
      <c r="K8342" s="8">
        <v>25</v>
      </c>
      <c r="L8342" t="str">
        <f>_xlfn.XLOOKUP(F8342, Items!$A:$A, Items!$C:$C, "Check Item ID", 0)</f>
        <v>Software</v>
      </c>
    </row>
    <row r="8343" spans="1:12" x14ac:dyDescent="0.25">
      <c r="A8343" t="s">
        <v>9111</v>
      </c>
      <c r="B8343" s="1">
        <v>45905</v>
      </c>
      <c r="C8343" t="s">
        <v>65</v>
      </c>
      <c r="D8343" t="s">
        <v>15</v>
      </c>
      <c r="E8343" t="s">
        <v>298</v>
      </c>
      <c r="F8343" t="s">
        <v>658</v>
      </c>
      <c r="G8343" s="8">
        <v>27</v>
      </c>
      <c r="H8343" s="6">
        <v>6001.09</v>
      </c>
      <c r="I8343" s="6">
        <v>162029.44</v>
      </c>
      <c r="J8343" t="s">
        <v>777</v>
      </c>
      <c r="K8343" s="8">
        <v>36</v>
      </c>
      <c r="L8343" t="str">
        <f>_xlfn.XLOOKUP(F8343, Items!$A:$A, Items!$C:$C, "Check Item ID", 0)</f>
        <v>Service</v>
      </c>
    </row>
    <row r="8344" spans="1:12" hidden="1" x14ac:dyDescent="0.25">
      <c r="A8344" t="s">
        <v>9112</v>
      </c>
      <c r="B8344" s="1">
        <v>44955</v>
      </c>
      <c r="C8344" t="s">
        <v>207</v>
      </c>
      <c r="D8344" t="s">
        <v>11</v>
      </c>
      <c r="E8344" t="s">
        <v>336</v>
      </c>
      <c r="F8344" t="s">
        <v>694</v>
      </c>
      <c r="G8344">
        <v>29</v>
      </c>
      <c r="H8344">
        <v>6298.16</v>
      </c>
      <c r="I8344">
        <v>182646.55</v>
      </c>
      <c r="J8344" t="s">
        <v>768</v>
      </c>
      <c r="K8344">
        <v>28</v>
      </c>
      <c r="L8344" t="str">
        <f>_xlfn.XLOOKUP(F8344, Items!$A:$A, Items!$C:$C, "Check Item ID", 0)</f>
        <v>Service</v>
      </c>
    </row>
    <row r="8345" spans="1:12" hidden="1" x14ac:dyDescent="0.25">
      <c r="A8345" t="s">
        <v>9113</v>
      </c>
      <c r="B8345" s="1">
        <v>44954</v>
      </c>
      <c r="C8345" t="s">
        <v>219</v>
      </c>
      <c r="D8345" t="s">
        <v>21</v>
      </c>
      <c r="E8345" t="s">
        <v>276</v>
      </c>
      <c r="F8345" t="s">
        <v>494</v>
      </c>
      <c r="G8345">
        <v>49</v>
      </c>
      <c r="H8345">
        <v>6658.36</v>
      </c>
      <c r="I8345">
        <v>326259.53000000003</v>
      </c>
      <c r="J8345" t="s">
        <v>770</v>
      </c>
      <c r="K8345">
        <v>31</v>
      </c>
      <c r="L8345" t="str">
        <f>_xlfn.XLOOKUP(F8345, Items!$A:$A, Items!$C:$C, "Check Item ID", 0)</f>
        <v>Hardware</v>
      </c>
    </row>
    <row r="8346" spans="1:12" hidden="1" x14ac:dyDescent="0.25">
      <c r="A8346" t="s">
        <v>9114</v>
      </c>
      <c r="B8346" s="1">
        <v>45759</v>
      </c>
      <c r="C8346" t="s">
        <v>75</v>
      </c>
      <c r="D8346" t="s">
        <v>11</v>
      </c>
      <c r="E8346" t="s">
        <v>314</v>
      </c>
      <c r="F8346" t="s">
        <v>508</v>
      </c>
      <c r="G8346">
        <v>25</v>
      </c>
      <c r="H8346">
        <v>2369.1799999999998</v>
      </c>
      <c r="I8346">
        <v>59229.47</v>
      </c>
      <c r="J8346" t="s">
        <v>768</v>
      </c>
      <c r="K8346">
        <v>42</v>
      </c>
      <c r="L8346" t="str">
        <f>_xlfn.XLOOKUP(F8346, Items!$A:$A, Items!$C:$C, "Check Item ID", 0)</f>
        <v>Software</v>
      </c>
    </row>
    <row r="8347" spans="1:12" hidden="1" x14ac:dyDescent="0.25">
      <c r="A8347" t="s">
        <v>9115</v>
      </c>
      <c r="B8347" s="1">
        <v>45921</v>
      </c>
      <c r="C8347" t="s">
        <v>61</v>
      </c>
      <c r="D8347" t="s">
        <v>11</v>
      </c>
      <c r="E8347" t="s">
        <v>304</v>
      </c>
      <c r="F8347" t="s">
        <v>376</v>
      </c>
      <c r="G8347">
        <v>33</v>
      </c>
      <c r="H8347">
        <v>9264.92</v>
      </c>
      <c r="I8347">
        <v>305742.42</v>
      </c>
      <c r="J8347" t="s">
        <v>770</v>
      </c>
      <c r="K8347">
        <v>24</v>
      </c>
      <c r="L8347" t="str">
        <f>_xlfn.XLOOKUP(F8347, Items!$A:$A, Items!$C:$C, "Check Item ID", 0)</f>
        <v>Software</v>
      </c>
    </row>
    <row r="8348" spans="1:12" hidden="1" x14ac:dyDescent="0.25">
      <c r="A8348" t="s">
        <v>9116</v>
      </c>
      <c r="B8348" s="1">
        <v>45183</v>
      </c>
      <c r="C8348" t="s">
        <v>177</v>
      </c>
      <c r="D8348" t="s">
        <v>27</v>
      </c>
      <c r="E8348" t="s">
        <v>276</v>
      </c>
      <c r="F8348" t="s">
        <v>590</v>
      </c>
      <c r="G8348">
        <v>21</v>
      </c>
      <c r="H8348">
        <v>978.53</v>
      </c>
      <c r="I8348">
        <v>20549.23</v>
      </c>
      <c r="J8348" t="s">
        <v>768</v>
      </c>
      <c r="K8348">
        <v>22</v>
      </c>
      <c r="L8348" t="str">
        <f>_xlfn.XLOOKUP(F8348, Items!$A:$A, Items!$C:$C, "Check Item ID", 0)</f>
        <v>Hardware</v>
      </c>
    </row>
    <row r="8349" spans="1:12" hidden="1" x14ac:dyDescent="0.25">
      <c r="A8349" t="s">
        <v>9117</v>
      </c>
      <c r="B8349" s="1">
        <v>45465</v>
      </c>
      <c r="C8349" t="s">
        <v>71</v>
      </c>
      <c r="D8349" t="s">
        <v>15</v>
      </c>
      <c r="E8349" t="s">
        <v>265</v>
      </c>
      <c r="F8349" t="s">
        <v>516</v>
      </c>
      <c r="G8349">
        <v>22</v>
      </c>
      <c r="H8349">
        <v>8138.11</v>
      </c>
      <c r="I8349">
        <v>179038.52</v>
      </c>
      <c r="J8349" t="s">
        <v>770</v>
      </c>
      <c r="K8349">
        <v>28</v>
      </c>
      <c r="L8349" t="str">
        <f>_xlfn.XLOOKUP(F8349, Items!$A:$A, Items!$C:$C, "Check Item ID", 0)</f>
        <v>Service</v>
      </c>
    </row>
    <row r="8350" spans="1:12" hidden="1" x14ac:dyDescent="0.25">
      <c r="A8350" t="s">
        <v>9118</v>
      </c>
      <c r="B8350" s="1">
        <v>45284</v>
      </c>
      <c r="C8350" t="s">
        <v>195</v>
      </c>
      <c r="D8350" t="s">
        <v>7</v>
      </c>
      <c r="E8350" t="s">
        <v>283</v>
      </c>
      <c r="F8350" t="s">
        <v>402</v>
      </c>
      <c r="G8350">
        <v>40</v>
      </c>
      <c r="H8350">
        <v>7742.02</v>
      </c>
      <c r="I8350">
        <v>309680.65000000002</v>
      </c>
      <c r="J8350" t="s">
        <v>768</v>
      </c>
      <c r="K8350">
        <v>6</v>
      </c>
      <c r="L8350" t="str">
        <f>_xlfn.XLOOKUP(F8350, Items!$A:$A, Items!$C:$C, "Check Item ID", 0)</f>
        <v>Hardware</v>
      </c>
    </row>
    <row r="8351" spans="1:12" hidden="1" x14ac:dyDescent="0.25">
      <c r="A8351" t="s">
        <v>9119</v>
      </c>
      <c r="B8351" s="1">
        <v>45258</v>
      </c>
      <c r="C8351" t="s">
        <v>233</v>
      </c>
      <c r="D8351" t="s">
        <v>17</v>
      </c>
      <c r="E8351" t="s">
        <v>350</v>
      </c>
      <c r="F8351" t="s">
        <v>572</v>
      </c>
      <c r="G8351">
        <v>9</v>
      </c>
      <c r="H8351">
        <v>7640.41</v>
      </c>
      <c r="I8351">
        <v>68763.73</v>
      </c>
      <c r="J8351" t="s">
        <v>770</v>
      </c>
      <c r="K8351">
        <v>33</v>
      </c>
      <c r="L8351" t="str">
        <f>_xlfn.XLOOKUP(F8351, Items!$A:$A, Items!$C:$C, "Check Item ID", 0)</f>
        <v>Service</v>
      </c>
    </row>
    <row r="8352" spans="1:12" x14ac:dyDescent="0.25">
      <c r="A8352" t="s">
        <v>9120</v>
      </c>
      <c r="B8352" s="1">
        <v>45482</v>
      </c>
      <c r="C8352" t="s">
        <v>163</v>
      </c>
      <c r="D8352" t="s">
        <v>31</v>
      </c>
      <c r="E8352" t="s">
        <v>336</v>
      </c>
      <c r="F8352" t="s">
        <v>708</v>
      </c>
      <c r="G8352" s="8">
        <v>3</v>
      </c>
      <c r="H8352" s="6">
        <v>4484.6499999999996</v>
      </c>
      <c r="I8352" s="6">
        <v>13453.94</v>
      </c>
      <c r="J8352" t="s">
        <v>777</v>
      </c>
      <c r="K8352" s="8">
        <v>9</v>
      </c>
      <c r="L8352" t="str">
        <f>_xlfn.XLOOKUP(F8352, Items!$A:$A, Items!$C:$C, "Check Item ID", 0)</f>
        <v>Service</v>
      </c>
    </row>
    <row r="8353" spans="1:12" x14ac:dyDescent="0.25">
      <c r="A8353" t="s">
        <v>9121</v>
      </c>
      <c r="B8353" s="1">
        <v>45459</v>
      </c>
      <c r="C8353" t="s">
        <v>131</v>
      </c>
      <c r="D8353" t="s">
        <v>25</v>
      </c>
      <c r="E8353" t="s">
        <v>260</v>
      </c>
      <c r="F8353" t="s">
        <v>494</v>
      </c>
      <c r="G8353" s="8">
        <v>7</v>
      </c>
      <c r="H8353" s="6">
        <v>6912.96</v>
      </c>
      <c r="I8353" s="6">
        <v>48390.7</v>
      </c>
      <c r="J8353" t="s">
        <v>777</v>
      </c>
      <c r="K8353" s="8">
        <v>31</v>
      </c>
      <c r="L8353" t="str">
        <f>_xlfn.XLOOKUP(F8353, Items!$A:$A, Items!$C:$C, "Check Item ID", 0)</f>
        <v>Hardware</v>
      </c>
    </row>
    <row r="8354" spans="1:12" hidden="1" x14ac:dyDescent="0.25">
      <c r="A8354" t="s">
        <v>9122</v>
      </c>
      <c r="B8354" s="1">
        <v>45404</v>
      </c>
      <c r="C8354" t="s">
        <v>233</v>
      </c>
      <c r="D8354" t="s">
        <v>17</v>
      </c>
      <c r="E8354" t="s">
        <v>296</v>
      </c>
      <c r="F8354" t="s">
        <v>359</v>
      </c>
      <c r="G8354">
        <v>36</v>
      </c>
      <c r="H8354">
        <v>7379.56</v>
      </c>
      <c r="I8354">
        <v>265664.27</v>
      </c>
      <c r="J8354" t="s">
        <v>768</v>
      </c>
      <c r="K8354">
        <v>36</v>
      </c>
      <c r="L8354" t="str">
        <f>_xlfn.XLOOKUP(F8354, Items!$A:$A, Items!$C:$C, "Check Item ID", 0)</f>
        <v>Hardware</v>
      </c>
    </row>
    <row r="8355" spans="1:12" x14ac:dyDescent="0.25">
      <c r="A8355" t="s">
        <v>9123</v>
      </c>
      <c r="B8355" s="1">
        <v>45411</v>
      </c>
      <c r="C8355" t="s">
        <v>197</v>
      </c>
      <c r="D8355" t="s">
        <v>17</v>
      </c>
      <c r="E8355" t="s">
        <v>336</v>
      </c>
      <c r="F8355" t="s">
        <v>478</v>
      </c>
      <c r="G8355" s="8">
        <v>40</v>
      </c>
      <c r="H8355" s="6">
        <v>5874.55</v>
      </c>
      <c r="I8355" s="6">
        <v>234981.86</v>
      </c>
      <c r="J8355" t="s">
        <v>777</v>
      </c>
      <c r="K8355" s="8">
        <v>37</v>
      </c>
      <c r="L8355" t="str">
        <f>_xlfn.XLOOKUP(F8355, Items!$A:$A, Items!$C:$C, "Check Item ID", 0)</f>
        <v>Software</v>
      </c>
    </row>
    <row r="8356" spans="1:12" hidden="1" x14ac:dyDescent="0.25">
      <c r="A8356" t="s">
        <v>9124</v>
      </c>
      <c r="B8356" s="1">
        <v>46001</v>
      </c>
      <c r="C8356" t="s">
        <v>233</v>
      </c>
      <c r="D8356" t="s">
        <v>17</v>
      </c>
      <c r="E8356" t="s">
        <v>260</v>
      </c>
      <c r="F8356" t="s">
        <v>746</v>
      </c>
      <c r="G8356">
        <v>25</v>
      </c>
      <c r="H8356">
        <v>4521.8100000000004</v>
      </c>
      <c r="I8356">
        <v>113045.21</v>
      </c>
      <c r="J8356" t="s">
        <v>770</v>
      </c>
      <c r="K8356">
        <v>44</v>
      </c>
      <c r="L8356" t="str">
        <f>_xlfn.XLOOKUP(F8356, Items!$A:$A, Items!$C:$C, "Check Item ID", 0)</f>
        <v>Software</v>
      </c>
    </row>
    <row r="8357" spans="1:12" hidden="1" x14ac:dyDescent="0.25">
      <c r="A8357" t="s">
        <v>9125</v>
      </c>
      <c r="B8357" s="1">
        <v>45793</v>
      </c>
      <c r="C8357" t="s">
        <v>42</v>
      </c>
      <c r="D8357" t="s">
        <v>9</v>
      </c>
      <c r="E8357" t="s">
        <v>306</v>
      </c>
      <c r="F8357" t="s">
        <v>728</v>
      </c>
      <c r="G8357">
        <v>42</v>
      </c>
      <c r="H8357">
        <v>6676.99</v>
      </c>
      <c r="I8357">
        <v>280433.52</v>
      </c>
      <c r="J8357" t="s">
        <v>770</v>
      </c>
      <c r="K8357">
        <v>14</v>
      </c>
      <c r="L8357" t="str">
        <f>_xlfn.XLOOKUP(F8357, Items!$A:$A, Items!$C:$C, "Check Item ID", 0)</f>
        <v>Hardware</v>
      </c>
    </row>
    <row r="8358" spans="1:12" x14ac:dyDescent="0.25">
      <c r="A8358" t="s">
        <v>9126</v>
      </c>
      <c r="B8358" s="1">
        <v>45771</v>
      </c>
      <c r="C8358" t="s">
        <v>131</v>
      </c>
      <c r="D8358" t="s">
        <v>25</v>
      </c>
      <c r="E8358" t="s">
        <v>324</v>
      </c>
      <c r="F8358" t="s">
        <v>448</v>
      </c>
      <c r="G8358" s="8">
        <v>28</v>
      </c>
      <c r="H8358" s="6">
        <v>4065.49</v>
      </c>
      <c r="I8358" s="6">
        <v>113833.82</v>
      </c>
      <c r="J8358" t="s">
        <v>777</v>
      </c>
      <c r="K8358" s="8">
        <v>17</v>
      </c>
      <c r="L8358" t="str">
        <f>_xlfn.XLOOKUP(F8358, Items!$A:$A, Items!$C:$C, "Check Item ID", 0)</f>
        <v>Software</v>
      </c>
    </row>
    <row r="8359" spans="1:12" hidden="1" x14ac:dyDescent="0.25">
      <c r="A8359" t="s">
        <v>9127</v>
      </c>
      <c r="B8359" s="1">
        <v>45749</v>
      </c>
      <c r="C8359" t="s">
        <v>191</v>
      </c>
      <c r="D8359" t="s">
        <v>25</v>
      </c>
      <c r="E8359" t="s">
        <v>278</v>
      </c>
      <c r="F8359" t="s">
        <v>710</v>
      </c>
      <c r="G8359">
        <v>24</v>
      </c>
      <c r="H8359">
        <v>215.82</v>
      </c>
      <c r="I8359">
        <v>5179.7</v>
      </c>
      <c r="J8359" t="s">
        <v>768</v>
      </c>
      <c r="K8359">
        <v>38</v>
      </c>
      <c r="L8359" t="str">
        <f>_xlfn.XLOOKUP(F8359, Items!$A:$A, Items!$C:$C, "Check Item ID", 0)</f>
        <v>Service</v>
      </c>
    </row>
    <row r="8360" spans="1:12" x14ac:dyDescent="0.25">
      <c r="A8360" t="s">
        <v>9128</v>
      </c>
      <c r="B8360" s="1">
        <v>45566</v>
      </c>
      <c r="C8360" t="s">
        <v>193</v>
      </c>
      <c r="D8360" t="s">
        <v>5</v>
      </c>
      <c r="E8360" t="s">
        <v>306</v>
      </c>
      <c r="F8360" t="s">
        <v>658</v>
      </c>
      <c r="G8360" s="8">
        <v>13</v>
      </c>
      <c r="H8360" s="6">
        <v>6103.76</v>
      </c>
      <c r="I8360" s="6">
        <v>79348.899999999994</v>
      </c>
      <c r="J8360" t="s">
        <v>777</v>
      </c>
      <c r="K8360" s="8">
        <v>22</v>
      </c>
      <c r="L8360" t="str">
        <f>_xlfn.XLOOKUP(F8360, Items!$A:$A, Items!$C:$C, "Check Item ID", 0)</f>
        <v>Service</v>
      </c>
    </row>
    <row r="8361" spans="1:12" x14ac:dyDescent="0.25">
      <c r="A8361" t="s">
        <v>9129</v>
      </c>
      <c r="B8361" s="1">
        <v>45256</v>
      </c>
      <c r="C8361" t="s">
        <v>93</v>
      </c>
      <c r="D8361" t="s">
        <v>9</v>
      </c>
      <c r="E8361" t="s">
        <v>316</v>
      </c>
      <c r="F8361" t="s">
        <v>436</v>
      </c>
      <c r="G8361" s="8">
        <v>27</v>
      </c>
      <c r="H8361" s="6">
        <v>50.05</v>
      </c>
      <c r="I8361" s="6">
        <v>1351.27</v>
      </c>
      <c r="J8361" t="s">
        <v>777</v>
      </c>
      <c r="K8361" s="8">
        <v>43</v>
      </c>
      <c r="L8361" t="str">
        <f>_xlfn.XLOOKUP(F8361, Items!$A:$A, Items!$C:$C, "Check Item ID", 0)</f>
        <v>Service</v>
      </c>
    </row>
    <row r="8362" spans="1:12" x14ac:dyDescent="0.25">
      <c r="A8362" t="s">
        <v>9130</v>
      </c>
      <c r="B8362" s="1">
        <v>44935</v>
      </c>
      <c r="C8362" t="s">
        <v>123</v>
      </c>
      <c r="D8362" t="s">
        <v>21</v>
      </c>
      <c r="E8362" t="s">
        <v>281</v>
      </c>
      <c r="F8362" t="s">
        <v>492</v>
      </c>
      <c r="G8362" s="8">
        <v>42</v>
      </c>
      <c r="H8362" s="6">
        <v>4006.54</v>
      </c>
      <c r="I8362" s="6">
        <v>168274.62</v>
      </c>
      <c r="J8362" t="s">
        <v>777</v>
      </c>
      <c r="K8362" s="8">
        <v>7</v>
      </c>
      <c r="L8362" t="str">
        <f>_xlfn.XLOOKUP(F8362, Items!$A:$A, Items!$C:$C, "Check Item ID", 0)</f>
        <v>Service</v>
      </c>
    </row>
    <row r="8363" spans="1:12" hidden="1" x14ac:dyDescent="0.25">
      <c r="A8363" t="s">
        <v>9131</v>
      </c>
      <c r="B8363" s="1">
        <v>45803</v>
      </c>
      <c r="C8363" t="s">
        <v>145</v>
      </c>
      <c r="D8363" t="s">
        <v>7</v>
      </c>
      <c r="E8363" t="s">
        <v>278</v>
      </c>
      <c r="F8363" t="s">
        <v>706</v>
      </c>
      <c r="G8363">
        <v>27</v>
      </c>
      <c r="H8363">
        <v>10882.46</v>
      </c>
      <c r="I8363">
        <v>293826.48</v>
      </c>
      <c r="J8363" t="s">
        <v>770</v>
      </c>
      <c r="K8363">
        <v>43</v>
      </c>
      <c r="L8363" t="str">
        <f>_xlfn.XLOOKUP(F8363, Items!$A:$A, Items!$C:$C, "Check Item ID", 0)</f>
        <v>Software</v>
      </c>
    </row>
    <row r="8364" spans="1:12" x14ac:dyDescent="0.25">
      <c r="A8364" t="s">
        <v>9132</v>
      </c>
      <c r="B8364" s="1">
        <v>45815</v>
      </c>
      <c r="C8364" t="s">
        <v>123</v>
      </c>
      <c r="D8364" t="s">
        <v>21</v>
      </c>
      <c r="E8364" t="s">
        <v>306</v>
      </c>
      <c r="F8364" t="s">
        <v>630</v>
      </c>
      <c r="G8364" s="8">
        <v>5</v>
      </c>
      <c r="H8364" s="6">
        <v>9353.2900000000009</v>
      </c>
      <c r="I8364" s="6">
        <v>46766.47</v>
      </c>
      <c r="J8364" t="s">
        <v>777</v>
      </c>
      <c r="K8364" s="8">
        <v>39</v>
      </c>
      <c r="L8364" t="str">
        <f>_xlfn.XLOOKUP(F8364, Items!$A:$A, Items!$C:$C, "Check Item ID", 0)</f>
        <v>Service</v>
      </c>
    </row>
    <row r="8365" spans="1:12" hidden="1" x14ac:dyDescent="0.25">
      <c r="A8365" t="s">
        <v>9133</v>
      </c>
      <c r="B8365" s="1">
        <v>44940</v>
      </c>
      <c r="C8365" t="s">
        <v>101</v>
      </c>
      <c r="D8365" t="s">
        <v>23</v>
      </c>
      <c r="E8365" t="s">
        <v>281</v>
      </c>
      <c r="F8365" t="s">
        <v>608</v>
      </c>
      <c r="G8365">
        <v>4</v>
      </c>
      <c r="H8365">
        <v>5951.79</v>
      </c>
      <c r="I8365">
        <v>23807.17</v>
      </c>
      <c r="J8365" t="s">
        <v>770</v>
      </c>
      <c r="K8365">
        <v>28</v>
      </c>
      <c r="L8365" t="str">
        <f>_xlfn.XLOOKUP(F8365, Items!$A:$A, Items!$C:$C, "Check Item ID", 0)</f>
        <v>Hardware</v>
      </c>
    </row>
    <row r="8366" spans="1:12" hidden="1" x14ac:dyDescent="0.25">
      <c r="A8366" t="s">
        <v>9134</v>
      </c>
      <c r="B8366" s="1">
        <v>45588</v>
      </c>
      <c r="C8366" t="s">
        <v>221</v>
      </c>
      <c r="D8366" t="s">
        <v>5</v>
      </c>
      <c r="E8366" t="s">
        <v>246</v>
      </c>
      <c r="F8366" t="s">
        <v>678</v>
      </c>
      <c r="G8366">
        <v>20</v>
      </c>
      <c r="H8366">
        <v>4259.96</v>
      </c>
      <c r="I8366">
        <v>85199.13</v>
      </c>
      <c r="J8366" t="s">
        <v>770</v>
      </c>
      <c r="K8366">
        <v>18</v>
      </c>
      <c r="L8366" t="str">
        <f>_xlfn.XLOOKUP(F8366, Items!$A:$A, Items!$C:$C, "Check Item ID", 0)</f>
        <v>Service</v>
      </c>
    </row>
    <row r="8367" spans="1:12" hidden="1" x14ac:dyDescent="0.25">
      <c r="A8367" t="s">
        <v>9135</v>
      </c>
      <c r="B8367" s="1">
        <v>45038</v>
      </c>
      <c r="C8367" t="s">
        <v>73</v>
      </c>
      <c r="D8367" t="s">
        <v>29</v>
      </c>
      <c r="E8367" t="s">
        <v>340</v>
      </c>
      <c r="F8367" t="s">
        <v>436</v>
      </c>
      <c r="G8367">
        <v>7</v>
      </c>
      <c r="H8367">
        <v>55.57</v>
      </c>
      <c r="I8367">
        <v>389.01</v>
      </c>
      <c r="J8367" t="s">
        <v>768</v>
      </c>
      <c r="K8367">
        <v>20</v>
      </c>
      <c r="L8367" t="str">
        <f>_xlfn.XLOOKUP(F8367, Items!$A:$A, Items!$C:$C, "Check Item ID", 0)</f>
        <v>Service</v>
      </c>
    </row>
    <row r="8368" spans="1:12" hidden="1" x14ac:dyDescent="0.25">
      <c r="A8368" t="s">
        <v>9136</v>
      </c>
      <c r="B8368" s="1">
        <v>45193</v>
      </c>
      <c r="C8368" t="s">
        <v>147</v>
      </c>
      <c r="D8368" t="s">
        <v>5</v>
      </c>
      <c r="E8368" t="s">
        <v>278</v>
      </c>
      <c r="F8368" t="s">
        <v>572</v>
      </c>
      <c r="G8368">
        <v>42</v>
      </c>
      <c r="H8368">
        <v>7144.9</v>
      </c>
      <c r="I8368">
        <v>300085.95</v>
      </c>
      <c r="J8368" t="s">
        <v>770</v>
      </c>
      <c r="K8368">
        <v>22</v>
      </c>
      <c r="L8368" t="str">
        <f>_xlfn.XLOOKUP(F8368, Items!$A:$A, Items!$C:$C, "Check Item ID", 0)</f>
        <v>Service</v>
      </c>
    </row>
    <row r="8369" spans="1:12" hidden="1" x14ac:dyDescent="0.25">
      <c r="A8369" t="s">
        <v>9137</v>
      </c>
      <c r="B8369" s="1">
        <v>45247</v>
      </c>
      <c r="C8369" t="s">
        <v>233</v>
      </c>
      <c r="D8369" t="s">
        <v>17</v>
      </c>
      <c r="E8369" t="s">
        <v>330</v>
      </c>
      <c r="F8369" t="s">
        <v>708</v>
      </c>
      <c r="G8369">
        <v>1</v>
      </c>
      <c r="H8369">
        <v>5140.68</v>
      </c>
      <c r="I8369">
        <v>5140.68</v>
      </c>
      <c r="J8369" t="s">
        <v>770</v>
      </c>
      <c r="K8369">
        <v>14</v>
      </c>
      <c r="L8369" t="str">
        <f>_xlfn.XLOOKUP(F8369, Items!$A:$A, Items!$C:$C, "Check Item ID", 0)</f>
        <v>Service</v>
      </c>
    </row>
    <row r="8370" spans="1:12" hidden="1" x14ac:dyDescent="0.25">
      <c r="A8370" t="s">
        <v>9138</v>
      </c>
      <c r="B8370" s="1">
        <v>45194</v>
      </c>
      <c r="C8370" t="s">
        <v>223</v>
      </c>
      <c r="D8370" t="s">
        <v>5</v>
      </c>
      <c r="E8370" t="s">
        <v>338</v>
      </c>
      <c r="F8370" t="s">
        <v>462</v>
      </c>
      <c r="G8370">
        <v>22</v>
      </c>
      <c r="H8370">
        <v>5389.51</v>
      </c>
      <c r="I8370">
        <v>118569.27</v>
      </c>
      <c r="J8370" t="s">
        <v>768</v>
      </c>
      <c r="K8370">
        <v>39</v>
      </c>
      <c r="L8370" t="str">
        <f>_xlfn.XLOOKUP(F8370, Items!$A:$A, Items!$C:$C, "Check Item ID", 0)</f>
        <v>Service</v>
      </c>
    </row>
    <row r="8371" spans="1:12" x14ac:dyDescent="0.25">
      <c r="A8371" t="s">
        <v>9139</v>
      </c>
      <c r="B8371" s="1">
        <v>45864</v>
      </c>
      <c r="C8371" t="s">
        <v>141</v>
      </c>
      <c r="D8371" t="s">
        <v>27</v>
      </c>
      <c r="E8371" t="s">
        <v>263</v>
      </c>
      <c r="F8371" t="s">
        <v>514</v>
      </c>
      <c r="G8371" s="8">
        <v>44</v>
      </c>
      <c r="H8371" s="6">
        <v>5186.3900000000003</v>
      </c>
      <c r="I8371" s="6">
        <v>228201.28</v>
      </c>
      <c r="J8371" t="s">
        <v>777</v>
      </c>
      <c r="K8371" s="8">
        <v>6</v>
      </c>
      <c r="L8371" t="str">
        <f>_xlfn.XLOOKUP(F8371, Items!$A:$A, Items!$C:$C, "Check Item ID", 0)</f>
        <v>Hardware</v>
      </c>
    </row>
    <row r="8372" spans="1:12" hidden="1" x14ac:dyDescent="0.25">
      <c r="A8372" t="s">
        <v>9140</v>
      </c>
      <c r="B8372" s="1">
        <v>45333</v>
      </c>
      <c r="C8372" t="s">
        <v>87</v>
      </c>
      <c r="D8372" t="s">
        <v>9</v>
      </c>
      <c r="E8372" t="s">
        <v>340</v>
      </c>
      <c r="F8372" t="s">
        <v>576</v>
      </c>
      <c r="G8372">
        <v>11</v>
      </c>
      <c r="H8372">
        <v>1889.87</v>
      </c>
      <c r="I8372">
        <v>20788.52</v>
      </c>
      <c r="J8372" t="s">
        <v>770</v>
      </c>
      <c r="K8372">
        <v>26</v>
      </c>
      <c r="L8372" t="str">
        <f>_xlfn.XLOOKUP(F8372, Items!$A:$A, Items!$C:$C, "Check Item ID", 0)</f>
        <v>Software</v>
      </c>
    </row>
    <row r="8373" spans="1:12" x14ac:dyDescent="0.25">
      <c r="A8373" t="s">
        <v>9141</v>
      </c>
      <c r="B8373" s="1">
        <v>45144</v>
      </c>
      <c r="C8373" t="s">
        <v>169</v>
      </c>
      <c r="D8373" t="s">
        <v>23</v>
      </c>
      <c r="E8373" t="s">
        <v>310</v>
      </c>
      <c r="F8373" t="s">
        <v>734</v>
      </c>
      <c r="G8373" s="8">
        <v>3</v>
      </c>
      <c r="H8373" s="6">
        <v>8387.02</v>
      </c>
      <c r="I8373" s="6">
        <v>25161.05</v>
      </c>
      <c r="J8373" t="s">
        <v>777</v>
      </c>
      <c r="K8373" s="8">
        <v>43</v>
      </c>
      <c r="L8373" t="str">
        <f>_xlfn.XLOOKUP(F8373, Items!$A:$A, Items!$C:$C, "Check Item ID", 0)</f>
        <v>Software</v>
      </c>
    </row>
    <row r="8374" spans="1:12" x14ac:dyDescent="0.25">
      <c r="A8374" t="s">
        <v>9142</v>
      </c>
      <c r="B8374" s="1">
        <v>45754</v>
      </c>
      <c r="C8374" t="s">
        <v>105</v>
      </c>
      <c r="D8374" t="s">
        <v>23</v>
      </c>
      <c r="E8374" t="s">
        <v>283</v>
      </c>
      <c r="F8374" t="s">
        <v>464</v>
      </c>
      <c r="G8374" s="8">
        <v>49</v>
      </c>
      <c r="H8374" s="6">
        <v>3717.07</v>
      </c>
      <c r="I8374" s="6">
        <v>182136.3</v>
      </c>
      <c r="J8374" t="s">
        <v>777</v>
      </c>
      <c r="K8374" s="8">
        <v>34</v>
      </c>
      <c r="L8374" t="str">
        <f>_xlfn.XLOOKUP(F8374, Items!$A:$A, Items!$C:$C, "Check Item ID", 0)</f>
        <v>Hardware</v>
      </c>
    </row>
    <row r="8375" spans="1:12" x14ac:dyDescent="0.25">
      <c r="A8375" t="s">
        <v>9143</v>
      </c>
      <c r="B8375" s="1">
        <v>45364</v>
      </c>
      <c r="C8375" t="s">
        <v>123</v>
      </c>
      <c r="D8375" t="s">
        <v>21</v>
      </c>
      <c r="E8375" t="s">
        <v>281</v>
      </c>
      <c r="F8375" t="s">
        <v>367</v>
      </c>
      <c r="G8375" s="8">
        <v>43</v>
      </c>
      <c r="H8375" s="6">
        <v>6100.3</v>
      </c>
      <c r="I8375" s="6">
        <v>262312.7</v>
      </c>
      <c r="J8375" t="s">
        <v>777</v>
      </c>
      <c r="K8375" s="8">
        <v>43</v>
      </c>
      <c r="L8375" t="str">
        <f>_xlfn.XLOOKUP(F8375, Items!$A:$A, Items!$C:$C, "Check Item ID", 0)</f>
        <v>Software</v>
      </c>
    </row>
    <row r="8376" spans="1:12" hidden="1" x14ac:dyDescent="0.25">
      <c r="A8376" t="s">
        <v>9144</v>
      </c>
      <c r="B8376" s="1">
        <v>45659</v>
      </c>
      <c r="C8376" t="s">
        <v>113</v>
      </c>
      <c r="D8376" t="s">
        <v>23</v>
      </c>
      <c r="E8376" t="s">
        <v>265</v>
      </c>
      <c r="F8376" t="s">
        <v>680</v>
      </c>
      <c r="G8376">
        <v>3</v>
      </c>
      <c r="H8376">
        <v>10065.299999999999</v>
      </c>
      <c r="I8376">
        <v>30195.91</v>
      </c>
      <c r="J8376" t="s">
        <v>770</v>
      </c>
      <c r="K8376">
        <v>20</v>
      </c>
      <c r="L8376" t="str">
        <f>_xlfn.XLOOKUP(F8376, Items!$A:$A, Items!$C:$C, "Check Item ID", 0)</f>
        <v>Service</v>
      </c>
    </row>
    <row r="8377" spans="1:12" hidden="1" x14ac:dyDescent="0.25">
      <c r="A8377" t="s">
        <v>9145</v>
      </c>
      <c r="B8377" s="1">
        <v>45229</v>
      </c>
      <c r="C8377" t="s">
        <v>139</v>
      </c>
      <c r="D8377" t="s">
        <v>19</v>
      </c>
      <c r="E8377" t="s">
        <v>296</v>
      </c>
      <c r="F8377" t="s">
        <v>712</v>
      </c>
      <c r="G8377">
        <v>30</v>
      </c>
      <c r="H8377">
        <v>3651.23</v>
      </c>
      <c r="I8377">
        <v>109536.79</v>
      </c>
      <c r="J8377" t="s">
        <v>770</v>
      </c>
      <c r="K8377">
        <v>18</v>
      </c>
      <c r="L8377" t="str">
        <f>_xlfn.XLOOKUP(F8377, Items!$A:$A, Items!$C:$C, "Check Item ID", 0)</f>
        <v>Service</v>
      </c>
    </row>
    <row r="8378" spans="1:12" hidden="1" x14ac:dyDescent="0.25">
      <c r="A8378" t="s">
        <v>9146</v>
      </c>
      <c r="B8378" s="1">
        <v>45554</v>
      </c>
      <c r="C8378" t="s">
        <v>59</v>
      </c>
      <c r="D8378" t="s">
        <v>9</v>
      </c>
      <c r="E8378" t="s">
        <v>330</v>
      </c>
      <c r="F8378" t="s">
        <v>359</v>
      </c>
      <c r="G8378">
        <v>49</v>
      </c>
      <c r="H8378">
        <v>7981.49</v>
      </c>
      <c r="I8378">
        <v>391093.15</v>
      </c>
      <c r="J8378" t="s">
        <v>770</v>
      </c>
      <c r="K8378">
        <v>11</v>
      </c>
      <c r="L8378" t="str">
        <f>_xlfn.XLOOKUP(F8378, Items!$A:$A, Items!$C:$C, "Check Item ID", 0)</f>
        <v>Hardware</v>
      </c>
    </row>
    <row r="8379" spans="1:12" x14ac:dyDescent="0.25">
      <c r="A8379" t="s">
        <v>9147</v>
      </c>
      <c r="B8379" s="1">
        <v>45656</v>
      </c>
      <c r="C8379" t="s">
        <v>105</v>
      </c>
      <c r="D8379" t="s">
        <v>23</v>
      </c>
      <c r="E8379" t="s">
        <v>281</v>
      </c>
      <c r="F8379" t="s">
        <v>494</v>
      </c>
      <c r="G8379" s="8">
        <v>4</v>
      </c>
      <c r="H8379" s="6">
        <v>8312.49</v>
      </c>
      <c r="I8379" s="6">
        <v>33249.97</v>
      </c>
      <c r="J8379" t="s">
        <v>777</v>
      </c>
      <c r="K8379" s="8">
        <v>21</v>
      </c>
      <c r="L8379" t="str">
        <f>_xlfn.XLOOKUP(F8379, Items!$A:$A, Items!$C:$C, "Check Item ID", 0)</f>
        <v>Hardware</v>
      </c>
    </row>
    <row r="8380" spans="1:12" x14ac:dyDescent="0.25">
      <c r="A8380" t="s">
        <v>9148</v>
      </c>
      <c r="B8380" s="1">
        <v>45931</v>
      </c>
      <c r="C8380" t="s">
        <v>123</v>
      </c>
      <c r="D8380" t="s">
        <v>21</v>
      </c>
      <c r="E8380" t="s">
        <v>265</v>
      </c>
      <c r="F8380" t="s">
        <v>716</v>
      </c>
      <c r="G8380" s="8">
        <v>44</v>
      </c>
      <c r="H8380" s="6">
        <v>7411.88</v>
      </c>
      <c r="I8380" s="6">
        <v>326122.82</v>
      </c>
      <c r="J8380" t="s">
        <v>777</v>
      </c>
      <c r="K8380" s="8">
        <v>8</v>
      </c>
      <c r="L8380" t="str">
        <f>_xlfn.XLOOKUP(F8380, Items!$A:$A, Items!$C:$C, "Check Item ID", 0)</f>
        <v>Service</v>
      </c>
    </row>
    <row r="8381" spans="1:12" hidden="1" x14ac:dyDescent="0.25">
      <c r="A8381" t="s">
        <v>9149</v>
      </c>
      <c r="B8381" s="1">
        <v>44957</v>
      </c>
      <c r="C8381" t="s">
        <v>119</v>
      </c>
      <c r="D8381" t="s">
        <v>13</v>
      </c>
      <c r="E8381" t="s">
        <v>278</v>
      </c>
      <c r="F8381" t="s">
        <v>432</v>
      </c>
      <c r="G8381">
        <v>11</v>
      </c>
      <c r="H8381">
        <v>9397.4699999999993</v>
      </c>
      <c r="I8381">
        <v>103372.17</v>
      </c>
      <c r="J8381" t="s">
        <v>768</v>
      </c>
      <c r="K8381">
        <v>39</v>
      </c>
      <c r="L8381" t="str">
        <f>_xlfn.XLOOKUP(F8381, Items!$A:$A, Items!$C:$C, "Check Item ID", 0)</f>
        <v>Service</v>
      </c>
    </row>
    <row r="8382" spans="1:12" hidden="1" x14ac:dyDescent="0.25">
      <c r="A8382" t="s">
        <v>9150</v>
      </c>
      <c r="B8382" s="1">
        <v>45320</v>
      </c>
      <c r="C8382" t="s">
        <v>155</v>
      </c>
      <c r="D8382" t="s">
        <v>31</v>
      </c>
      <c r="E8382" t="s">
        <v>312</v>
      </c>
      <c r="F8382" t="s">
        <v>484</v>
      </c>
      <c r="G8382">
        <v>46</v>
      </c>
      <c r="H8382">
        <v>7727.34</v>
      </c>
      <c r="I8382">
        <v>355457.84</v>
      </c>
      <c r="J8382" t="s">
        <v>768</v>
      </c>
      <c r="K8382">
        <v>37</v>
      </c>
      <c r="L8382" t="str">
        <f>_xlfn.XLOOKUP(F8382, Items!$A:$A, Items!$C:$C, "Check Item ID", 0)</f>
        <v>Hardware</v>
      </c>
    </row>
    <row r="8383" spans="1:12" hidden="1" x14ac:dyDescent="0.25">
      <c r="A8383" t="s">
        <v>9151</v>
      </c>
      <c r="B8383" s="1">
        <v>45947</v>
      </c>
      <c r="C8383" t="s">
        <v>221</v>
      </c>
      <c r="D8383" t="s">
        <v>5</v>
      </c>
      <c r="E8383" t="s">
        <v>318</v>
      </c>
      <c r="F8383" t="s">
        <v>692</v>
      </c>
      <c r="G8383">
        <v>22</v>
      </c>
      <c r="H8383">
        <v>7339.2</v>
      </c>
      <c r="I8383">
        <v>161462.41</v>
      </c>
      <c r="J8383" t="s">
        <v>768</v>
      </c>
      <c r="K8383">
        <v>38</v>
      </c>
      <c r="L8383" t="str">
        <f>_xlfn.XLOOKUP(F8383, Items!$A:$A, Items!$C:$C, "Check Item ID", 0)</f>
        <v>Hardware</v>
      </c>
    </row>
    <row r="8384" spans="1:12" x14ac:dyDescent="0.25">
      <c r="A8384" t="s">
        <v>9152</v>
      </c>
      <c r="B8384" s="1">
        <v>45575</v>
      </c>
      <c r="C8384" t="s">
        <v>213</v>
      </c>
      <c r="D8384" t="s">
        <v>5</v>
      </c>
      <c r="E8384" t="s">
        <v>334</v>
      </c>
      <c r="F8384" t="s">
        <v>590</v>
      </c>
      <c r="G8384" s="8">
        <v>37</v>
      </c>
      <c r="H8384" s="6">
        <v>986.14</v>
      </c>
      <c r="I8384" s="6">
        <v>36487.15</v>
      </c>
      <c r="J8384" t="s">
        <v>777</v>
      </c>
      <c r="K8384" s="8">
        <v>6</v>
      </c>
      <c r="L8384" t="str">
        <f>_xlfn.XLOOKUP(F8384, Items!$A:$A, Items!$C:$C, "Check Item ID", 0)</f>
        <v>Hardware</v>
      </c>
    </row>
    <row r="8385" spans="1:12" hidden="1" x14ac:dyDescent="0.25">
      <c r="A8385" t="s">
        <v>9153</v>
      </c>
      <c r="B8385" s="1">
        <v>45069</v>
      </c>
      <c r="C8385" t="s">
        <v>203</v>
      </c>
      <c r="D8385" t="s">
        <v>31</v>
      </c>
      <c r="E8385" t="s">
        <v>354</v>
      </c>
      <c r="F8385" t="s">
        <v>536</v>
      </c>
      <c r="G8385">
        <v>44</v>
      </c>
      <c r="H8385">
        <v>3388.91</v>
      </c>
      <c r="I8385">
        <v>149111.98000000001</v>
      </c>
      <c r="J8385" t="s">
        <v>770</v>
      </c>
      <c r="K8385">
        <v>13</v>
      </c>
      <c r="L8385" t="str">
        <f>_xlfn.XLOOKUP(F8385, Items!$A:$A, Items!$C:$C, "Check Item ID", 0)</f>
        <v>Service</v>
      </c>
    </row>
    <row r="8386" spans="1:12" x14ac:dyDescent="0.25">
      <c r="A8386" t="s">
        <v>9154</v>
      </c>
      <c r="B8386" s="1">
        <v>45264</v>
      </c>
      <c r="C8386" t="s">
        <v>215</v>
      </c>
      <c r="D8386" t="s">
        <v>5</v>
      </c>
      <c r="E8386" t="s">
        <v>306</v>
      </c>
      <c r="F8386" t="s">
        <v>678</v>
      </c>
      <c r="G8386" s="8">
        <v>49</v>
      </c>
      <c r="H8386" s="6">
        <v>4110.3999999999996</v>
      </c>
      <c r="I8386" s="6">
        <v>201409.39</v>
      </c>
      <c r="J8386" t="s">
        <v>777</v>
      </c>
      <c r="K8386" s="8">
        <v>28</v>
      </c>
      <c r="L8386" t="str">
        <f>_xlfn.XLOOKUP(F8386, Items!$A:$A, Items!$C:$C, "Check Item ID", 0)</f>
        <v>Service</v>
      </c>
    </row>
    <row r="8387" spans="1:12" x14ac:dyDescent="0.25">
      <c r="A8387" t="s">
        <v>9155</v>
      </c>
      <c r="B8387" s="1">
        <v>45400</v>
      </c>
      <c r="C8387" t="s">
        <v>195</v>
      </c>
      <c r="D8387" t="s">
        <v>7</v>
      </c>
      <c r="E8387" t="s">
        <v>265</v>
      </c>
      <c r="F8387" t="s">
        <v>632</v>
      </c>
      <c r="G8387" s="8">
        <v>2</v>
      </c>
      <c r="H8387" s="6">
        <v>2163.0700000000002</v>
      </c>
      <c r="I8387" s="6">
        <v>4326.13</v>
      </c>
      <c r="J8387" t="s">
        <v>777</v>
      </c>
      <c r="K8387" s="8">
        <v>43</v>
      </c>
      <c r="L8387" t="str">
        <f>_xlfn.XLOOKUP(F8387, Items!$A:$A, Items!$C:$C, "Check Item ID", 0)</f>
        <v>Service</v>
      </c>
    </row>
    <row r="8388" spans="1:12" hidden="1" x14ac:dyDescent="0.25">
      <c r="A8388" t="s">
        <v>9156</v>
      </c>
      <c r="B8388" s="1">
        <v>45940</v>
      </c>
      <c r="C8388" t="s">
        <v>131</v>
      </c>
      <c r="D8388" t="s">
        <v>25</v>
      </c>
      <c r="E8388" t="s">
        <v>348</v>
      </c>
      <c r="F8388" t="s">
        <v>720</v>
      </c>
      <c r="G8388">
        <v>30</v>
      </c>
      <c r="H8388">
        <v>8332.56</v>
      </c>
      <c r="I8388">
        <v>249976.72</v>
      </c>
      <c r="J8388" t="s">
        <v>770</v>
      </c>
      <c r="K8388">
        <v>44</v>
      </c>
      <c r="L8388" t="str">
        <f>_xlfn.XLOOKUP(F8388, Items!$A:$A, Items!$C:$C, "Check Item ID", 0)</f>
        <v>Hardware</v>
      </c>
    </row>
    <row r="8389" spans="1:12" x14ac:dyDescent="0.25">
      <c r="A8389" t="s">
        <v>9157</v>
      </c>
      <c r="B8389" s="1">
        <v>45392</v>
      </c>
      <c r="C8389" t="s">
        <v>171</v>
      </c>
      <c r="D8389" t="s">
        <v>23</v>
      </c>
      <c r="E8389" t="s">
        <v>246</v>
      </c>
      <c r="F8389" t="s">
        <v>654</v>
      </c>
      <c r="G8389" s="8">
        <v>15</v>
      </c>
      <c r="H8389" s="6">
        <v>6212.6</v>
      </c>
      <c r="I8389" s="6">
        <v>93189.01</v>
      </c>
      <c r="J8389" t="s">
        <v>777</v>
      </c>
      <c r="K8389" s="8">
        <v>40</v>
      </c>
      <c r="L8389" t="str">
        <f>_xlfn.XLOOKUP(F8389, Items!$A:$A, Items!$C:$C, "Check Item ID", 0)</f>
        <v>Hardware</v>
      </c>
    </row>
    <row r="8390" spans="1:12" hidden="1" x14ac:dyDescent="0.25">
      <c r="A8390" t="s">
        <v>9158</v>
      </c>
      <c r="B8390" s="1">
        <v>45560</v>
      </c>
      <c r="C8390" t="s">
        <v>67</v>
      </c>
      <c r="D8390" t="s">
        <v>7</v>
      </c>
      <c r="E8390" t="s">
        <v>296</v>
      </c>
      <c r="F8390" t="s">
        <v>538</v>
      </c>
      <c r="G8390">
        <v>23</v>
      </c>
      <c r="H8390">
        <v>7214.9</v>
      </c>
      <c r="I8390">
        <v>165942.70000000001</v>
      </c>
      <c r="J8390" t="s">
        <v>768</v>
      </c>
      <c r="K8390">
        <v>30</v>
      </c>
      <c r="L8390" t="str">
        <f>_xlfn.XLOOKUP(F8390, Items!$A:$A, Items!$C:$C, "Check Item ID", 0)</f>
        <v>Hardware</v>
      </c>
    </row>
    <row r="8391" spans="1:12" hidden="1" x14ac:dyDescent="0.25">
      <c r="A8391" t="s">
        <v>9159</v>
      </c>
      <c r="B8391" s="1">
        <v>45505</v>
      </c>
      <c r="C8391" t="s">
        <v>125</v>
      </c>
      <c r="D8391" t="s">
        <v>23</v>
      </c>
      <c r="E8391" t="s">
        <v>316</v>
      </c>
      <c r="F8391" t="s">
        <v>748</v>
      </c>
      <c r="G8391">
        <v>46</v>
      </c>
      <c r="H8391">
        <v>3314.71</v>
      </c>
      <c r="I8391">
        <v>152476.62</v>
      </c>
      <c r="J8391" t="s">
        <v>770</v>
      </c>
      <c r="K8391">
        <v>32</v>
      </c>
      <c r="L8391" t="str">
        <f>_xlfn.XLOOKUP(F8391, Items!$A:$A, Items!$C:$C, "Check Item ID", 0)</f>
        <v>Software</v>
      </c>
    </row>
    <row r="8392" spans="1:12" hidden="1" x14ac:dyDescent="0.25">
      <c r="A8392" t="s">
        <v>9160</v>
      </c>
      <c r="B8392" s="1">
        <v>45463</v>
      </c>
      <c r="C8392" t="s">
        <v>173</v>
      </c>
      <c r="D8392" t="s">
        <v>9</v>
      </c>
      <c r="E8392" t="s">
        <v>312</v>
      </c>
      <c r="F8392" t="s">
        <v>688</v>
      </c>
      <c r="G8392">
        <v>41</v>
      </c>
      <c r="H8392">
        <v>1529.14</v>
      </c>
      <c r="I8392">
        <v>62694.61</v>
      </c>
      <c r="J8392" t="s">
        <v>770</v>
      </c>
      <c r="K8392">
        <v>20</v>
      </c>
      <c r="L8392" t="str">
        <f>_xlfn.XLOOKUP(F8392, Items!$A:$A, Items!$C:$C, "Check Item ID", 0)</f>
        <v>Hardware</v>
      </c>
    </row>
    <row r="8393" spans="1:12" hidden="1" x14ac:dyDescent="0.25">
      <c r="A8393" t="s">
        <v>9161</v>
      </c>
      <c r="B8393" s="1">
        <v>45911</v>
      </c>
      <c r="C8393" t="s">
        <v>165</v>
      </c>
      <c r="D8393" t="s">
        <v>27</v>
      </c>
      <c r="E8393" t="s">
        <v>342</v>
      </c>
      <c r="F8393" t="s">
        <v>642</v>
      </c>
      <c r="G8393">
        <v>10</v>
      </c>
      <c r="H8393">
        <v>3583.14</v>
      </c>
      <c r="I8393">
        <v>35831.4</v>
      </c>
      <c r="J8393" t="s">
        <v>768</v>
      </c>
      <c r="K8393">
        <v>35</v>
      </c>
      <c r="L8393" t="str">
        <f>_xlfn.XLOOKUP(F8393, Items!$A:$A, Items!$C:$C, "Check Item ID", 0)</f>
        <v>Software</v>
      </c>
    </row>
    <row r="8394" spans="1:12" x14ac:dyDescent="0.25">
      <c r="A8394" t="s">
        <v>9162</v>
      </c>
      <c r="B8394" s="1">
        <v>45532</v>
      </c>
      <c r="C8394" t="s">
        <v>201</v>
      </c>
      <c r="D8394" t="s">
        <v>21</v>
      </c>
      <c r="E8394" t="s">
        <v>330</v>
      </c>
      <c r="F8394" t="s">
        <v>484</v>
      </c>
      <c r="G8394" s="8">
        <v>7</v>
      </c>
      <c r="H8394" s="6">
        <v>7147.42</v>
      </c>
      <c r="I8394" s="6">
        <v>50031.91</v>
      </c>
      <c r="J8394" t="s">
        <v>777</v>
      </c>
      <c r="K8394" s="8">
        <v>29</v>
      </c>
      <c r="L8394" t="str">
        <f>_xlfn.XLOOKUP(F8394, Items!$A:$A, Items!$C:$C, "Check Item ID", 0)</f>
        <v>Hardware</v>
      </c>
    </row>
    <row r="8395" spans="1:12" hidden="1" x14ac:dyDescent="0.25">
      <c r="A8395" t="s">
        <v>9163</v>
      </c>
      <c r="B8395" s="1">
        <v>45079</v>
      </c>
      <c r="C8395" t="s">
        <v>105</v>
      </c>
      <c r="D8395" t="s">
        <v>23</v>
      </c>
      <c r="E8395" t="s">
        <v>324</v>
      </c>
      <c r="F8395" t="s">
        <v>696</v>
      </c>
      <c r="G8395">
        <v>2</v>
      </c>
      <c r="H8395">
        <v>447.02</v>
      </c>
      <c r="I8395">
        <v>894.04</v>
      </c>
      <c r="J8395" t="s">
        <v>768</v>
      </c>
      <c r="K8395">
        <v>31</v>
      </c>
      <c r="L8395" t="str">
        <f>_xlfn.XLOOKUP(F8395, Items!$A:$A, Items!$C:$C, "Check Item ID", 0)</f>
        <v>Software</v>
      </c>
    </row>
    <row r="8396" spans="1:12" hidden="1" x14ac:dyDescent="0.25">
      <c r="A8396" t="s">
        <v>9164</v>
      </c>
      <c r="B8396" s="1">
        <v>45524</v>
      </c>
      <c r="C8396" t="s">
        <v>209</v>
      </c>
      <c r="D8396" t="s">
        <v>23</v>
      </c>
      <c r="E8396" t="s">
        <v>308</v>
      </c>
      <c r="F8396" t="s">
        <v>582</v>
      </c>
      <c r="G8396">
        <v>19</v>
      </c>
      <c r="H8396">
        <v>10646.59</v>
      </c>
      <c r="I8396">
        <v>202285.29</v>
      </c>
      <c r="J8396" t="s">
        <v>768</v>
      </c>
      <c r="K8396">
        <v>35</v>
      </c>
      <c r="L8396" t="str">
        <f>_xlfn.XLOOKUP(F8396, Items!$A:$A, Items!$C:$C, "Check Item ID", 0)</f>
        <v>Service</v>
      </c>
    </row>
    <row r="8397" spans="1:12" hidden="1" x14ac:dyDescent="0.25">
      <c r="A8397" t="s">
        <v>9165</v>
      </c>
      <c r="B8397" s="1">
        <v>45434</v>
      </c>
      <c r="C8397" t="s">
        <v>61</v>
      </c>
      <c r="D8397" t="s">
        <v>11</v>
      </c>
      <c r="E8397" t="s">
        <v>272</v>
      </c>
      <c r="F8397" t="s">
        <v>536</v>
      </c>
      <c r="G8397">
        <v>5</v>
      </c>
      <c r="H8397">
        <v>3426.24</v>
      </c>
      <c r="I8397">
        <v>17131.21</v>
      </c>
      <c r="J8397" t="s">
        <v>770</v>
      </c>
      <c r="K8397">
        <v>11</v>
      </c>
      <c r="L8397" t="str">
        <f>_xlfn.XLOOKUP(F8397, Items!$A:$A, Items!$C:$C, "Check Item ID", 0)</f>
        <v>Service</v>
      </c>
    </row>
    <row r="8398" spans="1:12" hidden="1" x14ac:dyDescent="0.25">
      <c r="A8398" t="s">
        <v>9166</v>
      </c>
      <c r="B8398" s="1">
        <v>45190</v>
      </c>
      <c r="C8398" t="s">
        <v>225</v>
      </c>
      <c r="D8398" t="s">
        <v>13</v>
      </c>
      <c r="E8398" t="s">
        <v>276</v>
      </c>
      <c r="F8398" t="s">
        <v>708</v>
      </c>
      <c r="G8398">
        <v>33</v>
      </c>
      <c r="H8398">
        <v>4063.46</v>
      </c>
      <c r="I8398">
        <v>134094.23000000001</v>
      </c>
      <c r="J8398" t="s">
        <v>770</v>
      </c>
      <c r="K8398">
        <v>35</v>
      </c>
      <c r="L8398" t="str">
        <f>_xlfn.XLOOKUP(F8398, Items!$A:$A, Items!$C:$C, "Check Item ID", 0)</f>
        <v>Service</v>
      </c>
    </row>
    <row r="8399" spans="1:12" x14ac:dyDescent="0.25">
      <c r="A8399" t="s">
        <v>9167</v>
      </c>
      <c r="B8399" s="1">
        <v>45889</v>
      </c>
      <c r="C8399" t="s">
        <v>167</v>
      </c>
      <c r="D8399" t="s">
        <v>31</v>
      </c>
      <c r="E8399" t="s">
        <v>310</v>
      </c>
      <c r="F8399" t="s">
        <v>728</v>
      </c>
      <c r="G8399" s="8">
        <v>50</v>
      </c>
      <c r="H8399" s="6">
        <v>5774.5</v>
      </c>
      <c r="I8399" s="6">
        <v>288725.06</v>
      </c>
      <c r="J8399" t="s">
        <v>777</v>
      </c>
      <c r="K8399" s="8">
        <v>21</v>
      </c>
      <c r="L8399" t="str">
        <f>_xlfn.XLOOKUP(F8399, Items!$A:$A, Items!$C:$C, "Check Item ID", 0)</f>
        <v>Hardware</v>
      </c>
    </row>
    <row r="8400" spans="1:12" hidden="1" x14ac:dyDescent="0.25">
      <c r="A8400" t="s">
        <v>9168</v>
      </c>
      <c r="B8400" s="1">
        <v>45073</v>
      </c>
      <c r="C8400" t="s">
        <v>161</v>
      </c>
      <c r="D8400" t="s">
        <v>17</v>
      </c>
      <c r="E8400" t="s">
        <v>322</v>
      </c>
      <c r="F8400" t="s">
        <v>458</v>
      </c>
      <c r="G8400">
        <v>1</v>
      </c>
      <c r="H8400">
        <v>5279</v>
      </c>
      <c r="I8400">
        <v>5279</v>
      </c>
      <c r="J8400" t="s">
        <v>770</v>
      </c>
      <c r="K8400">
        <v>33</v>
      </c>
      <c r="L8400" t="str">
        <f>_xlfn.XLOOKUP(F8400, Items!$A:$A, Items!$C:$C, "Check Item ID", 0)</f>
        <v>Service</v>
      </c>
    </row>
    <row r="8401" spans="1:12" hidden="1" x14ac:dyDescent="0.25">
      <c r="A8401" t="s">
        <v>9169</v>
      </c>
      <c r="B8401" s="1">
        <v>45108</v>
      </c>
      <c r="C8401" t="s">
        <v>107</v>
      </c>
      <c r="D8401" t="s">
        <v>25</v>
      </c>
      <c r="E8401" t="s">
        <v>354</v>
      </c>
      <c r="F8401" t="s">
        <v>632</v>
      </c>
      <c r="G8401">
        <v>24</v>
      </c>
      <c r="H8401">
        <v>2080.2800000000002</v>
      </c>
      <c r="I8401">
        <v>49926.81</v>
      </c>
      <c r="J8401" t="s">
        <v>768</v>
      </c>
      <c r="K8401">
        <v>19</v>
      </c>
      <c r="L8401" t="str">
        <f>_xlfn.XLOOKUP(F8401, Items!$A:$A, Items!$C:$C, "Check Item ID", 0)</f>
        <v>Service</v>
      </c>
    </row>
    <row r="8402" spans="1:12" hidden="1" x14ac:dyDescent="0.25">
      <c r="A8402" t="s">
        <v>9170</v>
      </c>
      <c r="B8402" s="1">
        <v>45468</v>
      </c>
      <c r="C8402" t="s">
        <v>149</v>
      </c>
      <c r="D8402" t="s">
        <v>21</v>
      </c>
      <c r="E8402" t="s">
        <v>298</v>
      </c>
      <c r="F8402" t="s">
        <v>494</v>
      </c>
      <c r="G8402">
        <v>44</v>
      </c>
      <c r="H8402">
        <v>8630.0300000000007</v>
      </c>
      <c r="I8402">
        <v>379721.17</v>
      </c>
      <c r="J8402" t="s">
        <v>770</v>
      </c>
      <c r="K8402">
        <v>25</v>
      </c>
      <c r="L8402" t="str">
        <f>_xlfn.XLOOKUP(F8402, Items!$A:$A, Items!$C:$C, "Check Item ID", 0)</f>
        <v>Hardware</v>
      </c>
    </row>
    <row r="8403" spans="1:12" x14ac:dyDescent="0.25">
      <c r="A8403" t="s">
        <v>9171</v>
      </c>
      <c r="B8403" s="1">
        <v>45228</v>
      </c>
      <c r="C8403" t="s">
        <v>61</v>
      </c>
      <c r="D8403" t="s">
        <v>11</v>
      </c>
      <c r="E8403" t="s">
        <v>263</v>
      </c>
      <c r="F8403" t="s">
        <v>688</v>
      </c>
      <c r="G8403" s="8">
        <v>50</v>
      </c>
      <c r="H8403" s="6">
        <v>1346.91</v>
      </c>
      <c r="I8403" s="6">
        <v>67345.3</v>
      </c>
      <c r="J8403" t="s">
        <v>777</v>
      </c>
      <c r="K8403" s="8">
        <v>19</v>
      </c>
      <c r="L8403" t="str">
        <f>_xlfn.XLOOKUP(F8403, Items!$A:$A, Items!$C:$C, "Check Item ID", 0)</f>
        <v>Hardware</v>
      </c>
    </row>
    <row r="8404" spans="1:12" hidden="1" x14ac:dyDescent="0.25">
      <c r="A8404" t="s">
        <v>9172</v>
      </c>
      <c r="B8404" s="1">
        <v>45041</v>
      </c>
      <c r="C8404" t="s">
        <v>157</v>
      </c>
      <c r="D8404" t="s">
        <v>11</v>
      </c>
      <c r="E8404" t="s">
        <v>336</v>
      </c>
      <c r="F8404" t="s">
        <v>544</v>
      </c>
      <c r="G8404">
        <v>46</v>
      </c>
      <c r="H8404">
        <v>1188.5</v>
      </c>
      <c r="I8404">
        <v>54671.11</v>
      </c>
      <c r="J8404" t="s">
        <v>768</v>
      </c>
      <c r="K8404">
        <v>4</v>
      </c>
      <c r="L8404" t="str">
        <f>_xlfn.XLOOKUP(F8404, Items!$A:$A, Items!$C:$C, "Check Item ID", 0)</f>
        <v>Software</v>
      </c>
    </row>
    <row r="8405" spans="1:12" x14ac:dyDescent="0.25">
      <c r="A8405" t="s">
        <v>9173</v>
      </c>
      <c r="B8405" s="1">
        <v>44968</v>
      </c>
      <c r="C8405" t="s">
        <v>73</v>
      </c>
      <c r="D8405" t="s">
        <v>29</v>
      </c>
      <c r="E8405" t="s">
        <v>290</v>
      </c>
      <c r="F8405" t="s">
        <v>738</v>
      </c>
      <c r="G8405" s="8">
        <v>27</v>
      </c>
      <c r="H8405" s="6">
        <v>7765.2</v>
      </c>
      <c r="I8405" s="6">
        <v>209660.28</v>
      </c>
      <c r="J8405" t="s">
        <v>777</v>
      </c>
      <c r="K8405" s="8">
        <v>7</v>
      </c>
      <c r="L8405" t="str">
        <f>_xlfn.XLOOKUP(F8405, Items!$A:$A, Items!$C:$C, "Check Item ID", 0)</f>
        <v>Software</v>
      </c>
    </row>
    <row r="8406" spans="1:12" hidden="1" x14ac:dyDescent="0.25">
      <c r="A8406" t="s">
        <v>9174</v>
      </c>
      <c r="B8406" s="1">
        <v>45417</v>
      </c>
      <c r="C8406" t="s">
        <v>131</v>
      </c>
      <c r="D8406" t="s">
        <v>25</v>
      </c>
      <c r="E8406" t="s">
        <v>294</v>
      </c>
      <c r="F8406" t="s">
        <v>566</v>
      </c>
      <c r="G8406">
        <v>38</v>
      </c>
      <c r="H8406">
        <v>6820.68</v>
      </c>
      <c r="I8406">
        <v>259185.68</v>
      </c>
      <c r="J8406" t="s">
        <v>768</v>
      </c>
      <c r="K8406">
        <v>21</v>
      </c>
      <c r="L8406" t="str">
        <f>_xlfn.XLOOKUP(F8406, Items!$A:$A, Items!$C:$C, "Check Item ID", 0)</f>
        <v>Software</v>
      </c>
    </row>
    <row r="8407" spans="1:12" hidden="1" x14ac:dyDescent="0.25">
      <c r="A8407" t="s">
        <v>9175</v>
      </c>
      <c r="B8407" s="1">
        <v>45587</v>
      </c>
      <c r="C8407" t="s">
        <v>181</v>
      </c>
      <c r="D8407" t="s">
        <v>17</v>
      </c>
      <c r="E8407" t="s">
        <v>290</v>
      </c>
      <c r="F8407" t="s">
        <v>564</v>
      </c>
      <c r="G8407">
        <v>29</v>
      </c>
      <c r="H8407">
        <v>3688.6</v>
      </c>
      <c r="I8407">
        <v>106969.54</v>
      </c>
      <c r="J8407" t="s">
        <v>768</v>
      </c>
      <c r="K8407">
        <v>20</v>
      </c>
      <c r="L8407" t="str">
        <f>_xlfn.XLOOKUP(F8407, Items!$A:$A, Items!$C:$C, "Check Item ID", 0)</f>
        <v>Software</v>
      </c>
    </row>
    <row r="8408" spans="1:12" hidden="1" x14ac:dyDescent="0.25">
      <c r="A8408" t="s">
        <v>9176</v>
      </c>
      <c r="B8408" s="1">
        <v>44969</v>
      </c>
      <c r="C8408" t="s">
        <v>36</v>
      </c>
      <c r="D8408" t="s">
        <v>23</v>
      </c>
      <c r="E8408" t="s">
        <v>288</v>
      </c>
      <c r="F8408" t="s">
        <v>698</v>
      </c>
      <c r="G8408">
        <v>48</v>
      </c>
      <c r="H8408">
        <v>5330.79</v>
      </c>
      <c r="I8408">
        <v>255878</v>
      </c>
      <c r="J8408" t="s">
        <v>768</v>
      </c>
      <c r="K8408">
        <v>10</v>
      </c>
      <c r="L8408" t="str">
        <f>_xlfn.XLOOKUP(F8408, Items!$A:$A, Items!$C:$C, "Check Item ID", 0)</f>
        <v>Software</v>
      </c>
    </row>
    <row r="8409" spans="1:12" x14ac:dyDescent="0.25">
      <c r="A8409" t="s">
        <v>9177</v>
      </c>
      <c r="B8409" s="1">
        <v>45998</v>
      </c>
      <c r="C8409" t="s">
        <v>223</v>
      </c>
      <c r="D8409" t="s">
        <v>5</v>
      </c>
      <c r="E8409" t="s">
        <v>310</v>
      </c>
      <c r="F8409" t="s">
        <v>554</v>
      </c>
      <c r="G8409" s="8">
        <v>11</v>
      </c>
      <c r="H8409" s="6">
        <v>127.31</v>
      </c>
      <c r="I8409" s="6">
        <v>1400.43</v>
      </c>
      <c r="J8409" t="s">
        <v>777</v>
      </c>
      <c r="K8409" s="8">
        <v>7</v>
      </c>
      <c r="L8409" t="str">
        <f>_xlfn.XLOOKUP(F8409, Items!$A:$A, Items!$C:$C, "Check Item ID", 0)</f>
        <v>Software</v>
      </c>
    </row>
    <row r="8410" spans="1:12" x14ac:dyDescent="0.25">
      <c r="A8410" t="s">
        <v>9178</v>
      </c>
      <c r="B8410" s="1">
        <v>45732</v>
      </c>
      <c r="C8410" t="s">
        <v>85</v>
      </c>
      <c r="D8410" t="s">
        <v>29</v>
      </c>
      <c r="E8410" t="s">
        <v>318</v>
      </c>
      <c r="F8410" t="s">
        <v>708</v>
      </c>
      <c r="G8410" s="8">
        <v>20</v>
      </c>
      <c r="H8410" s="6">
        <v>4764.6099999999997</v>
      </c>
      <c r="I8410" s="6">
        <v>95292.11</v>
      </c>
      <c r="J8410" t="s">
        <v>777</v>
      </c>
      <c r="K8410" s="8">
        <v>45</v>
      </c>
      <c r="L8410" t="str">
        <f>_xlfn.XLOOKUP(F8410, Items!$A:$A, Items!$C:$C, "Check Item ID", 0)</f>
        <v>Service</v>
      </c>
    </row>
    <row r="8411" spans="1:12" hidden="1" x14ac:dyDescent="0.25">
      <c r="A8411" t="s">
        <v>9179</v>
      </c>
      <c r="B8411" s="1">
        <v>45088</v>
      </c>
      <c r="C8411" t="s">
        <v>149</v>
      </c>
      <c r="D8411" t="s">
        <v>21</v>
      </c>
      <c r="E8411" t="s">
        <v>328</v>
      </c>
      <c r="F8411" t="s">
        <v>706</v>
      </c>
      <c r="G8411">
        <v>21</v>
      </c>
      <c r="H8411">
        <v>9098.48</v>
      </c>
      <c r="I8411">
        <v>191068.01</v>
      </c>
      <c r="J8411" t="s">
        <v>770</v>
      </c>
      <c r="K8411">
        <v>38</v>
      </c>
      <c r="L8411" t="str">
        <f>_xlfn.XLOOKUP(F8411, Items!$A:$A, Items!$C:$C, "Check Item ID", 0)</f>
        <v>Software</v>
      </c>
    </row>
    <row r="8412" spans="1:12" hidden="1" x14ac:dyDescent="0.25">
      <c r="A8412" t="s">
        <v>9180</v>
      </c>
      <c r="B8412" s="1">
        <v>45372</v>
      </c>
      <c r="C8412" t="s">
        <v>61</v>
      </c>
      <c r="D8412" t="s">
        <v>11</v>
      </c>
      <c r="E8412" t="s">
        <v>318</v>
      </c>
      <c r="F8412" t="s">
        <v>458</v>
      </c>
      <c r="G8412">
        <v>50</v>
      </c>
      <c r="H8412">
        <v>5481.82</v>
      </c>
      <c r="I8412">
        <v>274091.07</v>
      </c>
      <c r="J8412" t="s">
        <v>770</v>
      </c>
      <c r="K8412">
        <v>6</v>
      </c>
      <c r="L8412" t="str">
        <f>_xlfn.XLOOKUP(F8412, Items!$A:$A, Items!$C:$C, "Check Item ID", 0)</f>
        <v>Service</v>
      </c>
    </row>
    <row r="8413" spans="1:12" hidden="1" x14ac:dyDescent="0.25">
      <c r="A8413" t="s">
        <v>9181</v>
      </c>
      <c r="B8413" s="1">
        <v>45046</v>
      </c>
      <c r="C8413" t="s">
        <v>36</v>
      </c>
      <c r="D8413" t="s">
        <v>23</v>
      </c>
      <c r="E8413" t="s">
        <v>316</v>
      </c>
      <c r="F8413" t="s">
        <v>434</v>
      </c>
      <c r="G8413">
        <v>24</v>
      </c>
      <c r="H8413">
        <v>7418.35</v>
      </c>
      <c r="I8413">
        <v>178040.29</v>
      </c>
      <c r="J8413" t="s">
        <v>770</v>
      </c>
      <c r="K8413">
        <v>4</v>
      </c>
      <c r="L8413" t="str">
        <f>_xlfn.XLOOKUP(F8413, Items!$A:$A, Items!$C:$C, "Check Item ID", 0)</f>
        <v>Software</v>
      </c>
    </row>
    <row r="8414" spans="1:12" hidden="1" x14ac:dyDescent="0.25">
      <c r="A8414" t="s">
        <v>9182</v>
      </c>
      <c r="B8414" s="1">
        <v>45686</v>
      </c>
      <c r="C8414" t="s">
        <v>79</v>
      </c>
      <c r="D8414" t="s">
        <v>31</v>
      </c>
      <c r="E8414" t="s">
        <v>336</v>
      </c>
      <c r="F8414" t="s">
        <v>594</v>
      </c>
      <c r="G8414">
        <v>42</v>
      </c>
      <c r="H8414">
        <v>3750.74</v>
      </c>
      <c r="I8414">
        <v>157531.06</v>
      </c>
      <c r="J8414" t="s">
        <v>768</v>
      </c>
      <c r="K8414">
        <v>28</v>
      </c>
      <c r="L8414" t="str">
        <f>_xlfn.XLOOKUP(F8414, Items!$A:$A, Items!$C:$C, "Check Item ID", 0)</f>
        <v>Software</v>
      </c>
    </row>
    <row r="8415" spans="1:12" hidden="1" x14ac:dyDescent="0.25">
      <c r="A8415" t="s">
        <v>9183</v>
      </c>
      <c r="B8415" s="1">
        <v>45715</v>
      </c>
      <c r="C8415" t="s">
        <v>191</v>
      </c>
      <c r="D8415" t="s">
        <v>25</v>
      </c>
      <c r="E8415" t="s">
        <v>348</v>
      </c>
      <c r="F8415" t="s">
        <v>584</v>
      </c>
      <c r="G8415">
        <v>43</v>
      </c>
      <c r="H8415">
        <v>452.11</v>
      </c>
      <c r="I8415">
        <v>19440.55</v>
      </c>
      <c r="J8415" t="s">
        <v>770</v>
      </c>
      <c r="K8415">
        <v>28</v>
      </c>
      <c r="L8415" t="str">
        <f>_xlfn.XLOOKUP(F8415, Items!$A:$A, Items!$C:$C, "Check Item ID", 0)</f>
        <v>Service</v>
      </c>
    </row>
    <row r="8416" spans="1:12" x14ac:dyDescent="0.25">
      <c r="A8416" t="s">
        <v>9184</v>
      </c>
      <c r="B8416" s="1">
        <v>45449</v>
      </c>
      <c r="C8416" t="s">
        <v>139</v>
      </c>
      <c r="D8416" t="s">
        <v>19</v>
      </c>
      <c r="E8416" t="s">
        <v>354</v>
      </c>
      <c r="F8416" t="s">
        <v>438</v>
      </c>
      <c r="G8416" s="8">
        <v>46</v>
      </c>
      <c r="H8416" s="6">
        <v>4973.3999999999996</v>
      </c>
      <c r="I8416" s="6">
        <v>228776.39</v>
      </c>
      <c r="J8416" t="s">
        <v>777</v>
      </c>
      <c r="K8416" s="8">
        <v>11</v>
      </c>
      <c r="L8416" t="str">
        <f>_xlfn.XLOOKUP(F8416, Items!$A:$A, Items!$C:$C, "Check Item ID", 0)</f>
        <v>Software</v>
      </c>
    </row>
    <row r="8417" spans="1:12" hidden="1" x14ac:dyDescent="0.25">
      <c r="A8417" t="s">
        <v>9185</v>
      </c>
      <c r="B8417" s="1">
        <v>45612</v>
      </c>
      <c r="C8417" t="s">
        <v>175</v>
      </c>
      <c r="D8417" t="s">
        <v>27</v>
      </c>
      <c r="E8417" t="s">
        <v>310</v>
      </c>
      <c r="F8417" t="s">
        <v>502</v>
      </c>
      <c r="G8417">
        <v>29</v>
      </c>
      <c r="H8417">
        <v>6540.8</v>
      </c>
      <c r="I8417">
        <v>189683.09</v>
      </c>
      <c r="J8417" t="s">
        <v>770</v>
      </c>
      <c r="K8417">
        <v>41</v>
      </c>
      <c r="L8417" t="str">
        <f>_xlfn.XLOOKUP(F8417, Items!$A:$A, Items!$C:$C, "Check Item ID", 0)</f>
        <v>Software</v>
      </c>
    </row>
    <row r="8418" spans="1:12" x14ac:dyDescent="0.25">
      <c r="A8418" t="s">
        <v>9186</v>
      </c>
      <c r="B8418" s="1">
        <v>45034</v>
      </c>
      <c r="C8418" t="s">
        <v>165</v>
      </c>
      <c r="D8418" t="s">
        <v>27</v>
      </c>
      <c r="E8418" t="s">
        <v>286</v>
      </c>
      <c r="F8418" t="s">
        <v>742</v>
      </c>
      <c r="G8418" s="8">
        <v>17</v>
      </c>
      <c r="H8418" s="6">
        <v>6230.36</v>
      </c>
      <c r="I8418" s="6">
        <v>105916.11</v>
      </c>
      <c r="J8418" t="s">
        <v>777</v>
      </c>
      <c r="K8418" s="8">
        <v>33</v>
      </c>
      <c r="L8418" t="str">
        <f>_xlfn.XLOOKUP(F8418, Items!$A:$A, Items!$C:$C, "Check Item ID", 0)</f>
        <v>Software</v>
      </c>
    </row>
    <row r="8419" spans="1:12" hidden="1" x14ac:dyDescent="0.25">
      <c r="A8419" t="s">
        <v>9187</v>
      </c>
      <c r="B8419" s="1">
        <v>45421</v>
      </c>
      <c r="C8419" t="s">
        <v>157</v>
      </c>
      <c r="D8419" t="s">
        <v>11</v>
      </c>
      <c r="E8419" t="s">
        <v>263</v>
      </c>
      <c r="F8419" t="s">
        <v>716</v>
      </c>
      <c r="G8419">
        <v>29</v>
      </c>
      <c r="H8419">
        <v>6917.82</v>
      </c>
      <c r="I8419">
        <v>200616.91</v>
      </c>
      <c r="J8419" t="s">
        <v>768</v>
      </c>
      <c r="K8419">
        <v>34</v>
      </c>
      <c r="L8419" t="str">
        <f>_xlfn.XLOOKUP(F8419, Items!$A:$A, Items!$C:$C, "Check Item ID", 0)</f>
        <v>Service</v>
      </c>
    </row>
    <row r="8420" spans="1:12" hidden="1" x14ac:dyDescent="0.25">
      <c r="A8420" t="s">
        <v>9188</v>
      </c>
      <c r="B8420" s="1">
        <v>45600</v>
      </c>
      <c r="C8420" t="s">
        <v>239</v>
      </c>
      <c r="D8420" t="s">
        <v>15</v>
      </c>
      <c r="E8420" t="s">
        <v>342</v>
      </c>
      <c r="F8420" t="s">
        <v>616</v>
      </c>
      <c r="G8420">
        <v>11</v>
      </c>
      <c r="H8420">
        <v>406.02</v>
      </c>
      <c r="I8420">
        <v>4466.25</v>
      </c>
      <c r="J8420" t="s">
        <v>768</v>
      </c>
      <c r="K8420">
        <v>15</v>
      </c>
      <c r="L8420" t="str">
        <f>_xlfn.XLOOKUP(F8420, Items!$A:$A, Items!$C:$C, "Check Item ID", 0)</f>
        <v>Hardware</v>
      </c>
    </row>
    <row r="8421" spans="1:12" x14ac:dyDescent="0.25">
      <c r="A8421" t="s">
        <v>9189</v>
      </c>
      <c r="B8421" s="1">
        <v>45817</v>
      </c>
      <c r="C8421" t="s">
        <v>193</v>
      </c>
      <c r="D8421" t="s">
        <v>5</v>
      </c>
      <c r="E8421" t="s">
        <v>260</v>
      </c>
      <c r="F8421" t="s">
        <v>568</v>
      </c>
      <c r="G8421" s="8">
        <v>13</v>
      </c>
      <c r="H8421" s="6">
        <v>507.49</v>
      </c>
      <c r="I8421" s="6">
        <v>6597.32</v>
      </c>
      <c r="J8421" t="s">
        <v>777</v>
      </c>
      <c r="K8421" s="8">
        <v>36</v>
      </c>
      <c r="L8421" t="str">
        <f>_xlfn.XLOOKUP(F8421, Items!$A:$A, Items!$C:$C, "Check Item ID", 0)</f>
        <v>Software</v>
      </c>
    </row>
    <row r="8422" spans="1:12" hidden="1" x14ac:dyDescent="0.25">
      <c r="A8422" t="s">
        <v>9190</v>
      </c>
      <c r="B8422" s="1">
        <v>45668</v>
      </c>
      <c r="C8422" t="s">
        <v>87</v>
      </c>
      <c r="D8422" t="s">
        <v>9</v>
      </c>
      <c r="E8422" t="s">
        <v>316</v>
      </c>
      <c r="F8422" t="s">
        <v>532</v>
      </c>
      <c r="G8422">
        <v>18</v>
      </c>
      <c r="H8422">
        <v>5884.22</v>
      </c>
      <c r="I8422">
        <v>105916</v>
      </c>
      <c r="J8422" t="s">
        <v>768</v>
      </c>
      <c r="K8422">
        <v>40</v>
      </c>
      <c r="L8422" t="str">
        <f>_xlfn.XLOOKUP(F8422, Items!$A:$A, Items!$C:$C, "Check Item ID", 0)</f>
        <v>Hardware</v>
      </c>
    </row>
    <row r="8423" spans="1:12" hidden="1" x14ac:dyDescent="0.25">
      <c r="A8423" t="s">
        <v>9191</v>
      </c>
      <c r="B8423" s="1">
        <v>45386</v>
      </c>
      <c r="C8423" t="s">
        <v>93</v>
      </c>
      <c r="D8423" t="s">
        <v>9</v>
      </c>
      <c r="E8423" t="s">
        <v>304</v>
      </c>
      <c r="F8423" t="s">
        <v>606</v>
      </c>
      <c r="G8423">
        <v>33</v>
      </c>
      <c r="H8423">
        <v>9992.0499999999993</v>
      </c>
      <c r="I8423">
        <v>329737.53000000003</v>
      </c>
      <c r="J8423" t="s">
        <v>770</v>
      </c>
      <c r="K8423">
        <v>39</v>
      </c>
      <c r="L8423" t="str">
        <f>_xlfn.XLOOKUP(F8423, Items!$A:$A, Items!$C:$C, "Check Item ID", 0)</f>
        <v>Service</v>
      </c>
    </row>
    <row r="8424" spans="1:12" x14ac:dyDescent="0.25">
      <c r="A8424" t="s">
        <v>9192</v>
      </c>
      <c r="B8424" s="1">
        <v>46006</v>
      </c>
      <c r="C8424" t="s">
        <v>143</v>
      </c>
      <c r="D8424" t="s">
        <v>5</v>
      </c>
      <c r="E8424" t="s">
        <v>328</v>
      </c>
      <c r="F8424" t="s">
        <v>365</v>
      </c>
      <c r="G8424" s="8">
        <v>11</v>
      </c>
      <c r="H8424" s="6">
        <v>3117.36</v>
      </c>
      <c r="I8424" s="6">
        <v>34290.949999999997</v>
      </c>
      <c r="J8424" t="s">
        <v>777</v>
      </c>
      <c r="K8424" s="8">
        <v>41</v>
      </c>
      <c r="L8424" t="str">
        <f>_xlfn.XLOOKUP(F8424, Items!$A:$A, Items!$C:$C, "Check Item ID", 0)</f>
        <v>Hardware</v>
      </c>
    </row>
    <row r="8425" spans="1:12" hidden="1" x14ac:dyDescent="0.25">
      <c r="A8425" t="s">
        <v>9193</v>
      </c>
      <c r="B8425" s="1">
        <v>45133</v>
      </c>
      <c r="C8425" t="s">
        <v>59</v>
      </c>
      <c r="D8425" t="s">
        <v>9</v>
      </c>
      <c r="E8425" t="s">
        <v>290</v>
      </c>
      <c r="F8425" t="s">
        <v>608</v>
      </c>
      <c r="G8425">
        <v>27</v>
      </c>
      <c r="H8425">
        <v>6309.15</v>
      </c>
      <c r="I8425">
        <v>170346.97</v>
      </c>
      <c r="J8425" t="s">
        <v>770</v>
      </c>
      <c r="K8425">
        <v>9</v>
      </c>
      <c r="L8425" t="str">
        <f>_xlfn.XLOOKUP(F8425, Items!$A:$A, Items!$C:$C, "Check Item ID", 0)</f>
        <v>Hardware</v>
      </c>
    </row>
    <row r="8426" spans="1:12" hidden="1" x14ac:dyDescent="0.25">
      <c r="A8426" t="s">
        <v>9194</v>
      </c>
      <c r="B8426" s="1">
        <v>45569</v>
      </c>
      <c r="C8426" t="s">
        <v>77</v>
      </c>
      <c r="D8426" t="s">
        <v>17</v>
      </c>
      <c r="E8426" t="s">
        <v>342</v>
      </c>
      <c r="F8426" t="s">
        <v>438</v>
      </c>
      <c r="G8426">
        <v>11</v>
      </c>
      <c r="H8426">
        <v>4723.88</v>
      </c>
      <c r="I8426">
        <v>51962.73</v>
      </c>
      <c r="J8426" t="s">
        <v>770</v>
      </c>
      <c r="K8426">
        <v>31</v>
      </c>
      <c r="L8426" t="str">
        <f>_xlfn.XLOOKUP(F8426, Items!$A:$A, Items!$C:$C, "Check Item ID", 0)</f>
        <v>Software</v>
      </c>
    </row>
    <row r="8427" spans="1:12" hidden="1" x14ac:dyDescent="0.25">
      <c r="A8427" t="s">
        <v>9195</v>
      </c>
      <c r="B8427" s="1">
        <v>45938</v>
      </c>
      <c r="C8427" t="s">
        <v>73</v>
      </c>
      <c r="D8427" t="s">
        <v>29</v>
      </c>
      <c r="E8427" t="s">
        <v>250</v>
      </c>
      <c r="F8427" t="s">
        <v>448</v>
      </c>
      <c r="G8427">
        <v>7</v>
      </c>
      <c r="H8427">
        <v>3403.05</v>
      </c>
      <c r="I8427">
        <v>23821.34</v>
      </c>
      <c r="J8427" t="s">
        <v>770</v>
      </c>
      <c r="K8427">
        <v>17</v>
      </c>
      <c r="L8427" t="str">
        <f>_xlfn.XLOOKUP(F8427, Items!$A:$A, Items!$C:$C, "Check Item ID", 0)</f>
        <v>Software</v>
      </c>
    </row>
    <row r="8428" spans="1:12" hidden="1" x14ac:dyDescent="0.25">
      <c r="A8428" t="s">
        <v>9196</v>
      </c>
      <c r="B8428" s="1">
        <v>45346</v>
      </c>
      <c r="C8428" t="s">
        <v>75</v>
      </c>
      <c r="D8428" t="s">
        <v>11</v>
      </c>
      <c r="E8428" t="s">
        <v>338</v>
      </c>
      <c r="F8428" t="s">
        <v>616</v>
      </c>
      <c r="G8428">
        <v>5</v>
      </c>
      <c r="H8428">
        <v>437.69</v>
      </c>
      <c r="I8428">
        <v>2188.4699999999998</v>
      </c>
      <c r="J8428" t="s">
        <v>770</v>
      </c>
      <c r="K8428">
        <v>39</v>
      </c>
      <c r="L8428" t="str">
        <f>_xlfn.XLOOKUP(F8428, Items!$A:$A, Items!$C:$C, "Check Item ID", 0)</f>
        <v>Hardware</v>
      </c>
    </row>
    <row r="8429" spans="1:12" hidden="1" x14ac:dyDescent="0.25">
      <c r="A8429" t="s">
        <v>9197</v>
      </c>
      <c r="B8429" s="1">
        <v>45072</v>
      </c>
      <c r="C8429" t="s">
        <v>129</v>
      </c>
      <c r="D8429" t="s">
        <v>11</v>
      </c>
      <c r="E8429" t="s">
        <v>286</v>
      </c>
      <c r="F8429" t="s">
        <v>440</v>
      </c>
      <c r="G8429">
        <v>43</v>
      </c>
      <c r="H8429">
        <v>6482.64</v>
      </c>
      <c r="I8429">
        <v>278753.61</v>
      </c>
      <c r="J8429" t="s">
        <v>770</v>
      </c>
      <c r="K8429">
        <v>34</v>
      </c>
      <c r="L8429" t="str">
        <f>_xlfn.XLOOKUP(F8429, Items!$A:$A, Items!$C:$C, "Check Item ID", 0)</f>
        <v>Hardware</v>
      </c>
    </row>
    <row r="8430" spans="1:12" hidden="1" x14ac:dyDescent="0.25">
      <c r="A8430" t="s">
        <v>9198</v>
      </c>
      <c r="B8430" s="1">
        <v>45711</v>
      </c>
      <c r="C8430" t="s">
        <v>145</v>
      </c>
      <c r="D8430" t="s">
        <v>7</v>
      </c>
      <c r="E8430" t="s">
        <v>304</v>
      </c>
      <c r="F8430" t="s">
        <v>522</v>
      </c>
      <c r="G8430">
        <v>5</v>
      </c>
      <c r="H8430">
        <v>4896.01</v>
      </c>
      <c r="I8430">
        <v>24480.04</v>
      </c>
      <c r="J8430" t="s">
        <v>770</v>
      </c>
      <c r="K8430">
        <v>9</v>
      </c>
      <c r="L8430" t="str">
        <f>_xlfn.XLOOKUP(F8430, Items!$A:$A, Items!$C:$C, "Check Item ID", 0)</f>
        <v>Hardware</v>
      </c>
    </row>
    <row r="8431" spans="1:12" x14ac:dyDescent="0.25">
      <c r="A8431" t="s">
        <v>9199</v>
      </c>
      <c r="B8431" s="1">
        <v>45704</v>
      </c>
      <c r="C8431" t="s">
        <v>45</v>
      </c>
      <c r="D8431" t="s">
        <v>5</v>
      </c>
      <c r="E8431" t="s">
        <v>298</v>
      </c>
      <c r="F8431" t="s">
        <v>474</v>
      </c>
      <c r="G8431" s="8">
        <v>24</v>
      </c>
      <c r="H8431" s="6">
        <v>9852.0300000000007</v>
      </c>
      <c r="I8431" s="6">
        <v>236448.78</v>
      </c>
      <c r="J8431" t="s">
        <v>777</v>
      </c>
      <c r="K8431" s="8">
        <v>10</v>
      </c>
      <c r="L8431" t="str">
        <f>_xlfn.XLOOKUP(F8431, Items!$A:$A, Items!$C:$C, "Check Item ID", 0)</f>
        <v>Service</v>
      </c>
    </row>
    <row r="8432" spans="1:12" hidden="1" x14ac:dyDescent="0.25">
      <c r="A8432" t="s">
        <v>9200</v>
      </c>
      <c r="B8432" s="1">
        <v>44968</v>
      </c>
      <c r="C8432" t="s">
        <v>231</v>
      </c>
      <c r="D8432" t="s">
        <v>7</v>
      </c>
      <c r="E8432" t="s">
        <v>342</v>
      </c>
      <c r="F8432" t="s">
        <v>702</v>
      </c>
      <c r="G8432">
        <v>3</v>
      </c>
      <c r="H8432">
        <v>5285.25</v>
      </c>
      <c r="I8432">
        <v>15855.76</v>
      </c>
      <c r="J8432" t="s">
        <v>768</v>
      </c>
      <c r="K8432">
        <v>30</v>
      </c>
      <c r="L8432" t="str">
        <f>_xlfn.XLOOKUP(F8432, Items!$A:$A, Items!$C:$C, "Check Item ID", 0)</f>
        <v>Hardware</v>
      </c>
    </row>
    <row r="8433" spans="1:12" hidden="1" x14ac:dyDescent="0.25">
      <c r="A8433" t="s">
        <v>9201</v>
      </c>
      <c r="B8433" s="1">
        <v>45657</v>
      </c>
      <c r="C8433" t="s">
        <v>71</v>
      </c>
      <c r="D8433" t="s">
        <v>15</v>
      </c>
      <c r="E8433" t="s">
        <v>288</v>
      </c>
      <c r="F8433" t="s">
        <v>632</v>
      </c>
      <c r="G8433">
        <v>34</v>
      </c>
      <c r="H8433">
        <v>2024.41</v>
      </c>
      <c r="I8433">
        <v>68830.070000000007</v>
      </c>
      <c r="J8433" t="s">
        <v>770</v>
      </c>
      <c r="K8433">
        <v>6</v>
      </c>
      <c r="L8433" t="str">
        <f>_xlfn.XLOOKUP(F8433, Items!$A:$A, Items!$C:$C, "Check Item ID", 0)</f>
        <v>Service</v>
      </c>
    </row>
    <row r="8434" spans="1:12" hidden="1" x14ac:dyDescent="0.25">
      <c r="A8434" t="s">
        <v>9202</v>
      </c>
      <c r="B8434" s="1">
        <v>45645</v>
      </c>
      <c r="C8434" t="s">
        <v>113</v>
      </c>
      <c r="D8434" t="s">
        <v>23</v>
      </c>
      <c r="E8434" t="s">
        <v>278</v>
      </c>
      <c r="F8434" t="s">
        <v>704</v>
      </c>
      <c r="G8434">
        <v>8</v>
      </c>
      <c r="H8434">
        <v>5856.38</v>
      </c>
      <c r="I8434">
        <v>46851.07</v>
      </c>
      <c r="J8434" t="s">
        <v>770</v>
      </c>
      <c r="K8434">
        <v>17</v>
      </c>
      <c r="L8434" t="str">
        <f>_xlfn.XLOOKUP(F8434, Items!$A:$A, Items!$C:$C, "Check Item ID", 0)</f>
        <v>Software</v>
      </c>
    </row>
    <row r="8435" spans="1:12" x14ac:dyDescent="0.25">
      <c r="A8435" t="s">
        <v>9203</v>
      </c>
      <c r="B8435" s="1">
        <v>45036</v>
      </c>
      <c r="C8435" t="s">
        <v>111</v>
      </c>
      <c r="D8435" t="s">
        <v>31</v>
      </c>
      <c r="E8435" t="s">
        <v>258</v>
      </c>
      <c r="F8435" t="s">
        <v>668</v>
      </c>
      <c r="G8435" s="8">
        <v>42</v>
      </c>
      <c r="H8435" s="6">
        <v>6496.66</v>
      </c>
      <c r="I8435" s="6">
        <v>272859.89</v>
      </c>
      <c r="J8435" t="s">
        <v>777</v>
      </c>
      <c r="K8435" s="8">
        <v>9</v>
      </c>
      <c r="L8435" t="str">
        <f>_xlfn.XLOOKUP(F8435, Items!$A:$A, Items!$C:$C, "Check Item ID", 0)</f>
        <v>Software</v>
      </c>
    </row>
    <row r="8436" spans="1:12" hidden="1" x14ac:dyDescent="0.25">
      <c r="A8436" t="s">
        <v>9204</v>
      </c>
      <c r="B8436" s="1">
        <v>44932</v>
      </c>
      <c r="C8436" t="s">
        <v>117</v>
      </c>
      <c r="D8436" t="s">
        <v>29</v>
      </c>
      <c r="E8436" t="s">
        <v>314</v>
      </c>
      <c r="F8436" t="s">
        <v>428</v>
      </c>
      <c r="G8436">
        <v>22</v>
      </c>
      <c r="H8436">
        <v>7012.96</v>
      </c>
      <c r="I8436">
        <v>154285.06</v>
      </c>
      <c r="J8436" t="s">
        <v>770</v>
      </c>
      <c r="K8436">
        <v>27</v>
      </c>
      <c r="L8436" t="str">
        <f>_xlfn.XLOOKUP(F8436, Items!$A:$A, Items!$C:$C, "Check Item ID", 0)</f>
        <v>Service</v>
      </c>
    </row>
    <row r="8437" spans="1:12" hidden="1" x14ac:dyDescent="0.25">
      <c r="A8437" t="s">
        <v>9205</v>
      </c>
      <c r="B8437" s="1">
        <v>45353</v>
      </c>
      <c r="C8437" t="s">
        <v>229</v>
      </c>
      <c r="D8437" t="s">
        <v>17</v>
      </c>
      <c r="E8437" t="s">
        <v>342</v>
      </c>
      <c r="F8437" t="s">
        <v>510</v>
      </c>
      <c r="G8437">
        <v>11</v>
      </c>
      <c r="H8437">
        <v>8367.5</v>
      </c>
      <c r="I8437">
        <v>92042.46</v>
      </c>
      <c r="J8437" t="s">
        <v>770</v>
      </c>
      <c r="K8437">
        <v>43</v>
      </c>
      <c r="L8437" t="str">
        <f>_xlfn.XLOOKUP(F8437, Items!$A:$A, Items!$C:$C, "Check Item ID", 0)</f>
        <v>Service</v>
      </c>
    </row>
    <row r="8438" spans="1:12" hidden="1" x14ac:dyDescent="0.25">
      <c r="A8438" t="s">
        <v>9206</v>
      </c>
      <c r="B8438" s="1">
        <v>45270</v>
      </c>
      <c r="C8438" t="s">
        <v>129</v>
      </c>
      <c r="D8438" t="s">
        <v>11</v>
      </c>
      <c r="E8438" t="s">
        <v>300</v>
      </c>
      <c r="F8438" t="s">
        <v>650</v>
      </c>
      <c r="G8438">
        <v>46</v>
      </c>
      <c r="H8438">
        <v>10987.4</v>
      </c>
      <c r="I8438">
        <v>505420.53</v>
      </c>
      <c r="J8438" t="s">
        <v>770</v>
      </c>
      <c r="K8438">
        <v>21</v>
      </c>
      <c r="L8438" t="str">
        <f>_xlfn.XLOOKUP(F8438, Items!$A:$A, Items!$C:$C, "Check Item ID", 0)</f>
        <v>Service</v>
      </c>
    </row>
    <row r="8439" spans="1:12" hidden="1" x14ac:dyDescent="0.25">
      <c r="A8439" t="s">
        <v>9207</v>
      </c>
      <c r="B8439" s="1">
        <v>45715</v>
      </c>
      <c r="C8439" t="s">
        <v>129</v>
      </c>
      <c r="D8439" t="s">
        <v>11</v>
      </c>
      <c r="E8439" t="s">
        <v>281</v>
      </c>
      <c r="F8439" t="s">
        <v>373</v>
      </c>
      <c r="G8439">
        <v>50</v>
      </c>
      <c r="H8439">
        <v>7608.39</v>
      </c>
      <c r="I8439">
        <v>380419.36</v>
      </c>
      <c r="J8439" t="s">
        <v>770</v>
      </c>
      <c r="K8439">
        <v>35</v>
      </c>
      <c r="L8439" t="str">
        <f>_xlfn.XLOOKUP(F8439, Items!$A:$A, Items!$C:$C, "Check Item ID", 0)</f>
        <v>Service</v>
      </c>
    </row>
    <row r="8440" spans="1:12" x14ac:dyDescent="0.25">
      <c r="A8440" t="s">
        <v>9208</v>
      </c>
      <c r="B8440" s="1">
        <v>45901</v>
      </c>
      <c r="C8440" t="s">
        <v>215</v>
      </c>
      <c r="D8440" t="s">
        <v>5</v>
      </c>
      <c r="E8440" t="s">
        <v>326</v>
      </c>
      <c r="F8440" t="s">
        <v>712</v>
      </c>
      <c r="G8440" s="8">
        <v>21</v>
      </c>
      <c r="H8440" s="6">
        <v>2888.49</v>
      </c>
      <c r="I8440" s="6">
        <v>60658.31</v>
      </c>
      <c r="J8440" t="s">
        <v>777</v>
      </c>
      <c r="K8440" s="8">
        <v>25</v>
      </c>
      <c r="L8440" t="str">
        <f>_xlfn.XLOOKUP(F8440, Items!$A:$A, Items!$C:$C, "Check Item ID", 0)</f>
        <v>Service</v>
      </c>
    </row>
    <row r="8441" spans="1:12" hidden="1" x14ac:dyDescent="0.25">
      <c r="A8441" t="s">
        <v>9209</v>
      </c>
      <c r="B8441" s="1">
        <v>45459</v>
      </c>
      <c r="C8441" t="s">
        <v>167</v>
      </c>
      <c r="D8441" t="s">
        <v>31</v>
      </c>
      <c r="E8441" t="s">
        <v>342</v>
      </c>
      <c r="F8441" t="s">
        <v>552</v>
      </c>
      <c r="G8441">
        <v>49</v>
      </c>
      <c r="H8441">
        <v>6834.58</v>
      </c>
      <c r="I8441">
        <v>334894.45</v>
      </c>
      <c r="J8441" t="s">
        <v>768</v>
      </c>
      <c r="K8441">
        <v>34</v>
      </c>
      <c r="L8441" t="str">
        <f>_xlfn.XLOOKUP(F8441, Items!$A:$A, Items!$C:$C, "Check Item ID", 0)</f>
        <v>Service</v>
      </c>
    </row>
    <row r="8442" spans="1:12" hidden="1" x14ac:dyDescent="0.25">
      <c r="A8442" t="s">
        <v>9210</v>
      </c>
      <c r="B8442" s="1">
        <v>44980</v>
      </c>
      <c r="C8442" t="s">
        <v>57</v>
      </c>
      <c r="D8442" t="s">
        <v>25</v>
      </c>
      <c r="E8442" t="s">
        <v>278</v>
      </c>
      <c r="F8442" t="s">
        <v>484</v>
      </c>
      <c r="G8442">
        <v>29</v>
      </c>
      <c r="H8442">
        <v>6647.07</v>
      </c>
      <c r="I8442">
        <v>192765.13</v>
      </c>
      <c r="J8442" t="s">
        <v>768</v>
      </c>
      <c r="K8442">
        <v>15</v>
      </c>
      <c r="L8442" t="str">
        <f>_xlfn.XLOOKUP(F8442, Items!$A:$A, Items!$C:$C, "Check Item ID", 0)</f>
        <v>Hardware</v>
      </c>
    </row>
    <row r="8443" spans="1:12" hidden="1" x14ac:dyDescent="0.25">
      <c r="A8443" t="s">
        <v>9211</v>
      </c>
      <c r="B8443" s="1">
        <v>45125</v>
      </c>
      <c r="C8443" t="s">
        <v>113</v>
      </c>
      <c r="D8443" t="s">
        <v>23</v>
      </c>
      <c r="E8443" t="s">
        <v>318</v>
      </c>
      <c r="F8443" t="s">
        <v>384</v>
      </c>
      <c r="G8443">
        <v>20</v>
      </c>
      <c r="H8443">
        <v>749.23</v>
      </c>
      <c r="I8443">
        <v>14984.68</v>
      </c>
      <c r="J8443" t="s">
        <v>770</v>
      </c>
      <c r="K8443">
        <v>19</v>
      </c>
      <c r="L8443" t="str">
        <f>_xlfn.XLOOKUP(F8443, Items!$A:$A, Items!$C:$C, "Check Item ID", 0)</f>
        <v>Software</v>
      </c>
    </row>
    <row r="8444" spans="1:12" hidden="1" x14ac:dyDescent="0.25">
      <c r="A8444" t="s">
        <v>9212</v>
      </c>
      <c r="B8444" s="1">
        <v>45475</v>
      </c>
      <c r="C8444" t="s">
        <v>57</v>
      </c>
      <c r="D8444" t="s">
        <v>25</v>
      </c>
      <c r="E8444" t="s">
        <v>316</v>
      </c>
      <c r="F8444" t="s">
        <v>668</v>
      </c>
      <c r="G8444">
        <v>8</v>
      </c>
      <c r="H8444">
        <v>6152.24</v>
      </c>
      <c r="I8444">
        <v>49217.9</v>
      </c>
      <c r="J8444" t="s">
        <v>768</v>
      </c>
      <c r="K8444">
        <v>27</v>
      </c>
      <c r="L8444" t="str">
        <f>_xlfn.XLOOKUP(F8444, Items!$A:$A, Items!$C:$C, "Check Item ID", 0)</f>
        <v>Software</v>
      </c>
    </row>
    <row r="8445" spans="1:12" hidden="1" x14ac:dyDescent="0.25">
      <c r="A8445" t="s">
        <v>9213</v>
      </c>
      <c r="B8445" s="1">
        <v>45480</v>
      </c>
      <c r="C8445" t="s">
        <v>39</v>
      </c>
      <c r="D8445" t="s">
        <v>25</v>
      </c>
      <c r="E8445" t="s">
        <v>274</v>
      </c>
      <c r="F8445" t="s">
        <v>582</v>
      </c>
      <c r="G8445">
        <v>21</v>
      </c>
      <c r="H8445">
        <v>10604.15</v>
      </c>
      <c r="I8445">
        <v>222687.16</v>
      </c>
      <c r="J8445" t="s">
        <v>768</v>
      </c>
      <c r="K8445">
        <v>44</v>
      </c>
      <c r="L8445" t="str">
        <f>_xlfn.XLOOKUP(F8445, Items!$A:$A, Items!$C:$C, "Check Item ID", 0)</f>
        <v>Service</v>
      </c>
    </row>
    <row r="8446" spans="1:12" x14ac:dyDescent="0.25">
      <c r="A8446" t="s">
        <v>9214</v>
      </c>
      <c r="B8446" s="1">
        <v>45287</v>
      </c>
      <c r="C8446" t="s">
        <v>109</v>
      </c>
      <c r="D8446" t="s">
        <v>17</v>
      </c>
      <c r="E8446" t="s">
        <v>292</v>
      </c>
      <c r="F8446" t="s">
        <v>522</v>
      </c>
      <c r="G8446" s="8">
        <v>41</v>
      </c>
      <c r="H8446" s="6">
        <v>4394.2</v>
      </c>
      <c r="I8446" s="6">
        <v>180162.25</v>
      </c>
      <c r="J8446" t="s">
        <v>777</v>
      </c>
      <c r="K8446" s="8">
        <v>38</v>
      </c>
      <c r="L8446" t="str">
        <f>_xlfn.XLOOKUP(F8446, Items!$A:$A, Items!$C:$C, "Check Item ID", 0)</f>
        <v>Hardware</v>
      </c>
    </row>
    <row r="8447" spans="1:12" hidden="1" x14ac:dyDescent="0.25">
      <c r="A8447" t="s">
        <v>9215</v>
      </c>
      <c r="B8447" s="1">
        <v>44939</v>
      </c>
      <c r="C8447" t="s">
        <v>223</v>
      </c>
      <c r="D8447" t="s">
        <v>5</v>
      </c>
      <c r="E8447" t="s">
        <v>288</v>
      </c>
      <c r="F8447" t="s">
        <v>632</v>
      </c>
      <c r="G8447">
        <v>37</v>
      </c>
      <c r="H8447">
        <v>2184.77</v>
      </c>
      <c r="I8447">
        <v>80836.509999999995</v>
      </c>
      <c r="J8447" t="s">
        <v>768</v>
      </c>
      <c r="K8447">
        <v>12</v>
      </c>
      <c r="L8447" t="str">
        <f>_xlfn.XLOOKUP(F8447, Items!$A:$A, Items!$C:$C, "Check Item ID", 0)</f>
        <v>Service</v>
      </c>
    </row>
    <row r="8448" spans="1:12" hidden="1" x14ac:dyDescent="0.25">
      <c r="A8448" t="s">
        <v>9216</v>
      </c>
      <c r="B8448" s="1">
        <v>45841</v>
      </c>
      <c r="C8448" t="s">
        <v>101</v>
      </c>
      <c r="D8448" t="s">
        <v>23</v>
      </c>
      <c r="E8448" t="s">
        <v>336</v>
      </c>
      <c r="F8448" t="s">
        <v>458</v>
      </c>
      <c r="G8448">
        <v>43</v>
      </c>
      <c r="H8448">
        <v>4833.63</v>
      </c>
      <c r="I8448">
        <v>207846.05</v>
      </c>
      <c r="J8448" t="s">
        <v>770</v>
      </c>
      <c r="K8448">
        <v>31</v>
      </c>
      <c r="L8448" t="str">
        <f>_xlfn.XLOOKUP(F8448, Items!$A:$A, Items!$C:$C, "Check Item ID", 0)</f>
        <v>Service</v>
      </c>
    </row>
    <row r="8449" spans="1:12" hidden="1" x14ac:dyDescent="0.25">
      <c r="A8449" t="s">
        <v>9217</v>
      </c>
      <c r="B8449" s="1">
        <v>45774</v>
      </c>
      <c r="C8449" t="s">
        <v>79</v>
      </c>
      <c r="D8449" t="s">
        <v>31</v>
      </c>
      <c r="E8449" t="s">
        <v>340</v>
      </c>
      <c r="F8449" t="s">
        <v>367</v>
      </c>
      <c r="G8449">
        <v>34</v>
      </c>
      <c r="H8449">
        <v>5153.47</v>
      </c>
      <c r="I8449">
        <v>175218.09</v>
      </c>
      <c r="J8449" t="s">
        <v>768</v>
      </c>
      <c r="K8449">
        <v>31</v>
      </c>
      <c r="L8449" t="str">
        <f>_xlfn.XLOOKUP(F8449, Items!$A:$A, Items!$C:$C, "Check Item ID", 0)</f>
        <v>Software</v>
      </c>
    </row>
    <row r="8450" spans="1:12" hidden="1" x14ac:dyDescent="0.25">
      <c r="A8450" t="s">
        <v>9218</v>
      </c>
      <c r="B8450" s="1">
        <v>45583</v>
      </c>
      <c r="C8450" t="s">
        <v>117</v>
      </c>
      <c r="D8450" t="s">
        <v>29</v>
      </c>
      <c r="E8450" t="s">
        <v>320</v>
      </c>
      <c r="F8450" t="s">
        <v>422</v>
      </c>
      <c r="G8450">
        <v>44</v>
      </c>
      <c r="H8450">
        <v>4321.12</v>
      </c>
      <c r="I8450">
        <v>190129.29</v>
      </c>
      <c r="J8450" t="s">
        <v>768</v>
      </c>
      <c r="K8450">
        <v>12</v>
      </c>
      <c r="L8450" t="str">
        <f>_xlfn.XLOOKUP(F8450, Items!$A:$A, Items!$C:$C, "Check Item ID", 0)</f>
        <v>Service</v>
      </c>
    </row>
    <row r="8451" spans="1:12" x14ac:dyDescent="0.25">
      <c r="A8451" t="s">
        <v>9219</v>
      </c>
      <c r="B8451" s="1">
        <v>45108</v>
      </c>
      <c r="C8451" t="s">
        <v>73</v>
      </c>
      <c r="D8451" t="s">
        <v>29</v>
      </c>
      <c r="E8451" t="s">
        <v>320</v>
      </c>
      <c r="F8451" t="s">
        <v>436</v>
      </c>
      <c r="G8451" s="8">
        <v>42</v>
      </c>
      <c r="H8451" s="6">
        <v>62.85</v>
      </c>
      <c r="I8451" s="6">
        <v>2639.8</v>
      </c>
      <c r="J8451" t="s">
        <v>777</v>
      </c>
      <c r="K8451" s="8">
        <v>15</v>
      </c>
      <c r="L8451" t="str">
        <f>_xlfn.XLOOKUP(F8451, Items!$A:$A, Items!$C:$C, "Check Item ID", 0)</f>
        <v>Service</v>
      </c>
    </row>
    <row r="8452" spans="1:12" x14ac:dyDescent="0.25">
      <c r="A8452" t="s">
        <v>9220</v>
      </c>
      <c r="B8452" s="1">
        <v>46015</v>
      </c>
      <c r="C8452" t="s">
        <v>117</v>
      </c>
      <c r="D8452" t="s">
        <v>29</v>
      </c>
      <c r="E8452" t="s">
        <v>334</v>
      </c>
      <c r="F8452" t="s">
        <v>720</v>
      </c>
      <c r="G8452" s="8">
        <v>28</v>
      </c>
      <c r="H8452" s="6">
        <v>7739.15</v>
      </c>
      <c r="I8452" s="6">
        <v>216696.28</v>
      </c>
      <c r="J8452" t="s">
        <v>777</v>
      </c>
      <c r="K8452" s="8">
        <v>33</v>
      </c>
      <c r="L8452" t="str">
        <f>_xlfn.XLOOKUP(F8452, Items!$A:$A, Items!$C:$C, "Check Item ID", 0)</f>
        <v>Hardware</v>
      </c>
    </row>
    <row r="8453" spans="1:12" hidden="1" x14ac:dyDescent="0.25">
      <c r="A8453" t="s">
        <v>9221</v>
      </c>
      <c r="B8453" s="1">
        <v>45142</v>
      </c>
      <c r="C8453" t="s">
        <v>239</v>
      </c>
      <c r="D8453" t="s">
        <v>15</v>
      </c>
      <c r="E8453" t="s">
        <v>281</v>
      </c>
      <c r="F8453" t="s">
        <v>452</v>
      </c>
      <c r="G8453">
        <v>18</v>
      </c>
      <c r="H8453">
        <v>2641.37</v>
      </c>
      <c r="I8453">
        <v>47544.69</v>
      </c>
      <c r="J8453" t="s">
        <v>768</v>
      </c>
      <c r="K8453">
        <v>26</v>
      </c>
      <c r="L8453" t="str">
        <f>_xlfn.XLOOKUP(F8453, Items!$A:$A, Items!$C:$C, "Check Item ID", 0)</f>
        <v>Service</v>
      </c>
    </row>
    <row r="8454" spans="1:12" hidden="1" x14ac:dyDescent="0.25">
      <c r="A8454" t="s">
        <v>9222</v>
      </c>
      <c r="B8454" s="1">
        <v>45806</v>
      </c>
      <c r="C8454" t="s">
        <v>211</v>
      </c>
      <c r="D8454" t="s">
        <v>31</v>
      </c>
      <c r="E8454" t="s">
        <v>294</v>
      </c>
      <c r="F8454" t="s">
        <v>382</v>
      </c>
      <c r="G8454">
        <v>5</v>
      </c>
      <c r="H8454">
        <v>9904.0499999999993</v>
      </c>
      <c r="I8454">
        <v>49520.27</v>
      </c>
      <c r="J8454" t="s">
        <v>770</v>
      </c>
      <c r="K8454">
        <v>32</v>
      </c>
      <c r="L8454" t="str">
        <f>_xlfn.XLOOKUP(F8454, Items!$A:$A, Items!$C:$C, "Check Item ID", 0)</f>
        <v>Hardware</v>
      </c>
    </row>
    <row r="8455" spans="1:12" hidden="1" x14ac:dyDescent="0.25">
      <c r="A8455" t="s">
        <v>9223</v>
      </c>
      <c r="B8455" s="1">
        <v>45697</v>
      </c>
      <c r="C8455" t="s">
        <v>213</v>
      </c>
      <c r="D8455" t="s">
        <v>5</v>
      </c>
      <c r="E8455" t="s">
        <v>265</v>
      </c>
      <c r="F8455" t="s">
        <v>522</v>
      </c>
      <c r="G8455">
        <v>1</v>
      </c>
      <c r="H8455">
        <v>5396.13</v>
      </c>
      <c r="I8455">
        <v>5396.13</v>
      </c>
      <c r="J8455" t="s">
        <v>768</v>
      </c>
      <c r="K8455">
        <v>24</v>
      </c>
      <c r="L8455" t="str">
        <f>_xlfn.XLOOKUP(F8455, Items!$A:$A, Items!$C:$C, "Check Item ID", 0)</f>
        <v>Hardware</v>
      </c>
    </row>
    <row r="8456" spans="1:12" x14ac:dyDescent="0.25">
      <c r="A8456" t="s">
        <v>9224</v>
      </c>
      <c r="B8456" s="1">
        <v>45480</v>
      </c>
      <c r="C8456" t="s">
        <v>119</v>
      </c>
      <c r="D8456" t="s">
        <v>13</v>
      </c>
      <c r="E8456" t="s">
        <v>292</v>
      </c>
      <c r="F8456" t="s">
        <v>572</v>
      </c>
      <c r="G8456" s="8">
        <v>16</v>
      </c>
      <c r="H8456" s="6">
        <v>6217.72</v>
      </c>
      <c r="I8456" s="6">
        <v>99483.520000000004</v>
      </c>
      <c r="J8456" t="s">
        <v>777</v>
      </c>
      <c r="K8456" s="8">
        <v>8</v>
      </c>
      <c r="L8456" t="str">
        <f>_xlfn.XLOOKUP(F8456, Items!$A:$A, Items!$C:$C, "Check Item ID", 0)</f>
        <v>Service</v>
      </c>
    </row>
    <row r="8457" spans="1:12" hidden="1" x14ac:dyDescent="0.25">
      <c r="A8457" t="s">
        <v>9225</v>
      </c>
      <c r="B8457" s="1">
        <v>45306</v>
      </c>
      <c r="C8457" t="s">
        <v>195</v>
      </c>
      <c r="D8457" t="s">
        <v>7</v>
      </c>
      <c r="E8457" t="s">
        <v>310</v>
      </c>
      <c r="F8457" t="s">
        <v>414</v>
      </c>
      <c r="G8457">
        <v>26</v>
      </c>
      <c r="H8457">
        <v>5199.68</v>
      </c>
      <c r="I8457">
        <v>135191.76999999999</v>
      </c>
      <c r="J8457" t="s">
        <v>770</v>
      </c>
      <c r="K8457">
        <v>32</v>
      </c>
      <c r="L8457" t="str">
        <f>_xlfn.XLOOKUP(F8457, Items!$A:$A, Items!$C:$C, "Check Item ID", 0)</f>
        <v>Service</v>
      </c>
    </row>
    <row r="8458" spans="1:12" hidden="1" x14ac:dyDescent="0.25">
      <c r="A8458" t="s">
        <v>9226</v>
      </c>
      <c r="B8458" s="1">
        <v>45549</v>
      </c>
      <c r="C8458" t="s">
        <v>87</v>
      </c>
      <c r="D8458" t="s">
        <v>9</v>
      </c>
      <c r="E8458" t="s">
        <v>338</v>
      </c>
      <c r="F8458" t="s">
        <v>576</v>
      </c>
      <c r="G8458">
        <v>30</v>
      </c>
      <c r="H8458">
        <v>2057.59</v>
      </c>
      <c r="I8458">
        <v>61727.77</v>
      </c>
      <c r="J8458" t="s">
        <v>768</v>
      </c>
      <c r="K8458">
        <v>28</v>
      </c>
      <c r="L8458" t="str">
        <f>_xlfn.XLOOKUP(F8458, Items!$A:$A, Items!$C:$C, "Check Item ID", 0)</f>
        <v>Software</v>
      </c>
    </row>
    <row r="8459" spans="1:12" hidden="1" x14ac:dyDescent="0.25">
      <c r="A8459" t="s">
        <v>9227</v>
      </c>
      <c r="B8459" s="1">
        <v>45864</v>
      </c>
      <c r="C8459" t="s">
        <v>205</v>
      </c>
      <c r="D8459" t="s">
        <v>25</v>
      </c>
      <c r="E8459" t="s">
        <v>306</v>
      </c>
      <c r="F8459" t="s">
        <v>422</v>
      </c>
      <c r="G8459">
        <v>13</v>
      </c>
      <c r="H8459">
        <v>5224.5200000000004</v>
      </c>
      <c r="I8459">
        <v>67918.73</v>
      </c>
      <c r="J8459" t="s">
        <v>768</v>
      </c>
      <c r="K8459">
        <v>44</v>
      </c>
      <c r="L8459" t="str">
        <f>_xlfn.XLOOKUP(F8459, Items!$A:$A, Items!$C:$C, "Check Item ID", 0)</f>
        <v>Service</v>
      </c>
    </row>
    <row r="8460" spans="1:12" x14ac:dyDescent="0.25">
      <c r="A8460" t="s">
        <v>9228</v>
      </c>
      <c r="B8460" s="1">
        <v>45909</v>
      </c>
      <c r="C8460" t="s">
        <v>81</v>
      </c>
      <c r="D8460" t="s">
        <v>19</v>
      </c>
      <c r="E8460" t="s">
        <v>336</v>
      </c>
      <c r="F8460" t="s">
        <v>580</v>
      </c>
      <c r="G8460" s="8">
        <v>20</v>
      </c>
      <c r="H8460" s="6">
        <v>5692.37</v>
      </c>
      <c r="I8460" s="6">
        <v>113847.48</v>
      </c>
      <c r="J8460" t="s">
        <v>777</v>
      </c>
      <c r="K8460" s="8">
        <v>24</v>
      </c>
      <c r="L8460" t="str">
        <f>_xlfn.XLOOKUP(F8460, Items!$A:$A, Items!$C:$C, "Check Item ID", 0)</f>
        <v>Hardware</v>
      </c>
    </row>
    <row r="8461" spans="1:12" x14ac:dyDescent="0.25">
      <c r="A8461" t="s">
        <v>9229</v>
      </c>
      <c r="B8461" s="1">
        <v>45814</v>
      </c>
      <c r="C8461" t="s">
        <v>93</v>
      </c>
      <c r="D8461" t="s">
        <v>9</v>
      </c>
      <c r="E8461" t="s">
        <v>300</v>
      </c>
      <c r="F8461" t="s">
        <v>576</v>
      </c>
      <c r="G8461" s="8">
        <v>34</v>
      </c>
      <c r="H8461" s="6">
        <v>2028.23</v>
      </c>
      <c r="I8461" s="6">
        <v>68959.78</v>
      </c>
      <c r="J8461" t="s">
        <v>777</v>
      </c>
      <c r="K8461" s="8">
        <v>12</v>
      </c>
      <c r="L8461" t="str">
        <f>_xlfn.XLOOKUP(F8461, Items!$A:$A, Items!$C:$C, "Check Item ID", 0)</f>
        <v>Software</v>
      </c>
    </row>
    <row r="8462" spans="1:12" hidden="1" x14ac:dyDescent="0.25">
      <c r="A8462" t="s">
        <v>9230</v>
      </c>
      <c r="B8462" s="1">
        <v>45426</v>
      </c>
      <c r="C8462" t="s">
        <v>205</v>
      </c>
      <c r="D8462" t="s">
        <v>25</v>
      </c>
      <c r="E8462" t="s">
        <v>352</v>
      </c>
      <c r="F8462" t="s">
        <v>718</v>
      </c>
      <c r="G8462">
        <v>4</v>
      </c>
      <c r="H8462">
        <v>9453.19</v>
      </c>
      <c r="I8462">
        <v>37812.76</v>
      </c>
      <c r="J8462" t="s">
        <v>770</v>
      </c>
      <c r="K8462">
        <v>30</v>
      </c>
      <c r="L8462" t="str">
        <f>_xlfn.XLOOKUP(F8462, Items!$A:$A, Items!$C:$C, "Check Item ID", 0)</f>
        <v>Software</v>
      </c>
    </row>
    <row r="8463" spans="1:12" hidden="1" x14ac:dyDescent="0.25">
      <c r="A8463" t="s">
        <v>9231</v>
      </c>
      <c r="B8463" s="1">
        <v>45307</v>
      </c>
      <c r="C8463" t="s">
        <v>103</v>
      </c>
      <c r="D8463" t="s">
        <v>31</v>
      </c>
      <c r="E8463" t="s">
        <v>348</v>
      </c>
      <c r="F8463" t="s">
        <v>456</v>
      </c>
      <c r="G8463">
        <v>8</v>
      </c>
      <c r="H8463">
        <v>8012.36</v>
      </c>
      <c r="I8463">
        <v>64098.89</v>
      </c>
      <c r="J8463" t="s">
        <v>770</v>
      </c>
      <c r="K8463">
        <v>43</v>
      </c>
      <c r="L8463" t="str">
        <f>_xlfn.XLOOKUP(F8463, Items!$A:$A, Items!$C:$C, "Check Item ID", 0)</f>
        <v>Software</v>
      </c>
    </row>
    <row r="8464" spans="1:12" hidden="1" x14ac:dyDescent="0.25">
      <c r="A8464" t="s">
        <v>9232</v>
      </c>
      <c r="B8464" s="1">
        <v>45783</v>
      </c>
      <c r="C8464" t="s">
        <v>171</v>
      </c>
      <c r="D8464" t="s">
        <v>23</v>
      </c>
      <c r="E8464" t="s">
        <v>288</v>
      </c>
      <c r="F8464" t="s">
        <v>562</v>
      </c>
      <c r="G8464">
        <v>7</v>
      </c>
      <c r="H8464">
        <v>4034.09</v>
      </c>
      <c r="I8464">
        <v>28238.65</v>
      </c>
      <c r="J8464" t="s">
        <v>770</v>
      </c>
      <c r="K8464">
        <v>17</v>
      </c>
      <c r="L8464" t="str">
        <f>_xlfn.XLOOKUP(F8464, Items!$A:$A, Items!$C:$C, "Check Item ID", 0)</f>
        <v>Service</v>
      </c>
    </row>
    <row r="8465" spans="1:12" hidden="1" x14ac:dyDescent="0.25">
      <c r="A8465" t="s">
        <v>9233</v>
      </c>
      <c r="B8465" s="1">
        <v>45377</v>
      </c>
      <c r="C8465" t="s">
        <v>121</v>
      </c>
      <c r="D8465" t="s">
        <v>5</v>
      </c>
      <c r="E8465" t="s">
        <v>348</v>
      </c>
      <c r="F8465" t="s">
        <v>724</v>
      </c>
      <c r="G8465">
        <v>1</v>
      </c>
      <c r="H8465">
        <v>314.27</v>
      </c>
      <c r="I8465">
        <v>314.27</v>
      </c>
      <c r="J8465" t="s">
        <v>770</v>
      </c>
      <c r="K8465">
        <v>13</v>
      </c>
      <c r="L8465" t="str">
        <f>_xlfn.XLOOKUP(F8465, Items!$A:$A, Items!$C:$C, "Check Item ID", 0)</f>
        <v>Software</v>
      </c>
    </row>
    <row r="8466" spans="1:12" x14ac:dyDescent="0.25">
      <c r="A8466" t="s">
        <v>9234</v>
      </c>
      <c r="B8466" s="1">
        <v>44927</v>
      </c>
      <c r="C8466" t="s">
        <v>215</v>
      </c>
      <c r="D8466" t="s">
        <v>5</v>
      </c>
      <c r="E8466" t="s">
        <v>272</v>
      </c>
      <c r="F8466" t="s">
        <v>492</v>
      </c>
      <c r="G8466" s="8">
        <v>32</v>
      </c>
      <c r="H8466" s="6">
        <v>4391.5</v>
      </c>
      <c r="I8466" s="6">
        <v>140527.99</v>
      </c>
      <c r="J8466" t="s">
        <v>777</v>
      </c>
      <c r="K8466" s="8">
        <v>43</v>
      </c>
      <c r="L8466" t="str">
        <f>_xlfn.XLOOKUP(F8466, Items!$A:$A, Items!$C:$C, "Check Item ID", 0)</f>
        <v>Service</v>
      </c>
    </row>
    <row r="8467" spans="1:12" hidden="1" x14ac:dyDescent="0.25">
      <c r="A8467" t="s">
        <v>9235</v>
      </c>
      <c r="B8467" s="1">
        <v>45232</v>
      </c>
      <c r="C8467" t="s">
        <v>201</v>
      </c>
      <c r="D8467" t="s">
        <v>21</v>
      </c>
      <c r="E8467" t="s">
        <v>342</v>
      </c>
      <c r="F8467" t="s">
        <v>412</v>
      </c>
      <c r="G8467">
        <v>38</v>
      </c>
      <c r="H8467">
        <v>1904.31</v>
      </c>
      <c r="I8467">
        <v>72363.820000000007</v>
      </c>
      <c r="J8467" t="s">
        <v>768</v>
      </c>
      <c r="K8467">
        <v>44</v>
      </c>
      <c r="L8467" t="str">
        <f>_xlfn.XLOOKUP(F8467, Items!$A:$A, Items!$C:$C, "Check Item ID", 0)</f>
        <v>Service</v>
      </c>
    </row>
    <row r="8468" spans="1:12" hidden="1" x14ac:dyDescent="0.25">
      <c r="A8468" t="s">
        <v>9236</v>
      </c>
      <c r="B8468" s="1">
        <v>45155</v>
      </c>
      <c r="C8468" t="s">
        <v>103</v>
      </c>
      <c r="D8468" t="s">
        <v>31</v>
      </c>
      <c r="E8468" t="s">
        <v>338</v>
      </c>
      <c r="F8468" t="s">
        <v>702</v>
      </c>
      <c r="G8468">
        <v>23</v>
      </c>
      <c r="H8468">
        <v>6509.67</v>
      </c>
      <c r="I8468">
        <v>149722.4</v>
      </c>
      <c r="J8468" t="s">
        <v>770</v>
      </c>
      <c r="K8468">
        <v>10</v>
      </c>
      <c r="L8468" t="str">
        <f>_xlfn.XLOOKUP(F8468, Items!$A:$A, Items!$C:$C, "Check Item ID", 0)</f>
        <v>Hardware</v>
      </c>
    </row>
    <row r="8469" spans="1:12" hidden="1" x14ac:dyDescent="0.25">
      <c r="A8469" t="s">
        <v>9237</v>
      </c>
      <c r="B8469" s="1">
        <v>45811</v>
      </c>
      <c r="C8469" t="s">
        <v>119</v>
      </c>
      <c r="D8469" t="s">
        <v>13</v>
      </c>
      <c r="E8469" t="s">
        <v>286</v>
      </c>
      <c r="F8469" t="s">
        <v>646</v>
      </c>
      <c r="G8469">
        <v>26</v>
      </c>
      <c r="H8469">
        <v>3570.93</v>
      </c>
      <c r="I8469">
        <v>92844.22</v>
      </c>
      <c r="J8469" t="s">
        <v>768</v>
      </c>
      <c r="K8469">
        <v>6</v>
      </c>
      <c r="L8469" t="str">
        <f>_xlfn.XLOOKUP(F8469, Items!$A:$A, Items!$C:$C, "Check Item ID", 0)</f>
        <v>Service</v>
      </c>
    </row>
    <row r="8470" spans="1:12" hidden="1" x14ac:dyDescent="0.25">
      <c r="A8470" t="s">
        <v>9238</v>
      </c>
      <c r="B8470" s="1">
        <v>45814</v>
      </c>
      <c r="C8470" t="s">
        <v>187</v>
      </c>
      <c r="D8470" t="s">
        <v>3</v>
      </c>
      <c r="E8470" t="s">
        <v>272</v>
      </c>
      <c r="F8470" t="s">
        <v>390</v>
      </c>
      <c r="G8470">
        <v>30</v>
      </c>
      <c r="H8470">
        <v>4500.4399999999996</v>
      </c>
      <c r="I8470">
        <v>135013.19</v>
      </c>
      <c r="J8470" t="s">
        <v>768</v>
      </c>
      <c r="K8470">
        <v>6</v>
      </c>
      <c r="L8470" t="str">
        <f>_xlfn.XLOOKUP(F8470, Items!$A:$A, Items!$C:$C, "Check Item ID", 0)</f>
        <v>Service</v>
      </c>
    </row>
    <row r="8471" spans="1:12" hidden="1" x14ac:dyDescent="0.25">
      <c r="A8471" t="s">
        <v>9239</v>
      </c>
      <c r="B8471" s="1">
        <v>45169</v>
      </c>
      <c r="C8471" t="s">
        <v>42</v>
      </c>
      <c r="D8471" t="s">
        <v>9</v>
      </c>
      <c r="E8471" t="s">
        <v>340</v>
      </c>
      <c r="F8471" t="s">
        <v>430</v>
      </c>
      <c r="G8471">
        <v>8</v>
      </c>
      <c r="H8471">
        <v>2866.29</v>
      </c>
      <c r="I8471">
        <v>22930.35</v>
      </c>
      <c r="J8471" t="s">
        <v>768</v>
      </c>
      <c r="K8471">
        <v>43</v>
      </c>
      <c r="L8471" t="str">
        <f>_xlfn.XLOOKUP(F8471, Items!$A:$A, Items!$C:$C, "Check Item ID", 0)</f>
        <v>Service</v>
      </c>
    </row>
    <row r="8472" spans="1:12" hidden="1" x14ac:dyDescent="0.25">
      <c r="A8472" t="s">
        <v>9240</v>
      </c>
      <c r="B8472" s="1">
        <v>45888</v>
      </c>
      <c r="C8472" t="s">
        <v>231</v>
      </c>
      <c r="D8472" t="s">
        <v>7</v>
      </c>
      <c r="E8472" t="s">
        <v>296</v>
      </c>
      <c r="F8472" t="s">
        <v>718</v>
      </c>
      <c r="G8472">
        <v>29</v>
      </c>
      <c r="H8472">
        <v>9444.4699999999993</v>
      </c>
      <c r="I8472">
        <v>273889.77</v>
      </c>
      <c r="J8472" t="s">
        <v>768</v>
      </c>
      <c r="K8472">
        <v>15</v>
      </c>
      <c r="L8472" t="str">
        <f>_xlfn.XLOOKUP(F8472, Items!$A:$A, Items!$C:$C, "Check Item ID", 0)</f>
        <v>Software</v>
      </c>
    </row>
    <row r="8473" spans="1:12" hidden="1" x14ac:dyDescent="0.25">
      <c r="A8473" t="s">
        <v>9241</v>
      </c>
      <c r="B8473" s="1">
        <v>45510</v>
      </c>
      <c r="C8473" t="s">
        <v>67</v>
      </c>
      <c r="D8473" t="s">
        <v>7</v>
      </c>
      <c r="E8473" t="s">
        <v>290</v>
      </c>
      <c r="F8473" t="s">
        <v>650</v>
      </c>
      <c r="G8473">
        <v>27</v>
      </c>
      <c r="H8473">
        <v>9718.42</v>
      </c>
      <c r="I8473">
        <v>262397.34000000003</v>
      </c>
      <c r="J8473" t="s">
        <v>768</v>
      </c>
      <c r="K8473">
        <v>42</v>
      </c>
      <c r="L8473" t="str">
        <f>_xlfn.XLOOKUP(F8473, Items!$A:$A, Items!$C:$C, "Check Item ID", 0)</f>
        <v>Service</v>
      </c>
    </row>
    <row r="8474" spans="1:12" hidden="1" x14ac:dyDescent="0.25">
      <c r="A8474" t="s">
        <v>9242</v>
      </c>
      <c r="B8474" s="1">
        <v>45026</v>
      </c>
      <c r="C8474" t="s">
        <v>193</v>
      </c>
      <c r="D8474" t="s">
        <v>5</v>
      </c>
      <c r="E8474" t="s">
        <v>336</v>
      </c>
      <c r="F8474" t="s">
        <v>602</v>
      </c>
      <c r="G8474">
        <v>36</v>
      </c>
      <c r="H8474">
        <v>1374.8</v>
      </c>
      <c r="I8474">
        <v>49492.9</v>
      </c>
      <c r="J8474" t="s">
        <v>768</v>
      </c>
      <c r="K8474">
        <v>29</v>
      </c>
      <c r="L8474" t="str">
        <f>_xlfn.XLOOKUP(F8474, Items!$A:$A, Items!$C:$C, "Check Item ID", 0)</f>
        <v>Software</v>
      </c>
    </row>
    <row r="8475" spans="1:12" hidden="1" x14ac:dyDescent="0.25">
      <c r="A8475" t="s">
        <v>9243</v>
      </c>
      <c r="B8475" s="1">
        <v>45231</v>
      </c>
      <c r="C8475" t="s">
        <v>195</v>
      </c>
      <c r="D8475" t="s">
        <v>7</v>
      </c>
      <c r="E8475" t="s">
        <v>281</v>
      </c>
      <c r="F8475" t="s">
        <v>562</v>
      </c>
      <c r="G8475">
        <v>10</v>
      </c>
      <c r="H8475">
        <v>3778.48</v>
      </c>
      <c r="I8475">
        <v>37784.79</v>
      </c>
      <c r="J8475" t="s">
        <v>768</v>
      </c>
      <c r="K8475">
        <v>17</v>
      </c>
      <c r="L8475" t="str">
        <f>_xlfn.XLOOKUP(F8475, Items!$A:$A, Items!$C:$C, "Check Item ID", 0)</f>
        <v>Service</v>
      </c>
    </row>
    <row r="8476" spans="1:12" hidden="1" x14ac:dyDescent="0.25">
      <c r="A8476" t="s">
        <v>9244</v>
      </c>
      <c r="B8476" s="1">
        <v>45977</v>
      </c>
      <c r="C8476" t="s">
        <v>183</v>
      </c>
      <c r="D8476" t="s">
        <v>31</v>
      </c>
      <c r="E8476" t="s">
        <v>354</v>
      </c>
      <c r="F8476" t="s">
        <v>414</v>
      </c>
      <c r="G8476">
        <v>43</v>
      </c>
      <c r="H8476">
        <v>5344.18</v>
      </c>
      <c r="I8476">
        <v>229799.75</v>
      </c>
      <c r="J8476" t="s">
        <v>768</v>
      </c>
      <c r="K8476">
        <v>36</v>
      </c>
      <c r="L8476" t="str">
        <f>_xlfn.XLOOKUP(F8476, Items!$A:$A, Items!$C:$C, "Check Item ID", 0)</f>
        <v>Service</v>
      </c>
    </row>
    <row r="8477" spans="1:12" hidden="1" x14ac:dyDescent="0.25">
      <c r="A8477" t="s">
        <v>9245</v>
      </c>
      <c r="B8477" s="1">
        <v>45887</v>
      </c>
      <c r="C8477" t="s">
        <v>113</v>
      </c>
      <c r="D8477" t="s">
        <v>23</v>
      </c>
      <c r="E8477" t="s">
        <v>258</v>
      </c>
      <c r="F8477" t="s">
        <v>574</v>
      </c>
      <c r="G8477">
        <v>29</v>
      </c>
      <c r="H8477">
        <v>3042.77</v>
      </c>
      <c r="I8477">
        <v>88240.25</v>
      </c>
      <c r="J8477" t="s">
        <v>768</v>
      </c>
      <c r="K8477">
        <v>35</v>
      </c>
      <c r="L8477" t="str">
        <f>_xlfn.XLOOKUP(F8477, Items!$A:$A, Items!$C:$C, "Check Item ID", 0)</f>
        <v>Service</v>
      </c>
    </row>
    <row r="8478" spans="1:12" hidden="1" x14ac:dyDescent="0.25">
      <c r="A8478" t="s">
        <v>9246</v>
      </c>
      <c r="B8478" s="1">
        <v>45240</v>
      </c>
      <c r="C8478" t="s">
        <v>109</v>
      </c>
      <c r="D8478" t="s">
        <v>17</v>
      </c>
      <c r="E8478" t="s">
        <v>288</v>
      </c>
      <c r="F8478" t="s">
        <v>414</v>
      </c>
      <c r="G8478">
        <v>17</v>
      </c>
      <c r="H8478">
        <v>5384.03</v>
      </c>
      <c r="I8478">
        <v>91528.45</v>
      </c>
      <c r="J8478" t="s">
        <v>770</v>
      </c>
      <c r="K8478">
        <v>25</v>
      </c>
      <c r="L8478" t="str">
        <f>_xlfn.XLOOKUP(F8478, Items!$A:$A, Items!$C:$C, "Check Item ID", 0)</f>
        <v>Service</v>
      </c>
    </row>
    <row r="8479" spans="1:12" hidden="1" x14ac:dyDescent="0.25">
      <c r="A8479" t="s">
        <v>9247</v>
      </c>
      <c r="B8479" s="1">
        <v>45752</v>
      </c>
      <c r="C8479" t="s">
        <v>85</v>
      </c>
      <c r="D8479" t="s">
        <v>29</v>
      </c>
      <c r="E8479" t="s">
        <v>320</v>
      </c>
      <c r="F8479" t="s">
        <v>744</v>
      </c>
      <c r="G8479">
        <v>34</v>
      </c>
      <c r="H8479">
        <v>8024.67</v>
      </c>
      <c r="I8479">
        <v>272838.82</v>
      </c>
      <c r="J8479" t="s">
        <v>768</v>
      </c>
      <c r="K8479">
        <v>30</v>
      </c>
      <c r="L8479" t="str">
        <f>_xlfn.XLOOKUP(F8479, Items!$A:$A, Items!$C:$C, "Check Item ID", 0)</f>
        <v>Service</v>
      </c>
    </row>
    <row r="8480" spans="1:12" x14ac:dyDescent="0.25">
      <c r="A8480" t="s">
        <v>9248</v>
      </c>
      <c r="B8480" s="1">
        <v>45842</v>
      </c>
      <c r="C8480" t="s">
        <v>205</v>
      </c>
      <c r="D8480" t="s">
        <v>25</v>
      </c>
      <c r="E8480" t="s">
        <v>278</v>
      </c>
      <c r="F8480" t="s">
        <v>652</v>
      </c>
      <c r="G8480" s="8">
        <v>17</v>
      </c>
      <c r="H8480" s="6">
        <v>10498.24</v>
      </c>
      <c r="I8480" s="6">
        <v>178470.09</v>
      </c>
      <c r="J8480" t="s">
        <v>777</v>
      </c>
      <c r="K8480" s="8">
        <v>17</v>
      </c>
      <c r="L8480" t="str">
        <f>_xlfn.XLOOKUP(F8480, Items!$A:$A, Items!$C:$C, "Check Item ID", 0)</f>
        <v>Hardware</v>
      </c>
    </row>
    <row r="8481" spans="1:12" x14ac:dyDescent="0.25">
      <c r="A8481" t="s">
        <v>9249</v>
      </c>
      <c r="B8481" s="1">
        <v>45000</v>
      </c>
      <c r="C8481" t="s">
        <v>73</v>
      </c>
      <c r="D8481" t="s">
        <v>29</v>
      </c>
      <c r="E8481" t="s">
        <v>308</v>
      </c>
      <c r="F8481" t="s">
        <v>586</v>
      </c>
      <c r="G8481" s="8">
        <v>37</v>
      </c>
      <c r="H8481" s="6">
        <v>7523.96</v>
      </c>
      <c r="I8481" s="6">
        <v>278386.65000000002</v>
      </c>
      <c r="J8481" t="s">
        <v>777</v>
      </c>
      <c r="K8481" s="8">
        <v>23</v>
      </c>
      <c r="L8481" t="str">
        <f>_xlfn.XLOOKUP(F8481, Items!$A:$A, Items!$C:$C, "Check Item ID", 0)</f>
        <v>Hardware</v>
      </c>
    </row>
    <row r="8482" spans="1:12" hidden="1" x14ac:dyDescent="0.25">
      <c r="A8482" t="s">
        <v>9250</v>
      </c>
      <c r="B8482" s="1">
        <v>45926</v>
      </c>
      <c r="C8482" t="s">
        <v>237</v>
      </c>
      <c r="D8482" t="s">
        <v>5</v>
      </c>
      <c r="E8482" t="s">
        <v>281</v>
      </c>
      <c r="F8482" t="s">
        <v>654</v>
      </c>
      <c r="G8482">
        <v>22</v>
      </c>
      <c r="H8482">
        <v>5893.63</v>
      </c>
      <c r="I8482">
        <v>129659.88</v>
      </c>
      <c r="J8482" t="s">
        <v>770</v>
      </c>
      <c r="K8482">
        <v>4</v>
      </c>
      <c r="L8482" t="str">
        <f>_xlfn.XLOOKUP(F8482, Items!$A:$A, Items!$C:$C, "Check Item ID", 0)</f>
        <v>Hardware</v>
      </c>
    </row>
    <row r="8483" spans="1:12" x14ac:dyDescent="0.25">
      <c r="A8483" t="s">
        <v>9251</v>
      </c>
      <c r="B8483" s="1">
        <v>45325</v>
      </c>
      <c r="C8483" t="s">
        <v>191</v>
      </c>
      <c r="D8483" t="s">
        <v>25</v>
      </c>
      <c r="E8483" t="s">
        <v>304</v>
      </c>
      <c r="F8483" t="s">
        <v>712</v>
      </c>
      <c r="G8483" s="8">
        <v>49</v>
      </c>
      <c r="H8483" s="6">
        <v>3467.98</v>
      </c>
      <c r="I8483" s="6">
        <v>169930.84</v>
      </c>
      <c r="J8483" t="s">
        <v>777</v>
      </c>
      <c r="K8483" s="8">
        <v>27</v>
      </c>
      <c r="L8483" t="str">
        <f>_xlfn.XLOOKUP(F8483, Items!$A:$A, Items!$C:$C, "Check Item ID", 0)</f>
        <v>Service</v>
      </c>
    </row>
    <row r="8484" spans="1:12" x14ac:dyDescent="0.25">
      <c r="A8484" t="s">
        <v>9252</v>
      </c>
      <c r="B8484" s="1">
        <v>45237</v>
      </c>
      <c r="C8484" t="s">
        <v>137</v>
      </c>
      <c r="D8484" t="s">
        <v>13</v>
      </c>
      <c r="E8484" t="s">
        <v>336</v>
      </c>
      <c r="F8484" t="s">
        <v>638</v>
      </c>
      <c r="G8484" s="8">
        <v>47</v>
      </c>
      <c r="H8484" s="6">
        <v>5405.43</v>
      </c>
      <c r="I8484" s="6">
        <v>254055.05</v>
      </c>
      <c r="J8484" t="s">
        <v>777</v>
      </c>
      <c r="K8484" s="8">
        <v>23</v>
      </c>
      <c r="L8484" t="str">
        <f>_xlfn.XLOOKUP(F8484, Items!$A:$A, Items!$C:$C, "Check Item ID", 0)</f>
        <v>Hardware</v>
      </c>
    </row>
    <row r="8485" spans="1:12" x14ac:dyDescent="0.25">
      <c r="A8485" t="s">
        <v>9253</v>
      </c>
      <c r="B8485" s="1">
        <v>45840</v>
      </c>
      <c r="C8485" t="s">
        <v>191</v>
      </c>
      <c r="D8485" t="s">
        <v>25</v>
      </c>
      <c r="E8485" t="s">
        <v>276</v>
      </c>
      <c r="F8485" t="s">
        <v>398</v>
      </c>
      <c r="G8485" s="8">
        <v>49</v>
      </c>
      <c r="H8485" s="6">
        <v>4516.76</v>
      </c>
      <c r="I8485" s="6">
        <v>221321.31</v>
      </c>
      <c r="J8485" t="s">
        <v>777</v>
      </c>
      <c r="K8485" s="8">
        <v>20</v>
      </c>
      <c r="L8485" t="str">
        <f>_xlfn.XLOOKUP(F8485, Items!$A:$A, Items!$C:$C, "Check Item ID", 0)</f>
        <v>Hardware</v>
      </c>
    </row>
    <row r="8486" spans="1:12" hidden="1" x14ac:dyDescent="0.25">
      <c r="A8486" t="s">
        <v>9254</v>
      </c>
      <c r="B8486" s="1">
        <v>45253</v>
      </c>
      <c r="C8486" t="s">
        <v>117</v>
      </c>
      <c r="D8486" t="s">
        <v>29</v>
      </c>
      <c r="E8486" t="s">
        <v>344</v>
      </c>
      <c r="F8486" t="s">
        <v>626</v>
      </c>
      <c r="G8486">
        <v>35</v>
      </c>
      <c r="H8486">
        <v>3843.39</v>
      </c>
      <c r="I8486">
        <v>134518.71</v>
      </c>
      <c r="J8486" t="s">
        <v>770</v>
      </c>
      <c r="K8486">
        <v>28</v>
      </c>
      <c r="L8486" t="str">
        <f>_xlfn.XLOOKUP(F8486, Items!$A:$A, Items!$C:$C, "Check Item ID", 0)</f>
        <v>Software</v>
      </c>
    </row>
    <row r="8487" spans="1:12" x14ac:dyDescent="0.25">
      <c r="A8487" t="s">
        <v>9255</v>
      </c>
      <c r="B8487" s="1">
        <v>45170</v>
      </c>
      <c r="C8487" t="s">
        <v>179</v>
      </c>
      <c r="D8487" t="s">
        <v>3</v>
      </c>
      <c r="E8487" t="s">
        <v>290</v>
      </c>
      <c r="F8487" t="s">
        <v>706</v>
      </c>
      <c r="G8487" s="8">
        <v>42</v>
      </c>
      <c r="H8487" s="6">
        <v>9051.2000000000007</v>
      </c>
      <c r="I8487" s="6">
        <v>380150.52</v>
      </c>
      <c r="J8487" t="s">
        <v>777</v>
      </c>
      <c r="K8487" s="8">
        <v>29</v>
      </c>
      <c r="L8487" t="str">
        <f>_xlfn.XLOOKUP(F8487, Items!$A:$A, Items!$C:$C, "Check Item ID", 0)</f>
        <v>Software</v>
      </c>
    </row>
    <row r="8488" spans="1:12" hidden="1" x14ac:dyDescent="0.25">
      <c r="A8488" t="s">
        <v>9256</v>
      </c>
      <c r="B8488" s="1">
        <v>45041</v>
      </c>
      <c r="C8488" t="s">
        <v>141</v>
      </c>
      <c r="D8488" t="s">
        <v>27</v>
      </c>
      <c r="E8488" t="s">
        <v>312</v>
      </c>
      <c r="F8488" t="s">
        <v>746</v>
      </c>
      <c r="G8488">
        <v>37</v>
      </c>
      <c r="H8488">
        <v>4735.9799999999996</v>
      </c>
      <c r="I8488">
        <v>175231.35999999999</v>
      </c>
      <c r="J8488" t="s">
        <v>768</v>
      </c>
      <c r="K8488">
        <v>13</v>
      </c>
      <c r="L8488" t="str">
        <f>_xlfn.XLOOKUP(F8488, Items!$A:$A, Items!$C:$C, "Check Item ID", 0)</f>
        <v>Software</v>
      </c>
    </row>
    <row r="8489" spans="1:12" hidden="1" x14ac:dyDescent="0.25">
      <c r="A8489" t="s">
        <v>9257</v>
      </c>
      <c r="B8489" s="1">
        <v>45370</v>
      </c>
      <c r="C8489" t="s">
        <v>87</v>
      </c>
      <c r="D8489" t="s">
        <v>9</v>
      </c>
      <c r="E8489" t="s">
        <v>340</v>
      </c>
      <c r="F8489" t="s">
        <v>390</v>
      </c>
      <c r="G8489">
        <v>43</v>
      </c>
      <c r="H8489">
        <v>4575.3999999999996</v>
      </c>
      <c r="I8489">
        <v>196742.2</v>
      </c>
      <c r="J8489" t="s">
        <v>768</v>
      </c>
      <c r="K8489">
        <v>29</v>
      </c>
      <c r="L8489" t="str">
        <f>_xlfn.XLOOKUP(F8489, Items!$A:$A, Items!$C:$C, "Check Item ID", 0)</f>
        <v>Service</v>
      </c>
    </row>
    <row r="8490" spans="1:12" x14ac:dyDescent="0.25">
      <c r="A8490" t="s">
        <v>9258</v>
      </c>
      <c r="B8490" s="1">
        <v>45409</v>
      </c>
      <c r="C8490" t="s">
        <v>213</v>
      </c>
      <c r="D8490" t="s">
        <v>5</v>
      </c>
      <c r="E8490" t="s">
        <v>342</v>
      </c>
      <c r="F8490" t="s">
        <v>361</v>
      </c>
      <c r="G8490" s="8">
        <v>31</v>
      </c>
      <c r="H8490" s="6">
        <v>5782.34</v>
      </c>
      <c r="I8490" s="6">
        <v>179252.53</v>
      </c>
      <c r="J8490" t="s">
        <v>777</v>
      </c>
      <c r="K8490" s="8">
        <v>17</v>
      </c>
      <c r="L8490" t="str">
        <f>_xlfn.XLOOKUP(F8490, Items!$A:$A, Items!$C:$C, "Check Item ID", 0)</f>
        <v>Software</v>
      </c>
    </row>
    <row r="8491" spans="1:12" hidden="1" x14ac:dyDescent="0.25">
      <c r="A8491" t="s">
        <v>9259</v>
      </c>
      <c r="B8491" s="1">
        <v>45055</v>
      </c>
      <c r="C8491" t="s">
        <v>205</v>
      </c>
      <c r="D8491" t="s">
        <v>25</v>
      </c>
      <c r="E8491" t="s">
        <v>346</v>
      </c>
      <c r="F8491" t="s">
        <v>506</v>
      </c>
      <c r="G8491">
        <v>24</v>
      </c>
      <c r="H8491">
        <v>7959.69</v>
      </c>
      <c r="I8491">
        <v>191032.57</v>
      </c>
      <c r="J8491" t="s">
        <v>768</v>
      </c>
      <c r="K8491">
        <v>7</v>
      </c>
      <c r="L8491" t="str">
        <f>_xlfn.XLOOKUP(F8491, Items!$A:$A, Items!$C:$C, "Check Item ID", 0)</f>
        <v>Software</v>
      </c>
    </row>
    <row r="8492" spans="1:12" x14ac:dyDescent="0.25">
      <c r="A8492" t="s">
        <v>9260</v>
      </c>
      <c r="B8492" s="1">
        <v>45421</v>
      </c>
      <c r="C8492" t="s">
        <v>51</v>
      </c>
      <c r="D8492" t="s">
        <v>3</v>
      </c>
      <c r="E8492" t="s">
        <v>278</v>
      </c>
      <c r="F8492" t="s">
        <v>466</v>
      </c>
      <c r="G8492" s="8">
        <v>25</v>
      </c>
      <c r="H8492" s="6">
        <v>491.47</v>
      </c>
      <c r="I8492" s="6">
        <v>12286.63</v>
      </c>
      <c r="J8492" t="s">
        <v>777</v>
      </c>
      <c r="K8492" s="8">
        <v>4</v>
      </c>
      <c r="L8492" t="str">
        <f>_xlfn.XLOOKUP(F8492, Items!$A:$A, Items!$C:$C, "Check Item ID", 0)</f>
        <v>Hardware</v>
      </c>
    </row>
    <row r="8493" spans="1:12" hidden="1" x14ac:dyDescent="0.25">
      <c r="A8493" t="s">
        <v>9261</v>
      </c>
      <c r="B8493" s="1">
        <v>45828</v>
      </c>
      <c r="C8493" t="s">
        <v>225</v>
      </c>
      <c r="D8493" t="s">
        <v>13</v>
      </c>
      <c r="E8493" t="s">
        <v>267</v>
      </c>
      <c r="F8493" t="s">
        <v>367</v>
      </c>
      <c r="G8493">
        <v>39</v>
      </c>
      <c r="H8493">
        <v>4692.22</v>
      </c>
      <c r="I8493">
        <v>182996.66</v>
      </c>
      <c r="J8493" t="s">
        <v>770</v>
      </c>
      <c r="K8493">
        <v>22</v>
      </c>
      <c r="L8493" t="str">
        <f>_xlfn.XLOOKUP(F8493, Items!$A:$A, Items!$C:$C, "Check Item ID", 0)</f>
        <v>Software</v>
      </c>
    </row>
    <row r="8494" spans="1:12" hidden="1" x14ac:dyDescent="0.25">
      <c r="A8494" t="s">
        <v>9262</v>
      </c>
      <c r="B8494" s="1">
        <v>45463</v>
      </c>
      <c r="C8494" t="s">
        <v>121</v>
      </c>
      <c r="D8494" t="s">
        <v>5</v>
      </c>
      <c r="E8494" t="s">
        <v>348</v>
      </c>
      <c r="F8494" t="s">
        <v>748</v>
      </c>
      <c r="G8494">
        <v>4</v>
      </c>
      <c r="H8494">
        <v>4136.97</v>
      </c>
      <c r="I8494">
        <v>16547.89</v>
      </c>
      <c r="J8494" t="s">
        <v>768</v>
      </c>
      <c r="K8494">
        <v>37</v>
      </c>
      <c r="L8494" t="str">
        <f>_xlfn.XLOOKUP(F8494, Items!$A:$A, Items!$C:$C, "Check Item ID", 0)</f>
        <v>Software</v>
      </c>
    </row>
    <row r="8495" spans="1:12" x14ac:dyDescent="0.25">
      <c r="A8495" t="s">
        <v>9263</v>
      </c>
      <c r="B8495" s="1">
        <v>45599</v>
      </c>
      <c r="C8495" t="s">
        <v>45</v>
      </c>
      <c r="D8495" t="s">
        <v>5</v>
      </c>
      <c r="E8495" t="s">
        <v>342</v>
      </c>
      <c r="F8495" t="s">
        <v>642</v>
      </c>
      <c r="G8495" s="8">
        <v>7</v>
      </c>
      <c r="H8495" s="6">
        <v>3402.77</v>
      </c>
      <c r="I8495" s="6">
        <v>23819.38</v>
      </c>
      <c r="J8495" t="s">
        <v>777</v>
      </c>
      <c r="K8495" s="8">
        <v>42</v>
      </c>
      <c r="L8495" t="str">
        <f>_xlfn.XLOOKUP(F8495, Items!$A:$A, Items!$C:$C, "Check Item ID", 0)</f>
        <v>Software</v>
      </c>
    </row>
    <row r="8496" spans="1:12" x14ac:dyDescent="0.25">
      <c r="A8496" t="s">
        <v>9264</v>
      </c>
      <c r="B8496" s="1">
        <v>45245</v>
      </c>
      <c r="C8496" t="s">
        <v>137</v>
      </c>
      <c r="D8496" t="s">
        <v>13</v>
      </c>
      <c r="E8496" t="s">
        <v>265</v>
      </c>
      <c r="F8496" t="s">
        <v>408</v>
      </c>
      <c r="G8496" s="8">
        <v>32</v>
      </c>
      <c r="H8496" s="6">
        <v>5556.81</v>
      </c>
      <c r="I8496" s="6">
        <v>177817.95</v>
      </c>
      <c r="J8496" t="s">
        <v>777</v>
      </c>
      <c r="K8496" s="8">
        <v>43</v>
      </c>
      <c r="L8496" t="str">
        <f>_xlfn.XLOOKUP(F8496, Items!$A:$A, Items!$C:$C, "Check Item ID", 0)</f>
        <v>Hardware</v>
      </c>
    </row>
    <row r="8497" spans="1:12" hidden="1" x14ac:dyDescent="0.25">
      <c r="A8497" t="s">
        <v>9265</v>
      </c>
      <c r="B8497" s="1">
        <v>45255</v>
      </c>
      <c r="C8497" t="s">
        <v>195</v>
      </c>
      <c r="D8497" t="s">
        <v>7</v>
      </c>
      <c r="E8497" t="s">
        <v>308</v>
      </c>
      <c r="F8497" t="s">
        <v>628</v>
      </c>
      <c r="G8497">
        <v>28</v>
      </c>
      <c r="H8497">
        <v>3042.18</v>
      </c>
      <c r="I8497">
        <v>85181.11</v>
      </c>
      <c r="J8497" t="s">
        <v>768</v>
      </c>
      <c r="K8497">
        <v>41</v>
      </c>
      <c r="L8497" t="str">
        <f>_xlfn.XLOOKUP(F8497, Items!$A:$A, Items!$C:$C, "Check Item ID", 0)</f>
        <v>Software</v>
      </c>
    </row>
    <row r="8498" spans="1:12" hidden="1" x14ac:dyDescent="0.25">
      <c r="A8498" t="s">
        <v>9266</v>
      </c>
      <c r="B8498" s="1">
        <v>44970</v>
      </c>
      <c r="C8498" t="s">
        <v>189</v>
      </c>
      <c r="D8498" t="s">
        <v>21</v>
      </c>
      <c r="E8498" t="s">
        <v>272</v>
      </c>
      <c r="F8498" t="s">
        <v>630</v>
      </c>
      <c r="G8498">
        <v>40</v>
      </c>
      <c r="H8498">
        <v>10000.6</v>
      </c>
      <c r="I8498">
        <v>400023.93</v>
      </c>
      <c r="J8498" t="s">
        <v>770</v>
      </c>
      <c r="K8498">
        <v>6</v>
      </c>
      <c r="L8498" t="str">
        <f>_xlfn.XLOOKUP(F8498, Items!$A:$A, Items!$C:$C, "Check Item ID", 0)</f>
        <v>Service</v>
      </c>
    </row>
    <row r="8499" spans="1:12" hidden="1" x14ac:dyDescent="0.25">
      <c r="A8499" t="s">
        <v>9267</v>
      </c>
      <c r="B8499" s="1">
        <v>45792</v>
      </c>
      <c r="C8499" t="s">
        <v>221</v>
      </c>
      <c r="D8499" t="s">
        <v>5</v>
      </c>
      <c r="E8499" t="s">
        <v>332</v>
      </c>
      <c r="F8499" t="s">
        <v>718</v>
      </c>
      <c r="G8499">
        <v>34</v>
      </c>
      <c r="H8499">
        <v>7973.34</v>
      </c>
      <c r="I8499">
        <v>271093.58</v>
      </c>
      <c r="J8499" t="s">
        <v>770</v>
      </c>
      <c r="K8499">
        <v>22</v>
      </c>
      <c r="L8499" t="str">
        <f>_xlfn.XLOOKUP(F8499, Items!$A:$A, Items!$C:$C, "Check Item ID", 0)</f>
        <v>Software</v>
      </c>
    </row>
    <row r="8500" spans="1:12" hidden="1" x14ac:dyDescent="0.25">
      <c r="A8500" t="s">
        <v>9268</v>
      </c>
      <c r="B8500" s="1">
        <v>45805</v>
      </c>
      <c r="C8500" t="s">
        <v>211</v>
      </c>
      <c r="D8500" t="s">
        <v>31</v>
      </c>
      <c r="E8500" t="s">
        <v>340</v>
      </c>
      <c r="F8500" t="s">
        <v>452</v>
      </c>
      <c r="G8500">
        <v>41</v>
      </c>
      <c r="H8500">
        <v>2767.72</v>
      </c>
      <c r="I8500">
        <v>113476.44</v>
      </c>
      <c r="J8500" t="s">
        <v>768</v>
      </c>
      <c r="K8500">
        <v>27</v>
      </c>
      <c r="L8500" t="str">
        <f>_xlfn.XLOOKUP(F8500, Items!$A:$A, Items!$C:$C, "Check Item ID", 0)</f>
        <v>Service</v>
      </c>
    </row>
    <row r="8501" spans="1:12" hidden="1" x14ac:dyDescent="0.25">
      <c r="A8501" t="s">
        <v>9269</v>
      </c>
      <c r="B8501" s="1">
        <v>45137</v>
      </c>
      <c r="C8501" t="s">
        <v>59</v>
      </c>
      <c r="D8501" t="s">
        <v>9</v>
      </c>
      <c r="E8501" t="s">
        <v>250</v>
      </c>
      <c r="F8501" t="s">
        <v>662</v>
      </c>
      <c r="G8501">
        <v>31</v>
      </c>
      <c r="H8501">
        <v>6078.63</v>
      </c>
      <c r="I8501">
        <v>188437.66</v>
      </c>
      <c r="J8501" t="s">
        <v>768</v>
      </c>
      <c r="K8501">
        <v>12</v>
      </c>
      <c r="L8501" t="str">
        <f>_xlfn.XLOOKUP(F8501, Items!$A:$A, Items!$C:$C, "Check Item ID", 0)</f>
        <v>Service</v>
      </c>
    </row>
    <row r="8502" spans="1:12" hidden="1" x14ac:dyDescent="0.25">
      <c r="A8502" t="s">
        <v>9270</v>
      </c>
      <c r="B8502" s="1">
        <v>45496</v>
      </c>
      <c r="C8502" t="s">
        <v>221</v>
      </c>
      <c r="D8502" t="s">
        <v>5</v>
      </c>
      <c r="E8502" t="s">
        <v>342</v>
      </c>
      <c r="F8502" t="s">
        <v>526</v>
      </c>
      <c r="G8502">
        <v>11</v>
      </c>
      <c r="H8502">
        <v>6034.16</v>
      </c>
      <c r="I8502">
        <v>66375.78</v>
      </c>
      <c r="J8502" t="s">
        <v>770</v>
      </c>
      <c r="K8502">
        <v>33</v>
      </c>
      <c r="L8502" t="str">
        <f>_xlfn.XLOOKUP(F8502, Items!$A:$A, Items!$C:$C, "Check Item ID", 0)</f>
        <v>Software</v>
      </c>
    </row>
    <row r="8503" spans="1:12" hidden="1" x14ac:dyDescent="0.25">
      <c r="A8503" t="s">
        <v>9271</v>
      </c>
      <c r="B8503" s="1">
        <v>44988</v>
      </c>
      <c r="C8503" t="s">
        <v>213</v>
      </c>
      <c r="D8503" t="s">
        <v>5</v>
      </c>
      <c r="E8503" t="s">
        <v>334</v>
      </c>
      <c r="F8503" t="s">
        <v>488</v>
      </c>
      <c r="G8503">
        <v>22</v>
      </c>
      <c r="H8503">
        <v>9151.56</v>
      </c>
      <c r="I8503">
        <v>201334.39999999999</v>
      </c>
      <c r="J8503" t="s">
        <v>768</v>
      </c>
      <c r="K8503">
        <v>25</v>
      </c>
      <c r="L8503" t="str">
        <f>_xlfn.XLOOKUP(F8503, Items!$A:$A, Items!$C:$C, "Check Item ID", 0)</f>
        <v>Service</v>
      </c>
    </row>
    <row r="8504" spans="1:12" x14ac:dyDescent="0.25">
      <c r="A8504" t="s">
        <v>9272</v>
      </c>
      <c r="B8504" s="1">
        <v>45241</v>
      </c>
      <c r="C8504" t="s">
        <v>213</v>
      </c>
      <c r="D8504" t="s">
        <v>5</v>
      </c>
      <c r="E8504" t="s">
        <v>316</v>
      </c>
      <c r="F8504" t="s">
        <v>464</v>
      </c>
      <c r="G8504" s="8">
        <v>18</v>
      </c>
      <c r="H8504" s="6">
        <v>3807.74</v>
      </c>
      <c r="I8504" s="6">
        <v>68539.25</v>
      </c>
      <c r="J8504" t="s">
        <v>777</v>
      </c>
      <c r="K8504" s="8">
        <v>19</v>
      </c>
      <c r="L8504" t="str">
        <f>_xlfn.XLOOKUP(F8504, Items!$A:$A, Items!$C:$C, "Check Item ID", 0)</f>
        <v>Hardware</v>
      </c>
    </row>
    <row r="8505" spans="1:12" hidden="1" x14ac:dyDescent="0.25">
      <c r="A8505" t="s">
        <v>9273</v>
      </c>
      <c r="B8505" s="1">
        <v>45909</v>
      </c>
      <c r="C8505" t="s">
        <v>199</v>
      </c>
      <c r="D8505" t="s">
        <v>11</v>
      </c>
      <c r="E8505" t="s">
        <v>272</v>
      </c>
      <c r="F8505" t="s">
        <v>494</v>
      </c>
      <c r="G8505">
        <v>32</v>
      </c>
      <c r="H8505">
        <v>8006.08</v>
      </c>
      <c r="I8505">
        <v>256194.49</v>
      </c>
      <c r="J8505" t="s">
        <v>768</v>
      </c>
      <c r="K8505">
        <v>23</v>
      </c>
      <c r="L8505" t="str">
        <f>_xlfn.XLOOKUP(F8505, Items!$A:$A, Items!$C:$C, "Check Item ID", 0)</f>
        <v>Hardware</v>
      </c>
    </row>
    <row r="8506" spans="1:12" x14ac:dyDescent="0.25">
      <c r="A8506" t="s">
        <v>9274</v>
      </c>
      <c r="B8506" s="1">
        <v>45918</v>
      </c>
      <c r="C8506" t="s">
        <v>167</v>
      </c>
      <c r="D8506" t="s">
        <v>31</v>
      </c>
      <c r="E8506" t="s">
        <v>274</v>
      </c>
      <c r="F8506" t="s">
        <v>732</v>
      </c>
      <c r="G8506" s="8">
        <v>12</v>
      </c>
      <c r="H8506" s="6">
        <v>8959.85</v>
      </c>
      <c r="I8506" s="6">
        <v>107518.2</v>
      </c>
      <c r="J8506" t="s">
        <v>777</v>
      </c>
      <c r="K8506" s="8">
        <v>5</v>
      </c>
      <c r="L8506" t="str">
        <f>_xlfn.XLOOKUP(F8506, Items!$A:$A, Items!$C:$C, "Check Item ID", 0)</f>
        <v>Software</v>
      </c>
    </row>
    <row r="8507" spans="1:12" x14ac:dyDescent="0.25">
      <c r="A8507" t="s">
        <v>9275</v>
      </c>
      <c r="B8507" s="1">
        <v>45047</v>
      </c>
      <c r="C8507" t="s">
        <v>217</v>
      </c>
      <c r="D8507" t="s">
        <v>21</v>
      </c>
      <c r="E8507" t="s">
        <v>306</v>
      </c>
      <c r="F8507" t="s">
        <v>584</v>
      </c>
      <c r="G8507" s="8">
        <v>13</v>
      </c>
      <c r="H8507" s="6">
        <v>432.28</v>
      </c>
      <c r="I8507" s="6">
        <v>5619.6</v>
      </c>
      <c r="J8507" t="s">
        <v>777</v>
      </c>
      <c r="K8507" s="8">
        <v>36</v>
      </c>
      <c r="L8507" t="str">
        <f>_xlfn.XLOOKUP(F8507, Items!$A:$A, Items!$C:$C, "Check Item ID", 0)</f>
        <v>Service</v>
      </c>
    </row>
    <row r="8508" spans="1:12" hidden="1" x14ac:dyDescent="0.25">
      <c r="A8508" t="s">
        <v>9276</v>
      </c>
      <c r="B8508" s="1">
        <v>45116</v>
      </c>
      <c r="C8508" t="s">
        <v>67</v>
      </c>
      <c r="D8508" t="s">
        <v>7</v>
      </c>
      <c r="E8508" t="s">
        <v>250</v>
      </c>
      <c r="F8508" t="s">
        <v>402</v>
      </c>
      <c r="G8508">
        <v>29</v>
      </c>
      <c r="H8508">
        <v>8176.14</v>
      </c>
      <c r="I8508">
        <v>237108.07</v>
      </c>
      <c r="J8508" t="s">
        <v>768</v>
      </c>
      <c r="K8508">
        <v>41</v>
      </c>
      <c r="L8508" t="str">
        <f>_xlfn.XLOOKUP(F8508, Items!$A:$A, Items!$C:$C, "Check Item ID", 0)</f>
        <v>Hardware</v>
      </c>
    </row>
    <row r="8509" spans="1:12" hidden="1" x14ac:dyDescent="0.25">
      <c r="A8509" t="s">
        <v>9277</v>
      </c>
      <c r="B8509" s="1">
        <v>45291</v>
      </c>
      <c r="C8509" t="s">
        <v>175</v>
      </c>
      <c r="D8509" t="s">
        <v>27</v>
      </c>
      <c r="E8509" t="s">
        <v>352</v>
      </c>
      <c r="F8509" t="s">
        <v>418</v>
      </c>
      <c r="G8509">
        <v>50</v>
      </c>
      <c r="H8509">
        <v>6037.91</v>
      </c>
      <c r="I8509">
        <v>301895.44</v>
      </c>
      <c r="J8509" t="s">
        <v>770</v>
      </c>
      <c r="K8509">
        <v>42</v>
      </c>
      <c r="L8509" t="str">
        <f>_xlfn.XLOOKUP(F8509, Items!$A:$A, Items!$C:$C, "Check Item ID", 0)</f>
        <v>Service</v>
      </c>
    </row>
    <row r="8510" spans="1:12" x14ac:dyDescent="0.25">
      <c r="A8510" t="s">
        <v>9278</v>
      </c>
      <c r="B8510" s="1">
        <v>45885</v>
      </c>
      <c r="C8510" t="s">
        <v>189</v>
      </c>
      <c r="D8510" t="s">
        <v>21</v>
      </c>
      <c r="E8510" t="s">
        <v>276</v>
      </c>
      <c r="F8510" t="s">
        <v>682</v>
      </c>
      <c r="G8510" s="8">
        <v>27</v>
      </c>
      <c r="H8510" s="6">
        <v>7123.17</v>
      </c>
      <c r="I8510" s="6">
        <v>192325.71</v>
      </c>
      <c r="J8510" t="s">
        <v>777</v>
      </c>
      <c r="K8510" s="8">
        <v>42</v>
      </c>
      <c r="L8510" t="str">
        <f>_xlfn.XLOOKUP(F8510, Items!$A:$A, Items!$C:$C, "Check Item ID", 0)</f>
        <v>Software</v>
      </c>
    </row>
    <row r="8511" spans="1:12" x14ac:dyDescent="0.25">
      <c r="A8511" t="s">
        <v>9279</v>
      </c>
      <c r="B8511" s="1">
        <v>45636</v>
      </c>
      <c r="C8511" t="s">
        <v>153</v>
      </c>
      <c r="D8511" t="s">
        <v>3</v>
      </c>
      <c r="E8511" t="s">
        <v>276</v>
      </c>
      <c r="F8511" t="s">
        <v>734</v>
      </c>
      <c r="G8511" s="8">
        <v>33</v>
      </c>
      <c r="H8511" s="6">
        <v>8814.75</v>
      </c>
      <c r="I8511" s="6">
        <v>290886.59999999998</v>
      </c>
      <c r="J8511" t="s">
        <v>777</v>
      </c>
      <c r="K8511" s="8">
        <v>26</v>
      </c>
      <c r="L8511" t="str">
        <f>_xlfn.XLOOKUP(F8511, Items!$A:$A, Items!$C:$C, "Check Item ID", 0)</f>
        <v>Software</v>
      </c>
    </row>
    <row r="8512" spans="1:12" hidden="1" x14ac:dyDescent="0.25">
      <c r="A8512" t="s">
        <v>9280</v>
      </c>
      <c r="B8512" s="1">
        <v>45004</v>
      </c>
      <c r="C8512" t="s">
        <v>225</v>
      </c>
      <c r="D8512" t="s">
        <v>13</v>
      </c>
      <c r="E8512" t="s">
        <v>316</v>
      </c>
      <c r="F8512" t="s">
        <v>654</v>
      </c>
      <c r="G8512">
        <v>6</v>
      </c>
      <c r="H8512">
        <v>4894.55</v>
      </c>
      <c r="I8512">
        <v>29367.31</v>
      </c>
      <c r="J8512" t="s">
        <v>770</v>
      </c>
      <c r="K8512">
        <v>17</v>
      </c>
      <c r="L8512" t="str">
        <f>_xlfn.XLOOKUP(F8512, Items!$A:$A, Items!$C:$C, "Check Item ID", 0)</f>
        <v>Hardware</v>
      </c>
    </row>
    <row r="8513" spans="1:12" x14ac:dyDescent="0.25">
      <c r="A8513" t="s">
        <v>9281</v>
      </c>
      <c r="B8513" s="1">
        <v>45464</v>
      </c>
      <c r="C8513" t="s">
        <v>51</v>
      </c>
      <c r="D8513" t="s">
        <v>3</v>
      </c>
      <c r="E8513" t="s">
        <v>272</v>
      </c>
      <c r="F8513" t="s">
        <v>586</v>
      </c>
      <c r="G8513" s="8">
        <v>40</v>
      </c>
      <c r="H8513" s="6">
        <v>7782.86</v>
      </c>
      <c r="I8513" s="6">
        <v>311314.59000000003</v>
      </c>
      <c r="J8513" t="s">
        <v>777</v>
      </c>
      <c r="K8513" s="8">
        <v>31</v>
      </c>
      <c r="L8513" t="str">
        <f>_xlfn.XLOOKUP(F8513, Items!$A:$A, Items!$C:$C, "Check Item ID", 0)</f>
        <v>Hardware</v>
      </c>
    </row>
    <row r="8514" spans="1:12" hidden="1" x14ac:dyDescent="0.25">
      <c r="A8514" t="s">
        <v>9282</v>
      </c>
      <c r="B8514" s="1">
        <v>45896</v>
      </c>
      <c r="C8514" t="s">
        <v>235</v>
      </c>
      <c r="D8514" t="s">
        <v>17</v>
      </c>
      <c r="E8514" t="s">
        <v>332</v>
      </c>
      <c r="F8514" t="s">
        <v>408</v>
      </c>
      <c r="G8514">
        <v>4</v>
      </c>
      <c r="H8514">
        <v>5510.59</v>
      </c>
      <c r="I8514">
        <v>22042.38</v>
      </c>
      <c r="J8514" t="s">
        <v>768</v>
      </c>
      <c r="K8514">
        <v>22</v>
      </c>
      <c r="L8514" t="str">
        <f>_xlfn.XLOOKUP(F8514, Items!$A:$A, Items!$C:$C, "Check Item ID", 0)</f>
        <v>Hardware</v>
      </c>
    </row>
    <row r="8515" spans="1:12" x14ac:dyDescent="0.25">
      <c r="A8515" t="s">
        <v>9283</v>
      </c>
      <c r="B8515" s="1">
        <v>45265</v>
      </c>
      <c r="C8515" t="s">
        <v>223</v>
      </c>
      <c r="D8515" t="s">
        <v>5</v>
      </c>
      <c r="E8515" t="s">
        <v>340</v>
      </c>
      <c r="F8515" t="s">
        <v>568</v>
      </c>
      <c r="G8515" s="8">
        <v>28</v>
      </c>
      <c r="H8515" s="6">
        <v>525.97</v>
      </c>
      <c r="I8515" s="6">
        <v>14727.14</v>
      </c>
      <c r="J8515" t="s">
        <v>777</v>
      </c>
      <c r="K8515" s="8">
        <v>42</v>
      </c>
      <c r="L8515" t="str">
        <f>_xlfn.XLOOKUP(F8515, Items!$A:$A, Items!$C:$C, "Check Item ID", 0)</f>
        <v>Software</v>
      </c>
    </row>
    <row r="8516" spans="1:12" x14ac:dyDescent="0.25">
      <c r="A8516" t="s">
        <v>9284</v>
      </c>
      <c r="B8516" s="1">
        <v>45665</v>
      </c>
      <c r="C8516" t="s">
        <v>101</v>
      </c>
      <c r="D8516" t="s">
        <v>23</v>
      </c>
      <c r="E8516" t="s">
        <v>270</v>
      </c>
      <c r="F8516" t="s">
        <v>580</v>
      </c>
      <c r="G8516" s="8">
        <v>48</v>
      </c>
      <c r="H8516" s="6">
        <v>6252.73</v>
      </c>
      <c r="I8516" s="6">
        <v>300131.11</v>
      </c>
      <c r="J8516" t="s">
        <v>777</v>
      </c>
      <c r="K8516" s="8">
        <v>20</v>
      </c>
      <c r="L8516" t="str">
        <f>_xlfn.XLOOKUP(F8516, Items!$A:$A, Items!$C:$C, "Check Item ID", 0)</f>
        <v>Hardware</v>
      </c>
    </row>
    <row r="8517" spans="1:12" hidden="1" x14ac:dyDescent="0.25">
      <c r="A8517" t="s">
        <v>9285</v>
      </c>
      <c r="B8517" s="1">
        <v>45299</v>
      </c>
      <c r="C8517" t="s">
        <v>153</v>
      </c>
      <c r="D8517" t="s">
        <v>3</v>
      </c>
      <c r="E8517" t="s">
        <v>312</v>
      </c>
      <c r="F8517" t="s">
        <v>492</v>
      </c>
      <c r="G8517">
        <v>6</v>
      </c>
      <c r="H8517">
        <v>3811</v>
      </c>
      <c r="I8517">
        <v>22865.97</v>
      </c>
      <c r="J8517" t="s">
        <v>768</v>
      </c>
      <c r="K8517">
        <v>3</v>
      </c>
      <c r="L8517" t="str">
        <f>_xlfn.XLOOKUP(F8517, Items!$A:$A, Items!$C:$C, "Check Item ID", 0)</f>
        <v>Service</v>
      </c>
    </row>
    <row r="8518" spans="1:12" hidden="1" x14ac:dyDescent="0.25">
      <c r="A8518" t="s">
        <v>9286</v>
      </c>
      <c r="B8518" s="1">
        <v>45174</v>
      </c>
      <c r="C8518" t="s">
        <v>129</v>
      </c>
      <c r="D8518" t="s">
        <v>11</v>
      </c>
      <c r="E8518" t="s">
        <v>342</v>
      </c>
      <c r="F8518" t="s">
        <v>642</v>
      </c>
      <c r="G8518">
        <v>21</v>
      </c>
      <c r="H8518">
        <v>3445.43</v>
      </c>
      <c r="I8518">
        <v>72354.03</v>
      </c>
      <c r="J8518" t="s">
        <v>770</v>
      </c>
      <c r="K8518">
        <v>33</v>
      </c>
      <c r="L8518" t="str">
        <f>_xlfn.XLOOKUP(F8518, Items!$A:$A, Items!$C:$C, "Check Item ID", 0)</f>
        <v>Software</v>
      </c>
    </row>
    <row r="8519" spans="1:12" hidden="1" x14ac:dyDescent="0.25">
      <c r="A8519" t="s">
        <v>9287</v>
      </c>
      <c r="B8519" s="1">
        <v>45493</v>
      </c>
      <c r="C8519" t="s">
        <v>175</v>
      </c>
      <c r="D8519" t="s">
        <v>27</v>
      </c>
      <c r="E8519" t="s">
        <v>258</v>
      </c>
      <c r="F8519" t="s">
        <v>656</v>
      </c>
      <c r="G8519">
        <v>50</v>
      </c>
      <c r="H8519">
        <v>6219.11</v>
      </c>
      <c r="I8519">
        <v>310955.3</v>
      </c>
      <c r="J8519" t="s">
        <v>770</v>
      </c>
      <c r="K8519">
        <v>9</v>
      </c>
      <c r="L8519" t="str">
        <f>_xlfn.XLOOKUP(F8519, Items!$A:$A, Items!$C:$C, "Check Item ID", 0)</f>
        <v>Service</v>
      </c>
    </row>
    <row r="8520" spans="1:12" x14ac:dyDescent="0.25">
      <c r="A8520" t="s">
        <v>9288</v>
      </c>
      <c r="B8520" s="1">
        <v>45669</v>
      </c>
      <c r="C8520" t="s">
        <v>51</v>
      </c>
      <c r="D8520" t="s">
        <v>3</v>
      </c>
      <c r="E8520" t="s">
        <v>348</v>
      </c>
      <c r="F8520" t="s">
        <v>410</v>
      </c>
      <c r="G8520" s="8">
        <v>24</v>
      </c>
      <c r="H8520" s="6">
        <v>5669.69</v>
      </c>
      <c r="I8520" s="6">
        <v>136072.64000000001</v>
      </c>
      <c r="J8520" t="s">
        <v>777</v>
      </c>
      <c r="K8520" s="8">
        <v>13</v>
      </c>
      <c r="L8520" t="str">
        <f>_xlfn.XLOOKUP(F8520, Items!$A:$A, Items!$C:$C, "Check Item ID", 0)</f>
        <v>Service</v>
      </c>
    </row>
    <row r="8521" spans="1:12" x14ac:dyDescent="0.25">
      <c r="A8521" t="s">
        <v>9289</v>
      </c>
      <c r="B8521" s="1">
        <v>45890</v>
      </c>
      <c r="C8521" t="s">
        <v>239</v>
      </c>
      <c r="D8521" t="s">
        <v>15</v>
      </c>
      <c r="E8521" t="s">
        <v>302</v>
      </c>
      <c r="F8521" t="s">
        <v>690</v>
      </c>
      <c r="G8521" s="8">
        <v>24</v>
      </c>
      <c r="H8521" s="6">
        <v>6350.81</v>
      </c>
      <c r="I8521" s="6">
        <v>152419.42000000001</v>
      </c>
      <c r="J8521" t="s">
        <v>777</v>
      </c>
      <c r="K8521" s="8">
        <v>42</v>
      </c>
      <c r="L8521" t="str">
        <f>_xlfn.XLOOKUP(F8521, Items!$A:$A, Items!$C:$C, "Check Item ID", 0)</f>
        <v>Software</v>
      </c>
    </row>
    <row r="8522" spans="1:12" x14ac:dyDescent="0.25">
      <c r="A8522" t="s">
        <v>9290</v>
      </c>
      <c r="B8522" s="1">
        <v>45423</v>
      </c>
      <c r="C8522" t="s">
        <v>175</v>
      </c>
      <c r="D8522" t="s">
        <v>27</v>
      </c>
      <c r="E8522" t="s">
        <v>324</v>
      </c>
      <c r="F8522" t="s">
        <v>428</v>
      </c>
      <c r="G8522" s="8">
        <v>8</v>
      </c>
      <c r="H8522" s="6">
        <v>6191.21</v>
      </c>
      <c r="I8522" s="6">
        <v>49529.7</v>
      </c>
      <c r="J8522" t="s">
        <v>777</v>
      </c>
      <c r="K8522" s="8">
        <v>23</v>
      </c>
      <c r="L8522" t="str">
        <f>_xlfn.XLOOKUP(F8522, Items!$A:$A, Items!$C:$C, "Check Item ID", 0)</f>
        <v>Service</v>
      </c>
    </row>
    <row r="8523" spans="1:12" hidden="1" x14ac:dyDescent="0.25">
      <c r="A8523" t="s">
        <v>9291</v>
      </c>
      <c r="B8523" s="1">
        <v>45378</v>
      </c>
      <c r="C8523" t="s">
        <v>71</v>
      </c>
      <c r="D8523" t="s">
        <v>15</v>
      </c>
      <c r="E8523" t="s">
        <v>328</v>
      </c>
      <c r="F8523" t="s">
        <v>472</v>
      </c>
      <c r="G8523">
        <v>10</v>
      </c>
      <c r="H8523">
        <v>6386.02</v>
      </c>
      <c r="I8523">
        <v>63860.160000000003</v>
      </c>
      <c r="J8523" t="s">
        <v>770</v>
      </c>
      <c r="K8523">
        <v>12</v>
      </c>
      <c r="L8523" t="str">
        <f>_xlfn.XLOOKUP(F8523, Items!$A:$A, Items!$C:$C, "Check Item ID", 0)</f>
        <v>Software</v>
      </c>
    </row>
    <row r="8524" spans="1:12" hidden="1" x14ac:dyDescent="0.25">
      <c r="A8524" t="s">
        <v>9292</v>
      </c>
      <c r="B8524" s="1">
        <v>45345</v>
      </c>
      <c r="C8524" t="s">
        <v>65</v>
      </c>
      <c r="D8524" t="s">
        <v>15</v>
      </c>
      <c r="E8524" t="s">
        <v>332</v>
      </c>
      <c r="F8524" t="s">
        <v>656</v>
      </c>
      <c r="G8524">
        <v>37</v>
      </c>
      <c r="H8524">
        <v>6748.74</v>
      </c>
      <c r="I8524">
        <v>249703.46</v>
      </c>
      <c r="J8524" t="s">
        <v>768</v>
      </c>
      <c r="K8524">
        <v>33</v>
      </c>
      <c r="L8524" t="str">
        <f>_xlfn.XLOOKUP(F8524, Items!$A:$A, Items!$C:$C, "Check Item ID", 0)</f>
        <v>Service</v>
      </c>
    </row>
    <row r="8525" spans="1:12" x14ac:dyDescent="0.25">
      <c r="A8525" t="s">
        <v>9293</v>
      </c>
      <c r="B8525" s="1">
        <v>45812</v>
      </c>
      <c r="C8525" t="s">
        <v>117</v>
      </c>
      <c r="D8525" t="s">
        <v>29</v>
      </c>
      <c r="E8525" t="s">
        <v>272</v>
      </c>
      <c r="F8525" t="s">
        <v>610</v>
      </c>
      <c r="G8525" s="8">
        <v>21</v>
      </c>
      <c r="H8525" s="6">
        <v>1330.07</v>
      </c>
      <c r="I8525" s="6">
        <v>27931.55</v>
      </c>
      <c r="J8525" t="s">
        <v>777</v>
      </c>
      <c r="K8525" s="8">
        <v>38</v>
      </c>
      <c r="L8525" t="str">
        <f>_xlfn.XLOOKUP(F8525, Items!$A:$A, Items!$C:$C, "Check Item ID", 0)</f>
        <v>Hardware</v>
      </c>
    </row>
    <row r="8526" spans="1:12" hidden="1" x14ac:dyDescent="0.25">
      <c r="A8526" t="s">
        <v>9294</v>
      </c>
      <c r="B8526" s="1">
        <v>45932</v>
      </c>
      <c r="C8526" t="s">
        <v>227</v>
      </c>
      <c r="D8526" t="s">
        <v>9</v>
      </c>
      <c r="E8526" t="s">
        <v>258</v>
      </c>
      <c r="F8526" t="s">
        <v>462</v>
      </c>
      <c r="G8526">
        <v>13</v>
      </c>
      <c r="H8526">
        <v>5730.37</v>
      </c>
      <c r="I8526">
        <v>74494.84</v>
      </c>
      <c r="J8526" t="s">
        <v>770</v>
      </c>
      <c r="K8526">
        <v>4</v>
      </c>
      <c r="L8526" t="str">
        <f>_xlfn.XLOOKUP(F8526, Items!$A:$A, Items!$C:$C, "Check Item ID", 0)</f>
        <v>Service</v>
      </c>
    </row>
    <row r="8527" spans="1:12" hidden="1" x14ac:dyDescent="0.25">
      <c r="A8527" t="s">
        <v>9295</v>
      </c>
      <c r="B8527" s="1">
        <v>45787</v>
      </c>
      <c r="C8527" t="s">
        <v>177</v>
      </c>
      <c r="D8527" t="s">
        <v>27</v>
      </c>
      <c r="E8527" t="s">
        <v>328</v>
      </c>
      <c r="F8527" t="s">
        <v>578</v>
      </c>
      <c r="G8527">
        <v>46</v>
      </c>
      <c r="H8527">
        <v>8164.76</v>
      </c>
      <c r="I8527">
        <v>375579.1</v>
      </c>
      <c r="J8527" t="s">
        <v>768</v>
      </c>
      <c r="K8527">
        <v>23</v>
      </c>
      <c r="L8527" t="str">
        <f>_xlfn.XLOOKUP(F8527, Items!$A:$A, Items!$C:$C, "Check Item ID", 0)</f>
        <v>Service</v>
      </c>
    </row>
    <row r="8528" spans="1:12" hidden="1" x14ac:dyDescent="0.25">
      <c r="A8528" t="s">
        <v>9296</v>
      </c>
      <c r="B8528" s="1">
        <v>45998</v>
      </c>
      <c r="C8528" t="s">
        <v>119</v>
      </c>
      <c r="D8528" t="s">
        <v>13</v>
      </c>
      <c r="E8528" t="s">
        <v>330</v>
      </c>
      <c r="F8528" t="s">
        <v>414</v>
      </c>
      <c r="G8528">
        <v>3</v>
      </c>
      <c r="H8528">
        <v>5714.04</v>
      </c>
      <c r="I8528">
        <v>17142.11</v>
      </c>
      <c r="J8528" t="s">
        <v>770</v>
      </c>
      <c r="K8528">
        <v>36</v>
      </c>
      <c r="L8528" t="str">
        <f>_xlfn.XLOOKUP(F8528, Items!$A:$A, Items!$C:$C, "Check Item ID", 0)</f>
        <v>Service</v>
      </c>
    </row>
    <row r="8529" spans="1:12" hidden="1" x14ac:dyDescent="0.25">
      <c r="A8529" t="s">
        <v>9297</v>
      </c>
      <c r="B8529" s="1">
        <v>45526</v>
      </c>
      <c r="C8529" t="s">
        <v>177</v>
      </c>
      <c r="D8529" t="s">
        <v>27</v>
      </c>
      <c r="E8529" t="s">
        <v>344</v>
      </c>
      <c r="F8529" t="s">
        <v>714</v>
      </c>
      <c r="G8529">
        <v>3</v>
      </c>
      <c r="H8529">
        <v>3975</v>
      </c>
      <c r="I8529">
        <v>11924.99</v>
      </c>
      <c r="J8529" t="s">
        <v>768</v>
      </c>
      <c r="K8529">
        <v>37</v>
      </c>
      <c r="L8529" t="str">
        <f>_xlfn.XLOOKUP(F8529, Items!$A:$A, Items!$C:$C, "Check Item ID", 0)</f>
        <v>Hardware</v>
      </c>
    </row>
    <row r="8530" spans="1:12" hidden="1" x14ac:dyDescent="0.25">
      <c r="A8530" t="s">
        <v>9298</v>
      </c>
      <c r="B8530" s="1">
        <v>45990</v>
      </c>
      <c r="C8530" t="s">
        <v>205</v>
      </c>
      <c r="D8530" t="s">
        <v>25</v>
      </c>
      <c r="E8530" t="s">
        <v>302</v>
      </c>
      <c r="F8530" t="s">
        <v>574</v>
      </c>
      <c r="G8530">
        <v>25</v>
      </c>
      <c r="H8530">
        <v>2495.5500000000002</v>
      </c>
      <c r="I8530">
        <v>62388.74</v>
      </c>
      <c r="J8530" t="s">
        <v>768</v>
      </c>
      <c r="K8530">
        <v>25</v>
      </c>
      <c r="L8530" t="str">
        <f>_xlfn.XLOOKUP(F8530, Items!$A:$A, Items!$C:$C, "Check Item ID", 0)</f>
        <v>Service</v>
      </c>
    </row>
    <row r="8531" spans="1:12" x14ac:dyDescent="0.25">
      <c r="A8531" t="s">
        <v>9299</v>
      </c>
      <c r="B8531" s="1">
        <v>45829</v>
      </c>
      <c r="C8531" t="s">
        <v>203</v>
      </c>
      <c r="D8531" t="s">
        <v>31</v>
      </c>
      <c r="E8531" t="s">
        <v>350</v>
      </c>
      <c r="F8531" t="s">
        <v>736</v>
      </c>
      <c r="G8531" s="8">
        <v>48</v>
      </c>
      <c r="H8531" s="6">
        <v>7907.4</v>
      </c>
      <c r="I8531" s="6">
        <v>379555.39</v>
      </c>
      <c r="J8531" t="s">
        <v>777</v>
      </c>
      <c r="K8531" s="8">
        <v>31</v>
      </c>
      <c r="L8531" t="str">
        <f>_xlfn.XLOOKUP(F8531, Items!$A:$A, Items!$C:$C, "Check Item ID", 0)</f>
        <v>Service</v>
      </c>
    </row>
    <row r="8532" spans="1:12" hidden="1" x14ac:dyDescent="0.25">
      <c r="A8532" t="s">
        <v>9300</v>
      </c>
      <c r="B8532" s="1">
        <v>45803</v>
      </c>
      <c r="C8532" t="s">
        <v>137</v>
      </c>
      <c r="D8532" t="s">
        <v>13</v>
      </c>
      <c r="E8532" t="s">
        <v>267</v>
      </c>
      <c r="F8532" t="s">
        <v>738</v>
      </c>
      <c r="G8532">
        <v>49</v>
      </c>
      <c r="H8532">
        <v>6299.02</v>
      </c>
      <c r="I8532">
        <v>308651.82</v>
      </c>
      <c r="J8532" t="s">
        <v>768</v>
      </c>
      <c r="K8532">
        <v>26</v>
      </c>
      <c r="L8532" t="str">
        <f>_xlfn.XLOOKUP(F8532, Items!$A:$A, Items!$C:$C, "Check Item ID", 0)</f>
        <v>Software</v>
      </c>
    </row>
    <row r="8533" spans="1:12" x14ac:dyDescent="0.25">
      <c r="A8533" t="s">
        <v>9301</v>
      </c>
      <c r="B8533" s="1">
        <v>45875</v>
      </c>
      <c r="C8533" t="s">
        <v>149</v>
      </c>
      <c r="D8533" t="s">
        <v>21</v>
      </c>
      <c r="E8533" t="s">
        <v>267</v>
      </c>
      <c r="F8533" t="s">
        <v>504</v>
      </c>
      <c r="G8533" s="8">
        <v>47</v>
      </c>
      <c r="H8533" s="6">
        <v>7615.09</v>
      </c>
      <c r="I8533" s="6">
        <v>357909.42</v>
      </c>
      <c r="J8533" t="s">
        <v>777</v>
      </c>
      <c r="K8533" s="8">
        <v>36</v>
      </c>
      <c r="L8533" t="str">
        <f>_xlfn.XLOOKUP(F8533, Items!$A:$A, Items!$C:$C, "Check Item ID", 0)</f>
        <v>Service</v>
      </c>
    </row>
    <row r="8534" spans="1:12" hidden="1" x14ac:dyDescent="0.25">
      <c r="A8534" t="s">
        <v>9302</v>
      </c>
      <c r="B8534" s="1">
        <v>45679</v>
      </c>
      <c r="C8534" t="s">
        <v>87</v>
      </c>
      <c r="D8534" t="s">
        <v>9</v>
      </c>
      <c r="E8534" t="s">
        <v>350</v>
      </c>
      <c r="F8534" t="s">
        <v>510</v>
      </c>
      <c r="G8534">
        <v>23</v>
      </c>
      <c r="H8534">
        <v>7917.38</v>
      </c>
      <c r="I8534">
        <v>182099.81</v>
      </c>
      <c r="J8534" t="s">
        <v>768</v>
      </c>
      <c r="K8534">
        <v>11</v>
      </c>
      <c r="L8534" t="str">
        <f>_xlfn.XLOOKUP(F8534, Items!$A:$A, Items!$C:$C, "Check Item ID", 0)</f>
        <v>Service</v>
      </c>
    </row>
    <row r="8535" spans="1:12" hidden="1" x14ac:dyDescent="0.25">
      <c r="A8535" t="s">
        <v>9303</v>
      </c>
      <c r="B8535" s="1">
        <v>45221</v>
      </c>
      <c r="C8535" t="s">
        <v>225</v>
      </c>
      <c r="D8535" t="s">
        <v>13</v>
      </c>
      <c r="E8535" t="s">
        <v>334</v>
      </c>
      <c r="F8535" t="s">
        <v>510</v>
      </c>
      <c r="G8535">
        <v>49</v>
      </c>
      <c r="H8535">
        <v>7129.29</v>
      </c>
      <c r="I8535">
        <v>349335.08</v>
      </c>
      <c r="J8535" t="s">
        <v>768</v>
      </c>
      <c r="K8535">
        <v>45</v>
      </c>
      <c r="L8535" t="str">
        <f>_xlfn.XLOOKUP(F8535, Items!$A:$A, Items!$C:$C, "Check Item ID", 0)</f>
        <v>Service</v>
      </c>
    </row>
    <row r="8536" spans="1:12" x14ac:dyDescent="0.25">
      <c r="A8536" t="s">
        <v>9304</v>
      </c>
      <c r="B8536" s="1">
        <v>45764</v>
      </c>
      <c r="C8536" t="s">
        <v>185</v>
      </c>
      <c r="D8536" t="s">
        <v>29</v>
      </c>
      <c r="E8536" t="s">
        <v>292</v>
      </c>
      <c r="F8536" t="s">
        <v>690</v>
      </c>
      <c r="G8536" s="8">
        <v>30</v>
      </c>
      <c r="H8536" s="6">
        <v>7152.34</v>
      </c>
      <c r="I8536" s="6">
        <v>214570.23999999999</v>
      </c>
      <c r="J8536" t="s">
        <v>777</v>
      </c>
      <c r="K8536" s="8">
        <v>7</v>
      </c>
      <c r="L8536" t="str">
        <f>_xlfn.XLOOKUP(F8536, Items!$A:$A, Items!$C:$C, "Check Item ID", 0)</f>
        <v>Software</v>
      </c>
    </row>
    <row r="8537" spans="1:12" hidden="1" x14ac:dyDescent="0.25">
      <c r="A8537" t="s">
        <v>9305</v>
      </c>
      <c r="B8537" s="1">
        <v>45684</v>
      </c>
      <c r="C8537" t="s">
        <v>165</v>
      </c>
      <c r="D8537" t="s">
        <v>27</v>
      </c>
      <c r="E8537" t="s">
        <v>344</v>
      </c>
      <c r="F8537" t="s">
        <v>470</v>
      </c>
      <c r="G8537">
        <v>13</v>
      </c>
      <c r="H8537">
        <v>1373.56</v>
      </c>
      <c r="I8537">
        <v>17856.25</v>
      </c>
      <c r="J8537" t="s">
        <v>768</v>
      </c>
      <c r="K8537">
        <v>31</v>
      </c>
      <c r="L8537" t="str">
        <f>_xlfn.XLOOKUP(F8537, Items!$A:$A, Items!$C:$C, "Check Item ID", 0)</f>
        <v>Software</v>
      </c>
    </row>
    <row r="8538" spans="1:12" hidden="1" x14ac:dyDescent="0.25">
      <c r="A8538" t="s">
        <v>9306</v>
      </c>
      <c r="B8538" s="1">
        <v>44977</v>
      </c>
      <c r="C8538" t="s">
        <v>161</v>
      </c>
      <c r="D8538" t="s">
        <v>17</v>
      </c>
      <c r="E8538" t="s">
        <v>328</v>
      </c>
      <c r="F8538" t="s">
        <v>708</v>
      </c>
      <c r="G8538">
        <v>50</v>
      </c>
      <c r="H8538">
        <v>4184.79</v>
      </c>
      <c r="I8538">
        <v>209239.48</v>
      </c>
      <c r="J8538" t="s">
        <v>770</v>
      </c>
      <c r="K8538">
        <v>9</v>
      </c>
      <c r="L8538" t="str">
        <f>_xlfn.XLOOKUP(F8538, Items!$A:$A, Items!$C:$C, "Check Item ID", 0)</f>
        <v>Service</v>
      </c>
    </row>
    <row r="8539" spans="1:12" hidden="1" x14ac:dyDescent="0.25">
      <c r="A8539" t="s">
        <v>9307</v>
      </c>
      <c r="B8539" s="1">
        <v>45835</v>
      </c>
      <c r="C8539" t="s">
        <v>165</v>
      </c>
      <c r="D8539" t="s">
        <v>27</v>
      </c>
      <c r="E8539" t="s">
        <v>246</v>
      </c>
      <c r="F8539" t="s">
        <v>592</v>
      </c>
      <c r="G8539">
        <v>31</v>
      </c>
      <c r="H8539">
        <v>7059.04</v>
      </c>
      <c r="I8539">
        <v>218830.22</v>
      </c>
      <c r="J8539" t="s">
        <v>770</v>
      </c>
      <c r="K8539">
        <v>37</v>
      </c>
      <c r="L8539" t="str">
        <f>_xlfn.XLOOKUP(F8539, Items!$A:$A, Items!$C:$C, "Check Item ID", 0)</f>
        <v>Software</v>
      </c>
    </row>
    <row r="8540" spans="1:12" x14ac:dyDescent="0.25">
      <c r="A8540" t="s">
        <v>9308</v>
      </c>
      <c r="B8540" s="1">
        <v>45790</v>
      </c>
      <c r="C8540" t="s">
        <v>199</v>
      </c>
      <c r="D8540" t="s">
        <v>11</v>
      </c>
      <c r="E8540" t="s">
        <v>246</v>
      </c>
      <c r="F8540" t="s">
        <v>494</v>
      </c>
      <c r="G8540" s="8">
        <v>14</v>
      </c>
      <c r="H8540" s="6">
        <v>8061.23</v>
      </c>
      <c r="I8540" s="6">
        <v>112857.25</v>
      </c>
      <c r="J8540" t="s">
        <v>777</v>
      </c>
      <c r="K8540" s="8">
        <v>18</v>
      </c>
      <c r="L8540" t="str">
        <f>_xlfn.XLOOKUP(F8540, Items!$A:$A, Items!$C:$C, "Check Item ID", 0)</f>
        <v>Hardware</v>
      </c>
    </row>
    <row r="8541" spans="1:12" hidden="1" x14ac:dyDescent="0.25">
      <c r="A8541" t="s">
        <v>9309</v>
      </c>
      <c r="B8541" s="1">
        <v>45894</v>
      </c>
      <c r="C8541" t="s">
        <v>173</v>
      </c>
      <c r="D8541" t="s">
        <v>9</v>
      </c>
      <c r="E8541" t="s">
        <v>260</v>
      </c>
      <c r="F8541" t="s">
        <v>502</v>
      </c>
      <c r="G8541">
        <v>1</v>
      </c>
      <c r="H8541">
        <v>7355.79</v>
      </c>
      <c r="I8541">
        <v>7355.79</v>
      </c>
      <c r="J8541" t="s">
        <v>768</v>
      </c>
      <c r="K8541">
        <v>24</v>
      </c>
      <c r="L8541" t="str">
        <f>_xlfn.XLOOKUP(F8541, Items!$A:$A, Items!$C:$C, "Check Item ID", 0)</f>
        <v>Software</v>
      </c>
    </row>
    <row r="8542" spans="1:12" hidden="1" x14ac:dyDescent="0.25">
      <c r="A8542" t="s">
        <v>9310</v>
      </c>
      <c r="B8542" s="1">
        <v>45963</v>
      </c>
      <c r="C8542" t="s">
        <v>117</v>
      </c>
      <c r="D8542" t="s">
        <v>29</v>
      </c>
      <c r="E8542" t="s">
        <v>312</v>
      </c>
      <c r="F8542" t="s">
        <v>664</v>
      </c>
      <c r="G8542">
        <v>12</v>
      </c>
      <c r="H8542">
        <v>7014.4</v>
      </c>
      <c r="I8542">
        <v>84172.83</v>
      </c>
      <c r="J8542" t="s">
        <v>768</v>
      </c>
      <c r="K8542">
        <v>38</v>
      </c>
      <c r="L8542" t="str">
        <f>_xlfn.XLOOKUP(F8542, Items!$A:$A, Items!$C:$C, "Check Item ID", 0)</f>
        <v>Hardware</v>
      </c>
    </row>
    <row r="8543" spans="1:12" hidden="1" x14ac:dyDescent="0.25">
      <c r="A8543" t="s">
        <v>9311</v>
      </c>
      <c r="B8543" s="1">
        <v>45081</v>
      </c>
      <c r="C8543" t="s">
        <v>71</v>
      </c>
      <c r="D8543" t="s">
        <v>15</v>
      </c>
      <c r="E8543" t="s">
        <v>314</v>
      </c>
      <c r="F8543" t="s">
        <v>476</v>
      </c>
      <c r="G8543">
        <v>12</v>
      </c>
      <c r="H8543">
        <v>6729.93</v>
      </c>
      <c r="I8543">
        <v>80759.210000000006</v>
      </c>
      <c r="J8543" t="s">
        <v>768</v>
      </c>
      <c r="K8543">
        <v>17</v>
      </c>
      <c r="L8543" t="str">
        <f>_xlfn.XLOOKUP(F8543, Items!$A:$A, Items!$C:$C, "Check Item ID", 0)</f>
        <v>Hardware</v>
      </c>
    </row>
    <row r="8544" spans="1:12" hidden="1" x14ac:dyDescent="0.25">
      <c r="A8544" t="s">
        <v>9312</v>
      </c>
      <c r="B8544" s="1">
        <v>45726</v>
      </c>
      <c r="C8544" t="s">
        <v>73</v>
      </c>
      <c r="D8544" t="s">
        <v>29</v>
      </c>
      <c r="E8544" t="s">
        <v>258</v>
      </c>
      <c r="F8544" t="s">
        <v>371</v>
      </c>
      <c r="G8544">
        <v>22</v>
      </c>
      <c r="H8544">
        <v>5721.01</v>
      </c>
      <c r="I8544">
        <v>125862.11</v>
      </c>
      <c r="J8544" t="s">
        <v>768</v>
      </c>
      <c r="K8544">
        <v>26</v>
      </c>
      <c r="L8544" t="str">
        <f>_xlfn.XLOOKUP(F8544, Items!$A:$A, Items!$C:$C, "Check Item ID", 0)</f>
        <v>Software</v>
      </c>
    </row>
    <row r="8545" spans="1:12" hidden="1" x14ac:dyDescent="0.25">
      <c r="A8545" t="s">
        <v>9313</v>
      </c>
      <c r="B8545" s="1">
        <v>45923</v>
      </c>
      <c r="C8545" t="s">
        <v>207</v>
      </c>
      <c r="D8545" t="s">
        <v>11</v>
      </c>
      <c r="E8545" t="s">
        <v>338</v>
      </c>
      <c r="F8545" t="s">
        <v>570</v>
      </c>
      <c r="G8545">
        <v>49</v>
      </c>
      <c r="H8545">
        <v>5371.82</v>
      </c>
      <c r="I8545">
        <v>263219.20000000001</v>
      </c>
      <c r="J8545" t="s">
        <v>770</v>
      </c>
      <c r="K8545">
        <v>24</v>
      </c>
      <c r="L8545" t="str">
        <f>_xlfn.XLOOKUP(F8545, Items!$A:$A, Items!$C:$C, "Check Item ID", 0)</f>
        <v>Software</v>
      </c>
    </row>
    <row r="8546" spans="1:12" hidden="1" x14ac:dyDescent="0.25">
      <c r="A8546" t="s">
        <v>9314</v>
      </c>
      <c r="B8546" s="1">
        <v>45251</v>
      </c>
      <c r="C8546" t="s">
        <v>229</v>
      </c>
      <c r="D8546" t="s">
        <v>17</v>
      </c>
      <c r="E8546" t="s">
        <v>265</v>
      </c>
      <c r="F8546" t="s">
        <v>448</v>
      </c>
      <c r="G8546">
        <v>41</v>
      </c>
      <c r="H8546">
        <v>3367.44</v>
      </c>
      <c r="I8546">
        <v>138065.04999999999</v>
      </c>
      <c r="J8546" t="s">
        <v>770</v>
      </c>
      <c r="K8546">
        <v>12</v>
      </c>
      <c r="L8546" t="str">
        <f>_xlfn.XLOOKUP(F8546, Items!$A:$A, Items!$C:$C, "Check Item ID", 0)</f>
        <v>Software</v>
      </c>
    </row>
    <row r="8547" spans="1:12" hidden="1" x14ac:dyDescent="0.25">
      <c r="A8547" t="s">
        <v>9315</v>
      </c>
      <c r="B8547" s="1">
        <v>45240</v>
      </c>
      <c r="C8547" t="s">
        <v>153</v>
      </c>
      <c r="D8547" t="s">
        <v>3</v>
      </c>
      <c r="E8547" t="s">
        <v>246</v>
      </c>
      <c r="F8547" t="s">
        <v>452</v>
      </c>
      <c r="G8547">
        <v>1</v>
      </c>
      <c r="H8547">
        <v>2865.36</v>
      </c>
      <c r="I8547">
        <v>2865.36</v>
      </c>
      <c r="J8547" t="s">
        <v>768</v>
      </c>
      <c r="K8547">
        <v>16</v>
      </c>
      <c r="L8547" t="str">
        <f>_xlfn.XLOOKUP(F8547, Items!$A:$A, Items!$C:$C, "Check Item ID", 0)</f>
        <v>Service</v>
      </c>
    </row>
    <row r="8548" spans="1:12" x14ac:dyDescent="0.25">
      <c r="A8548" t="s">
        <v>9316</v>
      </c>
      <c r="B8548" s="1">
        <v>45762</v>
      </c>
      <c r="C8548" t="s">
        <v>225</v>
      </c>
      <c r="D8548" t="s">
        <v>13</v>
      </c>
      <c r="E8548" t="s">
        <v>265</v>
      </c>
      <c r="F8548" t="s">
        <v>714</v>
      </c>
      <c r="G8548" s="8">
        <v>17</v>
      </c>
      <c r="H8548" s="6">
        <v>4216.1400000000003</v>
      </c>
      <c r="I8548" s="6">
        <v>71674.39</v>
      </c>
      <c r="J8548" t="s">
        <v>777</v>
      </c>
      <c r="K8548" s="8">
        <v>40</v>
      </c>
      <c r="L8548" t="str">
        <f>_xlfn.XLOOKUP(F8548, Items!$A:$A, Items!$C:$C, "Check Item ID", 0)</f>
        <v>Hardware</v>
      </c>
    </row>
    <row r="8549" spans="1:12" x14ac:dyDescent="0.25">
      <c r="A8549" t="s">
        <v>9317</v>
      </c>
      <c r="B8549" s="1">
        <v>45718</v>
      </c>
      <c r="C8549" t="s">
        <v>57</v>
      </c>
      <c r="D8549" t="s">
        <v>25</v>
      </c>
      <c r="E8549" t="s">
        <v>314</v>
      </c>
      <c r="F8549" t="s">
        <v>472</v>
      </c>
      <c r="G8549" s="8">
        <v>8</v>
      </c>
      <c r="H8549" s="6">
        <v>6244.3</v>
      </c>
      <c r="I8549" s="6">
        <v>49954.42</v>
      </c>
      <c r="J8549" t="s">
        <v>777</v>
      </c>
      <c r="K8549" s="8">
        <v>31</v>
      </c>
      <c r="L8549" t="str">
        <f>_xlfn.XLOOKUP(F8549, Items!$A:$A, Items!$C:$C, "Check Item ID", 0)</f>
        <v>Software</v>
      </c>
    </row>
    <row r="8550" spans="1:12" hidden="1" x14ac:dyDescent="0.25">
      <c r="A8550" t="s">
        <v>9318</v>
      </c>
      <c r="B8550" s="1">
        <v>45697</v>
      </c>
      <c r="C8550" t="s">
        <v>165</v>
      </c>
      <c r="D8550" t="s">
        <v>27</v>
      </c>
      <c r="E8550" t="s">
        <v>302</v>
      </c>
      <c r="F8550" t="s">
        <v>664</v>
      </c>
      <c r="G8550">
        <v>3</v>
      </c>
      <c r="H8550">
        <v>7796.76</v>
      </c>
      <c r="I8550">
        <v>23390.27</v>
      </c>
      <c r="J8550" t="s">
        <v>770</v>
      </c>
      <c r="K8550">
        <v>39</v>
      </c>
      <c r="L8550" t="str">
        <f>_xlfn.XLOOKUP(F8550, Items!$A:$A, Items!$C:$C, "Check Item ID", 0)</f>
        <v>Hardware</v>
      </c>
    </row>
    <row r="8551" spans="1:12" hidden="1" x14ac:dyDescent="0.25">
      <c r="A8551" t="s">
        <v>9319</v>
      </c>
      <c r="B8551" s="1">
        <v>45341</v>
      </c>
      <c r="C8551" t="s">
        <v>109</v>
      </c>
      <c r="D8551" t="s">
        <v>17</v>
      </c>
      <c r="E8551" t="s">
        <v>342</v>
      </c>
      <c r="F8551" t="s">
        <v>668</v>
      </c>
      <c r="G8551">
        <v>39</v>
      </c>
      <c r="H8551">
        <v>6161.41</v>
      </c>
      <c r="I8551">
        <v>240294.99</v>
      </c>
      <c r="J8551" t="s">
        <v>770</v>
      </c>
      <c r="K8551">
        <v>7</v>
      </c>
      <c r="L8551" t="str">
        <f>_xlfn.XLOOKUP(F8551, Items!$A:$A, Items!$C:$C, "Check Item ID", 0)</f>
        <v>Software</v>
      </c>
    </row>
    <row r="8552" spans="1:12" x14ac:dyDescent="0.25">
      <c r="A8552" t="s">
        <v>9320</v>
      </c>
      <c r="B8552" s="1">
        <v>45714</v>
      </c>
      <c r="C8552" t="s">
        <v>99</v>
      </c>
      <c r="D8552" t="s">
        <v>13</v>
      </c>
      <c r="E8552" t="s">
        <v>260</v>
      </c>
      <c r="F8552" t="s">
        <v>359</v>
      </c>
      <c r="G8552" s="8">
        <v>43</v>
      </c>
      <c r="H8552" s="6">
        <v>8385.57</v>
      </c>
      <c r="I8552" s="6">
        <v>360579.7</v>
      </c>
      <c r="J8552" t="s">
        <v>777</v>
      </c>
      <c r="K8552" s="8">
        <v>36</v>
      </c>
      <c r="L8552" t="str">
        <f>_xlfn.XLOOKUP(F8552, Items!$A:$A, Items!$C:$C, "Check Item ID", 0)</f>
        <v>Hardware</v>
      </c>
    </row>
    <row r="8553" spans="1:12" hidden="1" x14ac:dyDescent="0.25">
      <c r="A8553" t="s">
        <v>9321</v>
      </c>
      <c r="B8553" s="1">
        <v>45238</v>
      </c>
      <c r="C8553" t="s">
        <v>107</v>
      </c>
      <c r="D8553" t="s">
        <v>25</v>
      </c>
      <c r="E8553" t="s">
        <v>286</v>
      </c>
      <c r="F8553" t="s">
        <v>700</v>
      </c>
      <c r="G8553">
        <v>40</v>
      </c>
      <c r="H8553">
        <v>7172.04</v>
      </c>
      <c r="I8553">
        <v>286881.64</v>
      </c>
      <c r="J8553" t="s">
        <v>770</v>
      </c>
      <c r="K8553">
        <v>12</v>
      </c>
      <c r="L8553" t="str">
        <f>_xlfn.XLOOKUP(F8553, Items!$A:$A, Items!$C:$C, "Check Item ID", 0)</f>
        <v>Hardware</v>
      </c>
    </row>
    <row r="8554" spans="1:12" hidden="1" x14ac:dyDescent="0.25">
      <c r="A8554" t="s">
        <v>9322</v>
      </c>
      <c r="B8554" s="1">
        <v>45984</v>
      </c>
      <c r="C8554" t="s">
        <v>95</v>
      </c>
      <c r="D8554" t="s">
        <v>11</v>
      </c>
      <c r="E8554" t="s">
        <v>316</v>
      </c>
      <c r="F8554" t="s">
        <v>566</v>
      </c>
      <c r="G8554">
        <v>47</v>
      </c>
      <c r="H8554">
        <v>6926.23</v>
      </c>
      <c r="I8554">
        <v>325532.61</v>
      </c>
      <c r="J8554" t="s">
        <v>770</v>
      </c>
      <c r="K8554">
        <v>14</v>
      </c>
      <c r="L8554" t="str">
        <f>_xlfn.XLOOKUP(F8554, Items!$A:$A, Items!$C:$C, "Check Item ID", 0)</f>
        <v>Software</v>
      </c>
    </row>
    <row r="8555" spans="1:12" x14ac:dyDescent="0.25">
      <c r="A8555" t="s">
        <v>9323</v>
      </c>
      <c r="B8555" s="1">
        <v>45965</v>
      </c>
      <c r="C8555" t="s">
        <v>229</v>
      </c>
      <c r="D8555" t="s">
        <v>17</v>
      </c>
      <c r="E8555" t="s">
        <v>352</v>
      </c>
      <c r="F8555" t="s">
        <v>406</v>
      </c>
      <c r="G8555" s="8">
        <v>24</v>
      </c>
      <c r="H8555" s="6">
        <v>7545.31</v>
      </c>
      <c r="I8555" s="6">
        <v>181087.33</v>
      </c>
      <c r="J8555" t="s">
        <v>777</v>
      </c>
      <c r="K8555" s="8">
        <v>6</v>
      </c>
      <c r="L8555" t="str">
        <f>_xlfn.XLOOKUP(F8555, Items!$A:$A, Items!$C:$C, "Check Item ID", 0)</f>
        <v>Software</v>
      </c>
    </row>
    <row r="8556" spans="1:12" x14ac:dyDescent="0.25">
      <c r="A8556" t="s">
        <v>9324</v>
      </c>
      <c r="B8556" s="1">
        <v>45790</v>
      </c>
      <c r="C8556" t="s">
        <v>117</v>
      </c>
      <c r="D8556" t="s">
        <v>29</v>
      </c>
      <c r="E8556" t="s">
        <v>310</v>
      </c>
      <c r="F8556" t="s">
        <v>676</v>
      </c>
      <c r="G8556" s="8">
        <v>42</v>
      </c>
      <c r="H8556" s="6">
        <v>7800.06</v>
      </c>
      <c r="I8556" s="6">
        <v>327602.71999999997</v>
      </c>
      <c r="J8556" t="s">
        <v>777</v>
      </c>
      <c r="K8556" s="8">
        <v>26</v>
      </c>
      <c r="L8556" t="str">
        <f>_xlfn.XLOOKUP(F8556, Items!$A:$A, Items!$C:$C, "Check Item ID", 0)</f>
        <v>Service</v>
      </c>
    </row>
    <row r="8557" spans="1:12" hidden="1" x14ac:dyDescent="0.25">
      <c r="A8557" t="s">
        <v>9325</v>
      </c>
      <c r="B8557" s="1">
        <v>45609</v>
      </c>
      <c r="C8557" t="s">
        <v>97</v>
      </c>
      <c r="D8557" t="s">
        <v>29</v>
      </c>
      <c r="E8557" t="s">
        <v>332</v>
      </c>
      <c r="F8557" t="s">
        <v>756</v>
      </c>
      <c r="G8557">
        <v>42</v>
      </c>
      <c r="H8557">
        <v>3502.41</v>
      </c>
      <c r="I8557">
        <v>147101.19</v>
      </c>
      <c r="J8557" t="s">
        <v>770</v>
      </c>
      <c r="K8557">
        <v>14</v>
      </c>
      <c r="L8557" t="str">
        <f>_xlfn.XLOOKUP(F8557, Items!$A:$A, Items!$C:$C, "Check Item ID", 0)</f>
        <v>Service</v>
      </c>
    </row>
    <row r="8558" spans="1:12" hidden="1" x14ac:dyDescent="0.25">
      <c r="A8558" t="s">
        <v>9326</v>
      </c>
      <c r="B8558" s="1">
        <v>44997</v>
      </c>
      <c r="C8558" t="s">
        <v>93</v>
      </c>
      <c r="D8558" t="s">
        <v>9</v>
      </c>
      <c r="E8558" t="s">
        <v>290</v>
      </c>
      <c r="F8558" t="s">
        <v>600</v>
      </c>
      <c r="G8558">
        <v>44</v>
      </c>
      <c r="H8558">
        <v>7125.6</v>
      </c>
      <c r="I8558">
        <v>313526.19</v>
      </c>
      <c r="J8558" t="s">
        <v>768</v>
      </c>
      <c r="K8558">
        <v>22</v>
      </c>
      <c r="L8558" t="str">
        <f>_xlfn.XLOOKUP(F8558, Items!$A:$A, Items!$C:$C, "Check Item ID", 0)</f>
        <v>Software</v>
      </c>
    </row>
    <row r="8559" spans="1:12" hidden="1" x14ac:dyDescent="0.25">
      <c r="A8559" t="s">
        <v>9327</v>
      </c>
      <c r="B8559" s="1">
        <v>45214</v>
      </c>
      <c r="C8559" t="s">
        <v>183</v>
      </c>
      <c r="D8559" t="s">
        <v>31</v>
      </c>
      <c r="E8559" t="s">
        <v>276</v>
      </c>
      <c r="F8559" t="s">
        <v>754</v>
      </c>
      <c r="G8559">
        <v>14</v>
      </c>
      <c r="H8559">
        <v>8349.86</v>
      </c>
      <c r="I8559">
        <v>116898.04</v>
      </c>
      <c r="J8559" t="s">
        <v>768</v>
      </c>
      <c r="K8559">
        <v>36</v>
      </c>
      <c r="L8559" t="str">
        <f>_xlfn.XLOOKUP(F8559, Items!$A:$A, Items!$C:$C, "Check Item ID", 0)</f>
        <v>Service</v>
      </c>
    </row>
    <row r="8560" spans="1:12" hidden="1" x14ac:dyDescent="0.25">
      <c r="A8560" t="s">
        <v>9328</v>
      </c>
      <c r="B8560" s="1">
        <v>44930</v>
      </c>
      <c r="C8560" t="s">
        <v>123</v>
      </c>
      <c r="D8560" t="s">
        <v>21</v>
      </c>
      <c r="E8560" t="s">
        <v>306</v>
      </c>
      <c r="F8560" t="s">
        <v>590</v>
      </c>
      <c r="G8560">
        <v>44</v>
      </c>
      <c r="H8560">
        <v>995.1</v>
      </c>
      <c r="I8560">
        <v>43784.41</v>
      </c>
      <c r="J8560" t="s">
        <v>768</v>
      </c>
      <c r="K8560">
        <v>35</v>
      </c>
      <c r="L8560" t="str">
        <f>_xlfn.XLOOKUP(F8560, Items!$A:$A, Items!$C:$C, "Check Item ID", 0)</f>
        <v>Hardware</v>
      </c>
    </row>
    <row r="8561" spans="1:12" x14ac:dyDescent="0.25">
      <c r="A8561" t="s">
        <v>9329</v>
      </c>
      <c r="B8561" s="1">
        <v>45712</v>
      </c>
      <c r="C8561" t="s">
        <v>179</v>
      </c>
      <c r="D8561" t="s">
        <v>3</v>
      </c>
      <c r="E8561" t="s">
        <v>340</v>
      </c>
      <c r="F8561" t="s">
        <v>562</v>
      </c>
      <c r="G8561" s="8">
        <v>49</v>
      </c>
      <c r="H8561" s="6">
        <v>3147.67</v>
      </c>
      <c r="I8561" s="6">
        <v>154235.99</v>
      </c>
      <c r="J8561" t="s">
        <v>777</v>
      </c>
      <c r="K8561" s="8">
        <v>8</v>
      </c>
      <c r="L8561" t="str">
        <f>_xlfn.XLOOKUP(F8561, Items!$A:$A, Items!$C:$C, "Check Item ID", 0)</f>
        <v>Service</v>
      </c>
    </row>
    <row r="8562" spans="1:12" hidden="1" x14ac:dyDescent="0.25">
      <c r="A8562" t="s">
        <v>9330</v>
      </c>
      <c r="B8562" s="1">
        <v>45869</v>
      </c>
      <c r="C8562" t="s">
        <v>217</v>
      </c>
      <c r="D8562" t="s">
        <v>21</v>
      </c>
      <c r="E8562" t="s">
        <v>276</v>
      </c>
      <c r="F8562" t="s">
        <v>450</v>
      </c>
      <c r="G8562">
        <v>7</v>
      </c>
      <c r="H8562">
        <v>7292.55</v>
      </c>
      <c r="I8562">
        <v>51047.88</v>
      </c>
      <c r="J8562" t="s">
        <v>768</v>
      </c>
      <c r="K8562">
        <v>14</v>
      </c>
      <c r="L8562" t="str">
        <f>_xlfn.XLOOKUP(F8562, Items!$A:$A, Items!$C:$C, "Check Item ID", 0)</f>
        <v>Service</v>
      </c>
    </row>
    <row r="8563" spans="1:12" hidden="1" x14ac:dyDescent="0.25">
      <c r="A8563" t="s">
        <v>9331</v>
      </c>
      <c r="B8563" s="1">
        <v>45746</v>
      </c>
      <c r="C8563" t="s">
        <v>99</v>
      </c>
      <c r="D8563" t="s">
        <v>13</v>
      </c>
      <c r="E8563" t="s">
        <v>310</v>
      </c>
      <c r="F8563" t="s">
        <v>436</v>
      </c>
      <c r="G8563">
        <v>2</v>
      </c>
      <c r="H8563">
        <v>51.71</v>
      </c>
      <c r="I8563">
        <v>103.41</v>
      </c>
      <c r="J8563" t="s">
        <v>770</v>
      </c>
      <c r="K8563">
        <v>35</v>
      </c>
      <c r="L8563" t="str">
        <f>_xlfn.XLOOKUP(F8563, Items!$A:$A, Items!$C:$C, "Check Item ID", 0)</f>
        <v>Service</v>
      </c>
    </row>
    <row r="8564" spans="1:12" hidden="1" x14ac:dyDescent="0.25">
      <c r="A8564" t="s">
        <v>9332</v>
      </c>
      <c r="B8564" s="1">
        <v>45966</v>
      </c>
      <c r="C8564" t="s">
        <v>237</v>
      </c>
      <c r="D8564" t="s">
        <v>5</v>
      </c>
      <c r="E8564" t="s">
        <v>334</v>
      </c>
      <c r="F8564" t="s">
        <v>604</v>
      </c>
      <c r="G8564">
        <v>42</v>
      </c>
      <c r="H8564">
        <v>348.69</v>
      </c>
      <c r="I8564">
        <v>14644.97</v>
      </c>
      <c r="J8564" t="s">
        <v>768</v>
      </c>
      <c r="K8564">
        <v>45</v>
      </c>
      <c r="L8564" t="str">
        <f>_xlfn.XLOOKUP(F8564, Items!$A:$A, Items!$C:$C, "Check Item ID", 0)</f>
        <v>Software</v>
      </c>
    </row>
    <row r="8565" spans="1:12" hidden="1" x14ac:dyDescent="0.25">
      <c r="A8565" t="s">
        <v>9333</v>
      </c>
      <c r="B8565" s="1">
        <v>45513</v>
      </c>
      <c r="C8565" t="s">
        <v>111</v>
      </c>
      <c r="D8565" t="s">
        <v>31</v>
      </c>
      <c r="E8565" t="s">
        <v>250</v>
      </c>
      <c r="F8565" t="s">
        <v>432</v>
      </c>
      <c r="G8565">
        <v>17</v>
      </c>
      <c r="H8565">
        <v>10167.19</v>
      </c>
      <c r="I8565">
        <v>172842.21</v>
      </c>
      <c r="J8565" t="s">
        <v>770</v>
      </c>
      <c r="K8565">
        <v>16</v>
      </c>
      <c r="L8565" t="str">
        <f>_xlfn.XLOOKUP(F8565, Items!$A:$A, Items!$C:$C, "Check Item ID", 0)</f>
        <v>Service</v>
      </c>
    </row>
    <row r="8566" spans="1:12" x14ac:dyDescent="0.25">
      <c r="A8566" t="s">
        <v>9334</v>
      </c>
      <c r="B8566" s="1">
        <v>45202</v>
      </c>
      <c r="C8566" t="s">
        <v>73</v>
      </c>
      <c r="D8566" t="s">
        <v>29</v>
      </c>
      <c r="E8566" t="s">
        <v>258</v>
      </c>
      <c r="F8566" t="s">
        <v>700</v>
      </c>
      <c r="G8566" s="8">
        <v>50</v>
      </c>
      <c r="H8566" s="6">
        <v>7104.62</v>
      </c>
      <c r="I8566" s="6">
        <v>355230.9</v>
      </c>
      <c r="J8566" t="s">
        <v>777</v>
      </c>
      <c r="K8566" s="8">
        <v>14</v>
      </c>
      <c r="L8566" t="str">
        <f>_xlfn.XLOOKUP(F8566, Items!$A:$A, Items!$C:$C, "Check Item ID", 0)</f>
        <v>Hardware</v>
      </c>
    </row>
    <row r="8567" spans="1:12" x14ac:dyDescent="0.25">
      <c r="A8567" t="s">
        <v>9335</v>
      </c>
      <c r="B8567" s="1">
        <v>45939</v>
      </c>
      <c r="C8567" t="s">
        <v>48</v>
      </c>
      <c r="D8567" t="s">
        <v>21</v>
      </c>
      <c r="E8567" t="s">
        <v>270</v>
      </c>
      <c r="F8567" t="s">
        <v>644</v>
      </c>
      <c r="G8567" s="8">
        <v>32</v>
      </c>
      <c r="H8567" s="6">
        <v>10784.51</v>
      </c>
      <c r="I8567" s="6">
        <v>345104.28</v>
      </c>
      <c r="J8567" t="s">
        <v>777</v>
      </c>
      <c r="K8567" s="8">
        <v>38</v>
      </c>
      <c r="L8567" t="str">
        <f>_xlfn.XLOOKUP(F8567, Items!$A:$A, Items!$C:$C, "Check Item ID", 0)</f>
        <v>Hardware</v>
      </c>
    </row>
    <row r="8568" spans="1:12" hidden="1" x14ac:dyDescent="0.25">
      <c r="A8568" t="s">
        <v>9336</v>
      </c>
      <c r="B8568" s="1">
        <v>45075</v>
      </c>
      <c r="C8568" t="s">
        <v>189</v>
      </c>
      <c r="D8568" t="s">
        <v>21</v>
      </c>
      <c r="E8568" t="s">
        <v>316</v>
      </c>
      <c r="F8568" t="s">
        <v>660</v>
      </c>
      <c r="G8568">
        <v>46</v>
      </c>
      <c r="H8568">
        <v>8557.5</v>
      </c>
      <c r="I8568">
        <v>393644.9</v>
      </c>
      <c r="J8568" t="s">
        <v>768</v>
      </c>
      <c r="K8568">
        <v>35</v>
      </c>
      <c r="L8568" t="str">
        <f>_xlfn.XLOOKUP(F8568, Items!$A:$A, Items!$C:$C, "Check Item ID", 0)</f>
        <v>Hardware</v>
      </c>
    </row>
    <row r="8569" spans="1:12" hidden="1" x14ac:dyDescent="0.25">
      <c r="A8569" t="s">
        <v>9337</v>
      </c>
      <c r="B8569" s="1">
        <v>45550</v>
      </c>
      <c r="C8569" t="s">
        <v>195</v>
      </c>
      <c r="D8569" t="s">
        <v>7</v>
      </c>
      <c r="E8569" t="s">
        <v>324</v>
      </c>
      <c r="F8569" t="s">
        <v>738</v>
      </c>
      <c r="G8569">
        <v>15</v>
      </c>
      <c r="H8569">
        <v>7047.28</v>
      </c>
      <c r="I8569">
        <v>105709.2</v>
      </c>
      <c r="J8569" t="s">
        <v>770</v>
      </c>
      <c r="K8569">
        <v>18</v>
      </c>
      <c r="L8569" t="str">
        <f>_xlfn.XLOOKUP(F8569, Items!$A:$A, Items!$C:$C, "Check Item ID", 0)</f>
        <v>Software</v>
      </c>
    </row>
    <row r="8570" spans="1:12" hidden="1" x14ac:dyDescent="0.25">
      <c r="A8570" t="s">
        <v>9338</v>
      </c>
      <c r="B8570" s="1">
        <v>45887</v>
      </c>
      <c r="C8570" t="s">
        <v>125</v>
      </c>
      <c r="D8570" t="s">
        <v>23</v>
      </c>
      <c r="E8570" t="s">
        <v>326</v>
      </c>
      <c r="F8570" t="s">
        <v>728</v>
      </c>
      <c r="G8570">
        <v>37</v>
      </c>
      <c r="H8570">
        <v>7613.3</v>
      </c>
      <c r="I8570">
        <v>281692.08</v>
      </c>
      <c r="J8570" t="s">
        <v>770</v>
      </c>
      <c r="K8570">
        <v>27</v>
      </c>
      <c r="L8570" t="str">
        <f>_xlfn.XLOOKUP(F8570, Items!$A:$A, Items!$C:$C, "Check Item ID", 0)</f>
        <v>Hardware</v>
      </c>
    </row>
    <row r="8571" spans="1:12" x14ac:dyDescent="0.25">
      <c r="A8571" t="s">
        <v>9339</v>
      </c>
      <c r="B8571" s="1">
        <v>45462</v>
      </c>
      <c r="C8571" t="s">
        <v>48</v>
      </c>
      <c r="D8571" t="s">
        <v>21</v>
      </c>
      <c r="E8571" t="s">
        <v>318</v>
      </c>
      <c r="F8571" t="s">
        <v>582</v>
      </c>
      <c r="G8571" s="8">
        <v>12</v>
      </c>
      <c r="H8571" s="6">
        <v>8228.57</v>
      </c>
      <c r="I8571" s="6">
        <v>98742.87</v>
      </c>
      <c r="J8571" t="s">
        <v>777</v>
      </c>
      <c r="K8571" s="8">
        <v>38</v>
      </c>
      <c r="L8571" t="str">
        <f>_xlfn.XLOOKUP(F8571, Items!$A:$A, Items!$C:$C, "Check Item ID", 0)</f>
        <v>Service</v>
      </c>
    </row>
    <row r="8572" spans="1:12" hidden="1" x14ac:dyDescent="0.25">
      <c r="A8572" t="s">
        <v>9340</v>
      </c>
      <c r="B8572" s="1">
        <v>45061</v>
      </c>
      <c r="C8572" t="s">
        <v>181</v>
      </c>
      <c r="D8572" t="s">
        <v>17</v>
      </c>
      <c r="E8572" t="s">
        <v>328</v>
      </c>
      <c r="F8572" t="s">
        <v>582</v>
      </c>
      <c r="G8572">
        <v>34</v>
      </c>
      <c r="H8572">
        <v>10267.14</v>
      </c>
      <c r="I8572">
        <v>349082.75</v>
      </c>
      <c r="J8572" t="s">
        <v>770</v>
      </c>
      <c r="K8572">
        <v>20</v>
      </c>
      <c r="L8572" t="str">
        <f>_xlfn.XLOOKUP(F8572, Items!$A:$A, Items!$C:$C, "Check Item ID", 0)</f>
        <v>Service</v>
      </c>
    </row>
    <row r="8573" spans="1:12" hidden="1" x14ac:dyDescent="0.25">
      <c r="A8573" t="s">
        <v>9341</v>
      </c>
      <c r="B8573" s="1">
        <v>45267</v>
      </c>
      <c r="C8573" t="s">
        <v>213</v>
      </c>
      <c r="D8573" t="s">
        <v>5</v>
      </c>
      <c r="E8573" t="s">
        <v>330</v>
      </c>
      <c r="F8573" t="s">
        <v>418</v>
      </c>
      <c r="G8573">
        <v>39</v>
      </c>
      <c r="H8573">
        <v>5914.88</v>
      </c>
      <c r="I8573">
        <v>230680.42</v>
      </c>
      <c r="J8573" t="s">
        <v>768</v>
      </c>
      <c r="K8573">
        <v>17</v>
      </c>
      <c r="L8573" t="str">
        <f>_xlfn.XLOOKUP(F8573, Items!$A:$A, Items!$C:$C, "Check Item ID", 0)</f>
        <v>Service</v>
      </c>
    </row>
    <row r="8574" spans="1:12" hidden="1" x14ac:dyDescent="0.25">
      <c r="A8574" t="s">
        <v>9342</v>
      </c>
      <c r="B8574" s="1">
        <v>45178</v>
      </c>
      <c r="C8574" t="s">
        <v>99</v>
      </c>
      <c r="D8574" t="s">
        <v>13</v>
      </c>
      <c r="E8574" t="s">
        <v>294</v>
      </c>
      <c r="F8574" t="s">
        <v>406</v>
      </c>
      <c r="G8574">
        <v>11</v>
      </c>
      <c r="H8574">
        <v>8107.67</v>
      </c>
      <c r="I8574">
        <v>89184.320000000007</v>
      </c>
      <c r="J8574" t="s">
        <v>770</v>
      </c>
      <c r="K8574">
        <v>42</v>
      </c>
      <c r="L8574" t="str">
        <f>_xlfn.XLOOKUP(F8574, Items!$A:$A, Items!$C:$C, "Check Item ID", 0)</f>
        <v>Software</v>
      </c>
    </row>
    <row r="8575" spans="1:12" x14ac:dyDescent="0.25">
      <c r="A8575" t="s">
        <v>9343</v>
      </c>
      <c r="B8575" s="1">
        <v>45829</v>
      </c>
      <c r="C8575" t="s">
        <v>171</v>
      </c>
      <c r="D8575" t="s">
        <v>23</v>
      </c>
      <c r="E8575" t="s">
        <v>296</v>
      </c>
      <c r="F8575" t="s">
        <v>734</v>
      </c>
      <c r="G8575" s="8">
        <v>20</v>
      </c>
      <c r="H8575" s="6">
        <v>7540</v>
      </c>
      <c r="I8575" s="6">
        <v>150799.93</v>
      </c>
      <c r="J8575" t="s">
        <v>777</v>
      </c>
      <c r="K8575" s="8">
        <v>6</v>
      </c>
      <c r="L8575" t="str">
        <f>_xlfn.XLOOKUP(F8575, Items!$A:$A, Items!$C:$C, "Check Item ID", 0)</f>
        <v>Software</v>
      </c>
    </row>
    <row r="8576" spans="1:12" hidden="1" x14ac:dyDescent="0.25">
      <c r="A8576" t="s">
        <v>9344</v>
      </c>
      <c r="B8576" s="1">
        <v>45362</v>
      </c>
      <c r="C8576" t="s">
        <v>89</v>
      </c>
      <c r="D8576" t="s">
        <v>23</v>
      </c>
      <c r="E8576" t="s">
        <v>258</v>
      </c>
      <c r="F8576" t="s">
        <v>710</v>
      </c>
      <c r="G8576">
        <v>7</v>
      </c>
      <c r="H8576">
        <v>192.21</v>
      </c>
      <c r="I8576">
        <v>1345.5</v>
      </c>
      <c r="J8576" t="s">
        <v>770</v>
      </c>
      <c r="K8576">
        <v>36</v>
      </c>
      <c r="L8576" t="str">
        <f>_xlfn.XLOOKUP(F8576, Items!$A:$A, Items!$C:$C, "Check Item ID", 0)</f>
        <v>Service</v>
      </c>
    </row>
    <row r="8577" spans="1:12" x14ac:dyDescent="0.25">
      <c r="A8577" t="s">
        <v>9345</v>
      </c>
      <c r="B8577" s="1">
        <v>45844</v>
      </c>
      <c r="C8577" t="s">
        <v>173</v>
      </c>
      <c r="D8577" t="s">
        <v>9</v>
      </c>
      <c r="E8577" t="s">
        <v>267</v>
      </c>
      <c r="F8577" t="s">
        <v>544</v>
      </c>
      <c r="G8577" s="8">
        <v>49</v>
      </c>
      <c r="H8577" s="6">
        <v>914.94</v>
      </c>
      <c r="I8577" s="6">
        <v>44832.29</v>
      </c>
      <c r="J8577" t="s">
        <v>777</v>
      </c>
      <c r="K8577" s="8">
        <v>18</v>
      </c>
      <c r="L8577" t="str">
        <f>_xlfn.XLOOKUP(F8577, Items!$A:$A, Items!$C:$C, "Check Item ID", 0)</f>
        <v>Software</v>
      </c>
    </row>
    <row r="8578" spans="1:12" hidden="1" x14ac:dyDescent="0.25">
      <c r="A8578" t="s">
        <v>9346</v>
      </c>
      <c r="B8578" s="1">
        <v>45938</v>
      </c>
      <c r="C8578" t="s">
        <v>149</v>
      </c>
      <c r="D8578" t="s">
        <v>21</v>
      </c>
      <c r="E8578" t="s">
        <v>314</v>
      </c>
      <c r="F8578" t="s">
        <v>668</v>
      </c>
      <c r="G8578">
        <v>21</v>
      </c>
      <c r="H8578">
        <v>6030.46</v>
      </c>
      <c r="I8578">
        <v>126639.76</v>
      </c>
      <c r="J8578" t="s">
        <v>768</v>
      </c>
      <c r="K8578">
        <v>8</v>
      </c>
      <c r="L8578" t="str">
        <f>_xlfn.XLOOKUP(F8578, Items!$A:$A, Items!$C:$C, "Check Item ID", 0)</f>
        <v>Software</v>
      </c>
    </row>
    <row r="8579" spans="1:12" x14ac:dyDescent="0.25">
      <c r="A8579" t="s">
        <v>9347</v>
      </c>
      <c r="B8579" s="1">
        <v>46018</v>
      </c>
      <c r="C8579" t="s">
        <v>149</v>
      </c>
      <c r="D8579" t="s">
        <v>21</v>
      </c>
      <c r="E8579" t="s">
        <v>276</v>
      </c>
      <c r="F8579" t="s">
        <v>686</v>
      </c>
      <c r="G8579" s="8">
        <v>21</v>
      </c>
      <c r="H8579" s="6">
        <v>5507.54</v>
      </c>
      <c r="I8579" s="6">
        <v>115658.39</v>
      </c>
      <c r="J8579" t="s">
        <v>777</v>
      </c>
      <c r="K8579" s="8">
        <v>4</v>
      </c>
      <c r="L8579" t="str">
        <f>_xlfn.XLOOKUP(F8579, Items!$A:$A, Items!$C:$C, "Check Item ID", 0)</f>
        <v>Software</v>
      </c>
    </row>
    <row r="8580" spans="1:12" x14ac:dyDescent="0.25">
      <c r="A8580" t="s">
        <v>9348</v>
      </c>
      <c r="B8580" s="1">
        <v>45374</v>
      </c>
      <c r="C8580" t="s">
        <v>145</v>
      </c>
      <c r="D8580" t="s">
        <v>7</v>
      </c>
      <c r="E8580" t="s">
        <v>278</v>
      </c>
      <c r="F8580" t="s">
        <v>594</v>
      </c>
      <c r="G8580" s="8">
        <v>2</v>
      </c>
      <c r="H8580" s="6">
        <v>3893.71</v>
      </c>
      <c r="I8580" s="6">
        <v>7787.42</v>
      </c>
      <c r="J8580" t="s">
        <v>777</v>
      </c>
      <c r="K8580" s="8">
        <v>27</v>
      </c>
      <c r="L8580" t="str">
        <f>_xlfn.XLOOKUP(F8580, Items!$A:$A, Items!$C:$C, "Check Item ID", 0)</f>
        <v>Software</v>
      </c>
    </row>
    <row r="8581" spans="1:12" hidden="1" x14ac:dyDescent="0.25">
      <c r="A8581" t="s">
        <v>9349</v>
      </c>
      <c r="B8581" s="1">
        <v>45193</v>
      </c>
      <c r="C8581" t="s">
        <v>159</v>
      </c>
      <c r="D8581" t="s">
        <v>11</v>
      </c>
      <c r="E8581" t="s">
        <v>352</v>
      </c>
      <c r="F8581" t="s">
        <v>432</v>
      </c>
      <c r="G8581">
        <v>30</v>
      </c>
      <c r="H8581">
        <v>8438.84</v>
      </c>
      <c r="I8581">
        <v>253165.31</v>
      </c>
      <c r="J8581" t="s">
        <v>770</v>
      </c>
      <c r="K8581">
        <v>8</v>
      </c>
      <c r="L8581" t="str">
        <f>_xlfn.XLOOKUP(F8581, Items!$A:$A, Items!$C:$C, "Check Item ID", 0)</f>
        <v>Service</v>
      </c>
    </row>
    <row r="8582" spans="1:12" x14ac:dyDescent="0.25">
      <c r="A8582" t="s">
        <v>9350</v>
      </c>
      <c r="B8582" s="1">
        <v>45137</v>
      </c>
      <c r="C8582" t="s">
        <v>117</v>
      </c>
      <c r="D8582" t="s">
        <v>29</v>
      </c>
      <c r="E8582" t="s">
        <v>312</v>
      </c>
      <c r="F8582" t="s">
        <v>616</v>
      </c>
      <c r="G8582" s="8">
        <v>1</v>
      </c>
      <c r="H8582" s="6">
        <v>391.59</v>
      </c>
      <c r="I8582" s="6">
        <v>391.59</v>
      </c>
      <c r="J8582" t="s">
        <v>777</v>
      </c>
      <c r="K8582" s="8">
        <v>9</v>
      </c>
      <c r="L8582" t="str">
        <f>_xlfn.XLOOKUP(F8582, Items!$A:$A, Items!$C:$C, "Check Item ID", 0)</f>
        <v>Hardware</v>
      </c>
    </row>
    <row r="8583" spans="1:12" hidden="1" x14ac:dyDescent="0.25">
      <c r="A8583" t="s">
        <v>9351</v>
      </c>
      <c r="B8583" s="1">
        <v>44965</v>
      </c>
      <c r="C8583" t="s">
        <v>235</v>
      </c>
      <c r="D8583" t="s">
        <v>17</v>
      </c>
      <c r="E8583" t="s">
        <v>246</v>
      </c>
      <c r="F8583" t="s">
        <v>468</v>
      </c>
      <c r="G8583">
        <v>5</v>
      </c>
      <c r="H8583">
        <v>4011.88</v>
      </c>
      <c r="I8583">
        <v>20059.41</v>
      </c>
      <c r="J8583" t="s">
        <v>768</v>
      </c>
      <c r="K8583">
        <v>14</v>
      </c>
      <c r="L8583" t="str">
        <f>_xlfn.XLOOKUP(F8583, Items!$A:$A, Items!$C:$C, "Check Item ID", 0)</f>
        <v>Hardware</v>
      </c>
    </row>
    <row r="8584" spans="1:12" hidden="1" x14ac:dyDescent="0.25">
      <c r="A8584" t="s">
        <v>9352</v>
      </c>
      <c r="B8584" s="1">
        <v>45058</v>
      </c>
      <c r="C8584" t="s">
        <v>81</v>
      </c>
      <c r="D8584" t="s">
        <v>19</v>
      </c>
      <c r="E8584" t="s">
        <v>348</v>
      </c>
      <c r="F8584" t="s">
        <v>456</v>
      </c>
      <c r="G8584">
        <v>15</v>
      </c>
      <c r="H8584">
        <v>8232.4</v>
      </c>
      <c r="I8584">
        <v>123485.94</v>
      </c>
      <c r="J8584" t="s">
        <v>768</v>
      </c>
      <c r="K8584">
        <v>13</v>
      </c>
      <c r="L8584" t="str">
        <f>_xlfn.XLOOKUP(F8584, Items!$A:$A, Items!$C:$C, "Check Item ID", 0)</f>
        <v>Software</v>
      </c>
    </row>
    <row r="8585" spans="1:12" x14ac:dyDescent="0.25">
      <c r="A8585" t="s">
        <v>9353</v>
      </c>
      <c r="B8585" s="1">
        <v>45326</v>
      </c>
      <c r="C8585" t="s">
        <v>225</v>
      </c>
      <c r="D8585" t="s">
        <v>13</v>
      </c>
      <c r="E8585" t="s">
        <v>292</v>
      </c>
      <c r="F8585" t="s">
        <v>578</v>
      </c>
      <c r="G8585" s="8">
        <v>35</v>
      </c>
      <c r="H8585" s="6">
        <v>9203.23</v>
      </c>
      <c r="I8585" s="6">
        <v>322113.07</v>
      </c>
      <c r="J8585" t="s">
        <v>777</v>
      </c>
      <c r="K8585" s="8">
        <v>16</v>
      </c>
      <c r="L8585" t="str">
        <f>_xlfn.XLOOKUP(F8585, Items!$A:$A, Items!$C:$C, "Check Item ID", 0)</f>
        <v>Service</v>
      </c>
    </row>
    <row r="8586" spans="1:12" hidden="1" x14ac:dyDescent="0.25">
      <c r="A8586" t="s">
        <v>9354</v>
      </c>
      <c r="B8586" s="1">
        <v>45846</v>
      </c>
      <c r="C8586" t="s">
        <v>211</v>
      </c>
      <c r="D8586" t="s">
        <v>31</v>
      </c>
      <c r="E8586" t="s">
        <v>314</v>
      </c>
      <c r="F8586" t="s">
        <v>384</v>
      </c>
      <c r="G8586">
        <v>3</v>
      </c>
      <c r="H8586">
        <v>610.41999999999996</v>
      </c>
      <c r="I8586">
        <v>1831.26</v>
      </c>
      <c r="J8586" t="s">
        <v>768</v>
      </c>
      <c r="K8586">
        <v>44</v>
      </c>
      <c r="L8586" t="str">
        <f>_xlfn.XLOOKUP(F8586, Items!$A:$A, Items!$C:$C, "Check Item ID", 0)</f>
        <v>Software</v>
      </c>
    </row>
    <row r="8587" spans="1:12" x14ac:dyDescent="0.25">
      <c r="A8587" t="s">
        <v>9355</v>
      </c>
      <c r="B8587" s="1">
        <v>45113</v>
      </c>
      <c r="C8587" t="s">
        <v>117</v>
      </c>
      <c r="D8587" t="s">
        <v>29</v>
      </c>
      <c r="E8587" t="s">
        <v>334</v>
      </c>
      <c r="F8587" t="s">
        <v>536</v>
      </c>
      <c r="G8587" s="8">
        <v>39</v>
      </c>
      <c r="H8587" s="6">
        <v>3354.22</v>
      </c>
      <c r="I8587" s="6">
        <v>130814.45</v>
      </c>
      <c r="J8587" t="s">
        <v>777</v>
      </c>
      <c r="K8587" s="8">
        <v>20</v>
      </c>
      <c r="L8587" t="str">
        <f>_xlfn.XLOOKUP(F8587, Items!$A:$A, Items!$C:$C, "Check Item ID", 0)</f>
        <v>Service</v>
      </c>
    </row>
    <row r="8588" spans="1:12" x14ac:dyDescent="0.25">
      <c r="A8588" t="s">
        <v>9356</v>
      </c>
      <c r="B8588" s="1">
        <v>45720</v>
      </c>
      <c r="C8588" t="s">
        <v>117</v>
      </c>
      <c r="D8588" t="s">
        <v>29</v>
      </c>
      <c r="E8588" t="s">
        <v>263</v>
      </c>
      <c r="F8588" t="s">
        <v>652</v>
      </c>
      <c r="G8588" s="8">
        <v>6</v>
      </c>
      <c r="H8588" s="6">
        <v>10343.620000000001</v>
      </c>
      <c r="I8588" s="6">
        <v>62061.69</v>
      </c>
      <c r="J8588" t="s">
        <v>777</v>
      </c>
      <c r="K8588" s="8">
        <v>28</v>
      </c>
      <c r="L8588" t="str">
        <f>_xlfn.XLOOKUP(F8588, Items!$A:$A, Items!$C:$C, "Check Item ID", 0)</f>
        <v>Hardware</v>
      </c>
    </row>
    <row r="8589" spans="1:12" hidden="1" x14ac:dyDescent="0.25">
      <c r="A8589" t="s">
        <v>9357</v>
      </c>
      <c r="B8589" s="1">
        <v>45880</v>
      </c>
      <c r="C8589" t="s">
        <v>77</v>
      </c>
      <c r="D8589" t="s">
        <v>17</v>
      </c>
      <c r="E8589" t="s">
        <v>332</v>
      </c>
      <c r="F8589" t="s">
        <v>716</v>
      </c>
      <c r="G8589">
        <v>32</v>
      </c>
      <c r="H8589">
        <v>5989.22</v>
      </c>
      <c r="I8589">
        <v>191655.12</v>
      </c>
      <c r="J8589" t="s">
        <v>770</v>
      </c>
      <c r="K8589">
        <v>13</v>
      </c>
      <c r="L8589" t="str">
        <f>_xlfn.XLOOKUP(F8589, Items!$A:$A, Items!$C:$C, "Check Item ID", 0)</f>
        <v>Service</v>
      </c>
    </row>
    <row r="8590" spans="1:12" hidden="1" x14ac:dyDescent="0.25">
      <c r="A8590" t="s">
        <v>9358</v>
      </c>
      <c r="B8590" s="1">
        <v>45505</v>
      </c>
      <c r="C8590" t="s">
        <v>103</v>
      </c>
      <c r="D8590" t="s">
        <v>31</v>
      </c>
      <c r="E8590" t="s">
        <v>281</v>
      </c>
      <c r="F8590" t="s">
        <v>376</v>
      </c>
      <c r="G8590">
        <v>24</v>
      </c>
      <c r="H8590">
        <v>7638.47</v>
      </c>
      <c r="I8590">
        <v>183323.35</v>
      </c>
      <c r="J8590" t="s">
        <v>768</v>
      </c>
      <c r="K8590">
        <v>39</v>
      </c>
      <c r="L8590" t="str">
        <f>_xlfn.XLOOKUP(F8590, Items!$A:$A, Items!$C:$C, "Check Item ID", 0)</f>
        <v>Software</v>
      </c>
    </row>
    <row r="8591" spans="1:12" x14ac:dyDescent="0.25">
      <c r="A8591" t="s">
        <v>9359</v>
      </c>
      <c r="B8591" s="1">
        <v>44941</v>
      </c>
      <c r="C8591" t="s">
        <v>53</v>
      </c>
      <c r="D8591" t="s">
        <v>9</v>
      </c>
      <c r="E8591" t="s">
        <v>316</v>
      </c>
      <c r="F8591" t="s">
        <v>454</v>
      </c>
      <c r="G8591" s="8">
        <v>28</v>
      </c>
      <c r="H8591" s="6">
        <v>1540.8</v>
      </c>
      <c r="I8591" s="6">
        <v>43142.51</v>
      </c>
      <c r="J8591" t="s">
        <v>777</v>
      </c>
      <c r="K8591" s="8">
        <v>25</v>
      </c>
      <c r="L8591" t="str">
        <f>_xlfn.XLOOKUP(F8591, Items!$A:$A, Items!$C:$C, "Check Item ID", 0)</f>
        <v>Service</v>
      </c>
    </row>
    <row r="8592" spans="1:12" x14ac:dyDescent="0.25">
      <c r="A8592" t="s">
        <v>9360</v>
      </c>
      <c r="B8592" s="1">
        <v>45420</v>
      </c>
      <c r="C8592" t="s">
        <v>89</v>
      </c>
      <c r="D8592" t="s">
        <v>23</v>
      </c>
      <c r="E8592" t="s">
        <v>294</v>
      </c>
      <c r="F8592" t="s">
        <v>756</v>
      </c>
      <c r="G8592" s="8">
        <v>14</v>
      </c>
      <c r="H8592" s="6">
        <v>2955.75</v>
      </c>
      <c r="I8592" s="6">
        <v>41380.53</v>
      </c>
      <c r="J8592" t="s">
        <v>777</v>
      </c>
      <c r="K8592" s="8">
        <v>28</v>
      </c>
      <c r="L8592" t="str">
        <f>_xlfn.XLOOKUP(F8592, Items!$A:$A, Items!$C:$C, "Check Item ID", 0)</f>
        <v>Service</v>
      </c>
    </row>
    <row r="8593" spans="1:12" x14ac:dyDescent="0.25">
      <c r="A8593" t="s">
        <v>9361</v>
      </c>
      <c r="B8593" s="1">
        <v>45310</v>
      </c>
      <c r="C8593" t="s">
        <v>107</v>
      </c>
      <c r="D8593" t="s">
        <v>25</v>
      </c>
      <c r="E8593" t="s">
        <v>298</v>
      </c>
      <c r="F8593" t="s">
        <v>394</v>
      </c>
      <c r="G8593" s="8">
        <v>27</v>
      </c>
      <c r="H8593" s="6">
        <v>1729.41</v>
      </c>
      <c r="I8593" s="6">
        <v>46694.06</v>
      </c>
      <c r="J8593" t="s">
        <v>777</v>
      </c>
      <c r="K8593" s="8">
        <v>5</v>
      </c>
      <c r="L8593" t="str">
        <f>_xlfn.XLOOKUP(F8593, Items!$A:$A, Items!$C:$C, "Check Item ID", 0)</f>
        <v>Service</v>
      </c>
    </row>
    <row r="8594" spans="1:12" hidden="1" x14ac:dyDescent="0.25">
      <c r="A8594" t="s">
        <v>9362</v>
      </c>
      <c r="B8594" s="1">
        <v>45484</v>
      </c>
      <c r="C8594" t="s">
        <v>151</v>
      </c>
      <c r="D8594" t="s">
        <v>11</v>
      </c>
      <c r="E8594" t="s">
        <v>334</v>
      </c>
      <c r="F8594" t="s">
        <v>690</v>
      </c>
      <c r="G8594">
        <v>25</v>
      </c>
      <c r="H8594">
        <v>8412.77</v>
      </c>
      <c r="I8594">
        <v>210319.13</v>
      </c>
      <c r="J8594" t="s">
        <v>770</v>
      </c>
      <c r="K8594">
        <v>18</v>
      </c>
      <c r="L8594" t="str">
        <f>_xlfn.XLOOKUP(F8594, Items!$A:$A, Items!$C:$C, "Check Item ID", 0)</f>
        <v>Software</v>
      </c>
    </row>
    <row r="8595" spans="1:12" hidden="1" x14ac:dyDescent="0.25">
      <c r="A8595" t="s">
        <v>9363</v>
      </c>
      <c r="B8595" s="1">
        <v>45670</v>
      </c>
      <c r="C8595" t="s">
        <v>111</v>
      </c>
      <c r="D8595" t="s">
        <v>31</v>
      </c>
      <c r="E8595" t="s">
        <v>294</v>
      </c>
      <c r="F8595" t="s">
        <v>438</v>
      </c>
      <c r="G8595">
        <v>43</v>
      </c>
      <c r="H8595">
        <v>4143.83</v>
      </c>
      <c r="I8595">
        <v>178184.73</v>
      </c>
      <c r="J8595" t="s">
        <v>768</v>
      </c>
      <c r="K8595">
        <v>24</v>
      </c>
      <c r="L8595" t="str">
        <f>_xlfn.XLOOKUP(F8595, Items!$A:$A, Items!$C:$C, "Check Item ID", 0)</f>
        <v>Software</v>
      </c>
    </row>
    <row r="8596" spans="1:12" x14ac:dyDescent="0.25">
      <c r="A8596" t="s">
        <v>9364</v>
      </c>
      <c r="B8596" s="1">
        <v>45350</v>
      </c>
      <c r="C8596" t="s">
        <v>221</v>
      </c>
      <c r="D8596" t="s">
        <v>5</v>
      </c>
      <c r="E8596" t="s">
        <v>278</v>
      </c>
      <c r="F8596" t="s">
        <v>404</v>
      </c>
      <c r="G8596" s="8">
        <v>15</v>
      </c>
      <c r="H8596" s="6">
        <v>3432.91</v>
      </c>
      <c r="I8596" s="6">
        <v>51493.67</v>
      </c>
      <c r="J8596" t="s">
        <v>777</v>
      </c>
      <c r="K8596" s="8">
        <v>40</v>
      </c>
      <c r="L8596" t="str">
        <f>_xlfn.XLOOKUP(F8596, Items!$A:$A, Items!$C:$C, "Check Item ID", 0)</f>
        <v>Service</v>
      </c>
    </row>
    <row r="8597" spans="1:12" hidden="1" x14ac:dyDescent="0.25">
      <c r="A8597" t="s">
        <v>9365</v>
      </c>
      <c r="B8597" s="1">
        <v>45834</v>
      </c>
      <c r="C8597" t="s">
        <v>203</v>
      </c>
      <c r="D8597" t="s">
        <v>31</v>
      </c>
      <c r="E8597" t="s">
        <v>344</v>
      </c>
      <c r="F8597" t="s">
        <v>502</v>
      </c>
      <c r="G8597">
        <v>13</v>
      </c>
      <c r="H8597">
        <v>6326.56</v>
      </c>
      <c r="I8597">
        <v>82245.25</v>
      </c>
      <c r="J8597" t="s">
        <v>768</v>
      </c>
      <c r="K8597">
        <v>12</v>
      </c>
      <c r="L8597" t="str">
        <f>_xlfn.XLOOKUP(F8597, Items!$A:$A, Items!$C:$C, "Check Item ID", 0)</f>
        <v>Software</v>
      </c>
    </row>
    <row r="8598" spans="1:12" hidden="1" x14ac:dyDescent="0.25">
      <c r="A8598" t="s">
        <v>9366</v>
      </c>
      <c r="B8598" s="1">
        <v>44927</v>
      </c>
      <c r="C8598" t="s">
        <v>143</v>
      </c>
      <c r="D8598" t="s">
        <v>5</v>
      </c>
      <c r="E8598" t="s">
        <v>283</v>
      </c>
      <c r="F8598" t="s">
        <v>414</v>
      </c>
      <c r="G8598">
        <v>31</v>
      </c>
      <c r="H8598">
        <v>4685.8100000000004</v>
      </c>
      <c r="I8598">
        <v>145260.25</v>
      </c>
      <c r="J8598" t="s">
        <v>768</v>
      </c>
      <c r="K8598">
        <v>15</v>
      </c>
      <c r="L8598" t="str">
        <f>_xlfn.XLOOKUP(F8598, Items!$A:$A, Items!$C:$C, "Check Item ID", 0)</f>
        <v>Service</v>
      </c>
    </row>
    <row r="8599" spans="1:12" x14ac:dyDescent="0.25">
      <c r="A8599" t="s">
        <v>9367</v>
      </c>
      <c r="B8599" s="1">
        <v>45786</v>
      </c>
      <c r="C8599" t="s">
        <v>197</v>
      </c>
      <c r="D8599" t="s">
        <v>17</v>
      </c>
      <c r="E8599" t="s">
        <v>281</v>
      </c>
      <c r="F8599" t="s">
        <v>650</v>
      </c>
      <c r="G8599" s="8">
        <v>27</v>
      </c>
      <c r="H8599" s="6">
        <v>9404.81</v>
      </c>
      <c r="I8599" s="6">
        <v>253929.95</v>
      </c>
      <c r="J8599" t="s">
        <v>777</v>
      </c>
      <c r="K8599" s="8">
        <v>39</v>
      </c>
      <c r="L8599" t="str">
        <f>_xlfn.XLOOKUP(F8599, Items!$A:$A, Items!$C:$C, "Check Item ID", 0)</f>
        <v>Service</v>
      </c>
    </row>
    <row r="8600" spans="1:12" hidden="1" x14ac:dyDescent="0.25">
      <c r="A8600" t="s">
        <v>9368</v>
      </c>
      <c r="B8600" s="1">
        <v>45382</v>
      </c>
      <c r="C8600" t="s">
        <v>199</v>
      </c>
      <c r="D8600" t="s">
        <v>11</v>
      </c>
      <c r="E8600" t="s">
        <v>306</v>
      </c>
      <c r="F8600" t="s">
        <v>718</v>
      </c>
      <c r="G8600">
        <v>25</v>
      </c>
      <c r="H8600">
        <v>8392.24</v>
      </c>
      <c r="I8600">
        <v>209806.12</v>
      </c>
      <c r="J8600" t="s">
        <v>768</v>
      </c>
      <c r="K8600">
        <v>26</v>
      </c>
      <c r="L8600" t="str">
        <f>_xlfn.XLOOKUP(F8600, Items!$A:$A, Items!$C:$C, "Check Item ID", 0)</f>
        <v>Software</v>
      </c>
    </row>
    <row r="8601" spans="1:12" x14ac:dyDescent="0.25">
      <c r="A8601" t="s">
        <v>9369</v>
      </c>
      <c r="B8601" s="1">
        <v>45496</v>
      </c>
      <c r="C8601" t="s">
        <v>227</v>
      </c>
      <c r="D8601" t="s">
        <v>9</v>
      </c>
      <c r="E8601" t="s">
        <v>338</v>
      </c>
      <c r="F8601" t="s">
        <v>634</v>
      </c>
      <c r="G8601" s="8">
        <v>13</v>
      </c>
      <c r="H8601" s="6">
        <v>4715.72</v>
      </c>
      <c r="I8601" s="6">
        <v>61304.36</v>
      </c>
      <c r="J8601" t="s">
        <v>777</v>
      </c>
      <c r="K8601" s="8">
        <v>40</v>
      </c>
      <c r="L8601" t="str">
        <f>_xlfn.XLOOKUP(F8601, Items!$A:$A, Items!$C:$C, "Check Item ID", 0)</f>
        <v>Hardware</v>
      </c>
    </row>
    <row r="8602" spans="1:12" x14ac:dyDescent="0.25">
      <c r="A8602" t="s">
        <v>9370</v>
      </c>
      <c r="B8602" s="1">
        <v>45959</v>
      </c>
      <c r="C8602" t="s">
        <v>55</v>
      </c>
      <c r="D8602" t="s">
        <v>3</v>
      </c>
      <c r="E8602" t="s">
        <v>290</v>
      </c>
      <c r="F8602" t="s">
        <v>716</v>
      </c>
      <c r="G8602" s="8">
        <v>2</v>
      </c>
      <c r="H8602" s="6">
        <v>7115.65</v>
      </c>
      <c r="I8602" s="6">
        <v>14231.31</v>
      </c>
      <c r="J8602" t="s">
        <v>777</v>
      </c>
      <c r="K8602" s="8">
        <v>38</v>
      </c>
      <c r="L8602" t="str">
        <f>_xlfn.XLOOKUP(F8602, Items!$A:$A, Items!$C:$C, "Check Item ID", 0)</f>
        <v>Service</v>
      </c>
    </row>
    <row r="8603" spans="1:12" hidden="1" x14ac:dyDescent="0.25">
      <c r="A8603" t="s">
        <v>9371</v>
      </c>
      <c r="B8603" s="1">
        <v>45135</v>
      </c>
      <c r="C8603" t="s">
        <v>101</v>
      </c>
      <c r="D8603" t="s">
        <v>23</v>
      </c>
      <c r="E8603" t="s">
        <v>346</v>
      </c>
      <c r="F8603" t="s">
        <v>590</v>
      </c>
      <c r="G8603">
        <v>26</v>
      </c>
      <c r="H8603">
        <v>779.14</v>
      </c>
      <c r="I8603">
        <v>20257.599999999999</v>
      </c>
      <c r="J8603" t="s">
        <v>770</v>
      </c>
      <c r="K8603">
        <v>34</v>
      </c>
      <c r="L8603" t="str">
        <f>_xlfn.XLOOKUP(F8603, Items!$A:$A, Items!$C:$C, "Check Item ID", 0)</f>
        <v>Hardware</v>
      </c>
    </row>
    <row r="8604" spans="1:12" hidden="1" x14ac:dyDescent="0.25">
      <c r="A8604" t="s">
        <v>9372</v>
      </c>
      <c r="B8604" s="1">
        <v>45016</v>
      </c>
      <c r="C8604" t="s">
        <v>91</v>
      </c>
      <c r="D8604" t="s">
        <v>11</v>
      </c>
      <c r="E8604" t="s">
        <v>354</v>
      </c>
      <c r="F8604" t="s">
        <v>510</v>
      </c>
      <c r="G8604">
        <v>6</v>
      </c>
      <c r="H8604">
        <v>8328.01</v>
      </c>
      <c r="I8604">
        <v>49968.06</v>
      </c>
      <c r="J8604" t="s">
        <v>770</v>
      </c>
      <c r="K8604">
        <v>36</v>
      </c>
      <c r="L8604" t="str">
        <f>_xlfn.XLOOKUP(F8604, Items!$A:$A, Items!$C:$C, "Check Item ID", 0)</f>
        <v>Service</v>
      </c>
    </row>
    <row r="8605" spans="1:12" x14ac:dyDescent="0.25">
      <c r="A8605" t="s">
        <v>9373</v>
      </c>
      <c r="B8605" s="1">
        <v>45175</v>
      </c>
      <c r="C8605" t="s">
        <v>217</v>
      </c>
      <c r="D8605" t="s">
        <v>21</v>
      </c>
      <c r="E8605" t="s">
        <v>288</v>
      </c>
      <c r="F8605" t="s">
        <v>542</v>
      </c>
      <c r="G8605" s="8">
        <v>18</v>
      </c>
      <c r="H8605" s="6">
        <v>7432.52</v>
      </c>
      <c r="I8605" s="6">
        <v>133785.42000000001</v>
      </c>
      <c r="J8605" t="s">
        <v>777</v>
      </c>
      <c r="K8605" s="8">
        <v>4</v>
      </c>
      <c r="L8605" t="str">
        <f>_xlfn.XLOOKUP(F8605, Items!$A:$A, Items!$C:$C, "Check Item ID", 0)</f>
        <v>Service</v>
      </c>
    </row>
    <row r="8606" spans="1:12" hidden="1" x14ac:dyDescent="0.25">
      <c r="A8606" t="s">
        <v>9374</v>
      </c>
      <c r="B8606" s="1">
        <v>45450</v>
      </c>
      <c r="C8606" t="s">
        <v>137</v>
      </c>
      <c r="D8606" t="s">
        <v>13</v>
      </c>
      <c r="E8606" t="s">
        <v>346</v>
      </c>
      <c r="F8606" t="s">
        <v>398</v>
      </c>
      <c r="G8606">
        <v>50</v>
      </c>
      <c r="H8606">
        <v>4391.66</v>
      </c>
      <c r="I8606">
        <v>219582.8</v>
      </c>
      <c r="J8606" t="s">
        <v>770</v>
      </c>
      <c r="K8606">
        <v>26</v>
      </c>
      <c r="L8606" t="str">
        <f>_xlfn.XLOOKUP(F8606, Items!$A:$A, Items!$C:$C, "Check Item ID", 0)</f>
        <v>Hardware</v>
      </c>
    </row>
    <row r="8607" spans="1:12" hidden="1" x14ac:dyDescent="0.25">
      <c r="A8607" t="s">
        <v>9375</v>
      </c>
      <c r="B8607" s="1">
        <v>45521</v>
      </c>
      <c r="C8607" t="s">
        <v>155</v>
      </c>
      <c r="D8607" t="s">
        <v>31</v>
      </c>
      <c r="E8607" t="s">
        <v>302</v>
      </c>
      <c r="F8607" t="s">
        <v>506</v>
      </c>
      <c r="G8607">
        <v>25</v>
      </c>
      <c r="H8607">
        <v>10001.75</v>
      </c>
      <c r="I8607">
        <v>250043.76</v>
      </c>
      <c r="J8607" t="s">
        <v>770</v>
      </c>
      <c r="K8607">
        <v>44</v>
      </c>
      <c r="L8607" t="str">
        <f>_xlfn.XLOOKUP(F8607, Items!$A:$A, Items!$C:$C, "Check Item ID", 0)</f>
        <v>Software</v>
      </c>
    </row>
    <row r="8608" spans="1:12" hidden="1" x14ac:dyDescent="0.25">
      <c r="A8608" t="s">
        <v>9376</v>
      </c>
      <c r="B8608" s="1">
        <v>45047</v>
      </c>
      <c r="C8608" t="s">
        <v>133</v>
      </c>
      <c r="D8608" t="s">
        <v>11</v>
      </c>
      <c r="E8608" t="s">
        <v>272</v>
      </c>
      <c r="F8608" t="s">
        <v>512</v>
      </c>
      <c r="G8608">
        <v>7</v>
      </c>
      <c r="H8608">
        <v>4298.58</v>
      </c>
      <c r="I8608">
        <v>30090.080000000002</v>
      </c>
      <c r="J8608" t="s">
        <v>768</v>
      </c>
      <c r="K8608">
        <v>41</v>
      </c>
      <c r="L8608" t="str">
        <f>_xlfn.XLOOKUP(F8608, Items!$A:$A, Items!$C:$C, "Check Item ID", 0)</f>
        <v>Software</v>
      </c>
    </row>
    <row r="8609" spans="1:12" x14ac:dyDescent="0.25">
      <c r="A8609" t="s">
        <v>9377</v>
      </c>
      <c r="B8609" s="1">
        <v>45214</v>
      </c>
      <c r="C8609" t="s">
        <v>215</v>
      </c>
      <c r="D8609" t="s">
        <v>5</v>
      </c>
      <c r="E8609" t="s">
        <v>326</v>
      </c>
      <c r="F8609" t="s">
        <v>726</v>
      </c>
      <c r="G8609" s="8">
        <v>14</v>
      </c>
      <c r="H8609" s="6">
        <v>4386.68</v>
      </c>
      <c r="I8609" s="6">
        <v>61413.46</v>
      </c>
      <c r="J8609" t="s">
        <v>777</v>
      </c>
      <c r="K8609" s="8">
        <v>27</v>
      </c>
      <c r="L8609" t="str">
        <f>_xlfn.XLOOKUP(F8609, Items!$A:$A, Items!$C:$C, "Check Item ID", 0)</f>
        <v>Hardware</v>
      </c>
    </row>
    <row r="8610" spans="1:12" hidden="1" x14ac:dyDescent="0.25">
      <c r="A8610" t="s">
        <v>9378</v>
      </c>
      <c r="B8610" s="1">
        <v>45142</v>
      </c>
      <c r="C8610" t="s">
        <v>83</v>
      </c>
      <c r="D8610" t="s">
        <v>23</v>
      </c>
      <c r="E8610" t="s">
        <v>316</v>
      </c>
      <c r="F8610" t="s">
        <v>664</v>
      </c>
      <c r="G8610">
        <v>39</v>
      </c>
      <c r="H8610">
        <v>6978.38</v>
      </c>
      <c r="I8610">
        <v>272156.77</v>
      </c>
      <c r="J8610" t="s">
        <v>768</v>
      </c>
      <c r="K8610">
        <v>3</v>
      </c>
      <c r="L8610" t="str">
        <f>_xlfn.XLOOKUP(F8610, Items!$A:$A, Items!$C:$C, "Check Item ID", 0)</f>
        <v>Hardware</v>
      </c>
    </row>
    <row r="8611" spans="1:12" hidden="1" x14ac:dyDescent="0.25">
      <c r="A8611" t="s">
        <v>9379</v>
      </c>
      <c r="B8611" s="1">
        <v>44959</v>
      </c>
      <c r="C8611" t="s">
        <v>113</v>
      </c>
      <c r="D8611" t="s">
        <v>23</v>
      </c>
      <c r="E8611" t="s">
        <v>352</v>
      </c>
      <c r="F8611" t="s">
        <v>704</v>
      </c>
      <c r="G8611">
        <v>39</v>
      </c>
      <c r="H8611">
        <v>4971.29</v>
      </c>
      <c r="I8611">
        <v>193880.21</v>
      </c>
      <c r="J8611" t="s">
        <v>770</v>
      </c>
      <c r="K8611">
        <v>25</v>
      </c>
      <c r="L8611" t="str">
        <f>_xlfn.XLOOKUP(F8611, Items!$A:$A, Items!$C:$C, "Check Item ID", 0)</f>
        <v>Software</v>
      </c>
    </row>
    <row r="8612" spans="1:12" hidden="1" x14ac:dyDescent="0.25">
      <c r="A8612" t="s">
        <v>9380</v>
      </c>
      <c r="B8612" s="1">
        <v>45861</v>
      </c>
      <c r="C8612" t="s">
        <v>63</v>
      </c>
      <c r="D8612" t="s">
        <v>27</v>
      </c>
      <c r="E8612" t="s">
        <v>306</v>
      </c>
      <c r="F8612" t="s">
        <v>528</v>
      </c>
      <c r="G8612">
        <v>22</v>
      </c>
      <c r="H8612">
        <v>1213.81</v>
      </c>
      <c r="I8612">
        <v>26703.9</v>
      </c>
      <c r="J8612" t="s">
        <v>768</v>
      </c>
      <c r="K8612">
        <v>40</v>
      </c>
      <c r="L8612" t="str">
        <f>_xlfn.XLOOKUP(F8612, Items!$A:$A, Items!$C:$C, "Check Item ID", 0)</f>
        <v>Service</v>
      </c>
    </row>
    <row r="8613" spans="1:12" hidden="1" x14ac:dyDescent="0.25">
      <c r="A8613" t="s">
        <v>9381</v>
      </c>
      <c r="B8613" s="1">
        <v>45725</v>
      </c>
      <c r="C8613" t="s">
        <v>121</v>
      </c>
      <c r="D8613" t="s">
        <v>5</v>
      </c>
      <c r="E8613" t="s">
        <v>318</v>
      </c>
      <c r="F8613" t="s">
        <v>670</v>
      </c>
      <c r="G8613">
        <v>30</v>
      </c>
      <c r="H8613">
        <v>7520.95</v>
      </c>
      <c r="I8613">
        <v>225628.52</v>
      </c>
      <c r="J8613" t="s">
        <v>770</v>
      </c>
      <c r="K8613">
        <v>4</v>
      </c>
      <c r="L8613" t="str">
        <f>_xlfn.XLOOKUP(F8613, Items!$A:$A, Items!$C:$C, "Check Item ID", 0)</f>
        <v>Service</v>
      </c>
    </row>
    <row r="8614" spans="1:12" hidden="1" x14ac:dyDescent="0.25">
      <c r="A8614" t="s">
        <v>9382</v>
      </c>
      <c r="B8614" s="1">
        <v>45748</v>
      </c>
      <c r="C8614" t="s">
        <v>145</v>
      </c>
      <c r="D8614" t="s">
        <v>7</v>
      </c>
      <c r="E8614" t="s">
        <v>312</v>
      </c>
      <c r="F8614" t="s">
        <v>640</v>
      </c>
      <c r="G8614">
        <v>7</v>
      </c>
      <c r="H8614">
        <v>6915.72</v>
      </c>
      <c r="I8614">
        <v>48410.06</v>
      </c>
      <c r="J8614" t="s">
        <v>768</v>
      </c>
      <c r="K8614">
        <v>13</v>
      </c>
      <c r="L8614" t="str">
        <f>_xlfn.XLOOKUP(F8614, Items!$A:$A, Items!$C:$C, "Check Item ID", 0)</f>
        <v>Service</v>
      </c>
    </row>
    <row r="8615" spans="1:12" hidden="1" x14ac:dyDescent="0.25">
      <c r="A8615" t="s">
        <v>9383</v>
      </c>
      <c r="B8615" s="1">
        <v>45224</v>
      </c>
      <c r="C8615" t="s">
        <v>239</v>
      </c>
      <c r="D8615" t="s">
        <v>15</v>
      </c>
      <c r="E8615" t="s">
        <v>354</v>
      </c>
      <c r="F8615" t="s">
        <v>698</v>
      </c>
      <c r="G8615">
        <v>44</v>
      </c>
      <c r="H8615">
        <v>5596.51</v>
      </c>
      <c r="I8615">
        <v>246246.64</v>
      </c>
      <c r="J8615" t="s">
        <v>768</v>
      </c>
      <c r="K8615">
        <v>43</v>
      </c>
      <c r="L8615" t="str">
        <f>_xlfn.XLOOKUP(F8615, Items!$A:$A, Items!$C:$C, "Check Item ID", 0)</f>
        <v>Software</v>
      </c>
    </row>
    <row r="8616" spans="1:12" hidden="1" x14ac:dyDescent="0.25">
      <c r="A8616" t="s">
        <v>9384</v>
      </c>
      <c r="B8616" s="1">
        <v>45328</v>
      </c>
      <c r="C8616" t="s">
        <v>63</v>
      </c>
      <c r="D8616" t="s">
        <v>27</v>
      </c>
      <c r="E8616" t="s">
        <v>260</v>
      </c>
      <c r="F8616" t="s">
        <v>502</v>
      </c>
      <c r="G8616">
        <v>47</v>
      </c>
      <c r="H8616">
        <v>7529</v>
      </c>
      <c r="I8616">
        <v>353863.03</v>
      </c>
      <c r="J8616" t="s">
        <v>770</v>
      </c>
      <c r="K8616">
        <v>25</v>
      </c>
      <c r="L8616" t="str">
        <f>_xlfn.XLOOKUP(F8616, Items!$A:$A, Items!$C:$C, "Check Item ID", 0)</f>
        <v>Software</v>
      </c>
    </row>
    <row r="8617" spans="1:12" x14ac:dyDescent="0.25">
      <c r="A8617" t="s">
        <v>9385</v>
      </c>
      <c r="B8617" s="1">
        <v>45949</v>
      </c>
      <c r="C8617" t="s">
        <v>99</v>
      </c>
      <c r="D8617" t="s">
        <v>13</v>
      </c>
      <c r="E8617" t="s">
        <v>306</v>
      </c>
      <c r="F8617" t="s">
        <v>432</v>
      </c>
      <c r="G8617" s="8">
        <v>11</v>
      </c>
      <c r="H8617" s="6">
        <v>7996.47</v>
      </c>
      <c r="I8617" s="6">
        <v>87961.13</v>
      </c>
      <c r="J8617" t="s">
        <v>777</v>
      </c>
      <c r="K8617" s="8">
        <v>19</v>
      </c>
      <c r="L8617" t="str">
        <f>_xlfn.XLOOKUP(F8617, Items!$A:$A, Items!$C:$C, "Check Item ID", 0)</f>
        <v>Service</v>
      </c>
    </row>
    <row r="8618" spans="1:12" x14ac:dyDescent="0.25">
      <c r="A8618" t="s">
        <v>9386</v>
      </c>
      <c r="B8618" s="1">
        <v>45922</v>
      </c>
      <c r="C8618" t="s">
        <v>233</v>
      </c>
      <c r="D8618" t="s">
        <v>17</v>
      </c>
      <c r="E8618" t="s">
        <v>314</v>
      </c>
      <c r="F8618" t="s">
        <v>514</v>
      </c>
      <c r="G8618" s="8">
        <v>6</v>
      </c>
      <c r="H8618" s="6">
        <v>5130.0600000000004</v>
      </c>
      <c r="I8618" s="6">
        <v>30780.35</v>
      </c>
      <c r="J8618" t="s">
        <v>777</v>
      </c>
      <c r="K8618" s="8">
        <v>27</v>
      </c>
      <c r="L8618" t="str">
        <f>_xlfn.XLOOKUP(F8618, Items!$A:$A, Items!$C:$C, "Check Item ID", 0)</f>
        <v>Hardware</v>
      </c>
    </row>
    <row r="8619" spans="1:12" hidden="1" x14ac:dyDescent="0.25">
      <c r="A8619" t="s">
        <v>9387</v>
      </c>
      <c r="B8619" s="1">
        <v>45622</v>
      </c>
      <c r="C8619" t="s">
        <v>217</v>
      </c>
      <c r="D8619" t="s">
        <v>21</v>
      </c>
      <c r="E8619" t="s">
        <v>312</v>
      </c>
      <c r="F8619" t="s">
        <v>514</v>
      </c>
      <c r="G8619">
        <v>15</v>
      </c>
      <c r="H8619">
        <v>4295.79</v>
      </c>
      <c r="I8619">
        <v>64436.91</v>
      </c>
      <c r="J8619" t="s">
        <v>770</v>
      </c>
      <c r="K8619">
        <v>21</v>
      </c>
      <c r="L8619" t="str">
        <f>_xlfn.XLOOKUP(F8619, Items!$A:$A, Items!$C:$C, "Check Item ID", 0)</f>
        <v>Hardware</v>
      </c>
    </row>
    <row r="8620" spans="1:12" hidden="1" x14ac:dyDescent="0.25">
      <c r="A8620" t="s">
        <v>9388</v>
      </c>
      <c r="B8620" s="1">
        <v>45444</v>
      </c>
      <c r="C8620" t="s">
        <v>163</v>
      </c>
      <c r="D8620" t="s">
        <v>31</v>
      </c>
      <c r="E8620" t="s">
        <v>310</v>
      </c>
      <c r="F8620" t="s">
        <v>404</v>
      </c>
      <c r="G8620">
        <v>19</v>
      </c>
      <c r="H8620">
        <v>3558.46</v>
      </c>
      <c r="I8620">
        <v>67610.75</v>
      </c>
      <c r="J8620" t="s">
        <v>768</v>
      </c>
      <c r="K8620">
        <v>33</v>
      </c>
      <c r="L8620" t="str">
        <f>_xlfn.XLOOKUP(F8620, Items!$A:$A, Items!$C:$C, "Check Item ID", 0)</f>
        <v>Service</v>
      </c>
    </row>
    <row r="8621" spans="1:12" x14ac:dyDescent="0.25">
      <c r="A8621" t="s">
        <v>9389</v>
      </c>
      <c r="B8621" s="1">
        <v>45823</v>
      </c>
      <c r="C8621" t="s">
        <v>155</v>
      </c>
      <c r="D8621" t="s">
        <v>31</v>
      </c>
      <c r="E8621" t="s">
        <v>286</v>
      </c>
      <c r="F8621" t="s">
        <v>540</v>
      </c>
      <c r="G8621" s="8">
        <v>19</v>
      </c>
      <c r="H8621" s="6">
        <v>5203.66</v>
      </c>
      <c r="I8621" s="6">
        <v>98869.5</v>
      </c>
      <c r="J8621" t="s">
        <v>777</v>
      </c>
      <c r="K8621" s="8">
        <v>21</v>
      </c>
      <c r="L8621" t="str">
        <f>_xlfn.XLOOKUP(F8621, Items!$A:$A, Items!$C:$C, "Check Item ID", 0)</f>
        <v>Software</v>
      </c>
    </row>
    <row r="8622" spans="1:12" hidden="1" x14ac:dyDescent="0.25">
      <c r="A8622" t="s">
        <v>9390</v>
      </c>
      <c r="B8622" s="1">
        <v>45681</v>
      </c>
      <c r="C8622" t="s">
        <v>221</v>
      </c>
      <c r="D8622" t="s">
        <v>5</v>
      </c>
      <c r="E8622" t="s">
        <v>344</v>
      </c>
      <c r="F8622" t="s">
        <v>666</v>
      </c>
      <c r="G8622">
        <v>23</v>
      </c>
      <c r="H8622">
        <v>1520.33</v>
      </c>
      <c r="I8622">
        <v>34967.57</v>
      </c>
      <c r="J8622" t="s">
        <v>768</v>
      </c>
      <c r="K8622">
        <v>6</v>
      </c>
      <c r="L8622" t="str">
        <f>_xlfn.XLOOKUP(F8622, Items!$A:$A, Items!$C:$C, "Check Item ID", 0)</f>
        <v>Software</v>
      </c>
    </row>
    <row r="8623" spans="1:12" x14ac:dyDescent="0.25">
      <c r="A8623" t="s">
        <v>9391</v>
      </c>
      <c r="B8623" s="1">
        <v>45224</v>
      </c>
      <c r="C8623" t="s">
        <v>137</v>
      </c>
      <c r="D8623" t="s">
        <v>13</v>
      </c>
      <c r="E8623" t="s">
        <v>306</v>
      </c>
      <c r="F8623" t="s">
        <v>738</v>
      </c>
      <c r="G8623" s="8">
        <v>41</v>
      </c>
      <c r="H8623" s="6">
        <v>7267.88</v>
      </c>
      <c r="I8623" s="6">
        <v>297983.23</v>
      </c>
      <c r="J8623" t="s">
        <v>777</v>
      </c>
      <c r="K8623" s="8">
        <v>30</v>
      </c>
      <c r="L8623" t="str">
        <f>_xlfn.XLOOKUP(F8623, Items!$A:$A, Items!$C:$C, "Check Item ID", 0)</f>
        <v>Software</v>
      </c>
    </row>
    <row r="8624" spans="1:12" hidden="1" x14ac:dyDescent="0.25">
      <c r="A8624" t="s">
        <v>9392</v>
      </c>
      <c r="B8624" s="1">
        <v>45643</v>
      </c>
      <c r="C8624" t="s">
        <v>117</v>
      </c>
      <c r="D8624" t="s">
        <v>29</v>
      </c>
      <c r="E8624" t="s">
        <v>294</v>
      </c>
      <c r="F8624" t="s">
        <v>680</v>
      </c>
      <c r="G8624">
        <v>20</v>
      </c>
      <c r="H8624">
        <v>8788.4500000000007</v>
      </c>
      <c r="I8624">
        <v>175768.99</v>
      </c>
      <c r="J8624" t="s">
        <v>770</v>
      </c>
      <c r="K8624">
        <v>30</v>
      </c>
      <c r="L8624" t="str">
        <f>_xlfn.XLOOKUP(F8624, Items!$A:$A, Items!$C:$C, "Check Item ID", 0)</f>
        <v>Service</v>
      </c>
    </row>
    <row r="8625" spans="1:12" hidden="1" x14ac:dyDescent="0.25">
      <c r="A8625" t="s">
        <v>9393</v>
      </c>
      <c r="B8625" s="1">
        <v>45203</v>
      </c>
      <c r="C8625" t="s">
        <v>221</v>
      </c>
      <c r="D8625" t="s">
        <v>5</v>
      </c>
      <c r="E8625" t="s">
        <v>334</v>
      </c>
      <c r="F8625" t="s">
        <v>724</v>
      </c>
      <c r="G8625">
        <v>29</v>
      </c>
      <c r="H8625">
        <v>350.72</v>
      </c>
      <c r="I8625">
        <v>10170.81</v>
      </c>
      <c r="J8625" t="s">
        <v>768</v>
      </c>
      <c r="K8625">
        <v>19</v>
      </c>
      <c r="L8625" t="str">
        <f>_xlfn.XLOOKUP(F8625, Items!$A:$A, Items!$C:$C, "Check Item ID", 0)</f>
        <v>Software</v>
      </c>
    </row>
    <row r="8626" spans="1:12" hidden="1" x14ac:dyDescent="0.25">
      <c r="A8626" t="s">
        <v>9394</v>
      </c>
      <c r="B8626" s="1">
        <v>45772</v>
      </c>
      <c r="C8626" t="s">
        <v>123</v>
      </c>
      <c r="D8626" t="s">
        <v>21</v>
      </c>
      <c r="E8626" t="s">
        <v>283</v>
      </c>
      <c r="F8626" t="s">
        <v>376</v>
      </c>
      <c r="G8626">
        <v>41</v>
      </c>
      <c r="H8626">
        <v>7755.81</v>
      </c>
      <c r="I8626">
        <v>317988.28999999998</v>
      </c>
      <c r="J8626" t="s">
        <v>768</v>
      </c>
      <c r="K8626">
        <v>4</v>
      </c>
      <c r="L8626" t="str">
        <f>_xlfn.XLOOKUP(F8626, Items!$A:$A, Items!$C:$C, "Check Item ID", 0)</f>
        <v>Software</v>
      </c>
    </row>
    <row r="8627" spans="1:12" x14ac:dyDescent="0.25">
      <c r="A8627" t="s">
        <v>9395</v>
      </c>
      <c r="B8627" s="1">
        <v>45993</v>
      </c>
      <c r="C8627" t="s">
        <v>95</v>
      </c>
      <c r="D8627" t="s">
        <v>11</v>
      </c>
      <c r="E8627" t="s">
        <v>322</v>
      </c>
      <c r="F8627" t="s">
        <v>668</v>
      </c>
      <c r="G8627" s="8">
        <v>11</v>
      </c>
      <c r="H8627" s="6">
        <v>5555.07</v>
      </c>
      <c r="I8627" s="6">
        <v>61105.82</v>
      </c>
      <c r="J8627" t="s">
        <v>777</v>
      </c>
      <c r="K8627" s="8">
        <v>44</v>
      </c>
      <c r="L8627" t="str">
        <f>_xlfn.XLOOKUP(F8627, Items!$A:$A, Items!$C:$C, "Check Item ID", 0)</f>
        <v>Software</v>
      </c>
    </row>
    <row r="8628" spans="1:12" hidden="1" x14ac:dyDescent="0.25">
      <c r="A8628" t="s">
        <v>9396</v>
      </c>
      <c r="B8628" s="1">
        <v>45165</v>
      </c>
      <c r="C8628" t="s">
        <v>223</v>
      </c>
      <c r="D8628" t="s">
        <v>5</v>
      </c>
      <c r="E8628" t="s">
        <v>346</v>
      </c>
      <c r="F8628" t="s">
        <v>454</v>
      </c>
      <c r="G8628">
        <v>17</v>
      </c>
      <c r="H8628">
        <v>1529.56</v>
      </c>
      <c r="I8628">
        <v>26002.45</v>
      </c>
      <c r="J8628" t="s">
        <v>768</v>
      </c>
      <c r="K8628">
        <v>22</v>
      </c>
      <c r="L8628" t="str">
        <f>_xlfn.XLOOKUP(F8628, Items!$A:$A, Items!$C:$C, "Check Item ID", 0)</f>
        <v>Service</v>
      </c>
    </row>
    <row r="8629" spans="1:12" hidden="1" x14ac:dyDescent="0.25">
      <c r="A8629" t="s">
        <v>9397</v>
      </c>
      <c r="B8629" s="1">
        <v>45011</v>
      </c>
      <c r="C8629" t="s">
        <v>107</v>
      </c>
      <c r="D8629" t="s">
        <v>25</v>
      </c>
      <c r="E8629" t="s">
        <v>246</v>
      </c>
      <c r="F8629" t="s">
        <v>528</v>
      </c>
      <c r="G8629">
        <v>10</v>
      </c>
      <c r="H8629">
        <v>1508.11</v>
      </c>
      <c r="I8629">
        <v>15081.12</v>
      </c>
      <c r="J8629" t="s">
        <v>770</v>
      </c>
      <c r="K8629">
        <v>3</v>
      </c>
      <c r="L8629" t="str">
        <f>_xlfn.XLOOKUP(F8629, Items!$A:$A, Items!$C:$C, "Check Item ID", 0)</f>
        <v>Service</v>
      </c>
    </row>
    <row r="8630" spans="1:12" hidden="1" x14ac:dyDescent="0.25">
      <c r="A8630" t="s">
        <v>9398</v>
      </c>
      <c r="B8630" s="1">
        <v>45532</v>
      </c>
      <c r="C8630" t="s">
        <v>107</v>
      </c>
      <c r="D8630" t="s">
        <v>25</v>
      </c>
      <c r="E8630" t="s">
        <v>304</v>
      </c>
      <c r="F8630" t="s">
        <v>690</v>
      </c>
      <c r="G8630">
        <v>8</v>
      </c>
      <c r="H8630">
        <v>7417.12</v>
      </c>
      <c r="I8630">
        <v>59336.97</v>
      </c>
      <c r="J8630" t="s">
        <v>770</v>
      </c>
      <c r="K8630">
        <v>3</v>
      </c>
      <c r="L8630" t="str">
        <f>_xlfn.XLOOKUP(F8630, Items!$A:$A, Items!$C:$C, "Check Item ID", 0)</f>
        <v>Software</v>
      </c>
    </row>
    <row r="8631" spans="1:12" hidden="1" x14ac:dyDescent="0.25">
      <c r="A8631" t="s">
        <v>9399</v>
      </c>
      <c r="B8631" s="1">
        <v>45282</v>
      </c>
      <c r="C8631" t="s">
        <v>143</v>
      </c>
      <c r="D8631" t="s">
        <v>5</v>
      </c>
      <c r="E8631" t="s">
        <v>294</v>
      </c>
      <c r="F8631" t="s">
        <v>624</v>
      </c>
      <c r="G8631">
        <v>24</v>
      </c>
      <c r="H8631">
        <v>3262.3</v>
      </c>
      <c r="I8631">
        <v>78295.28</v>
      </c>
      <c r="J8631" t="s">
        <v>770</v>
      </c>
      <c r="K8631">
        <v>15</v>
      </c>
      <c r="L8631" t="str">
        <f>_xlfn.XLOOKUP(F8631, Items!$A:$A, Items!$C:$C, "Check Item ID", 0)</f>
        <v>Service</v>
      </c>
    </row>
    <row r="8632" spans="1:12" x14ac:dyDescent="0.25">
      <c r="A8632" t="s">
        <v>9400</v>
      </c>
      <c r="B8632" s="1">
        <v>45091</v>
      </c>
      <c r="C8632" t="s">
        <v>157</v>
      </c>
      <c r="D8632" t="s">
        <v>11</v>
      </c>
      <c r="E8632" t="s">
        <v>258</v>
      </c>
      <c r="F8632" t="s">
        <v>686</v>
      </c>
      <c r="G8632" s="8">
        <v>13</v>
      </c>
      <c r="H8632" s="6">
        <v>4937.6099999999997</v>
      </c>
      <c r="I8632" s="6">
        <v>64188.99</v>
      </c>
      <c r="J8632" t="s">
        <v>777</v>
      </c>
      <c r="K8632" s="8">
        <v>31</v>
      </c>
      <c r="L8632" t="str">
        <f>_xlfn.XLOOKUP(F8632, Items!$A:$A, Items!$C:$C, "Check Item ID", 0)</f>
        <v>Software</v>
      </c>
    </row>
    <row r="8633" spans="1:12" hidden="1" x14ac:dyDescent="0.25">
      <c r="A8633" t="s">
        <v>9401</v>
      </c>
      <c r="B8633" s="1">
        <v>45308</v>
      </c>
      <c r="C8633" t="s">
        <v>71</v>
      </c>
      <c r="D8633" t="s">
        <v>15</v>
      </c>
      <c r="E8633" t="s">
        <v>352</v>
      </c>
      <c r="F8633" t="s">
        <v>550</v>
      </c>
      <c r="G8633">
        <v>12</v>
      </c>
      <c r="H8633">
        <v>375.1</v>
      </c>
      <c r="I8633">
        <v>4501.26</v>
      </c>
      <c r="J8633" t="s">
        <v>768</v>
      </c>
      <c r="K8633">
        <v>25</v>
      </c>
      <c r="L8633" t="str">
        <f>_xlfn.XLOOKUP(F8633, Items!$A:$A, Items!$C:$C, "Check Item ID", 0)</f>
        <v>Service</v>
      </c>
    </row>
    <row r="8634" spans="1:12" hidden="1" x14ac:dyDescent="0.25">
      <c r="A8634" t="s">
        <v>9402</v>
      </c>
      <c r="B8634" s="1">
        <v>45068</v>
      </c>
      <c r="C8634" t="s">
        <v>219</v>
      </c>
      <c r="D8634" t="s">
        <v>21</v>
      </c>
      <c r="E8634" t="s">
        <v>288</v>
      </c>
      <c r="F8634" t="s">
        <v>438</v>
      </c>
      <c r="G8634">
        <v>32</v>
      </c>
      <c r="H8634">
        <v>4564.72</v>
      </c>
      <c r="I8634">
        <v>146070.92000000001</v>
      </c>
      <c r="J8634" t="s">
        <v>768</v>
      </c>
      <c r="K8634">
        <v>5</v>
      </c>
      <c r="L8634" t="str">
        <f>_xlfn.XLOOKUP(F8634, Items!$A:$A, Items!$C:$C, "Check Item ID", 0)</f>
        <v>Software</v>
      </c>
    </row>
    <row r="8635" spans="1:12" hidden="1" x14ac:dyDescent="0.25">
      <c r="A8635" t="s">
        <v>9403</v>
      </c>
      <c r="B8635" s="1">
        <v>45722</v>
      </c>
      <c r="C8635" t="s">
        <v>145</v>
      </c>
      <c r="D8635" t="s">
        <v>7</v>
      </c>
      <c r="E8635" t="s">
        <v>278</v>
      </c>
      <c r="F8635" t="s">
        <v>408</v>
      </c>
      <c r="G8635">
        <v>16</v>
      </c>
      <c r="H8635">
        <v>6240.94</v>
      </c>
      <c r="I8635">
        <v>99855.11</v>
      </c>
      <c r="J8635" t="s">
        <v>770</v>
      </c>
      <c r="K8635">
        <v>42</v>
      </c>
      <c r="L8635" t="str">
        <f>_xlfn.XLOOKUP(F8635, Items!$A:$A, Items!$C:$C, "Check Item ID", 0)</f>
        <v>Hardware</v>
      </c>
    </row>
    <row r="8636" spans="1:12" hidden="1" x14ac:dyDescent="0.25">
      <c r="A8636" t="s">
        <v>9404</v>
      </c>
      <c r="B8636" s="1">
        <v>45645</v>
      </c>
      <c r="C8636" t="s">
        <v>123</v>
      </c>
      <c r="D8636" t="s">
        <v>21</v>
      </c>
      <c r="E8636" t="s">
        <v>314</v>
      </c>
      <c r="F8636" t="s">
        <v>359</v>
      </c>
      <c r="G8636">
        <v>50</v>
      </c>
      <c r="H8636">
        <v>7703.42</v>
      </c>
      <c r="I8636">
        <v>385170.92</v>
      </c>
      <c r="J8636" t="s">
        <v>768</v>
      </c>
      <c r="K8636">
        <v>13</v>
      </c>
      <c r="L8636" t="str">
        <f>_xlfn.XLOOKUP(F8636, Items!$A:$A, Items!$C:$C, "Check Item ID", 0)</f>
        <v>Hardware</v>
      </c>
    </row>
    <row r="8637" spans="1:12" x14ac:dyDescent="0.25">
      <c r="A8637" t="s">
        <v>9405</v>
      </c>
      <c r="B8637" s="1">
        <v>45159</v>
      </c>
      <c r="C8637" t="s">
        <v>115</v>
      </c>
      <c r="D8637" t="s">
        <v>27</v>
      </c>
      <c r="E8637" t="s">
        <v>318</v>
      </c>
      <c r="F8637" t="s">
        <v>394</v>
      </c>
      <c r="G8637" s="8">
        <v>29</v>
      </c>
      <c r="H8637" s="6">
        <v>1762</v>
      </c>
      <c r="I8637" s="6">
        <v>51097.99</v>
      </c>
      <c r="J8637" t="s">
        <v>777</v>
      </c>
      <c r="K8637" s="8">
        <v>16</v>
      </c>
      <c r="L8637" t="str">
        <f>_xlfn.XLOOKUP(F8637, Items!$A:$A, Items!$C:$C, "Check Item ID", 0)</f>
        <v>Service</v>
      </c>
    </row>
    <row r="8638" spans="1:12" x14ac:dyDescent="0.25">
      <c r="A8638" t="s">
        <v>9406</v>
      </c>
      <c r="B8638" s="1">
        <v>45758</v>
      </c>
      <c r="C8638" t="s">
        <v>95</v>
      </c>
      <c r="D8638" t="s">
        <v>11</v>
      </c>
      <c r="E8638" t="s">
        <v>328</v>
      </c>
      <c r="F8638" t="s">
        <v>474</v>
      </c>
      <c r="G8638" s="8">
        <v>40</v>
      </c>
      <c r="H8638" s="6">
        <v>9852.42</v>
      </c>
      <c r="I8638" s="6">
        <v>394096.85</v>
      </c>
      <c r="J8638" t="s">
        <v>777</v>
      </c>
      <c r="K8638" s="8">
        <v>4</v>
      </c>
      <c r="L8638" t="str">
        <f>_xlfn.XLOOKUP(F8638, Items!$A:$A, Items!$C:$C, "Check Item ID", 0)</f>
        <v>Service</v>
      </c>
    </row>
    <row r="8639" spans="1:12" hidden="1" x14ac:dyDescent="0.25">
      <c r="A8639" t="s">
        <v>9407</v>
      </c>
      <c r="B8639" s="1">
        <v>45262</v>
      </c>
      <c r="C8639" t="s">
        <v>221</v>
      </c>
      <c r="D8639" t="s">
        <v>5</v>
      </c>
      <c r="E8639" t="s">
        <v>265</v>
      </c>
      <c r="F8639" t="s">
        <v>438</v>
      </c>
      <c r="G8639">
        <v>38</v>
      </c>
      <c r="H8639">
        <v>4640.68</v>
      </c>
      <c r="I8639">
        <v>176345.87</v>
      </c>
      <c r="J8639" t="s">
        <v>768</v>
      </c>
      <c r="K8639">
        <v>25</v>
      </c>
      <c r="L8639" t="str">
        <f>_xlfn.XLOOKUP(F8639, Items!$A:$A, Items!$C:$C, "Check Item ID", 0)</f>
        <v>Software</v>
      </c>
    </row>
    <row r="8640" spans="1:12" hidden="1" x14ac:dyDescent="0.25">
      <c r="A8640" t="s">
        <v>9408</v>
      </c>
      <c r="B8640" s="1">
        <v>45150</v>
      </c>
      <c r="C8640" t="s">
        <v>117</v>
      </c>
      <c r="D8640" t="s">
        <v>29</v>
      </c>
      <c r="E8640" t="s">
        <v>306</v>
      </c>
      <c r="F8640" t="s">
        <v>365</v>
      </c>
      <c r="G8640">
        <v>9</v>
      </c>
      <c r="H8640">
        <v>3515.01</v>
      </c>
      <c r="I8640">
        <v>31635.09</v>
      </c>
      <c r="J8640" t="s">
        <v>770</v>
      </c>
      <c r="K8640">
        <v>21</v>
      </c>
      <c r="L8640" t="str">
        <f>_xlfn.XLOOKUP(F8640, Items!$A:$A, Items!$C:$C, "Check Item ID", 0)</f>
        <v>Hardware</v>
      </c>
    </row>
    <row r="8641" spans="1:12" hidden="1" x14ac:dyDescent="0.25">
      <c r="A8641" t="s">
        <v>9409</v>
      </c>
      <c r="B8641" s="1">
        <v>45495</v>
      </c>
      <c r="C8641" t="s">
        <v>219</v>
      </c>
      <c r="D8641" t="s">
        <v>21</v>
      </c>
      <c r="E8641" t="s">
        <v>334</v>
      </c>
      <c r="F8641" t="s">
        <v>496</v>
      </c>
      <c r="G8641">
        <v>47</v>
      </c>
      <c r="H8641">
        <v>7452.35</v>
      </c>
      <c r="I8641">
        <v>350260.55</v>
      </c>
      <c r="J8641" t="s">
        <v>770</v>
      </c>
      <c r="K8641">
        <v>27</v>
      </c>
      <c r="L8641" t="str">
        <f>_xlfn.XLOOKUP(F8641, Items!$A:$A, Items!$C:$C, "Check Item ID", 0)</f>
        <v>Hardware</v>
      </c>
    </row>
    <row r="8642" spans="1:12" hidden="1" x14ac:dyDescent="0.25">
      <c r="A8642" t="s">
        <v>9410</v>
      </c>
      <c r="B8642" s="1">
        <v>45876</v>
      </c>
      <c r="C8642" t="s">
        <v>89</v>
      </c>
      <c r="D8642" t="s">
        <v>23</v>
      </c>
      <c r="E8642" t="s">
        <v>342</v>
      </c>
      <c r="F8642" t="s">
        <v>404</v>
      </c>
      <c r="G8642">
        <v>36</v>
      </c>
      <c r="H8642">
        <v>3589.34</v>
      </c>
      <c r="I8642">
        <v>129216.24</v>
      </c>
      <c r="J8642" t="s">
        <v>770</v>
      </c>
      <c r="K8642">
        <v>13</v>
      </c>
      <c r="L8642" t="str">
        <f>_xlfn.XLOOKUP(F8642, Items!$A:$A, Items!$C:$C, "Check Item ID", 0)</f>
        <v>Service</v>
      </c>
    </row>
    <row r="8643" spans="1:12" hidden="1" x14ac:dyDescent="0.25">
      <c r="A8643" t="s">
        <v>9411</v>
      </c>
      <c r="B8643" s="1">
        <v>45024</v>
      </c>
      <c r="C8643" t="s">
        <v>137</v>
      </c>
      <c r="D8643" t="s">
        <v>13</v>
      </c>
      <c r="E8643" t="s">
        <v>338</v>
      </c>
      <c r="F8643" t="s">
        <v>690</v>
      </c>
      <c r="G8643">
        <v>36</v>
      </c>
      <c r="H8643">
        <v>6902.99</v>
      </c>
      <c r="I8643">
        <v>248507.59</v>
      </c>
      <c r="J8643" t="s">
        <v>770</v>
      </c>
      <c r="K8643">
        <v>6</v>
      </c>
      <c r="L8643" t="str">
        <f>_xlfn.XLOOKUP(F8643, Items!$A:$A, Items!$C:$C, "Check Item ID", 0)</f>
        <v>Software</v>
      </c>
    </row>
    <row r="8644" spans="1:12" hidden="1" x14ac:dyDescent="0.25">
      <c r="A8644" t="s">
        <v>9412</v>
      </c>
      <c r="B8644" s="1">
        <v>45086</v>
      </c>
      <c r="C8644" t="s">
        <v>51</v>
      </c>
      <c r="D8644" t="s">
        <v>3</v>
      </c>
      <c r="E8644" t="s">
        <v>348</v>
      </c>
      <c r="F8644" t="s">
        <v>506</v>
      </c>
      <c r="G8644">
        <v>42</v>
      </c>
      <c r="H8644">
        <v>10019.58</v>
      </c>
      <c r="I8644">
        <v>420822.2</v>
      </c>
      <c r="J8644" t="s">
        <v>770</v>
      </c>
      <c r="K8644">
        <v>18</v>
      </c>
      <c r="L8644" t="str">
        <f>_xlfn.XLOOKUP(F8644, Items!$A:$A, Items!$C:$C, "Check Item ID", 0)</f>
        <v>Software</v>
      </c>
    </row>
    <row r="8645" spans="1:12" x14ac:dyDescent="0.25">
      <c r="A8645" t="s">
        <v>9413</v>
      </c>
      <c r="B8645" s="1">
        <v>45244</v>
      </c>
      <c r="C8645" t="s">
        <v>193</v>
      </c>
      <c r="D8645" t="s">
        <v>5</v>
      </c>
      <c r="E8645" t="s">
        <v>348</v>
      </c>
      <c r="F8645" t="s">
        <v>382</v>
      </c>
      <c r="G8645" s="8">
        <v>23</v>
      </c>
      <c r="H8645" s="6">
        <v>9471.66</v>
      </c>
      <c r="I8645" s="6">
        <v>217848.17</v>
      </c>
      <c r="J8645" t="s">
        <v>777</v>
      </c>
      <c r="K8645" s="8">
        <v>40</v>
      </c>
      <c r="L8645" t="str">
        <f>_xlfn.XLOOKUP(F8645, Items!$A:$A, Items!$C:$C, "Check Item ID", 0)</f>
        <v>Hardware</v>
      </c>
    </row>
    <row r="8646" spans="1:12" x14ac:dyDescent="0.25">
      <c r="A8646" t="s">
        <v>9414</v>
      </c>
      <c r="B8646" s="1">
        <v>45276</v>
      </c>
      <c r="C8646" t="s">
        <v>63</v>
      </c>
      <c r="D8646" t="s">
        <v>27</v>
      </c>
      <c r="E8646" t="s">
        <v>328</v>
      </c>
      <c r="F8646" t="s">
        <v>740</v>
      </c>
      <c r="G8646" s="8">
        <v>33</v>
      </c>
      <c r="H8646" s="6">
        <v>8881.84</v>
      </c>
      <c r="I8646" s="6">
        <v>293100.78000000003</v>
      </c>
      <c r="J8646" t="s">
        <v>777</v>
      </c>
      <c r="K8646" s="8">
        <v>12</v>
      </c>
      <c r="L8646" t="str">
        <f>_xlfn.XLOOKUP(F8646, Items!$A:$A, Items!$C:$C, "Check Item ID", 0)</f>
        <v>Service</v>
      </c>
    </row>
    <row r="8647" spans="1:12" x14ac:dyDescent="0.25">
      <c r="A8647" t="s">
        <v>9415</v>
      </c>
      <c r="B8647" s="1">
        <v>45632</v>
      </c>
      <c r="C8647" t="s">
        <v>113</v>
      </c>
      <c r="D8647" t="s">
        <v>23</v>
      </c>
      <c r="E8647" t="s">
        <v>250</v>
      </c>
      <c r="F8647" t="s">
        <v>384</v>
      </c>
      <c r="G8647" s="8">
        <v>41</v>
      </c>
      <c r="H8647" s="6">
        <v>642.53</v>
      </c>
      <c r="I8647" s="6">
        <v>26343.62</v>
      </c>
      <c r="J8647" t="s">
        <v>777</v>
      </c>
      <c r="K8647" s="8">
        <v>19</v>
      </c>
      <c r="L8647" t="str">
        <f>_xlfn.XLOOKUP(F8647, Items!$A:$A, Items!$C:$C, "Check Item ID", 0)</f>
        <v>Software</v>
      </c>
    </row>
    <row r="8648" spans="1:12" hidden="1" x14ac:dyDescent="0.25">
      <c r="A8648" t="s">
        <v>9416</v>
      </c>
      <c r="B8648" s="1">
        <v>46009</v>
      </c>
      <c r="C8648" t="s">
        <v>117</v>
      </c>
      <c r="D8648" t="s">
        <v>29</v>
      </c>
      <c r="E8648" t="s">
        <v>318</v>
      </c>
      <c r="F8648" t="s">
        <v>442</v>
      </c>
      <c r="G8648">
        <v>44</v>
      </c>
      <c r="H8648">
        <v>11062.78</v>
      </c>
      <c r="I8648">
        <v>486762.44</v>
      </c>
      <c r="J8648" t="s">
        <v>770</v>
      </c>
      <c r="K8648">
        <v>24</v>
      </c>
      <c r="L8648" t="str">
        <f>_xlfn.XLOOKUP(F8648, Items!$A:$A, Items!$C:$C, "Check Item ID", 0)</f>
        <v>Service</v>
      </c>
    </row>
    <row r="8649" spans="1:12" hidden="1" x14ac:dyDescent="0.25">
      <c r="A8649" t="s">
        <v>9417</v>
      </c>
      <c r="B8649" s="1">
        <v>44949</v>
      </c>
      <c r="C8649" t="s">
        <v>115</v>
      </c>
      <c r="D8649" t="s">
        <v>27</v>
      </c>
      <c r="E8649" t="s">
        <v>278</v>
      </c>
      <c r="F8649" t="s">
        <v>664</v>
      </c>
      <c r="G8649">
        <v>16</v>
      </c>
      <c r="H8649">
        <v>6278.29</v>
      </c>
      <c r="I8649">
        <v>100452.7</v>
      </c>
      <c r="J8649" t="s">
        <v>768</v>
      </c>
      <c r="K8649">
        <v>37</v>
      </c>
      <c r="L8649" t="str">
        <f>_xlfn.XLOOKUP(F8649, Items!$A:$A, Items!$C:$C, "Check Item ID", 0)</f>
        <v>Hardware</v>
      </c>
    </row>
    <row r="8650" spans="1:12" x14ac:dyDescent="0.25">
      <c r="A8650" t="s">
        <v>9418</v>
      </c>
      <c r="B8650" s="1">
        <v>45617</v>
      </c>
      <c r="C8650" t="s">
        <v>83</v>
      </c>
      <c r="D8650" t="s">
        <v>23</v>
      </c>
      <c r="E8650" t="s">
        <v>276</v>
      </c>
      <c r="F8650" t="s">
        <v>586</v>
      </c>
      <c r="G8650" s="8">
        <v>37</v>
      </c>
      <c r="H8650" s="6">
        <v>6261.17</v>
      </c>
      <c r="I8650" s="6">
        <v>231663.24</v>
      </c>
      <c r="J8650" t="s">
        <v>777</v>
      </c>
      <c r="K8650" s="8">
        <v>39</v>
      </c>
      <c r="L8650" t="str">
        <f>_xlfn.XLOOKUP(F8650, Items!$A:$A, Items!$C:$C, "Check Item ID", 0)</f>
        <v>Hardware</v>
      </c>
    </row>
    <row r="8651" spans="1:12" hidden="1" x14ac:dyDescent="0.25">
      <c r="A8651" t="s">
        <v>9419</v>
      </c>
      <c r="B8651" s="1">
        <v>44999</v>
      </c>
      <c r="C8651" t="s">
        <v>117</v>
      </c>
      <c r="D8651" t="s">
        <v>29</v>
      </c>
      <c r="E8651" t="s">
        <v>312</v>
      </c>
      <c r="F8651" t="s">
        <v>592</v>
      </c>
      <c r="G8651">
        <v>50</v>
      </c>
      <c r="H8651">
        <v>5977.17</v>
      </c>
      <c r="I8651">
        <v>298858.44</v>
      </c>
      <c r="J8651" t="s">
        <v>768</v>
      </c>
      <c r="K8651">
        <v>16</v>
      </c>
      <c r="L8651" t="str">
        <f>_xlfn.XLOOKUP(F8651, Items!$A:$A, Items!$C:$C, "Check Item ID", 0)</f>
        <v>Software</v>
      </c>
    </row>
    <row r="8652" spans="1:12" hidden="1" x14ac:dyDescent="0.25">
      <c r="A8652" t="s">
        <v>9420</v>
      </c>
      <c r="B8652" s="1">
        <v>45014</v>
      </c>
      <c r="C8652" t="s">
        <v>183</v>
      </c>
      <c r="D8652" t="s">
        <v>31</v>
      </c>
      <c r="E8652" t="s">
        <v>246</v>
      </c>
      <c r="F8652" t="s">
        <v>678</v>
      </c>
      <c r="G8652">
        <v>22</v>
      </c>
      <c r="H8652">
        <v>4065.22</v>
      </c>
      <c r="I8652">
        <v>89434.79</v>
      </c>
      <c r="J8652" t="s">
        <v>770</v>
      </c>
      <c r="K8652">
        <v>34</v>
      </c>
      <c r="L8652" t="str">
        <f>_xlfn.XLOOKUP(F8652, Items!$A:$A, Items!$C:$C, "Check Item ID", 0)</f>
        <v>Service</v>
      </c>
    </row>
    <row r="8653" spans="1:12" x14ac:dyDescent="0.25">
      <c r="A8653" t="s">
        <v>9421</v>
      </c>
      <c r="B8653" s="1">
        <v>44957</v>
      </c>
      <c r="C8653" t="s">
        <v>85</v>
      </c>
      <c r="D8653" t="s">
        <v>29</v>
      </c>
      <c r="E8653" t="s">
        <v>346</v>
      </c>
      <c r="F8653" t="s">
        <v>504</v>
      </c>
      <c r="G8653" s="8">
        <v>47</v>
      </c>
      <c r="H8653" s="6">
        <v>8746.18</v>
      </c>
      <c r="I8653" s="6">
        <v>411070.34</v>
      </c>
      <c r="J8653" t="s">
        <v>777</v>
      </c>
      <c r="K8653" s="8">
        <v>6</v>
      </c>
      <c r="L8653" t="str">
        <f>_xlfn.XLOOKUP(F8653, Items!$A:$A, Items!$C:$C, "Check Item ID", 0)</f>
        <v>Service</v>
      </c>
    </row>
    <row r="8654" spans="1:12" hidden="1" x14ac:dyDescent="0.25">
      <c r="A8654" t="s">
        <v>9422</v>
      </c>
      <c r="B8654" s="1">
        <v>46006</v>
      </c>
      <c r="C8654" t="s">
        <v>129</v>
      </c>
      <c r="D8654" t="s">
        <v>11</v>
      </c>
      <c r="E8654" t="s">
        <v>340</v>
      </c>
      <c r="F8654" t="s">
        <v>700</v>
      </c>
      <c r="G8654">
        <v>19</v>
      </c>
      <c r="H8654">
        <v>6877.06</v>
      </c>
      <c r="I8654">
        <v>130664.08</v>
      </c>
      <c r="J8654" t="s">
        <v>768</v>
      </c>
      <c r="K8654">
        <v>30</v>
      </c>
      <c r="L8654" t="str">
        <f>_xlfn.XLOOKUP(F8654, Items!$A:$A, Items!$C:$C, "Check Item ID", 0)</f>
        <v>Hardware</v>
      </c>
    </row>
    <row r="8655" spans="1:12" hidden="1" x14ac:dyDescent="0.25">
      <c r="A8655" t="s">
        <v>9423</v>
      </c>
      <c r="B8655" s="1">
        <v>45899</v>
      </c>
      <c r="C8655" t="s">
        <v>129</v>
      </c>
      <c r="D8655" t="s">
        <v>11</v>
      </c>
      <c r="E8655" t="s">
        <v>330</v>
      </c>
      <c r="F8655" t="s">
        <v>704</v>
      </c>
      <c r="G8655">
        <v>30</v>
      </c>
      <c r="H8655">
        <v>6118.41</v>
      </c>
      <c r="I8655">
        <v>183552.35</v>
      </c>
      <c r="J8655" t="s">
        <v>768</v>
      </c>
      <c r="K8655">
        <v>12</v>
      </c>
      <c r="L8655" t="str">
        <f>_xlfn.XLOOKUP(F8655, Items!$A:$A, Items!$C:$C, "Check Item ID", 0)</f>
        <v>Software</v>
      </c>
    </row>
    <row r="8656" spans="1:12" x14ac:dyDescent="0.25">
      <c r="A8656" t="s">
        <v>9424</v>
      </c>
      <c r="B8656" s="1">
        <v>45060</v>
      </c>
      <c r="C8656" t="s">
        <v>79</v>
      </c>
      <c r="D8656" t="s">
        <v>31</v>
      </c>
      <c r="E8656" t="s">
        <v>354</v>
      </c>
      <c r="F8656" t="s">
        <v>361</v>
      </c>
      <c r="G8656" s="8">
        <v>38</v>
      </c>
      <c r="H8656" s="6">
        <v>5603.07</v>
      </c>
      <c r="I8656" s="6">
        <v>212916.84</v>
      </c>
      <c r="J8656" t="s">
        <v>777</v>
      </c>
      <c r="K8656" s="8">
        <v>4</v>
      </c>
      <c r="L8656" t="str">
        <f>_xlfn.XLOOKUP(F8656, Items!$A:$A, Items!$C:$C, "Check Item ID", 0)</f>
        <v>Software</v>
      </c>
    </row>
    <row r="8657" spans="1:12" hidden="1" x14ac:dyDescent="0.25">
      <c r="A8657" t="s">
        <v>9425</v>
      </c>
      <c r="B8657" s="1">
        <v>44953</v>
      </c>
      <c r="C8657" t="s">
        <v>207</v>
      </c>
      <c r="D8657" t="s">
        <v>11</v>
      </c>
      <c r="E8657" t="s">
        <v>342</v>
      </c>
      <c r="F8657" t="s">
        <v>750</v>
      </c>
      <c r="G8657">
        <v>32</v>
      </c>
      <c r="H8657">
        <v>3571.48</v>
      </c>
      <c r="I8657">
        <v>114287.24</v>
      </c>
      <c r="J8657" t="s">
        <v>768</v>
      </c>
      <c r="K8657">
        <v>32</v>
      </c>
      <c r="L8657" t="str">
        <f>_xlfn.XLOOKUP(F8657, Items!$A:$A, Items!$C:$C, "Check Item ID", 0)</f>
        <v>Hardware</v>
      </c>
    </row>
    <row r="8658" spans="1:12" hidden="1" x14ac:dyDescent="0.25">
      <c r="A8658" t="s">
        <v>9426</v>
      </c>
      <c r="B8658" s="1">
        <v>45651</v>
      </c>
      <c r="C8658" t="s">
        <v>99</v>
      </c>
      <c r="D8658" t="s">
        <v>13</v>
      </c>
      <c r="E8658" t="s">
        <v>288</v>
      </c>
      <c r="F8658" t="s">
        <v>706</v>
      </c>
      <c r="G8658">
        <v>32</v>
      </c>
      <c r="H8658">
        <v>9208.06</v>
      </c>
      <c r="I8658">
        <v>294658.03000000003</v>
      </c>
      <c r="J8658" t="s">
        <v>770</v>
      </c>
      <c r="K8658">
        <v>25</v>
      </c>
      <c r="L8658" t="str">
        <f>_xlfn.XLOOKUP(F8658, Items!$A:$A, Items!$C:$C, "Check Item ID", 0)</f>
        <v>Software</v>
      </c>
    </row>
    <row r="8659" spans="1:12" hidden="1" x14ac:dyDescent="0.25">
      <c r="A8659" t="s">
        <v>9427</v>
      </c>
      <c r="B8659" s="1">
        <v>45495</v>
      </c>
      <c r="C8659" t="s">
        <v>163</v>
      </c>
      <c r="D8659" t="s">
        <v>31</v>
      </c>
      <c r="E8659" t="s">
        <v>344</v>
      </c>
      <c r="F8659" t="s">
        <v>488</v>
      </c>
      <c r="G8659">
        <v>2</v>
      </c>
      <c r="H8659">
        <v>9431.41</v>
      </c>
      <c r="I8659">
        <v>18862.830000000002</v>
      </c>
      <c r="J8659" t="s">
        <v>768</v>
      </c>
      <c r="K8659">
        <v>10</v>
      </c>
      <c r="L8659" t="str">
        <f>_xlfn.XLOOKUP(F8659, Items!$A:$A, Items!$C:$C, "Check Item ID", 0)</f>
        <v>Service</v>
      </c>
    </row>
    <row r="8660" spans="1:12" hidden="1" x14ac:dyDescent="0.25">
      <c r="A8660" t="s">
        <v>9428</v>
      </c>
      <c r="B8660" s="1">
        <v>45433</v>
      </c>
      <c r="C8660" t="s">
        <v>215</v>
      </c>
      <c r="D8660" t="s">
        <v>5</v>
      </c>
      <c r="E8660" t="s">
        <v>288</v>
      </c>
      <c r="F8660" t="s">
        <v>694</v>
      </c>
      <c r="G8660">
        <v>33</v>
      </c>
      <c r="H8660">
        <v>6173.75</v>
      </c>
      <c r="I8660">
        <v>203733.7</v>
      </c>
      <c r="J8660" t="s">
        <v>770</v>
      </c>
      <c r="K8660">
        <v>33</v>
      </c>
      <c r="L8660" t="str">
        <f>_xlfn.XLOOKUP(F8660, Items!$A:$A, Items!$C:$C, "Check Item ID", 0)</f>
        <v>Service</v>
      </c>
    </row>
    <row r="8661" spans="1:12" hidden="1" x14ac:dyDescent="0.25">
      <c r="A8661" t="s">
        <v>9429</v>
      </c>
      <c r="B8661" s="1">
        <v>45552</v>
      </c>
      <c r="C8661" t="s">
        <v>57</v>
      </c>
      <c r="D8661" t="s">
        <v>25</v>
      </c>
      <c r="E8661" t="s">
        <v>310</v>
      </c>
      <c r="F8661" t="s">
        <v>514</v>
      </c>
      <c r="G8661">
        <v>16</v>
      </c>
      <c r="H8661">
        <v>4064.5</v>
      </c>
      <c r="I8661">
        <v>65032.02</v>
      </c>
      <c r="J8661" t="s">
        <v>768</v>
      </c>
      <c r="K8661">
        <v>43</v>
      </c>
      <c r="L8661" t="str">
        <f>_xlfn.XLOOKUP(F8661, Items!$A:$A, Items!$C:$C, "Check Item ID", 0)</f>
        <v>Hardware</v>
      </c>
    </row>
    <row r="8662" spans="1:12" hidden="1" x14ac:dyDescent="0.25">
      <c r="A8662" t="s">
        <v>9430</v>
      </c>
      <c r="B8662" s="1">
        <v>45690</v>
      </c>
      <c r="C8662" t="s">
        <v>93</v>
      </c>
      <c r="D8662" t="s">
        <v>9</v>
      </c>
      <c r="E8662" t="s">
        <v>260</v>
      </c>
      <c r="F8662" t="s">
        <v>560</v>
      </c>
      <c r="G8662">
        <v>27</v>
      </c>
      <c r="H8662">
        <v>8984.42</v>
      </c>
      <c r="I8662">
        <v>242579.33</v>
      </c>
      <c r="J8662" t="s">
        <v>768</v>
      </c>
      <c r="K8662">
        <v>23</v>
      </c>
      <c r="L8662" t="str">
        <f>_xlfn.XLOOKUP(F8662, Items!$A:$A, Items!$C:$C, "Check Item ID", 0)</f>
        <v>Service</v>
      </c>
    </row>
    <row r="8663" spans="1:12" hidden="1" x14ac:dyDescent="0.25">
      <c r="A8663" t="s">
        <v>9431</v>
      </c>
      <c r="B8663" s="1">
        <v>45872</v>
      </c>
      <c r="C8663" t="s">
        <v>133</v>
      </c>
      <c r="D8663" t="s">
        <v>11</v>
      </c>
      <c r="E8663" t="s">
        <v>316</v>
      </c>
      <c r="F8663" t="s">
        <v>714</v>
      </c>
      <c r="G8663">
        <v>40</v>
      </c>
      <c r="H8663">
        <v>3599.8</v>
      </c>
      <c r="I8663">
        <v>143991.79999999999</v>
      </c>
      <c r="J8663" t="s">
        <v>770</v>
      </c>
      <c r="K8663">
        <v>14</v>
      </c>
      <c r="L8663" t="str">
        <f>_xlfn.XLOOKUP(F8663, Items!$A:$A, Items!$C:$C, "Check Item ID", 0)</f>
        <v>Hardware</v>
      </c>
    </row>
    <row r="8664" spans="1:12" hidden="1" x14ac:dyDescent="0.25">
      <c r="A8664" t="s">
        <v>9432</v>
      </c>
      <c r="B8664" s="1">
        <v>45764</v>
      </c>
      <c r="C8664" t="s">
        <v>155</v>
      </c>
      <c r="D8664" t="s">
        <v>31</v>
      </c>
      <c r="E8664" t="s">
        <v>250</v>
      </c>
      <c r="F8664" t="s">
        <v>466</v>
      </c>
      <c r="G8664">
        <v>15</v>
      </c>
      <c r="H8664">
        <v>404.65</v>
      </c>
      <c r="I8664">
        <v>6069.73</v>
      </c>
      <c r="J8664" t="s">
        <v>770</v>
      </c>
      <c r="K8664">
        <v>16</v>
      </c>
      <c r="L8664" t="str">
        <f>_xlfn.XLOOKUP(F8664, Items!$A:$A, Items!$C:$C, "Check Item ID", 0)</f>
        <v>Hardware</v>
      </c>
    </row>
    <row r="8665" spans="1:12" x14ac:dyDescent="0.25">
      <c r="A8665" t="s">
        <v>9433</v>
      </c>
      <c r="B8665" s="1">
        <v>45468</v>
      </c>
      <c r="C8665" t="s">
        <v>85</v>
      </c>
      <c r="D8665" t="s">
        <v>29</v>
      </c>
      <c r="E8665" t="s">
        <v>302</v>
      </c>
      <c r="F8665" t="s">
        <v>648</v>
      </c>
      <c r="G8665" s="8">
        <v>15</v>
      </c>
      <c r="H8665" s="6">
        <v>4974.57</v>
      </c>
      <c r="I8665" s="6">
        <v>74618.559999999998</v>
      </c>
      <c r="J8665" t="s">
        <v>777</v>
      </c>
      <c r="K8665" s="8">
        <v>15</v>
      </c>
      <c r="L8665" t="str">
        <f>_xlfn.XLOOKUP(F8665, Items!$A:$A, Items!$C:$C, "Check Item ID", 0)</f>
        <v>Hardware</v>
      </c>
    </row>
    <row r="8666" spans="1:12" x14ac:dyDescent="0.25">
      <c r="A8666" t="s">
        <v>9434</v>
      </c>
      <c r="B8666" s="1">
        <v>45088</v>
      </c>
      <c r="C8666" t="s">
        <v>149</v>
      </c>
      <c r="D8666" t="s">
        <v>21</v>
      </c>
      <c r="E8666" t="s">
        <v>354</v>
      </c>
      <c r="F8666" t="s">
        <v>634</v>
      </c>
      <c r="G8666" s="8">
        <v>37</v>
      </c>
      <c r="H8666" s="6">
        <v>5403.47</v>
      </c>
      <c r="I8666" s="6">
        <v>199928.36</v>
      </c>
      <c r="J8666" t="s">
        <v>777</v>
      </c>
      <c r="K8666" s="8">
        <v>23</v>
      </c>
      <c r="L8666" t="str">
        <f>_xlfn.XLOOKUP(F8666, Items!$A:$A, Items!$C:$C, "Check Item ID", 0)</f>
        <v>Hardware</v>
      </c>
    </row>
    <row r="8667" spans="1:12" x14ac:dyDescent="0.25">
      <c r="A8667" t="s">
        <v>9435</v>
      </c>
      <c r="B8667" s="1">
        <v>45757</v>
      </c>
      <c r="C8667" t="s">
        <v>161</v>
      </c>
      <c r="D8667" t="s">
        <v>17</v>
      </c>
      <c r="E8667" t="s">
        <v>302</v>
      </c>
      <c r="F8667" t="s">
        <v>470</v>
      </c>
      <c r="G8667" s="8">
        <v>49</v>
      </c>
      <c r="H8667" s="6">
        <v>1176.3</v>
      </c>
      <c r="I8667" s="6">
        <v>57638.94</v>
      </c>
      <c r="J8667" t="s">
        <v>777</v>
      </c>
      <c r="K8667" s="8">
        <v>19</v>
      </c>
      <c r="L8667" t="str">
        <f>_xlfn.XLOOKUP(F8667, Items!$A:$A, Items!$C:$C, "Check Item ID", 0)</f>
        <v>Software</v>
      </c>
    </row>
    <row r="8668" spans="1:12" hidden="1" x14ac:dyDescent="0.25">
      <c r="A8668" t="s">
        <v>9436</v>
      </c>
      <c r="B8668" s="1">
        <v>45405</v>
      </c>
      <c r="C8668" t="s">
        <v>225</v>
      </c>
      <c r="D8668" t="s">
        <v>13</v>
      </c>
      <c r="E8668" t="s">
        <v>267</v>
      </c>
      <c r="F8668" t="s">
        <v>704</v>
      </c>
      <c r="G8668">
        <v>20</v>
      </c>
      <c r="H8668">
        <v>5104.8</v>
      </c>
      <c r="I8668">
        <v>102095.92</v>
      </c>
      <c r="J8668" t="s">
        <v>770</v>
      </c>
      <c r="K8668">
        <v>28</v>
      </c>
      <c r="L8668" t="str">
        <f>_xlfn.XLOOKUP(F8668, Items!$A:$A, Items!$C:$C, "Check Item ID", 0)</f>
        <v>Software</v>
      </c>
    </row>
    <row r="8669" spans="1:12" hidden="1" x14ac:dyDescent="0.25">
      <c r="A8669" t="s">
        <v>9437</v>
      </c>
      <c r="B8669" s="1">
        <v>45399</v>
      </c>
      <c r="C8669" t="s">
        <v>177</v>
      </c>
      <c r="D8669" t="s">
        <v>27</v>
      </c>
      <c r="E8669" t="s">
        <v>314</v>
      </c>
      <c r="F8669" t="s">
        <v>361</v>
      </c>
      <c r="G8669">
        <v>10</v>
      </c>
      <c r="H8669">
        <v>5730.73</v>
      </c>
      <c r="I8669">
        <v>57307.27</v>
      </c>
      <c r="J8669" t="s">
        <v>768</v>
      </c>
      <c r="K8669">
        <v>31</v>
      </c>
      <c r="L8669" t="str">
        <f>_xlfn.XLOOKUP(F8669, Items!$A:$A, Items!$C:$C, "Check Item ID", 0)</f>
        <v>Software</v>
      </c>
    </row>
    <row r="8670" spans="1:12" hidden="1" x14ac:dyDescent="0.25">
      <c r="A8670" t="s">
        <v>9438</v>
      </c>
      <c r="B8670" s="1">
        <v>45102</v>
      </c>
      <c r="C8670" t="s">
        <v>121</v>
      </c>
      <c r="D8670" t="s">
        <v>5</v>
      </c>
      <c r="E8670" t="s">
        <v>290</v>
      </c>
      <c r="F8670" t="s">
        <v>684</v>
      </c>
      <c r="G8670">
        <v>42</v>
      </c>
      <c r="H8670">
        <v>10146.49</v>
      </c>
      <c r="I8670">
        <v>426152.78</v>
      </c>
      <c r="J8670" t="s">
        <v>770</v>
      </c>
      <c r="K8670">
        <v>5</v>
      </c>
      <c r="L8670" t="str">
        <f>_xlfn.XLOOKUP(F8670, Items!$A:$A, Items!$C:$C, "Check Item ID", 0)</f>
        <v>Software</v>
      </c>
    </row>
    <row r="8671" spans="1:12" x14ac:dyDescent="0.25">
      <c r="A8671" t="s">
        <v>9439</v>
      </c>
      <c r="B8671" s="1">
        <v>45104</v>
      </c>
      <c r="C8671" t="s">
        <v>85</v>
      </c>
      <c r="D8671" t="s">
        <v>29</v>
      </c>
      <c r="E8671" t="s">
        <v>274</v>
      </c>
      <c r="F8671" t="s">
        <v>476</v>
      </c>
      <c r="G8671" s="8">
        <v>38</v>
      </c>
      <c r="H8671" s="6">
        <v>5586.31</v>
      </c>
      <c r="I8671" s="6">
        <v>212279.73</v>
      </c>
      <c r="J8671" t="s">
        <v>777</v>
      </c>
      <c r="K8671" s="8">
        <v>13</v>
      </c>
      <c r="L8671" t="str">
        <f>_xlfn.XLOOKUP(F8671, Items!$A:$A, Items!$C:$C, "Check Item ID", 0)</f>
        <v>Hardware</v>
      </c>
    </row>
    <row r="8672" spans="1:12" hidden="1" x14ac:dyDescent="0.25">
      <c r="A8672" t="s">
        <v>9440</v>
      </c>
      <c r="B8672" s="1">
        <v>45475</v>
      </c>
      <c r="C8672" t="s">
        <v>189</v>
      </c>
      <c r="D8672" t="s">
        <v>21</v>
      </c>
      <c r="E8672" t="s">
        <v>354</v>
      </c>
      <c r="F8672" t="s">
        <v>754</v>
      </c>
      <c r="G8672">
        <v>12</v>
      </c>
      <c r="H8672">
        <v>9797.6200000000008</v>
      </c>
      <c r="I8672">
        <v>117571.49</v>
      </c>
      <c r="J8672" t="s">
        <v>770</v>
      </c>
      <c r="K8672">
        <v>18</v>
      </c>
      <c r="L8672" t="str">
        <f>_xlfn.XLOOKUP(F8672, Items!$A:$A, Items!$C:$C, "Check Item ID", 0)</f>
        <v>Service</v>
      </c>
    </row>
    <row r="8673" spans="1:12" hidden="1" x14ac:dyDescent="0.25">
      <c r="A8673" t="s">
        <v>9441</v>
      </c>
      <c r="B8673" s="1">
        <v>45439</v>
      </c>
      <c r="C8673" t="s">
        <v>95</v>
      </c>
      <c r="D8673" t="s">
        <v>11</v>
      </c>
      <c r="E8673" t="s">
        <v>340</v>
      </c>
      <c r="F8673" t="s">
        <v>516</v>
      </c>
      <c r="G8673">
        <v>47</v>
      </c>
      <c r="H8673">
        <v>8376.27</v>
      </c>
      <c r="I8673">
        <v>393684.63</v>
      </c>
      <c r="J8673" t="s">
        <v>770</v>
      </c>
      <c r="K8673">
        <v>18</v>
      </c>
      <c r="L8673" t="str">
        <f>_xlfn.XLOOKUP(F8673, Items!$A:$A, Items!$C:$C, "Check Item ID", 0)</f>
        <v>Service</v>
      </c>
    </row>
    <row r="8674" spans="1:12" x14ac:dyDescent="0.25">
      <c r="A8674" t="s">
        <v>9442</v>
      </c>
      <c r="B8674" s="1">
        <v>45019</v>
      </c>
      <c r="C8674" t="s">
        <v>191</v>
      </c>
      <c r="D8674" t="s">
        <v>25</v>
      </c>
      <c r="E8674" t="s">
        <v>328</v>
      </c>
      <c r="F8674" t="s">
        <v>724</v>
      </c>
      <c r="G8674" s="8">
        <v>5</v>
      </c>
      <c r="H8674" s="6">
        <v>303.89999999999998</v>
      </c>
      <c r="I8674" s="6">
        <v>1519.49</v>
      </c>
      <c r="J8674" t="s">
        <v>777</v>
      </c>
      <c r="K8674" s="8">
        <v>36</v>
      </c>
      <c r="L8674" t="str">
        <f>_xlfn.XLOOKUP(F8674, Items!$A:$A, Items!$C:$C, "Check Item ID", 0)</f>
        <v>Software</v>
      </c>
    </row>
    <row r="8675" spans="1:12" hidden="1" x14ac:dyDescent="0.25">
      <c r="A8675" t="s">
        <v>9443</v>
      </c>
      <c r="B8675" s="1">
        <v>45321</v>
      </c>
      <c r="C8675" t="s">
        <v>51</v>
      </c>
      <c r="D8675" t="s">
        <v>3</v>
      </c>
      <c r="E8675" t="s">
        <v>334</v>
      </c>
      <c r="F8675" t="s">
        <v>600</v>
      </c>
      <c r="G8675">
        <v>19</v>
      </c>
      <c r="H8675">
        <v>6069.26</v>
      </c>
      <c r="I8675">
        <v>115315.9</v>
      </c>
      <c r="J8675" t="s">
        <v>770</v>
      </c>
      <c r="K8675">
        <v>33</v>
      </c>
      <c r="L8675" t="str">
        <f>_xlfn.XLOOKUP(F8675, Items!$A:$A, Items!$C:$C, "Check Item ID", 0)</f>
        <v>Software</v>
      </c>
    </row>
    <row r="8676" spans="1:12" x14ac:dyDescent="0.25">
      <c r="A8676" t="s">
        <v>9444</v>
      </c>
      <c r="B8676" s="1">
        <v>45171</v>
      </c>
      <c r="C8676" t="s">
        <v>137</v>
      </c>
      <c r="D8676" t="s">
        <v>13</v>
      </c>
      <c r="E8676" t="s">
        <v>344</v>
      </c>
      <c r="F8676" t="s">
        <v>734</v>
      </c>
      <c r="G8676" s="8">
        <v>28</v>
      </c>
      <c r="H8676" s="6">
        <v>8387.32</v>
      </c>
      <c r="I8676" s="6">
        <v>234844.84</v>
      </c>
      <c r="J8676" t="s">
        <v>777</v>
      </c>
      <c r="K8676" s="8">
        <v>29</v>
      </c>
      <c r="L8676" t="str">
        <f>_xlfn.XLOOKUP(F8676, Items!$A:$A, Items!$C:$C, "Check Item ID", 0)</f>
        <v>Software</v>
      </c>
    </row>
    <row r="8677" spans="1:12" hidden="1" x14ac:dyDescent="0.25">
      <c r="A8677" t="s">
        <v>9445</v>
      </c>
      <c r="B8677" s="1">
        <v>45060</v>
      </c>
      <c r="C8677" t="s">
        <v>51</v>
      </c>
      <c r="D8677" t="s">
        <v>3</v>
      </c>
      <c r="E8677" t="s">
        <v>350</v>
      </c>
      <c r="F8677" t="s">
        <v>424</v>
      </c>
      <c r="G8677">
        <v>7</v>
      </c>
      <c r="H8677">
        <v>2289.0100000000002</v>
      </c>
      <c r="I8677">
        <v>16023.04</v>
      </c>
      <c r="J8677" t="s">
        <v>770</v>
      </c>
      <c r="K8677">
        <v>32</v>
      </c>
      <c r="L8677" t="str">
        <f>_xlfn.XLOOKUP(F8677, Items!$A:$A, Items!$C:$C, "Check Item ID", 0)</f>
        <v>Service</v>
      </c>
    </row>
    <row r="8678" spans="1:12" hidden="1" x14ac:dyDescent="0.25">
      <c r="A8678" t="s">
        <v>9446</v>
      </c>
      <c r="B8678" s="1">
        <v>45276</v>
      </c>
      <c r="C8678" t="s">
        <v>93</v>
      </c>
      <c r="D8678" t="s">
        <v>9</v>
      </c>
      <c r="E8678" t="s">
        <v>312</v>
      </c>
      <c r="F8678" t="s">
        <v>562</v>
      </c>
      <c r="G8678">
        <v>2</v>
      </c>
      <c r="H8678">
        <v>3602.82</v>
      </c>
      <c r="I8678">
        <v>7205.64</v>
      </c>
      <c r="J8678" t="s">
        <v>770</v>
      </c>
      <c r="K8678">
        <v>32</v>
      </c>
      <c r="L8678" t="str">
        <f>_xlfn.XLOOKUP(F8678, Items!$A:$A, Items!$C:$C, "Check Item ID", 0)</f>
        <v>Service</v>
      </c>
    </row>
    <row r="8679" spans="1:12" hidden="1" x14ac:dyDescent="0.25">
      <c r="A8679" t="s">
        <v>9447</v>
      </c>
      <c r="B8679" s="1">
        <v>45913</v>
      </c>
      <c r="C8679" t="s">
        <v>36</v>
      </c>
      <c r="D8679" t="s">
        <v>23</v>
      </c>
      <c r="E8679" t="s">
        <v>310</v>
      </c>
      <c r="F8679" t="s">
        <v>604</v>
      </c>
      <c r="G8679">
        <v>49</v>
      </c>
      <c r="H8679">
        <v>337.16</v>
      </c>
      <c r="I8679">
        <v>16520.740000000002</v>
      </c>
      <c r="J8679" t="s">
        <v>770</v>
      </c>
      <c r="K8679">
        <v>22</v>
      </c>
      <c r="L8679" t="str">
        <f>_xlfn.XLOOKUP(F8679, Items!$A:$A, Items!$C:$C, "Check Item ID", 0)</f>
        <v>Software</v>
      </c>
    </row>
    <row r="8680" spans="1:12" hidden="1" x14ac:dyDescent="0.25">
      <c r="A8680" t="s">
        <v>9448</v>
      </c>
      <c r="B8680" s="1">
        <v>45501</v>
      </c>
      <c r="C8680" t="s">
        <v>203</v>
      </c>
      <c r="D8680" t="s">
        <v>31</v>
      </c>
      <c r="E8680" t="s">
        <v>336</v>
      </c>
      <c r="F8680" t="s">
        <v>494</v>
      </c>
      <c r="G8680">
        <v>21</v>
      </c>
      <c r="H8680">
        <v>8503.0400000000009</v>
      </c>
      <c r="I8680">
        <v>178563.88</v>
      </c>
      <c r="J8680" t="s">
        <v>770</v>
      </c>
      <c r="K8680">
        <v>22</v>
      </c>
      <c r="L8680" t="str">
        <f>_xlfn.XLOOKUP(F8680, Items!$A:$A, Items!$C:$C, "Check Item ID", 0)</f>
        <v>Hardware</v>
      </c>
    </row>
    <row r="8681" spans="1:12" hidden="1" x14ac:dyDescent="0.25">
      <c r="A8681" t="s">
        <v>9449</v>
      </c>
      <c r="B8681" s="1">
        <v>45324</v>
      </c>
      <c r="C8681" t="s">
        <v>213</v>
      </c>
      <c r="D8681" t="s">
        <v>5</v>
      </c>
      <c r="E8681" t="s">
        <v>296</v>
      </c>
      <c r="F8681" t="s">
        <v>658</v>
      </c>
      <c r="G8681">
        <v>5</v>
      </c>
      <c r="H8681">
        <v>6399.95</v>
      </c>
      <c r="I8681">
        <v>31999.74</v>
      </c>
      <c r="J8681" t="s">
        <v>770</v>
      </c>
      <c r="K8681">
        <v>35</v>
      </c>
      <c r="L8681" t="str">
        <f>_xlfn.XLOOKUP(F8681, Items!$A:$A, Items!$C:$C, "Check Item ID", 0)</f>
        <v>Service</v>
      </c>
    </row>
    <row r="8682" spans="1:12" hidden="1" x14ac:dyDescent="0.25">
      <c r="A8682" t="s">
        <v>9450</v>
      </c>
      <c r="B8682" s="1">
        <v>45596</v>
      </c>
      <c r="C8682" t="s">
        <v>237</v>
      </c>
      <c r="D8682" t="s">
        <v>5</v>
      </c>
      <c r="E8682" t="s">
        <v>272</v>
      </c>
      <c r="F8682" t="s">
        <v>708</v>
      </c>
      <c r="G8682">
        <v>38</v>
      </c>
      <c r="H8682">
        <v>4131.38</v>
      </c>
      <c r="I8682">
        <v>156992.53</v>
      </c>
      <c r="J8682" t="s">
        <v>770</v>
      </c>
      <c r="K8682">
        <v>17</v>
      </c>
      <c r="L8682" t="str">
        <f>_xlfn.XLOOKUP(F8682, Items!$A:$A, Items!$C:$C, "Check Item ID", 0)</f>
        <v>Service</v>
      </c>
    </row>
    <row r="8683" spans="1:12" hidden="1" x14ac:dyDescent="0.25">
      <c r="A8683" t="s">
        <v>9451</v>
      </c>
      <c r="B8683" s="1">
        <v>44965</v>
      </c>
      <c r="C8683" t="s">
        <v>187</v>
      </c>
      <c r="D8683" t="s">
        <v>3</v>
      </c>
      <c r="E8683" t="s">
        <v>342</v>
      </c>
      <c r="F8683" t="s">
        <v>402</v>
      </c>
      <c r="G8683">
        <v>1</v>
      </c>
      <c r="H8683">
        <v>8684.7900000000009</v>
      </c>
      <c r="I8683">
        <v>8684.7900000000009</v>
      </c>
      <c r="J8683" t="s">
        <v>768</v>
      </c>
      <c r="K8683">
        <v>36</v>
      </c>
      <c r="L8683" t="str">
        <f>_xlfn.XLOOKUP(F8683, Items!$A:$A, Items!$C:$C, "Check Item ID", 0)</f>
        <v>Hardware</v>
      </c>
    </row>
    <row r="8684" spans="1:12" x14ac:dyDescent="0.25">
      <c r="A8684" t="s">
        <v>9452</v>
      </c>
      <c r="B8684" s="1">
        <v>45476</v>
      </c>
      <c r="C8684" t="s">
        <v>209</v>
      </c>
      <c r="D8684" t="s">
        <v>23</v>
      </c>
      <c r="E8684" t="s">
        <v>265</v>
      </c>
      <c r="F8684" t="s">
        <v>680</v>
      </c>
      <c r="G8684" s="8">
        <v>15</v>
      </c>
      <c r="H8684" s="6">
        <v>8996.86</v>
      </c>
      <c r="I8684" s="6">
        <v>134952.95000000001</v>
      </c>
      <c r="J8684" t="s">
        <v>777</v>
      </c>
      <c r="K8684" s="8">
        <v>10</v>
      </c>
      <c r="L8684" t="str">
        <f>_xlfn.XLOOKUP(F8684, Items!$A:$A, Items!$C:$C, "Check Item ID", 0)</f>
        <v>Service</v>
      </c>
    </row>
    <row r="8685" spans="1:12" x14ac:dyDescent="0.25">
      <c r="A8685" t="s">
        <v>9453</v>
      </c>
      <c r="B8685" s="1">
        <v>45676</v>
      </c>
      <c r="C8685" t="s">
        <v>73</v>
      </c>
      <c r="D8685" t="s">
        <v>29</v>
      </c>
      <c r="E8685" t="s">
        <v>326</v>
      </c>
      <c r="F8685" t="s">
        <v>692</v>
      </c>
      <c r="G8685" s="8">
        <v>31</v>
      </c>
      <c r="H8685" s="6">
        <v>7679.33</v>
      </c>
      <c r="I8685" s="6">
        <v>238059.16</v>
      </c>
      <c r="J8685" t="s">
        <v>777</v>
      </c>
      <c r="K8685" s="8">
        <v>28</v>
      </c>
      <c r="L8685" t="str">
        <f>_xlfn.XLOOKUP(F8685, Items!$A:$A, Items!$C:$C, "Check Item ID", 0)</f>
        <v>Hardware</v>
      </c>
    </row>
    <row r="8686" spans="1:12" x14ac:dyDescent="0.25">
      <c r="A8686" t="s">
        <v>9454</v>
      </c>
      <c r="B8686" s="1">
        <v>45814</v>
      </c>
      <c r="C8686" t="s">
        <v>115</v>
      </c>
      <c r="D8686" t="s">
        <v>27</v>
      </c>
      <c r="E8686" t="s">
        <v>265</v>
      </c>
      <c r="F8686" t="s">
        <v>666</v>
      </c>
      <c r="G8686" s="8">
        <v>1</v>
      </c>
      <c r="H8686" s="6">
        <v>1789.18</v>
      </c>
      <c r="I8686" s="6">
        <v>1789.18</v>
      </c>
      <c r="J8686" t="s">
        <v>777</v>
      </c>
      <c r="K8686" s="8">
        <v>19</v>
      </c>
      <c r="L8686" t="str">
        <f>_xlfn.XLOOKUP(F8686, Items!$A:$A, Items!$C:$C, "Check Item ID", 0)</f>
        <v>Software</v>
      </c>
    </row>
    <row r="8687" spans="1:12" hidden="1" x14ac:dyDescent="0.25">
      <c r="A8687" t="s">
        <v>9455</v>
      </c>
      <c r="B8687" s="1">
        <v>45967</v>
      </c>
      <c r="C8687" t="s">
        <v>239</v>
      </c>
      <c r="D8687" t="s">
        <v>15</v>
      </c>
      <c r="E8687" t="s">
        <v>292</v>
      </c>
      <c r="F8687" t="s">
        <v>554</v>
      </c>
      <c r="G8687">
        <v>44</v>
      </c>
      <c r="H8687">
        <v>151.29</v>
      </c>
      <c r="I8687">
        <v>6656.85</v>
      </c>
      <c r="J8687" t="s">
        <v>768</v>
      </c>
      <c r="K8687">
        <v>11</v>
      </c>
      <c r="L8687" t="str">
        <f>_xlfn.XLOOKUP(F8687, Items!$A:$A, Items!$C:$C, "Check Item ID", 0)</f>
        <v>Software</v>
      </c>
    </row>
    <row r="8688" spans="1:12" x14ac:dyDescent="0.25">
      <c r="A8688" t="s">
        <v>9456</v>
      </c>
      <c r="B8688" s="1">
        <v>45509</v>
      </c>
      <c r="C8688" t="s">
        <v>145</v>
      </c>
      <c r="D8688" t="s">
        <v>7</v>
      </c>
      <c r="E8688" t="s">
        <v>314</v>
      </c>
      <c r="F8688" t="s">
        <v>526</v>
      </c>
      <c r="G8688" s="8">
        <v>26</v>
      </c>
      <c r="H8688" s="6">
        <v>5774.12</v>
      </c>
      <c r="I8688" s="6">
        <v>150127.1</v>
      </c>
      <c r="J8688" t="s">
        <v>777</v>
      </c>
      <c r="K8688" s="8">
        <v>38</v>
      </c>
      <c r="L8688" t="str">
        <f>_xlfn.XLOOKUP(F8688, Items!$A:$A, Items!$C:$C, "Check Item ID", 0)</f>
        <v>Software</v>
      </c>
    </row>
    <row r="8689" spans="1:12" x14ac:dyDescent="0.25">
      <c r="A8689" t="s">
        <v>9457</v>
      </c>
      <c r="B8689" s="1">
        <v>45276</v>
      </c>
      <c r="C8689" t="s">
        <v>153</v>
      </c>
      <c r="D8689" t="s">
        <v>3</v>
      </c>
      <c r="E8689" t="s">
        <v>344</v>
      </c>
      <c r="F8689" t="s">
        <v>380</v>
      </c>
      <c r="G8689" s="8">
        <v>28</v>
      </c>
      <c r="H8689" s="6">
        <v>3764.85</v>
      </c>
      <c r="I8689" s="6">
        <v>105415.72</v>
      </c>
      <c r="J8689" t="s">
        <v>777</v>
      </c>
      <c r="K8689" s="8">
        <v>19</v>
      </c>
      <c r="L8689" t="str">
        <f>_xlfn.XLOOKUP(F8689, Items!$A:$A, Items!$C:$C, "Check Item ID", 0)</f>
        <v>Hardware</v>
      </c>
    </row>
    <row r="8690" spans="1:12" hidden="1" x14ac:dyDescent="0.25">
      <c r="A8690" t="s">
        <v>9458</v>
      </c>
      <c r="B8690" s="1">
        <v>45700</v>
      </c>
      <c r="C8690" t="s">
        <v>135</v>
      </c>
      <c r="D8690" t="s">
        <v>31</v>
      </c>
      <c r="E8690" t="s">
        <v>276</v>
      </c>
      <c r="F8690" t="s">
        <v>518</v>
      </c>
      <c r="G8690">
        <v>3</v>
      </c>
      <c r="H8690">
        <v>4478.03</v>
      </c>
      <c r="I8690">
        <v>13434.09</v>
      </c>
      <c r="J8690" t="s">
        <v>768</v>
      </c>
      <c r="K8690">
        <v>32</v>
      </c>
      <c r="L8690" t="str">
        <f>_xlfn.XLOOKUP(F8690, Items!$A:$A, Items!$C:$C, "Check Item ID", 0)</f>
        <v>Service</v>
      </c>
    </row>
    <row r="8691" spans="1:12" hidden="1" x14ac:dyDescent="0.25">
      <c r="A8691" t="s">
        <v>9459</v>
      </c>
      <c r="B8691" s="1">
        <v>45815</v>
      </c>
      <c r="C8691" t="s">
        <v>129</v>
      </c>
      <c r="D8691" t="s">
        <v>11</v>
      </c>
      <c r="E8691" t="s">
        <v>314</v>
      </c>
      <c r="F8691" t="s">
        <v>378</v>
      </c>
      <c r="G8691">
        <v>13</v>
      </c>
      <c r="H8691">
        <v>438.48</v>
      </c>
      <c r="I8691">
        <v>5700.19</v>
      </c>
      <c r="J8691" t="s">
        <v>768</v>
      </c>
      <c r="K8691">
        <v>15</v>
      </c>
      <c r="L8691" t="str">
        <f>_xlfn.XLOOKUP(F8691, Items!$A:$A, Items!$C:$C, "Check Item ID", 0)</f>
        <v>Software</v>
      </c>
    </row>
    <row r="8692" spans="1:12" hidden="1" x14ac:dyDescent="0.25">
      <c r="A8692" t="s">
        <v>9460</v>
      </c>
      <c r="B8692" s="1">
        <v>45118</v>
      </c>
      <c r="C8692" t="s">
        <v>48</v>
      </c>
      <c r="D8692" t="s">
        <v>21</v>
      </c>
      <c r="E8692" t="s">
        <v>310</v>
      </c>
      <c r="F8692" t="s">
        <v>634</v>
      </c>
      <c r="G8692">
        <v>34</v>
      </c>
      <c r="H8692">
        <v>4505.92</v>
      </c>
      <c r="I8692">
        <v>153201.15</v>
      </c>
      <c r="J8692" t="s">
        <v>770</v>
      </c>
      <c r="K8692">
        <v>11</v>
      </c>
      <c r="L8692" t="str">
        <f>_xlfn.XLOOKUP(F8692, Items!$A:$A, Items!$C:$C, "Check Item ID", 0)</f>
        <v>Hardware</v>
      </c>
    </row>
    <row r="8693" spans="1:12" x14ac:dyDescent="0.25">
      <c r="A8693" t="s">
        <v>9461</v>
      </c>
      <c r="B8693" s="1">
        <v>45339</v>
      </c>
      <c r="C8693" t="s">
        <v>55</v>
      </c>
      <c r="D8693" t="s">
        <v>3</v>
      </c>
      <c r="E8693" t="s">
        <v>332</v>
      </c>
      <c r="F8693" t="s">
        <v>518</v>
      </c>
      <c r="G8693" s="8">
        <v>34</v>
      </c>
      <c r="H8693" s="6">
        <v>4260.04</v>
      </c>
      <c r="I8693" s="6">
        <v>144841.29</v>
      </c>
      <c r="J8693" t="s">
        <v>777</v>
      </c>
      <c r="K8693" s="8">
        <v>22</v>
      </c>
      <c r="L8693" t="str">
        <f>_xlfn.XLOOKUP(F8693, Items!$A:$A, Items!$C:$C, "Check Item ID", 0)</f>
        <v>Service</v>
      </c>
    </row>
    <row r="8694" spans="1:12" hidden="1" x14ac:dyDescent="0.25">
      <c r="A8694" t="s">
        <v>9462</v>
      </c>
      <c r="B8694" s="1">
        <v>44940</v>
      </c>
      <c r="C8694" t="s">
        <v>227</v>
      </c>
      <c r="D8694" t="s">
        <v>9</v>
      </c>
      <c r="E8694" t="s">
        <v>281</v>
      </c>
      <c r="F8694" t="s">
        <v>658</v>
      </c>
      <c r="G8694">
        <v>42</v>
      </c>
      <c r="H8694">
        <v>5623.75</v>
      </c>
      <c r="I8694">
        <v>236197.34</v>
      </c>
      <c r="J8694" t="s">
        <v>768</v>
      </c>
      <c r="K8694">
        <v>36</v>
      </c>
      <c r="L8694" t="str">
        <f>_xlfn.XLOOKUP(F8694, Items!$A:$A, Items!$C:$C, "Check Item ID", 0)</f>
        <v>Service</v>
      </c>
    </row>
    <row r="8695" spans="1:12" hidden="1" x14ac:dyDescent="0.25">
      <c r="A8695" t="s">
        <v>9463</v>
      </c>
      <c r="B8695" s="1">
        <v>45397</v>
      </c>
      <c r="C8695" t="s">
        <v>151</v>
      </c>
      <c r="D8695" t="s">
        <v>11</v>
      </c>
      <c r="E8695" t="s">
        <v>348</v>
      </c>
      <c r="F8695" t="s">
        <v>450</v>
      </c>
      <c r="G8695">
        <v>18</v>
      </c>
      <c r="H8695">
        <v>7960.43</v>
      </c>
      <c r="I8695">
        <v>143287.67000000001</v>
      </c>
      <c r="J8695" t="s">
        <v>768</v>
      </c>
      <c r="K8695">
        <v>8</v>
      </c>
      <c r="L8695" t="str">
        <f>_xlfn.XLOOKUP(F8695, Items!$A:$A, Items!$C:$C, "Check Item ID", 0)</f>
        <v>Service</v>
      </c>
    </row>
    <row r="8696" spans="1:12" hidden="1" x14ac:dyDescent="0.25">
      <c r="A8696" t="s">
        <v>9464</v>
      </c>
      <c r="B8696" s="1">
        <v>45513</v>
      </c>
      <c r="C8696" t="s">
        <v>107</v>
      </c>
      <c r="D8696" t="s">
        <v>25</v>
      </c>
      <c r="E8696" t="s">
        <v>352</v>
      </c>
      <c r="F8696" t="s">
        <v>448</v>
      </c>
      <c r="G8696">
        <v>32</v>
      </c>
      <c r="H8696">
        <v>3457.7</v>
      </c>
      <c r="I8696">
        <v>110646.39999999999</v>
      </c>
      <c r="J8696" t="s">
        <v>768</v>
      </c>
      <c r="K8696">
        <v>14</v>
      </c>
      <c r="L8696" t="str">
        <f>_xlfn.XLOOKUP(F8696, Items!$A:$A, Items!$C:$C, "Check Item ID", 0)</f>
        <v>Software</v>
      </c>
    </row>
    <row r="8697" spans="1:12" hidden="1" x14ac:dyDescent="0.25">
      <c r="A8697" t="s">
        <v>9465</v>
      </c>
      <c r="B8697" s="1">
        <v>45904</v>
      </c>
      <c r="C8697" t="s">
        <v>181</v>
      </c>
      <c r="D8697" t="s">
        <v>17</v>
      </c>
      <c r="E8697" t="s">
        <v>246</v>
      </c>
      <c r="F8697" t="s">
        <v>552</v>
      </c>
      <c r="G8697">
        <v>13</v>
      </c>
      <c r="H8697">
        <v>6396.71</v>
      </c>
      <c r="I8697">
        <v>83157.17</v>
      </c>
      <c r="J8697" t="s">
        <v>770</v>
      </c>
      <c r="K8697">
        <v>38</v>
      </c>
      <c r="L8697" t="str">
        <f>_xlfn.XLOOKUP(F8697, Items!$A:$A, Items!$C:$C, "Check Item ID", 0)</f>
        <v>Service</v>
      </c>
    </row>
    <row r="8698" spans="1:12" hidden="1" x14ac:dyDescent="0.25">
      <c r="A8698" t="s">
        <v>9466</v>
      </c>
      <c r="B8698" s="1">
        <v>45343</v>
      </c>
      <c r="C8698" t="s">
        <v>133</v>
      </c>
      <c r="D8698" t="s">
        <v>11</v>
      </c>
      <c r="E8698" t="s">
        <v>283</v>
      </c>
      <c r="F8698" t="s">
        <v>702</v>
      </c>
      <c r="G8698">
        <v>15</v>
      </c>
      <c r="H8698">
        <v>6612.01</v>
      </c>
      <c r="I8698">
        <v>99180.18</v>
      </c>
      <c r="J8698" t="s">
        <v>770</v>
      </c>
      <c r="K8698">
        <v>44</v>
      </c>
      <c r="L8698" t="str">
        <f>_xlfn.XLOOKUP(F8698, Items!$A:$A, Items!$C:$C, "Check Item ID", 0)</f>
        <v>Hardware</v>
      </c>
    </row>
    <row r="8699" spans="1:12" hidden="1" x14ac:dyDescent="0.25">
      <c r="A8699" t="s">
        <v>9467</v>
      </c>
      <c r="B8699" s="1">
        <v>45257</v>
      </c>
      <c r="C8699" t="s">
        <v>211</v>
      </c>
      <c r="D8699" t="s">
        <v>31</v>
      </c>
      <c r="E8699" t="s">
        <v>326</v>
      </c>
      <c r="F8699" t="s">
        <v>662</v>
      </c>
      <c r="G8699">
        <v>41</v>
      </c>
      <c r="H8699">
        <v>5618.65</v>
      </c>
      <c r="I8699">
        <v>230364.68</v>
      </c>
      <c r="J8699" t="s">
        <v>768</v>
      </c>
      <c r="K8699">
        <v>38</v>
      </c>
      <c r="L8699" t="str">
        <f>_xlfn.XLOOKUP(F8699, Items!$A:$A, Items!$C:$C, "Check Item ID", 0)</f>
        <v>Service</v>
      </c>
    </row>
    <row r="8700" spans="1:12" x14ac:dyDescent="0.25">
      <c r="A8700" t="s">
        <v>9468</v>
      </c>
      <c r="B8700" s="1">
        <v>45080</v>
      </c>
      <c r="C8700" t="s">
        <v>155</v>
      </c>
      <c r="D8700" t="s">
        <v>31</v>
      </c>
      <c r="E8700" t="s">
        <v>334</v>
      </c>
      <c r="F8700" t="s">
        <v>450</v>
      </c>
      <c r="G8700" s="8">
        <v>24</v>
      </c>
      <c r="H8700" s="6">
        <v>7440.04</v>
      </c>
      <c r="I8700" s="6">
        <v>178560.93</v>
      </c>
      <c r="J8700" t="s">
        <v>777</v>
      </c>
      <c r="K8700" s="8">
        <v>45</v>
      </c>
      <c r="L8700" t="str">
        <f>_xlfn.XLOOKUP(F8700, Items!$A:$A, Items!$C:$C, "Check Item ID", 0)</f>
        <v>Service</v>
      </c>
    </row>
    <row r="8701" spans="1:12" hidden="1" x14ac:dyDescent="0.25">
      <c r="A8701" t="s">
        <v>9469</v>
      </c>
      <c r="B8701" s="1">
        <v>45306</v>
      </c>
      <c r="C8701" t="s">
        <v>119</v>
      </c>
      <c r="D8701" t="s">
        <v>13</v>
      </c>
      <c r="E8701" t="s">
        <v>308</v>
      </c>
      <c r="F8701" t="s">
        <v>367</v>
      </c>
      <c r="G8701">
        <v>24</v>
      </c>
      <c r="H8701">
        <v>5734.75</v>
      </c>
      <c r="I8701">
        <v>137634</v>
      </c>
      <c r="J8701" t="s">
        <v>768</v>
      </c>
      <c r="K8701">
        <v>18</v>
      </c>
      <c r="L8701" t="str">
        <f>_xlfn.XLOOKUP(F8701, Items!$A:$A, Items!$C:$C, "Check Item ID", 0)</f>
        <v>Software</v>
      </c>
    </row>
    <row r="8702" spans="1:12" hidden="1" x14ac:dyDescent="0.25">
      <c r="A8702" t="s">
        <v>9470</v>
      </c>
      <c r="B8702" s="1">
        <v>45285</v>
      </c>
      <c r="C8702" t="s">
        <v>53</v>
      </c>
      <c r="D8702" t="s">
        <v>9</v>
      </c>
      <c r="E8702" t="s">
        <v>342</v>
      </c>
      <c r="F8702" t="s">
        <v>494</v>
      </c>
      <c r="G8702">
        <v>6</v>
      </c>
      <c r="H8702">
        <v>6850.7</v>
      </c>
      <c r="I8702">
        <v>41104.199999999997</v>
      </c>
      <c r="J8702" t="s">
        <v>770</v>
      </c>
      <c r="K8702">
        <v>7</v>
      </c>
      <c r="L8702" t="str">
        <f>_xlfn.XLOOKUP(F8702, Items!$A:$A, Items!$C:$C, "Check Item ID", 0)</f>
        <v>Hardware</v>
      </c>
    </row>
    <row r="8703" spans="1:12" hidden="1" x14ac:dyDescent="0.25">
      <c r="A8703" t="s">
        <v>9471</v>
      </c>
      <c r="B8703" s="1">
        <v>45032</v>
      </c>
      <c r="C8703" t="s">
        <v>237</v>
      </c>
      <c r="D8703" t="s">
        <v>5</v>
      </c>
      <c r="E8703" t="s">
        <v>286</v>
      </c>
      <c r="F8703" t="s">
        <v>420</v>
      </c>
      <c r="G8703">
        <v>42</v>
      </c>
      <c r="H8703">
        <v>6120.98</v>
      </c>
      <c r="I8703">
        <v>257081.1</v>
      </c>
      <c r="J8703" t="s">
        <v>768</v>
      </c>
      <c r="K8703">
        <v>22</v>
      </c>
      <c r="L8703" t="str">
        <f>_xlfn.XLOOKUP(F8703, Items!$A:$A, Items!$C:$C, "Check Item ID", 0)</f>
        <v>Software</v>
      </c>
    </row>
    <row r="8704" spans="1:12" hidden="1" x14ac:dyDescent="0.25">
      <c r="A8704" t="s">
        <v>9472</v>
      </c>
      <c r="B8704" s="1">
        <v>45896</v>
      </c>
      <c r="C8704" t="s">
        <v>183</v>
      </c>
      <c r="D8704" t="s">
        <v>31</v>
      </c>
      <c r="E8704" t="s">
        <v>276</v>
      </c>
      <c r="F8704" t="s">
        <v>466</v>
      </c>
      <c r="G8704">
        <v>49</v>
      </c>
      <c r="H8704">
        <v>452.85</v>
      </c>
      <c r="I8704">
        <v>22189.599999999999</v>
      </c>
      <c r="J8704" t="s">
        <v>770</v>
      </c>
      <c r="K8704">
        <v>3</v>
      </c>
      <c r="L8704" t="str">
        <f>_xlfn.XLOOKUP(F8704, Items!$A:$A, Items!$C:$C, "Check Item ID", 0)</f>
        <v>Hardware</v>
      </c>
    </row>
    <row r="8705" spans="1:12" x14ac:dyDescent="0.25">
      <c r="A8705" t="s">
        <v>9473</v>
      </c>
      <c r="B8705" s="1">
        <v>45973</v>
      </c>
      <c r="C8705" t="s">
        <v>51</v>
      </c>
      <c r="D8705" t="s">
        <v>3</v>
      </c>
      <c r="E8705" t="s">
        <v>304</v>
      </c>
      <c r="F8705" t="s">
        <v>594</v>
      </c>
      <c r="G8705" s="8">
        <v>32</v>
      </c>
      <c r="H8705" s="6">
        <v>3316.29</v>
      </c>
      <c r="I8705" s="6">
        <v>106121.26</v>
      </c>
      <c r="J8705" t="s">
        <v>777</v>
      </c>
      <c r="K8705" s="8">
        <v>33</v>
      </c>
      <c r="L8705" t="str">
        <f>_xlfn.XLOOKUP(F8705, Items!$A:$A, Items!$C:$C, "Check Item ID", 0)</f>
        <v>Software</v>
      </c>
    </row>
    <row r="8706" spans="1:12" hidden="1" x14ac:dyDescent="0.25">
      <c r="A8706" t="s">
        <v>9474</v>
      </c>
      <c r="B8706" s="1">
        <v>45774</v>
      </c>
      <c r="C8706" t="s">
        <v>231</v>
      </c>
      <c r="D8706" t="s">
        <v>7</v>
      </c>
      <c r="E8706" t="s">
        <v>328</v>
      </c>
      <c r="F8706" t="s">
        <v>416</v>
      </c>
      <c r="G8706">
        <v>45</v>
      </c>
      <c r="H8706">
        <v>5402.08</v>
      </c>
      <c r="I8706">
        <v>243093.71</v>
      </c>
      <c r="J8706" t="s">
        <v>768</v>
      </c>
      <c r="K8706">
        <v>35</v>
      </c>
      <c r="L8706" t="str">
        <f>_xlfn.XLOOKUP(F8706, Items!$A:$A, Items!$C:$C, "Check Item ID", 0)</f>
        <v>Service</v>
      </c>
    </row>
    <row r="8707" spans="1:12" x14ac:dyDescent="0.25">
      <c r="A8707" t="s">
        <v>9475</v>
      </c>
      <c r="B8707" s="1">
        <v>44934</v>
      </c>
      <c r="C8707" t="s">
        <v>227</v>
      </c>
      <c r="D8707" t="s">
        <v>9</v>
      </c>
      <c r="E8707" t="s">
        <v>288</v>
      </c>
      <c r="F8707" t="s">
        <v>524</v>
      </c>
      <c r="G8707" s="8">
        <v>22</v>
      </c>
      <c r="H8707" s="6">
        <v>4764.08</v>
      </c>
      <c r="I8707" s="6">
        <v>104809.87</v>
      </c>
      <c r="J8707" t="s">
        <v>777</v>
      </c>
      <c r="K8707" s="8">
        <v>40</v>
      </c>
      <c r="L8707" t="str">
        <f>_xlfn.XLOOKUP(F8707, Items!$A:$A, Items!$C:$C, "Check Item ID", 0)</f>
        <v>Hardware</v>
      </c>
    </row>
    <row r="8708" spans="1:12" x14ac:dyDescent="0.25">
      <c r="A8708" t="s">
        <v>9476</v>
      </c>
      <c r="B8708" s="1">
        <v>45781</v>
      </c>
      <c r="C8708" t="s">
        <v>111</v>
      </c>
      <c r="D8708" t="s">
        <v>31</v>
      </c>
      <c r="E8708" t="s">
        <v>320</v>
      </c>
      <c r="F8708" t="s">
        <v>514</v>
      </c>
      <c r="G8708" s="8">
        <v>31</v>
      </c>
      <c r="H8708" s="6">
        <v>4644.0200000000004</v>
      </c>
      <c r="I8708" s="6">
        <v>143964.6</v>
      </c>
      <c r="J8708" t="s">
        <v>777</v>
      </c>
      <c r="K8708" s="8">
        <v>36</v>
      </c>
      <c r="L8708" t="str">
        <f>_xlfn.XLOOKUP(F8708, Items!$A:$A, Items!$C:$C, "Check Item ID", 0)</f>
        <v>Hardware</v>
      </c>
    </row>
    <row r="8709" spans="1:12" x14ac:dyDescent="0.25">
      <c r="A8709" t="s">
        <v>9477</v>
      </c>
      <c r="B8709" s="1">
        <v>45425</v>
      </c>
      <c r="C8709" t="s">
        <v>159</v>
      </c>
      <c r="D8709" t="s">
        <v>11</v>
      </c>
      <c r="E8709" t="s">
        <v>348</v>
      </c>
      <c r="F8709" t="s">
        <v>630</v>
      </c>
      <c r="G8709" s="8">
        <v>29</v>
      </c>
      <c r="H8709" s="6">
        <v>10327.719999999999</v>
      </c>
      <c r="I8709" s="6">
        <v>299503.76</v>
      </c>
      <c r="J8709" t="s">
        <v>777</v>
      </c>
      <c r="K8709" s="8">
        <v>41</v>
      </c>
      <c r="L8709" t="str">
        <f>_xlfn.XLOOKUP(F8709, Items!$A:$A, Items!$C:$C, "Check Item ID", 0)</f>
        <v>Service</v>
      </c>
    </row>
    <row r="8710" spans="1:12" x14ac:dyDescent="0.25">
      <c r="A8710" t="s">
        <v>9478</v>
      </c>
      <c r="B8710" s="1">
        <v>45600</v>
      </c>
      <c r="C8710" t="s">
        <v>143</v>
      </c>
      <c r="D8710" t="s">
        <v>5</v>
      </c>
      <c r="E8710" t="s">
        <v>267</v>
      </c>
      <c r="F8710" t="s">
        <v>512</v>
      </c>
      <c r="G8710" s="8">
        <v>41</v>
      </c>
      <c r="H8710" s="6">
        <v>4382.7700000000004</v>
      </c>
      <c r="I8710" s="6">
        <v>179693.48</v>
      </c>
      <c r="J8710" t="s">
        <v>777</v>
      </c>
      <c r="K8710" s="8">
        <v>38</v>
      </c>
      <c r="L8710" t="str">
        <f>_xlfn.XLOOKUP(F8710, Items!$A:$A, Items!$C:$C, "Check Item ID", 0)</f>
        <v>Software</v>
      </c>
    </row>
    <row r="8711" spans="1:12" hidden="1" x14ac:dyDescent="0.25">
      <c r="A8711" t="s">
        <v>9479</v>
      </c>
      <c r="B8711" s="1">
        <v>45303</v>
      </c>
      <c r="C8711" t="s">
        <v>57</v>
      </c>
      <c r="D8711" t="s">
        <v>25</v>
      </c>
      <c r="E8711" t="s">
        <v>260</v>
      </c>
      <c r="F8711" t="s">
        <v>518</v>
      </c>
      <c r="G8711">
        <v>29</v>
      </c>
      <c r="H8711">
        <v>4143.1400000000003</v>
      </c>
      <c r="I8711">
        <v>120150.99</v>
      </c>
      <c r="J8711" t="s">
        <v>768</v>
      </c>
      <c r="K8711">
        <v>9</v>
      </c>
      <c r="L8711" t="str">
        <f>_xlfn.XLOOKUP(F8711, Items!$A:$A, Items!$C:$C, "Check Item ID", 0)</f>
        <v>Service</v>
      </c>
    </row>
    <row r="8712" spans="1:12" hidden="1" x14ac:dyDescent="0.25">
      <c r="A8712" t="s">
        <v>9480</v>
      </c>
      <c r="B8712" s="1">
        <v>45798</v>
      </c>
      <c r="C8712" t="s">
        <v>57</v>
      </c>
      <c r="D8712" t="s">
        <v>25</v>
      </c>
      <c r="E8712" t="s">
        <v>312</v>
      </c>
      <c r="F8712" t="s">
        <v>734</v>
      </c>
      <c r="G8712">
        <v>37</v>
      </c>
      <c r="H8712">
        <v>7448.05</v>
      </c>
      <c r="I8712">
        <v>275578</v>
      </c>
      <c r="J8712" t="s">
        <v>768</v>
      </c>
      <c r="K8712">
        <v>23</v>
      </c>
      <c r="L8712" t="str">
        <f>_xlfn.XLOOKUP(F8712, Items!$A:$A, Items!$C:$C, "Check Item ID", 0)</f>
        <v>Software</v>
      </c>
    </row>
    <row r="8713" spans="1:12" x14ac:dyDescent="0.25">
      <c r="A8713" t="s">
        <v>9481</v>
      </c>
      <c r="B8713" s="1">
        <v>45790</v>
      </c>
      <c r="C8713" t="s">
        <v>183</v>
      </c>
      <c r="D8713" t="s">
        <v>31</v>
      </c>
      <c r="E8713" t="s">
        <v>330</v>
      </c>
      <c r="F8713" t="s">
        <v>536</v>
      </c>
      <c r="G8713" s="8">
        <v>38</v>
      </c>
      <c r="H8713" s="6">
        <v>3572.69</v>
      </c>
      <c r="I8713" s="6">
        <v>135762.04999999999</v>
      </c>
      <c r="J8713" t="s">
        <v>777</v>
      </c>
      <c r="K8713" s="8">
        <v>18</v>
      </c>
      <c r="L8713" t="str">
        <f>_xlfn.XLOOKUP(F8713, Items!$A:$A, Items!$C:$C, "Check Item ID", 0)</f>
        <v>Service</v>
      </c>
    </row>
    <row r="8714" spans="1:12" hidden="1" x14ac:dyDescent="0.25">
      <c r="A8714" t="s">
        <v>9482</v>
      </c>
      <c r="B8714" s="1">
        <v>45014</v>
      </c>
      <c r="C8714" t="s">
        <v>197</v>
      </c>
      <c r="D8714" t="s">
        <v>17</v>
      </c>
      <c r="E8714" t="s">
        <v>332</v>
      </c>
      <c r="F8714" t="s">
        <v>490</v>
      </c>
      <c r="G8714">
        <v>29</v>
      </c>
      <c r="H8714">
        <v>784.99</v>
      </c>
      <c r="I8714">
        <v>22764.71</v>
      </c>
      <c r="J8714" t="s">
        <v>770</v>
      </c>
      <c r="K8714">
        <v>35</v>
      </c>
      <c r="L8714" t="str">
        <f>_xlfn.XLOOKUP(F8714, Items!$A:$A, Items!$C:$C, "Check Item ID", 0)</f>
        <v>Software</v>
      </c>
    </row>
    <row r="8715" spans="1:12" hidden="1" x14ac:dyDescent="0.25">
      <c r="A8715" t="s">
        <v>9483</v>
      </c>
      <c r="B8715" s="1">
        <v>45130</v>
      </c>
      <c r="C8715" t="s">
        <v>225</v>
      </c>
      <c r="D8715" t="s">
        <v>13</v>
      </c>
      <c r="E8715" t="s">
        <v>290</v>
      </c>
      <c r="F8715" t="s">
        <v>546</v>
      </c>
      <c r="G8715">
        <v>44</v>
      </c>
      <c r="H8715">
        <v>6070.88</v>
      </c>
      <c r="I8715">
        <v>267118.52</v>
      </c>
      <c r="J8715" t="s">
        <v>770</v>
      </c>
      <c r="K8715">
        <v>13</v>
      </c>
      <c r="L8715" t="str">
        <f>_xlfn.XLOOKUP(F8715, Items!$A:$A, Items!$C:$C, "Check Item ID", 0)</f>
        <v>Hardware</v>
      </c>
    </row>
    <row r="8716" spans="1:12" hidden="1" x14ac:dyDescent="0.25">
      <c r="A8716" t="s">
        <v>9484</v>
      </c>
      <c r="B8716" s="1">
        <v>45033</v>
      </c>
      <c r="C8716" t="s">
        <v>36</v>
      </c>
      <c r="D8716" t="s">
        <v>23</v>
      </c>
      <c r="E8716" t="s">
        <v>324</v>
      </c>
      <c r="F8716" t="s">
        <v>758</v>
      </c>
      <c r="G8716">
        <v>45</v>
      </c>
      <c r="H8716">
        <v>3475.07</v>
      </c>
      <c r="I8716">
        <v>156378.32</v>
      </c>
      <c r="J8716" t="s">
        <v>768</v>
      </c>
      <c r="K8716">
        <v>4</v>
      </c>
      <c r="L8716" t="str">
        <f>_xlfn.XLOOKUP(F8716, Items!$A:$A, Items!$C:$C, "Check Item ID", 0)</f>
        <v>Hardware</v>
      </c>
    </row>
    <row r="8717" spans="1:12" x14ac:dyDescent="0.25">
      <c r="A8717" t="s">
        <v>9485</v>
      </c>
      <c r="B8717" s="1">
        <v>45499</v>
      </c>
      <c r="C8717" t="s">
        <v>207</v>
      </c>
      <c r="D8717" t="s">
        <v>11</v>
      </c>
      <c r="E8717" t="s">
        <v>263</v>
      </c>
      <c r="F8717" t="s">
        <v>572</v>
      </c>
      <c r="G8717" s="8">
        <v>25</v>
      </c>
      <c r="H8717" s="6">
        <v>6656.41</v>
      </c>
      <c r="I8717" s="6">
        <v>166410.17000000001</v>
      </c>
      <c r="J8717" t="s">
        <v>777</v>
      </c>
      <c r="K8717" s="8">
        <v>20</v>
      </c>
      <c r="L8717" t="str">
        <f>_xlfn.XLOOKUP(F8717, Items!$A:$A, Items!$C:$C, "Check Item ID", 0)</f>
        <v>Service</v>
      </c>
    </row>
    <row r="8718" spans="1:12" x14ac:dyDescent="0.25">
      <c r="A8718" t="s">
        <v>9486</v>
      </c>
      <c r="B8718" s="1">
        <v>45085</v>
      </c>
      <c r="C8718" t="s">
        <v>171</v>
      </c>
      <c r="D8718" t="s">
        <v>23</v>
      </c>
      <c r="E8718" t="s">
        <v>302</v>
      </c>
      <c r="F8718" t="s">
        <v>448</v>
      </c>
      <c r="G8718" s="8">
        <v>10</v>
      </c>
      <c r="H8718" s="6">
        <v>3616.37</v>
      </c>
      <c r="I8718" s="6">
        <v>36163.67</v>
      </c>
      <c r="J8718" t="s">
        <v>777</v>
      </c>
      <c r="K8718" s="8">
        <v>19</v>
      </c>
      <c r="L8718" t="str">
        <f>_xlfn.XLOOKUP(F8718, Items!$A:$A, Items!$C:$C, "Check Item ID", 0)</f>
        <v>Software</v>
      </c>
    </row>
    <row r="8719" spans="1:12" x14ac:dyDescent="0.25">
      <c r="A8719" t="s">
        <v>9487</v>
      </c>
      <c r="B8719" s="1">
        <v>45823</v>
      </c>
      <c r="C8719" t="s">
        <v>137</v>
      </c>
      <c r="D8719" t="s">
        <v>13</v>
      </c>
      <c r="E8719" t="s">
        <v>272</v>
      </c>
      <c r="F8719" t="s">
        <v>406</v>
      </c>
      <c r="G8719" s="8">
        <v>7</v>
      </c>
      <c r="H8719" s="6">
        <v>8166.08</v>
      </c>
      <c r="I8719" s="6">
        <v>57162.559999999998</v>
      </c>
      <c r="J8719" t="s">
        <v>777</v>
      </c>
      <c r="K8719" s="8">
        <v>5</v>
      </c>
      <c r="L8719" t="str">
        <f>_xlfn.XLOOKUP(F8719, Items!$A:$A, Items!$C:$C, "Check Item ID", 0)</f>
        <v>Software</v>
      </c>
    </row>
    <row r="8720" spans="1:12" hidden="1" x14ac:dyDescent="0.25">
      <c r="A8720" t="s">
        <v>9488</v>
      </c>
      <c r="B8720" s="1">
        <v>45339</v>
      </c>
      <c r="C8720" t="s">
        <v>109</v>
      </c>
      <c r="D8720" t="s">
        <v>17</v>
      </c>
      <c r="E8720" t="s">
        <v>310</v>
      </c>
      <c r="F8720" t="s">
        <v>600</v>
      </c>
      <c r="G8720">
        <v>49</v>
      </c>
      <c r="H8720">
        <v>6788.7</v>
      </c>
      <c r="I8720">
        <v>332646.21000000002</v>
      </c>
      <c r="J8720" t="s">
        <v>770</v>
      </c>
      <c r="K8720">
        <v>38</v>
      </c>
      <c r="L8720" t="str">
        <f>_xlfn.XLOOKUP(F8720, Items!$A:$A, Items!$C:$C, "Check Item ID", 0)</f>
        <v>Software</v>
      </c>
    </row>
    <row r="8721" spans="1:12" x14ac:dyDescent="0.25">
      <c r="A8721" t="s">
        <v>9489</v>
      </c>
      <c r="B8721" s="1">
        <v>45556</v>
      </c>
      <c r="C8721" t="s">
        <v>48</v>
      </c>
      <c r="D8721" t="s">
        <v>21</v>
      </c>
      <c r="E8721" t="s">
        <v>254</v>
      </c>
      <c r="F8721" t="s">
        <v>620</v>
      </c>
      <c r="G8721" s="8">
        <v>33</v>
      </c>
      <c r="H8721" s="6">
        <v>2009.81</v>
      </c>
      <c r="I8721" s="6">
        <v>66323.67</v>
      </c>
      <c r="J8721" t="s">
        <v>777</v>
      </c>
      <c r="K8721" s="8">
        <v>16</v>
      </c>
      <c r="L8721" t="str">
        <f>_xlfn.XLOOKUP(F8721, Items!$A:$A, Items!$C:$C, "Check Item ID", 0)</f>
        <v>Hardware</v>
      </c>
    </row>
    <row r="8722" spans="1:12" x14ac:dyDescent="0.25">
      <c r="A8722" t="s">
        <v>9490</v>
      </c>
      <c r="B8722" s="1">
        <v>45798</v>
      </c>
      <c r="C8722" t="s">
        <v>175</v>
      </c>
      <c r="D8722" t="s">
        <v>27</v>
      </c>
      <c r="E8722" t="s">
        <v>332</v>
      </c>
      <c r="F8722" t="s">
        <v>630</v>
      </c>
      <c r="G8722" s="8">
        <v>45</v>
      </c>
      <c r="H8722" s="6">
        <v>8709.7999999999993</v>
      </c>
      <c r="I8722" s="6">
        <v>391941.05</v>
      </c>
      <c r="J8722" t="s">
        <v>777</v>
      </c>
      <c r="K8722" s="8">
        <v>11</v>
      </c>
      <c r="L8722" t="str">
        <f>_xlfn.XLOOKUP(F8722, Items!$A:$A, Items!$C:$C, "Check Item ID", 0)</f>
        <v>Service</v>
      </c>
    </row>
    <row r="8723" spans="1:12" hidden="1" x14ac:dyDescent="0.25">
      <c r="A8723" t="s">
        <v>9491</v>
      </c>
      <c r="B8723" s="1">
        <v>45867</v>
      </c>
      <c r="C8723" t="s">
        <v>203</v>
      </c>
      <c r="D8723" t="s">
        <v>31</v>
      </c>
      <c r="E8723" t="s">
        <v>267</v>
      </c>
      <c r="F8723" t="s">
        <v>480</v>
      </c>
      <c r="G8723">
        <v>27</v>
      </c>
      <c r="H8723">
        <v>2115.6999999999998</v>
      </c>
      <c r="I8723">
        <v>57123.89</v>
      </c>
      <c r="J8723" t="s">
        <v>770</v>
      </c>
      <c r="K8723">
        <v>15</v>
      </c>
      <c r="L8723" t="str">
        <f>_xlfn.XLOOKUP(F8723, Items!$A:$A, Items!$C:$C, "Check Item ID", 0)</f>
        <v>Hardware</v>
      </c>
    </row>
    <row r="8724" spans="1:12" x14ac:dyDescent="0.25">
      <c r="A8724" t="s">
        <v>9492</v>
      </c>
      <c r="B8724" s="1">
        <v>45606</v>
      </c>
      <c r="C8724" t="s">
        <v>145</v>
      </c>
      <c r="D8724" t="s">
        <v>7</v>
      </c>
      <c r="E8724" t="s">
        <v>286</v>
      </c>
      <c r="F8724" t="s">
        <v>472</v>
      </c>
      <c r="G8724" s="8">
        <v>41</v>
      </c>
      <c r="H8724" s="6">
        <v>5949.98</v>
      </c>
      <c r="I8724" s="6">
        <v>243949.21</v>
      </c>
      <c r="J8724" t="s">
        <v>777</v>
      </c>
      <c r="K8724" s="8">
        <v>29</v>
      </c>
      <c r="L8724" t="str">
        <f>_xlfn.XLOOKUP(F8724, Items!$A:$A, Items!$C:$C, "Check Item ID", 0)</f>
        <v>Software</v>
      </c>
    </row>
    <row r="8725" spans="1:12" hidden="1" x14ac:dyDescent="0.25">
      <c r="A8725" t="s">
        <v>9493</v>
      </c>
      <c r="B8725" s="1">
        <v>45027</v>
      </c>
      <c r="C8725" t="s">
        <v>97</v>
      </c>
      <c r="D8725" t="s">
        <v>29</v>
      </c>
      <c r="E8725" t="s">
        <v>346</v>
      </c>
      <c r="F8725" t="s">
        <v>472</v>
      </c>
      <c r="G8725">
        <v>28</v>
      </c>
      <c r="H8725">
        <v>6552.17</v>
      </c>
      <c r="I8725">
        <v>183460.86</v>
      </c>
      <c r="J8725" t="s">
        <v>770</v>
      </c>
      <c r="K8725">
        <v>21</v>
      </c>
      <c r="L8725" t="str">
        <f>_xlfn.XLOOKUP(F8725, Items!$A:$A, Items!$C:$C, "Check Item ID", 0)</f>
        <v>Software</v>
      </c>
    </row>
    <row r="8726" spans="1:12" hidden="1" x14ac:dyDescent="0.25">
      <c r="A8726" t="s">
        <v>9494</v>
      </c>
      <c r="B8726" s="1">
        <v>45772</v>
      </c>
      <c r="C8726" t="s">
        <v>219</v>
      </c>
      <c r="D8726" t="s">
        <v>21</v>
      </c>
      <c r="E8726" t="s">
        <v>316</v>
      </c>
      <c r="F8726" t="s">
        <v>488</v>
      </c>
      <c r="G8726">
        <v>38</v>
      </c>
      <c r="H8726">
        <v>8660.92</v>
      </c>
      <c r="I8726">
        <v>329114.82</v>
      </c>
      <c r="J8726" t="s">
        <v>768</v>
      </c>
      <c r="K8726">
        <v>17</v>
      </c>
      <c r="L8726" t="str">
        <f>_xlfn.XLOOKUP(F8726, Items!$A:$A, Items!$C:$C, "Check Item ID", 0)</f>
        <v>Service</v>
      </c>
    </row>
    <row r="8727" spans="1:12" x14ac:dyDescent="0.25">
      <c r="A8727" t="s">
        <v>9495</v>
      </c>
      <c r="B8727" s="1">
        <v>45755</v>
      </c>
      <c r="C8727" t="s">
        <v>107</v>
      </c>
      <c r="D8727" t="s">
        <v>25</v>
      </c>
      <c r="E8727" t="s">
        <v>352</v>
      </c>
      <c r="F8727" t="s">
        <v>682</v>
      </c>
      <c r="G8727" s="8">
        <v>46</v>
      </c>
      <c r="H8727" s="6">
        <v>7076.52</v>
      </c>
      <c r="I8727" s="6">
        <v>325520.06</v>
      </c>
      <c r="J8727" t="s">
        <v>777</v>
      </c>
      <c r="K8727" s="8">
        <v>33</v>
      </c>
      <c r="L8727" t="str">
        <f>_xlfn.XLOOKUP(F8727, Items!$A:$A, Items!$C:$C, "Check Item ID", 0)</f>
        <v>Software</v>
      </c>
    </row>
    <row r="8728" spans="1:12" hidden="1" x14ac:dyDescent="0.25">
      <c r="A8728" t="s">
        <v>9496</v>
      </c>
      <c r="B8728" s="1">
        <v>45687</v>
      </c>
      <c r="C8728" t="s">
        <v>107</v>
      </c>
      <c r="D8728" t="s">
        <v>25</v>
      </c>
      <c r="E8728" t="s">
        <v>281</v>
      </c>
      <c r="F8728" t="s">
        <v>638</v>
      </c>
      <c r="G8728">
        <v>27</v>
      </c>
      <c r="H8728">
        <v>5596.16</v>
      </c>
      <c r="I8728">
        <v>151096.29999999999</v>
      </c>
      <c r="J8728" t="s">
        <v>768</v>
      </c>
      <c r="K8728">
        <v>20</v>
      </c>
      <c r="L8728" t="str">
        <f>_xlfn.XLOOKUP(F8728, Items!$A:$A, Items!$C:$C, "Check Item ID", 0)</f>
        <v>Hardware</v>
      </c>
    </row>
    <row r="8729" spans="1:12" hidden="1" x14ac:dyDescent="0.25">
      <c r="A8729" t="s">
        <v>9497</v>
      </c>
      <c r="B8729" s="1">
        <v>45380</v>
      </c>
      <c r="C8729" t="s">
        <v>199</v>
      </c>
      <c r="D8729" t="s">
        <v>11</v>
      </c>
      <c r="E8729" t="s">
        <v>312</v>
      </c>
      <c r="F8729" t="s">
        <v>444</v>
      </c>
      <c r="G8729">
        <v>22</v>
      </c>
      <c r="H8729">
        <v>5299.99</v>
      </c>
      <c r="I8729">
        <v>116599.72</v>
      </c>
      <c r="J8729" t="s">
        <v>770</v>
      </c>
      <c r="K8729">
        <v>34</v>
      </c>
      <c r="L8729" t="str">
        <f>_xlfn.XLOOKUP(F8729, Items!$A:$A, Items!$C:$C, "Check Item ID", 0)</f>
        <v>Service</v>
      </c>
    </row>
    <row r="8730" spans="1:12" hidden="1" x14ac:dyDescent="0.25">
      <c r="A8730" t="s">
        <v>9498</v>
      </c>
      <c r="B8730" s="1">
        <v>45668</v>
      </c>
      <c r="C8730" t="s">
        <v>101</v>
      </c>
      <c r="D8730" t="s">
        <v>23</v>
      </c>
      <c r="E8730" t="s">
        <v>263</v>
      </c>
      <c r="F8730" t="s">
        <v>568</v>
      </c>
      <c r="G8730">
        <v>37</v>
      </c>
      <c r="H8730">
        <v>468</v>
      </c>
      <c r="I8730">
        <v>17316.009999999998</v>
      </c>
      <c r="J8730" t="s">
        <v>768</v>
      </c>
      <c r="K8730">
        <v>20</v>
      </c>
      <c r="L8730" t="str">
        <f>_xlfn.XLOOKUP(F8730, Items!$A:$A, Items!$C:$C, "Check Item ID", 0)</f>
        <v>Software</v>
      </c>
    </row>
    <row r="8731" spans="1:12" hidden="1" x14ac:dyDescent="0.25">
      <c r="A8731" t="s">
        <v>9499</v>
      </c>
      <c r="B8731" s="1">
        <v>45961</v>
      </c>
      <c r="C8731" t="s">
        <v>231</v>
      </c>
      <c r="D8731" t="s">
        <v>7</v>
      </c>
      <c r="E8731" t="s">
        <v>296</v>
      </c>
      <c r="F8731" t="s">
        <v>562</v>
      </c>
      <c r="G8731">
        <v>15</v>
      </c>
      <c r="H8731">
        <v>3568.49</v>
      </c>
      <c r="I8731">
        <v>53527.39</v>
      </c>
      <c r="J8731" t="s">
        <v>768</v>
      </c>
      <c r="K8731">
        <v>35</v>
      </c>
      <c r="L8731" t="str">
        <f>_xlfn.XLOOKUP(F8731, Items!$A:$A, Items!$C:$C, "Check Item ID", 0)</f>
        <v>Service</v>
      </c>
    </row>
    <row r="8732" spans="1:12" hidden="1" x14ac:dyDescent="0.25">
      <c r="A8732" t="s">
        <v>9500</v>
      </c>
      <c r="B8732" s="1">
        <v>45319</v>
      </c>
      <c r="C8732" t="s">
        <v>229</v>
      </c>
      <c r="D8732" t="s">
        <v>17</v>
      </c>
      <c r="E8732" t="s">
        <v>300</v>
      </c>
      <c r="F8732" t="s">
        <v>712</v>
      </c>
      <c r="G8732">
        <v>29</v>
      </c>
      <c r="H8732">
        <v>2981.22</v>
      </c>
      <c r="I8732">
        <v>86455.43</v>
      </c>
      <c r="J8732" t="s">
        <v>768</v>
      </c>
      <c r="K8732">
        <v>39</v>
      </c>
      <c r="L8732" t="str">
        <f>_xlfn.XLOOKUP(F8732, Items!$A:$A, Items!$C:$C, "Check Item ID", 0)</f>
        <v>Service</v>
      </c>
    </row>
    <row r="8733" spans="1:12" hidden="1" x14ac:dyDescent="0.25">
      <c r="A8733" t="s">
        <v>9501</v>
      </c>
      <c r="B8733" s="1">
        <v>45316</v>
      </c>
      <c r="C8733" t="s">
        <v>239</v>
      </c>
      <c r="D8733" t="s">
        <v>15</v>
      </c>
      <c r="E8733" t="s">
        <v>263</v>
      </c>
      <c r="F8733" t="s">
        <v>472</v>
      </c>
      <c r="G8733">
        <v>49</v>
      </c>
      <c r="H8733">
        <v>7085.15</v>
      </c>
      <c r="I8733">
        <v>347172.29</v>
      </c>
      <c r="J8733" t="s">
        <v>770</v>
      </c>
      <c r="K8733">
        <v>5</v>
      </c>
      <c r="L8733" t="str">
        <f>_xlfn.XLOOKUP(F8733, Items!$A:$A, Items!$C:$C, "Check Item ID", 0)</f>
        <v>Software</v>
      </c>
    </row>
    <row r="8734" spans="1:12" x14ac:dyDescent="0.25">
      <c r="A8734" t="s">
        <v>9502</v>
      </c>
      <c r="B8734" s="1">
        <v>45194</v>
      </c>
      <c r="C8734" t="s">
        <v>59</v>
      </c>
      <c r="D8734" t="s">
        <v>9</v>
      </c>
      <c r="E8734" t="s">
        <v>294</v>
      </c>
      <c r="F8734" t="s">
        <v>570</v>
      </c>
      <c r="G8734" s="8">
        <v>18</v>
      </c>
      <c r="H8734" s="6">
        <v>5168.53</v>
      </c>
      <c r="I8734" s="6">
        <v>93033.55</v>
      </c>
      <c r="J8734" t="s">
        <v>777</v>
      </c>
      <c r="K8734" s="8">
        <v>14</v>
      </c>
      <c r="L8734" t="str">
        <f>_xlfn.XLOOKUP(F8734, Items!$A:$A, Items!$C:$C, "Check Item ID", 0)</f>
        <v>Software</v>
      </c>
    </row>
    <row r="8735" spans="1:12" x14ac:dyDescent="0.25">
      <c r="A8735" t="s">
        <v>9503</v>
      </c>
      <c r="B8735" s="1">
        <v>45725</v>
      </c>
      <c r="C8735" t="s">
        <v>97</v>
      </c>
      <c r="D8735" t="s">
        <v>29</v>
      </c>
      <c r="E8735" t="s">
        <v>263</v>
      </c>
      <c r="F8735" t="s">
        <v>600</v>
      </c>
      <c r="G8735" s="8">
        <v>32</v>
      </c>
      <c r="H8735" s="6">
        <v>7249.05</v>
      </c>
      <c r="I8735" s="6">
        <v>231969.69</v>
      </c>
      <c r="J8735" t="s">
        <v>777</v>
      </c>
      <c r="K8735" s="8">
        <v>10</v>
      </c>
      <c r="L8735" t="str">
        <f>_xlfn.XLOOKUP(F8735, Items!$A:$A, Items!$C:$C, "Check Item ID", 0)</f>
        <v>Software</v>
      </c>
    </row>
    <row r="8736" spans="1:12" hidden="1" x14ac:dyDescent="0.25">
      <c r="A8736" t="s">
        <v>9504</v>
      </c>
      <c r="B8736" s="1">
        <v>45985</v>
      </c>
      <c r="C8736" t="s">
        <v>77</v>
      </c>
      <c r="D8736" t="s">
        <v>17</v>
      </c>
      <c r="E8736" t="s">
        <v>354</v>
      </c>
      <c r="F8736" t="s">
        <v>630</v>
      </c>
      <c r="G8736">
        <v>12</v>
      </c>
      <c r="H8736">
        <v>10352.51</v>
      </c>
      <c r="I8736">
        <v>124230.13</v>
      </c>
      <c r="J8736" t="s">
        <v>768</v>
      </c>
      <c r="K8736">
        <v>38</v>
      </c>
      <c r="L8736" t="str">
        <f>_xlfn.XLOOKUP(F8736, Items!$A:$A, Items!$C:$C, "Check Item ID", 0)</f>
        <v>Service</v>
      </c>
    </row>
    <row r="8737" spans="1:12" hidden="1" x14ac:dyDescent="0.25">
      <c r="A8737" t="s">
        <v>9505</v>
      </c>
      <c r="B8737" s="1">
        <v>45073</v>
      </c>
      <c r="C8737" t="s">
        <v>55</v>
      </c>
      <c r="D8737" t="s">
        <v>3</v>
      </c>
      <c r="E8737" t="s">
        <v>348</v>
      </c>
      <c r="F8737" t="s">
        <v>658</v>
      </c>
      <c r="G8737">
        <v>26</v>
      </c>
      <c r="H8737">
        <v>6596.65</v>
      </c>
      <c r="I8737">
        <v>171512.79</v>
      </c>
      <c r="J8737" t="s">
        <v>768</v>
      </c>
      <c r="K8737">
        <v>3</v>
      </c>
      <c r="L8737" t="str">
        <f>_xlfn.XLOOKUP(F8737, Items!$A:$A, Items!$C:$C, "Check Item ID", 0)</f>
        <v>Service</v>
      </c>
    </row>
    <row r="8738" spans="1:12" x14ac:dyDescent="0.25">
      <c r="A8738" t="s">
        <v>9506</v>
      </c>
      <c r="B8738" s="1">
        <v>45824</v>
      </c>
      <c r="C8738" t="s">
        <v>217</v>
      </c>
      <c r="D8738" t="s">
        <v>21</v>
      </c>
      <c r="E8738" t="s">
        <v>326</v>
      </c>
      <c r="F8738" t="s">
        <v>670</v>
      </c>
      <c r="G8738" s="8">
        <v>47</v>
      </c>
      <c r="H8738" s="6">
        <v>7379.64</v>
      </c>
      <c r="I8738" s="6">
        <v>346843.07</v>
      </c>
      <c r="J8738" t="s">
        <v>777</v>
      </c>
      <c r="K8738" s="8">
        <v>40</v>
      </c>
      <c r="L8738" t="str">
        <f>_xlfn.XLOOKUP(F8738, Items!$A:$A, Items!$C:$C, "Check Item ID", 0)</f>
        <v>Service</v>
      </c>
    </row>
    <row r="8739" spans="1:12" hidden="1" x14ac:dyDescent="0.25">
      <c r="A8739" t="s">
        <v>9507</v>
      </c>
      <c r="B8739" s="1">
        <v>44932</v>
      </c>
      <c r="C8739" t="s">
        <v>53</v>
      </c>
      <c r="D8739" t="s">
        <v>9</v>
      </c>
      <c r="E8739" t="s">
        <v>350</v>
      </c>
      <c r="F8739" t="s">
        <v>442</v>
      </c>
      <c r="G8739">
        <v>15</v>
      </c>
      <c r="H8739">
        <v>10990</v>
      </c>
      <c r="I8739">
        <v>164850.04999999999</v>
      </c>
      <c r="J8739" t="s">
        <v>768</v>
      </c>
      <c r="K8739">
        <v>4</v>
      </c>
      <c r="L8739" t="str">
        <f>_xlfn.XLOOKUP(F8739, Items!$A:$A, Items!$C:$C, "Check Item ID", 0)</f>
        <v>Service</v>
      </c>
    </row>
    <row r="8740" spans="1:12" hidden="1" x14ac:dyDescent="0.25">
      <c r="A8740" t="s">
        <v>9508</v>
      </c>
      <c r="B8740" s="1">
        <v>45365</v>
      </c>
      <c r="C8740" t="s">
        <v>105</v>
      </c>
      <c r="D8740" t="s">
        <v>23</v>
      </c>
      <c r="E8740" t="s">
        <v>328</v>
      </c>
      <c r="F8740" t="s">
        <v>480</v>
      </c>
      <c r="G8740">
        <v>32</v>
      </c>
      <c r="H8740">
        <v>2286.02</v>
      </c>
      <c r="I8740">
        <v>73152.539999999994</v>
      </c>
      <c r="J8740" t="s">
        <v>768</v>
      </c>
      <c r="K8740">
        <v>13</v>
      </c>
      <c r="L8740" t="str">
        <f>_xlfn.XLOOKUP(F8740, Items!$A:$A, Items!$C:$C, "Check Item ID", 0)</f>
        <v>Hardware</v>
      </c>
    </row>
    <row r="8741" spans="1:12" hidden="1" x14ac:dyDescent="0.25">
      <c r="A8741" t="s">
        <v>9509</v>
      </c>
      <c r="B8741" s="1">
        <v>44946</v>
      </c>
      <c r="C8741" t="s">
        <v>123</v>
      </c>
      <c r="D8741" t="s">
        <v>21</v>
      </c>
      <c r="E8741" t="s">
        <v>263</v>
      </c>
      <c r="F8741" t="s">
        <v>394</v>
      </c>
      <c r="G8741">
        <v>33</v>
      </c>
      <c r="H8741">
        <v>2078.81</v>
      </c>
      <c r="I8741">
        <v>68600.639999999999</v>
      </c>
      <c r="J8741" t="s">
        <v>770</v>
      </c>
      <c r="K8741">
        <v>23</v>
      </c>
      <c r="L8741" t="str">
        <f>_xlfn.XLOOKUP(F8741, Items!$A:$A, Items!$C:$C, "Check Item ID", 0)</f>
        <v>Service</v>
      </c>
    </row>
    <row r="8742" spans="1:12" x14ac:dyDescent="0.25">
      <c r="A8742" t="s">
        <v>9510</v>
      </c>
      <c r="B8742" s="1">
        <v>44958</v>
      </c>
      <c r="C8742" t="s">
        <v>75</v>
      </c>
      <c r="D8742" t="s">
        <v>11</v>
      </c>
      <c r="E8742" t="s">
        <v>326</v>
      </c>
      <c r="F8742" t="s">
        <v>622</v>
      </c>
      <c r="G8742" s="8">
        <v>34</v>
      </c>
      <c r="H8742" s="6">
        <v>1873.9</v>
      </c>
      <c r="I8742" s="6">
        <v>63712.639999999999</v>
      </c>
      <c r="J8742" t="s">
        <v>777</v>
      </c>
      <c r="K8742" s="8">
        <v>42</v>
      </c>
      <c r="L8742" t="str">
        <f>_xlfn.XLOOKUP(F8742, Items!$A:$A, Items!$C:$C, "Check Item ID", 0)</f>
        <v>Software</v>
      </c>
    </row>
    <row r="8743" spans="1:12" hidden="1" x14ac:dyDescent="0.25">
      <c r="A8743" t="s">
        <v>9511</v>
      </c>
      <c r="B8743" s="1">
        <v>45874</v>
      </c>
      <c r="C8743" t="s">
        <v>117</v>
      </c>
      <c r="D8743" t="s">
        <v>29</v>
      </c>
      <c r="E8743" t="s">
        <v>316</v>
      </c>
      <c r="F8743" t="s">
        <v>452</v>
      </c>
      <c r="G8743">
        <v>1</v>
      </c>
      <c r="H8743">
        <v>3141.27</v>
      </c>
      <c r="I8743">
        <v>3141.27</v>
      </c>
      <c r="J8743" t="s">
        <v>768</v>
      </c>
      <c r="K8743">
        <v>35</v>
      </c>
      <c r="L8743" t="str">
        <f>_xlfn.XLOOKUP(F8743, Items!$A:$A, Items!$C:$C, "Check Item ID", 0)</f>
        <v>Service</v>
      </c>
    </row>
    <row r="8744" spans="1:12" x14ac:dyDescent="0.25">
      <c r="A8744" t="s">
        <v>9512</v>
      </c>
      <c r="B8744" s="1">
        <v>45350</v>
      </c>
      <c r="C8744" t="s">
        <v>48</v>
      </c>
      <c r="D8744" t="s">
        <v>21</v>
      </c>
      <c r="E8744" t="s">
        <v>298</v>
      </c>
      <c r="F8744" t="s">
        <v>526</v>
      </c>
      <c r="G8744" s="8">
        <v>44</v>
      </c>
      <c r="H8744" s="6">
        <v>4621.84</v>
      </c>
      <c r="I8744" s="6">
        <v>203360.75</v>
      </c>
      <c r="J8744" t="s">
        <v>777</v>
      </c>
      <c r="K8744" s="8">
        <v>42</v>
      </c>
      <c r="L8744" t="str">
        <f>_xlfn.XLOOKUP(F8744, Items!$A:$A, Items!$C:$C, "Check Item ID", 0)</f>
        <v>Software</v>
      </c>
    </row>
    <row r="8745" spans="1:12" hidden="1" x14ac:dyDescent="0.25">
      <c r="A8745" t="s">
        <v>9513</v>
      </c>
      <c r="B8745" s="1">
        <v>44993</v>
      </c>
      <c r="C8745" t="s">
        <v>83</v>
      </c>
      <c r="D8745" t="s">
        <v>23</v>
      </c>
      <c r="E8745" t="s">
        <v>304</v>
      </c>
      <c r="F8745" t="s">
        <v>436</v>
      </c>
      <c r="G8745">
        <v>11</v>
      </c>
      <c r="H8745">
        <v>58.96</v>
      </c>
      <c r="I8745">
        <v>648.57000000000005</v>
      </c>
      <c r="J8745" t="s">
        <v>770</v>
      </c>
      <c r="K8745">
        <v>40</v>
      </c>
      <c r="L8745" t="str">
        <f>_xlfn.XLOOKUP(F8745, Items!$A:$A, Items!$C:$C, "Check Item ID", 0)</f>
        <v>Service</v>
      </c>
    </row>
    <row r="8746" spans="1:12" x14ac:dyDescent="0.25">
      <c r="A8746" t="s">
        <v>9514</v>
      </c>
      <c r="B8746" s="1">
        <v>45298</v>
      </c>
      <c r="C8746" t="s">
        <v>121</v>
      </c>
      <c r="D8746" t="s">
        <v>5</v>
      </c>
      <c r="E8746" t="s">
        <v>294</v>
      </c>
      <c r="F8746" t="s">
        <v>660</v>
      </c>
      <c r="G8746" s="8">
        <v>23</v>
      </c>
      <c r="H8746" s="6">
        <v>9344.1299999999992</v>
      </c>
      <c r="I8746" s="6">
        <v>214915</v>
      </c>
      <c r="J8746" t="s">
        <v>777</v>
      </c>
      <c r="K8746" s="8">
        <v>28</v>
      </c>
      <c r="L8746" t="str">
        <f>_xlfn.XLOOKUP(F8746, Items!$A:$A, Items!$C:$C, "Check Item ID", 0)</f>
        <v>Hardware</v>
      </c>
    </row>
    <row r="8747" spans="1:12" hidden="1" x14ac:dyDescent="0.25">
      <c r="A8747" t="s">
        <v>9515</v>
      </c>
      <c r="B8747" s="1">
        <v>45845</v>
      </c>
      <c r="C8747" t="s">
        <v>131</v>
      </c>
      <c r="D8747" t="s">
        <v>25</v>
      </c>
      <c r="E8747" t="s">
        <v>272</v>
      </c>
      <c r="F8747" t="s">
        <v>378</v>
      </c>
      <c r="G8747">
        <v>24</v>
      </c>
      <c r="H8747">
        <v>481.65</v>
      </c>
      <c r="I8747">
        <v>11559.65</v>
      </c>
      <c r="J8747" t="s">
        <v>770</v>
      </c>
      <c r="K8747">
        <v>22</v>
      </c>
      <c r="L8747" t="str">
        <f>_xlfn.XLOOKUP(F8747, Items!$A:$A, Items!$C:$C, "Check Item ID", 0)</f>
        <v>Software</v>
      </c>
    </row>
    <row r="8748" spans="1:12" hidden="1" x14ac:dyDescent="0.25">
      <c r="A8748" t="s">
        <v>9516</v>
      </c>
      <c r="B8748" s="1">
        <v>45701</v>
      </c>
      <c r="C8748" t="s">
        <v>211</v>
      </c>
      <c r="D8748" t="s">
        <v>31</v>
      </c>
      <c r="E8748" t="s">
        <v>278</v>
      </c>
      <c r="F8748" t="s">
        <v>728</v>
      </c>
      <c r="G8748">
        <v>14</v>
      </c>
      <c r="H8748">
        <v>6944.54</v>
      </c>
      <c r="I8748">
        <v>97223.56</v>
      </c>
      <c r="J8748" t="s">
        <v>768</v>
      </c>
      <c r="K8748">
        <v>7</v>
      </c>
      <c r="L8748" t="str">
        <f>_xlfn.XLOOKUP(F8748, Items!$A:$A, Items!$C:$C, "Check Item ID", 0)</f>
        <v>Hardware</v>
      </c>
    </row>
    <row r="8749" spans="1:12" x14ac:dyDescent="0.25">
      <c r="A8749" t="s">
        <v>9517</v>
      </c>
      <c r="B8749" s="1">
        <v>45941</v>
      </c>
      <c r="C8749" t="s">
        <v>133</v>
      </c>
      <c r="D8749" t="s">
        <v>11</v>
      </c>
      <c r="E8749" t="s">
        <v>342</v>
      </c>
      <c r="F8749" t="s">
        <v>359</v>
      </c>
      <c r="G8749" s="8">
        <v>43</v>
      </c>
      <c r="H8749" s="6">
        <v>8156.26</v>
      </c>
      <c r="I8749" s="6">
        <v>350719.19</v>
      </c>
      <c r="J8749" t="s">
        <v>777</v>
      </c>
      <c r="K8749" s="8">
        <v>24</v>
      </c>
      <c r="L8749" t="str">
        <f>_xlfn.XLOOKUP(F8749, Items!$A:$A, Items!$C:$C, "Check Item ID", 0)</f>
        <v>Hardware</v>
      </c>
    </row>
    <row r="8750" spans="1:12" hidden="1" x14ac:dyDescent="0.25">
      <c r="A8750" t="s">
        <v>9518</v>
      </c>
      <c r="B8750" s="1">
        <v>45048</v>
      </c>
      <c r="C8750" t="s">
        <v>117</v>
      </c>
      <c r="D8750" t="s">
        <v>29</v>
      </c>
      <c r="E8750" t="s">
        <v>312</v>
      </c>
      <c r="F8750" t="s">
        <v>706</v>
      </c>
      <c r="G8750">
        <v>22</v>
      </c>
      <c r="H8750">
        <v>11262.26</v>
      </c>
      <c r="I8750">
        <v>247769.62</v>
      </c>
      <c r="J8750" t="s">
        <v>770</v>
      </c>
      <c r="K8750">
        <v>16</v>
      </c>
      <c r="L8750" t="str">
        <f>_xlfn.XLOOKUP(F8750, Items!$A:$A, Items!$C:$C, "Check Item ID", 0)</f>
        <v>Software</v>
      </c>
    </row>
    <row r="8751" spans="1:12" hidden="1" x14ac:dyDescent="0.25">
      <c r="A8751" t="s">
        <v>9519</v>
      </c>
      <c r="B8751" s="1">
        <v>45508</v>
      </c>
      <c r="C8751" t="s">
        <v>193</v>
      </c>
      <c r="D8751" t="s">
        <v>5</v>
      </c>
      <c r="E8751" t="s">
        <v>324</v>
      </c>
      <c r="F8751" t="s">
        <v>546</v>
      </c>
      <c r="G8751">
        <v>8</v>
      </c>
      <c r="H8751">
        <v>5998.7</v>
      </c>
      <c r="I8751">
        <v>47989.56</v>
      </c>
      <c r="J8751" t="s">
        <v>770</v>
      </c>
      <c r="K8751">
        <v>3</v>
      </c>
      <c r="L8751" t="str">
        <f>_xlfn.XLOOKUP(F8751, Items!$A:$A, Items!$C:$C, "Check Item ID", 0)</f>
        <v>Hardware</v>
      </c>
    </row>
    <row r="8752" spans="1:12" hidden="1" x14ac:dyDescent="0.25">
      <c r="A8752" t="s">
        <v>9520</v>
      </c>
      <c r="B8752" s="1">
        <v>45810</v>
      </c>
      <c r="C8752" t="s">
        <v>171</v>
      </c>
      <c r="D8752" t="s">
        <v>23</v>
      </c>
      <c r="E8752" t="s">
        <v>265</v>
      </c>
      <c r="F8752" t="s">
        <v>536</v>
      </c>
      <c r="G8752">
        <v>25</v>
      </c>
      <c r="H8752">
        <v>3904.86</v>
      </c>
      <c r="I8752">
        <v>97621.58</v>
      </c>
      <c r="J8752" t="s">
        <v>770</v>
      </c>
      <c r="K8752">
        <v>7</v>
      </c>
      <c r="L8752" t="str">
        <f>_xlfn.XLOOKUP(F8752, Items!$A:$A, Items!$C:$C, "Check Item ID", 0)</f>
        <v>Service</v>
      </c>
    </row>
    <row r="8753" spans="1:12" hidden="1" x14ac:dyDescent="0.25">
      <c r="A8753" t="s">
        <v>9521</v>
      </c>
      <c r="B8753" s="1">
        <v>45629</v>
      </c>
      <c r="C8753" t="s">
        <v>193</v>
      </c>
      <c r="D8753" t="s">
        <v>5</v>
      </c>
      <c r="E8753" t="s">
        <v>300</v>
      </c>
      <c r="F8753" t="s">
        <v>644</v>
      </c>
      <c r="G8753">
        <v>13</v>
      </c>
      <c r="H8753">
        <v>11164.02</v>
      </c>
      <c r="I8753">
        <v>145132.21</v>
      </c>
      <c r="J8753" t="s">
        <v>770</v>
      </c>
      <c r="K8753">
        <v>27</v>
      </c>
      <c r="L8753" t="str">
        <f>_xlfn.XLOOKUP(F8753, Items!$A:$A, Items!$C:$C, "Check Item ID", 0)</f>
        <v>Hardware</v>
      </c>
    </row>
    <row r="8754" spans="1:12" hidden="1" x14ac:dyDescent="0.25">
      <c r="A8754" t="s">
        <v>9522</v>
      </c>
      <c r="B8754" s="1">
        <v>44969</v>
      </c>
      <c r="C8754" t="s">
        <v>193</v>
      </c>
      <c r="D8754" t="s">
        <v>5</v>
      </c>
      <c r="E8754" t="s">
        <v>326</v>
      </c>
      <c r="F8754" t="s">
        <v>367</v>
      </c>
      <c r="G8754">
        <v>45</v>
      </c>
      <c r="H8754">
        <v>4881.71</v>
      </c>
      <c r="I8754">
        <v>219676.98</v>
      </c>
      <c r="J8754" t="s">
        <v>770</v>
      </c>
      <c r="K8754">
        <v>26</v>
      </c>
      <c r="L8754" t="str">
        <f>_xlfn.XLOOKUP(F8754, Items!$A:$A, Items!$C:$C, "Check Item ID", 0)</f>
        <v>Software</v>
      </c>
    </row>
    <row r="8755" spans="1:12" hidden="1" x14ac:dyDescent="0.25">
      <c r="A8755" t="s">
        <v>9523</v>
      </c>
      <c r="B8755" s="1">
        <v>45875</v>
      </c>
      <c r="C8755" t="s">
        <v>211</v>
      </c>
      <c r="D8755" t="s">
        <v>31</v>
      </c>
      <c r="E8755" t="s">
        <v>308</v>
      </c>
      <c r="F8755" t="s">
        <v>486</v>
      </c>
      <c r="G8755">
        <v>45</v>
      </c>
      <c r="H8755">
        <v>3010.02</v>
      </c>
      <c r="I8755">
        <v>135451.07</v>
      </c>
      <c r="J8755" t="s">
        <v>768</v>
      </c>
      <c r="K8755">
        <v>8</v>
      </c>
      <c r="L8755" t="str">
        <f>_xlfn.XLOOKUP(F8755, Items!$A:$A, Items!$C:$C, "Check Item ID", 0)</f>
        <v>Hardware</v>
      </c>
    </row>
    <row r="8756" spans="1:12" hidden="1" x14ac:dyDescent="0.25">
      <c r="A8756" t="s">
        <v>9524</v>
      </c>
      <c r="B8756" s="1">
        <v>45363</v>
      </c>
      <c r="C8756" t="s">
        <v>153</v>
      </c>
      <c r="D8756" t="s">
        <v>3</v>
      </c>
      <c r="E8756" t="s">
        <v>344</v>
      </c>
      <c r="F8756" t="s">
        <v>502</v>
      </c>
      <c r="G8756">
        <v>15</v>
      </c>
      <c r="H8756">
        <v>7868.61</v>
      </c>
      <c r="I8756">
        <v>118029.15</v>
      </c>
      <c r="J8756" t="s">
        <v>770</v>
      </c>
      <c r="K8756">
        <v>42</v>
      </c>
      <c r="L8756" t="str">
        <f>_xlfn.XLOOKUP(F8756, Items!$A:$A, Items!$C:$C, "Check Item ID", 0)</f>
        <v>Software</v>
      </c>
    </row>
    <row r="8757" spans="1:12" hidden="1" x14ac:dyDescent="0.25">
      <c r="A8757" t="s">
        <v>9525</v>
      </c>
      <c r="B8757" s="1">
        <v>45599</v>
      </c>
      <c r="C8757" t="s">
        <v>42</v>
      </c>
      <c r="D8757" t="s">
        <v>9</v>
      </c>
      <c r="E8757" t="s">
        <v>290</v>
      </c>
      <c r="F8757" t="s">
        <v>684</v>
      </c>
      <c r="G8757">
        <v>30</v>
      </c>
      <c r="H8757">
        <v>9266.42</v>
      </c>
      <c r="I8757">
        <v>277992.52</v>
      </c>
      <c r="J8757" t="s">
        <v>770</v>
      </c>
      <c r="K8757">
        <v>19</v>
      </c>
      <c r="L8757" t="str">
        <f>_xlfn.XLOOKUP(F8757, Items!$A:$A, Items!$C:$C, "Check Item ID", 0)</f>
        <v>Software</v>
      </c>
    </row>
    <row r="8758" spans="1:12" hidden="1" x14ac:dyDescent="0.25">
      <c r="A8758" t="s">
        <v>9526</v>
      </c>
      <c r="B8758" s="1">
        <v>44961</v>
      </c>
      <c r="C8758" t="s">
        <v>107</v>
      </c>
      <c r="D8758" t="s">
        <v>25</v>
      </c>
      <c r="E8758" t="s">
        <v>283</v>
      </c>
      <c r="F8758" t="s">
        <v>371</v>
      </c>
      <c r="G8758">
        <v>25</v>
      </c>
      <c r="H8758">
        <v>5901.53</v>
      </c>
      <c r="I8758">
        <v>147538.13</v>
      </c>
      <c r="J8758" t="s">
        <v>770</v>
      </c>
      <c r="K8758">
        <v>14</v>
      </c>
      <c r="L8758" t="str">
        <f>_xlfn.XLOOKUP(F8758, Items!$A:$A, Items!$C:$C, "Check Item ID", 0)</f>
        <v>Software</v>
      </c>
    </row>
    <row r="8759" spans="1:12" hidden="1" x14ac:dyDescent="0.25">
      <c r="A8759" t="s">
        <v>9527</v>
      </c>
      <c r="B8759" s="1">
        <v>44970</v>
      </c>
      <c r="C8759" t="s">
        <v>77</v>
      </c>
      <c r="D8759" t="s">
        <v>17</v>
      </c>
      <c r="E8759" t="s">
        <v>308</v>
      </c>
      <c r="F8759" t="s">
        <v>369</v>
      </c>
      <c r="G8759">
        <v>24</v>
      </c>
      <c r="H8759">
        <v>1078.1600000000001</v>
      </c>
      <c r="I8759">
        <v>25875.85</v>
      </c>
      <c r="J8759" t="s">
        <v>768</v>
      </c>
      <c r="K8759">
        <v>37</v>
      </c>
      <c r="L8759" t="str">
        <f>_xlfn.XLOOKUP(F8759, Items!$A:$A, Items!$C:$C, "Check Item ID", 0)</f>
        <v>Software</v>
      </c>
    </row>
    <row r="8760" spans="1:12" hidden="1" x14ac:dyDescent="0.25">
      <c r="A8760" t="s">
        <v>9528</v>
      </c>
      <c r="B8760" s="1">
        <v>45562</v>
      </c>
      <c r="C8760" t="s">
        <v>127</v>
      </c>
      <c r="D8760" t="s">
        <v>31</v>
      </c>
      <c r="E8760" t="s">
        <v>250</v>
      </c>
      <c r="F8760" t="s">
        <v>596</v>
      </c>
      <c r="G8760">
        <v>39</v>
      </c>
      <c r="H8760">
        <v>5736.48</v>
      </c>
      <c r="I8760">
        <v>223722.83</v>
      </c>
      <c r="J8760" t="s">
        <v>770</v>
      </c>
      <c r="K8760">
        <v>40</v>
      </c>
      <c r="L8760" t="str">
        <f>_xlfn.XLOOKUP(F8760, Items!$A:$A, Items!$C:$C, "Check Item ID", 0)</f>
        <v>Software</v>
      </c>
    </row>
    <row r="8761" spans="1:12" hidden="1" x14ac:dyDescent="0.25">
      <c r="A8761" t="s">
        <v>9529</v>
      </c>
      <c r="B8761" s="1">
        <v>45699</v>
      </c>
      <c r="C8761" t="s">
        <v>59</v>
      </c>
      <c r="D8761" t="s">
        <v>9</v>
      </c>
      <c r="E8761" t="s">
        <v>348</v>
      </c>
      <c r="F8761" t="s">
        <v>382</v>
      </c>
      <c r="G8761">
        <v>47</v>
      </c>
      <c r="H8761">
        <v>8271.64</v>
      </c>
      <c r="I8761">
        <v>388767.24</v>
      </c>
      <c r="J8761" t="s">
        <v>768</v>
      </c>
      <c r="K8761">
        <v>10</v>
      </c>
      <c r="L8761" t="str">
        <f>_xlfn.XLOOKUP(F8761, Items!$A:$A, Items!$C:$C, "Check Item ID", 0)</f>
        <v>Hardware</v>
      </c>
    </row>
    <row r="8762" spans="1:12" hidden="1" x14ac:dyDescent="0.25">
      <c r="A8762" t="s">
        <v>9530</v>
      </c>
      <c r="B8762" s="1">
        <v>45881</v>
      </c>
      <c r="C8762" t="s">
        <v>99</v>
      </c>
      <c r="D8762" t="s">
        <v>13</v>
      </c>
      <c r="E8762" t="s">
        <v>310</v>
      </c>
      <c r="F8762" t="s">
        <v>646</v>
      </c>
      <c r="G8762">
        <v>49</v>
      </c>
      <c r="H8762">
        <v>3810.76</v>
      </c>
      <c r="I8762">
        <v>186727.07</v>
      </c>
      <c r="J8762" t="s">
        <v>768</v>
      </c>
      <c r="K8762">
        <v>5</v>
      </c>
      <c r="L8762" t="str">
        <f>_xlfn.XLOOKUP(F8762, Items!$A:$A, Items!$C:$C, "Check Item ID", 0)</f>
        <v>Service</v>
      </c>
    </row>
    <row r="8763" spans="1:12" x14ac:dyDescent="0.25">
      <c r="A8763" t="s">
        <v>9531</v>
      </c>
      <c r="B8763" s="1">
        <v>45148</v>
      </c>
      <c r="C8763" t="s">
        <v>107</v>
      </c>
      <c r="D8763" t="s">
        <v>25</v>
      </c>
      <c r="E8763" t="s">
        <v>296</v>
      </c>
      <c r="F8763" t="s">
        <v>388</v>
      </c>
      <c r="G8763" s="8">
        <v>19</v>
      </c>
      <c r="H8763" s="6">
        <v>5951.96</v>
      </c>
      <c r="I8763" s="6">
        <v>113087.24</v>
      </c>
      <c r="J8763" t="s">
        <v>777</v>
      </c>
      <c r="K8763" s="8">
        <v>29</v>
      </c>
      <c r="L8763" t="str">
        <f>_xlfn.XLOOKUP(F8763, Items!$A:$A, Items!$C:$C, "Check Item ID", 0)</f>
        <v>Software</v>
      </c>
    </row>
    <row r="8764" spans="1:12" hidden="1" x14ac:dyDescent="0.25">
      <c r="A8764" t="s">
        <v>9532</v>
      </c>
      <c r="B8764" s="1">
        <v>45553</v>
      </c>
      <c r="C8764" t="s">
        <v>135</v>
      </c>
      <c r="D8764" t="s">
        <v>31</v>
      </c>
      <c r="E8764" t="s">
        <v>340</v>
      </c>
      <c r="F8764" t="s">
        <v>666</v>
      </c>
      <c r="G8764">
        <v>34</v>
      </c>
      <c r="H8764">
        <v>1749.6</v>
      </c>
      <c r="I8764">
        <v>59486.39</v>
      </c>
      <c r="J8764" t="s">
        <v>770</v>
      </c>
      <c r="K8764">
        <v>9</v>
      </c>
      <c r="L8764" t="str">
        <f>_xlfn.XLOOKUP(F8764, Items!$A:$A, Items!$C:$C, "Check Item ID", 0)</f>
        <v>Software</v>
      </c>
    </row>
    <row r="8765" spans="1:12" x14ac:dyDescent="0.25">
      <c r="A8765" t="s">
        <v>9533</v>
      </c>
      <c r="B8765" s="1">
        <v>45726</v>
      </c>
      <c r="C8765" t="s">
        <v>99</v>
      </c>
      <c r="D8765" t="s">
        <v>13</v>
      </c>
      <c r="E8765" t="s">
        <v>286</v>
      </c>
      <c r="F8765" t="s">
        <v>612</v>
      </c>
      <c r="G8765" s="8">
        <v>8</v>
      </c>
      <c r="H8765" s="6">
        <v>795.74</v>
      </c>
      <c r="I8765" s="6">
        <v>6365.95</v>
      </c>
      <c r="J8765" t="s">
        <v>777</v>
      </c>
      <c r="K8765" s="8">
        <v>31</v>
      </c>
      <c r="L8765" t="str">
        <f>_xlfn.XLOOKUP(F8765, Items!$A:$A, Items!$C:$C, "Check Item ID", 0)</f>
        <v>Service</v>
      </c>
    </row>
    <row r="8766" spans="1:12" hidden="1" x14ac:dyDescent="0.25">
      <c r="A8766" t="s">
        <v>9534</v>
      </c>
      <c r="B8766" s="1">
        <v>45042</v>
      </c>
      <c r="C8766" t="s">
        <v>123</v>
      </c>
      <c r="D8766" t="s">
        <v>21</v>
      </c>
      <c r="E8766" t="s">
        <v>308</v>
      </c>
      <c r="F8766" t="s">
        <v>686</v>
      </c>
      <c r="G8766">
        <v>11</v>
      </c>
      <c r="H8766">
        <v>4783.41</v>
      </c>
      <c r="I8766">
        <v>52617.47</v>
      </c>
      <c r="J8766" t="s">
        <v>768</v>
      </c>
      <c r="K8766">
        <v>41</v>
      </c>
      <c r="L8766" t="str">
        <f>_xlfn.XLOOKUP(F8766, Items!$A:$A, Items!$C:$C, "Check Item ID", 0)</f>
        <v>Software</v>
      </c>
    </row>
    <row r="8767" spans="1:12" hidden="1" x14ac:dyDescent="0.25">
      <c r="A8767" t="s">
        <v>9535</v>
      </c>
      <c r="B8767" s="1">
        <v>44972</v>
      </c>
      <c r="C8767" t="s">
        <v>97</v>
      </c>
      <c r="D8767" t="s">
        <v>29</v>
      </c>
      <c r="E8767" t="s">
        <v>258</v>
      </c>
      <c r="F8767" t="s">
        <v>532</v>
      </c>
      <c r="G8767">
        <v>39</v>
      </c>
      <c r="H8767">
        <v>6603.11</v>
      </c>
      <c r="I8767">
        <v>257521.14</v>
      </c>
      <c r="J8767" t="s">
        <v>770</v>
      </c>
      <c r="K8767">
        <v>21</v>
      </c>
      <c r="L8767" t="str">
        <f>_xlfn.XLOOKUP(F8767, Items!$A:$A, Items!$C:$C, "Check Item ID", 0)</f>
        <v>Hardware</v>
      </c>
    </row>
    <row r="8768" spans="1:12" x14ac:dyDescent="0.25">
      <c r="A8768" t="s">
        <v>9536</v>
      </c>
      <c r="B8768" s="1">
        <v>45070</v>
      </c>
      <c r="C8768" t="s">
        <v>121</v>
      </c>
      <c r="D8768" t="s">
        <v>5</v>
      </c>
      <c r="E8768" t="s">
        <v>350</v>
      </c>
      <c r="F8768" t="s">
        <v>736</v>
      </c>
      <c r="G8768" s="8">
        <v>44</v>
      </c>
      <c r="H8768" s="6">
        <v>7864.43</v>
      </c>
      <c r="I8768" s="6">
        <v>346034.98</v>
      </c>
      <c r="J8768" t="s">
        <v>777</v>
      </c>
      <c r="K8768" s="8">
        <v>20</v>
      </c>
      <c r="L8768" t="str">
        <f>_xlfn.XLOOKUP(F8768, Items!$A:$A, Items!$C:$C, "Check Item ID", 0)</f>
        <v>Service</v>
      </c>
    </row>
    <row r="8769" spans="1:12" hidden="1" x14ac:dyDescent="0.25">
      <c r="A8769" t="s">
        <v>9537</v>
      </c>
      <c r="B8769" s="1">
        <v>45589</v>
      </c>
      <c r="C8769" t="s">
        <v>137</v>
      </c>
      <c r="D8769" t="s">
        <v>13</v>
      </c>
      <c r="E8769" t="s">
        <v>344</v>
      </c>
      <c r="F8769" t="s">
        <v>648</v>
      </c>
      <c r="G8769">
        <v>22</v>
      </c>
      <c r="H8769">
        <v>5487.2</v>
      </c>
      <c r="I8769">
        <v>120718.49</v>
      </c>
      <c r="J8769" t="s">
        <v>768</v>
      </c>
      <c r="K8769">
        <v>42</v>
      </c>
      <c r="L8769" t="str">
        <f>_xlfn.XLOOKUP(F8769, Items!$A:$A, Items!$C:$C, "Check Item ID", 0)</f>
        <v>Hardware</v>
      </c>
    </row>
    <row r="8770" spans="1:12" hidden="1" x14ac:dyDescent="0.25">
      <c r="A8770" t="s">
        <v>9538</v>
      </c>
      <c r="B8770" s="1">
        <v>44989</v>
      </c>
      <c r="C8770" t="s">
        <v>171</v>
      </c>
      <c r="D8770" t="s">
        <v>23</v>
      </c>
      <c r="E8770" t="s">
        <v>348</v>
      </c>
      <c r="F8770" t="s">
        <v>496</v>
      </c>
      <c r="G8770">
        <v>3</v>
      </c>
      <c r="H8770">
        <v>7605.6</v>
      </c>
      <c r="I8770">
        <v>22816.79</v>
      </c>
      <c r="J8770" t="s">
        <v>770</v>
      </c>
      <c r="K8770">
        <v>28</v>
      </c>
      <c r="L8770" t="str">
        <f>_xlfn.XLOOKUP(F8770, Items!$A:$A, Items!$C:$C, "Check Item ID", 0)</f>
        <v>Hardware</v>
      </c>
    </row>
    <row r="8771" spans="1:12" x14ac:dyDescent="0.25">
      <c r="A8771" t="s">
        <v>9539</v>
      </c>
      <c r="B8771" s="1">
        <v>45920</v>
      </c>
      <c r="C8771" t="s">
        <v>155</v>
      </c>
      <c r="D8771" t="s">
        <v>31</v>
      </c>
      <c r="E8771" t="s">
        <v>344</v>
      </c>
      <c r="F8771" t="s">
        <v>682</v>
      </c>
      <c r="G8771" s="8">
        <v>9</v>
      </c>
      <c r="H8771" s="6">
        <v>8674.5499999999993</v>
      </c>
      <c r="I8771" s="6">
        <v>78070.92</v>
      </c>
      <c r="J8771" t="s">
        <v>777</v>
      </c>
      <c r="K8771" s="8">
        <v>27</v>
      </c>
      <c r="L8771" t="str">
        <f>_xlfn.XLOOKUP(F8771, Items!$A:$A, Items!$C:$C, "Check Item ID", 0)</f>
        <v>Software</v>
      </c>
    </row>
    <row r="8772" spans="1:12" hidden="1" x14ac:dyDescent="0.25">
      <c r="A8772" t="s">
        <v>9540</v>
      </c>
      <c r="B8772" s="1">
        <v>45356</v>
      </c>
      <c r="C8772" t="s">
        <v>191</v>
      </c>
      <c r="D8772" t="s">
        <v>25</v>
      </c>
      <c r="E8772" t="s">
        <v>312</v>
      </c>
      <c r="F8772" t="s">
        <v>504</v>
      </c>
      <c r="G8772">
        <v>27</v>
      </c>
      <c r="H8772">
        <v>7941.75</v>
      </c>
      <c r="I8772">
        <v>214427.28</v>
      </c>
      <c r="J8772" t="s">
        <v>768</v>
      </c>
      <c r="K8772">
        <v>15</v>
      </c>
      <c r="L8772" t="str">
        <f>_xlfn.XLOOKUP(F8772, Items!$A:$A, Items!$C:$C, "Check Item ID", 0)</f>
        <v>Service</v>
      </c>
    </row>
    <row r="8773" spans="1:12" x14ac:dyDescent="0.25">
      <c r="A8773" t="s">
        <v>9541</v>
      </c>
      <c r="B8773" s="1">
        <v>45077</v>
      </c>
      <c r="C8773" t="s">
        <v>179</v>
      </c>
      <c r="D8773" t="s">
        <v>3</v>
      </c>
      <c r="E8773" t="s">
        <v>296</v>
      </c>
      <c r="F8773" t="s">
        <v>504</v>
      </c>
      <c r="G8773" s="8">
        <v>42</v>
      </c>
      <c r="H8773" s="6">
        <v>8771.7999999999993</v>
      </c>
      <c r="I8773" s="6">
        <v>368415.7</v>
      </c>
      <c r="J8773" t="s">
        <v>777</v>
      </c>
      <c r="K8773" s="8">
        <v>6</v>
      </c>
      <c r="L8773" t="str">
        <f>_xlfn.XLOOKUP(F8773, Items!$A:$A, Items!$C:$C, "Check Item ID", 0)</f>
        <v>Service</v>
      </c>
    </row>
    <row r="8774" spans="1:12" hidden="1" x14ac:dyDescent="0.25">
      <c r="A8774" t="s">
        <v>9542</v>
      </c>
      <c r="B8774" s="1">
        <v>45129</v>
      </c>
      <c r="C8774" t="s">
        <v>61</v>
      </c>
      <c r="D8774" t="s">
        <v>11</v>
      </c>
      <c r="E8774" t="s">
        <v>316</v>
      </c>
      <c r="F8774" t="s">
        <v>546</v>
      </c>
      <c r="G8774">
        <v>16</v>
      </c>
      <c r="H8774">
        <v>6722.8</v>
      </c>
      <c r="I8774">
        <v>107564.74</v>
      </c>
      <c r="J8774" t="s">
        <v>770</v>
      </c>
      <c r="K8774">
        <v>33</v>
      </c>
      <c r="L8774" t="str">
        <f>_xlfn.XLOOKUP(F8774, Items!$A:$A, Items!$C:$C, "Check Item ID", 0)</f>
        <v>Hardware</v>
      </c>
    </row>
    <row r="8775" spans="1:12" hidden="1" x14ac:dyDescent="0.25">
      <c r="A8775" t="s">
        <v>9543</v>
      </c>
      <c r="B8775" s="1">
        <v>45923</v>
      </c>
      <c r="C8775" t="s">
        <v>207</v>
      </c>
      <c r="D8775" t="s">
        <v>11</v>
      </c>
      <c r="E8775" t="s">
        <v>276</v>
      </c>
      <c r="F8775" t="s">
        <v>734</v>
      </c>
      <c r="G8775">
        <v>39</v>
      </c>
      <c r="H8775">
        <v>7478.25</v>
      </c>
      <c r="I8775">
        <v>291651.73</v>
      </c>
      <c r="J8775" t="s">
        <v>768</v>
      </c>
      <c r="K8775">
        <v>45</v>
      </c>
      <c r="L8775" t="str">
        <f>_xlfn.XLOOKUP(F8775, Items!$A:$A, Items!$C:$C, "Check Item ID", 0)</f>
        <v>Software</v>
      </c>
    </row>
    <row r="8776" spans="1:12" x14ac:dyDescent="0.25">
      <c r="A8776" t="s">
        <v>9544</v>
      </c>
      <c r="B8776" s="1">
        <v>45340</v>
      </c>
      <c r="C8776" t="s">
        <v>159</v>
      </c>
      <c r="D8776" t="s">
        <v>11</v>
      </c>
      <c r="E8776" t="s">
        <v>348</v>
      </c>
      <c r="F8776" t="s">
        <v>614</v>
      </c>
      <c r="G8776" s="8">
        <v>48</v>
      </c>
      <c r="H8776" s="6">
        <v>3644.09</v>
      </c>
      <c r="I8776" s="6">
        <v>174916.37</v>
      </c>
      <c r="J8776" t="s">
        <v>777</v>
      </c>
      <c r="K8776" s="8">
        <v>20</v>
      </c>
      <c r="L8776" t="str">
        <f>_xlfn.XLOOKUP(F8776, Items!$A:$A, Items!$C:$C, "Check Item ID", 0)</f>
        <v>Hardware</v>
      </c>
    </row>
    <row r="8777" spans="1:12" x14ac:dyDescent="0.25">
      <c r="A8777" t="s">
        <v>9545</v>
      </c>
      <c r="B8777" s="1">
        <v>45711</v>
      </c>
      <c r="C8777" t="s">
        <v>93</v>
      </c>
      <c r="D8777" t="s">
        <v>9</v>
      </c>
      <c r="E8777" t="s">
        <v>292</v>
      </c>
      <c r="F8777" t="s">
        <v>540</v>
      </c>
      <c r="G8777" s="8">
        <v>31</v>
      </c>
      <c r="H8777" s="6">
        <v>5008.3500000000004</v>
      </c>
      <c r="I8777" s="6">
        <v>155258.95000000001</v>
      </c>
      <c r="J8777" t="s">
        <v>777</v>
      </c>
      <c r="K8777" s="8">
        <v>40</v>
      </c>
      <c r="L8777" t="str">
        <f>_xlfn.XLOOKUP(F8777, Items!$A:$A, Items!$C:$C, "Check Item ID", 0)</f>
        <v>Software</v>
      </c>
    </row>
    <row r="8778" spans="1:12" hidden="1" x14ac:dyDescent="0.25">
      <c r="A8778" t="s">
        <v>9546</v>
      </c>
      <c r="B8778" s="1">
        <v>45892</v>
      </c>
      <c r="C8778" t="s">
        <v>199</v>
      </c>
      <c r="D8778" t="s">
        <v>11</v>
      </c>
      <c r="E8778" t="s">
        <v>250</v>
      </c>
      <c r="F8778" t="s">
        <v>522</v>
      </c>
      <c r="G8778">
        <v>21</v>
      </c>
      <c r="H8778">
        <v>4487.5</v>
      </c>
      <c r="I8778">
        <v>94237.48</v>
      </c>
      <c r="J8778" t="s">
        <v>770</v>
      </c>
      <c r="K8778">
        <v>40</v>
      </c>
      <c r="L8778" t="str">
        <f>_xlfn.XLOOKUP(F8778, Items!$A:$A, Items!$C:$C, "Check Item ID", 0)</f>
        <v>Hardware</v>
      </c>
    </row>
    <row r="8779" spans="1:12" hidden="1" x14ac:dyDescent="0.25">
      <c r="A8779" t="s">
        <v>9547</v>
      </c>
      <c r="B8779" s="1">
        <v>45197</v>
      </c>
      <c r="C8779" t="s">
        <v>73</v>
      </c>
      <c r="D8779" t="s">
        <v>29</v>
      </c>
      <c r="E8779" t="s">
        <v>254</v>
      </c>
      <c r="F8779" t="s">
        <v>660</v>
      </c>
      <c r="G8779">
        <v>2</v>
      </c>
      <c r="H8779">
        <v>9183.2900000000009</v>
      </c>
      <c r="I8779">
        <v>18366.57</v>
      </c>
      <c r="J8779" t="s">
        <v>770</v>
      </c>
      <c r="K8779">
        <v>24</v>
      </c>
      <c r="L8779" t="str">
        <f>_xlfn.XLOOKUP(F8779, Items!$A:$A, Items!$C:$C, "Check Item ID", 0)</f>
        <v>Hardware</v>
      </c>
    </row>
    <row r="8780" spans="1:12" hidden="1" x14ac:dyDescent="0.25">
      <c r="A8780" t="s">
        <v>9548</v>
      </c>
      <c r="B8780" s="1">
        <v>44975</v>
      </c>
      <c r="C8780" t="s">
        <v>51</v>
      </c>
      <c r="D8780" t="s">
        <v>3</v>
      </c>
      <c r="E8780" t="s">
        <v>334</v>
      </c>
      <c r="F8780" t="s">
        <v>386</v>
      </c>
      <c r="G8780">
        <v>11</v>
      </c>
      <c r="H8780">
        <v>9936.27</v>
      </c>
      <c r="I8780">
        <v>109298.95</v>
      </c>
      <c r="J8780" t="s">
        <v>768</v>
      </c>
      <c r="K8780">
        <v>20</v>
      </c>
      <c r="L8780" t="str">
        <f>_xlfn.XLOOKUP(F8780, Items!$A:$A, Items!$C:$C, "Check Item ID", 0)</f>
        <v>Hardware</v>
      </c>
    </row>
    <row r="8781" spans="1:12" hidden="1" x14ac:dyDescent="0.25">
      <c r="A8781" t="s">
        <v>9549</v>
      </c>
      <c r="B8781" s="1">
        <v>45343</v>
      </c>
      <c r="C8781" t="s">
        <v>91</v>
      </c>
      <c r="D8781" t="s">
        <v>11</v>
      </c>
      <c r="E8781" t="s">
        <v>316</v>
      </c>
      <c r="F8781" t="s">
        <v>690</v>
      </c>
      <c r="G8781">
        <v>36</v>
      </c>
      <c r="H8781">
        <v>8384.67</v>
      </c>
      <c r="I8781">
        <v>301848.09999999998</v>
      </c>
      <c r="J8781" t="s">
        <v>768</v>
      </c>
      <c r="K8781">
        <v>11</v>
      </c>
      <c r="L8781" t="str">
        <f>_xlfn.XLOOKUP(F8781, Items!$A:$A, Items!$C:$C, "Check Item ID", 0)</f>
        <v>Software</v>
      </c>
    </row>
    <row r="8782" spans="1:12" x14ac:dyDescent="0.25">
      <c r="A8782" t="s">
        <v>9550</v>
      </c>
      <c r="B8782" s="1">
        <v>45842</v>
      </c>
      <c r="C8782" t="s">
        <v>81</v>
      </c>
      <c r="D8782" t="s">
        <v>19</v>
      </c>
      <c r="E8782" t="s">
        <v>348</v>
      </c>
      <c r="F8782" t="s">
        <v>536</v>
      </c>
      <c r="G8782" s="8">
        <v>26</v>
      </c>
      <c r="H8782" s="6">
        <v>3631.17</v>
      </c>
      <c r="I8782" s="6">
        <v>94410.51</v>
      </c>
      <c r="J8782" t="s">
        <v>777</v>
      </c>
      <c r="K8782" s="8">
        <v>18</v>
      </c>
      <c r="L8782" t="str">
        <f>_xlfn.XLOOKUP(F8782, Items!$A:$A, Items!$C:$C, "Check Item ID", 0)</f>
        <v>Service</v>
      </c>
    </row>
    <row r="8783" spans="1:12" hidden="1" x14ac:dyDescent="0.25">
      <c r="A8783" t="s">
        <v>9551</v>
      </c>
      <c r="B8783" s="1">
        <v>45722</v>
      </c>
      <c r="C8783" t="s">
        <v>219</v>
      </c>
      <c r="D8783" t="s">
        <v>21</v>
      </c>
      <c r="E8783" t="s">
        <v>334</v>
      </c>
      <c r="F8783" t="s">
        <v>470</v>
      </c>
      <c r="G8783">
        <v>25</v>
      </c>
      <c r="H8783">
        <v>1238.1199999999999</v>
      </c>
      <c r="I8783">
        <v>30952.92</v>
      </c>
      <c r="J8783" t="s">
        <v>768</v>
      </c>
      <c r="K8783">
        <v>36</v>
      </c>
      <c r="L8783" t="str">
        <f>_xlfn.XLOOKUP(F8783, Items!$A:$A, Items!$C:$C, "Check Item ID", 0)</f>
        <v>Software</v>
      </c>
    </row>
    <row r="8784" spans="1:12" hidden="1" x14ac:dyDescent="0.25">
      <c r="A8784" t="s">
        <v>9552</v>
      </c>
      <c r="B8784" s="1">
        <v>45963</v>
      </c>
      <c r="C8784" t="s">
        <v>217</v>
      </c>
      <c r="D8784" t="s">
        <v>21</v>
      </c>
      <c r="E8784" t="s">
        <v>310</v>
      </c>
      <c r="F8784" t="s">
        <v>398</v>
      </c>
      <c r="G8784">
        <v>39</v>
      </c>
      <c r="H8784">
        <v>4843.99</v>
      </c>
      <c r="I8784">
        <v>188915.73</v>
      </c>
      <c r="J8784" t="s">
        <v>770</v>
      </c>
      <c r="K8784">
        <v>41</v>
      </c>
      <c r="L8784" t="str">
        <f>_xlfn.XLOOKUP(F8784, Items!$A:$A, Items!$C:$C, "Check Item ID", 0)</f>
        <v>Hardware</v>
      </c>
    </row>
    <row r="8785" spans="1:12" hidden="1" x14ac:dyDescent="0.25">
      <c r="A8785" t="s">
        <v>9553</v>
      </c>
      <c r="B8785" s="1">
        <v>45990</v>
      </c>
      <c r="C8785" t="s">
        <v>195</v>
      </c>
      <c r="D8785" t="s">
        <v>7</v>
      </c>
      <c r="E8785" t="s">
        <v>290</v>
      </c>
      <c r="F8785" t="s">
        <v>710</v>
      </c>
      <c r="G8785">
        <v>50</v>
      </c>
      <c r="H8785">
        <v>214.63</v>
      </c>
      <c r="I8785">
        <v>10731.73</v>
      </c>
      <c r="J8785" t="s">
        <v>770</v>
      </c>
      <c r="K8785">
        <v>17</v>
      </c>
      <c r="L8785" t="str">
        <f>_xlfn.XLOOKUP(F8785, Items!$A:$A, Items!$C:$C, "Check Item ID", 0)</f>
        <v>Service</v>
      </c>
    </row>
    <row r="8786" spans="1:12" hidden="1" x14ac:dyDescent="0.25">
      <c r="A8786" t="s">
        <v>9554</v>
      </c>
      <c r="B8786" s="1">
        <v>45088</v>
      </c>
      <c r="C8786" t="s">
        <v>203</v>
      </c>
      <c r="D8786" t="s">
        <v>31</v>
      </c>
      <c r="E8786" t="s">
        <v>332</v>
      </c>
      <c r="F8786" t="s">
        <v>554</v>
      </c>
      <c r="G8786">
        <v>20</v>
      </c>
      <c r="H8786">
        <v>129.44999999999999</v>
      </c>
      <c r="I8786">
        <v>2589.0500000000002</v>
      </c>
      <c r="J8786" t="s">
        <v>768</v>
      </c>
      <c r="K8786">
        <v>18</v>
      </c>
      <c r="L8786" t="str">
        <f>_xlfn.XLOOKUP(F8786, Items!$A:$A, Items!$C:$C, "Check Item ID", 0)</f>
        <v>Software</v>
      </c>
    </row>
    <row r="8787" spans="1:12" hidden="1" x14ac:dyDescent="0.25">
      <c r="A8787" t="s">
        <v>9555</v>
      </c>
      <c r="B8787" s="1">
        <v>45005</v>
      </c>
      <c r="C8787" t="s">
        <v>81</v>
      </c>
      <c r="D8787" t="s">
        <v>19</v>
      </c>
      <c r="E8787" t="s">
        <v>340</v>
      </c>
      <c r="F8787" t="s">
        <v>452</v>
      </c>
      <c r="G8787">
        <v>48</v>
      </c>
      <c r="H8787">
        <v>3020.88</v>
      </c>
      <c r="I8787">
        <v>145002.42000000001</v>
      </c>
      <c r="J8787" t="s">
        <v>768</v>
      </c>
      <c r="K8787">
        <v>21</v>
      </c>
      <c r="L8787" t="str">
        <f>_xlfn.XLOOKUP(F8787, Items!$A:$A, Items!$C:$C, "Check Item ID", 0)</f>
        <v>Service</v>
      </c>
    </row>
    <row r="8788" spans="1:12" hidden="1" x14ac:dyDescent="0.25">
      <c r="A8788" t="s">
        <v>9556</v>
      </c>
      <c r="B8788" s="1">
        <v>45035</v>
      </c>
      <c r="C8788" t="s">
        <v>195</v>
      </c>
      <c r="D8788" t="s">
        <v>7</v>
      </c>
      <c r="E8788" t="s">
        <v>320</v>
      </c>
      <c r="F8788" t="s">
        <v>504</v>
      </c>
      <c r="G8788">
        <v>44</v>
      </c>
      <c r="H8788">
        <v>7774.5</v>
      </c>
      <c r="I8788">
        <v>342078.16</v>
      </c>
      <c r="J8788" t="s">
        <v>770</v>
      </c>
      <c r="K8788">
        <v>19</v>
      </c>
      <c r="L8788" t="str">
        <f>_xlfn.XLOOKUP(F8788, Items!$A:$A, Items!$C:$C, "Check Item ID", 0)</f>
        <v>Service</v>
      </c>
    </row>
    <row r="8789" spans="1:12" hidden="1" x14ac:dyDescent="0.25">
      <c r="A8789" t="s">
        <v>9557</v>
      </c>
      <c r="B8789" s="1">
        <v>45498</v>
      </c>
      <c r="C8789" t="s">
        <v>89</v>
      </c>
      <c r="D8789" t="s">
        <v>23</v>
      </c>
      <c r="E8789" t="s">
        <v>278</v>
      </c>
      <c r="F8789" t="s">
        <v>652</v>
      </c>
      <c r="G8789">
        <v>12</v>
      </c>
      <c r="H8789">
        <v>9204.66</v>
      </c>
      <c r="I8789">
        <v>110455.91</v>
      </c>
      <c r="J8789" t="s">
        <v>770</v>
      </c>
      <c r="K8789">
        <v>11</v>
      </c>
      <c r="L8789" t="str">
        <f>_xlfn.XLOOKUP(F8789, Items!$A:$A, Items!$C:$C, "Check Item ID", 0)</f>
        <v>Hardware</v>
      </c>
    </row>
    <row r="8790" spans="1:12" x14ac:dyDescent="0.25">
      <c r="A8790" t="s">
        <v>9558</v>
      </c>
      <c r="B8790" s="1">
        <v>45541</v>
      </c>
      <c r="C8790" t="s">
        <v>207</v>
      </c>
      <c r="D8790" t="s">
        <v>11</v>
      </c>
      <c r="E8790" t="s">
        <v>272</v>
      </c>
      <c r="F8790" t="s">
        <v>640</v>
      </c>
      <c r="G8790" s="8">
        <v>18</v>
      </c>
      <c r="H8790" s="6">
        <v>5908.12</v>
      </c>
      <c r="I8790" s="6">
        <v>106346.23</v>
      </c>
      <c r="J8790" t="s">
        <v>777</v>
      </c>
      <c r="K8790" s="8">
        <v>33</v>
      </c>
      <c r="L8790" t="str">
        <f>_xlfn.XLOOKUP(F8790, Items!$A:$A, Items!$C:$C, "Check Item ID", 0)</f>
        <v>Service</v>
      </c>
    </row>
    <row r="8791" spans="1:12" hidden="1" x14ac:dyDescent="0.25">
      <c r="A8791" t="s">
        <v>9559</v>
      </c>
      <c r="B8791" s="1">
        <v>45770</v>
      </c>
      <c r="C8791" t="s">
        <v>179</v>
      </c>
      <c r="D8791" t="s">
        <v>3</v>
      </c>
      <c r="E8791" t="s">
        <v>310</v>
      </c>
      <c r="F8791" t="s">
        <v>622</v>
      </c>
      <c r="G8791">
        <v>5</v>
      </c>
      <c r="H8791">
        <v>1670.56</v>
      </c>
      <c r="I8791">
        <v>8352.7900000000009</v>
      </c>
      <c r="J8791" t="s">
        <v>770</v>
      </c>
      <c r="K8791">
        <v>19</v>
      </c>
      <c r="L8791" t="str">
        <f>_xlfn.XLOOKUP(F8791, Items!$A:$A, Items!$C:$C, "Check Item ID", 0)</f>
        <v>Software</v>
      </c>
    </row>
    <row r="8792" spans="1:12" x14ac:dyDescent="0.25">
      <c r="A8792" t="s">
        <v>9560</v>
      </c>
      <c r="B8792" s="1">
        <v>45261</v>
      </c>
      <c r="C8792" t="s">
        <v>207</v>
      </c>
      <c r="D8792" t="s">
        <v>11</v>
      </c>
      <c r="E8792" t="s">
        <v>250</v>
      </c>
      <c r="F8792" t="s">
        <v>746</v>
      </c>
      <c r="G8792" s="8">
        <v>36</v>
      </c>
      <c r="H8792" s="6">
        <v>5035.34</v>
      </c>
      <c r="I8792" s="6">
        <v>181272.19</v>
      </c>
      <c r="J8792" t="s">
        <v>777</v>
      </c>
      <c r="K8792" s="8">
        <v>32</v>
      </c>
      <c r="L8792" t="str">
        <f>_xlfn.XLOOKUP(F8792, Items!$A:$A, Items!$C:$C, "Check Item ID", 0)</f>
        <v>Software</v>
      </c>
    </row>
    <row r="8793" spans="1:12" x14ac:dyDescent="0.25">
      <c r="A8793" t="s">
        <v>9561</v>
      </c>
      <c r="B8793" s="1">
        <v>45112</v>
      </c>
      <c r="C8793" t="s">
        <v>45</v>
      </c>
      <c r="D8793" t="s">
        <v>5</v>
      </c>
      <c r="E8793" t="s">
        <v>346</v>
      </c>
      <c r="F8793" t="s">
        <v>676</v>
      </c>
      <c r="G8793" s="8">
        <v>40</v>
      </c>
      <c r="H8793" s="6">
        <v>7942.03</v>
      </c>
      <c r="I8793" s="6">
        <v>317681.12</v>
      </c>
      <c r="J8793" t="s">
        <v>777</v>
      </c>
      <c r="K8793" s="8">
        <v>19</v>
      </c>
      <c r="L8793" t="str">
        <f>_xlfn.XLOOKUP(F8793, Items!$A:$A, Items!$C:$C, "Check Item ID", 0)</f>
        <v>Service</v>
      </c>
    </row>
    <row r="8794" spans="1:12" x14ac:dyDescent="0.25">
      <c r="A8794" t="s">
        <v>9562</v>
      </c>
      <c r="B8794" s="1">
        <v>44941</v>
      </c>
      <c r="C8794" t="s">
        <v>237</v>
      </c>
      <c r="D8794" t="s">
        <v>5</v>
      </c>
      <c r="E8794" t="s">
        <v>288</v>
      </c>
      <c r="F8794" t="s">
        <v>444</v>
      </c>
      <c r="G8794" s="8">
        <v>16</v>
      </c>
      <c r="H8794" s="6">
        <v>5247.2</v>
      </c>
      <c r="I8794" s="6">
        <v>83955.21</v>
      </c>
      <c r="J8794" t="s">
        <v>777</v>
      </c>
      <c r="K8794" s="8">
        <v>38</v>
      </c>
      <c r="L8794" t="str">
        <f>_xlfn.XLOOKUP(F8794, Items!$A:$A, Items!$C:$C, "Check Item ID", 0)</f>
        <v>Service</v>
      </c>
    </row>
    <row r="8795" spans="1:12" hidden="1" x14ac:dyDescent="0.25">
      <c r="A8795" t="s">
        <v>9563</v>
      </c>
      <c r="B8795" s="1">
        <v>45394</v>
      </c>
      <c r="C8795" t="s">
        <v>227</v>
      </c>
      <c r="D8795" t="s">
        <v>9</v>
      </c>
      <c r="E8795" t="s">
        <v>342</v>
      </c>
      <c r="F8795" t="s">
        <v>632</v>
      </c>
      <c r="G8795">
        <v>21</v>
      </c>
      <c r="H8795">
        <v>1876.25</v>
      </c>
      <c r="I8795">
        <v>39401.339999999997</v>
      </c>
      <c r="J8795" t="s">
        <v>768</v>
      </c>
      <c r="K8795">
        <v>41</v>
      </c>
      <c r="L8795" t="str">
        <f>_xlfn.XLOOKUP(F8795, Items!$A:$A, Items!$C:$C, "Check Item ID", 0)</f>
        <v>Service</v>
      </c>
    </row>
    <row r="8796" spans="1:12" hidden="1" x14ac:dyDescent="0.25">
      <c r="A8796" t="s">
        <v>9564</v>
      </c>
      <c r="B8796" s="1">
        <v>45162</v>
      </c>
      <c r="C8796" t="s">
        <v>69</v>
      </c>
      <c r="D8796" t="s">
        <v>13</v>
      </c>
      <c r="E8796" t="s">
        <v>330</v>
      </c>
      <c r="F8796" t="s">
        <v>672</v>
      </c>
      <c r="G8796">
        <v>44</v>
      </c>
      <c r="H8796">
        <v>2865.83</v>
      </c>
      <c r="I8796">
        <v>126096.63</v>
      </c>
      <c r="J8796" t="s">
        <v>768</v>
      </c>
      <c r="K8796">
        <v>44</v>
      </c>
      <c r="L8796" t="str">
        <f>_xlfn.XLOOKUP(F8796, Items!$A:$A, Items!$C:$C, "Check Item ID", 0)</f>
        <v>Service</v>
      </c>
    </row>
    <row r="8797" spans="1:12" hidden="1" x14ac:dyDescent="0.25">
      <c r="A8797" t="s">
        <v>9565</v>
      </c>
      <c r="B8797" s="1">
        <v>45689</v>
      </c>
      <c r="C8797" t="s">
        <v>167</v>
      </c>
      <c r="D8797" t="s">
        <v>31</v>
      </c>
      <c r="E8797" t="s">
        <v>281</v>
      </c>
      <c r="F8797" t="s">
        <v>492</v>
      </c>
      <c r="G8797">
        <v>35</v>
      </c>
      <c r="H8797">
        <v>4125.5600000000004</v>
      </c>
      <c r="I8797">
        <v>144394.72</v>
      </c>
      <c r="J8797" t="s">
        <v>770</v>
      </c>
      <c r="K8797">
        <v>3</v>
      </c>
      <c r="L8797" t="str">
        <f>_xlfn.XLOOKUP(F8797, Items!$A:$A, Items!$C:$C, "Check Item ID", 0)</f>
        <v>Service</v>
      </c>
    </row>
    <row r="8798" spans="1:12" x14ac:dyDescent="0.25">
      <c r="A8798" t="s">
        <v>9566</v>
      </c>
      <c r="B8798" s="1">
        <v>45888</v>
      </c>
      <c r="C8798" t="s">
        <v>119</v>
      </c>
      <c r="D8798" t="s">
        <v>13</v>
      </c>
      <c r="E8798" t="s">
        <v>326</v>
      </c>
      <c r="F8798" t="s">
        <v>686</v>
      </c>
      <c r="G8798" s="8">
        <v>23</v>
      </c>
      <c r="H8798" s="6">
        <v>4577.5200000000004</v>
      </c>
      <c r="I8798" s="6">
        <v>105282.85</v>
      </c>
      <c r="J8798" t="s">
        <v>777</v>
      </c>
      <c r="K8798" s="8">
        <v>39</v>
      </c>
      <c r="L8798" t="str">
        <f>_xlfn.XLOOKUP(F8798, Items!$A:$A, Items!$C:$C, "Check Item ID", 0)</f>
        <v>Software</v>
      </c>
    </row>
    <row r="8799" spans="1:12" hidden="1" x14ac:dyDescent="0.25">
      <c r="A8799" t="s">
        <v>9567</v>
      </c>
      <c r="B8799" s="1">
        <v>45368</v>
      </c>
      <c r="C8799" t="s">
        <v>67</v>
      </c>
      <c r="D8799" t="s">
        <v>7</v>
      </c>
      <c r="E8799" t="s">
        <v>306</v>
      </c>
      <c r="F8799" t="s">
        <v>738</v>
      </c>
      <c r="G8799">
        <v>39</v>
      </c>
      <c r="H8799">
        <v>7290.44</v>
      </c>
      <c r="I8799">
        <v>284327.31</v>
      </c>
      <c r="J8799" t="s">
        <v>770</v>
      </c>
      <c r="K8799">
        <v>28</v>
      </c>
      <c r="L8799" t="str">
        <f>_xlfn.XLOOKUP(F8799, Items!$A:$A, Items!$C:$C, "Check Item ID", 0)</f>
        <v>Software</v>
      </c>
    </row>
    <row r="8800" spans="1:12" hidden="1" x14ac:dyDescent="0.25">
      <c r="A8800" t="s">
        <v>9568</v>
      </c>
      <c r="B8800" s="1">
        <v>45906</v>
      </c>
      <c r="C8800" t="s">
        <v>239</v>
      </c>
      <c r="D8800" t="s">
        <v>15</v>
      </c>
      <c r="E8800" t="s">
        <v>324</v>
      </c>
      <c r="F8800" t="s">
        <v>518</v>
      </c>
      <c r="G8800">
        <v>45</v>
      </c>
      <c r="H8800">
        <v>4292.3500000000004</v>
      </c>
      <c r="I8800">
        <v>193155.94</v>
      </c>
      <c r="J8800" t="s">
        <v>768</v>
      </c>
      <c r="K8800">
        <v>28</v>
      </c>
      <c r="L8800" t="str">
        <f>_xlfn.XLOOKUP(F8800, Items!$A:$A, Items!$C:$C, "Check Item ID", 0)</f>
        <v>Service</v>
      </c>
    </row>
    <row r="8801" spans="1:12" hidden="1" x14ac:dyDescent="0.25">
      <c r="A8801" t="s">
        <v>9569</v>
      </c>
      <c r="B8801" s="1">
        <v>45115</v>
      </c>
      <c r="C8801" t="s">
        <v>161</v>
      </c>
      <c r="D8801" t="s">
        <v>17</v>
      </c>
      <c r="E8801" t="s">
        <v>346</v>
      </c>
      <c r="F8801" t="s">
        <v>502</v>
      </c>
      <c r="G8801">
        <v>49</v>
      </c>
      <c r="H8801">
        <v>8357.65</v>
      </c>
      <c r="I8801">
        <v>409524.96</v>
      </c>
      <c r="J8801" t="s">
        <v>770</v>
      </c>
      <c r="K8801">
        <v>7</v>
      </c>
      <c r="L8801" t="str">
        <f>_xlfn.XLOOKUP(F8801, Items!$A:$A, Items!$C:$C, "Check Item ID", 0)</f>
        <v>Software</v>
      </c>
    </row>
    <row r="8802" spans="1:12" hidden="1" x14ac:dyDescent="0.25">
      <c r="A8802" t="s">
        <v>9570</v>
      </c>
      <c r="B8802" s="1">
        <v>45752</v>
      </c>
      <c r="C8802" t="s">
        <v>149</v>
      </c>
      <c r="D8802" t="s">
        <v>21</v>
      </c>
      <c r="E8802" t="s">
        <v>283</v>
      </c>
      <c r="F8802" t="s">
        <v>676</v>
      </c>
      <c r="G8802">
        <v>12</v>
      </c>
      <c r="H8802">
        <v>8356.39</v>
      </c>
      <c r="I8802">
        <v>100276.7</v>
      </c>
      <c r="J8802" t="s">
        <v>768</v>
      </c>
      <c r="K8802">
        <v>31</v>
      </c>
      <c r="L8802" t="str">
        <f>_xlfn.XLOOKUP(F8802, Items!$A:$A, Items!$C:$C, "Check Item ID", 0)</f>
        <v>Service</v>
      </c>
    </row>
    <row r="8803" spans="1:12" x14ac:dyDescent="0.25">
      <c r="A8803" t="s">
        <v>9571</v>
      </c>
      <c r="B8803" s="1">
        <v>46007</v>
      </c>
      <c r="C8803" t="s">
        <v>155</v>
      </c>
      <c r="D8803" t="s">
        <v>31</v>
      </c>
      <c r="E8803" t="s">
        <v>270</v>
      </c>
      <c r="F8803" t="s">
        <v>614</v>
      </c>
      <c r="G8803" s="8">
        <v>27</v>
      </c>
      <c r="H8803" s="6">
        <v>3571.97</v>
      </c>
      <c r="I8803" s="6">
        <v>96443.27</v>
      </c>
      <c r="J8803" t="s">
        <v>777</v>
      </c>
      <c r="K8803" s="8">
        <v>17</v>
      </c>
      <c r="L8803" t="str">
        <f>_xlfn.XLOOKUP(F8803, Items!$A:$A, Items!$C:$C, "Check Item ID", 0)</f>
        <v>Hardware</v>
      </c>
    </row>
    <row r="8804" spans="1:12" x14ac:dyDescent="0.25">
      <c r="A8804" t="s">
        <v>9572</v>
      </c>
      <c r="B8804" s="1">
        <v>45730</v>
      </c>
      <c r="C8804" t="s">
        <v>63</v>
      </c>
      <c r="D8804" t="s">
        <v>27</v>
      </c>
      <c r="E8804" t="s">
        <v>350</v>
      </c>
      <c r="F8804" t="s">
        <v>408</v>
      </c>
      <c r="G8804" s="8">
        <v>14</v>
      </c>
      <c r="H8804" s="6">
        <v>5935.77</v>
      </c>
      <c r="I8804" s="6">
        <v>83100.75</v>
      </c>
      <c r="J8804" t="s">
        <v>777</v>
      </c>
      <c r="K8804" s="8">
        <v>18</v>
      </c>
      <c r="L8804" t="str">
        <f>_xlfn.XLOOKUP(F8804, Items!$A:$A, Items!$C:$C, "Check Item ID", 0)</f>
        <v>Hardware</v>
      </c>
    </row>
    <row r="8805" spans="1:12" hidden="1" x14ac:dyDescent="0.25">
      <c r="A8805" t="s">
        <v>9573</v>
      </c>
      <c r="B8805" s="1">
        <v>45332</v>
      </c>
      <c r="C8805" t="s">
        <v>219</v>
      </c>
      <c r="D8805" t="s">
        <v>21</v>
      </c>
      <c r="E8805" t="s">
        <v>302</v>
      </c>
      <c r="F8805" t="s">
        <v>486</v>
      </c>
      <c r="G8805">
        <v>10</v>
      </c>
      <c r="H8805">
        <v>3145.74</v>
      </c>
      <c r="I8805">
        <v>31457.45</v>
      </c>
      <c r="J8805" t="s">
        <v>770</v>
      </c>
      <c r="K8805">
        <v>11</v>
      </c>
      <c r="L8805" t="str">
        <f>_xlfn.XLOOKUP(F8805, Items!$A:$A, Items!$C:$C, "Check Item ID", 0)</f>
        <v>Hardware</v>
      </c>
    </row>
    <row r="8806" spans="1:12" hidden="1" x14ac:dyDescent="0.25">
      <c r="A8806" t="s">
        <v>9574</v>
      </c>
      <c r="B8806" s="1">
        <v>45983</v>
      </c>
      <c r="C8806" t="s">
        <v>103</v>
      </c>
      <c r="D8806" t="s">
        <v>31</v>
      </c>
      <c r="E8806" t="s">
        <v>292</v>
      </c>
      <c r="F8806" t="s">
        <v>734</v>
      </c>
      <c r="G8806">
        <v>27</v>
      </c>
      <c r="H8806">
        <v>7342.21</v>
      </c>
      <c r="I8806">
        <v>198239.8</v>
      </c>
      <c r="J8806" t="s">
        <v>768</v>
      </c>
      <c r="K8806">
        <v>19</v>
      </c>
      <c r="L8806" t="str">
        <f>_xlfn.XLOOKUP(F8806, Items!$A:$A, Items!$C:$C, "Check Item ID", 0)</f>
        <v>Software</v>
      </c>
    </row>
    <row r="8807" spans="1:12" hidden="1" x14ac:dyDescent="0.25">
      <c r="A8807" t="s">
        <v>9575</v>
      </c>
      <c r="B8807" s="1">
        <v>45739</v>
      </c>
      <c r="C8807" t="s">
        <v>235</v>
      </c>
      <c r="D8807" t="s">
        <v>17</v>
      </c>
      <c r="E8807" t="s">
        <v>300</v>
      </c>
      <c r="F8807" t="s">
        <v>556</v>
      </c>
      <c r="G8807">
        <v>24</v>
      </c>
      <c r="H8807">
        <v>5400.36</v>
      </c>
      <c r="I8807">
        <v>129608.67</v>
      </c>
      <c r="J8807" t="s">
        <v>770</v>
      </c>
      <c r="K8807">
        <v>39</v>
      </c>
      <c r="L8807" t="str">
        <f>_xlfn.XLOOKUP(F8807, Items!$A:$A, Items!$C:$C, "Check Item ID", 0)</f>
        <v>Software</v>
      </c>
    </row>
    <row r="8808" spans="1:12" x14ac:dyDescent="0.25">
      <c r="A8808" t="s">
        <v>9576</v>
      </c>
      <c r="B8808" s="1">
        <v>45853</v>
      </c>
      <c r="C8808" t="s">
        <v>121</v>
      </c>
      <c r="D8808" t="s">
        <v>5</v>
      </c>
      <c r="E8808" t="s">
        <v>298</v>
      </c>
      <c r="F8808" t="s">
        <v>562</v>
      </c>
      <c r="G8808" s="8">
        <v>2</v>
      </c>
      <c r="H8808" s="6">
        <v>3968.2</v>
      </c>
      <c r="I8808" s="6">
        <v>7936.4</v>
      </c>
      <c r="J8808" t="s">
        <v>777</v>
      </c>
      <c r="K8808" s="8">
        <v>28</v>
      </c>
      <c r="L8808" t="str">
        <f>_xlfn.XLOOKUP(F8808, Items!$A:$A, Items!$C:$C, "Check Item ID", 0)</f>
        <v>Service</v>
      </c>
    </row>
    <row r="8809" spans="1:12" hidden="1" x14ac:dyDescent="0.25">
      <c r="A8809" t="s">
        <v>9577</v>
      </c>
      <c r="B8809" s="1">
        <v>45477</v>
      </c>
      <c r="C8809" t="s">
        <v>59</v>
      </c>
      <c r="D8809" t="s">
        <v>9</v>
      </c>
      <c r="E8809" t="s">
        <v>278</v>
      </c>
      <c r="F8809" t="s">
        <v>400</v>
      </c>
      <c r="G8809">
        <v>16</v>
      </c>
      <c r="H8809">
        <v>7878.42</v>
      </c>
      <c r="I8809">
        <v>126054.73</v>
      </c>
      <c r="J8809" t="s">
        <v>768</v>
      </c>
      <c r="K8809">
        <v>44</v>
      </c>
      <c r="L8809" t="str">
        <f>_xlfn.XLOOKUP(F8809, Items!$A:$A, Items!$C:$C, "Check Item ID", 0)</f>
        <v>Hardware</v>
      </c>
    </row>
    <row r="8810" spans="1:12" hidden="1" x14ac:dyDescent="0.25">
      <c r="A8810" t="s">
        <v>9578</v>
      </c>
      <c r="B8810" s="1">
        <v>45515</v>
      </c>
      <c r="C8810" t="s">
        <v>191</v>
      </c>
      <c r="D8810" t="s">
        <v>25</v>
      </c>
      <c r="E8810" t="s">
        <v>296</v>
      </c>
      <c r="F8810" t="s">
        <v>626</v>
      </c>
      <c r="G8810">
        <v>7</v>
      </c>
      <c r="H8810">
        <v>3778.96</v>
      </c>
      <c r="I8810">
        <v>26452.75</v>
      </c>
      <c r="J8810" t="s">
        <v>768</v>
      </c>
      <c r="K8810">
        <v>32</v>
      </c>
      <c r="L8810" t="str">
        <f>_xlfn.XLOOKUP(F8810, Items!$A:$A, Items!$C:$C, "Check Item ID", 0)</f>
        <v>Software</v>
      </c>
    </row>
    <row r="8811" spans="1:12" hidden="1" x14ac:dyDescent="0.25">
      <c r="A8811" t="s">
        <v>9579</v>
      </c>
      <c r="B8811" s="1">
        <v>45275</v>
      </c>
      <c r="C8811" t="s">
        <v>139</v>
      </c>
      <c r="D8811" t="s">
        <v>19</v>
      </c>
      <c r="E8811" t="s">
        <v>338</v>
      </c>
      <c r="F8811" t="s">
        <v>416</v>
      </c>
      <c r="G8811">
        <v>4</v>
      </c>
      <c r="H8811">
        <v>5738.8</v>
      </c>
      <c r="I8811">
        <v>22955.200000000001</v>
      </c>
      <c r="J8811" t="s">
        <v>768</v>
      </c>
      <c r="K8811">
        <v>5</v>
      </c>
      <c r="L8811" t="str">
        <f>_xlfn.XLOOKUP(F8811, Items!$A:$A, Items!$C:$C, "Check Item ID", 0)</f>
        <v>Service</v>
      </c>
    </row>
    <row r="8812" spans="1:12" hidden="1" x14ac:dyDescent="0.25">
      <c r="A8812" t="s">
        <v>9580</v>
      </c>
      <c r="B8812" s="1">
        <v>45288</v>
      </c>
      <c r="C8812" t="s">
        <v>193</v>
      </c>
      <c r="D8812" t="s">
        <v>5</v>
      </c>
      <c r="E8812" t="s">
        <v>336</v>
      </c>
      <c r="F8812" t="s">
        <v>572</v>
      </c>
      <c r="G8812">
        <v>34</v>
      </c>
      <c r="H8812">
        <v>6905.74</v>
      </c>
      <c r="I8812">
        <v>234795.18</v>
      </c>
      <c r="J8812" t="s">
        <v>770</v>
      </c>
      <c r="K8812">
        <v>35</v>
      </c>
      <c r="L8812" t="str">
        <f>_xlfn.XLOOKUP(F8812, Items!$A:$A, Items!$C:$C, "Check Item ID", 0)</f>
        <v>Service</v>
      </c>
    </row>
    <row r="8813" spans="1:12" hidden="1" x14ac:dyDescent="0.25">
      <c r="A8813" t="s">
        <v>9581</v>
      </c>
      <c r="B8813" s="1">
        <v>46017</v>
      </c>
      <c r="C8813" t="s">
        <v>157</v>
      </c>
      <c r="D8813" t="s">
        <v>11</v>
      </c>
      <c r="E8813" t="s">
        <v>336</v>
      </c>
      <c r="F8813" t="s">
        <v>526</v>
      </c>
      <c r="G8813">
        <v>1</v>
      </c>
      <c r="H8813">
        <v>5949.72</v>
      </c>
      <c r="I8813">
        <v>5949.72</v>
      </c>
      <c r="J8813" t="s">
        <v>768</v>
      </c>
      <c r="K8813">
        <v>40</v>
      </c>
      <c r="L8813" t="str">
        <f>_xlfn.XLOOKUP(F8813, Items!$A:$A, Items!$C:$C, "Check Item ID", 0)</f>
        <v>Software</v>
      </c>
    </row>
    <row r="8814" spans="1:12" hidden="1" x14ac:dyDescent="0.25">
      <c r="A8814" t="s">
        <v>9582</v>
      </c>
      <c r="B8814" s="1">
        <v>44965</v>
      </c>
      <c r="C8814" t="s">
        <v>123</v>
      </c>
      <c r="D8814" t="s">
        <v>21</v>
      </c>
      <c r="E8814" t="s">
        <v>320</v>
      </c>
      <c r="F8814" t="s">
        <v>740</v>
      </c>
      <c r="G8814">
        <v>23</v>
      </c>
      <c r="H8814">
        <v>8376.35</v>
      </c>
      <c r="I8814">
        <v>192656.14</v>
      </c>
      <c r="J8814" t="s">
        <v>770</v>
      </c>
      <c r="K8814">
        <v>23</v>
      </c>
      <c r="L8814" t="str">
        <f>_xlfn.XLOOKUP(F8814, Items!$A:$A, Items!$C:$C, "Check Item ID", 0)</f>
        <v>Service</v>
      </c>
    </row>
    <row r="8815" spans="1:12" hidden="1" x14ac:dyDescent="0.25">
      <c r="A8815" t="s">
        <v>9583</v>
      </c>
      <c r="B8815" s="1">
        <v>45518</v>
      </c>
      <c r="C8815" t="s">
        <v>45</v>
      </c>
      <c r="D8815" t="s">
        <v>5</v>
      </c>
      <c r="E8815" t="s">
        <v>350</v>
      </c>
      <c r="F8815" t="s">
        <v>363</v>
      </c>
      <c r="G8815">
        <v>41</v>
      </c>
      <c r="H8815">
        <v>3540.85</v>
      </c>
      <c r="I8815">
        <v>145174.70000000001</v>
      </c>
      <c r="J8815" t="s">
        <v>768</v>
      </c>
      <c r="K8815">
        <v>30</v>
      </c>
      <c r="L8815" t="str">
        <f>_xlfn.XLOOKUP(F8815, Items!$A:$A, Items!$C:$C, "Check Item ID", 0)</f>
        <v>Hardware</v>
      </c>
    </row>
    <row r="8816" spans="1:12" x14ac:dyDescent="0.25">
      <c r="A8816" t="s">
        <v>9584</v>
      </c>
      <c r="B8816" s="1">
        <v>45784</v>
      </c>
      <c r="C8816" t="s">
        <v>233</v>
      </c>
      <c r="D8816" t="s">
        <v>17</v>
      </c>
      <c r="E8816" t="s">
        <v>304</v>
      </c>
      <c r="F8816" t="s">
        <v>518</v>
      </c>
      <c r="G8816" s="8">
        <v>39</v>
      </c>
      <c r="H8816" s="6">
        <v>3420.6</v>
      </c>
      <c r="I8816" s="6">
        <v>133403.31</v>
      </c>
      <c r="J8816" t="s">
        <v>777</v>
      </c>
      <c r="K8816" s="8">
        <v>41</v>
      </c>
      <c r="L8816" t="str">
        <f>_xlfn.XLOOKUP(F8816, Items!$A:$A, Items!$C:$C, "Check Item ID", 0)</f>
        <v>Service</v>
      </c>
    </row>
    <row r="8817" spans="1:12" hidden="1" x14ac:dyDescent="0.25">
      <c r="A8817" t="s">
        <v>9585</v>
      </c>
      <c r="B8817" s="1">
        <v>45374</v>
      </c>
      <c r="C8817" t="s">
        <v>197</v>
      </c>
      <c r="D8817" t="s">
        <v>17</v>
      </c>
      <c r="E8817" t="s">
        <v>260</v>
      </c>
      <c r="F8817" t="s">
        <v>430</v>
      </c>
      <c r="G8817">
        <v>13</v>
      </c>
      <c r="H8817">
        <v>2543.7199999999998</v>
      </c>
      <c r="I8817">
        <v>33068.35</v>
      </c>
      <c r="J8817" t="s">
        <v>770</v>
      </c>
      <c r="K8817">
        <v>11</v>
      </c>
      <c r="L8817" t="str">
        <f>_xlfn.XLOOKUP(F8817, Items!$A:$A, Items!$C:$C, "Check Item ID", 0)</f>
        <v>Service</v>
      </c>
    </row>
    <row r="8818" spans="1:12" x14ac:dyDescent="0.25">
      <c r="A8818" t="s">
        <v>9586</v>
      </c>
      <c r="B8818" s="1">
        <v>44956</v>
      </c>
      <c r="C8818" t="s">
        <v>123</v>
      </c>
      <c r="D8818" t="s">
        <v>21</v>
      </c>
      <c r="E8818" t="s">
        <v>336</v>
      </c>
      <c r="F8818" t="s">
        <v>388</v>
      </c>
      <c r="G8818" s="8">
        <v>18</v>
      </c>
      <c r="H8818" s="6">
        <v>6385.43</v>
      </c>
      <c r="I8818" s="6">
        <v>114937.82</v>
      </c>
      <c r="J8818" t="s">
        <v>777</v>
      </c>
      <c r="K8818" s="8">
        <v>23</v>
      </c>
      <c r="L8818" t="str">
        <f>_xlfn.XLOOKUP(F8818, Items!$A:$A, Items!$C:$C, "Check Item ID", 0)</f>
        <v>Software</v>
      </c>
    </row>
    <row r="8819" spans="1:12" hidden="1" x14ac:dyDescent="0.25">
      <c r="A8819" t="s">
        <v>9587</v>
      </c>
      <c r="B8819" s="1">
        <v>45861</v>
      </c>
      <c r="C8819" t="s">
        <v>51</v>
      </c>
      <c r="D8819" t="s">
        <v>3</v>
      </c>
      <c r="E8819" t="s">
        <v>352</v>
      </c>
      <c r="F8819" t="s">
        <v>728</v>
      </c>
      <c r="G8819">
        <v>21</v>
      </c>
      <c r="H8819">
        <v>6703.09</v>
      </c>
      <c r="I8819">
        <v>140764.97</v>
      </c>
      <c r="J8819" t="s">
        <v>770</v>
      </c>
      <c r="K8819">
        <v>12</v>
      </c>
      <c r="L8819" t="str">
        <f>_xlfn.XLOOKUP(F8819, Items!$A:$A, Items!$C:$C, "Check Item ID", 0)</f>
        <v>Hardware</v>
      </c>
    </row>
    <row r="8820" spans="1:12" x14ac:dyDescent="0.25">
      <c r="A8820" t="s">
        <v>9588</v>
      </c>
      <c r="B8820" s="1">
        <v>45793</v>
      </c>
      <c r="C8820" t="s">
        <v>181</v>
      </c>
      <c r="D8820" t="s">
        <v>17</v>
      </c>
      <c r="E8820" t="s">
        <v>260</v>
      </c>
      <c r="F8820" t="s">
        <v>548</v>
      </c>
      <c r="G8820" s="8">
        <v>34</v>
      </c>
      <c r="H8820" s="6">
        <v>9380.19</v>
      </c>
      <c r="I8820" s="6">
        <v>318926.36</v>
      </c>
      <c r="J8820" t="s">
        <v>777</v>
      </c>
      <c r="K8820" s="8">
        <v>44</v>
      </c>
      <c r="L8820" t="str">
        <f>_xlfn.XLOOKUP(F8820, Items!$A:$A, Items!$C:$C, "Check Item ID", 0)</f>
        <v>Software</v>
      </c>
    </row>
    <row r="8821" spans="1:12" hidden="1" x14ac:dyDescent="0.25">
      <c r="A8821" t="s">
        <v>9589</v>
      </c>
      <c r="B8821" s="1">
        <v>45910</v>
      </c>
      <c r="C8821" t="s">
        <v>145</v>
      </c>
      <c r="D8821" t="s">
        <v>7</v>
      </c>
      <c r="E8821" t="s">
        <v>326</v>
      </c>
      <c r="F8821" t="s">
        <v>384</v>
      </c>
      <c r="G8821">
        <v>29</v>
      </c>
      <c r="H8821">
        <v>739.71</v>
      </c>
      <c r="I8821">
        <v>21451.71</v>
      </c>
      <c r="J8821" t="s">
        <v>768</v>
      </c>
      <c r="K8821">
        <v>39</v>
      </c>
      <c r="L8821" t="str">
        <f>_xlfn.XLOOKUP(F8821, Items!$A:$A, Items!$C:$C, "Check Item ID", 0)</f>
        <v>Software</v>
      </c>
    </row>
    <row r="8822" spans="1:12" hidden="1" x14ac:dyDescent="0.25">
      <c r="A8822" t="s">
        <v>9590</v>
      </c>
      <c r="B8822" s="1">
        <v>45331</v>
      </c>
      <c r="C8822" t="s">
        <v>48</v>
      </c>
      <c r="D8822" t="s">
        <v>21</v>
      </c>
      <c r="E8822" t="s">
        <v>340</v>
      </c>
      <c r="F8822" t="s">
        <v>522</v>
      </c>
      <c r="G8822">
        <v>16</v>
      </c>
      <c r="H8822">
        <v>4342.3999999999996</v>
      </c>
      <c r="I8822">
        <v>69478.33</v>
      </c>
      <c r="J8822" t="s">
        <v>770</v>
      </c>
      <c r="K8822">
        <v>30</v>
      </c>
      <c r="L8822" t="str">
        <f>_xlfn.XLOOKUP(F8822, Items!$A:$A, Items!$C:$C, "Check Item ID", 0)</f>
        <v>Hardware</v>
      </c>
    </row>
    <row r="8823" spans="1:12" hidden="1" x14ac:dyDescent="0.25">
      <c r="A8823" t="s">
        <v>9591</v>
      </c>
      <c r="B8823" s="1">
        <v>45563</v>
      </c>
      <c r="C8823" t="s">
        <v>135</v>
      </c>
      <c r="D8823" t="s">
        <v>31</v>
      </c>
      <c r="E8823" t="s">
        <v>310</v>
      </c>
      <c r="F8823" t="s">
        <v>474</v>
      </c>
      <c r="G8823">
        <v>10</v>
      </c>
      <c r="H8823">
        <v>8115.52</v>
      </c>
      <c r="I8823">
        <v>81155.179999999993</v>
      </c>
      <c r="J8823" t="s">
        <v>768</v>
      </c>
      <c r="K8823">
        <v>20</v>
      </c>
      <c r="L8823" t="str">
        <f>_xlfn.XLOOKUP(F8823, Items!$A:$A, Items!$C:$C, "Check Item ID", 0)</f>
        <v>Service</v>
      </c>
    </row>
    <row r="8824" spans="1:12" hidden="1" x14ac:dyDescent="0.25">
      <c r="A8824" t="s">
        <v>9592</v>
      </c>
      <c r="B8824" s="1">
        <v>45583</v>
      </c>
      <c r="C8824" t="s">
        <v>79</v>
      </c>
      <c r="D8824" t="s">
        <v>31</v>
      </c>
      <c r="E8824" t="s">
        <v>342</v>
      </c>
      <c r="F8824" t="s">
        <v>390</v>
      </c>
      <c r="G8824">
        <v>29</v>
      </c>
      <c r="H8824">
        <v>5023.58</v>
      </c>
      <c r="I8824">
        <v>145683.89000000001</v>
      </c>
      <c r="J8824" t="s">
        <v>770</v>
      </c>
      <c r="K8824">
        <v>8</v>
      </c>
      <c r="L8824" t="str">
        <f>_xlfn.XLOOKUP(F8824, Items!$A:$A, Items!$C:$C, "Check Item ID", 0)</f>
        <v>Service</v>
      </c>
    </row>
    <row r="8825" spans="1:12" hidden="1" x14ac:dyDescent="0.25">
      <c r="A8825" t="s">
        <v>9593</v>
      </c>
      <c r="B8825" s="1">
        <v>45285</v>
      </c>
      <c r="C8825" t="s">
        <v>103</v>
      </c>
      <c r="D8825" t="s">
        <v>31</v>
      </c>
      <c r="E8825" t="s">
        <v>310</v>
      </c>
      <c r="F8825" t="s">
        <v>538</v>
      </c>
      <c r="G8825">
        <v>37</v>
      </c>
      <c r="H8825">
        <v>7547.93</v>
      </c>
      <c r="I8825">
        <v>279273.27</v>
      </c>
      <c r="J8825" t="s">
        <v>768</v>
      </c>
      <c r="K8825">
        <v>26</v>
      </c>
      <c r="L8825" t="str">
        <f>_xlfn.XLOOKUP(F8825, Items!$A:$A, Items!$C:$C, "Check Item ID", 0)</f>
        <v>Hardware</v>
      </c>
    </row>
    <row r="8826" spans="1:12" x14ac:dyDescent="0.25">
      <c r="A8826" t="s">
        <v>9594</v>
      </c>
      <c r="B8826" s="1">
        <v>45775</v>
      </c>
      <c r="C8826" t="s">
        <v>229</v>
      </c>
      <c r="D8826" t="s">
        <v>17</v>
      </c>
      <c r="E8826" t="s">
        <v>340</v>
      </c>
      <c r="F8826" t="s">
        <v>616</v>
      </c>
      <c r="G8826" s="8">
        <v>19</v>
      </c>
      <c r="H8826" s="6">
        <v>333.06</v>
      </c>
      <c r="I8826" s="6">
        <v>6328.07</v>
      </c>
      <c r="J8826" t="s">
        <v>777</v>
      </c>
      <c r="K8826" s="8">
        <v>7</v>
      </c>
      <c r="L8826" t="str">
        <f>_xlfn.XLOOKUP(F8826, Items!$A:$A, Items!$C:$C, "Check Item ID", 0)</f>
        <v>Hardware</v>
      </c>
    </row>
    <row r="8827" spans="1:12" hidden="1" x14ac:dyDescent="0.25">
      <c r="A8827" t="s">
        <v>9595</v>
      </c>
      <c r="B8827" s="1">
        <v>45555</v>
      </c>
      <c r="C8827" t="s">
        <v>155</v>
      </c>
      <c r="D8827" t="s">
        <v>31</v>
      </c>
      <c r="E8827" t="s">
        <v>344</v>
      </c>
      <c r="F8827" t="s">
        <v>540</v>
      </c>
      <c r="G8827">
        <v>5</v>
      </c>
      <c r="H8827">
        <v>5694.73</v>
      </c>
      <c r="I8827">
        <v>28473.67</v>
      </c>
      <c r="J8827" t="s">
        <v>770</v>
      </c>
      <c r="K8827">
        <v>18</v>
      </c>
      <c r="L8827" t="str">
        <f>_xlfn.XLOOKUP(F8827, Items!$A:$A, Items!$C:$C, "Check Item ID", 0)</f>
        <v>Software</v>
      </c>
    </row>
    <row r="8828" spans="1:12" x14ac:dyDescent="0.25">
      <c r="A8828" t="s">
        <v>9596</v>
      </c>
      <c r="B8828" s="1">
        <v>45296</v>
      </c>
      <c r="C8828" t="s">
        <v>36</v>
      </c>
      <c r="D8828" t="s">
        <v>23</v>
      </c>
      <c r="E8828" t="s">
        <v>320</v>
      </c>
      <c r="F8828" t="s">
        <v>660</v>
      </c>
      <c r="G8828" s="8">
        <v>41</v>
      </c>
      <c r="H8828" s="6">
        <v>8108.7</v>
      </c>
      <c r="I8828" s="6">
        <v>332456.59000000003</v>
      </c>
      <c r="J8828" t="s">
        <v>777</v>
      </c>
      <c r="K8828" s="8">
        <v>16</v>
      </c>
      <c r="L8828" t="str">
        <f>_xlfn.XLOOKUP(F8828, Items!$A:$A, Items!$C:$C, "Check Item ID", 0)</f>
        <v>Hardware</v>
      </c>
    </row>
    <row r="8829" spans="1:12" hidden="1" x14ac:dyDescent="0.25">
      <c r="A8829" t="s">
        <v>9597</v>
      </c>
      <c r="B8829" s="1">
        <v>45803</v>
      </c>
      <c r="C8829" t="s">
        <v>203</v>
      </c>
      <c r="D8829" t="s">
        <v>31</v>
      </c>
      <c r="E8829" t="s">
        <v>283</v>
      </c>
      <c r="F8829" t="s">
        <v>496</v>
      </c>
      <c r="G8829">
        <v>24</v>
      </c>
      <c r="H8829">
        <v>8124.34</v>
      </c>
      <c r="I8829">
        <v>194984.18</v>
      </c>
      <c r="J8829" t="s">
        <v>770</v>
      </c>
      <c r="K8829">
        <v>21</v>
      </c>
      <c r="L8829" t="str">
        <f>_xlfn.XLOOKUP(F8829, Items!$A:$A, Items!$C:$C, "Check Item ID", 0)</f>
        <v>Hardware</v>
      </c>
    </row>
    <row r="8830" spans="1:12" x14ac:dyDescent="0.25">
      <c r="A8830" t="s">
        <v>9598</v>
      </c>
      <c r="B8830" s="1">
        <v>45057</v>
      </c>
      <c r="C8830" t="s">
        <v>55</v>
      </c>
      <c r="D8830" t="s">
        <v>3</v>
      </c>
      <c r="E8830" t="s">
        <v>318</v>
      </c>
      <c r="F8830" t="s">
        <v>742</v>
      </c>
      <c r="G8830" s="8">
        <v>9</v>
      </c>
      <c r="H8830" s="6">
        <v>6369.02</v>
      </c>
      <c r="I8830" s="6">
        <v>57321.15</v>
      </c>
      <c r="J8830" t="s">
        <v>777</v>
      </c>
      <c r="K8830" s="8">
        <v>17</v>
      </c>
      <c r="L8830" t="str">
        <f>_xlfn.XLOOKUP(F8830, Items!$A:$A, Items!$C:$C, "Check Item ID", 0)</f>
        <v>Software</v>
      </c>
    </row>
    <row r="8831" spans="1:12" hidden="1" x14ac:dyDescent="0.25">
      <c r="A8831" t="s">
        <v>9599</v>
      </c>
      <c r="B8831" s="1">
        <v>45501</v>
      </c>
      <c r="C8831" t="s">
        <v>229</v>
      </c>
      <c r="D8831" t="s">
        <v>17</v>
      </c>
      <c r="E8831" t="s">
        <v>316</v>
      </c>
      <c r="F8831" t="s">
        <v>630</v>
      </c>
      <c r="G8831">
        <v>48</v>
      </c>
      <c r="H8831">
        <v>11435.32</v>
      </c>
      <c r="I8831">
        <v>548895.55000000005</v>
      </c>
      <c r="J8831" t="s">
        <v>770</v>
      </c>
      <c r="K8831">
        <v>14</v>
      </c>
      <c r="L8831" t="str">
        <f>_xlfn.XLOOKUP(F8831, Items!$A:$A, Items!$C:$C, "Check Item ID", 0)</f>
        <v>Service</v>
      </c>
    </row>
    <row r="8832" spans="1:12" x14ac:dyDescent="0.25">
      <c r="A8832" t="s">
        <v>9600</v>
      </c>
      <c r="B8832" s="1">
        <v>45460</v>
      </c>
      <c r="C8832" t="s">
        <v>215</v>
      </c>
      <c r="D8832" t="s">
        <v>5</v>
      </c>
      <c r="E8832" t="s">
        <v>330</v>
      </c>
      <c r="F8832" t="s">
        <v>394</v>
      </c>
      <c r="G8832" s="8">
        <v>20</v>
      </c>
      <c r="H8832" s="6">
        <v>2045.98</v>
      </c>
      <c r="I8832" s="6">
        <v>40919.64</v>
      </c>
      <c r="J8832" t="s">
        <v>777</v>
      </c>
      <c r="K8832" s="8">
        <v>41</v>
      </c>
      <c r="L8832" t="str">
        <f>_xlfn.XLOOKUP(F8832, Items!$A:$A, Items!$C:$C, "Check Item ID", 0)</f>
        <v>Service</v>
      </c>
    </row>
    <row r="8833" spans="1:12" hidden="1" x14ac:dyDescent="0.25">
      <c r="A8833" t="s">
        <v>9601</v>
      </c>
      <c r="B8833" s="1">
        <v>45281</v>
      </c>
      <c r="C8833" t="s">
        <v>159</v>
      </c>
      <c r="D8833" t="s">
        <v>11</v>
      </c>
      <c r="E8833" t="s">
        <v>296</v>
      </c>
      <c r="F8833" t="s">
        <v>604</v>
      </c>
      <c r="G8833">
        <v>46</v>
      </c>
      <c r="H8833">
        <v>420.47</v>
      </c>
      <c r="I8833">
        <v>19341.7</v>
      </c>
      <c r="J8833" t="s">
        <v>768</v>
      </c>
      <c r="K8833">
        <v>10</v>
      </c>
      <c r="L8833" t="str">
        <f>_xlfn.XLOOKUP(F8833, Items!$A:$A, Items!$C:$C, "Check Item ID", 0)</f>
        <v>Software</v>
      </c>
    </row>
    <row r="8834" spans="1:12" hidden="1" x14ac:dyDescent="0.25">
      <c r="A8834" t="s">
        <v>9602</v>
      </c>
      <c r="B8834" s="1">
        <v>45357</v>
      </c>
      <c r="C8834" t="s">
        <v>81</v>
      </c>
      <c r="D8834" t="s">
        <v>19</v>
      </c>
      <c r="E8834" t="s">
        <v>283</v>
      </c>
      <c r="F8834" t="s">
        <v>363</v>
      </c>
      <c r="G8834">
        <v>22</v>
      </c>
      <c r="H8834">
        <v>4237.3999999999996</v>
      </c>
      <c r="I8834">
        <v>93222.77</v>
      </c>
      <c r="J8834" t="s">
        <v>770</v>
      </c>
      <c r="K8834">
        <v>43</v>
      </c>
      <c r="L8834" t="str">
        <f>_xlfn.XLOOKUP(F8834, Items!$A:$A, Items!$C:$C, "Check Item ID", 0)</f>
        <v>Hardware</v>
      </c>
    </row>
    <row r="8835" spans="1:12" hidden="1" x14ac:dyDescent="0.25">
      <c r="A8835" t="s">
        <v>9603</v>
      </c>
      <c r="B8835" s="1">
        <v>45295</v>
      </c>
      <c r="C8835" t="s">
        <v>105</v>
      </c>
      <c r="D8835" t="s">
        <v>23</v>
      </c>
      <c r="E8835" t="s">
        <v>310</v>
      </c>
      <c r="F8835" t="s">
        <v>390</v>
      </c>
      <c r="G8835">
        <v>22</v>
      </c>
      <c r="H8835">
        <v>5390.73</v>
      </c>
      <c r="I8835">
        <v>118596.13</v>
      </c>
      <c r="J8835" t="s">
        <v>770</v>
      </c>
      <c r="K8835">
        <v>11</v>
      </c>
      <c r="L8835" t="str">
        <f>_xlfn.XLOOKUP(F8835, Items!$A:$A, Items!$C:$C, "Check Item ID", 0)</f>
        <v>Service</v>
      </c>
    </row>
    <row r="8836" spans="1:12" hidden="1" x14ac:dyDescent="0.25">
      <c r="A8836" t="s">
        <v>9604</v>
      </c>
      <c r="B8836" s="1">
        <v>45792</v>
      </c>
      <c r="C8836" t="s">
        <v>213</v>
      </c>
      <c r="D8836" t="s">
        <v>5</v>
      </c>
      <c r="E8836" t="s">
        <v>283</v>
      </c>
      <c r="F8836" t="s">
        <v>654</v>
      </c>
      <c r="G8836">
        <v>48</v>
      </c>
      <c r="H8836">
        <v>5990.22</v>
      </c>
      <c r="I8836">
        <v>287530.49</v>
      </c>
      <c r="J8836" t="s">
        <v>770</v>
      </c>
      <c r="K8836">
        <v>35</v>
      </c>
      <c r="L8836" t="str">
        <f>_xlfn.XLOOKUP(F8836, Items!$A:$A, Items!$C:$C, "Check Item ID", 0)</f>
        <v>Hardware</v>
      </c>
    </row>
    <row r="8837" spans="1:12" hidden="1" x14ac:dyDescent="0.25">
      <c r="A8837" t="s">
        <v>9605</v>
      </c>
      <c r="B8837" s="1">
        <v>45435</v>
      </c>
      <c r="C8837" t="s">
        <v>137</v>
      </c>
      <c r="D8837" t="s">
        <v>13</v>
      </c>
      <c r="E8837" t="s">
        <v>342</v>
      </c>
      <c r="F8837" t="s">
        <v>660</v>
      </c>
      <c r="G8837">
        <v>33</v>
      </c>
      <c r="H8837">
        <v>7797.95</v>
      </c>
      <c r="I8837">
        <v>257332.22</v>
      </c>
      <c r="J8837" t="s">
        <v>768</v>
      </c>
      <c r="K8837">
        <v>32</v>
      </c>
      <c r="L8837" t="str">
        <f>_xlfn.XLOOKUP(F8837, Items!$A:$A, Items!$C:$C, "Check Item ID", 0)</f>
        <v>Hardware</v>
      </c>
    </row>
    <row r="8838" spans="1:12" hidden="1" x14ac:dyDescent="0.25">
      <c r="A8838" t="s">
        <v>9606</v>
      </c>
      <c r="B8838" s="1">
        <v>45076</v>
      </c>
      <c r="C8838" t="s">
        <v>211</v>
      </c>
      <c r="D8838" t="s">
        <v>31</v>
      </c>
      <c r="E8838" t="s">
        <v>298</v>
      </c>
      <c r="F8838" t="s">
        <v>682</v>
      </c>
      <c r="G8838">
        <v>16</v>
      </c>
      <c r="H8838">
        <v>8215.59</v>
      </c>
      <c r="I8838">
        <v>131449.41</v>
      </c>
      <c r="J8838" t="s">
        <v>770</v>
      </c>
      <c r="K8838">
        <v>5</v>
      </c>
      <c r="L8838" t="str">
        <f>_xlfn.XLOOKUP(F8838, Items!$A:$A, Items!$C:$C, "Check Item ID", 0)</f>
        <v>Software</v>
      </c>
    </row>
    <row r="8839" spans="1:12" hidden="1" x14ac:dyDescent="0.25">
      <c r="A8839" t="s">
        <v>9607</v>
      </c>
      <c r="B8839" s="1">
        <v>45486</v>
      </c>
      <c r="C8839" t="s">
        <v>135</v>
      </c>
      <c r="D8839" t="s">
        <v>31</v>
      </c>
      <c r="E8839" t="s">
        <v>338</v>
      </c>
      <c r="F8839" t="s">
        <v>402</v>
      </c>
      <c r="G8839">
        <v>40</v>
      </c>
      <c r="H8839">
        <v>7509.53</v>
      </c>
      <c r="I8839">
        <v>300381.39</v>
      </c>
      <c r="J8839" t="s">
        <v>768</v>
      </c>
      <c r="K8839">
        <v>23</v>
      </c>
      <c r="L8839" t="str">
        <f>_xlfn.XLOOKUP(F8839, Items!$A:$A, Items!$C:$C, "Check Item ID", 0)</f>
        <v>Hardware</v>
      </c>
    </row>
    <row r="8840" spans="1:12" x14ac:dyDescent="0.25">
      <c r="A8840" t="s">
        <v>9608</v>
      </c>
      <c r="B8840" s="1">
        <v>45693</v>
      </c>
      <c r="C8840" t="s">
        <v>85</v>
      </c>
      <c r="D8840" t="s">
        <v>29</v>
      </c>
      <c r="E8840" t="s">
        <v>260</v>
      </c>
      <c r="F8840" t="s">
        <v>746</v>
      </c>
      <c r="G8840" s="8">
        <v>45</v>
      </c>
      <c r="H8840" s="6">
        <v>5646.66</v>
      </c>
      <c r="I8840" s="6">
        <v>254099.75</v>
      </c>
      <c r="J8840" t="s">
        <v>777</v>
      </c>
      <c r="K8840" s="8">
        <v>45</v>
      </c>
      <c r="L8840" t="str">
        <f>_xlfn.XLOOKUP(F8840, Items!$A:$A, Items!$C:$C, "Check Item ID", 0)</f>
        <v>Software</v>
      </c>
    </row>
    <row r="8841" spans="1:12" hidden="1" x14ac:dyDescent="0.25">
      <c r="A8841" t="s">
        <v>9609</v>
      </c>
      <c r="B8841" s="1">
        <v>45033</v>
      </c>
      <c r="C8841" t="s">
        <v>85</v>
      </c>
      <c r="D8841" t="s">
        <v>29</v>
      </c>
      <c r="E8841" t="s">
        <v>300</v>
      </c>
      <c r="F8841" t="s">
        <v>454</v>
      </c>
      <c r="G8841">
        <v>49</v>
      </c>
      <c r="H8841">
        <v>1372.42</v>
      </c>
      <c r="I8841">
        <v>67248.47</v>
      </c>
      <c r="J8841" t="s">
        <v>770</v>
      </c>
      <c r="K8841">
        <v>20</v>
      </c>
      <c r="L8841" t="str">
        <f>_xlfn.XLOOKUP(F8841, Items!$A:$A, Items!$C:$C, "Check Item ID", 0)</f>
        <v>Service</v>
      </c>
    </row>
    <row r="8842" spans="1:12" hidden="1" x14ac:dyDescent="0.25">
      <c r="A8842" t="s">
        <v>9610</v>
      </c>
      <c r="B8842" s="1">
        <v>45646</v>
      </c>
      <c r="C8842" t="s">
        <v>225</v>
      </c>
      <c r="D8842" t="s">
        <v>13</v>
      </c>
      <c r="E8842" t="s">
        <v>263</v>
      </c>
      <c r="F8842" t="s">
        <v>460</v>
      </c>
      <c r="G8842">
        <v>5</v>
      </c>
      <c r="H8842">
        <v>3466.66</v>
      </c>
      <c r="I8842">
        <v>17333.28</v>
      </c>
      <c r="J8842" t="s">
        <v>770</v>
      </c>
      <c r="K8842">
        <v>42</v>
      </c>
      <c r="L8842" t="str">
        <f>_xlfn.XLOOKUP(F8842, Items!$A:$A, Items!$C:$C, "Check Item ID", 0)</f>
        <v>Hardware</v>
      </c>
    </row>
    <row r="8843" spans="1:12" hidden="1" x14ac:dyDescent="0.25">
      <c r="A8843" t="s">
        <v>9611</v>
      </c>
      <c r="B8843" s="1">
        <v>45809</v>
      </c>
      <c r="C8843" t="s">
        <v>113</v>
      </c>
      <c r="D8843" t="s">
        <v>23</v>
      </c>
      <c r="E8843" t="s">
        <v>330</v>
      </c>
      <c r="F8843" t="s">
        <v>361</v>
      </c>
      <c r="G8843">
        <v>7</v>
      </c>
      <c r="H8843">
        <v>4437.5</v>
      </c>
      <c r="I8843">
        <v>31062.52</v>
      </c>
      <c r="J8843" t="s">
        <v>768</v>
      </c>
      <c r="K8843">
        <v>25</v>
      </c>
      <c r="L8843" t="str">
        <f>_xlfn.XLOOKUP(F8843, Items!$A:$A, Items!$C:$C, "Check Item ID", 0)</f>
        <v>Software</v>
      </c>
    </row>
    <row r="8844" spans="1:12" x14ac:dyDescent="0.25">
      <c r="A8844" t="s">
        <v>9612</v>
      </c>
      <c r="B8844" s="1">
        <v>45857</v>
      </c>
      <c r="C8844" t="s">
        <v>87</v>
      </c>
      <c r="D8844" t="s">
        <v>9</v>
      </c>
      <c r="E8844" t="s">
        <v>330</v>
      </c>
      <c r="F8844" t="s">
        <v>460</v>
      </c>
      <c r="G8844" s="8">
        <v>14</v>
      </c>
      <c r="H8844" s="6">
        <v>4060.75</v>
      </c>
      <c r="I8844" s="6">
        <v>56850.55</v>
      </c>
      <c r="J8844" t="s">
        <v>777</v>
      </c>
      <c r="K8844" s="8">
        <v>24</v>
      </c>
      <c r="L8844" t="str">
        <f>_xlfn.XLOOKUP(F8844, Items!$A:$A, Items!$C:$C, "Check Item ID", 0)</f>
        <v>Hardware</v>
      </c>
    </row>
    <row r="8845" spans="1:12" hidden="1" x14ac:dyDescent="0.25">
      <c r="A8845" t="s">
        <v>9613</v>
      </c>
      <c r="B8845" s="1">
        <v>44929</v>
      </c>
      <c r="C8845" t="s">
        <v>165</v>
      </c>
      <c r="D8845" t="s">
        <v>27</v>
      </c>
      <c r="E8845" t="s">
        <v>326</v>
      </c>
      <c r="F8845" t="s">
        <v>478</v>
      </c>
      <c r="G8845">
        <v>15</v>
      </c>
      <c r="H8845">
        <v>5842.63</v>
      </c>
      <c r="I8845">
        <v>87639.5</v>
      </c>
      <c r="J8845" t="s">
        <v>768</v>
      </c>
      <c r="K8845">
        <v>20</v>
      </c>
      <c r="L8845" t="str">
        <f>_xlfn.XLOOKUP(F8845, Items!$A:$A, Items!$C:$C, "Check Item ID", 0)</f>
        <v>Software</v>
      </c>
    </row>
    <row r="8846" spans="1:12" hidden="1" x14ac:dyDescent="0.25">
      <c r="A8846" t="s">
        <v>9614</v>
      </c>
      <c r="B8846" s="1">
        <v>45560</v>
      </c>
      <c r="C8846" t="s">
        <v>127</v>
      </c>
      <c r="D8846" t="s">
        <v>31</v>
      </c>
      <c r="E8846" t="s">
        <v>276</v>
      </c>
      <c r="F8846" t="s">
        <v>610</v>
      </c>
      <c r="G8846">
        <v>15</v>
      </c>
      <c r="H8846">
        <v>1338.1</v>
      </c>
      <c r="I8846">
        <v>20071.46</v>
      </c>
      <c r="J8846" t="s">
        <v>768</v>
      </c>
      <c r="K8846">
        <v>19</v>
      </c>
      <c r="L8846" t="str">
        <f>_xlfn.XLOOKUP(F8846, Items!$A:$A, Items!$C:$C, "Check Item ID", 0)</f>
        <v>Hardware</v>
      </c>
    </row>
    <row r="8847" spans="1:12" hidden="1" x14ac:dyDescent="0.25">
      <c r="A8847" t="s">
        <v>9615</v>
      </c>
      <c r="B8847" s="1">
        <v>45188</v>
      </c>
      <c r="C8847" t="s">
        <v>87</v>
      </c>
      <c r="D8847" t="s">
        <v>9</v>
      </c>
      <c r="E8847" t="s">
        <v>278</v>
      </c>
      <c r="F8847" t="s">
        <v>596</v>
      </c>
      <c r="G8847">
        <v>36</v>
      </c>
      <c r="H8847">
        <v>4620.88</v>
      </c>
      <c r="I8847">
        <v>166351.69</v>
      </c>
      <c r="J8847" t="s">
        <v>770</v>
      </c>
      <c r="K8847">
        <v>19</v>
      </c>
      <c r="L8847" t="str">
        <f>_xlfn.XLOOKUP(F8847, Items!$A:$A, Items!$C:$C, "Check Item ID", 0)</f>
        <v>Software</v>
      </c>
    </row>
    <row r="8848" spans="1:12" x14ac:dyDescent="0.25">
      <c r="A8848" t="s">
        <v>9616</v>
      </c>
      <c r="B8848" s="1">
        <v>44961</v>
      </c>
      <c r="C8848" t="s">
        <v>145</v>
      </c>
      <c r="D8848" t="s">
        <v>7</v>
      </c>
      <c r="E8848" t="s">
        <v>246</v>
      </c>
      <c r="F8848" t="s">
        <v>548</v>
      </c>
      <c r="G8848" s="8">
        <v>4</v>
      </c>
      <c r="H8848" s="6">
        <v>9862.7199999999993</v>
      </c>
      <c r="I8848" s="6">
        <v>39450.870000000003</v>
      </c>
      <c r="J8848" t="s">
        <v>777</v>
      </c>
      <c r="K8848" s="8">
        <v>16</v>
      </c>
      <c r="L8848" t="str">
        <f>_xlfn.XLOOKUP(F8848, Items!$A:$A, Items!$C:$C, "Check Item ID", 0)</f>
        <v>Software</v>
      </c>
    </row>
    <row r="8849" spans="1:12" hidden="1" x14ac:dyDescent="0.25">
      <c r="A8849" t="s">
        <v>9617</v>
      </c>
      <c r="B8849" s="1">
        <v>45653</v>
      </c>
      <c r="C8849" t="s">
        <v>119</v>
      </c>
      <c r="D8849" t="s">
        <v>13</v>
      </c>
      <c r="E8849" t="s">
        <v>294</v>
      </c>
      <c r="F8849" t="s">
        <v>552</v>
      </c>
      <c r="G8849">
        <v>4</v>
      </c>
      <c r="H8849">
        <v>7141.07</v>
      </c>
      <c r="I8849">
        <v>28564.29</v>
      </c>
      <c r="J8849" t="s">
        <v>768</v>
      </c>
      <c r="K8849">
        <v>34</v>
      </c>
      <c r="L8849" t="str">
        <f>_xlfn.XLOOKUP(F8849, Items!$A:$A, Items!$C:$C, "Check Item ID", 0)</f>
        <v>Service</v>
      </c>
    </row>
    <row r="8850" spans="1:12" hidden="1" x14ac:dyDescent="0.25">
      <c r="A8850" t="s">
        <v>9618</v>
      </c>
      <c r="B8850" s="1">
        <v>44957</v>
      </c>
      <c r="C8850" t="s">
        <v>55</v>
      </c>
      <c r="D8850" t="s">
        <v>3</v>
      </c>
      <c r="E8850" t="s">
        <v>276</v>
      </c>
      <c r="F8850" t="s">
        <v>546</v>
      </c>
      <c r="G8850">
        <v>22</v>
      </c>
      <c r="H8850">
        <v>7316.83</v>
      </c>
      <c r="I8850">
        <v>160970.16</v>
      </c>
      <c r="J8850" t="s">
        <v>768</v>
      </c>
      <c r="K8850">
        <v>4</v>
      </c>
      <c r="L8850" t="str">
        <f>_xlfn.XLOOKUP(F8850, Items!$A:$A, Items!$C:$C, "Check Item ID", 0)</f>
        <v>Hardware</v>
      </c>
    </row>
    <row r="8851" spans="1:12" hidden="1" x14ac:dyDescent="0.25">
      <c r="A8851" t="s">
        <v>9619</v>
      </c>
      <c r="B8851" s="1">
        <v>45418</v>
      </c>
      <c r="C8851" t="s">
        <v>167</v>
      </c>
      <c r="D8851" t="s">
        <v>31</v>
      </c>
      <c r="E8851" t="s">
        <v>290</v>
      </c>
      <c r="F8851" t="s">
        <v>436</v>
      </c>
      <c r="G8851">
        <v>49</v>
      </c>
      <c r="H8851">
        <v>52.16</v>
      </c>
      <c r="I8851">
        <v>2555.9499999999998</v>
      </c>
      <c r="J8851" t="s">
        <v>768</v>
      </c>
      <c r="K8851">
        <v>43</v>
      </c>
      <c r="L8851" t="str">
        <f>_xlfn.XLOOKUP(F8851, Items!$A:$A, Items!$C:$C, "Check Item ID", 0)</f>
        <v>Service</v>
      </c>
    </row>
    <row r="8852" spans="1:12" hidden="1" x14ac:dyDescent="0.25">
      <c r="A8852" t="s">
        <v>9620</v>
      </c>
      <c r="B8852" s="1">
        <v>45308</v>
      </c>
      <c r="C8852" t="s">
        <v>181</v>
      </c>
      <c r="D8852" t="s">
        <v>17</v>
      </c>
      <c r="E8852" t="s">
        <v>324</v>
      </c>
      <c r="F8852" t="s">
        <v>646</v>
      </c>
      <c r="G8852">
        <v>48</v>
      </c>
      <c r="H8852">
        <v>4176.34</v>
      </c>
      <c r="I8852">
        <v>200464.2</v>
      </c>
      <c r="J8852" t="s">
        <v>770</v>
      </c>
      <c r="K8852">
        <v>12</v>
      </c>
      <c r="L8852" t="str">
        <f>_xlfn.XLOOKUP(F8852, Items!$A:$A, Items!$C:$C, "Check Item ID", 0)</f>
        <v>Service</v>
      </c>
    </row>
    <row r="8853" spans="1:12" hidden="1" x14ac:dyDescent="0.25">
      <c r="A8853" t="s">
        <v>9621</v>
      </c>
      <c r="B8853" s="1">
        <v>45604</v>
      </c>
      <c r="C8853" t="s">
        <v>191</v>
      </c>
      <c r="D8853" t="s">
        <v>25</v>
      </c>
      <c r="E8853" t="s">
        <v>246</v>
      </c>
      <c r="F8853" t="s">
        <v>380</v>
      </c>
      <c r="G8853">
        <v>44</v>
      </c>
      <c r="H8853">
        <v>4152.7700000000004</v>
      </c>
      <c r="I8853">
        <v>182722.02</v>
      </c>
      <c r="J8853" t="s">
        <v>768</v>
      </c>
      <c r="K8853">
        <v>26</v>
      </c>
      <c r="L8853" t="str">
        <f>_xlfn.XLOOKUP(F8853, Items!$A:$A, Items!$C:$C, "Check Item ID", 0)</f>
        <v>Hardware</v>
      </c>
    </row>
    <row r="8854" spans="1:12" x14ac:dyDescent="0.25">
      <c r="A8854" t="s">
        <v>9622</v>
      </c>
      <c r="B8854" s="1">
        <v>45636</v>
      </c>
      <c r="C8854" t="s">
        <v>131</v>
      </c>
      <c r="D8854" t="s">
        <v>25</v>
      </c>
      <c r="E8854" t="s">
        <v>278</v>
      </c>
      <c r="F8854" t="s">
        <v>658</v>
      </c>
      <c r="G8854" s="8">
        <v>47</v>
      </c>
      <c r="H8854" s="6">
        <v>7025.73</v>
      </c>
      <c r="I8854" s="6">
        <v>330209.38</v>
      </c>
      <c r="J8854" t="s">
        <v>777</v>
      </c>
      <c r="K8854" s="8">
        <v>35</v>
      </c>
      <c r="L8854" t="str">
        <f>_xlfn.XLOOKUP(F8854, Items!$A:$A, Items!$C:$C, "Check Item ID", 0)</f>
        <v>Service</v>
      </c>
    </row>
    <row r="8855" spans="1:12" hidden="1" x14ac:dyDescent="0.25">
      <c r="A8855" t="s">
        <v>9623</v>
      </c>
      <c r="B8855" s="1">
        <v>45946</v>
      </c>
      <c r="C8855" t="s">
        <v>53</v>
      </c>
      <c r="D8855" t="s">
        <v>9</v>
      </c>
      <c r="E8855" t="s">
        <v>254</v>
      </c>
      <c r="F8855" t="s">
        <v>744</v>
      </c>
      <c r="G8855">
        <v>24</v>
      </c>
      <c r="H8855">
        <v>7224.82</v>
      </c>
      <c r="I8855">
        <v>173395.63</v>
      </c>
      <c r="J8855" t="s">
        <v>770</v>
      </c>
      <c r="K8855">
        <v>31</v>
      </c>
      <c r="L8855" t="str">
        <f>_xlfn.XLOOKUP(F8855, Items!$A:$A, Items!$C:$C, "Check Item ID", 0)</f>
        <v>Service</v>
      </c>
    </row>
    <row r="8856" spans="1:12" hidden="1" x14ac:dyDescent="0.25">
      <c r="A8856" t="s">
        <v>9624</v>
      </c>
      <c r="B8856" s="1">
        <v>45376</v>
      </c>
      <c r="C8856" t="s">
        <v>129</v>
      </c>
      <c r="D8856" t="s">
        <v>11</v>
      </c>
      <c r="E8856" t="s">
        <v>344</v>
      </c>
      <c r="F8856" t="s">
        <v>522</v>
      </c>
      <c r="G8856">
        <v>15</v>
      </c>
      <c r="H8856">
        <v>4864.84</v>
      </c>
      <c r="I8856">
        <v>72972.570000000007</v>
      </c>
      <c r="J8856" t="s">
        <v>768</v>
      </c>
      <c r="K8856">
        <v>40</v>
      </c>
      <c r="L8856" t="str">
        <f>_xlfn.XLOOKUP(F8856, Items!$A:$A, Items!$C:$C, "Check Item ID", 0)</f>
        <v>Hardware</v>
      </c>
    </row>
    <row r="8857" spans="1:12" hidden="1" x14ac:dyDescent="0.25">
      <c r="A8857" t="s">
        <v>9625</v>
      </c>
      <c r="B8857" s="1">
        <v>45352</v>
      </c>
      <c r="C8857" t="s">
        <v>109</v>
      </c>
      <c r="D8857" t="s">
        <v>17</v>
      </c>
      <c r="E8857" t="s">
        <v>350</v>
      </c>
      <c r="F8857" t="s">
        <v>500</v>
      </c>
      <c r="G8857">
        <v>5</v>
      </c>
      <c r="H8857">
        <v>8420.98</v>
      </c>
      <c r="I8857">
        <v>42104.89</v>
      </c>
      <c r="J8857" t="s">
        <v>768</v>
      </c>
      <c r="K8857">
        <v>25</v>
      </c>
      <c r="L8857" t="str">
        <f>_xlfn.XLOOKUP(F8857, Items!$A:$A, Items!$C:$C, "Check Item ID", 0)</f>
        <v>Service</v>
      </c>
    </row>
    <row r="8858" spans="1:12" hidden="1" x14ac:dyDescent="0.25">
      <c r="A8858" t="s">
        <v>9626</v>
      </c>
      <c r="B8858" s="1">
        <v>45960</v>
      </c>
      <c r="C8858" t="s">
        <v>141</v>
      </c>
      <c r="D8858" t="s">
        <v>27</v>
      </c>
      <c r="E8858" t="s">
        <v>354</v>
      </c>
      <c r="F8858" t="s">
        <v>682</v>
      </c>
      <c r="G8858">
        <v>33</v>
      </c>
      <c r="H8858">
        <v>7329.06</v>
      </c>
      <c r="I8858">
        <v>241858.84</v>
      </c>
      <c r="J8858" t="s">
        <v>770</v>
      </c>
      <c r="K8858">
        <v>38</v>
      </c>
      <c r="L8858" t="str">
        <f>_xlfn.XLOOKUP(F8858, Items!$A:$A, Items!$C:$C, "Check Item ID", 0)</f>
        <v>Software</v>
      </c>
    </row>
    <row r="8859" spans="1:12" hidden="1" x14ac:dyDescent="0.25">
      <c r="A8859" t="s">
        <v>9627</v>
      </c>
      <c r="B8859" s="1">
        <v>46013</v>
      </c>
      <c r="C8859" t="s">
        <v>149</v>
      </c>
      <c r="D8859" t="s">
        <v>21</v>
      </c>
      <c r="E8859" t="s">
        <v>267</v>
      </c>
      <c r="F8859" t="s">
        <v>504</v>
      </c>
      <c r="G8859">
        <v>12</v>
      </c>
      <c r="H8859">
        <v>9031.89</v>
      </c>
      <c r="I8859">
        <v>108382.68</v>
      </c>
      <c r="J8859" t="s">
        <v>768</v>
      </c>
      <c r="K8859">
        <v>3</v>
      </c>
      <c r="L8859" t="str">
        <f>_xlfn.XLOOKUP(F8859, Items!$A:$A, Items!$C:$C, "Check Item ID", 0)</f>
        <v>Service</v>
      </c>
    </row>
    <row r="8860" spans="1:12" hidden="1" x14ac:dyDescent="0.25">
      <c r="A8860" t="s">
        <v>9628</v>
      </c>
      <c r="B8860" s="1">
        <v>45623</v>
      </c>
      <c r="C8860" t="s">
        <v>209</v>
      </c>
      <c r="D8860" t="s">
        <v>23</v>
      </c>
      <c r="E8860" t="s">
        <v>281</v>
      </c>
      <c r="F8860" t="s">
        <v>572</v>
      </c>
      <c r="G8860">
        <v>31</v>
      </c>
      <c r="H8860">
        <v>6033.52</v>
      </c>
      <c r="I8860">
        <v>187039</v>
      </c>
      <c r="J8860" t="s">
        <v>768</v>
      </c>
      <c r="K8860">
        <v>18</v>
      </c>
      <c r="L8860" t="str">
        <f>_xlfn.XLOOKUP(F8860, Items!$A:$A, Items!$C:$C, "Check Item ID", 0)</f>
        <v>Service</v>
      </c>
    </row>
    <row r="8861" spans="1:12" hidden="1" x14ac:dyDescent="0.25">
      <c r="A8861" t="s">
        <v>9629</v>
      </c>
      <c r="B8861" s="1">
        <v>45839</v>
      </c>
      <c r="C8861" t="s">
        <v>97</v>
      </c>
      <c r="D8861" t="s">
        <v>29</v>
      </c>
      <c r="E8861" t="s">
        <v>334</v>
      </c>
      <c r="F8861" t="s">
        <v>694</v>
      </c>
      <c r="G8861">
        <v>34</v>
      </c>
      <c r="H8861">
        <v>5693.02</v>
      </c>
      <c r="I8861">
        <v>193562.6</v>
      </c>
      <c r="J8861" t="s">
        <v>768</v>
      </c>
      <c r="K8861">
        <v>7</v>
      </c>
      <c r="L8861" t="str">
        <f>_xlfn.XLOOKUP(F8861, Items!$A:$A, Items!$C:$C, "Check Item ID", 0)</f>
        <v>Service</v>
      </c>
    </row>
    <row r="8862" spans="1:12" hidden="1" x14ac:dyDescent="0.25">
      <c r="A8862" t="s">
        <v>9630</v>
      </c>
      <c r="B8862" s="1">
        <v>45812</v>
      </c>
      <c r="C8862" t="s">
        <v>163</v>
      </c>
      <c r="D8862" t="s">
        <v>31</v>
      </c>
      <c r="E8862" t="s">
        <v>290</v>
      </c>
      <c r="F8862" t="s">
        <v>574</v>
      </c>
      <c r="G8862">
        <v>24</v>
      </c>
      <c r="H8862">
        <v>2862.37</v>
      </c>
      <c r="I8862">
        <v>68696.800000000003</v>
      </c>
      <c r="J8862" t="s">
        <v>768</v>
      </c>
      <c r="K8862">
        <v>36</v>
      </c>
      <c r="L8862" t="str">
        <f>_xlfn.XLOOKUP(F8862, Items!$A:$A, Items!$C:$C, "Check Item ID", 0)</f>
        <v>Service</v>
      </c>
    </row>
    <row r="8863" spans="1:12" hidden="1" x14ac:dyDescent="0.25">
      <c r="A8863" t="s">
        <v>9631</v>
      </c>
      <c r="B8863" s="1">
        <v>45754</v>
      </c>
      <c r="C8863" t="s">
        <v>171</v>
      </c>
      <c r="D8863" t="s">
        <v>23</v>
      </c>
      <c r="E8863" t="s">
        <v>340</v>
      </c>
      <c r="F8863" t="s">
        <v>738</v>
      </c>
      <c r="G8863">
        <v>49</v>
      </c>
      <c r="H8863">
        <v>7639.13</v>
      </c>
      <c r="I8863">
        <v>374317.61</v>
      </c>
      <c r="J8863" t="s">
        <v>768</v>
      </c>
      <c r="K8863">
        <v>4</v>
      </c>
      <c r="L8863" t="str">
        <f>_xlfn.XLOOKUP(F8863, Items!$A:$A, Items!$C:$C, "Check Item ID", 0)</f>
        <v>Software</v>
      </c>
    </row>
    <row r="8864" spans="1:12" x14ac:dyDescent="0.25">
      <c r="A8864" t="s">
        <v>9632</v>
      </c>
      <c r="B8864" s="1">
        <v>45525</v>
      </c>
      <c r="C8864" t="s">
        <v>185</v>
      </c>
      <c r="D8864" t="s">
        <v>29</v>
      </c>
      <c r="E8864" t="s">
        <v>260</v>
      </c>
      <c r="F8864" t="s">
        <v>382</v>
      </c>
      <c r="G8864" s="8">
        <v>22</v>
      </c>
      <c r="H8864" s="6">
        <v>10620.82</v>
      </c>
      <c r="I8864" s="6">
        <v>233658.02</v>
      </c>
      <c r="J8864" t="s">
        <v>777</v>
      </c>
      <c r="K8864" s="8">
        <v>45</v>
      </c>
      <c r="L8864" t="str">
        <f>_xlfn.XLOOKUP(F8864, Items!$A:$A, Items!$C:$C, "Check Item ID", 0)</f>
        <v>Hardware</v>
      </c>
    </row>
    <row r="8865" spans="1:12" x14ac:dyDescent="0.25">
      <c r="A8865" t="s">
        <v>9633</v>
      </c>
      <c r="B8865" s="1">
        <v>45699</v>
      </c>
      <c r="C8865" t="s">
        <v>93</v>
      </c>
      <c r="D8865" t="s">
        <v>9</v>
      </c>
      <c r="E8865" t="s">
        <v>344</v>
      </c>
      <c r="F8865" t="s">
        <v>424</v>
      </c>
      <c r="G8865" s="8">
        <v>41</v>
      </c>
      <c r="H8865" s="6">
        <v>2114.35</v>
      </c>
      <c r="I8865" s="6">
        <v>86688.31</v>
      </c>
      <c r="J8865" t="s">
        <v>777</v>
      </c>
      <c r="K8865" s="8">
        <v>13</v>
      </c>
      <c r="L8865" t="str">
        <f>_xlfn.XLOOKUP(F8865, Items!$A:$A, Items!$C:$C, "Check Item ID", 0)</f>
        <v>Service</v>
      </c>
    </row>
    <row r="8866" spans="1:12" hidden="1" x14ac:dyDescent="0.25">
      <c r="A8866" t="s">
        <v>9634</v>
      </c>
      <c r="B8866" s="1">
        <v>45130</v>
      </c>
      <c r="C8866" t="s">
        <v>105</v>
      </c>
      <c r="D8866" t="s">
        <v>23</v>
      </c>
      <c r="E8866" t="s">
        <v>260</v>
      </c>
      <c r="F8866" t="s">
        <v>546</v>
      </c>
      <c r="G8866">
        <v>35</v>
      </c>
      <c r="H8866">
        <v>7572.01</v>
      </c>
      <c r="I8866">
        <v>265020.51</v>
      </c>
      <c r="J8866" t="s">
        <v>768</v>
      </c>
      <c r="K8866">
        <v>31</v>
      </c>
      <c r="L8866" t="str">
        <f>_xlfn.XLOOKUP(F8866, Items!$A:$A, Items!$C:$C, "Check Item ID", 0)</f>
        <v>Hardware</v>
      </c>
    </row>
    <row r="8867" spans="1:12" x14ac:dyDescent="0.25">
      <c r="A8867" t="s">
        <v>9635</v>
      </c>
      <c r="B8867" s="1">
        <v>45992</v>
      </c>
      <c r="C8867" t="s">
        <v>111</v>
      </c>
      <c r="D8867" t="s">
        <v>31</v>
      </c>
      <c r="E8867" t="s">
        <v>254</v>
      </c>
      <c r="F8867" t="s">
        <v>586</v>
      </c>
      <c r="G8867" s="8">
        <v>29</v>
      </c>
      <c r="H8867" s="6">
        <v>7756.29</v>
      </c>
      <c r="I8867" s="6">
        <v>224932.42</v>
      </c>
      <c r="J8867" t="s">
        <v>777</v>
      </c>
      <c r="K8867" s="8">
        <v>40</v>
      </c>
      <c r="L8867" t="str">
        <f>_xlfn.XLOOKUP(F8867, Items!$A:$A, Items!$C:$C, "Check Item ID", 0)</f>
        <v>Hardware</v>
      </c>
    </row>
    <row r="8868" spans="1:12" hidden="1" x14ac:dyDescent="0.25">
      <c r="A8868" t="s">
        <v>9636</v>
      </c>
      <c r="B8868" s="1">
        <v>44992</v>
      </c>
      <c r="C8868" t="s">
        <v>97</v>
      </c>
      <c r="D8868" t="s">
        <v>29</v>
      </c>
      <c r="E8868" t="s">
        <v>344</v>
      </c>
      <c r="F8868" t="s">
        <v>740</v>
      </c>
      <c r="G8868">
        <v>43</v>
      </c>
      <c r="H8868">
        <v>8066.43</v>
      </c>
      <c r="I8868">
        <v>346856.57</v>
      </c>
      <c r="J8868" t="s">
        <v>770</v>
      </c>
      <c r="K8868">
        <v>24</v>
      </c>
      <c r="L8868" t="str">
        <f>_xlfn.XLOOKUP(F8868, Items!$A:$A, Items!$C:$C, "Check Item ID", 0)</f>
        <v>Service</v>
      </c>
    </row>
    <row r="8869" spans="1:12" hidden="1" x14ac:dyDescent="0.25">
      <c r="A8869" t="s">
        <v>9637</v>
      </c>
      <c r="B8869" s="1">
        <v>45186</v>
      </c>
      <c r="C8869" t="s">
        <v>123</v>
      </c>
      <c r="D8869" t="s">
        <v>21</v>
      </c>
      <c r="E8869" t="s">
        <v>334</v>
      </c>
      <c r="F8869" t="s">
        <v>363</v>
      </c>
      <c r="G8869">
        <v>3</v>
      </c>
      <c r="H8869">
        <v>3426.66</v>
      </c>
      <c r="I8869">
        <v>10279.99</v>
      </c>
      <c r="J8869" t="s">
        <v>768</v>
      </c>
      <c r="K8869">
        <v>6</v>
      </c>
      <c r="L8869" t="str">
        <f>_xlfn.XLOOKUP(F8869, Items!$A:$A, Items!$C:$C, "Check Item ID", 0)</f>
        <v>Hardware</v>
      </c>
    </row>
    <row r="8870" spans="1:12" hidden="1" x14ac:dyDescent="0.25">
      <c r="A8870" t="s">
        <v>9638</v>
      </c>
      <c r="B8870" s="1">
        <v>45515</v>
      </c>
      <c r="C8870" t="s">
        <v>235</v>
      </c>
      <c r="D8870" t="s">
        <v>17</v>
      </c>
      <c r="E8870" t="s">
        <v>260</v>
      </c>
      <c r="F8870" t="s">
        <v>458</v>
      </c>
      <c r="G8870">
        <v>14</v>
      </c>
      <c r="H8870">
        <v>5675.67</v>
      </c>
      <c r="I8870">
        <v>79459.37</v>
      </c>
      <c r="J8870" t="s">
        <v>768</v>
      </c>
      <c r="K8870">
        <v>28</v>
      </c>
      <c r="L8870" t="str">
        <f>_xlfn.XLOOKUP(F8870, Items!$A:$A, Items!$C:$C, "Check Item ID", 0)</f>
        <v>Service</v>
      </c>
    </row>
    <row r="8871" spans="1:12" hidden="1" x14ac:dyDescent="0.25">
      <c r="A8871" t="s">
        <v>9639</v>
      </c>
      <c r="B8871" s="1">
        <v>46018</v>
      </c>
      <c r="C8871" t="s">
        <v>89</v>
      </c>
      <c r="D8871" t="s">
        <v>23</v>
      </c>
      <c r="E8871" t="s">
        <v>322</v>
      </c>
      <c r="F8871" t="s">
        <v>464</v>
      </c>
      <c r="G8871">
        <v>17</v>
      </c>
      <c r="H8871">
        <v>3292.14</v>
      </c>
      <c r="I8871">
        <v>55966.35</v>
      </c>
      <c r="J8871" t="s">
        <v>770</v>
      </c>
      <c r="K8871">
        <v>15</v>
      </c>
      <c r="L8871" t="str">
        <f>_xlfn.XLOOKUP(F8871, Items!$A:$A, Items!$C:$C, "Check Item ID", 0)</f>
        <v>Hardware</v>
      </c>
    </row>
    <row r="8872" spans="1:12" hidden="1" x14ac:dyDescent="0.25">
      <c r="A8872" t="s">
        <v>9640</v>
      </c>
      <c r="B8872" s="1">
        <v>45270</v>
      </c>
      <c r="C8872" t="s">
        <v>143</v>
      </c>
      <c r="D8872" t="s">
        <v>5</v>
      </c>
      <c r="E8872" t="s">
        <v>246</v>
      </c>
      <c r="F8872" t="s">
        <v>448</v>
      </c>
      <c r="G8872">
        <v>3</v>
      </c>
      <c r="H8872">
        <v>3177.13</v>
      </c>
      <c r="I8872">
        <v>9531.3799999999992</v>
      </c>
      <c r="J8872" t="s">
        <v>768</v>
      </c>
      <c r="K8872">
        <v>19</v>
      </c>
      <c r="L8872" t="str">
        <f>_xlfn.XLOOKUP(F8872, Items!$A:$A, Items!$C:$C, "Check Item ID", 0)</f>
        <v>Software</v>
      </c>
    </row>
    <row r="8873" spans="1:12" hidden="1" x14ac:dyDescent="0.25">
      <c r="A8873" t="s">
        <v>9641</v>
      </c>
      <c r="B8873" s="1">
        <v>44953</v>
      </c>
      <c r="C8873" t="s">
        <v>71</v>
      </c>
      <c r="D8873" t="s">
        <v>15</v>
      </c>
      <c r="E8873" t="s">
        <v>354</v>
      </c>
      <c r="F8873" t="s">
        <v>600</v>
      </c>
      <c r="G8873">
        <v>44</v>
      </c>
      <c r="H8873">
        <v>6909.39</v>
      </c>
      <c r="I8873">
        <v>304013.21999999997</v>
      </c>
      <c r="J8873" t="s">
        <v>768</v>
      </c>
      <c r="K8873">
        <v>9</v>
      </c>
      <c r="L8873" t="str">
        <f>_xlfn.XLOOKUP(F8873, Items!$A:$A, Items!$C:$C, "Check Item ID", 0)</f>
        <v>Software</v>
      </c>
    </row>
    <row r="8874" spans="1:12" hidden="1" x14ac:dyDescent="0.25">
      <c r="A8874" t="s">
        <v>9642</v>
      </c>
      <c r="B8874" s="1">
        <v>45917</v>
      </c>
      <c r="C8874" t="s">
        <v>177</v>
      </c>
      <c r="D8874" t="s">
        <v>27</v>
      </c>
      <c r="E8874" t="s">
        <v>283</v>
      </c>
      <c r="F8874" t="s">
        <v>432</v>
      </c>
      <c r="G8874">
        <v>6</v>
      </c>
      <c r="H8874">
        <v>10523.98</v>
      </c>
      <c r="I8874">
        <v>63143.89</v>
      </c>
      <c r="J8874" t="s">
        <v>768</v>
      </c>
      <c r="K8874">
        <v>42</v>
      </c>
      <c r="L8874" t="str">
        <f>_xlfn.XLOOKUP(F8874, Items!$A:$A, Items!$C:$C, "Check Item ID", 0)</f>
        <v>Service</v>
      </c>
    </row>
    <row r="8875" spans="1:12" x14ac:dyDescent="0.25">
      <c r="A8875" t="s">
        <v>9643</v>
      </c>
      <c r="B8875" s="1">
        <v>44927</v>
      </c>
      <c r="C8875" t="s">
        <v>149</v>
      </c>
      <c r="D8875" t="s">
        <v>21</v>
      </c>
      <c r="E8875" t="s">
        <v>332</v>
      </c>
      <c r="F8875" t="s">
        <v>508</v>
      </c>
      <c r="G8875" s="8">
        <v>8</v>
      </c>
      <c r="H8875" s="6">
        <v>2312.31</v>
      </c>
      <c r="I8875" s="6">
        <v>18498.46</v>
      </c>
      <c r="J8875" t="s">
        <v>777</v>
      </c>
      <c r="K8875" s="8">
        <v>15</v>
      </c>
      <c r="L8875" t="str">
        <f>_xlfn.XLOOKUP(F8875, Items!$A:$A, Items!$C:$C, "Check Item ID", 0)</f>
        <v>Software</v>
      </c>
    </row>
    <row r="8876" spans="1:12" hidden="1" x14ac:dyDescent="0.25">
      <c r="A8876" t="s">
        <v>9644</v>
      </c>
      <c r="B8876" s="1">
        <v>45927</v>
      </c>
      <c r="C8876" t="s">
        <v>67</v>
      </c>
      <c r="D8876" t="s">
        <v>7</v>
      </c>
      <c r="E8876" t="s">
        <v>263</v>
      </c>
      <c r="F8876" t="s">
        <v>532</v>
      </c>
      <c r="G8876">
        <v>12</v>
      </c>
      <c r="H8876">
        <v>6534.53</v>
      </c>
      <c r="I8876">
        <v>78414.350000000006</v>
      </c>
      <c r="J8876" t="s">
        <v>768</v>
      </c>
      <c r="K8876">
        <v>7</v>
      </c>
      <c r="L8876" t="str">
        <f>_xlfn.XLOOKUP(F8876, Items!$A:$A, Items!$C:$C, "Check Item ID", 0)</f>
        <v>Hardware</v>
      </c>
    </row>
    <row r="8877" spans="1:12" hidden="1" x14ac:dyDescent="0.25">
      <c r="A8877" t="s">
        <v>9645</v>
      </c>
      <c r="B8877" s="1">
        <v>45735</v>
      </c>
      <c r="C8877" t="s">
        <v>205</v>
      </c>
      <c r="D8877" t="s">
        <v>25</v>
      </c>
      <c r="E8877" t="s">
        <v>354</v>
      </c>
      <c r="F8877" t="s">
        <v>714</v>
      </c>
      <c r="G8877">
        <v>40</v>
      </c>
      <c r="H8877">
        <v>4370.93</v>
      </c>
      <c r="I8877">
        <v>174837.1</v>
      </c>
      <c r="J8877" t="s">
        <v>770</v>
      </c>
      <c r="K8877">
        <v>11</v>
      </c>
      <c r="L8877" t="str">
        <f>_xlfn.XLOOKUP(F8877, Items!$A:$A, Items!$C:$C, "Check Item ID", 0)</f>
        <v>Hardware</v>
      </c>
    </row>
    <row r="8878" spans="1:12" hidden="1" x14ac:dyDescent="0.25">
      <c r="A8878" t="s">
        <v>9646</v>
      </c>
      <c r="B8878" s="1">
        <v>45096</v>
      </c>
      <c r="C8878" t="s">
        <v>79</v>
      </c>
      <c r="D8878" t="s">
        <v>31</v>
      </c>
      <c r="E8878" t="s">
        <v>330</v>
      </c>
      <c r="F8878" t="s">
        <v>726</v>
      </c>
      <c r="G8878">
        <v>41</v>
      </c>
      <c r="H8878">
        <v>5274.15</v>
      </c>
      <c r="I8878">
        <v>216240.19</v>
      </c>
      <c r="J8878" t="s">
        <v>770</v>
      </c>
      <c r="K8878">
        <v>29</v>
      </c>
      <c r="L8878" t="str">
        <f>_xlfn.XLOOKUP(F8878, Items!$A:$A, Items!$C:$C, "Check Item ID", 0)</f>
        <v>Hardware</v>
      </c>
    </row>
    <row r="8879" spans="1:12" x14ac:dyDescent="0.25">
      <c r="A8879" t="s">
        <v>9647</v>
      </c>
      <c r="B8879" s="1">
        <v>45787</v>
      </c>
      <c r="C8879" t="s">
        <v>39</v>
      </c>
      <c r="D8879" t="s">
        <v>25</v>
      </c>
      <c r="E8879" t="s">
        <v>274</v>
      </c>
      <c r="F8879" t="s">
        <v>620</v>
      </c>
      <c r="G8879" s="8">
        <v>18</v>
      </c>
      <c r="H8879" s="6">
        <v>2107.46</v>
      </c>
      <c r="I8879" s="6">
        <v>37934.33</v>
      </c>
      <c r="J8879" t="s">
        <v>777</v>
      </c>
      <c r="K8879" s="8">
        <v>34</v>
      </c>
      <c r="L8879" t="str">
        <f>_xlfn.XLOOKUP(F8879, Items!$A:$A, Items!$C:$C, "Check Item ID", 0)</f>
        <v>Hardware</v>
      </c>
    </row>
    <row r="8880" spans="1:12" hidden="1" x14ac:dyDescent="0.25">
      <c r="A8880" t="s">
        <v>9648</v>
      </c>
      <c r="B8880" s="1">
        <v>45377</v>
      </c>
      <c r="C8880" t="s">
        <v>63</v>
      </c>
      <c r="D8880" t="s">
        <v>27</v>
      </c>
      <c r="E8880" t="s">
        <v>336</v>
      </c>
      <c r="F8880" t="s">
        <v>648</v>
      </c>
      <c r="G8880">
        <v>23</v>
      </c>
      <c r="H8880">
        <v>4516.28</v>
      </c>
      <c r="I8880">
        <v>103874.48</v>
      </c>
      <c r="J8880" t="s">
        <v>770</v>
      </c>
      <c r="K8880">
        <v>29</v>
      </c>
      <c r="L8880" t="str">
        <f>_xlfn.XLOOKUP(F8880, Items!$A:$A, Items!$C:$C, "Check Item ID", 0)</f>
        <v>Hardware</v>
      </c>
    </row>
    <row r="8881" spans="1:12" hidden="1" x14ac:dyDescent="0.25">
      <c r="A8881" t="s">
        <v>9649</v>
      </c>
      <c r="B8881" s="1">
        <v>45203</v>
      </c>
      <c r="C8881" t="s">
        <v>99</v>
      </c>
      <c r="D8881" t="s">
        <v>13</v>
      </c>
      <c r="E8881" t="s">
        <v>306</v>
      </c>
      <c r="F8881" t="s">
        <v>456</v>
      </c>
      <c r="G8881">
        <v>45</v>
      </c>
      <c r="H8881">
        <v>9023.17</v>
      </c>
      <c r="I8881">
        <v>406042.8</v>
      </c>
      <c r="J8881" t="s">
        <v>768</v>
      </c>
      <c r="K8881">
        <v>18</v>
      </c>
      <c r="L8881" t="str">
        <f>_xlfn.XLOOKUP(F8881, Items!$A:$A, Items!$C:$C, "Check Item ID", 0)</f>
        <v>Software</v>
      </c>
    </row>
    <row r="8882" spans="1:12" x14ac:dyDescent="0.25">
      <c r="A8882" t="s">
        <v>9650</v>
      </c>
      <c r="B8882" s="1">
        <v>45321</v>
      </c>
      <c r="C8882" t="s">
        <v>153</v>
      </c>
      <c r="D8882" t="s">
        <v>3</v>
      </c>
      <c r="E8882" t="s">
        <v>270</v>
      </c>
      <c r="F8882" t="s">
        <v>568</v>
      </c>
      <c r="G8882" s="8">
        <v>1</v>
      </c>
      <c r="H8882" s="6">
        <v>548.85</v>
      </c>
      <c r="I8882" s="6">
        <v>548.85</v>
      </c>
      <c r="J8882" t="s">
        <v>777</v>
      </c>
      <c r="K8882" s="8">
        <v>27</v>
      </c>
      <c r="L8882" t="str">
        <f>_xlfn.XLOOKUP(F8882, Items!$A:$A, Items!$C:$C, "Check Item ID", 0)</f>
        <v>Software</v>
      </c>
    </row>
    <row r="8883" spans="1:12" hidden="1" x14ac:dyDescent="0.25">
      <c r="A8883" t="s">
        <v>9651</v>
      </c>
      <c r="B8883" s="1">
        <v>46001</v>
      </c>
      <c r="C8883" t="s">
        <v>131</v>
      </c>
      <c r="D8883" t="s">
        <v>25</v>
      </c>
      <c r="E8883" t="s">
        <v>276</v>
      </c>
      <c r="F8883" t="s">
        <v>390</v>
      </c>
      <c r="G8883">
        <v>15</v>
      </c>
      <c r="H8883">
        <v>4688.4799999999996</v>
      </c>
      <c r="I8883">
        <v>70327.199999999997</v>
      </c>
      <c r="J8883" t="s">
        <v>770</v>
      </c>
      <c r="K8883">
        <v>13</v>
      </c>
      <c r="L8883" t="str">
        <f>_xlfn.XLOOKUP(F8883, Items!$A:$A, Items!$C:$C, "Check Item ID", 0)</f>
        <v>Service</v>
      </c>
    </row>
    <row r="8884" spans="1:12" hidden="1" x14ac:dyDescent="0.25">
      <c r="A8884" t="s">
        <v>9652</v>
      </c>
      <c r="B8884" s="1">
        <v>45022</v>
      </c>
      <c r="C8884" t="s">
        <v>145</v>
      </c>
      <c r="D8884" t="s">
        <v>7</v>
      </c>
      <c r="E8884" t="s">
        <v>294</v>
      </c>
      <c r="F8884" t="s">
        <v>520</v>
      </c>
      <c r="G8884">
        <v>4</v>
      </c>
      <c r="H8884">
        <v>7994.2</v>
      </c>
      <c r="I8884">
        <v>31976.81</v>
      </c>
      <c r="J8884" t="s">
        <v>770</v>
      </c>
      <c r="K8884">
        <v>21</v>
      </c>
      <c r="L8884" t="str">
        <f>_xlfn.XLOOKUP(F8884, Items!$A:$A, Items!$C:$C, "Check Item ID", 0)</f>
        <v>Software</v>
      </c>
    </row>
    <row r="8885" spans="1:12" hidden="1" x14ac:dyDescent="0.25">
      <c r="A8885" t="s">
        <v>9653</v>
      </c>
      <c r="B8885" s="1">
        <v>45711</v>
      </c>
      <c r="C8885" t="s">
        <v>223</v>
      </c>
      <c r="D8885" t="s">
        <v>5</v>
      </c>
      <c r="E8885" t="s">
        <v>314</v>
      </c>
      <c r="F8885" t="s">
        <v>642</v>
      </c>
      <c r="G8885">
        <v>25</v>
      </c>
      <c r="H8885">
        <v>3508.17</v>
      </c>
      <c r="I8885">
        <v>87704.13</v>
      </c>
      <c r="J8885" t="s">
        <v>770</v>
      </c>
      <c r="K8885">
        <v>16</v>
      </c>
      <c r="L8885" t="str">
        <f>_xlfn.XLOOKUP(F8885, Items!$A:$A, Items!$C:$C, "Check Item ID", 0)</f>
        <v>Software</v>
      </c>
    </row>
    <row r="8886" spans="1:12" x14ac:dyDescent="0.25">
      <c r="A8886" t="s">
        <v>9654</v>
      </c>
      <c r="B8886" s="1">
        <v>45700</v>
      </c>
      <c r="C8886" t="s">
        <v>185</v>
      </c>
      <c r="D8886" t="s">
        <v>29</v>
      </c>
      <c r="E8886" t="s">
        <v>348</v>
      </c>
      <c r="F8886" t="s">
        <v>558</v>
      </c>
      <c r="G8886" s="8">
        <v>2</v>
      </c>
      <c r="H8886" s="6">
        <v>7543.26</v>
      </c>
      <c r="I8886" s="6">
        <v>15086.52</v>
      </c>
      <c r="J8886" t="s">
        <v>777</v>
      </c>
      <c r="K8886" s="8">
        <v>38</v>
      </c>
      <c r="L8886" t="str">
        <f>_xlfn.XLOOKUP(F8886, Items!$A:$A, Items!$C:$C, "Check Item ID", 0)</f>
        <v>Software</v>
      </c>
    </row>
    <row r="8887" spans="1:12" x14ac:dyDescent="0.25">
      <c r="A8887" t="s">
        <v>9655</v>
      </c>
      <c r="B8887" s="1">
        <v>45408</v>
      </c>
      <c r="C8887" t="s">
        <v>85</v>
      </c>
      <c r="D8887" t="s">
        <v>29</v>
      </c>
      <c r="E8887" t="s">
        <v>276</v>
      </c>
      <c r="F8887" t="s">
        <v>434</v>
      </c>
      <c r="G8887" s="8">
        <v>7</v>
      </c>
      <c r="H8887" s="6">
        <v>6497.53</v>
      </c>
      <c r="I8887" s="6">
        <v>45482.71</v>
      </c>
      <c r="J8887" t="s">
        <v>777</v>
      </c>
      <c r="K8887" s="8">
        <v>16</v>
      </c>
      <c r="L8887" t="str">
        <f>_xlfn.XLOOKUP(F8887, Items!$A:$A, Items!$C:$C, "Check Item ID", 0)</f>
        <v>Software</v>
      </c>
    </row>
    <row r="8888" spans="1:12" hidden="1" x14ac:dyDescent="0.25">
      <c r="A8888" t="s">
        <v>9656</v>
      </c>
      <c r="B8888" s="1">
        <v>45542</v>
      </c>
      <c r="C8888" t="s">
        <v>185</v>
      </c>
      <c r="D8888" t="s">
        <v>29</v>
      </c>
      <c r="E8888" t="s">
        <v>354</v>
      </c>
      <c r="F8888" t="s">
        <v>654</v>
      </c>
      <c r="G8888">
        <v>25</v>
      </c>
      <c r="H8888">
        <v>6317.73</v>
      </c>
      <c r="I8888">
        <v>157943.16</v>
      </c>
      <c r="J8888" t="s">
        <v>770</v>
      </c>
      <c r="K8888">
        <v>20</v>
      </c>
      <c r="L8888" t="str">
        <f>_xlfn.XLOOKUP(F8888, Items!$A:$A, Items!$C:$C, "Check Item ID", 0)</f>
        <v>Hardware</v>
      </c>
    </row>
    <row r="8889" spans="1:12" hidden="1" x14ac:dyDescent="0.25">
      <c r="A8889" t="s">
        <v>9657</v>
      </c>
      <c r="B8889" s="1">
        <v>45163</v>
      </c>
      <c r="C8889" t="s">
        <v>189</v>
      </c>
      <c r="D8889" t="s">
        <v>21</v>
      </c>
      <c r="E8889" t="s">
        <v>296</v>
      </c>
      <c r="F8889" t="s">
        <v>724</v>
      </c>
      <c r="G8889">
        <v>3</v>
      </c>
      <c r="H8889">
        <v>320.13</v>
      </c>
      <c r="I8889">
        <v>960.38</v>
      </c>
      <c r="J8889" t="s">
        <v>770</v>
      </c>
      <c r="K8889">
        <v>6</v>
      </c>
      <c r="L8889" t="str">
        <f>_xlfn.XLOOKUP(F8889, Items!$A:$A, Items!$C:$C, "Check Item ID", 0)</f>
        <v>Software</v>
      </c>
    </row>
    <row r="8890" spans="1:12" hidden="1" x14ac:dyDescent="0.25">
      <c r="A8890" t="s">
        <v>9658</v>
      </c>
      <c r="B8890" s="1">
        <v>45857</v>
      </c>
      <c r="C8890" t="s">
        <v>71</v>
      </c>
      <c r="D8890" t="s">
        <v>15</v>
      </c>
      <c r="E8890" t="s">
        <v>310</v>
      </c>
      <c r="F8890" t="s">
        <v>510</v>
      </c>
      <c r="G8890">
        <v>42</v>
      </c>
      <c r="H8890">
        <v>7209.21</v>
      </c>
      <c r="I8890">
        <v>302786.77</v>
      </c>
      <c r="J8890" t="s">
        <v>770</v>
      </c>
      <c r="K8890">
        <v>36</v>
      </c>
      <c r="L8890" t="str">
        <f>_xlfn.XLOOKUP(F8890, Items!$A:$A, Items!$C:$C, "Check Item ID", 0)</f>
        <v>Service</v>
      </c>
    </row>
    <row r="8891" spans="1:12" hidden="1" x14ac:dyDescent="0.25">
      <c r="A8891" t="s">
        <v>9659</v>
      </c>
      <c r="B8891" s="1">
        <v>45263</v>
      </c>
      <c r="C8891" t="s">
        <v>63</v>
      </c>
      <c r="D8891" t="s">
        <v>27</v>
      </c>
      <c r="E8891" t="s">
        <v>338</v>
      </c>
      <c r="F8891" t="s">
        <v>369</v>
      </c>
      <c r="G8891">
        <v>5</v>
      </c>
      <c r="H8891">
        <v>1099.98</v>
      </c>
      <c r="I8891">
        <v>5499.91</v>
      </c>
      <c r="J8891" t="s">
        <v>768</v>
      </c>
      <c r="K8891">
        <v>10</v>
      </c>
      <c r="L8891" t="str">
        <f>_xlfn.XLOOKUP(F8891, Items!$A:$A, Items!$C:$C, "Check Item ID", 0)</f>
        <v>Software</v>
      </c>
    </row>
    <row r="8892" spans="1:12" hidden="1" x14ac:dyDescent="0.25">
      <c r="A8892" t="s">
        <v>9660</v>
      </c>
      <c r="B8892" s="1">
        <v>45049</v>
      </c>
      <c r="C8892" t="s">
        <v>61</v>
      </c>
      <c r="D8892" t="s">
        <v>11</v>
      </c>
      <c r="E8892" t="s">
        <v>324</v>
      </c>
      <c r="F8892" t="s">
        <v>434</v>
      </c>
      <c r="G8892">
        <v>30</v>
      </c>
      <c r="H8892">
        <v>6021.19</v>
      </c>
      <c r="I8892">
        <v>180635.59</v>
      </c>
      <c r="J8892" t="s">
        <v>768</v>
      </c>
      <c r="K8892">
        <v>4</v>
      </c>
      <c r="L8892" t="str">
        <f>_xlfn.XLOOKUP(F8892, Items!$A:$A, Items!$C:$C, "Check Item ID", 0)</f>
        <v>Software</v>
      </c>
    </row>
    <row r="8893" spans="1:12" hidden="1" x14ac:dyDescent="0.25">
      <c r="A8893" t="s">
        <v>9661</v>
      </c>
      <c r="B8893" s="1">
        <v>45453</v>
      </c>
      <c r="C8893" t="s">
        <v>101</v>
      </c>
      <c r="D8893" t="s">
        <v>23</v>
      </c>
      <c r="E8893" t="s">
        <v>308</v>
      </c>
      <c r="F8893" t="s">
        <v>600</v>
      </c>
      <c r="G8893">
        <v>31</v>
      </c>
      <c r="H8893">
        <v>7207.78</v>
      </c>
      <c r="I8893">
        <v>223441.15</v>
      </c>
      <c r="J8893" t="s">
        <v>768</v>
      </c>
      <c r="K8893">
        <v>5</v>
      </c>
      <c r="L8893" t="str">
        <f>_xlfn.XLOOKUP(F8893, Items!$A:$A, Items!$C:$C, "Check Item ID", 0)</f>
        <v>Software</v>
      </c>
    </row>
    <row r="8894" spans="1:12" x14ac:dyDescent="0.25">
      <c r="A8894" t="s">
        <v>9662</v>
      </c>
      <c r="B8894" s="1">
        <v>45141</v>
      </c>
      <c r="C8894" t="s">
        <v>165</v>
      </c>
      <c r="D8894" t="s">
        <v>27</v>
      </c>
      <c r="E8894" t="s">
        <v>348</v>
      </c>
      <c r="F8894" t="s">
        <v>644</v>
      </c>
      <c r="G8894" s="8">
        <v>42</v>
      </c>
      <c r="H8894" s="6">
        <v>8565.4699999999993</v>
      </c>
      <c r="I8894" s="6">
        <v>359749.54</v>
      </c>
      <c r="J8894" t="s">
        <v>777</v>
      </c>
      <c r="K8894" s="8">
        <v>25</v>
      </c>
      <c r="L8894" t="str">
        <f>_xlfn.XLOOKUP(F8894, Items!$A:$A, Items!$C:$C, "Check Item ID", 0)</f>
        <v>Hardware</v>
      </c>
    </row>
    <row r="8895" spans="1:12" hidden="1" x14ac:dyDescent="0.25">
      <c r="A8895" t="s">
        <v>9663</v>
      </c>
      <c r="B8895" s="1">
        <v>45482</v>
      </c>
      <c r="C8895" t="s">
        <v>159</v>
      </c>
      <c r="D8895" t="s">
        <v>11</v>
      </c>
      <c r="E8895" t="s">
        <v>334</v>
      </c>
      <c r="F8895" t="s">
        <v>418</v>
      </c>
      <c r="G8895">
        <v>30</v>
      </c>
      <c r="H8895">
        <v>7019.51</v>
      </c>
      <c r="I8895">
        <v>210585.2</v>
      </c>
      <c r="J8895" t="s">
        <v>768</v>
      </c>
      <c r="K8895">
        <v>30</v>
      </c>
      <c r="L8895" t="str">
        <f>_xlfn.XLOOKUP(F8895, Items!$A:$A, Items!$C:$C, "Check Item ID", 0)</f>
        <v>Service</v>
      </c>
    </row>
    <row r="8896" spans="1:12" hidden="1" x14ac:dyDescent="0.25">
      <c r="A8896" t="s">
        <v>9664</v>
      </c>
      <c r="B8896" s="1">
        <v>45604</v>
      </c>
      <c r="C8896" t="s">
        <v>201</v>
      </c>
      <c r="D8896" t="s">
        <v>21</v>
      </c>
      <c r="E8896" t="s">
        <v>298</v>
      </c>
      <c r="F8896" t="s">
        <v>486</v>
      </c>
      <c r="G8896">
        <v>35</v>
      </c>
      <c r="H8896">
        <v>3045.13</v>
      </c>
      <c r="I8896">
        <v>106579.49</v>
      </c>
      <c r="J8896" t="s">
        <v>770</v>
      </c>
      <c r="K8896">
        <v>26</v>
      </c>
      <c r="L8896" t="str">
        <f>_xlfn.XLOOKUP(F8896, Items!$A:$A, Items!$C:$C, "Check Item ID", 0)</f>
        <v>Hardware</v>
      </c>
    </row>
    <row r="8897" spans="1:12" x14ac:dyDescent="0.25">
      <c r="A8897" t="s">
        <v>9665</v>
      </c>
      <c r="B8897" s="1">
        <v>44970</v>
      </c>
      <c r="C8897" t="s">
        <v>203</v>
      </c>
      <c r="D8897" t="s">
        <v>31</v>
      </c>
      <c r="E8897" t="s">
        <v>250</v>
      </c>
      <c r="F8897" t="s">
        <v>394</v>
      </c>
      <c r="G8897" s="8">
        <v>15</v>
      </c>
      <c r="H8897" s="6">
        <v>2122.1999999999998</v>
      </c>
      <c r="I8897" s="6">
        <v>31833</v>
      </c>
      <c r="J8897" t="s">
        <v>777</v>
      </c>
      <c r="K8897" s="8">
        <v>28</v>
      </c>
      <c r="L8897" t="str">
        <f>_xlfn.XLOOKUP(F8897, Items!$A:$A, Items!$C:$C, "Check Item ID", 0)</f>
        <v>Service</v>
      </c>
    </row>
    <row r="8898" spans="1:12" hidden="1" x14ac:dyDescent="0.25">
      <c r="A8898" t="s">
        <v>9666</v>
      </c>
      <c r="B8898" s="1">
        <v>45871</v>
      </c>
      <c r="C8898" t="s">
        <v>57</v>
      </c>
      <c r="D8898" t="s">
        <v>25</v>
      </c>
      <c r="E8898" t="s">
        <v>296</v>
      </c>
      <c r="F8898" t="s">
        <v>416</v>
      </c>
      <c r="G8898">
        <v>47</v>
      </c>
      <c r="H8898">
        <v>4840.99</v>
      </c>
      <c r="I8898">
        <v>227526.49</v>
      </c>
      <c r="J8898" t="s">
        <v>768</v>
      </c>
      <c r="K8898">
        <v>20</v>
      </c>
      <c r="L8898" t="str">
        <f>_xlfn.XLOOKUP(F8898, Items!$A:$A, Items!$C:$C, "Check Item ID", 0)</f>
        <v>Service</v>
      </c>
    </row>
    <row r="8899" spans="1:12" hidden="1" x14ac:dyDescent="0.25">
      <c r="A8899" t="s">
        <v>9667</v>
      </c>
      <c r="B8899" s="1">
        <v>45097</v>
      </c>
      <c r="C8899" t="s">
        <v>205</v>
      </c>
      <c r="D8899" t="s">
        <v>25</v>
      </c>
      <c r="E8899" t="s">
        <v>326</v>
      </c>
      <c r="F8899" t="s">
        <v>526</v>
      </c>
      <c r="G8899">
        <v>2</v>
      </c>
      <c r="H8899">
        <v>5793.01</v>
      </c>
      <c r="I8899">
        <v>11586.03</v>
      </c>
      <c r="J8899" t="s">
        <v>768</v>
      </c>
      <c r="K8899">
        <v>42</v>
      </c>
      <c r="L8899" t="str">
        <f>_xlfn.XLOOKUP(F8899, Items!$A:$A, Items!$C:$C, "Check Item ID", 0)</f>
        <v>Software</v>
      </c>
    </row>
    <row r="8900" spans="1:12" hidden="1" x14ac:dyDescent="0.25">
      <c r="A8900" t="s">
        <v>9668</v>
      </c>
      <c r="B8900" s="1">
        <v>45372</v>
      </c>
      <c r="C8900" t="s">
        <v>113</v>
      </c>
      <c r="D8900" t="s">
        <v>23</v>
      </c>
      <c r="E8900" t="s">
        <v>350</v>
      </c>
      <c r="F8900" t="s">
        <v>434</v>
      </c>
      <c r="G8900">
        <v>48</v>
      </c>
      <c r="H8900">
        <v>7355.77</v>
      </c>
      <c r="I8900">
        <v>353077</v>
      </c>
      <c r="J8900" t="s">
        <v>770</v>
      </c>
      <c r="K8900">
        <v>36</v>
      </c>
      <c r="L8900" t="str">
        <f>_xlfn.XLOOKUP(F8900, Items!$A:$A, Items!$C:$C, "Check Item ID", 0)</f>
        <v>Software</v>
      </c>
    </row>
    <row r="8901" spans="1:12" x14ac:dyDescent="0.25">
      <c r="A8901" t="s">
        <v>9669</v>
      </c>
      <c r="B8901" s="1">
        <v>45750</v>
      </c>
      <c r="C8901" t="s">
        <v>209</v>
      </c>
      <c r="D8901" t="s">
        <v>23</v>
      </c>
      <c r="E8901" t="s">
        <v>300</v>
      </c>
      <c r="F8901" t="s">
        <v>752</v>
      </c>
      <c r="G8901" s="8">
        <v>21</v>
      </c>
      <c r="H8901" s="6">
        <v>1804.53</v>
      </c>
      <c r="I8901" s="6">
        <v>37895.14</v>
      </c>
      <c r="J8901" t="s">
        <v>777</v>
      </c>
      <c r="K8901" s="8">
        <v>37</v>
      </c>
      <c r="L8901" t="str">
        <f>_xlfn.XLOOKUP(F8901, Items!$A:$A, Items!$C:$C, "Check Item ID", 0)</f>
        <v>Software</v>
      </c>
    </row>
    <row r="8902" spans="1:12" x14ac:dyDescent="0.25">
      <c r="A8902" t="s">
        <v>9670</v>
      </c>
      <c r="B8902" s="1">
        <v>45518</v>
      </c>
      <c r="C8902" t="s">
        <v>39</v>
      </c>
      <c r="D8902" t="s">
        <v>25</v>
      </c>
      <c r="E8902" t="s">
        <v>258</v>
      </c>
      <c r="F8902" t="s">
        <v>706</v>
      </c>
      <c r="G8902" s="8">
        <v>21</v>
      </c>
      <c r="H8902" s="6">
        <v>10816.59</v>
      </c>
      <c r="I8902" s="6">
        <v>227148.46</v>
      </c>
      <c r="J8902" t="s">
        <v>777</v>
      </c>
      <c r="K8902" s="8">
        <v>19</v>
      </c>
      <c r="L8902" t="str">
        <f>_xlfn.XLOOKUP(F8902, Items!$A:$A, Items!$C:$C, "Check Item ID", 0)</f>
        <v>Software</v>
      </c>
    </row>
    <row r="8903" spans="1:12" hidden="1" x14ac:dyDescent="0.25">
      <c r="A8903" t="s">
        <v>9671</v>
      </c>
      <c r="B8903" s="1">
        <v>44977</v>
      </c>
      <c r="C8903" t="s">
        <v>51</v>
      </c>
      <c r="D8903" t="s">
        <v>3</v>
      </c>
      <c r="E8903" t="s">
        <v>312</v>
      </c>
      <c r="F8903" t="s">
        <v>588</v>
      </c>
      <c r="G8903">
        <v>17</v>
      </c>
      <c r="H8903">
        <v>7869.53</v>
      </c>
      <c r="I8903">
        <v>133782.04999999999</v>
      </c>
      <c r="J8903" t="s">
        <v>768</v>
      </c>
      <c r="K8903">
        <v>14</v>
      </c>
      <c r="L8903" t="str">
        <f>_xlfn.XLOOKUP(F8903, Items!$A:$A, Items!$C:$C, "Check Item ID", 0)</f>
        <v>Hardware</v>
      </c>
    </row>
    <row r="8904" spans="1:12" x14ac:dyDescent="0.25">
      <c r="A8904" t="s">
        <v>9672</v>
      </c>
      <c r="B8904" s="1">
        <v>45875</v>
      </c>
      <c r="C8904" t="s">
        <v>53</v>
      </c>
      <c r="D8904" t="s">
        <v>9</v>
      </c>
      <c r="E8904" t="s">
        <v>330</v>
      </c>
      <c r="F8904" t="s">
        <v>752</v>
      </c>
      <c r="G8904" s="8">
        <v>3</v>
      </c>
      <c r="H8904" s="6">
        <v>1708.09</v>
      </c>
      <c r="I8904" s="6">
        <v>5124.28</v>
      </c>
      <c r="J8904" t="s">
        <v>777</v>
      </c>
      <c r="K8904" s="8">
        <v>28</v>
      </c>
      <c r="L8904" t="str">
        <f>_xlfn.XLOOKUP(F8904, Items!$A:$A, Items!$C:$C, "Check Item ID", 0)</f>
        <v>Software</v>
      </c>
    </row>
    <row r="8905" spans="1:12" hidden="1" x14ac:dyDescent="0.25">
      <c r="A8905" t="s">
        <v>9673</v>
      </c>
      <c r="B8905" s="1">
        <v>45642</v>
      </c>
      <c r="C8905" t="s">
        <v>57</v>
      </c>
      <c r="D8905" t="s">
        <v>25</v>
      </c>
      <c r="E8905" t="s">
        <v>330</v>
      </c>
      <c r="F8905" t="s">
        <v>462</v>
      </c>
      <c r="G8905">
        <v>22</v>
      </c>
      <c r="H8905">
        <v>4768.1899999999996</v>
      </c>
      <c r="I8905">
        <v>104900.26</v>
      </c>
      <c r="J8905" t="s">
        <v>770</v>
      </c>
      <c r="K8905">
        <v>15</v>
      </c>
      <c r="L8905" t="str">
        <f>_xlfn.XLOOKUP(F8905, Items!$A:$A, Items!$C:$C, "Check Item ID", 0)</f>
        <v>Service</v>
      </c>
    </row>
    <row r="8906" spans="1:12" x14ac:dyDescent="0.25">
      <c r="A8906" t="s">
        <v>9674</v>
      </c>
      <c r="B8906" s="1">
        <v>45816</v>
      </c>
      <c r="C8906" t="s">
        <v>125</v>
      </c>
      <c r="D8906" t="s">
        <v>23</v>
      </c>
      <c r="E8906" t="s">
        <v>324</v>
      </c>
      <c r="F8906" t="s">
        <v>488</v>
      </c>
      <c r="G8906" s="8">
        <v>19</v>
      </c>
      <c r="H8906" s="6">
        <v>9278.3799999999992</v>
      </c>
      <c r="I8906" s="6">
        <v>176289.25</v>
      </c>
      <c r="J8906" t="s">
        <v>777</v>
      </c>
      <c r="K8906" s="8">
        <v>30</v>
      </c>
      <c r="L8906" t="str">
        <f>_xlfn.XLOOKUP(F8906, Items!$A:$A, Items!$C:$C, "Check Item ID", 0)</f>
        <v>Service</v>
      </c>
    </row>
    <row r="8907" spans="1:12" x14ac:dyDescent="0.25">
      <c r="A8907" t="s">
        <v>9675</v>
      </c>
      <c r="B8907" s="1">
        <v>46010</v>
      </c>
      <c r="C8907" t="s">
        <v>215</v>
      </c>
      <c r="D8907" t="s">
        <v>5</v>
      </c>
      <c r="E8907" t="s">
        <v>340</v>
      </c>
      <c r="F8907" t="s">
        <v>554</v>
      </c>
      <c r="G8907" s="8">
        <v>9</v>
      </c>
      <c r="H8907" s="6">
        <v>139.06</v>
      </c>
      <c r="I8907" s="6">
        <v>1251.52</v>
      </c>
      <c r="J8907" t="s">
        <v>777</v>
      </c>
      <c r="K8907" s="8">
        <v>33</v>
      </c>
      <c r="L8907" t="str">
        <f>_xlfn.XLOOKUP(F8907, Items!$A:$A, Items!$C:$C, "Check Item ID", 0)</f>
        <v>Software</v>
      </c>
    </row>
    <row r="8908" spans="1:12" hidden="1" x14ac:dyDescent="0.25">
      <c r="A8908" t="s">
        <v>9676</v>
      </c>
      <c r="B8908" s="1">
        <v>45341</v>
      </c>
      <c r="C8908" t="s">
        <v>111</v>
      </c>
      <c r="D8908" t="s">
        <v>31</v>
      </c>
      <c r="E8908" t="s">
        <v>263</v>
      </c>
      <c r="F8908" t="s">
        <v>494</v>
      </c>
      <c r="G8908">
        <v>4</v>
      </c>
      <c r="H8908">
        <v>6833.45</v>
      </c>
      <c r="I8908">
        <v>27333.8</v>
      </c>
      <c r="J8908" t="s">
        <v>770</v>
      </c>
      <c r="K8908">
        <v>35</v>
      </c>
      <c r="L8908" t="str">
        <f>_xlfn.XLOOKUP(F8908, Items!$A:$A, Items!$C:$C, "Check Item ID", 0)</f>
        <v>Hardware</v>
      </c>
    </row>
    <row r="8909" spans="1:12" x14ac:dyDescent="0.25">
      <c r="A8909" t="s">
        <v>9677</v>
      </c>
      <c r="B8909" s="1">
        <v>45110</v>
      </c>
      <c r="C8909" t="s">
        <v>167</v>
      </c>
      <c r="D8909" t="s">
        <v>31</v>
      </c>
      <c r="E8909" t="s">
        <v>265</v>
      </c>
      <c r="F8909" t="s">
        <v>500</v>
      </c>
      <c r="G8909" s="8">
        <v>31</v>
      </c>
      <c r="H8909" s="6">
        <v>10691.88</v>
      </c>
      <c r="I8909" s="6">
        <v>331448.42</v>
      </c>
      <c r="J8909" t="s">
        <v>777</v>
      </c>
      <c r="K8909" s="8">
        <v>27</v>
      </c>
      <c r="L8909" t="str">
        <f>_xlfn.XLOOKUP(F8909, Items!$A:$A, Items!$C:$C, "Check Item ID", 0)</f>
        <v>Service</v>
      </c>
    </row>
    <row r="8910" spans="1:12" x14ac:dyDescent="0.25">
      <c r="A8910" t="s">
        <v>9678</v>
      </c>
      <c r="B8910" s="1">
        <v>45435</v>
      </c>
      <c r="C8910" t="s">
        <v>36</v>
      </c>
      <c r="D8910" t="s">
        <v>23</v>
      </c>
      <c r="E8910" t="s">
        <v>318</v>
      </c>
      <c r="F8910" t="s">
        <v>648</v>
      </c>
      <c r="G8910" s="8">
        <v>2</v>
      </c>
      <c r="H8910" s="6">
        <v>5057.01</v>
      </c>
      <c r="I8910" s="6">
        <v>10114.01</v>
      </c>
      <c r="J8910" t="s">
        <v>777</v>
      </c>
      <c r="K8910" s="8">
        <v>19</v>
      </c>
      <c r="L8910" t="str">
        <f>_xlfn.XLOOKUP(F8910, Items!$A:$A, Items!$C:$C, "Check Item ID", 0)</f>
        <v>Hardware</v>
      </c>
    </row>
    <row r="8911" spans="1:12" hidden="1" x14ac:dyDescent="0.25">
      <c r="A8911" t="s">
        <v>9679</v>
      </c>
      <c r="B8911" s="1">
        <v>44953</v>
      </c>
      <c r="C8911" t="s">
        <v>117</v>
      </c>
      <c r="D8911" t="s">
        <v>29</v>
      </c>
      <c r="E8911" t="s">
        <v>312</v>
      </c>
      <c r="F8911" t="s">
        <v>390</v>
      </c>
      <c r="G8911">
        <v>35</v>
      </c>
      <c r="H8911">
        <v>5794.6</v>
      </c>
      <c r="I8911">
        <v>202810.93</v>
      </c>
      <c r="J8911" t="s">
        <v>768</v>
      </c>
      <c r="K8911">
        <v>30</v>
      </c>
      <c r="L8911" t="str">
        <f>_xlfn.XLOOKUP(F8911, Items!$A:$A, Items!$C:$C, "Check Item ID", 0)</f>
        <v>Service</v>
      </c>
    </row>
    <row r="8912" spans="1:12" hidden="1" x14ac:dyDescent="0.25">
      <c r="A8912" t="s">
        <v>9680</v>
      </c>
      <c r="B8912" s="1">
        <v>45088</v>
      </c>
      <c r="C8912" t="s">
        <v>195</v>
      </c>
      <c r="D8912" t="s">
        <v>7</v>
      </c>
      <c r="E8912" t="s">
        <v>306</v>
      </c>
      <c r="F8912" t="s">
        <v>692</v>
      </c>
      <c r="G8912">
        <v>7</v>
      </c>
      <c r="H8912">
        <v>6895.78</v>
      </c>
      <c r="I8912">
        <v>48270.45</v>
      </c>
      <c r="J8912" t="s">
        <v>770</v>
      </c>
      <c r="K8912">
        <v>35</v>
      </c>
      <c r="L8912" t="str">
        <f>_xlfn.XLOOKUP(F8912, Items!$A:$A, Items!$C:$C, "Check Item ID", 0)</f>
        <v>Hardware</v>
      </c>
    </row>
    <row r="8913" spans="1:12" x14ac:dyDescent="0.25">
      <c r="A8913" t="s">
        <v>9681</v>
      </c>
      <c r="B8913" s="1">
        <v>45546</v>
      </c>
      <c r="C8913" t="s">
        <v>231</v>
      </c>
      <c r="D8913" t="s">
        <v>7</v>
      </c>
      <c r="E8913" t="s">
        <v>283</v>
      </c>
      <c r="F8913" t="s">
        <v>436</v>
      </c>
      <c r="G8913" s="8">
        <v>20</v>
      </c>
      <c r="H8913" s="6">
        <v>59.4</v>
      </c>
      <c r="I8913" s="6">
        <v>1187.9000000000001</v>
      </c>
      <c r="J8913" t="s">
        <v>777</v>
      </c>
      <c r="K8913" s="8">
        <v>6</v>
      </c>
      <c r="L8913" t="str">
        <f>_xlfn.XLOOKUP(F8913, Items!$A:$A, Items!$C:$C, "Check Item ID", 0)</f>
        <v>Service</v>
      </c>
    </row>
    <row r="8914" spans="1:12" hidden="1" x14ac:dyDescent="0.25">
      <c r="A8914" t="s">
        <v>9682</v>
      </c>
      <c r="B8914" s="1">
        <v>45579</v>
      </c>
      <c r="C8914" t="s">
        <v>197</v>
      </c>
      <c r="D8914" t="s">
        <v>17</v>
      </c>
      <c r="E8914" t="s">
        <v>332</v>
      </c>
      <c r="F8914" t="s">
        <v>482</v>
      </c>
      <c r="G8914">
        <v>44</v>
      </c>
      <c r="H8914">
        <v>153.82</v>
      </c>
      <c r="I8914">
        <v>6767.87</v>
      </c>
      <c r="J8914" t="s">
        <v>770</v>
      </c>
      <c r="K8914">
        <v>33</v>
      </c>
      <c r="L8914" t="str">
        <f>_xlfn.XLOOKUP(F8914, Items!$A:$A, Items!$C:$C, "Check Item ID", 0)</f>
        <v>Service</v>
      </c>
    </row>
    <row r="8915" spans="1:12" x14ac:dyDescent="0.25">
      <c r="A8915" t="s">
        <v>9683</v>
      </c>
      <c r="B8915" s="1">
        <v>45116</v>
      </c>
      <c r="C8915" t="s">
        <v>99</v>
      </c>
      <c r="D8915" t="s">
        <v>13</v>
      </c>
      <c r="E8915" t="s">
        <v>352</v>
      </c>
      <c r="F8915" t="s">
        <v>422</v>
      </c>
      <c r="G8915" s="8">
        <v>7</v>
      </c>
      <c r="H8915" s="6">
        <v>4355.96</v>
      </c>
      <c r="I8915" s="6">
        <v>30491.73</v>
      </c>
      <c r="J8915" t="s">
        <v>777</v>
      </c>
      <c r="K8915" s="8">
        <v>28</v>
      </c>
      <c r="L8915" t="str">
        <f>_xlfn.XLOOKUP(F8915, Items!$A:$A, Items!$C:$C, "Check Item ID", 0)</f>
        <v>Service</v>
      </c>
    </row>
    <row r="8916" spans="1:12" x14ac:dyDescent="0.25">
      <c r="A8916" t="s">
        <v>9684</v>
      </c>
      <c r="B8916" s="1">
        <v>45143</v>
      </c>
      <c r="C8916" t="s">
        <v>135</v>
      </c>
      <c r="D8916" t="s">
        <v>31</v>
      </c>
      <c r="E8916" t="s">
        <v>306</v>
      </c>
      <c r="F8916" t="s">
        <v>578</v>
      </c>
      <c r="G8916" s="8">
        <v>1</v>
      </c>
      <c r="H8916" s="6">
        <v>8971.74</v>
      </c>
      <c r="I8916" s="6">
        <v>8971.74</v>
      </c>
      <c r="J8916" t="s">
        <v>777</v>
      </c>
      <c r="K8916" s="8">
        <v>45</v>
      </c>
      <c r="L8916" t="str">
        <f>_xlfn.XLOOKUP(F8916, Items!$A:$A, Items!$C:$C, "Check Item ID", 0)</f>
        <v>Service</v>
      </c>
    </row>
    <row r="8917" spans="1:12" hidden="1" x14ac:dyDescent="0.25">
      <c r="A8917" t="s">
        <v>9685</v>
      </c>
      <c r="B8917" s="1">
        <v>45778</v>
      </c>
      <c r="C8917" t="s">
        <v>133</v>
      </c>
      <c r="D8917" t="s">
        <v>11</v>
      </c>
      <c r="E8917" t="s">
        <v>296</v>
      </c>
      <c r="F8917" t="s">
        <v>698</v>
      </c>
      <c r="G8917">
        <v>28</v>
      </c>
      <c r="H8917">
        <v>6139.61</v>
      </c>
      <c r="I8917">
        <v>171909.05</v>
      </c>
      <c r="J8917" t="s">
        <v>770</v>
      </c>
      <c r="K8917">
        <v>11</v>
      </c>
      <c r="L8917" t="str">
        <f>_xlfn.XLOOKUP(F8917, Items!$A:$A, Items!$C:$C, "Check Item ID", 0)</f>
        <v>Software</v>
      </c>
    </row>
    <row r="8918" spans="1:12" hidden="1" x14ac:dyDescent="0.25">
      <c r="A8918" t="s">
        <v>9686</v>
      </c>
      <c r="B8918" s="1">
        <v>45610</v>
      </c>
      <c r="C8918" t="s">
        <v>147</v>
      </c>
      <c r="D8918" t="s">
        <v>5</v>
      </c>
      <c r="E8918" t="s">
        <v>246</v>
      </c>
      <c r="F8918" t="s">
        <v>520</v>
      </c>
      <c r="G8918">
        <v>10</v>
      </c>
      <c r="H8918">
        <v>8196.6200000000008</v>
      </c>
      <c r="I8918">
        <v>81966.19</v>
      </c>
      <c r="J8918" t="s">
        <v>770</v>
      </c>
      <c r="K8918">
        <v>15</v>
      </c>
      <c r="L8918" t="str">
        <f>_xlfn.XLOOKUP(F8918, Items!$A:$A, Items!$C:$C, "Check Item ID", 0)</f>
        <v>Software</v>
      </c>
    </row>
    <row r="8919" spans="1:12" hidden="1" x14ac:dyDescent="0.25">
      <c r="A8919" t="s">
        <v>9687</v>
      </c>
      <c r="B8919" s="1">
        <v>45851</v>
      </c>
      <c r="C8919" t="s">
        <v>223</v>
      </c>
      <c r="D8919" t="s">
        <v>5</v>
      </c>
      <c r="E8919" t="s">
        <v>308</v>
      </c>
      <c r="F8919" t="s">
        <v>644</v>
      </c>
      <c r="G8919">
        <v>8</v>
      </c>
      <c r="H8919">
        <v>8500.1200000000008</v>
      </c>
      <c r="I8919">
        <v>68000.98</v>
      </c>
      <c r="J8919" t="s">
        <v>770</v>
      </c>
      <c r="K8919">
        <v>3</v>
      </c>
      <c r="L8919" t="str">
        <f>_xlfn.XLOOKUP(F8919, Items!$A:$A, Items!$C:$C, "Check Item ID", 0)</f>
        <v>Hardware</v>
      </c>
    </row>
    <row r="8920" spans="1:12" hidden="1" x14ac:dyDescent="0.25">
      <c r="A8920" t="s">
        <v>9688</v>
      </c>
      <c r="B8920" s="1">
        <v>46020</v>
      </c>
      <c r="C8920" t="s">
        <v>135</v>
      </c>
      <c r="D8920" t="s">
        <v>31</v>
      </c>
      <c r="E8920" t="s">
        <v>352</v>
      </c>
      <c r="F8920" t="s">
        <v>464</v>
      </c>
      <c r="G8920">
        <v>27</v>
      </c>
      <c r="H8920">
        <v>3337.81</v>
      </c>
      <c r="I8920">
        <v>90120.960000000006</v>
      </c>
      <c r="J8920" t="s">
        <v>770</v>
      </c>
      <c r="K8920">
        <v>20</v>
      </c>
      <c r="L8920" t="str">
        <f>_xlfn.XLOOKUP(F8920, Items!$A:$A, Items!$C:$C, "Check Item ID", 0)</f>
        <v>Hardware</v>
      </c>
    </row>
    <row r="8921" spans="1:12" x14ac:dyDescent="0.25">
      <c r="A8921" t="s">
        <v>9689</v>
      </c>
      <c r="B8921" s="1">
        <v>45556</v>
      </c>
      <c r="C8921" t="s">
        <v>195</v>
      </c>
      <c r="D8921" t="s">
        <v>7</v>
      </c>
      <c r="E8921" t="s">
        <v>260</v>
      </c>
      <c r="F8921" t="s">
        <v>486</v>
      </c>
      <c r="G8921" s="8">
        <v>7</v>
      </c>
      <c r="H8921" s="6">
        <v>2747.07</v>
      </c>
      <c r="I8921" s="6">
        <v>19229.509999999998</v>
      </c>
      <c r="J8921" t="s">
        <v>777</v>
      </c>
      <c r="K8921" s="8">
        <v>25</v>
      </c>
      <c r="L8921" t="str">
        <f>_xlfn.XLOOKUP(F8921, Items!$A:$A, Items!$C:$C, "Check Item ID", 0)</f>
        <v>Hardware</v>
      </c>
    </row>
    <row r="8922" spans="1:12" hidden="1" x14ac:dyDescent="0.25">
      <c r="A8922" t="s">
        <v>9690</v>
      </c>
      <c r="B8922" s="1">
        <v>45563</v>
      </c>
      <c r="C8922" t="s">
        <v>163</v>
      </c>
      <c r="D8922" t="s">
        <v>31</v>
      </c>
      <c r="E8922" t="s">
        <v>278</v>
      </c>
      <c r="F8922" t="s">
        <v>602</v>
      </c>
      <c r="G8922">
        <v>28</v>
      </c>
      <c r="H8922">
        <v>1411.55</v>
      </c>
      <c r="I8922">
        <v>39523.53</v>
      </c>
      <c r="J8922" t="s">
        <v>770</v>
      </c>
      <c r="K8922">
        <v>15</v>
      </c>
      <c r="L8922" t="str">
        <f>_xlfn.XLOOKUP(F8922, Items!$A:$A, Items!$C:$C, "Check Item ID", 0)</f>
        <v>Software</v>
      </c>
    </row>
    <row r="8923" spans="1:12" hidden="1" x14ac:dyDescent="0.25">
      <c r="A8923" t="s">
        <v>9691</v>
      </c>
      <c r="B8923" s="1">
        <v>45882</v>
      </c>
      <c r="C8923" t="s">
        <v>221</v>
      </c>
      <c r="D8923" t="s">
        <v>5</v>
      </c>
      <c r="E8923" t="s">
        <v>276</v>
      </c>
      <c r="F8923" t="s">
        <v>526</v>
      </c>
      <c r="G8923">
        <v>19</v>
      </c>
      <c r="H8923">
        <v>6044.72</v>
      </c>
      <c r="I8923">
        <v>114849.7</v>
      </c>
      <c r="J8923" t="s">
        <v>770</v>
      </c>
      <c r="K8923">
        <v>14</v>
      </c>
      <c r="L8923" t="str">
        <f>_xlfn.XLOOKUP(F8923, Items!$A:$A, Items!$C:$C, "Check Item ID", 0)</f>
        <v>Software</v>
      </c>
    </row>
    <row r="8924" spans="1:12" hidden="1" x14ac:dyDescent="0.25">
      <c r="A8924" t="s">
        <v>9692</v>
      </c>
      <c r="B8924" s="1">
        <v>45867</v>
      </c>
      <c r="C8924" t="s">
        <v>153</v>
      </c>
      <c r="D8924" t="s">
        <v>3</v>
      </c>
      <c r="E8924" t="s">
        <v>332</v>
      </c>
      <c r="F8924" t="s">
        <v>556</v>
      </c>
      <c r="G8924">
        <v>29</v>
      </c>
      <c r="H8924">
        <v>5572.67</v>
      </c>
      <c r="I8924">
        <v>161607.54</v>
      </c>
      <c r="J8924" t="s">
        <v>768</v>
      </c>
      <c r="K8924">
        <v>40</v>
      </c>
      <c r="L8924" t="str">
        <f>_xlfn.XLOOKUP(F8924, Items!$A:$A, Items!$C:$C, "Check Item ID", 0)</f>
        <v>Software</v>
      </c>
    </row>
    <row r="8925" spans="1:12" x14ac:dyDescent="0.25">
      <c r="A8925" t="s">
        <v>9693</v>
      </c>
      <c r="B8925" s="1">
        <v>45933</v>
      </c>
      <c r="C8925" t="s">
        <v>229</v>
      </c>
      <c r="D8925" t="s">
        <v>17</v>
      </c>
      <c r="E8925" t="s">
        <v>354</v>
      </c>
      <c r="F8925" t="s">
        <v>670</v>
      </c>
      <c r="G8925" s="8">
        <v>46</v>
      </c>
      <c r="H8925" s="6">
        <v>7541.93</v>
      </c>
      <c r="I8925" s="6">
        <v>346928.96</v>
      </c>
      <c r="J8925" t="s">
        <v>777</v>
      </c>
      <c r="K8925" s="8">
        <v>39</v>
      </c>
      <c r="L8925" t="str">
        <f>_xlfn.XLOOKUP(F8925, Items!$A:$A, Items!$C:$C, "Check Item ID", 0)</f>
        <v>Service</v>
      </c>
    </row>
    <row r="8926" spans="1:12" hidden="1" x14ac:dyDescent="0.25">
      <c r="A8926" t="s">
        <v>9694</v>
      </c>
      <c r="B8926" s="1">
        <v>45108</v>
      </c>
      <c r="C8926" t="s">
        <v>235</v>
      </c>
      <c r="D8926" t="s">
        <v>17</v>
      </c>
      <c r="E8926" t="s">
        <v>338</v>
      </c>
      <c r="F8926" t="s">
        <v>482</v>
      </c>
      <c r="G8926">
        <v>25</v>
      </c>
      <c r="H8926">
        <v>145.31</v>
      </c>
      <c r="I8926">
        <v>3632.81</v>
      </c>
      <c r="J8926" t="s">
        <v>770</v>
      </c>
      <c r="K8926">
        <v>5</v>
      </c>
      <c r="L8926" t="str">
        <f>_xlfn.XLOOKUP(F8926, Items!$A:$A, Items!$C:$C, "Check Item ID", 0)</f>
        <v>Service</v>
      </c>
    </row>
    <row r="8927" spans="1:12" hidden="1" x14ac:dyDescent="0.25">
      <c r="A8927" t="s">
        <v>9695</v>
      </c>
      <c r="B8927" s="1">
        <v>45256</v>
      </c>
      <c r="C8927" t="s">
        <v>171</v>
      </c>
      <c r="D8927" t="s">
        <v>23</v>
      </c>
      <c r="E8927" t="s">
        <v>324</v>
      </c>
      <c r="F8927" t="s">
        <v>682</v>
      </c>
      <c r="G8927">
        <v>43</v>
      </c>
      <c r="H8927">
        <v>8012.84</v>
      </c>
      <c r="I8927">
        <v>344552.15</v>
      </c>
      <c r="J8927" t="s">
        <v>768</v>
      </c>
      <c r="K8927">
        <v>33</v>
      </c>
      <c r="L8927" t="str">
        <f>_xlfn.XLOOKUP(F8927, Items!$A:$A, Items!$C:$C, "Check Item ID", 0)</f>
        <v>Software</v>
      </c>
    </row>
    <row r="8928" spans="1:12" hidden="1" x14ac:dyDescent="0.25">
      <c r="A8928" t="s">
        <v>9696</v>
      </c>
      <c r="B8928" s="1">
        <v>44988</v>
      </c>
      <c r="C8928" t="s">
        <v>77</v>
      </c>
      <c r="D8928" t="s">
        <v>17</v>
      </c>
      <c r="E8928" t="s">
        <v>344</v>
      </c>
      <c r="F8928" t="s">
        <v>518</v>
      </c>
      <c r="G8928">
        <v>7</v>
      </c>
      <c r="H8928">
        <v>3689.23</v>
      </c>
      <c r="I8928">
        <v>25824.62</v>
      </c>
      <c r="J8928" t="s">
        <v>768</v>
      </c>
      <c r="K8928">
        <v>4</v>
      </c>
      <c r="L8928" t="str">
        <f>_xlfn.XLOOKUP(F8928, Items!$A:$A, Items!$C:$C, "Check Item ID", 0)</f>
        <v>Service</v>
      </c>
    </row>
    <row r="8929" spans="1:12" x14ac:dyDescent="0.25">
      <c r="A8929" t="s">
        <v>9697</v>
      </c>
      <c r="B8929" s="1">
        <v>45649</v>
      </c>
      <c r="C8929" t="s">
        <v>215</v>
      </c>
      <c r="D8929" t="s">
        <v>5</v>
      </c>
      <c r="E8929" t="s">
        <v>312</v>
      </c>
      <c r="F8929" t="s">
        <v>498</v>
      </c>
      <c r="G8929" s="8">
        <v>46</v>
      </c>
      <c r="H8929" s="6">
        <v>9136.6</v>
      </c>
      <c r="I8929" s="6">
        <v>420283.69</v>
      </c>
      <c r="J8929" t="s">
        <v>777</v>
      </c>
      <c r="K8929" s="8">
        <v>31</v>
      </c>
      <c r="L8929" t="str">
        <f>_xlfn.XLOOKUP(F8929, Items!$A:$A, Items!$C:$C, "Check Item ID", 0)</f>
        <v>Service</v>
      </c>
    </row>
    <row r="8930" spans="1:12" x14ac:dyDescent="0.25">
      <c r="A8930" t="s">
        <v>9698</v>
      </c>
      <c r="B8930" s="1">
        <v>45084</v>
      </c>
      <c r="C8930" t="s">
        <v>55</v>
      </c>
      <c r="D8930" t="s">
        <v>3</v>
      </c>
      <c r="E8930" t="s">
        <v>354</v>
      </c>
      <c r="F8930" t="s">
        <v>746</v>
      </c>
      <c r="G8930" s="8">
        <v>23</v>
      </c>
      <c r="H8930" s="6">
        <v>5292.36</v>
      </c>
      <c r="I8930" s="6">
        <v>121724.21</v>
      </c>
      <c r="J8930" t="s">
        <v>777</v>
      </c>
      <c r="K8930" s="8">
        <v>42</v>
      </c>
      <c r="L8930" t="str">
        <f>_xlfn.XLOOKUP(F8930, Items!$A:$A, Items!$C:$C, "Check Item ID", 0)</f>
        <v>Software</v>
      </c>
    </row>
    <row r="8931" spans="1:12" hidden="1" x14ac:dyDescent="0.25">
      <c r="A8931" t="s">
        <v>9699</v>
      </c>
      <c r="B8931" s="1">
        <v>45705</v>
      </c>
      <c r="C8931" t="s">
        <v>79</v>
      </c>
      <c r="D8931" t="s">
        <v>31</v>
      </c>
      <c r="E8931" t="s">
        <v>340</v>
      </c>
      <c r="F8931" t="s">
        <v>380</v>
      </c>
      <c r="G8931">
        <v>47</v>
      </c>
      <c r="H8931">
        <v>4546.4399999999996</v>
      </c>
      <c r="I8931">
        <v>213682.68</v>
      </c>
      <c r="J8931" t="s">
        <v>768</v>
      </c>
      <c r="K8931">
        <v>17</v>
      </c>
      <c r="L8931" t="str">
        <f>_xlfn.XLOOKUP(F8931, Items!$A:$A, Items!$C:$C, "Check Item ID", 0)</f>
        <v>Hardware</v>
      </c>
    </row>
    <row r="8932" spans="1:12" hidden="1" x14ac:dyDescent="0.25">
      <c r="A8932" t="s">
        <v>9700</v>
      </c>
      <c r="B8932" s="1">
        <v>45384</v>
      </c>
      <c r="C8932" t="s">
        <v>205</v>
      </c>
      <c r="D8932" t="s">
        <v>25</v>
      </c>
      <c r="E8932" t="s">
        <v>344</v>
      </c>
      <c r="F8932" t="s">
        <v>752</v>
      </c>
      <c r="G8932">
        <v>4</v>
      </c>
      <c r="H8932">
        <v>2098.66</v>
      </c>
      <c r="I8932">
        <v>8394.65</v>
      </c>
      <c r="J8932" t="s">
        <v>770</v>
      </c>
      <c r="K8932">
        <v>34</v>
      </c>
      <c r="L8932" t="str">
        <f>_xlfn.XLOOKUP(F8932, Items!$A:$A, Items!$C:$C, "Check Item ID", 0)</f>
        <v>Software</v>
      </c>
    </row>
    <row r="8933" spans="1:12" x14ac:dyDescent="0.25">
      <c r="A8933" t="s">
        <v>9701</v>
      </c>
      <c r="B8933" s="1">
        <v>45616</v>
      </c>
      <c r="C8933" t="s">
        <v>99</v>
      </c>
      <c r="D8933" t="s">
        <v>13</v>
      </c>
      <c r="E8933" t="s">
        <v>312</v>
      </c>
      <c r="F8933" t="s">
        <v>520</v>
      </c>
      <c r="G8933" s="8">
        <v>46</v>
      </c>
      <c r="H8933" s="6">
        <v>7454.11</v>
      </c>
      <c r="I8933" s="6">
        <v>342889.18</v>
      </c>
      <c r="J8933" t="s">
        <v>777</v>
      </c>
      <c r="K8933" s="8">
        <v>8</v>
      </c>
      <c r="L8933" t="str">
        <f>_xlfn.XLOOKUP(F8933, Items!$A:$A, Items!$C:$C, "Check Item ID", 0)</f>
        <v>Software</v>
      </c>
    </row>
    <row r="8934" spans="1:12" x14ac:dyDescent="0.25">
      <c r="A8934" t="s">
        <v>9702</v>
      </c>
      <c r="B8934" s="1">
        <v>45632</v>
      </c>
      <c r="C8934" t="s">
        <v>121</v>
      </c>
      <c r="D8934" t="s">
        <v>5</v>
      </c>
      <c r="E8934" t="s">
        <v>318</v>
      </c>
      <c r="F8934" t="s">
        <v>686</v>
      </c>
      <c r="G8934" s="8">
        <v>44</v>
      </c>
      <c r="H8934" s="6">
        <v>5625.38</v>
      </c>
      <c r="I8934" s="6">
        <v>247516.51</v>
      </c>
      <c r="J8934" t="s">
        <v>777</v>
      </c>
      <c r="K8934" s="8">
        <v>17</v>
      </c>
      <c r="L8934" t="str">
        <f>_xlfn.XLOOKUP(F8934, Items!$A:$A, Items!$C:$C, "Check Item ID", 0)</f>
        <v>Software</v>
      </c>
    </row>
    <row r="8935" spans="1:12" hidden="1" x14ac:dyDescent="0.25">
      <c r="A8935" t="s">
        <v>9703</v>
      </c>
      <c r="B8935" s="1">
        <v>45523</v>
      </c>
      <c r="C8935" t="s">
        <v>65</v>
      </c>
      <c r="D8935" t="s">
        <v>15</v>
      </c>
      <c r="E8935" t="s">
        <v>296</v>
      </c>
      <c r="F8935" t="s">
        <v>664</v>
      </c>
      <c r="G8935">
        <v>6</v>
      </c>
      <c r="H8935">
        <v>6710.62</v>
      </c>
      <c r="I8935">
        <v>40263.71</v>
      </c>
      <c r="J8935" t="s">
        <v>768</v>
      </c>
      <c r="K8935">
        <v>40</v>
      </c>
      <c r="L8935" t="str">
        <f>_xlfn.XLOOKUP(F8935, Items!$A:$A, Items!$C:$C, "Check Item ID", 0)</f>
        <v>Hardware</v>
      </c>
    </row>
    <row r="8936" spans="1:12" hidden="1" x14ac:dyDescent="0.25">
      <c r="A8936" t="s">
        <v>9704</v>
      </c>
      <c r="B8936" s="1">
        <v>44962</v>
      </c>
      <c r="C8936" t="s">
        <v>237</v>
      </c>
      <c r="D8936" t="s">
        <v>5</v>
      </c>
      <c r="E8936" t="s">
        <v>267</v>
      </c>
      <c r="F8936" t="s">
        <v>592</v>
      </c>
      <c r="G8936">
        <v>28</v>
      </c>
      <c r="H8936">
        <v>5669.68</v>
      </c>
      <c r="I8936">
        <v>158751.07999999999</v>
      </c>
      <c r="J8936" t="s">
        <v>768</v>
      </c>
      <c r="K8936">
        <v>35</v>
      </c>
      <c r="L8936" t="str">
        <f>_xlfn.XLOOKUP(F8936, Items!$A:$A, Items!$C:$C, "Check Item ID", 0)</f>
        <v>Software</v>
      </c>
    </row>
    <row r="8937" spans="1:12" hidden="1" x14ac:dyDescent="0.25">
      <c r="A8937" t="s">
        <v>9705</v>
      </c>
      <c r="B8937" s="1">
        <v>45584</v>
      </c>
      <c r="C8937" t="s">
        <v>91</v>
      </c>
      <c r="D8937" t="s">
        <v>11</v>
      </c>
      <c r="E8937" t="s">
        <v>276</v>
      </c>
      <c r="F8937" t="s">
        <v>600</v>
      </c>
      <c r="G8937">
        <v>47</v>
      </c>
      <c r="H8937">
        <v>7364.16</v>
      </c>
      <c r="I8937">
        <v>346115.45</v>
      </c>
      <c r="J8937" t="s">
        <v>770</v>
      </c>
      <c r="K8937">
        <v>28</v>
      </c>
      <c r="L8937" t="str">
        <f>_xlfn.XLOOKUP(F8937, Items!$A:$A, Items!$C:$C, "Check Item ID", 0)</f>
        <v>Software</v>
      </c>
    </row>
    <row r="8938" spans="1:12" hidden="1" x14ac:dyDescent="0.25">
      <c r="A8938" t="s">
        <v>9706</v>
      </c>
      <c r="B8938" s="1">
        <v>45322</v>
      </c>
      <c r="C8938" t="s">
        <v>211</v>
      </c>
      <c r="D8938" t="s">
        <v>31</v>
      </c>
      <c r="E8938" t="s">
        <v>288</v>
      </c>
      <c r="F8938" t="s">
        <v>610</v>
      </c>
      <c r="G8938">
        <v>2</v>
      </c>
      <c r="H8938">
        <v>1339.67</v>
      </c>
      <c r="I8938">
        <v>2679.34</v>
      </c>
      <c r="J8938" t="s">
        <v>768</v>
      </c>
      <c r="K8938">
        <v>37</v>
      </c>
      <c r="L8938" t="str">
        <f>_xlfn.XLOOKUP(F8938, Items!$A:$A, Items!$C:$C, "Check Item ID", 0)</f>
        <v>Hardware</v>
      </c>
    </row>
    <row r="8939" spans="1:12" x14ac:dyDescent="0.25">
      <c r="A8939" t="s">
        <v>9707</v>
      </c>
      <c r="B8939" s="1">
        <v>45646</v>
      </c>
      <c r="C8939" t="s">
        <v>203</v>
      </c>
      <c r="D8939" t="s">
        <v>31</v>
      </c>
      <c r="E8939" t="s">
        <v>276</v>
      </c>
      <c r="F8939" t="s">
        <v>724</v>
      </c>
      <c r="G8939" s="8">
        <v>6</v>
      </c>
      <c r="H8939" s="6">
        <v>345.83</v>
      </c>
      <c r="I8939" s="6">
        <v>2075.0100000000002</v>
      </c>
      <c r="J8939" t="s">
        <v>777</v>
      </c>
      <c r="K8939" s="8">
        <v>19</v>
      </c>
      <c r="L8939" t="str">
        <f>_xlfn.XLOOKUP(F8939, Items!$A:$A, Items!$C:$C, "Check Item ID", 0)</f>
        <v>Software</v>
      </c>
    </row>
    <row r="8940" spans="1:12" x14ac:dyDescent="0.25">
      <c r="A8940" t="s">
        <v>9708</v>
      </c>
      <c r="B8940" s="1">
        <v>45488</v>
      </c>
      <c r="C8940" t="s">
        <v>97</v>
      </c>
      <c r="D8940" t="s">
        <v>29</v>
      </c>
      <c r="E8940" t="s">
        <v>254</v>
      </c>
      <c r="F8940" t="s">
        <v>564</v>
      </c>
      <c r="G8940" s="8">
        <v>37</v>
      </c>
      <c r="H8940" s="6">
        <v>3322.23</v>
      </c>
      <c r="I8940" s="6">
        <v>122922.68</v>
      </c>
      <c r="J8940" t="s">
        <v>777</v>
      </c>
      <c r="K8940" s="8">
        <v>23</v>
      </c>
      <c r="L8940" t="str">
        <f>_xlfn.XLOOKUP(F8940, Items!$A:$A, Items!$C:$C, "Check Item ID", 0)</f>
        <v>Software</v>
      </c>
    </row>
    <row r="8941" spans="1:12" hidden="1" x14ac:dyDescent="0.25">
      <c r="A8941" t="s">
        <v>9709</v>
      </c>
      <c r="B8941" s="1">
        <v>46007</v>
      </c>
      <c r="C8941" t="s">
        <v>213</v>
      </c>
      <c r="D8941" t="s">
        <v>5</v>
      </c>
      <c r="E8941" t="s">
        <v>334</v>
      </c>
      <c r="F8941" t="s">
        <v>662</v>
      </c>
      <c r="G8941">
        <v>4</v>
      </c>
      <c r="H8941">
        <v>5965.51</v>
      </c>
      <c r="I8941">
        <v>23862.05</v>
      </c>
      <c r="J8941" t="s">
        <v>768</v>
      </c>
      <c r="K8941">
        <v>34</v>
      </c>
      <c r="L8941" t="str">
        <f>_xlfn.XLOOKUP(F8941, Items!$A:$A, Items!$C:$C, "Check Item ID", 0)</f>
        <v>Service</v>
      </c>
    </row>
    <row r="8942" spans="1:12" hidden="1" x14ac:dyDescent="0.25">
      <c r="A8942" t="s">
        <v>9710</v>
      </c>
      <c r="B8942" s="1">
        <v>45436</v>
      </c>
      <c r="C8942" t="s">
        <v>219</v>
      </c>
      <c r="D8942" t="s">
        <v>21</v>
      </c>
      <c r="E8942" t="s">
        <v>263</v>
      </c>
      <c r="F8942" t="s">
        <v>732</v>
      </c>
      <c r="G8942">
        <v>19</v>
      </c>
      <c r="H8942">
        <v>9541.34</v>
      </c>
      <c r="I8942">
        <v>181285.47</v>
      </c>
      <c r="J8942" t="s">
        <v>770</v>
      </c>
      <c r="K8942">
        <v>19</v>
      </c>
      <c r="L8942" t="str">
        <f>_xlfn.XLOOKUP(F8942, Items!$A:$A, Items!$C:$C, "Check Item ID", 0)</f>
        <v>Software</v>
      </c>
    </row>
    <row r="8943" spans="1:12" x14ac:dyDescent="0.25">
      <c r="A8943" t="s">
        <v>9711</v>
      </c>
      <c r="B8943" s="1">
        <v>45796</v>
      </c>
      <c r="C8943" t="s">
        <v>217</v>
      </c>
      <c r="D8943" t="s">
        <v>21</v>
      </c>
      <c r="E8943" t="s">
        <v>352</v>
      </c>
      <c r="F8943" t="s">
        <v>500</v>
      </c>
      <c r="G8943" s="8">
        <v>30</v>
      </c>
      <c r="H8943" s="6">
        <v>9474.49</v>
      </c>
      <c r="I8943" s="6">
        <v>284234.83</v>
      </c>
      <c r="J8943" t="s">
        <v>777</v>
      </c>
      <c r="K8943" s="8">
        <v>37</v>
      </c>
      <c r="L8943" t="str">
        <f>_xlfn.XLOOKUP(F8943, Items!$A:$A, Items!$C:$C, "Check Item ID", 0)</f>
        <v>Service</v>
      </c>
    </row>
    <row r="8944" spans="1:12" hidden="1" x14ac:dyDescent="0.25">
      <c r="A8944" t="s">
        <v>9712</v>
      </c>
      <c r="B8944" s="1">
        <v>45521</v>
      </c>
      <c r="C8944" t="s">
        <v>99</v>
      </c>
      <c r="D8944" t="s">
        <v>13</v>
      </c>
      <c r="E8944" t="s">
        <v>310</v>
      </c>
      <c r="F8944" t="s">
        <v>616</v>
      </c>
      <c r="G8944">
        <v>16</v>
      </c>
      <c r="H8944">
        <v>327.92</v>
      </c>
      <c r="I8944">
        <v>5246.65</v>
      </c>
      <c r="J8944" t="s">
        <v>770</v>
      </c>
      <c r="K8944">
        <v>21</v>
      </c>
      <c r="L8944" t="str">
        <f>_xlfn.XLOOKUP(F8944, Items!$A:$A, Items!$C:$C, "Check Item ID", 0)</f>
        <v>Hardware</v>
      </c>
    </row>
    <row r="8945" spans="1:12" x14ac:dyDescent="0.25">
      <c r="A8945" t="s">
        <v>9713</v>
      </c>
      <c r="B8945" s="1">
        <v>45544</v>
      </c>
      <c r="C8945" t="s">
        <v>235</v>
      </c>
      <c r="D8945" t="s">
        <v>17</v>
      </c>
      <c r="E8945" t="s">
        <v>292</v>
      </c>
      <c r="F8945" t="s">
        <v>712</v>
      </c>
      <c r="G8945" s="8">
        <v>9</v>
      </c>
      <c r="H8945" s="6">
        <v>3277.98</v>
      </c>
      <c r="I8945" s="6">
        <v>29501.83</v>
      </c>
      <c r="J8945" t="s">
        <v>777</v>
      </c>
      <c r="K8945" s="8">
        <v>11</v>
      </c>
      <c r="L8945" t="str">
        <f>_xlfn.XLOOKUP(F8945, Items!$A:$A, Items!$C:$C, "Check Item ID", 0)</f>
        <v>Service</v>
      </c>
    </row>
    <row r="8946" spans="1:12" hidden="1" x14ac:dyDescent="0.25">
      <c r="A8946" t="s">
        <v>9714</v>
      </c>
      <c r="B8946" s="1">
        <v>46008</v>
      </c>
      <c r="C8946" t="s">
        <v>181</v>
      </c>
      <c r="D8946" t="s">
        <v>17</v>
      </c>
      <c r="E8946" t="s">
        <v>324</v>
      </c>
      <c r="F8946" t="s">
        <v>526</v>
      </c>
      <c r="G8946">
        <v>16</v>
      </c>
      <c r="H8946">
        <v>5651.87</v>
      </c>
      <c r="I8946">
        <v>90429.91</v>
      </c>
      <c r="J8946" t="s">
        <v>768</v>
      </c>
      <c r="K8946">
        <v>33</v>
      </c>
      <c r="L8946" t="str">
        <f>_xlfn.XLOOKUP(F8946, Items!$A:$A, Items!$C:$C, "Check Item ID", 0)</f>
        <v>Software</v>
      </c>
    </row>
    <row r="8947" spans="1:12" x14ac:dyDescent="0.25">
      <c r="A8947" t="s">
        <v>9715</v>
      </c>
      <c r="B8947" s="1">
        <v>45279</v>
      </c>
      <c r="C8947" t="s">
        <v>121</v>
      </c>
      <c r="D8947" t="s">
        <v>5</v>
      </c>
      <c r="E8947" t="s">
        <v>348</v>
      </c>
      <c r="F8947" t="s">
        <v>480</v>
      </c>
      <c r="G8947" s="8">
        <v>38</v>
      </c>
      <c r="H8947" s="6">
        <v>2724.95</v>
      </c>
      <c r="I8947" s="6">
        <v>103548.14</v>
      </c>
      <c r="J8947" t="s">
        <v>777</v>
      </c>
      <c r="K8947" s="8">
        <v>29</v>
      </c>
      <c r="L8947" t="str">
        <f>_xlfn.XLOOKUP(F8947, Items!$A:$A, Items!$C:$C, "Check Item ID", 0)</f>
        <v>Hardware</v>
      </c>
    </row>
    <row r="8948" spans="1:12" x14ac:dyDescent="0.25">
      <c r="A8948" t="s">
        <v>9716</v>
      </c>
      <c r="B8948" s="1">
        <v>45272</v>
      </c>
      <c r="C8948" t="s">
        <v>111</v>
      </c>
      <c r="D8948" t="s">
        <v>31</v>
      </c>
      <c r="E8948" t="s">
        <v>354</v>
      </c>
      <c r="F8948" t="s">
        <v>542</v>
      </c>
      <c r="G8948" s="8">
        <v>36</v>
      </c>
      <c r="H8948" s="6">
        <v>8166.01</v>
      </c>
      <c r="I8948" s="6">
        <v>293976.28000000003</v>
      </c>
      <c r="J8948" t="s">
        <v>777</v>
      </c>
      <c r="K8948" s="8">
        <v>38</v>
      </c>
      <c r="L8948" t="str">
        <f>_xlfn.XLOOKUP(F8948, Items!$A:$A, Items!$C:$C, "Check Item ID", 0)</f>
        <v>Service</v>
      </c>
    </row>
    <row r="8949" spans="1:12" x14ac:dyDescent="0.25">
      <c r="A8949" t="s">
        <v>9717</v>
      </c>
      <c r="B8949" s="1">
        <v>45640</v>
      </c>
      <c r="C8949" t="s">
        <v>99</v>
      </c>
      <c r="D8949" t="s">
        <v>13</v>
      </c>
      <c r="E8949" t="s">
        <v>260</v>
      </c>
      <c r="F8949" t="s">
        <v>468</v>
      </c>
      <c r="G8949" s="8">
        <v>17</v>
      </c>
      <c r="H8949" s="6">
        <v>4092.94</v>
      </c>
      <c r="I8949" s="6">
        <v>69579.91</v>
      </c>
      <c r="J8949" t="s">
        <v>777</v>
      </c>
      <c r="K8949" s="8">
        <v>27</v>
      </c>
      <c r="L8949" t="str">
        <f>_xlfn.XLOOKUP(F8949, Items!$A:$A, Items!$C:$C, "Check Item ID", 0)</f>
        <v>Hardware</v>
      </c>
    </row>
    <row r="8950" spans="1:12" x14ac:dyDescent="0.25">
      <c r="A8950" t="s">
        <v>9718</v>
      </c>
      <c r="B8950" s="1">
        <v>45824</v>
      </c>
      <c r="C8950" t="s">
        <v>225</v>
      </c>
      <c r="D8950" t="s">
        <v>13</v>
      </c>
      <c r="E8950" t="s">
        <v>265</v>
      </c>
      <c r="F8950" t="s">
        <v>612</v>
      </c>
      <c r="G8950" s="8">
        <v>31</v>
      </c>
      <c r="H8950" s="6">
        <v>795.31</v>
      </c>
      <c r="I8950" s="6">
        <v>24654.59</v>
      </c>
      <c r="J8950" t="s">
        <v>777</v>
      </c>
      <c r="K8950" s="8">
        <v>9</v>
      </c>
      <c r="L8950" t="str">
        <f>_xlfn.XLOOKUP(F8950, Items!$A:$A, Items!$C:$C, "Check Item ID", 0)</f>
        <v>Service</v>
      </c>
    </row>
    <row r="8951" spans="1:12" hidden="1" x14ac:dyDescent="0.25">
      <c r="A8951" t="s">
        <v>9719</v>
      </c>
      <c r="B8951" s="1">
        <v>45618</v>
      </c>
      <c r="C8951" t="s">
        <v>209</v>
      </c>
      <c r="D8951" t="s">
        <v>23</v>
      </c>
      <c r="E8951" t="s">
        <v>332</v>
      </c>
      <c r="F8951" t="s">
        <v>458</v>
      </c>
      <c r="G8951">
        <v>34</v>
      </c>
      <c r="H8951">
        <v>4869.7299999999996</v>
      </c>
      <c r="I8951">
        <v>165570.66</v>
      </c>
      <c r="J8951" t="s">
        <v>768</v>
      </c>
      <c r="K8951">
        <v>38</v>
      </c>
      <c r="L8951" t="str">
        <f>_xlfn.XLOOKUP(F8951, Items!$A:$A, Items!$C:$C, "Check Item ID", 0)</f>
        <v>Service</v>
      </c>
    </row>
    <row r="8952" spans="1:12" x14ac:dyDescent="0.25">
      <c r="A8952" t="s">
        <v>9720</v>
      </c>
      <c r="B8952" s="1">
        <v>45732</v>
      </c>
      <c r="C8952" t="s">
        <v>107</v>
      </c>
      <c r="D8952" t="s">
        <v>25</v>
      </c>
      <c r="E8952" t="s">
        <v>324</v>
      </c>
      <c r="F8952" t="s">
        <v>520</v>
      </c>
      <c r="G8952" s="8">
        <v>26</v>
      </c>
      <c r="H8952" s="6">
        <v>6652.9</v>
      </c>
      <c r="I8952" s="6">
        <v>172975.35</v>
      </c>
      <c r="J8952" t="s">
        <v>777</v>
      </c>
      <c r="K8952" s="8">
        <v>19</v>
      </c>
      <c r="L8952" t="str">
        <f>_xlfn.XLOOKUP(F8952, Items!$A:$A, Items!$C:$C, "Check Item ID", 0)</f>
        <v>Software</v>
      </c>
    </row>
    <row r="8953" spans="1:12" hidden="1" x14ac:dyDescent="0.25">
      <c r="A8953" t="s">
        <v>9721</v>
      </c>
      <c r="B8953" s="1">
        <v>45832</v>
      </c>
      <c r="C8953" t="s">
        <v>197</v>
      </c>
      <c r="D8953" t="s">
        <v>17</v>
      </c>
      <c r="E8953" t="s">
        <v>276</v>
      </c>
      <c r="F8953" t="s">
        <v>712</v>
      </c>
      <c r="G8953">
        <v>48</v>
      </c>
      <c r="H8953">
        <v>2943.7</v>
      </c>
      <c r="I8953">
        <v>141297.76999999999</v>
      </c>
      <c r="J8953" t="s">
        <v>770</v>
      </c>
      <c r="K8953">
        <v>30</v>
      </c>
      <c r="L8953" t="str">
        <f>_xlfn.XLOOKUP(F8953, Items!$A:$A, Items!$C:$C, "Check Item ID", 0)</f>
        <v>Service</v>
      </c>
    </row>
    <row r="8954" spans="1:12" hidden="1" x14ac:dyDescent="0.25">
      <c r="A8954" t="s">
        <v>9722</v>
      </c>
      <c r="B8954" s="1">
        <v>45299</v>
      </c>
      <c r="C8954" t="s">
        <v>227</v>
      </c>
      <c r="D8954" t="s">
        <v>9</v>
      </c>
      <c r="E8954" t="s">
        <v>350</v>
      </c>
      <c r="F8954" t="s">
        <v>496</v>
      </c>
      <c r="G8954">
        <v>50</v>
      </c>
      <c r="H8954">
        <v>6809.35</v>
      </c>
      <c r="I8954">
        <v>340467.56</v>
      </c>
      <c r="J8954" t="s">
        <v>770</v>
      </c>
      <c r="K8954">
        <v>42</v>
      </c>
      <c r="L8954" t="str">
        <f>_xlfn.XLOOKUP(F8954, Items!$A:$A, Items!$C:$C, "Check Item ID", 0)</f>
        <v>Hardware</v>
      </c>
    </row>
    <row r="8955" spans="1:12" x14ac:dyDescent="0.25">
      <c r="A8955" t="s">
        <v>9723</v>
      </c>
      <c r="B8955" s="1">
        <v>45983</v>
      </c>
      <c r="C8955" t="s">
        <v>59</v>
      </c>
      <c r="D8955" t="s">
        <v>9</v>
      </c>
      <c r="E8955" t="s">
        <v>288</v>
      </c>
      <c r="F8955" t="s">
        <v>426</v>
      </c>
      <c r="G8955" s="8">
        <v>22</v>
      </c>
      <c r="H8955" s="6">
        <v>7853.98</v>
      </c>
      <c r="I8955" s="6">
        <v>172787.63</v>
      </c>
      <c r="J8955" t="s">
        <v>777</v>
      </c>
      <c r="K8955" s="8">
        <v>29</v>
      </c>
      <c r="L8955" t="str">
        <f>_xlfn.XLOOKUP(F8955, Items!$A:$A, Items!$C:$C, "Check Item ID", 0)</f>
        <v>Hardware</v>
      </c>
    </row>
    <row r="8956" spans="1:12" x14ac:dyDescent="0.25">
      <c r="A8956" t="s">
        <v>9724</v>
      </c>
      <c r="B8956" s="1">
        <v>45291</v>
      </c>
      <c r="C8956" t="s">
        <v>177</v>
      </c>
      <c r="D8956" t="s">
        <v>27</v>
      </c>
      <c r="E8956" t="s">
        <v>324</v>
      </c>
      <c r="F8956" t="s">
        <v>546</v>
      </c>
      <c r="G8956" s="8">
        <v>5</v>
      </c>
      <c r="H8956" s="6">
        <v>6884.46</v>
      </c>
      <c r="I8956" s="6">
        <v>34422.32</v>
      </c>
      <c r="J8956" t="s">
        <v>777</v>
      </c>
      <c r="K8956" s="8">
        <v>32</v>
      </c>
      <c r="L8956" t="str">
        <f>_xlfn.XLOOKUP(F8956, Items!$A:$A, Items!$C:$C, "Check Item ID", 0)</f>
        <v>Hardware</v>
      </c>
    </row>
    <row r="8957" spans="1:12" x14ac:dyDescent="0.25">
      <c r="A8957" t="s">
        <v>9725</v>
      </c>
      <c r="B8957" s="1">
        <v>45433</v>
      </c>
      <c r="C8957" t="s">
        <v>181</v>
      </c>
      <c r="D8957" t="s">
        <v>17</v>
      </c>
      <c r="E8957" t="s">
        <v>267</v>
      </c>
      <c r="F8957" t="s">
        <v>454</v>
      </c>
      <c r="G8957" s="8">
        <v>24</v>
      </c>
      <c r="H8957" s="6">
        <v>1520.02</v>
      </c>
      <c r="I8957" s="6">
        <v>36480.449999999997</v>
      </c>
      <c r="J8957" t="s">
        <v>777</v>
      </c>
      <c r="K8957" s="8">
        <v>43</v>
      </c>
      <c r="L8957" t="str">
        <f>_xlfn.XLOOKUP(F8957, Items!$A:$A, Items!$C:$C, "Check Item ID", 0)</f>
        <v>Service</v>
      </c>
    </row>
    <row r="8958" spans="1:12" hidden="1" x14ac:dyDescent="0.25">
      <c r="A8958" t="s">
        <v>9726</v>
      </c>
      <c r="B8958" s="1">
        <v>45535</v>
      </c>
      <c r="C8958" t="s">
        <v>109</v>
      </c>
      <c r="D8958" t="s">
        <v>17</v>
      </c>
      <c r="E8958" t="s">
        <v>263</v>
      </c>
      <c r="F8958" t="s">
        <v>432</v>
      </c>
      <c r="G8958">
        <v>21</v>
      </c>
      <c r="H8958">
        <v>8700.6200000000008</v>
      </c>
      <c r="I8958">
        <v>182713.03</v>
      </c>
      <c r="J8958" t="s">
        <v>770</v>
      </c>
      <c r="K8958">
        <v>4</v>
      </c>
      <c r="L8958" t="str">
        <f>_xlfn.XLOOKUP(F8958, Items!$A:$A, Items!$C:$C, "Check Item ID", 0)</f>
        <v>Service</v>
      </c>
    </row>
    <row r="8959" spans="1:12" hidden="1" x14ac:dyDescent="0.25">
      <c r="A8959" t="s">
        <v>9727</v>
      </c>
      <c r="B8959" s="1">
        <v>45596</v>
      </c>
      <c r="C8959" t="s">
        <v>83</v>
      </c>
      <c r="D8959" t="s">
        <v>23</v>
      </c>
      <c r="E8959" t="s">
        <v>352</v>
      </c>
      <c r="F8959" t="s">
        <v>568</v>
      </c>
      <c r="G8959">
        <v>1</v>
      </c>
      <c r="H8959">
        <v>544.78</v>
      </c>
      <c r="I8959">
        <v>544.78</v>
      </c>
      <c r="J8959" t="s">
        <v>770</v>
      </c>
      <c r="K8959">
        <v>31</v>
      </c>
      <c r="L8959" t="str">
        <f>_xlfn.XLOOKUP(F8959, Items!$A:$A, Items!$C:$C, "Check Item ID", 0)</f>
        <v>Software</v>
      </c>
    </row>
    <row r="8960" spans="1:12" x14ac:dyDescent="0.25">
      <c r="A8960" t="s">
        <v>9728</v>
      </c>
      <c r="B8960" s="1">
        <v>45608</v>
      </c>
      <c r="C8960" t="s">
        <v>91</v>
      </c>
      <c r="D8960" t="s">
        <v>11</v>
      </c>
      <c r="E8960" t="s">
        <v>334</v>
      </c>
      <c r="F8960" t="s">
        <v>496</v>
      </c>
      <c r="G8960" s="8">
        <v>46</v>
      </c>
      <c r="H8960" s="6">
        <v>7723.02</v>
      </c>
      <c r="I8960" s="6">
        <v>355258.85</v>
      </c>
      <c r="J8960" t="s">
        <v>777</v>
      </c>
      <c r="K8960" s="8">
        <v>34</v>
      </c>
      <c r="L8960" t="str">
        <f>_xlfn.XLOOKUP(F8960, Items!$A:$A, Items!$C:$C, "Check Item ID", 0)</f>
        <v>Hardware</v>
      </c>
    </row>
    <row r="8961" spans="1:12" hidden="1" x14ac:dyDescent="0.25">
      <c r="A8961" t="s">
        <v>9729</v>
      </c>
      <c r="B8961" s="1">
        <v>45786</v>
      </c>
      <c r="C8961" t="s">
        <v>71</v>
      </c>
      <c r="D8961" t="s">
        <v>15</v>
      </c>
      <c r="E8961" t="s">
        <v>292</v>
      </c>
      <c r="F8961" t="s">
        <v>406</v>
      </c>
      <c r="G8961">
        <v>20</v>
      </c>
      <c r="H8961">
        <v>7190.04</v>
      </c>
      <c r="I8961">
        <v>143800.76</v>
      </c>
      <c r="J8961" t="s">
        <v>768</v>
      </c>
      <c r="K8961">
        <v>22</v>
      </c>
      <c r="L8961" t="str">
        <f>_xlfn.XLOOKUP(F8961, Items!$A:$A, Items!$C:$C, "Check Item ID", 0)</f>
        <v>Software</v>
      </c>
    </row>
    <row r="8962" spans="1:12" x14ac:dyDescent="0.25">
      <c r="A8962" t="s">
        <v>9730</v>
      </c>
      <c r="B8962" s="1">
        <v>45389</v>
      </c>
      <c r="C8962" t="s">
        <v>55</v>
      </c>
      <c r="D8962" t="s">
        <v>3</v>
      </c>
      <c r="E8962" t="s">
        <v>316</v>
      </c>
      <c r="F8962" t="s">
        <v>690</v>
      </c>
      <c r="G8962" s="8">
        <v>35</v>
      </c>
      <c r="H8962" s="6">
        <v>7806.36</v>
      </c>
      <c r="I8962" s="6">
        <v>273222.46000000002</v>
      </c>
      <c r="J8962" t="s">
        <v>777</v>
      </c>
      <c r="K8962" s="8">
        <v>14</v>
      </c>
      <c r="L8962" t="str">
        <f>_xlfn.XLOOKUP(F8962, Items!$A:$A, Items!$C:$C, "Check Item ID", 0)</f>
        <v>Software</v>
      </c>
    </row>
    <row r="8963" spans="1:12" x14ac:dyDescent="0.25">
      <c r="A8963" t="s">
        <v>9731</v>
      </c>
      <c r="B8963" s="1">
        <v>45819</v>
      </c>
      <c r="C8963" t="s">
        <v>145</v>
      </c>
      <c r="D8963" t="s">
        <v>7</v>
      </c>
      <c r="E8963" t="s">
        <v>296</v>
      </c>
      <c r="F8963" t="s">
        <v>532</v>
      </c>
      <c r="G8963" s="8">
        <v>3</v>
      </c>
      <c r="H8963" s="6">
        <v>6316.27</v>
      </c>
      <c r="I8963" s="6">
        <v>18948.82</v>
      </c>
      <c r="J8963" t="s">
        <v>777</v>
      </c>
      <c r="K8963" s="8">
        <v>15</v>
      </c>
      <c r="L8963" t="str">
        <f>_xlfn.XLOOKUP(F8963, Items!$A:$A, Items!$C:$C, "Check Item ID", 0)</f>
        <v>Hardware</v>
      </c>
    </row>
    <row r="8964" spans="1:12" x14ac:dyDescent="0.25">
      <c r="A8964" t="s">
        <v>9732</v>
      </c>
      <c r="B8964" s="1">
        <v>45513</v>
      </c>
      <c r="C8964" t="s">
        <v>211</v>
      </c>
      <c r="D8964" t="s">
        <v>31</v>
      </c>
      <c r="E8964" t="s">
        <v>352</v>
      </c>
      <c r="F8964" t="s">
        <v>678</v>
      </c>
      <c r="G8964" s="8">
        <v>35</v>
      </c>
      <c r="H8964" s="6">
        <v>4040.65</v>
      </c>
      <c r="I8964" s="6">
        <v>141422.69</v>
      </c>
      <c r="J8964" t="s">
        <v>777</v>
      </c>
      <c r="K8964" s="8">
        <v>19</v>
      </c>
      <c r="L8964" t="str">
        <f>_xlfn.XLOOKUP(F8964, Items!$A:$A, Items!$C:$C, "Check Item ID", 0)</f>
        <v>Service</v>
      </c>
    </row>
    <row r="8965" spans="1:12" hidden="1" x14ac:dyDescent="0.25">
      <c r="A8965" t="s">
        <v>9733</v>
      </c>
      <c r="B8965" s="1">
        <v>45186</v>
      </c>
      <c r="C8965" t="s">
        <v>109</v>
      </c>
      <c r="D8965" t="s">
        <v>17</v>
      </c>
      <c r="E8965" t="s">
        <v>302</v>
      </c>
      <c r="F8965" t="s">
        <v>600</v>
      </c>
      <c r="G8965">
        <v>19</v>
      </c>
      <c r="H8965">
        <v>7636.52</v>
      </c>
      <c r="I8965">
        <v>145093.97</v>
      </c>
      <c r="J8965" t="s">
        <v>768</v>
      </c>
      <c r="K8965">
        <v>37</v>
      </c>
      <c r="L8965" t="str">
        <f>_xlfn.XLOOKUP(F8965, Items!$A:$A, Items!$C:$C, "Check Item ID", 0)</f>
        <v>Software</v>
      </c>
    </row>
    <row r="8966" spans="1:12" hidden="1" x14ac:dyDescent="0.25">
      <c r="A8966" t="s">
        <v>9734</v>
      </c>
      <c r="B8966" s="1">
        <v>45719</v>
      </c>
      <c r="C8966" t="s">
        <v>71</v>
      </c>
      <c r="D8966" t="s">
        <v>15</v>
      </c>
      <c r="E8966" t="s">
        <v>302</v>
      </c>
      <c r="F8966" t="s">
        <v>526</v>
      </c>
      <c r="G8966">
        <v>1</v>
      </c>
      <c r="H8966">
        <v>5547.15</v>
      </c>
      <c r="I8966">
        <v>5547.15</v>
      </c>
      <c r="J8966" t="s">
        <v>770</v>
      </c>
      <c r="K8966">
        <v>18</v>
      </c>
      <c r="L8966" t="str">
        <f>_xlfn.XLOOKUP(F8966, Items!$A:$A, Items!$C:$C, "Check Item ID", 0)</f>
        <v>Software</v>
      </c>
    </row>
    <row r="8967" spans="1:12" hidden="1" x14ac:dyDescent="0.25">
      <c r="A8967" t="s">
        <v>9735</v>
      </c>
      <c r="B8967" s="1">
        <v>45147</v>
      </c>
      <c r="C8967" t="s">
        <v>147</v>
      </c>
      <c r="D8967" t="s">
        <v>5</v>
      </c>
      <c r="E8967" t="s">
        <v>265</v>
      </c>
      <c r="F8967" t="s">
        <v>654</v>
      </c>
      <c r="G8967">
        <v>32</v>
      </c>
      <c r="H8967">
        <v>5607.03</v>
      </c>
      <c r="I8967">
        <v>179425.02</v>
      </c>
      <c r="J8967" t="s">
        <v>770</v>
      </c>
      <c r="K8967">
        <v>22</v>
      </c>
      <c r="L8967" t="str">
        <f>_xlfn.XLOOKUP(F8967, Items!$A:$A, Items!$C:$C, "Check Item ID", 0)</f>
        <v>Hardware</v>
      </c>
    </row>
    <row r="8968" spans="1:12" hidden="1" x14ac:dyDescent="0.25">
      <c r="A8968" t="s">
        <v>9736</v>
      </c>
      <c r="B8968" s="1">
        <v>45145</v>
      </c>
      <c r="C8968" t="s">
        <v>89</v>
      </c>
      <c r="D8968" t="s">
        <v>23</v>
      </c>
      <c r="E8968" t="s">
        <v>350</v>
      </c>
      <c r="F8968" t="s">
        <v>404</v>
      </c>
      <c r="G8968">
        <v>17</v>
      </c>
      <c r="H8968">
        <v>2883.37</v>
      </c>
      <c r="I8968">
        <v>49017.25</v>
      </c>
      <c r="J8968" t="s">
        <v>768</v>
      </c>
      <c r="K8968">
        <v>40</v>
      </c>
      <c r="L8968" t="str">
        <f>_xlfn.XLOOKUP(F8968, Items!$A:$A, Items!$C:$C, "Check Item ID", 0)</f>
        <v>Service</v>
      </c>
    </row>
    <row r="8969" spans="1:12" hidden="1" x14ac:dyDescent="0.25">
      <c r="A8969" t="s">
        <v>9737</v>
      </c>
      <c r="B8969" s="1">
        <v>45150</v>
      </c>
      <c r="C8969" t="s">
        <v>129</v>
      </c>
      <c r="D8969" t="s">
        <v>11</v>
      </c>
      <c r="E8969" t="s">
        <v>326</v>
      </c>
      <c r="F8969" t="s">
        <v>638</v>
      </c>
      <c r="G8969">
        <v>3</v>
      </c>
      <c r="H8969">
        <v>5399.63</v>
      </c>
      <c r="I8969">
        <v>16198.89</v>
      </c>
      <c r="J8969" t="s">
        <v>770</v>
      </c>
      <c r="K8969">
        <v>32</v>
      </c>
      <c r="L8969" t="str">
        <f>_xlfn.XLOOKUP(F8969, Items!$A:$A, Items!$C:$C, "Check Item ID", 0)</f>
        <v>Hardware</v>
      </c>
    </row>
    <row r="8970" spans="1:12" hidden="1" x14ac:dyDescent="0.25">
      <c r="A8970" t="s">
        <v>9738</v>
      </c>
      <c r="B8970" s="1">
        <v>45089</v>
      </c>
      <c r="C8970" t="s">
        <v>113</v>
      </c>
      <c r="D8970" t="s">
        <v>23</v>
      </c>
      <c r="E8970" t="s">
        <v>348</v>
      </c>
      <c r="F8970" t="s">
        <v>638</v>
      </c>
      <c r="G8970">
        <v>41</v>
      </c>
      <c r="H8970">
        <v>4649.16</v>
      </c>
      <c r="I8970">
        <v>190615.66</v>
      </c>
      <c r="J8970" t="s">
        <v>768</v>
      </c>
      <c r="K8970">
        <v>35</v>
      </c>
      <c r="L8970" t="str">
        <f>_xlfn.XLOOKUP(F8970, Items!$A:$A, Items!$C:$C, "Check Item ID", 0)</f>
        <v>Hardware</v>
      </c>
    </row>
    <row r="8971" spans="1:12" hidden="1" x14ac:dyDescent="0.25">
      <c r="A8971" t="s">
        <v>9739</v>
      </c>
      <c r="B8971" s="1">
        <v>45408</v>
      </c>
      <c r="C8971" t="s">
        <v>211</v>
      </c>
      <c r="D8971" t="s">
        <v>31</v>
      </c>
      <c r="E8971" t="s">
        <v>346</v>
      </c>
      <c r="F8971" t="s">
        <v>518</v>
      </c>
      <c r="G8971">
        <v>21</v>
      </c>
      <c r="H8971">
        <v>3992.55</v>
      </c>
      <c r="I8971">
        <v>83843.53</v>
      </c>
      <c r="J8971" t="s">
        <v>770</v>
      </c>
      <c r="K8971">
        <v>38</v>
      </c>
      <c r="L8971" t="str">
        <f>_xlfn.XLOOKUP(F8971, Items!$A:$A, Items!$C:$C, "Check Item ID", 0)</f>
        <v>Service</v>
      </c>
    </row>
    <row r="8972" spans="1:12" hidden="1" x14ac:dyDescent="0.25">
      <c r="A8972" t="s">
        <v>9740</v>
      </c>
      <c r="B8972" s="1">
        <v>44943</v>
      </c>
      <c r="C8972" t="s">
        <v>207</v>
      </c>
      <c r="D8972" t="s">
        <v>11</v>
      </c>
      <c r="E8972" t="s">
        <v>344</v>
      </c>
      <c r="F8972" t="s">
        <v>666</v>
      </c>
      <c r="G8972">
        <v>44</v>
      </c>
      <c r="H8972">
        <v>1565.01</v>
      </c>
      <c r="I8972">
        <v>68860.62</v>
      </c>
      <c r="J8972" t="s">
        <v>770</v>
      </c>
      <c r="K8972">
        <v>33</v>
      </c>
      <c r="L8972" t="str">
        <f>_xlfn.XLOOKUP(F8972, Items!$A:$A, Items!$C:$C, "Check Item ID", 0)</f>
        <v>Software</v>
      </c>
    </row>
    <row r="8973" spans="1:12" hidden="1" x14ac:dyDescent="0.25">
      <c r="A8973" t="s">
        <v>9741</v>
      </c>
      <c r="B8973" s="1">
        <v>45204</v>
      </c>
      <c r="C8973" t="s">
        <v>91</v>
      </c>
      <c r="D8973" t="s">
        <v>11</v>
      </c>
      <c r="E8973" t="s">
        <v>270</v>
      </c>
      <c r="F8973" t="s">
        <v>738</v>
      </c>
      <c r="G8973">
        <v>29</v>
      </c>
      <c r="H8973">
        <v>8031.28</v>
      </c>
      <c r="I8973">
        <v>232907.09</v>
      </c>
      <c r="J8973" t="s">
        <v>768</v>
      </c>
      <c r="K8973">
        <v>9</v>
      </c>
      <c r="L8973" t="str">
        <f>_xlfn.XLOOKUP(F8973, Items!$A:$A, Items!$C:$C, "Check Item ID", 0)</f>
        <v>Software</v>
      </c>
    </row>
    <row r="8974" spans="1:12" hidden="1" x14ac:dyDescent="0.25">
      <c r="A8974" t="s">
        <v>9742</v>
      </c>
      <c r="B8974" s="1">
        <v>45715</v>
      </c>
      <c r="C8974" t="s">
        <v>79</v>
      </c>
      <c r="D8974" t="s">
        <v>31</v>
      </c>
      <c r="E8974" t="s">
        <v>276</v>
      </c>
      <c r="F8974" t="s">
        <v>480</v>
      </c>
      <c r="G8974">
        <v>42</v>
      </c>
      <c r="H8974">
        <v>2468.41</v>
      </c>
      <c r="I8974">
        <v>103673.12</v>
      </c>
      <c r="J8974" t="s">
        <v>770</v>
      </c>
      <c r="K8974">
        <v>15</v>
      </c>
      <c r="L8974" t="str">
        <f>_xlfn.XLOOKUP(F8974, Items!$A:$A, Items!$C:$C, "Check Item ID", 0)</f>
        <v>Hardware</v>
      </c>
    </row>
    <row r="8975" spans="1:12" hidden="1" x14ac:dyDescent="0.25">
      <c r="A8975" t="s">
        <v>9743</v>
      </c>
      <c r="B8975" s="1">
        <v>44936</v>
      </c>
      <c r="C8975" t="s">
        <v>61</v>
      </c>
      <c r="D8975" t="s">
        <v>11</v>
      </c>
      <c r="E8975" t="s">
        <v>312</v>
      </c>
      <c r="F8975" t="s">
        <v>618</v>
      </c>
      <c r="G8975">
        <v>38</v>
      </c>
      <c r="H8975">
        <v>2237.5100000000002</v>
      </c>
      <c r="I8975">
        <v>85025.38</v>
      </c>
      <c r="J8975" t="s">
        <v>770</v>
      </c>
      <c r="K8975">
        <v>21</v>
      </c>
      <c r="L8975" t="str">
        <f>_xlfn.XLOOKUP(F8975, Items!$A:$A, Items!$C:$C, "Check Item ID", 0)</f>
        <v>Service</v>
      </c>
    </row>
    <row r="8976" spans="1:12" hidden="1" x14ac:dyDescent="0.25">
      <c r="A8976" t="s">
        <v>9744</v>
      </c>
      <c r="B8976" s="1">
        <v>45925</v>
      </c>
      <c r="C8976" t="s">
        <v>63</v>
      </c>
      <c r="D8976" t="s">
        <v>27</v>
      </c>
      <c r="E8976" t="s">
        <v>281</v>
      </c>
      <c r="F8976" t="s">
        <v>726</v>
      </c>
      <c r="G8976">
        <v>37</v>
      </c>
      <c r="H8976">
        <v>5469.09</v>
      </c>
      <c r="I8976">
        <v>202356.27</v>
      </c>
      <c r="J8976" t="s">
        <v>770</v>
      </c>
      <c r="K8976">
        <v>3</v>
      </c>
      <c r="L8976" t="str">
        <f>_xlfn.XLOOKUP(F8976, Items!$A:$A, Items!$C:$C, "Check Item ID", 0)</f>
        <v>Hardware</v>
      </c>
    </row>
    <row r="8977" spans="1:12" hidden="1" x14ac:dyDescent="0.25">
      <c r="A8977" t="s">
        <v>9745</v>
      </c>
      <c r="B8977" s="1">
        <v>44931</v>
      </c>
      <c r="C8977" t="s">
        <v>36</v>
      </c>
      <c r="D8977" t="s">
        <v>23</v>
      </c>
      <c r="E8977" t="s">
        <v>342</v>
      </c>
      <c r="F8977" t="s">
        <v>578</v>
      </c>
      <c r="G8977">
        <v>43</v>
      </c>
      <c r="H8977">
        <v>7988.58</v>
      </c>
      <c r="I8977">
        <v>343508.83</v>
      </c>
      <c r="J8977" t="s">
        <v>768</v>
      </c>
      <c r="K8977">
        <v>41</v>
      </c>
      <c r="L8977" t="str">
        <f>_xlfn.XLOOKUP(F8977, Items!$A:$A, Items!$C:$C, "Check Item ID", 0)</f>
        <v>Service</v>
      </c>
    </row>
    <row r="8978" spans="1:12" x14ac:dyDescent="0.25">
      <c r="A8978" t="s">
        <v>9746</v>
      </c>
      <c r="B8978" s="1">
        <v>45254</v>
      </c>
      <c r="C8978" t="s">
        <v>169</v>
      </c>
      <c r="D8978" t="s">
        <v>23</v>
      </c>
      <c r="E8978" t="s">
        <v>258</v>
      </c>
      <c r="F8978" t="s">
        <v>626</v>
      </c>
      <c r="G8978" s="8">
        <v>11</v>
      </c>
      <c r="H8978" s="6">
        <v>4332.33</v>
      </c>
      <c r="I8978" s="6">
        <v>47655.67</v>
      </c>
      <c r="J8978" t="s">
        <v>777</v>
      </c>
      <c r="K8978" s="8">
        <v>28</v>
      </c>
      <c r="L8978" t="str">
        <f>_xlfn.XLOOKUP(F8978, Items!$A:$A, Items!$C:$C, "Check Item ID", 0)</f>
        <v>Software</v>
      </c>
    </row>
    <row r="8979" spans="1:12" hidden="1" x14ac:dyDescent="0.25">
      <c r="A8979" t="s">
        <v>9747</v>
      </c>
      <c r="B8979" s="1">
        <v>45125</v>
      </c>
      <c r="C8979" t="s">
        <v>225</v>
      </c>
      <c r="D8979" t="s">
        <v>13</v>
      </c>
      <c r="E8979" t="s">
        <v>276</v>
      </c>
      <c r="F8979" t="s">
        <v>660</v>
      </c>
      <c r="G8979">
        <v>39</v>
      </c>
      <c r="H8979">
        <v>8633.5</v>
      </c>
      <c r="I8979">
        <v>336706.43</v>
      </c>
      <c r="J8979" t="s">
        <v>770</v>
      </c>
      <c r="K8979">
        <v>23</v>
      </c>
      <c r="L8979" t="str">
        <f>_xlfn.XLOOKUP(F8979, Items!$A:$A, Items!$C:$C, "Check Item ID", 0)</f>
        <v>Hardware</v>
      </c>
    </row>
    <row r="8980" spans="1:12" hidden="1" x14ac:dyDescent="0.25">
      <c r="A8980" t="s">
        <v>9748</v>
      </c>
      <c r="B8980" s="1">
        <v>45532</v>
      </c>
      <c r="C8980" t="s">
        <v>147</v>
      </c>
      <c r="D8980" t="s">
        <v>5</v>
      </c>
      <c r="E8980" t="s">
        <v>288</v>
      </c>
      <c r="F8980" t="s">
        <v>756</v>
      </c>
      <c r="G8980">
        <v>3</v>
      </c>
      <c r="H8980">
        <v>2763.5</v>
      </c>
      <c r="I8980">
        <v>8290.49</v>
      </c>
      <c r="J8980" t="s">
        <v>768</v>
      </c>
      <c r="K8980">
        <v>18</v>
      </c>
      <c r="L8980" t="str">
        <f>_xlfn.XLOOKUP(F8980, Items!$A:$A, Items!$C:$C, "Check Item ID", 0)</f>
        <v>Service</v>
      </c>
    </row>
    <row r="8981" spans="1:12" hidden="1" x14ac:dyDescent="0.25">
      <c r="A8981" t="s">
        <v>9749</v>
      </c>
      <c r="B8981" s="1">
        <v>45788</v>
      </c>
      <c r="C8981" t="s">
        <v>187</v>
      </c>
      <c r="D8981" t="s">
        <v>3</v>
      </c>
      <c r="E8981" t="s">
        <v>328</v>
      </c>
      <c r="F8981" t="s">
        <v>470</v>
      </c>
      <c r="G8981">
        <v>17</v>
      </c>
      <c r="H8981">
        <v>1176.6099999999999</v>
      </c>
      <c r="I8981">
        <v>20002.3</v>
      </c>
      <c r="J8981" t="s">
        <v>770</v>
      </c>
      <c r="K8981">
        <v>43</v>
      </c>
      <c r="L8981" t="str">
        <f>_xlfn.XLOOKUP(F8981, Items!$A:$A, Items!$C:$C, "Check Item ID", 0)</f>
        <v>Software</v>
      </c>
    </row>
    <row r="8982" spans="1:12" x14ac:dyDescent="0.25">
      <c r="A8982" t="s">
        <v>9750</v>
      </c>
      <c r="B8982" s="1">
        <v>45854</v>
      </c>
      <c r="C8982" t="s">
        <v>159</v>
      </c>
      <c r="D8982" t="s">
        <v>11</v>
      </c>
      <c r="E8982" t="s">
        <v>316</v>
      </c>
      <c r="F8982" t="s">
        <v>712</v>
      </c>
      <c r="G8982" s="8">
        <v>9</v>
      </c>
      <c r="H8982" s="6">
        <v>3203.54</v>
      </c>
      <c r="I8982" s="6">
        <v>28831.89</v>
      </c>
      <c r="J8982" t="s">
        <v>777</v>
      </c>
      <c r="K8982" s="8">
        <v>18</v>
      </c>
      <c r="L8982" t="str">
        <f>_xlfn.XLOOKUP(F8982, Items!$A:$A, Items!$C:$C, "Check Item ID", 0)</f>
        <v>Service</v>
      </c>
    </row>
    <row r="8983" spans="1:12" hidden="1" x14ac:dyDescent="0.25">
      <c r="A8983" t="s">
        <v>9751</v>
      </c>
      <c r="B8983" s="1">
        <v>45715</v>
      </c>
      <c r="C8983" t="s">
        <v>101</v>
      </c>
      <c r="D8983" t="s">
        <v>23</v>
      </c>
      <c r="E8983" t="s">
        <v>263</v>
      </c>
      <c r="F8983" t="s">
        <v>546</v>
      </c>
      <c r="G8983">
        <v>21</v>
      </c>
      <c r="H8983">
        <v>6766.15</v>
      </c>
      <c r="I8983">
        <v>142089.22</v>
      </c>
      <c r="J8983" t="s">
        <v>770</v>
      </c>
      <c r="K8983">
        <v>5</v>
      </c>
      <c r="L8983" t="str">
        <f>_xlfn.XLOOKUP(F8983, Items!$A:$A, Items!$C:$C, "Check Item ID", 0)</f>
        <v>Hardware</v>
      </c>
    </row>
    <row r="8984" spans="1:12" x14ac:dyDescent="0.25">
      <c r="A8984" t="s">
        <v>9752</v>
      </c>
      <c r="B8984" s="1">
        <v>44943</v>
      </c>
      <c r="C8984" t="s">
        <v>239</v>
      </c>
      <c r="D8984" t="s">
        <v>15</v>
      </c>
      <c r="E8984" t="s">
        <v>306</v>
      </c>
      <c r="F8984" t="s">
        <v>522</v>
      </c>
      <c r="G8984" s="8">
        <v>24</v>
      </c>
      <c r="H8984" s="6">
        <v>4844</v>
      </c>
      <c r="I8984" s="6">
        <v>116255.92</v>
      </c>
      <c r="J8984" t="s">
        <v>777</v>
      </c>
      <c r="K8984" s="8">
        <v>45</v>
      </c>
      <c r="L8984" t="str">
        <f>_xlfn.XLOOKUP(F8984, Items!$A:$A, Items!$C:$C, "Check Item ID", 0)</f>
        <v>Hardware</v>
      </c>
    </row>
    <row r="8985" spans="1:12" x14ac:dyDescent="0.25">
      <c r="A8985" t="s">
        <v>9753</v>
      </c>
      <c r="B8985" s="1">
        <v>46003</v>
      </c>
      <c r="C8985" t="s">
        <v>149</v>
      </c>
      <c r="D8985" t="s">
        <v>21</v>
      </c>
      <c r="E8985" t="s">
        <v>300</v>
      </c>
      <c r="F8985" t="s">
        <v>588</v>
      </c>
      <c r="G8985" s="8">
        <v>50</v>
      </c>
      <c r="H8985" s="6">
        <v>7732.12</v>
      </c>
      <c r="I8985" s="6">
        <v>386605.94</v>
      </c>
      <c r="J8985" t="s">
        <v>777</v>
      </c>
      <c r="K8985" s="8">
        <v>3</v>
      </c>
      <c r="L8985" t="str">
        <f>_xlfn.XLOOKUP(F8985, Items!$A:$A, Items!$C:$C, "Check Item ID", 0)</f>
        <v>Hardware</v>
      </c>
    </row>
    <row r="8986" spans="1:12" x14ac:dyDescent="0.25">
      <c r="A8986" t="s">
        <v>9754</v>
      </c>
      <c r="B8986" s="1">
        <v>45433</v>
      </c>
      <c r="C8986" t="s">
        <v>111</v>
      </c>
      <c r="D8986" t="s">
        <v>31</v>
      </c>
      <c r="E8986" t="s">
        <v>274</v>
      </c>
      <c r="F8986" t="s">
        <v>598</v>
      </c>
      <c r="G8986" s="8">
        <v>1</v>
      </c>
      <c r="H8986" s="6">
        <v>5322.72</v>
      </c>
      <c r="I8986" s="6">
        <v>5322.72</v>
      </c>
      <c r="J8986" t="s">
        <v>777</v>
      </c>
      <c r="K8986" s="8">
        <v>32</v>
      </c>
      <c r="L8986" t="str">
        <f>_xlfn.XLOOKUP(F8986, Items!$A:$A, Items!$C:$C, "Check Item ID", 0)</f>
        <v>Software</v>
      </c>
    </row>
    <row r="8987" spans="1:12" hidden="1" x14ac:dyDescent="0.25">
      <c r="A8987" t="s">
        <v>9755</v>
      </c>
      <c r="B8987" s="1">
        <v>45241</v>
      </c>
      <c r="C8987" t="s">
        <v>36</v>
      </c>
      <c r="D8987" t="s">
        <v>23</v>
      </c>
      <c r="E8987" t="s">
        <v>272</v>
      </c>
      <c r="F8987" t="s">
        <v>710</v>
      </c>
      <c r="G8987">
        <v>35</v>
      </c>
      <c r="H8987">
        <v>246.59</v>
      </c>
      <c r="I8987">
        <v>8630.67</v>
      </c>
      <c r="J8987" t="s">
        <v>768</v>
      </c>
      <c r="K8987">
        <v>33</v>
      </c>
      <c r="L8987" t="str">
        <f>_xlfn.XLOOKUP(F8987, Items!$A:$A, Items!$C:$C, "Check Item ID", 0)</f>
        <v>Service</v>
      </c>
    </row>
    <row r="8988" spans="1:12" hidden="1" x14ac:dyDescent="0.25">
      <c r="A8988" t="s">
        <v>9756</v>
      </c>
      <c r="B8988" s="1">
        <v>45255</v>
      </c>
      <c r="C8988" t="s">
        <v>131</v>
      </c>
      <c r="D8988" t="s">
        <v>25</v>
      </c>
      <c r="E8988" t="s">
        <v>260</v>
      </c>
      <c r="F8988" t="s">
        <v>560</v>
      </c>
      <c r="G8988">
        <v>47</v>
      </c>
      <c r="H8988">
        <v>9417.11</v>
      </c>
      <c r="I8988">
        <v>442604.01</v>
      </c>
      <c r="J8988" t="s">
        <v>768</v>
      </c>
      <c r="K8988">
        <v>12</v>
      </c>
      <c r="L8988" t="str">
        <f>_xlfn.XLOOKUP(F8988, Items!$A:$A, Items!$C:$C, "Check Item ID", 0)</f>
        <v>Service</v>
      </c>
    </row>
    <row r="8989" spans="1:12" x14ac:dyDescent="0.25">
      <c r="A8989" t="s">
        <v>9757</v>
      </c>
      <c r="B8989" s="1">
        <v>45317</v>
      </c>
      <c r="C8989" t="s">
        <v>219</v>
      </c>
      <c r="D8989" t="s">
        <v>21</v>
      </c>
      <c r="E8989" t="s">
        <v>276</v>
      </c>
      <c r="F8989" t="s">
        <v>418</v>
      </c>
      <c r="G8989" s="8">
        <v>1</v>
      </c>
      <c r="H8989" s="6">
        <v>6648.59</v>
      </c>
      <c r="I8989" s="6">
        <v>6648.59</v>
      </c>
      <c r="J8989" t="s">
        <v>777</v>
      </c>
      <c r="K8989" s="8">
        <v>37</v>
      </c>
      <c r="L8989" t="str">
        <f>_xlfn.XLOOKUP(F8989, Items!$A:$A, Items!$C:$C, "Check Item ID", 0)</f>
        <v>Service</v>
      </c>
    </row>
    <row r="8990" spans="1:12" x14ac:dyDescent="0.25">
      <c r="A8990" t="s">
        <v>9758</v>
      </c>
      <c r="B8990" s="1">
        <v>45795</v>
      </c>
      <c r="C8990" t="s">
        <v>193</v>
      </c>
      <c r="D8990" t="s">
        <v>5</v>
      </c>
      <c r="E8990" t="s">
        <v>340</v>
      </c>
      <c r="F8990" t="s">
        <v>386</v>
      </c>
      <c r="G8990" s="8">
        <v>37</v>
      </c>
      <c r="H8990" s="6">
        <v>10525.26</v>
      </c>
      <c r="I8990" s="6">
        <v>389434.48</v>
      </c>
      <c r="J8990" t="s">
        <v>777</v>
      </c>
      <c r="K8990" s="8">
        <v>16</v>
      </c>
      <c r="L8990" t="str">
        <f>_xlfn.XLOOKUP(F8990, Items!$A:$A, Items!$C:$C, "Check Item ID", 0)</f>
        <v>Hardware</v>
      </c>
    </row>
    <row r="8991" spans="1:12" hidden="1" x14ac:dyDescent="0.25">
      <c r="A8991" t="s">
        <v>9759</v>
      </c>
      <c r="B8991" s="1">
        <v>45884</v>
      </c>
      <c r="C8991" t="s">
        <v>211</v>
      </c>
      <c r="D8991" t="s">
        <v>31</v>
      </c>
      <c r="E8991" t="s">
        <v>278</v>
      </c>
      <c r="F8991" t="s">
        <v>532</v>
      </c>
      <c r="G8991">
        <v>25</v>
      </c>
      <c r="H8991">
        <v>7168.93</v>
      </c>
      <c r="I8991">
        <v>179223.35</v>
      </c>
      <c r="J8991" t="s">
        <v>770</v>
      </c>
      <c r="K8991">
        <v>13</v>
      </c>
      <c r="L8991" t="str">
        <f>_xlfn.XLOOKUP(F8991, Items!$A:$A, Items!$C:$C, "Check Item ID", 0)</f>
        <v>Hardware</v>
      </c>
    </row>
    <row r="8992" spans="1:12" hidden="1" x14ac:dyDescent="0.25">
      <c r="A8992" t="s">
        <v>9760</v>
      </c>
      <c r="B8992" s="1">
        <v>45677</v>
      </c>
      <c r="C8992" t="s">
        <v>203</v>
      </c>
      <c r="D8992" t="s">
        <v>31</v>
      </c>
      <c r="E8992" t="s">
        <v>344</v>
      </c>
      <c r="F8992" t="s">
        <v>718</v>
      </c>
      <c r="G8992">
        <v>18</v>
      </c>
      <c r="H8992">
        <v>7963.68</v>
      </c>
      <c r="I8992">
        <v>143346.26</v>
      </c>
      <c r="J8992" t="s">
        <v>768</v>
      </c>
      <c r="K8992">
        <v>7</v>
      </c>
      <c r="L8992" t="str">
        <f>_xlfn.XLOOKUP(F8992, Items!$A:$A, Items!$C:$C, "Check Item ID", 0)</f>
        <v>Software</v>
      </c>
    </row>
    <row r="8993" spans="1:12" hidden="1" x14ac:dyDescent="0.25">
      <c r="A8993" t="s">
        <v>9761</v>
      </c>
      <c r="B8993" s="1">
        <v>45048</v>
      </c>
      <c r="C8993" t="s">
        <v>195</v>
      </c>
      <c r="D8993" t="s">
        <v>7</v>
      </c>
      <c r="E8993" t="s">
        <v>276</v>
      </c>
      <c r="F8993" t="s">
        <v>538</v>
      </c>
      <c r="G8993">
        <v>29</v>
      </c>
      <c r="H8993">
        <v>5825.31</v>
      </c>
      <c r="I8993">
        <v>168933.93</v>
      </c>
      <c r="J8993" t="s">
        <v>768</v>
      </c>
      <c r="K8993">
        <v>11</v>
      </c>
      <c r="L8993" t="str">
        <f>_xlfn.XLOOKUP(F8993, Items!$A:$A, Items!$C:$C, "Check Item ID", 0)</f>
        <v>Hardware</v>
      </c>
    </row>
    <row r="8994" spans="1:12" hidden="1" x14ac:dyDescent="0.25">
      <c r="A8994" t="s">
        <v>9762</v>
      </c>
      <c r="B8994" s="1">
        <v>45201</v>
      </c>
      <c r="C8994" t="s">
        <v>65</v>
      </c>
      <c r="D8994" t="s">
        <v>15</v>
      </c>
      <c r="E8994" t="s">
        <v>281</v>
      </c>
      <c r="F8994" t="s">
        <v>596</v>
      </c>
      <c r="G8994">
        <v>40</v>
      </c>
      <c r="H8994">
        <v>5669.55</v>
      </c>
      <c r="I8994">
        <v>226782.12</v>
      </c>
      <c r="J8994" t="s">
        <v>768</v>
      </c>
      <c r="K8994">
        <v>41</v>
      </c>
      <c r="L8994" t="str">
        <f>_xlfn.XLOOKUP(F8994, Items!$A:$A, Items!$C:$C, "Check Item ID", 0)</f>
        <v>Software</v>
      </c>
    </row>
    <row r="8995" spans="1:12" x14ac:dyDescent="0.25">
      <c r="A8995" t="s">
        <v>9763</v>
      </c>
      <c r="B8995" s="1">
        <v>45243</v>
      </c>
      <c r="C8995" t="s">
        <v>157</v>
      </c>
      <c r="D8995" t="s">
        <v>11</v>
      </c>
      <c r="E8995" t="s">
        <v>354</v>
      </c>
      <c r="F8995" t="s">
        <v>584</v>
      </c>
      <c r="G8995" s="8">
        <v>43</v>
      </c>
      <c r="H8995" s="6">
        <v>502.69</v>
      </c>
      <c r="I8995" s="6">
        <v>21615.47</v>
      </c>
      <c r="J8995" t="s">
        <v>777</v>
      </c>
      <c r="K8995" s="8">
        <v>24</v>
      </c>
      <c r="L8995" t="str">
        <f>_xlfn.XLOOKUP(F8995, Items!$A:$A, Items!$C:$C, "Check Item ID", 0)</f>
        <v>Service</v>
      </c>
    </row>
    <row r="8996" spans="1:12" hidden="1" x14ac:dyDescent="0.25">
      <c r="A8996" t="s">
        <v>9764</v>
      </c>
      <c r="B8996" s="1">
        <v>45413</v>
      </c>
      <c r="C8996" t="s">
        <v>75</v>
      </c>
      <c r="D8996" t="s">
        <v>11</v>
      </c>
      <c r="E8996" t="s">
        <v>306</v>
      </c>
      <c r="F8996" t="s">
        <v>606</v>
      </c>
      <c r="G8996">
        <v>20</v>
      </c>
      <c r="H8996">
        <v>9110.2900000000009</v>
      </c>
      <c r="I8996">
        <v>182205.82</v>
      </c>
      <c r="J8996" t="s">
        <v>768</v>
      </c>
      <c r="K8996">
        <v>27</v>
      </c>
      <c r="L8996" t="str">
        <f>_xlfn.XLOOKUP(F8996, Items!$A:$A, Items!$C:$C, "Check Item ID", 0)</f>
        <v>Service</v>
      </c>
    </row>
    <row r="8997" spans="1:12" hidden="1" x14ac:dyDescent="0.25">
      <c r="A8997" t="s">
        <v>9765</v>
      </c>
      <c r="B8997" s="1">
        <v>45925</v>
      </c>
      <c r="C8997" t="s">
        <v>163</v>
      </c>
      <c r="D8997" t="s">
        <v>31</v>
      </c>
      <c r="E8997" t="s">
        <v>318</v>
      </c>
      <c r="F8997" t="s">
        <v>618</v>
      </c>
      <c r="G8997">
        <v>42</v>
      </c>
      <c r="H8997">
        <v>2664.4</v>
      </c>
      <c r="I8997">
        <v>111904.62</v>
      </c>
      <c r="J8997" t="s">
        <v>768</v>
      </c>
      <c r="K8997">
        <v>23</v>
      </c>
      <c r="L8997" t="str">
        <f>_xlfn.XLOOKUP(F8997, Items!$A:$A, Items!$C:$C, "Check Item ID", 0)</f>
        <v>Service</v>
      </c>
    </row>
    <row r="8998" spans="1:12" hidden="1" x14ac:dyDescent="0.25">
      <c r="A8998" t="s">
        <v>9766</v>
      </c>
      <c r="B8998" s="1">
        <v>45108</v>
      </c>
      <c r="C8998" t="s">
        <v>213</v>
      </c>
      <c r="D8998" t="s">
        <v>5</v>
      </c>
      <c r="E8998" t="s">
        <v>328</v>
      </c>
      <c r="F8998" t="s">
        <v>359</v>
      </c>
      <c r="G8998">
        <v>4</v>
      </c>
      <c r="H8998">
        <v>7840.08</v>
      </c>
      <c r="I8998">
        <v>31360.32</v>
      </c>
      <c r="J8998" t="s">
        <v>768</v>
      </c>
      <c r="K8998">
        <v>17</v>
      </c>
      <c r="L8998" t="str">
        <f>_xlfn.XLOOKUP(F8998, Items!$A:$A, Items!$C:$C, "Check Item ID", 0)</f>
        <v>Hardware</v>
      </c>
    </row>
    <row r="8999" spans="1:12" hidden="1" x14ac:dyDescent="0.25">
      <c r="A8999" t="s">
        <v>9767</v>
      </c>
      <c r="B8999" s="1">
        <v>45663</v>
      </c>
      <c r="C8999" t="s">
        <v>229</v>
      </c>
      <c r="D8999" t="s">
        <v>17</v>
      </c>
      <c r="E8999" t="s">
        <v>286</v>
      </c>
      <c r="F8999" t="s">
        <v>588</v>
      </c>
      <c r="G8999">
        <v>24</v>
      </c>
      <c r="H8999">
        <v>8411.6</v>
      </c>
      <c r="I8999">
        <v>201878.36</v>
      </c>
      <c r="J8999" t="s">
        <v>768</v>
      </c>
      <c r="K8999">
        <v>25</v>
      </c>
      <c r="L8999" t="str">
        <f>_xlfn.XLOOKUP(F8999, Items!$A:$A, Items!$C:$C, "Check Item ID", 0)</f>
        <v>Hardware</v>
      </c>
    </row>
    <row r="9000" spans="1:12" hidden="1" x14ac:dyDescent="0.25">
      <c r="A9000" t="s">
        <v>9768</v>
      </c>
      <c r="B9000" s="1">
        <v>45231</v>
      </c>
      <c r="C9000" t="s">
        <v>229</v>
      </c>
      <c r="D9000" t="s">
        <v>17</v>
      </c>
      <c r="E9000" t="s">
        <v>346</v>
      </c>
      <c r="F9000" t="s">
        <v>706</v>
      </c>
      <c r="G9000">
        <v>33</v>
      </c>
      <c r="H9000">
        <v>10257.17</v>
      </c>
      <c r="I9000">
        <v>338486.66</v>
      </c>
      <c r="J9000" t="s">
        <v>770</v>
      </c>
      <c r="K9000">
        <v>28</v>
      </c>
      <c r="L9000" t="str">
        <f>_xlfn.XLOOKUP(F9000, Items!$A:$A, Items!$C:$C, "Check Item ID", 0)</f>
        <v>Software</v>
      </c>
    </row>
    <row r="9001" spans="1:12" hidden="1" x14ac:dyDescent="0.25">
      <c r="A9001" t="s">
        <v>9769</v>
      </c>
      <c r="B9001" s="1">
        <v>45368</v>
      </c>
      <c r="C9001" t="s">
        <v>201</v>
      </c>
      <c r="D9001" t="s">
        <v>21</v>
      </c>
      <c r="E9001" t="s">
        <v>288</v>
      </c>
      <c r="F9001" t="s">
        <v>734</v>
      </c>
      <c r="G9001">
        <v>42</v>
      </c>
      <c r="H9001">
        <v>7839.61</v>
      </c>
      <c r="I9001">
        <v>329263.69</v>
      </c>
      <c r="J9001" t="s">
        <v>768</v>
      </c>
      <c r="K9001">
        <v>9</v>
      </c>
      <c r="L9001" t="str">
        <f>_xlfn.XLOOKUP(F9001, Items!$A:$A, Items!$C:$C, "Check Item ID", 0)</f>
        <v>Software</v>
      </c>
    </row>
    <row r="9002" spans="1:12" hidden="1" x14ac:dyDescent="0.25">
      <c r="A9002" t="s">
        <v>9770</v>
      </c>
      <c r="B9002" s="1">
        <v>45094</v>
      </c>
      <c r="C9002" t="s">
        <v>181</v>
      </c>
      <c r="D9002" t="s">
        <v>17</v>
      </c>
      <c r="E9002" t="s">
        <v>308</v>
      </c>
      <c r="F9002" t="s">
        <v>524</v>
      </c>
      <c r="G9002">
        <v>43</v>
      </c>
      <c r="H9002">
        <v>4635.8500000000004</v>
      </c>
      <c r="I9002">
        <v>199341.75</v>
      </c>
      <c r="J9002" t="s">
        <v>770</v>
      </c>
      <c r="K9002">
        <v>23</v>
      </c>
      <c r="L9002" t="str">
        <f>_xlfn.XLOOKUP(F9002, Items!$A:$A, Items!$C:$C, "Check Item ID", 0)</f>
        <v>Hardware</v>
      </c>
    </row>
    <row r="9003" spans="1:12" hidden="1" x14ac:dyDescent="0.25">
      <c r="A9003" t="s">
        <v>9771</v>
      </c>
      <c r="B9003" s="1">
        <v>45926</v>
      </c>
      <c r="C9003" t="s">
        <v>121</v>
      </c>
      <c r="D9003" t="s">
        <v>5</v>
      </c>
      <c r="E9003" t="s">
        <v>330</v>
      </c>
      <c r="F9003" t="s">
        <v>498</v>
      </c>
      <c r="G9003">
        <v>24</v>
      </c>
      <c r="H9003">
        <v>7985.21</v>
      </c>
      <c r="I9003">
        <v>191645.04</v>
      </c>
      <c r="J9003" t="s">
        <v>768</v>
      </c>
      <c r="K9003">
        <v>43</v>
      </c>
      <c r="L9003" t="str">
        <f>_xlfn.XLOOKUP(F9003, Items!$A:$A, Items!$C:$C, "Check Item ID", 0)</f>
        <v>Service</v>
      </c>
    </row>
    <row r="9004" spans="1:12" hidden="1" x14ac:dyDescent="0.25">
      <c r="A9004" t="s">
        <v>9772</v>
      </c>
      <c r="B9004" s="1">
        <v>45765</v>
      </c>
      <c r="C9004" t="s">
        <v>121</v>
      </c>
      <c r="D9004" t="s">
        <v>5</v>
      </c>
      <c r="E9004" t="s">
        <v>350</v>
      </c>
      <c r="F9004" t="s">
        <v>682</v>
      </c>
      <c r="G9004">
        <v>6</v>
      </c>
      <c r="H9004">
        <v>7141.36</v>
      </c>
      <c r="I9004">
        <v>42848.13</v>
      </c>
      <c r="J9004" t="s">
        <v>768</v>
      </c>
      <c r="K9004">
        <v>41</v>
      </c>
      <c r="L9004" t="str">
        <f>_xlfn.XLOOKUP(F9004, Items!$A:$A, Items!$C:$C, "Check Item ID", 0)</f>
        <v>Software</v>
      </c>
    </row>
    <row r="9005" spans="1:12" hidden="1" x14ac:dyDescent="0.25">
      <c r="A9005" t="s">
        <v>9773</v>
      </c>
      <c r="B9005" s="1">
        <v>45043</v>
      </c>
      <c r="C9005" t="s">
        <v>225</v>
      </c>
      <c r="D9005" t="s">
        <v>13</v>
      </c>
      <c r="E9005" t="s">
        <v>318</v>
      </c>
      <c r="F9005" t="s">
        <v>596</v>
      </c>
      <c r="G9005">
        <v>44</v>
      </c>
      <c r="H9005">
        <v>5985.95</v>
      </c>
      <c r="I9005">
        <v>263381.94</v>
      </c>
      <c r="J9005" t="s">
        <v>768</v>
      </c>
      <c r="K9005">
        <v>22</v>
      </c>
      <c r="L9005" t="str">
        <f>_xlfn.XLOOKUP(F9005, Items!$A:$A, Items!$C:$C, "Check Item ID", 0)</f>
        <v>Software</v>
      </c>
    </row>
    <row r="9006" spans="1:12" hidden="1" x14ac:dyDescent="0.25">
      <c r="A9006" t="s">
        <v>9774</v>
      </c>
      <c r="B9006" s="1">
        <v>45804</v>
      </c>
      <c r="C9006" t="s">
        <v>227</v>
      </c>
      <c r="D9006" t="s">
        <v>9</v>
      </c>
      <c r="E9006" t="s">
        <v>254</v>
      </c>
      <c r="F9006" t="s">
        <v>656</v>
      </c>
      <c r="G9006">
        <v>30</v>
      </c>
      <c r="H9006">
        <v>7208.59</v>
      </c>
      <c r="I9006">
        <v>216257.6</v>
      </c>
      <c r="J9006" t="s">
        <v>768</v>
      </c>
      <c r="K9006">
        <v>45</v>
      </c>
      <c r="L9006" t="str">
        <f>_xlfn.XLOOKUP(F9006, Items!$A:$A, Items!$C:$C, "Check Item ID", 0)</f>
        <v>Service</v>
      </c>
    </row>
    <row r="9007" spans="1:12" hidden="1" x14ac:dyDescent="0.25">
      <c r="A9007" t="s">
        <v>9775</v>
      </c>
      <c r="B9007" s="1">
        <v>45013</v>
      </c>
      <c r="C9007" t="s">
        <v>51</v>
      </c>
      <c r="D9007" t="s">
        <v>3</v>
      </c>
      <c r="E9007" t="s">
        <v>254</v>
      </c>
      <c r="F9007" t="s">
        <v>718</v>
      </c>
      <c r="G9007">
        <v>12</v>
      </c>
      <c r="H9007">
        <v>9047.7800000000007</v>
      </c>
      <c r="I9007">
        <v>108573.31</v>
      </c>
      <c r="J9007" t="s">
        <v>768</v>
      </c>
      <c r="K9007">
        <v>42</v>
      </c>
      <c r="L9007" t="str">
        <f>_xlfn.XLOOKUP(F9007, Items!$A:$A, Items!$C:$C, "Check Item ID", 0)</f>
        <v>Software</v>
      </c>
    </row>
    <row r="9008" spans="1:12" hidden="1" x14ac:dyDescent="0.25">
      <c r="A9008" t="s">
        <v>9776</v>
      </c>
      <c r="B9008" s="1">
        <v>45123</v>
      </c>
      <c r="C9008" t="s">
        <v>85</v>
      </c>
      <c r="D9008" t="s">
        <v>29</v>
      </c>
      <c r="E9008" t="s">
        <v>318</v>
      </c>
      <c r="F9008" t="s">
        <v>434</v>
      </c>
      <c r="G9008">
        <v>18</v>
      </c>
      <c r="H9008">
        <v>6357.73</v>
      </c>
      <c r="I9008">
        <v>114439.06</v>
      </c>
      <c r="J9008" t="s">
        <v>770</v>
      </c>
      <c r="K9008">
        <v>37</v>
      </c>
      <c r="L9008" t="str">
        <f>_xlfn.XLOOKUP(F9008, Items!$A:$A, Items!$C:$C, "Check Item ID", 0)</f>
        <v>Software</v>
      </c>
    </row>
    <row r="9009" spans="1:12" x14ac:dyDescent="0.25">
      <c r="A9009" t="s">
        <v>9777</v>
      </c>
      <c r="B9009" s="1">
        <v>45072</v>
      </c>
      <c r="C9009" t="s">
        <v>77</v>
      </c>
      <c r="D9009" t="s">
        <v>17</v>
      </c>
      <c r="E9009" t="s">
        <v>328</v>
      </c>
      <c r="F9009" t="s">
        <v>442</v>
      </c>
      <c r="G9009" s="8">
        <v>36</v>
      </c>
      <c r="H9009" s="6">
        <v>11344.65</v>
      </c>
      <c r="I9009" s="6">
        <v>408407.37</v>
      </c>
      <c r="J9009" t="s">
        <v>777</v>
      </c>
      <c r="K9009" s="8">
        <v>33</v>
      </c>
      <c r="L9009" t="str">
        <f>_xlfn.XLOOKUP(F9009, Items!$A:$A, Items!$C:$C, "Check Item ID", 0)</f>
        <v>Service</v>
      </c>
    </row>
    <row r="9010" spans="1:12" hidden="1" x14ac:dyDescent="0.25">
      <c r="A9010" t="s">
        <v>9778</v>
      </c>
      <c r="B9010" s="1">
        <v>45258</v>
      </c>
      <c r="C9010" t="s">
        <v>75</v>
      </c>
      <c r="D9010" t="s">
        <v>11</v>
      </c>
      <c r="E9010" t="s">
        <v>350</v>
      </c>
      <c r="F9010" t="s">
        <v>400</v>
      </c>
      <c r="G9010">
        <v>33</v>
      </c>
      <c r="H9010">
        <v>6718.25</v>
      </c>
      <c r="I9010">
        <v>221702.32</v>
      </c>
      <c r="J9010" t="s">
        <v>768</v>
      </c>
      <c r="K9010">
        <v>22</v>
      </c>
      <c r="L9010" t="str">
        <f>_xlfn.XLOOKUP(F9010, Items!$A:$A, Items!$C:$C, "Check Item ID", 0)</f>
        <v>Hardware</v>
      </c>
    </row>
    <row r="9011" spans="1:12" x14ac:dyDescent="0.25">
      <c r="A9011" t="s">
        <v>9779</v>
      </c>
      <c r="B9011" s="1">
        <v>45917</v>
      </c>
      <c r="C9011" t="s">
        <v>233</v>
      </c>
      <c r="D9011" t="s">
        <v>17</v>
      </c>
      <c r="E9011" t="s">
        <v>283</v>
      </c>
      <c r="F9011" t="s">
        <v>634</v>
      </c>
      <c r="G9011" s="8">
        <v>18</v>
      </c>
      <c r="H9011" s="6">
        <v>5280.16</v>
      </c>
      <c r="I9011" s="6">
        <v>95042.95</v>
      </c>
      <c r="J9011" t="s">
        <v>777</v>
      </c>
      <c r="K9011" s="8">
        <v>5</v>
      </c>
      <c r="L9011" t="str">
        <f>_xlfn.XLOOKUP(F9011, Items!$A:$A, Items!$C:$C, "Check Item ID", 0)</f>
        <v>Hardware</v>
      </c>
    </row>
    <row r="9012" spans="1:12" hidden="1" x14ac:dyDescent="0.25">
      <c r="A9012" t="s">
        <v>9780</v>
      </c>
      <c r="B9012" s="1">
        <v>45283</v>
      </c>
      <c r="C9012" t="s">
        <v>75</v>
      </c>
      <c r="D9012" t="s">
        <v>11</v>
      </c>
      <c r="E9012" t="s">
        <v>281</v>
      </c>
      <c r="F9012" t="s">
        <v>582</v>
      </c>
      <c r="G9012">
        <v>27</v>
      </c>
      <c r="H9012">
        <v>8414.32</v>
      </c>
      <c r="I9012">
        <v>227186.59</v>
      </c>
      <c r="J9012" t="s">
        <v>768</v>
      </c>
      <c r="K9012">
        <v>28</v>
      </c>
      <c r="L9012" t="str">
        <f>_xlfn.XLOOKUP(F9012, Items!$A:$A, Items!$C:$C, "Check Item ID", 0)</f>
        <v>Service</v>
      </c>
    </row>
    <row r="9013" spans="1:12" x14ac:dyDescent="0.25">
      <c r="A9013" t="s">
        <v>9781</v>
      </c>
      <c r="B9013" s="1">
        <v>44972</v>
      </c>
      <c r="C9013" t="s">
        <v>105</v>
      </c>
      <c r="D9013" t="s">
        <v>23</v>
      </c>
      <c r="E9013" t="s">
        <v>346</v>
      </c>
      <c r="F9013" t="s">
        <v>596</v>
      </c>
      <c r="G9013" s="8">
        <v>32</v>
      </c>
      <c r="H9013" s="6">
        <v>5659.23</v>
      </c>
      <c r="I9013" s="6">
        <v>181095.32</v>
      </c>
      <c r="J9013" t="s">
        <v>777</v>
      </c>
      <c r="K9013" s="8">
        <v>6</v>
      </c>
      <c r="L9013" t="str">
        <f>_xlfn.XLOOKUP(F9013, Items!$A:$A, Items!$C:$C, "Check Item ID", 0)</f>
        <v>Software</v>
      </c>
    </row>
    <row r="9014" spans="1:12" x14ac:dyDescent="0.25">
      <c r="A9014" t="s">
        <v>9782</v>
      </c>
      <c r="B9014" s="1">
        <v>44973</v>
      </c>
      <c r="C9014" t="s">
        <v>177</v>
      </c>
      <c r="D9014" t="s">
        <v>27</v>
      </c>
      <c r="E9014" t="s">
        <v>272</v>
      </c>
      <c r="F9014" t="s">
        <v>720</v>
      </c>
      <c r="G9014" s="8">
        <v>23</v>
      </c>
      <c r="H9014" s="6">
        <v>7748.34</v>
      </c>
      <c r="I9014" s="6">
        <v>178211.76</v>
      </c>
      <c r="J9014" t="s">
        <v>777</v>
      </c>
      <c r="K9014" s="8">
        <v>8</v>
      </c>
      <c r="L9014" t="str">
        <f>_xlfn.XLOOKUP(F9014, Items!$A:$A, Items!$C:$C, "Check Item ID", 0)</f>
        <v>Hardware</v>
      </c>
    </row>
    <row r="9015" spans="1:12" hidden="1" x14ac:dyDescent="0.25">
      <c r="A9015" t="s">
        <v>9783</v>
      </c>
      <c r="B9015" s="1">
        <v>45946</v>
      </c>
      <c r="C9015" t="s">
        <v>221</v>
      </c>
      <c r="D9015" t="s">
        <v>5</v>
      </c>
      <c r="E9015" t="s">
        <v>270</v>
      </c>
      <c r="F9015" t="s">
        <v>506</v>
      </c>
      <c r="G9015">
        <v>19</v>
      </c>
      <c r="H9015">
        <v>10011.81</v>
      </c>
      <c r="I9015">
        <v>190224.41</v>
      </c>
      <c r="J9015" t="s">
        <v>768</v>
      </c>
      <c r="K9015">
        <v>45</v>
      </c>
      <c r="L9015" t="str">
        <f>_xlfn.XLOOKUP(F9015, Items!$A:$A, Items!$C:$C, "Check Item ID", 0)</f>
        <v>Software</v>
      </c>
    </row>
    <row r="9016" spans="1:12" hidden="1" x14ac:dyDescent="0.25">
      <c r="A9016" t="s">
        <v>9784</v>
      </c>
      <c r="B9016" s="1">
        <v>45841</v>
      </c>
      <c r="C9016" t="s">
        <v>117</v>
      </c>
      <c r="D9016" t="s">
        <v>29</v>
      </c>
      <c r="E9016" t="s">
        <v>267</v>
      </c>
      <c r="F9016" t="s">
        <v>502</v>
      </c>
      <c r="G9016">
        <v>21</v>
      </c>
      <c r="H9016">
        <v>7707.55</v>
      </c>
      <c r="I9016">
        <v>161858.5</v>
      </c>
      <c r="J9016" t="s">
        <v>768</v>
      </c>
      <c r="K9016">
        <v>42</v>
      </c>
      <c r="L9016" t="str">
        <f>_xlfn.XLOOKUP(F9016, Items!$A:$A, Items!$C:$C, "Check Item ID", 0)</f>
        <v>Software</v>
      </c>
    </row>
    <row r="9017" spans="1:12" hidden="1" x14ac:dyDescent="0.25">
      <c r="A9017" t="s">
        <v>9785</v>
      </c>
      <c r="B9017" s="1">
        <v>45603</v>
      </c>
      <c r="C9017" t="s">
        <v>199</v>
      </c>
      <c r="D9017" t="s">
        <v>11</v>
      </c>
      <c r="E9017" t="s">
        <v>288</v>
      </c>
      <c r="F9017" t="s">
        <v>446</v>
      </c>
      <c r="G9017">
        <v>23</v>
      </c>
      <c r="H9017">
        <v>8369.08</v>
      </c>
      <c r="I9017">
        <v>192488.91</v>
      </c>
      <c r="J9017" t="s">
        <v>768</v>
      </c>
      <c r="K9017">
        <v>26</v>
      </c>
      <c r="L9017" t="str">
        <f>_xlfn.XLOOKUP(F9017, Items!$A:$A, Items!$C:$C, "Check Item ID", 0)</f>
        <v>Software</v>
      </c>
    </row>
    <row r="9018" spans="1:12" hidden="1" x14ac:dyDescent="0.25">
      <c r="A9018" t="s">
        <v>9786</v>
      </c>
      <c r="B9018" s="1">
        <v>45790</v>
      </c>
      <c r="C9018" t="s">
        <v>137</v>
      </c>
      <c r="D9018" t="s">
        <v>13</v>
      </c>
      <c r="E9018" t="s">
        <v>338</v>
      </c>
      <c r="F9018" t="s">
        <v>676</v>
      </c>
      <c r="G9018">
        <v>33</v>
      </c>
      <c r="H9018">
        <v>7371.47</v>
      </c>
      <c r="I9018">
        <v>243258.6</v>
      </c>
      <c r="J9018" t="s">
        <v>768</v>
      </c>
      <c r="K9018">
        <v>38</v>
      </c>
      <c r="L9018" t="str">
        <f>_xlfn.XLOOKUP(F9018, Items!$A:$A, Items!$C:$C, "Check Item ID", 0)</f>
        <v>Service</v>
      </c>
    </row>
    <row r="9019" spans="1:12" x14ac:dyDescent="0.25">
      <c r="A9019" t="s">
        <v>9787</v>
      </c>
      <c r="B9019" s="1">
        <v>45796</v>
      </c>
      <c r="C9019" t="s">
        <v>85</v>
      </c>
      <c r="D9019" t="s">
        <v>29</v>
      </c>
      <c r="E9019" t="s">
        <v>278</v>
      </c>
      <c r="F9019" t="s">
        <v>394</v>
      </c>
      <c r="G9019" s="8">
        <v>39</v>
      </c>
      <c r="H9019" s="6">
        <v>2077.5100000000002</v>
      </c>
      <c r="I9019" s="6">
        <v>81022.720000000001</v>
      </c>
      <c r="J9019" t="s">
        <v>777</v>
      </c>
      <c r="K9019" s="8">
        <v>9</v>
      </c>
      <c r="L9019" t="str">
        <f>_xlfn.XLOOKUP(F9019, Items!$A:$A, Items!$C:$C, "Check Item ID", 0)</f>
        <v>Service</v>
      </c>
    </row>
    <row r="9020" spans="1:12" hidden="1" x14ac:dyDescent="0.25">
      <c r="A9020" t="s">
        <v>9788</v>
      </c>
      <c r="B9020" s="1">
        <v>45154</v>
      </c>
      <c r="C9020" t="s">
        <v>119</v>
      </c>
      <c r="D9020" t="s">
        <v>13</v>
      </c>
      <c r="E9020" t="s">
        <v>300</v>
      </c>
      <c r="F9020" t="s">
        <v>494</v>
      </c>
      <c r="G9020">
        <v>9</v>
      </c>
      <c r="H9020">
        <v>8161.25</v>
      </c>
      <c r="I9020">
        <v>73451.240000000005</v>
      </c>
      <c r="J9020" t="s">
        <v>770</v>
      </c>
      <c r="K9020">
        <v>12</v>
      </c>
      <c r="L9020" t="str">
        <f>_xlfn.XLOOKUP(F9020, Items!$A:$A, Items!$C:$C, "Check Item ID", 0)</f>
        <v>Hardware</v>
      </c>
    </row>
    <row r="9021" spans="1:12" hidden="1" x14ac:dyDescent="0.25">
      <c r="A9021" t="s">
        <v>9789</v>
      </c>
      <c r="B9021" s="1">
        <v>45310</v>
      </c>
      <c r="C9021" t="s">
        <v>169</v>
      </c>
      <c r="D9021" t="s">
        <v>23</v>
      </c>
      <c r="E9021" t="s">
        <v>283</v>
      </c>
      <c r="F9021" t="s">
        <v>410</v>
      </c>
      <c r="G9021">
        <v>19</v>
      </c>
      <c r="H9021">
        <v>5381</v>
      </c>
      <c r="I9021">
        <v>102239.08</v>
      </c>
      <c r="J9021" t="s">
        <v>768</v>
      </c>
      <c r="K9021">
        <v>21</v>
      </c>
      <c r="L9021" t="str">
        <f>_xlfn.XLOOKUP(F9021, Items!$A:$A, Items!$C:$C, "Check Item ID", 0)</f>
        <v>Service</v>
      </c>
    </row>
    <row r="9022" spans="1:12" hidden="1" x14ac:dyDescent="0.25">
      <c r="A9022" t="s">
        <v>9790</v>
      </c>
      <c r="B9022" s="1">
        <v>45003</v>
      </c>
      <c r="C9022" t="s">
        <v>183</v>
      </c>
      <c r="D9022" t="s">
        <v>31</v>
      </c>
      <c r="E9022" t="s">
        <v>310</v>
      </c>
      <c r="F9022" t="s">
        <v>386</v>
      </c>
      <c r="G9022">
        <v>1</v>
      </c>
      <c r="H9022">
        <v>8749.51</v>
      </c>
      <c r="I9022">
        <v>8749.51</v>
      </c>
      <c r="J9022" t="s">
        <v>770</v>
      </c>
      <c r="K9022">
        <v>10</v>
      </c>
      <c r="L9022" t="str">
        <f>_xlfn.XLOOKUP(F9022, Items!$A:$A, Items!$C:$C, "Check Item ID", 0)</f>
        <v>Hardware</v>
      </c>
    </row>
    <row r="9023" spans="1:12" hidden="1" x14ac:dyDescent="0.25">
      <c r="A9023" t="s">
        <v>9791</v>
      </c>
      <c r="B9023" s="1">
        <v>45008</v>
      </c>
      <c r="C9023" t="s">
        <v>135</v>
      </c>
      <c r="D9023" t="s">
        <v>31</v>
      </c>
      <c r="E9023" t="s">
        <v>318</v>
      </c>
      <c r="F9023" t="s">
        <v>706</v>
      </c>
      <c r="G9023">
        <v>26</v>
      </c>
      <c r="H9023">
        <v>10984.07</v>
      </c>
      <c r="I9023">
        <v>285585.78000000003</v>
      </c>
      <c r="J9023" t="s">
        <v>770</v>
      </c>
      <c r="K9023">
        <v>11</v>
      </c>
      <c r="L9023" t="str">
        <f>_xlfn.XLOOKUP(F9023, Items!$A:$A, Items!$C:$C, "Check Item ID", 0)</f>
        <v>Software</v>
      </c>
    </row>
    <row r="9024" spans="1:12" hidden="1" x14ac:dyDescent="0.25">
      <c r="A9024" t="s">
        <v>9792</v>
      </c>
      <c r="B9024" s="1">
        <v>45478</v>
      </c>
      <c r="C9024" t="s">
        <v>55</v>
      </c>
      <c r="D9024" t="s">
        <v>3</v>
      </c>
      <c r="E9024" t="s">
        <v>300</v>
      </c>
      <c r="F9024" t="s">
        <v>758</v>
      </c>
      <c r="G9024">
        <v>50</v>
      </c>
      <c r="H9024">
        <v>3514.08</v>
      </c>
      <c r="I9024">
        <v>175703.99</v>
      </c>
      <c r="J9024" t="s">
        <v>768</v>
      </c>
      <c r="K9024">
        <v>26</v>
      </c>
      <c r="L9024" t="str">
        <f>_xlfn.XLOOKUP(F9024, Items!$A:$A, Items!$C:$C, "Check Item ID", 0)</f>
        <v>Hardware</v>
      </c>
    </row>
    <row r="9025" spans="1:12" hidden="1" x14ac:dyDescent="0.25">
      <c r="A9025" t="s">
        <v>9793</v>
      </c>
      <c r="B9025" s="1">
        <v>45919</v>
      </c>
      <c r="C9025" t="s">
        <v>159</v>
      </c>
      <c r="D9025" t="s">
        <v>11</v>
      </c>
      <c r="E9025" t="s">
        <v>332</v>
      </c>
      <c r="F9025" t="s">
        <v>682</v>
      </c>
      <c r="G9025">
        <v>11</v>
      </c>
      <c r="H9025">
        <v>8442.5</v>
      </c>
      <c r="I9025">
        <v>92867.49</v>
      </c>
      <c r="J9025" t="s">
        <v>768</v>
      </c>
      <c r="K9025">
        <v>33</v>
      </c>
      <c r="L9025" t="str">
        <f>_xlfn.XLOOKUP(F9025, Items!$A:$A, Items!$C:$C, "Check Item ID", 0)</f>
        <v>Software</v>
      </c>
    </row>
    <row r="9026" spans="1:12" x14ac:dyDescent="0.25">
      <c r="A9026" t="s">
        <v>9794</v>
      </c>
      <c r="B9026" s="1">
        <v>45518</v>
      </c>
      <c r="C9026" t="s">
        <v>36</v>
      </c>
      <c r="D9026" t="s">
        <v>23</v>
      </c>
      <c r="E9026" t="s">
        <v>281</v>
      </c>
      <c r="F9026" t="s">
        <v>470</v>
      </c>
      <c r="G9026" s="8">
        <v>30</v>
      </c>
      <c r="H9026" s="6">
        <v>1200.6199999999999</v>
      </c>
      <c r="I9026" s="6">
        <v>36018.47</v>
      </c>
      <c r="J9026" t="s">
        <v>777</v>
      </c>
      <c r="K9026" s="8">
        <v>37</v>
      </c>
      <c r="L9026" t="str">
        <f>_xlfn.XLOOKUP(F9026, Items!$A:$A, Items!$C:$C, "Check Item ID", 0)</f>
        <v>Software</v>
      </c>
    </row>
    <row r="9027" spans="1:12" hidden="1" x14ac:dyDescent="0.25">
      <c r="A9027" t="s">
        <v>9795</v>
      </c>
      <c r="B9027" s="1">
        <v>45609</v>
      </c>
      <c r="C9027" t="s">
        <v>235</v>
      </c>
      <c r="D9027" t="s">
        <v>17</v>
      </c>
      <c r="E9027" t="s">
        <v>346</v>
      </c>
      <c r="F9027" t="s">
        <v>698</v>
      </c>
      <c r="G9027">
        <v>29</v>
      </c>
      <c r="H9027">
        <v>4781.6499999999996</v>
      </c>
      <c r="I9027">
        <v>138667.85999999999</v>
      </c>
      <c r="J9027" t="s">
        <v>768</v>
      </c>
      <c r="K9027">
        <v>41</v>
      </c>
      <c r="L9027" t="str">
        <f>_xlfn.XLOOKUP(F9027, Items!$A:$A, Items!$C:$C, "Check Item ID", 0)</f>
        <v>Software</v>
      </c>
    </row>
    <row r="9028" spans="1:12" hidden="1" x14ac:dyDescent="0.25">
      <c r="A9028" t="s">
        <v>9796</v>
      </c>
      <c r="B9028" s="1">
        <v>45120</v>
      </c>
      <c r="C9028" t="s">
        <v>105</v>
      </c>
      <c r="D9028" t="s">
        <v>23</v>
      </c>
      <c r="E9028" t="s">
        <v>316</v>
      </c>
      <c r="F9028" t="s">
        <v>550</v>
      </c>
      <c r="G9028">
        <v>44</v>
      </c>
      <c r="H9028">
        <v>320.8</v>
      </c>
      <c r="I9028">
        <v>14115.35</v>
      </c>
      <c r="J9028" t="s">
        <v>768</v>
      </c>
      <c r="K9028">
        <v>29</v>
      </c>
      <c r="L9028" t="str">
        <f>_xlfn.XLOOKUP(F9028, Items!$A:$A, Items!$C:$C, "Check Item ID", 0)</f>
        <v>Service</v>
      </c>
    </row>
    <row r="9029" spans="1:12" hidden="1" x14ac:dyDescent="0.25">
      <c r="A9029" t="s">
        <v>9797</v>
      </c>
      <c r="B9029" s="1">
        <v>45473</v>
      </c>
      <c r="C9029" t="s">
        <v>105</v>
      </c>
      <c r="D9029" t="s">
        <v>23</v>
      </c>
      <c r="E9029" t="s">
        <v>260</v>
      </c>
      <c r="F9029" t="s">
        <v>684</v>
      </c>
      <c r="G9029">
        <v>42</v>
      </c>
      <c r="H9029">
        <v>9640.51</v>
      </c>
      <c r="I9029">
        <v>404901.51</v>
      </c>
      <c r="J9029" t="s">
        <v>768</v>
      </c>
      <c r="K9029">
        <v>8</v>
      </c>
      <c r="L9029" t="str">
        <f>_xlfn.XLOOKUP(F9029, Items!$A:$A, Items!$C:$C, "Check Item ID", 0)</f>
        <v>Software</v>
      </c>
    </row>
    <row r="9030" spans="1:12" x14ac:dyDescent="0.25">
      <c r="A9030" t="s">
        <v>9798</v>
      </c>
      <c r="B9030" s="1">
        <v>44956</v>
      </c>
      <c r="C9030" t="s">
        <v>141</v>
      </c>
      <c r="D9030" t="s">
        <v>27</v>
      </c>
      <c r="E9030" t="s">
        <v>326</v>
      </c>
      <c r="F9030" t="s">
        <v>708</v>
      </c>
      <c r="G9030" s="8">
        <v>17</v>
      </c>
      <c r="H9030" s="6">
        <v>5110.54</v>
      </c>
      <c r="I9030" s="6">
        <v>86879.12</v>
      </c>
      <c r="J9030" t="s">
        <v>777</v>
      </c>
      <c r="K9030" s="8">
        <v>5</v>
      </c>
      <c r="L9030" t="str">
        <f>_xlfn.XLOOKUP(F9030, Items!$A:$A, Items!$C:$C, "Check Item ID", 0)</f>
        <v>Service</v>
      </c>
    </row>
    <row r="9031" spans="1:12" hidden="1" x14ac:dyDescent="0.25">
      <c r="A9031" t="s">
        <v>9799</v>
      </c>
      <c r="B9031" s="1">
        <v>45242</v>
      </c>
      <c r="C9031" t="s">
        <v>207</v>
      </c>
      <c r="D9031" t="s">
        <v>11</v>
      </c>
      <c r="E9031" t="s">
        <v>281</v>
      </c>
      <c r="F9031" t="s">
        <v>480</v>
      </c>
      <c r="G9031">
        <v>11</v>
      </c>
      <c r="H9031">
        <v>2241.09</v>
      </c>
      <c r="I9031">
        <v>24651.98</v>
      </c>
      <c r="J9031" t="s">
        <v>770</v>
      </c>
      <c r="K9031">
        <v>39</v>
      </c>
      <c r="L9031" t="str">
        <f>_xlfn.XLOOKUP(F9031, Items!$A:$A, Items!$C:$C, "Check Item ID", 0)</f>
        <v>Hardware</v>
      </c>
    </row>
    <row r="9032" spans="1:12" hidden="1" x14ac:dyDescent="0.25">
      <c r="A9032" t="s">
        <v>9800</v>
      </c>
      <c r="B9032" s="1">
        <v>45632</v>
      </c>
      <c r="C9032" t="s">
        <v>157</v>
      </c>
      <c r="D9032" t="s">
        <v>11</v>
      </c>
      <c r="E9032" t="s">
        <v>250</v>
      </c>
      <c r="F9032" t="s">
        <v>578</v>
      </c>
      <c r="G9032">
        <v>30</v>
      </c>
      <c r="H9032">
        <v>8138.79</v>
      </c>
      <c r="I9032">
        <v>244163.78</v>
      </c>
      <c r="J9032" t="s">
        <v>770</v>
      </c>
      <c r="K9032">
        <v>38</v>
      </c>
      <c r="L9032" t="str">
        <f>_xlfn.XLOOKUP(F9032, Items!$A:$A, Items!$C:$C, "Check Item ID", 0)</f>
        <v>Service</v>
      </c>
    </row>
    <row r="9033" spans="1:12" hidden="1" x14ac:dyDescent="0.25">
      <c r="A9033" t="s">
        <v>9801</v>
      </c>
      <c r="B9033" s="1">
        <v>45310</v>
      </c>
      <c r="C9033" t="s">
        <v>191</v>
      </c>
      <c r="D9033" t="s">
        <v>25</v>
      </c>
      <c r="E9033" t="s">
        <v>322</v>
      </c>
      <c r="F9033" t="s">
        <v>373</v>
      </c>
      <c r="G9033">
        <v>33</v>
      </c>
      <c r="H9033">
        <v>9274.99</v>
      </c>
      <c r="I9033">
        <v>306074.8</v>
      </c>
      <c r="J9033" t="s">
        <v>770</v>
      </c>
      <c r="K9033">
        <v>25</v>
      </c>
      <c r="L9033" t="str">
        <f>_xlfn.XLOOKUP(F9033, Items!$A:$A, Items!$C:$C, "Check Item ID", 0)</f>
        <v>Service</v>
      </c>
    </row>
    <row r="9034" spans="1:12" x14ac:dyDescent="0.25">
      <c r="A9034" t="s">
        <v>9802</v>
      </c>
      <c r="B9034" s="1">
        <v>45664</v>
      </c>
      <c r="C9034" t="s">
        <v>101</v>
      </c>
      <c r="D9034" t="s">
        <v>23</v>
      </c>
      <c r="E9034" t="s">
        <v>344</v>
      </c>
      <c r="F9034" t="s">
        <v>594</v>
      </c>
      <c r="G9034" s="8">
        <v>47</v>
      </c>
      <c r="H9034" s="6">
        <v>3366.36</v>
      </c>
      <c r="I9034" s="6">
        <v>158219.07</v>
      </c>
      <c r="J9034" t="s">
        <v>777</v>
      </c>
      <c r="K9034" s="8">
        <v>24</v>
      </c>
      <c r="L9034" t="str">
        <f>_xlfn.XLOOKUP(F9034, Items!$A:$A, Items!$C:$C, "Check Item ID", 0)</f>
        <v>Software</v>
      </c>
    </row>
    <row r="9035" spans="1:12" hidden="1" x14ac:dyDescent="0.25">
      <c r="A9035" t="s">
        <v>9803</v>
      </c>
      <c r="B9035" s="1">
        <v>45774</v>
      </c>
      <c r="C9035" t="s">
        <v>81</v>
      </c>
      <c r="D9035" t="s">
        <v>19</v>
      </c>
      <c r="E9035" t="s">
        <v>336</v>
      </c>
      <c r="F9035" t="s">
        <v>422</v>
      </c>
      <c r="G9035">
        <v>36</v>
      </c>
      <c r="H9035">
        <v>4635.26</v>
      </c>
      <c r="I9035">
        <v>166869.51</v>
      </c>
      <c r="J9035" t="s">
        <v>770</v>
      </c>
      <c r="K9035">
        <v>37</v>
      </c>
      <c r="L9035" t="str">
        <f>_xlfn.XLOOKUP(F9035, Items!$A:$A, Items!$C:$C, "Check Item ID", 0)</f>
        <v>Service</v>
      </c>
    </row>
    <row r="9036" spans="1:12" hidden="1" x14ac:dyDescent="0.25">
      <c r="A9036" t="s">
        <v>9804</v>
      </c>
      <c r="B9036" s="1">
        <v>44977</v>
      </c>
      <c r="C9036" t="s">
        <v>83</v>
      </c>
      <c r="D9036" t="s">
        <v>23</v>
      </c>
      <c r="E9036" t="s">
        <v>276</v>
      </c>
      <c r="F9036" t="s">
        <v>730</v>
      </c>
      <c r="G9036">
        <v>47</v>
      </c>
      <c r="H9036">
        <v>4588.72</v>
      </c>
      <c r="I9036">
        <v>215669.72</v>
      </c>
      <c r="J9036" t="s">
        <v>770</v>
      </c>
      <c r="K9036">
        <v>20</v>
      </c>
      <c r="L9036" t="str">
        <f>_xlfn.XLOOKUP(F9036, Items!$A:$A, Items!$C:$C, "Check Item ID", 0)</f>
        <v>Service</v>
      </c>
    </row>
    <row r="9037" spans="1:12" hidden="1" x14ac:dyDescent="0.25">
      <c r="A9037" t="s">
        <v>9805</v>
      </c>
      <c r="B9037" s="1">
        <v>45903</v>
      </c>
      <c r="C9037" t="s">
        <v>65</v>
      </c>
      <c r="D9037" t="s">
        <v>15</v>
      </c>
      <c r="E9037" t="s">
        <v>272</v>
      </c>
      <c r="F9037" t="s">
        <v>744</v>
      </c>
      <c r="G9037">
        <v>34</v>
      </c>
      <c r="H9037">
        <v>6738.15</v>
      </c>
      <c r="I9037">
        <v>229097.2</v>
      </c>
      <c r="J9037" t="s">
        <v>770</v>
      </c>
      <c r="K9037">
        <v>22</v>
      </c>
      <c r="L9037" t="str">
        <f>_xlfn.XLOOKUP(F9037, Items!$A:$A, Items!$C:$C, "Check Item ID", 0)</f>
        <v>Service</v>
      </c>
    </row>
    <row r="9038" spans="1:12" x14ac:dyDescent="0.25">
      <c r="A9038" t="s">
        <v>9806</v>
      </c>
      <c r="B9038" s="1">
        <v>45895</v>
      </c>
      <c r="C9038" t="s">
        <v>97</v>
      </c>
      <c r="D9038" t="s">
        <v>29</v>
      </c>
      <c r="E9038" t="s">
        <v>346</v>
      </c>
      <c r="F9038" t="s">
        <v>648</v>
      </c>
      <c r="G9038" s="8">
        <v>8</v>
      </c>
      <c r="H9038" s="6">
        <v>4577.99</v>
      </c>
      <c r="I9038" s="6">
        <v>36623.93</v>
      </c>
      <c r="J9038" t="s">
        <v>777</v>
      </c>
      <c r="K9038" s="8">
        <v>6</v>
      </c>
      <c r="L9038" t="str">
        <f>_xlfn.XLOOKUP(F9038, Items!$A:$A, Items!$C:$C, "Check Item ID", 0)</f>
        <v>Hardware</v>
      </c>
    </row>
    <row r="9039" spans="1:12" hidden="1" x14ac:dyDescent="0.25">
      <c r="A9039" t="s">
        <v>9807</v>
      </c>
      <c r="B9039" s="1">
        <v>45630</v>
      </c>
      <c r="C9039" t="s">
        <v>55</v>
      </c>
      <c r="D9039" t="s">
        <v>3</v>
      </c>
      <c r="E9039" t="s">
        <v>296</v>
      </c>
      <c r="F9039" t="s">
        <v>452</v>
      </c>
      <c r="G9039">
        <v>23</v>
      </c>
      <c r="H9039">
        <v>2627.25</v>
      </c>
      <c r="I9039">
        <v>60426.83</v>
      </c>
      <c r="J9039" t="s">
        <v>768</v>
      </c>
      <c r="K9039">
        <v>19</v>
      </c>
      <c r="L9039" t="str">
        <f>_xlfn.XLOOKUP(F9039, Items!$A:$A, Items!$C:$C, "Check Item ID", 0)</f>
        <v>Service</v>
      </c>
    </row>
    <row r="9040" spans="1:12" hidden="1" x14ac:dyDescent="0.25">
      <c r="A9040" t="s">
        <v>9808</v>
      </c>
      <c r="B9040" s="1">
        <v>45437</v>
      </c>
      <c r="C9040" t="s">
        <v>199</v>
      </c>
      <c r="D9040" t="s">
        <v>11</v>
      </c>
      <c r="E9040" t="s">
        <v>278</v>
      </c>
      <c r="F9040" t="s">
        <v>730</v>
      </c>
      <c r="G9040">
        <v>16</v>
      </c>
      <c r="H9040">
        <v>3776.54</v>
      </c>
      <c r="I9040">
        <v>60424.68</v>
      </c>
      <c r="J9040" t="s">
        <v>768</v>
      </c>
      <c r="K9040">
        <v>35</v>
      </c>
      <c r="L9040" t="str">
        <f>_xlfn.XLOOKUP(F9040, Items!$A:$A, Items!$C:$C, "Check Item ID", 0)</f>
        <v>Service</v>
      </c>
    </row>
    <row r="9041" spans="1:12" hidden="1" x14ac:dyDescent="0.25">
      <c r="A9041" t="s">
        <v>9809</v>
      </c>
      <c r="B9041" s="1">
        <v>45206</v>
      </c>
      <c r="C9041" t="s">
        <v>107</v>
      </c>
      <c r="D9041" t="s">
        <v>25</v>
      </c>
      <c r="E9041" t="s">
        <v>246</v>
      </c>
      <c r="F9041" t="s">
        <v>710</v>
      </c>
      <c r="G9041">
        <v>38</v>
      </c>
      <c r="H9041">
        <v>200.8</v>
      </c>
      <c r="I9041">
        <v>7630.58</v>
      </c>
      <c r="J9041" t="s">
        <v>768</v>
      </c>
      <c r="K9041">
        <v>35</v>
      </c>
      <c r="L9041" t="str">
        <f>_xlfn.XLOOKUP(F9041, Items!$A:$A, Items!$C:$C, "Check Item ID", 0)</f>
        <v>Service</v>
      </c>
    </row>
    <row r="9042" spans="1:12" x14ac:dyDescent="0.25">
      <c r="A9042" t="s">
        <v>9810</v>
      </c>
      <c r="B9042" s="1">
        <v>45516</v>
      </c>
      <c r="C9042" t="s">
        <v>187</v>
      </c>
      <c r="D9042" t="s">
        <v>3</v>
      </c>
      <c r="E9042" t="s">
        <v>278</v>
      </c>
      <c r="F9042" t="s">
        <v>680</v>
      </c>
      <c r="G9042" s="8">
        <v>30</v>
      </c>
      <c r="H9042" s="6">
        <v>7553.05</v>
      </c>
      <c r="I9042" s="6">
        <v>226591.55</v>
      </c>
      <c r="J9042" t="s">
        <v>777</v>
      </c>
      <c r="K9042" s="8">
        <v>22</v>
      </c>
      <c r="L9042" t="str">
        <f>_xlfn.XLOOKUP(F9042, Items!$A:$A, Items!$C:$C, "Check Item ID", 0)</f>
        <v>Service</v>
      </c>
    </row>
    <row r="9043" spans="1:12" hidden="1" x14ac:dyDescent="0.25">
      <c r="A9043" t="s">
        <v>9811</v>
      </c>
      <c r="B9043" s="1">
        <v>44999</v>
      </c>
      <c r="C9043" t="s">
        <v>181</v>
      </c>
      <c r="D9043" t="s">
        <v>17</v>
      </c>
      <c r="E9043" t="s">
        <v>246</v>
      </c>
      <c r="F9043" t="s">
        <v>650</v>
      </c>
      <c r="G9043">
        <v>22</v>
      </c>
      <c r="H9043">
        <v>10380.44</v>
      </c>
      <c r="I9043">
        <v>228369.59</v>
      </c>
      <c r="J9043" t="s">
        <v>770</v>
      </c>
      <c r="K9043">
        <v>16</v>
      </c>
      <c r="L9043" t="str">
        <f>_xlfn.XLOOKUP(F9043, Items!$A:$A, Items!$C:$C, "Check Item ID", 0)</f>
        <v>Service</v>
      </c>
    </row>
    <row r="9044" spans="1:12" hidden="1" x14ac:dyDescent="0.25">
      <c r="A9044" t="s">
        <v>9812</v>
      </c>
      <c r="B9044" s="1">
        <v>45914</v>
      </c>
      <c r="C9044" t="s">
        <v>93</v>
      </c>
      <c r="D9044" t="s">
        <v>9</v>
      </c>
      <c r="E9044" t="s">
        <v>274</v>
      </c>
      <c r="F9044" t="s">
        <v>532</v>
      </c>
      <c r="G9044">
        <v>3</v>
      </c>
      <c r="H9044">
        <v>6187.24</v>
      </c>
      <c r="I9044">
        <v>18561.72</v>
      </c>
      <c r="J9044" t="s">
        <v>770</v>
      </c>
      <c r="K9044">
        <v>44</v>
      </c>
      <c r="L9044" t="str">
        <f>_xlfn.XLOOKUP(F9044, Items!$A:$A, Items!$C:$C, "Check Item ID", 0)</f>
        <v>Hardware</v>
      </c>
    </row>
    <row r="9045" spans="1:12" hidden="1" x14ac:dyDescent="0.25">
      <c r="A9045" t="s">
        <v>9813</v>
      </c>
      <c r="B9045" s="1">
        <v>45061</v>
      </c>
      <c r="C9045" t="s">
        <v>85</v>
      </c>
      <c r="D9045" t="s">
        <v>29</v>
      </c>
      <c r="E9045" t="s">
        <v>260</v>
      </c>
      <c r="F9045" t="s">
        <v>532</v>
      </c>
      <c r="G9045">
        <v>34</v>
      </c>
      <c r="H9045">
        <v>5574.44</v>
      </c>
      <c r="I9045">
        <v>189530.96</v>
      </c>
      <c r="J9045" t="s">
        <v>770</v>
      </c>
      <c r="K9045">
        <v>44</v>
      </c>
      <c r="L9045" t="str">
        <f>_xlfn.XLOOKUP(F9045, Items!$A:$A, Items!$C:$C, "Check Item ID", 0)</f>
        <v>Hardware</v>
      </c>
    </row>
    <row r="9046" spans="1:12" hidden="1" x14ac:dyDescent="0.25">
      <c r="A9046" t="s">
        <v>9814</v>
      </c>
      <c r="B9046" s="1">
        <v>45332</v>
      </c>
      <c r="C9046" t="s">
        <v>209</v>
      </c>
      <c r="D9046" t="s">
        <v>23</v>
      </c>
      <c r="E9046" t="s">
        <v>265</v>
      </c>
      <c r="F9046" t="s">
        <v>365</v>
      </c>
      <c r="G9046">
        <v>35</v>
      </c>
      <c r="H9046">
        <v>3353.75</v>
      </c>
      <c r="I9046">
        <v>117381.23</v>
      </c>
      <c r="J9046" t="s">
        <v>770</v>
      </c>
      <c r="K9046">
        <v>44</v>
      </c>
      <c r="L9046" t="str">
        <f>_xlfn.XLOOKUP(F9046, Items!$A:$A, Items!$C:$C, "Check Item ID", 0)</f>
        <v>Hardware</v>
      </c>
    </row>
    <row r="9047" spans="1:12" x14ac:dyDescent="0.25">
      <c r="A9047" t="s">
        <v>9815</v>
      </c>
      <c r="B9047" s="1">
        <v>45640</v>
      </c>
      <c r="C9047" t="s">
        <v>123</v>
      </c>
      <c r="D9047" t="s">
        <v>21</v>
      </c>
      <c r="E9047" t="s">
        <v>296</v>
      </c>
      <c r="F9047" t="s">
        <v>600</v>
      </c>
      <c r="G9047" s="8">
        <v>21</v>
      </c>
      <c r="H9047" s="6">
        <v>7089.24</v>
      </c>
      <c r="I9047" s="6">
        <v>148874</v>
      </c>
      <c r="J9047" t="s">
        <v>777</v>
      </c>
      <c r="K9047" s="8">
        <v>14</v>
      </c>
      <c r="L9047" t="str">
        <f>_xlfn.XLOOKUP(F9047, Items!$A:$A, Items!$C:$C, "Check Item ID", 0)</f>
        <v>Software</v>
      </c>
    </row>
    <row r="9048" spans="1:12" x14ac:dyDescent="0.25">
      <c r="A9048" t="s">
        <v>9816</v>
      </c>
      <c r="B9048" s="1">
        <v>46001</v>
      </c>
      <c r="C9048" t="s">
        <v>159</v>
      </c>
      <c r="D9048" t="s">
        <v>11</v>
      </c>
      <c r="E9048" t="s">
        <v>306</v>
      </c>
      <c r="F9048" t="s">
        <v>654</v>
      </c>
      <c r="G9048" s="8">
        <v>7</v>
      </c>
      <c r="H9048" s="6">
        <v>6022.33</v>
      </c>
      <c r="I9048" s="6">
        <v>42156.28</v>
      </c>
      <c r="J9048" t="s">
        <v>777</v>
      </c>
      <c r="K9048" s="8">
        <v>44</v>
      </c>
      <c r="L9048" t="str">
        <f>_xlfn.XLOOKUP(F9048, Items!$A:$A, Items!$C:$C, "Check Item ID", 0)</f>
        <v>Hardware</v>
      </c>
    </row>
    <row r="9049" spans="1:12" hidden="1" x14ac:dyDescent="0.25">
      <c r="A9049" t="s">
        <v>9817</v>
      </c>
      <c r="B9049" s="1">
        <v>45518</v>
      </c>
      <c r="C9049" t="s">
        <v>201</v>
      </c>
      <c r="D9049" t="s">
        <v>21</v>
      </c>
      <c r="E9049" t="s">
        <v>340</v>
      </c>
      <c r="F9049" t="s">
        <v>698</v>
      </c>
      <c r="G9049">
        <v>5</v>
      </c>
      <c r="H9049">
        <v>5562.05</v>
      </c>
      <c r="I9049">
        <v>27810.240000000002</v>
      </c>
      <c r="J9049" t="s">
        <v>768</v>
      </c>
      <c r="K9049">
        <v>32</v>
      </c>
      <c r="L9049" t="str">
        <f>_xlfn.XLOOKUP(F9049, Items!$A:$A, Items!$C:$C, "Check Item ID", 0)</f>
        <v>Software</v>
      </c>
    </row>
    <row r="9050" spans="1:12" x14ac:dyDescent="0.25">
      <c r="A9050" t="s">
        <v>9818</v>
      </c>
      <c r="B9050" s="1">
        <v>45105</v>
      </c>
      <c r="C9050" t="s">
        <v>205</v>
      </c>
      <c r="D9050" t="s">
        <v>25</v>
      </c>
      <c r="E9050" t="s">
        <v>254</v>
      </c>
      <c r="F9050" t="s">
        <v>380</v>
      </c>
      <c r="G9050" s="8">
        <v>6</v>
      </c>
      <c r="H9050" s="6">
        <v>4354.72</v>
      </c>
      <c r="I9050" s="6">
        <v>26128.3</v>
      </c>
      <c r="J9050" t="s">
        <v>777</v>
      </c>
      <c r="K9050" s="8">
        <v>27</v>
      </c>
      <c r="L9050" t="str">
        <f>_xlfn.XLOOKUP(F9050, Items!$A:$A, Items!$C:$C, "Check Item ID", 0)</f>
        <v>Hardware</v>
      </c>
    </row>
    <row r="9051" spans="1:12" x14ac:dyDescent="0.25">
      <c r="A9051" t="s">
        <v>9819</v>
      </c>
      <c r="B9051" s="1">
        <v>45870</v>
      </c>
      <c r="C9051" t="s">
        <v>123</v>
      </c>
      <c r="D9051" t="s">
        <v>21</v>
      </c>
      <c r="E9051" t="s">
        <v>336</v>
      </c>
      <c r="F9051" t="s">
        <v>536</v>
      </c>
      <c r="G9051" s="8">
        <v>19</v>
      </c>
      <c r="H9051" s="6">
        <v>4025.15</v>
      </c>
      <c r="I9051" s="6">
        <v>76477.84</v>
      </c>
      <c r="J9051" t="s">
        <v>777</v>
      </c>
      <c r="K9051" s="8">
        <v>27</v>
      </c>
      <c r="L9051" t="str">
        <f>_xlfn.XLOOKUP(F9051, Items!$A:$A, Items!$C:$C, "Check Item ID", 0)</f>
        <v>Service</v>
      </c>
    </row>
    <row r="9052" spans="1:12" x14ac:dyDescent="0.25">
      <c r="A9052" t="s">
        <v>9820</v>
      </c>
      <c r="B9052" s="1">
        <v>45467</v>
      </c>
      <c r="C9052" t="s">
        <v>231</v>
      </c>
      <c r="D9052" t="s">
        <v>7</v>
      </c>
      <c r="E9052" t="s">
        <v>314</v>
      </c>
      <c r="F9052" t="s">
        <v>426</v>
      </c>
      <c r="G9052" s="8">
        <v>35</v>
      </c>
      <c r="H9052" s="6">
        <v>7195.51</v>
      </c>
      <c r="I9052" s="6">
        <v>251842.9</v>
      </c>
      <c r="J9052" t="s">
        <v>777</v>
      </c>
      <c r="K9052" s="8">
        <v>40</v>
      </c>
      <c r="L9052" t="str">
        <f>_xlfn.XLOOKUP(F9052, Items!$A:$A, Items!$C:$C, "Check Item ID", 0)</f>
        <v>Hardware</v>
      </c>
    </row>
    <row r="9053" spans="1:12" x14ac:dyDescent="0.25">
      <c r="A9053" t="s">
        <v>9821</v>
      </c>
      <c r="B9053" s="1">
        <v>45606</v>
      </c>
      <c r="C9053" t="s">
        <v>137</v>
      </c>
      <c r="D9053" t="s">
        <v>13</v>
      </c>
      <c r="E9053" t="s">
        <v>258</v>
      </c>
      <c r="F9053" t="s">
        <v>674</v>
      </c>
      <c r="G9053" s="8">
        <v>39</v>
      </c>
      <c r="H9053" s="6">
        <v>2631.45</v>
      </c>
      <c r="I9053" s="6">
        <v>102626.47</v>
      </c>
      <c r="J9053" t="s">
        <v>777</v>
      </c>
      <c r="K9053" s="8">
        <v>19</v>
      </c>
      <c r="L9053" t="str">
        <f>_xlfn.XLOOKUP(F9053, Items!$A:$A, Items!$C:$C, "Check Item ID", 0)</f>
        <v>Software</v>
      </c>
    </row>
    <row r="9054" spans="1:12" hidden="1" x14ac:dyDescent="0.25">
      <c r="A9054" t="s">
        <v>9822</v>
      </c>
      <c r="B9054" s="1">
        <v>45778</v>
      </c>
      <c r="C9054" t="s">
        <v>67</v>
      </c>
      <c r="D9054" t="s">
        <v>7</v>
      </c>
      <c r="E9054" t="s">
        <v>316</v>
      </c>
      <c r="F9054" t="s">
        <v>526</v>
      </c>
      <c r="G9054">
        <v>37</v>
      </c>
      <c r="H9054">
        <v>5715.78</v>
      </c>
      <c r="I9054">
        <v>211483.86</v>
      </c>
      <c r="J9054" t="s">
        <v>770</v>
      </c>
      <c r="K9054">
        <v>19</v>
      </c>
      <c r="L9054" t="str">
        <f>_xlfn.XLOOKUP(F9054, Items!$A:$A, Items!$C:$C, "Check Item ID", 0)</f>
        <v>Software</v>
      </c>
    </row>
    <row r="9055" spans="1:12" hidden="1" x14ac:dyDescent="0.25">
      <c r="A9055" t="s">
        <v>9823</v>
      </c>
      <c r="B9055" s="1">
        <v>45347</v>
      </c>
      <c r="C9055" t="s">
        <v>177</v>
      </c>
      <c r="D9055" t="s">
        <v>27</v>
      </c>
      <c r="E9055" t="s">
        <v>263</v>
      </c>
      <c r="F9055" t="s">
        <v>524</v>
      </c>
      <c r="G9055">
        <v>41</v>
      </c>
      <c r="H9055">
        <v>4238.7299999999996</v>
      </c>
      <c r="I9055">
        <v>173787.79</v>
      </c>
      <c r="J9055" t="s">
        <v>770</v>
      </c>
      <c r="K9055">
        <v>27</v>
      </c>
      <c r="L9055" t="str">
        <f>_xlfn.XLOOKUP(F9055, Items!$A:$A, Items!$C:$C, "Check Item ID", 0)</f>
        <v>Hardware</v>
      </c>
    </row>
    <row r="9056" spans="1:12" hidden="1" x14ac:dyDescent="0.25">
      <c r="A9056" t="s">
        <v>9824</v>
      </c>
      <c r="B9056" s="1">
        <v>45985</v>
      </c>
      <c r="C9056" t="s">
        <v>193</v>
      </c>
      <c r="D9056" t="s">
        <v>5</v>
      </c>
      <c r="E9056" t="s">
        <v>334</v>
      </c>
      <c r="F9056" t="s">
        <v>494</v>
      </c>
      <c r="G9056">
        <v>35</v>
      </c>
      <c r="H9056">
        <v>7713.87</v>
      </c>
      <c r="I9056">
        <v>269985.56</v>
      </c>
      <c r="J9056" t="s">
        <v>768</v>
      </c>
      <c r="K9056">
        <v>35</v>
      </c>
      <c r="L9056" t="str">
        <f>_xlfn.XLOOKUP(F9056, Items!$A:$A, Items!$C:$C, "Check Item ID", 0)</f>
        <v>Hardware</v>
      </c>
    </row>
    <row r="9057" spans="1:12" x14ac:dyDescent="0.25">
      <c r="A9057" t="s">
        <v>9825</v>
      </c>
      <c r="B9057" s="1">
        <v>45093</v>
      </c>
      <c r="C9057" t="s">
        <v>193</v>
      </c>
      <c r="D9057" t="s">
        <v>5</v>
      </c>
      <c r="E9057" t="s">
        <v>302</v>
      </c>
      <c r="F9057" t="s">
        <v>558</v>
      </c>
      <c r="G9057" s="8">
        <v>26</v>
      </c>
      <c r="H9057" s="6">
        <v>7188.53</v>
      </c>
      <c r="I9057" s="6">
        <v>186901.77</v>
      </c>
      <c r="J9057" t="s">
        <v>777</v>
      </c>
      <c r="K9057" s="8">
        <v>36</v>
      </c>
      <c r="L9057" t="str">
        <f>_xlfn.XLOOKUP(F9057, Items!$A:$A, Items!$C:$C, "Check Item ID", 0)</f>
        <v>Software</v>
      </c>
    </row>
    <row r="9058" spans="1:12" hidden="1" x14ac:dyDescent="0.25">
      <c r="A9058" t="s">
        <v>9826</v>
      </c>
      <c r="B9058" s="1">
        <v>45911</v>
      </c>
      <c r="C9058" t="s">
        <v>177</v>
      </c>
      <c r="D9058" t="s">
        <v>27</v>
      </c>
      <c r="E9058" t="s">
        <v>290</v>
      </c>
      <c r="F9058" t="s">
        <v>572</v>
      </c>
      <c r="G9058">
        <v>30</v>
      </c>
      <c r="H9058">
        <v>6439.94</v>
      </c>
      <c r="I9058">
        <v>193198.24</v>
      </c>
      <c r="J9058" t="s">
        <v>768</v>
      </c>
      <c r="K9058">
        <v>23</v>
      </c>
      <c r="L9058" t="str">
        <f>_xlfn.XLOOKUP(F9058, Items!$A:$A, Items!$C:$C, "Check Item ID", 0)</f>
        <v>Service</v>
      </c>
    </row>
    <row r="9059" spans="1:12" x14ac:dyDescent="0.25">
      <c r="A9059" t="s">
        <v>9827</v>
      </c>
      <c r="B9059" s="1">
        <v>45041</v>
      </c>
      <c r="C9059" t="s">
        <v>183</v>
      </c>
      <c r="D9059" t="s">
        <v>31</v>
      </c>
      <c r="E9059" t="s">
        <v>310</v>
      </c>
      <c r="F9059" t="s">
        <v>702</v>
      </c>
      <c r="G9059" s="8">
        <v>35</v>
      </c>
      <c r="H9059" s="6">
        <v>5498.76</v>
      </c>
      <c r="I9059" s="6">
        <v>192456.5</v>
      </c>
      <c r="J9059" t="s">
        <v>777</v>
      </c>
      <c r="K9059" s="8">
        <v>42</v>
      </c>
      <c r="L9059" t="str">
        <f>_xlfn.XLOOKUP(F9059, Items!$A:$A, Items!$C:$C, "Check Item ID", 0)</f>
        <v>Hardware</v>
      </c>
    </row>
    <row r="9060" spans="1:12" hidden="1" x14ac:dyDescent="0.25">
      <c r="A9060" t="s">
        <v>9828</v>
      </c>
      <c r="B9060" s="1">
        <v>45578</v>
      </c>
      <c r="C9060" t="s">
        <v>67</v>
      </c>
      <c r="D9060" t="s">
        <v>7</v>
      </c>
      <c r="E9060" t="s">
        <v>306</v>
      </c>
      <c r="F9060" t="s">
        <v>682</v>
      </c>
      <c r="G9060">
        <v>11</v>
      </c>
      <c r="H9060">
        <v>8184.91</v>
      </c>
      <c r="I9060">
        <v>90034.04</v>
      </c>
      <c r="J9060" t="s">
        <v>768</v>
      </c>
      <c r="K9060">
        <v>31</v>
      </c>
      <c r="L9060" t="str">
        <f>_xlfn.XLOOKUP(F9060, Items!$A:$A, Items!$C:$C, "Check Item ID", 0)</f>
        <v>Software</v>
      </c>
    </row>
    <row r="9061" spans="1:12" hidden="1" x14ac:dyDescent="0.25">
      <c r="A9061" t="s">
        <v>9829</v>
      </c>
      <c r="B9061" s="1">
        <v>45001</v>
      </c>
      <c r="C9061" t="s">
        <v>197</v>
      </c>
      <c r="D9061" t="s">
        <v>17</v>
      </c>
      <c r="E9061" t="s">
        <v>270</v>
      </c>
      <c r="F9061" t="s">
        <v>694</v>
      </c>
      <c r="G9061">
        <v>41</v>
      </c>
      <c r="H9061">
        <v>6800.01</v>
      </c>
      <c r="I9061">
        <v>278800.56</v>
      </c>
      <c r="J9061" t="s">
        <v>770</v>
      </c>
      <c r="K9061">
        <v>15</v>
      </c>
      <c r="L9061" t="str">
        <f>_xlfn.XLOOKUP(F9061, Items!$A:$A, Items!$C:$C, "Check Item ID", 0)</f>
        <v>Service</v>
      </c>
    </row>
    <row r="9062" spans="1:12" x14ac:dyDescent="0.25">
      <c r="A9062" t="s">
        <v>9830</v>
      </c>
      <c r="B9062" s="1">
        <v>45059</v>
      </c>
      <c r="C9062" t="s">
        <v>39</v>
      </c>
      <c r="D9062" t="s">
        <v>25</v>
      </c>
      <c r="E9062" t="s">
        <v>290</v>
      </c>
      <c r="F9062" t="s">
        <v>620</v>
      </c>
      <c r="G9062" s="8">
        <v>9</v>
      </c>
      <c r="H9062" s="6">
        <v>2431.14</v>
      </c>
      <c r="I9062" s="6">
        <v>21880.29</v>
      </c>
      <c r="J9062" t="s">
        <v>777</v>
      </c>
      <c r="K9062" s="8">
        <v>26</v>
      </c>
      <c r="L9062" t="str">
        <f>_xlfn.XLOOKUP(F9062, Items!$A:$A, Items!$C:$C, "Check Item ID", 0)</f>
        <v>Hardware</v>
      </c>
    </row>
    <row r="9063" spans="1:12" hidden="1" x14ac:dyDescent="0.25">
      <c r="A9063" t="s">
        <v>9831</v>
      </c>
      <c r="B9063" s="1">
        <v>45930</v>
      </c>
      <c r="C9063" t="s">
        <v>101</v>
      </c>
      <c r="D9063" t="s">
        <v>23</v>
      </c>
      <c r="E9063" t="s">
        <v>314</v>
      </c>
      <c r="F9063" t="s">
        <v>700</v>
      </c>
      <c r="G9063">
        <v>20</v>
      </c>
      <c r="H9063">
        <v>6982.09</v>
      </c>
      <c r="I9063">
        <v>139641.76999999999</v>
      </c>
      <c r="J9063" t="s">
        <v>768</v>
      </c>
      <c r="K9063">
        <v>37</v>
      </c>
      <c r="L9063" t="str">
        <f>_xlfn.XLOOKUP(F9063, Items!$A:$A, Items!$C:$C, "Check Item ID", 0)</f>
        <v>Hardware</v>
      </c>
    </row>
    <row r="9064" spans="1:12" hidden="1" x14ac:dyDescent="0.25">
      <c r="A9064" t="s">
        <v>9832</v>
      </c>
      <c r="B9064" s="1">
        <v>45615</v>
      </c>
      <c r="C9064" t="s">
        <v>101</v>
      </c>
      <c r="D9064" t="s">
        <v>23</v>
      </c>
      <c r="E9064" t="s">
        <v>286</v>
      </c>
      <c r="F9064" t="s">
        <v>726</v>
      </c>
      <c r="G9064">
        <v>40</v>
      </c>
      <c r="H9064">
        <v>4676.2</v>
      </c>
      <c r="I9064">
        <v>187048.06</v>
      </c>
      <c r="J9064" t="s">
        <v>770</v>
      </c>
      <c r="K9064">
        <v>30</v>
      </c>
      <c r="L9064" t="str">
        <f>_xlfn.XLOOKUP(F9064, Items!$A:$A, Items!$C:$C, "Check Item ID", 0)</f>
        <v>Hardware</v>
      </c>
    </row>
    <row r="9065" spans="1:12" x14ac:dyDescent="0.25">
      <c r="A9065" t="s">
        <v>9833</v>
      </c>
      <c r="B9065" s="1">
        <v>45584</v>
      </c>
      <c r="C9065" t="s">
        <v>131</v>
      </c>
      <c r="D9065" t="s">
        <v>25</v>
      </c>
      <c r="E9065" t="s">
        <v>263</v>
      </c>
      <c r="F9065" t="s">
        <v>656</v>
      </c>
      <c r="G9065" s="8">
        <v>24</v>
      </c>
      <c r="H9065" s="6">
        <v>7206.42</v>
      </c>
      <c r="I9065" s="6">
        <v>172954.04</v>
      </c>
      <c r="J9065" t="s">
        <v>777</v>
      </c>
      <c r="K9065" s="8">
        <v>43</v>
      </c>
      <c r="L9065" t="str">
        <f>_xlfn.XLOOKUP(F9065, Items!$A:$A, Items!$C:$C, "Check Item ID", 0)</f>
        <v>Service</v>
      </c>
    </row>
    <row r="9066" spans="1:12" x14ac:dyDescent="0.25">
      <c r="A9066" t="s">
        <v>9834</v>
      </c>
      <c r="B9066" s="1">
        <v>45778</v>
      </c>
      <c r="C9066" t="s">
        <v>183</v>
      </c>
      <c r="D9066" t="s">
        <v>31</v>
      </c>
      <c r="E9066" t="s">
        <v>312</v>
      </c>
      <c r="F9066" t="s">
        <v>538</v>
      </c>
      <c r="G9066" s="8">
        <v>34</v>
      </c>
      <c r="H9066" s="6">
        <v>6005.78</v>
      </c>
      <c r="I9066" s="6">
        <v>204196.5</v>
      </c>
      <c r="J9066" t="s">
        <v>777</v>
      </c>
      <c r="K9066" s="8">
        <v>34</v>
      </c>
      <c r="L9066" t="str">
        <f>_xlfn.XLOOKUP(F9066, Items!$A:$A, Items!$C:$C, "Check Item ID", 0)</f>
        <v>Hardware</v>
      </c>
    </row>
    <row r="9067" spans="1:12" x14ac:dyDescent="0.25">
      <c r="A9067" t="s">
        <v>9835</v>
      </c>
      <c r="B9067" s="1">
        <v>45422</v>
      </c>
      <c r="C9067" t="s">
        <v>173</v>
      </c>
      <c r="D9067" t="s">
        <v>9</v>
      </c>
      <c r="E9067" t="s">
        <v>250</v>
      </c>
      <c r="F9067" t="s">
        <v>468</v>
      </c>
      <c r="G9067" s="8">
        <v>29</v>
      </c>
      <c r="H9067" s="6">
        <v>4507.8999999999996</v>
      </c>
      <c r="I9067" s="6">
        <v>130729.02</v>
      </c>
      <c r="J9067" t="s">
        <v>777</v>
      </c>
      <c r="K9067" s="8">
        <v>36</v>
      </c>
      <c r="L9067" t="str">
        <f>_xlfn.XLOOKUP(F9067, Items!$A:$A, Items!$C:$C, "Check Item ID", 0)</f>
        <v>Hardware</v>
      </c>
    </row>
    <row r="9068" spans="1:12" hidden="1" x14ac:dyDescent="0.25">
      <c r="A9068" t="s">
        <v>9836</v>
      </c>
      <c r="B9068" s="1">
        <v>45422</v>
      </c>
      <c r="C9068" t="s">
        <v>107</v>
      </c>
      <c r="D9068" t="s">
        <v>25</v>
      </c>
      <c r="E9068" t="s">
        <v>334</v>
      </c>
      <c r="F9068" t="s">
        <v>656</v>
      </c>
      <c r="G9068">
        <v>23</v>
      </c>
      <c r="H9068">
        <v>7240.86</v>
      </c>
      <c r="I9068">
        <v>166539.72</v>
      </c>
      <c r="J9068" t="s">
        <v>770</v>
      </c>
      <c r="K9068">
        <v>9</v>
      </c>
      <c r="L9068" t="str">
        <f>_xlfn.XLOOKUP(F9068, Items!$A:$A, Items!$C:$C, "Check Item ID", 0)</f>
        <v>Service</v>
      </c>
    </row>
    <row r="9069" spans="1:12" hidden="1" x14ac:dyDescent="0.25">
      <c r="A9069" t="s">
        <v>9837</v>
      </c>
      <c r="B9069" s="1">
        <v>45410</v>
      </c>
      <c r="C9069" t="s">
        <v>211</v>
      </c>
      <c r="D9069" t="s">
        <v>31</v>
      </c>
      <c r="E9069" t="s">
        <v>352</v>
      </c>
      <c r="F9069" t="s">
        <v>371</v>
      </c>
      <c r="G9069">
        <v>49</v>
      </c>
      <c r="H9069">
        <v>6227.03</v>
      </c>
      <c r="I9069">
        <v>305124.45</v>
      </c>
      <c r="J9069" t="s">
        <v>770</v>
      </c>
      <c r="K9069">
        <v>23</v>
      </c>
      <c r="L9069" t="str">
        <f>_xlfn.XLOOKUP(F9069, Items!$A:$A, Items!$C:$C, "Check Item ID", 0)</f>
        <v>Software</v>
      </c>
    </row>
    <row r="9070" spans="1:12" hidden="1" x14ac:dyDescent="0.25">
      <c r="A9070" t="s">
        <v>9838</v>
      </c>
      <c r="B9070" s="1">
        <v>45280</v>
      </c>
      <c r="C9070" t="s">
        <v>213</v>
      </c>
      <c r="D9070" t="s">
        <v>5</v>
      </c>
      <c r="E9070" t="s">
        <v>270</v>
      </c>
      <c r="F9070" t="s">
        <v>734</v>
      </c>
      <c r="G9070">
        <v>13</v>
      </c>
      <c r="H9070">
        <v>7045.58</v>
      </c>
      <c r="I9070">
        <v>91592.55</v>
      </c>
      <c r="J9070" t="s">
        <v>770</v>
      </c>
      <c r="K9070">
        <v>36</v>
      </c>
      <c r="L9070" t="str">
        <f>_xlfn.XLOOKUP(F9070, Items!$A:$A, Items!$C:$C, "Check Item ID", 0)</f>
        <v>Software</v>
      </c>
    </row>
    <row r="9071" spans="1:12" hidden="1" x14ac:dyDescent="0.25">
      <c r="A9071" t="s">
        <v>9839</v>
      </c>
      <c r="B9071" s="1">
        <v>45297</v>
      </c>
      <c r="C9071" t="s">
        <v>123</v>
      </c>
      <c r="D9071" t="s">
        <v>21</v>
      </c>
      <c r="E9071" t="s">
        <v>324</v>
      </c>
      <c r="F9071" t="s">
        <v>738</v>
      </c>
      <c r="G9071">
        <v>19</v>
      </c>
      <c r="H9071">
        <v>6699.85</v>
      </c>
      <c r="I9071">
        <v>127297.15</v>
      </c>
      <c r="J9071" t="s">
        <v>770</v>
      </c>
      <c r="K9071">
        <v>7</v>
      </c>
      <c r="L9071" t="str">
        <f>_xlfn.XLOOKUP(F9071, Items!$A:$A, Items!$C:$C, "Check Item ID", 0)</f>
        <v>Software</v>
      </c>
    </row>
    <row r="9072" spans="1:12" hidden="1" x14ac:dyDescent="0.25">
      <c r="A9072" t="s">
        <v>9840</v>
      </c>
      <c r="B9072" s="1">
        <v>45711</v>
      </c>
      <c r="C9072" t="s">
        <v>77</v>
      </c>
      <c r="D9072" t="s">
        <v>17</v>
      </c>
      <c r="E9072" t="s">
        <v>326</v>
      </c>
      <c r="F9072" t="s">
        <v>361</v>
      </c>
      <c r="G9072">
        <v>12</v>
      </c>
      <c r="H9072">
        <v>5521.11</v>
      </c>
      <c r="I9072">
        <v>66253.259999999995</v>
      </c>
      <c r="J9072" t="s">
        <v>770</v>
      </c>
      <c r="K9072">
        <v>20</v>
      </c>
      <c r="L9072" t="str">
        <f>_xlfn.XLOOKUP(F9072, Items!$A:$A, Items!$C:$C, "Check Item ID", 0)</f>
        <v>Software</v>
      </c>
    </row>
    <row r="9073" spans="1:12" hidden="1" x14ac:dyDescent="0.25">
      <c r="A9073" t="s">
        <v>9841</v>
      </c>
      <c r="B9073" s="1">
        <v>45608</v>
      </c>
      <c r="C9073" t="s">
        <v>229</v>
      </c>
      <c r="D9073" t="s">
        <v>17</v>
      </c>
      <c r="E9073" t="s">
        <v>274</v>
      </c>
      <c r="F9073" t="s">
        <v>464</v>
      </c>
      <c r="G9073">
        <v>7</v>
      </c>
      <c r="H9073">
        <v>3719.77</v>
      </c>
      <c r="I9073">
        <v>26038.42</v>
      </c>
      <c r="J9073" t="s">
        <v>770</v>
      </c>
      <c r="K9073">
        <v>41</v>
      </c>
      <c r="L9073" t="str">
        <f>_xlfn.XLOOKUP(F9073, Items!$A:$A, Items!$C:$C, "Check Item ID", 0)</f>
        <v>Hardware</v>
      </c>
    </row>
    <row r="9074" spans="1:12" hidden="1" x14ac:dyDescent="0.25">
      <c r="A9074" t="s">
        <v>9842</v>
      </c>
      <c r="B9074" s="1">
        <v>45980</v>
      </c>
      <c r="C9074" t="s">
        <v>203</v>
      </c>
      <c r="D9074" t="s">
        <v>31</v>
      </c>
      <c r="E9074" t="s">
        <v>278</v>
      </c>
      <c r="F9074" t="s">
        <v>582</v>
      </c>
      <c r="G9074">
        <v>27</v>
      </c>
      <c r="H9074">
        <v>8462.6</v>
      </c>
      <c r="I9074">
        <v>228490.2</v>
      </c>
      <c r="J9074" t="s">
        <v>770</v>
      </c>
      <c r="K9074">
        <v>6</v>
      </c>
      <c r="L9074" t="str">
        <f>_xlfn.XLOOKUP(F9074, Items!$A:$A, Items!$C:$C, "Check Item ID", 0)</f>
        <v>Service</v>
      </c>
    </row>
    <row r="9075" spans="1:12" hidden="1" x14ac:dyDescent="0.25">
      <c r="A9075" t="s">
        <v>9843</v>
      </c>
      <c r="B9075" s="1">
        <v>45347</v>
      </c>
      <c r="C9075" t="s">
        <v>117</v>
      </c>
      <c r="D9075" t="s">
        <v>29</v>
      </c>
      <c r="E9075" t="s">
        <v>342</v>
      </c>
      <c r="F9075" t="s">
        <v>440</v>
      </c>
      <c r="G9075">
        <v>7</v>
      </c>
      <c r="H9075">
        <v>7017.83</v>
      </c>
      <c r="I9075">
        <v>49124.78</v>
      </c>
      <c r="J9075" t="s">
        <v>768</v>
      </c>
      <c r="K9075">
        <v>5</v>
      </c>
      <c r="L9075" t="str">
        <f>_xlfn.XLOOKUP(F9075, Items!$A:$A, Items!$C:$C, "Check Item ID", 0)</f>
        <v>Hardware</v>
      </c>
    </row>
    <row r="9076" spans="1:12" hidden="1" x14ac:dyDescent="0.25">
      <c r="A9076" t="s">
        <v>9844</v>
      </c>
      <c r="B9076" s="1">
        <v>46001</v>
      </c>
      <c r="C9076" t="s">
        <v>115</v>
      </c>
      <c r="D9076" t="s">
        <v>27</v>
      </c>
      <c r="E9076" t="s">
        <v>270</v>
      </c>
      <c r="F9076" t="s">
        <v>422</v>
      </c>
      <c r="G9076">
        <v>48</v>
      </c>
      <c r="H9076">
        <v>4268.9399999999996</v>
      </c>
      <c r="I9076">
        <v>204909.08</v>
      </c>
      <c r="J9076" t="s">
        <v>770</v>
      </c>
      <c r="K9076">
        <v>3</v>
      </c>
      <c r="L9076" t="str">
        <f>_xlfn.XLOOKUP(F9076, Items!$A:$A, Items!$C:$C, "Check Item ID", 0)</f>
        <v>Service</v>
      </c>
    </row>
    <row r="9077" spans="1:12" hidden="1" x14ac:dyDescent="0.25">
      <c r="A9077" t="s">
        <v>9845</v>
      </c>
      <c r="B9077" s="1">
        <v>45919</v>
      </c>
      <c r="C9077" t="s">
        <v>165</v>
      </c>
      <c r="D9077" t="s">
        <v>27</v>
      </c>
      <c r="E9077" t="s">
        <v>283</v>
      </c>
      <c r="F9077" t="s">
        <v>724</v>
      </c>
      <c r="G9077">
        <v>25</v>
      </c>
      <c r="H9077">
        <v>305.35000000000002</v>
      </c>
      <c r="I9077">
        <v>7633.72</v>
      </c>
      <c r="J9077" t="s">
        <v>770</v>
      </c>
      <c r="K9077">
        <v>20</v>
      </c>
      <c r="L9077" t="str">
        <f>_xlfn.XLOOKUP(F9077, Items!$A:$A, Items!$C:$C, "Check Item ID", 0)</f>
        <v>Software</v>
      </c>
    </row>
    <row r="9078" spans="1:12" x14ac:dyDescent="0.25">
      <c r="A9078" t="s">
        <v>9846</v>
      </c>
      <c r="B9078" s="1">
        <v>45352</v>
      </c>
      <c r="C9078" t="s">
        <v>213</v>
      </c>
      <c r="D9078" t="s">
        <v>5</v>
      </c>
      <c r="E9078" t="s">
        <v>292</v>
      </c>
      <c r="F9078" t="s">
        <v>604</v>
      </c>
      <c r="G9078" s="8">
        <v>18</v>
      </c>
      <c r="H9078" s="6">
        <v>386.79</v>
      </c>
      <c r="I9078" s="6">
        <v>6962.18</v>
      </c>
      <c r="J9078" t="s">
        <v>777</v>
      </c>
      <c r="K9078" s="8">
        <v>14</v>
      </c>
      <c r="L9078" t="str">
        <f>_xlfn.XLOOKUP(F9078, Items!$A:$A, Items!$C:$C, "Check Item ID", 0)</f>
        <v>Software</v>
      </c>
    </row>
    <row r="9079" spans="1:12" hidden="1" x14ac:dyDescent="0.25">
      <c r="A9079" t="s">
        <v>9847</v>
      </c>
      <c r="B9079" s="1">
        <v>45695</v>
      </c>
      <c r="C9079" t="s">
        <v>73</v>
      </c>
      <c r="D9079" t="s">
        <v>29</v>
      </c>
      <c r="E9079" t="s">
        <v>324</v>
      </c>
      <c r="F9079" t="s">
        <v>578</v>
      </c>
      <c r="G9079">
        <v>14</v>
      </c>
      <c r="H9079">
        <v>8129.41</v>
      </c>
      <c r="I9079">
        <v>113811.73</v>
      </c>
      <c r="J9079" t="s">
        <v>770</v>
      </c>
      <c r="K9079">
        <v>28</v>
      </c>
      <c r="L9079" t="str">
        <f>_xlfn.XLOOKUP(F9079, Items!$A:$A, Items!$C:$C, "Check Item ID", 0)</f>
        <v>Service</v>
      </c>
    </row>
    <row r="9080" spans="1:12" x14ac:dyDescent="0.25">
      <c r="A9080" t="s">
        <v>9848</v>
      </c>
      <c r="B9080" s="1">
        <v>45078</v>
      </c>
      <c r="C9080" t="s">
        <v>229</v>
      </c>
      <c r="D9080" t="s">
        <v>17</v>
      </c>
      <c r="E9080" t="s">
        <v>274</v>
      </c>
      <c r="F9080" t="s">
        <v>530</v>
      </c>
      <c r="G9080" s="8">
        <v>46</v>
      </c>
      <c r="H9080" s="6">
        <v>2447.9899999999998</v>
      </c>
      <c r="I9080" s="6">
        <v>112607.44</v>
      </c>
      <c r="J9080" t="s">
        <v>777</v>
      </c>
      <c r="K9080" s="8">
        <v>40</v>
      </c>
      <c r="L9080" t="str">
        <f>_xlfn.XLOOKUP(F9080, Items!$A:$A, Items!$C:$C, "Check Item ID", 0)</f>
        <v>Hardware</v>
      </c>
    </row>
    <row r="9081" spans="1:12" hidden="1" x14ac:dyDescent="0.25">
      <c r="A9081" t="s">
        <v>9849</v>
      </c>
      <c r="B9081" s="1">
        <v>45941</v>
      </c>
      <c r="C9081" t="s">
        <v>239</v>
      </c>
      <c r="D9081" t="s">
        <v>15</v>
      </c>
      <c r="E9081" t="s">
        <v>276</v>
      </c>
      <c r="F9081" t="s">
        <v>540</v>
      </c>
      <c r="G9081">
        <v>3</v>
      </c>
      <c r="H9081">
        <v>5982.32</v>
      </c>
      <c r="I9081">
        <v>17946.95</v>
      </c>
      <c r="J9081" t="s">
        <v>770</v>
      </c>
      <c r="K9081">
        <v>12</v>
      </c>
      <c r="L9081" t="str">
        <f>_xlfn.XLOOKUP(F9081, Items!$A:$A, Items!$C:$C, "Check Item ID", 0)</f>
        <v>Software</v>
      </c>
    </row>
    <row r="9082" spans="1:12" x14ac:dyDescent="0.25">
      <c r="A9082" t="s">
        <v>9850</v>
      </c>
      <c r="B9082" s="1">
        <v>45664</v>
      </c>
      <c r="C9082" t="s">
        <v>163</v>
      </c>
      <c r="D9082" t="s">
        <v>31</v>
      </c>
      <c r="E9082" t="s">
        <v>274</v>
      </c>
      <c r="F9082" t="s">
        <v>390</v>
      </c>
      <c r="G9082" s="8">
        <v>47</v>
      </c>
      <c r="H9082" s="6">
        <v>5534.68</v>
      </c>
      <c r="I9082" s="6">
        <v>260129.79</v>
      </c>
      <c r="J9082" t="s">
        <v>777</v>
      </c>
      <c r="K9082" s="8">
        <v>20</v>
      </c>
      <c r="L9082" t="str">
        <f>_xlfn.XLOOKUP(F9082, Items!$A:$A, Items!$C:$C, "Check Item ID", 0)</f>
        <v>Service</v>
      </c>
    </row>
    <row r="9083" spans="1:12" x14ac:dyDescent="0.25">
      <c r="A9083" t="s">
        <v>9851</v>
      </c>
      <c r="B9083" s="1">
        <v>45393</v>
      </c>
      <c r="C9083" t="s">
        <v>157</v>
      </c>
      <c r="D9083" t="s">
        <v>11</v>
      </c>
      <c r="E9083" t="s">
        <v>272</v>
      </c>
      <c r="F9083" t="s">
        <v>650</v>
      </c>
      <c r="G9083" s="8">
        <v>23</v>
      </c>
      <c r="H9083" s="6">
        <v>10938.37</v>
      </c>
      <c r="I9083" s="6">
        <v>251582.57</v>
      </c>
      <c r="J9083" t="s">
        <v>777</v>
      </c>
      <c r="K9083" s="8">
        <v>33</v>
      </c>
      <c r="L9083" t="str">
        <f>_xlfn.XLOOKUP(F9083, Items!$A:$A, Items!$C:$C, "Check Item ID", 0)</f>
        <v>Service</v>
      </c>
    </row>
    <row r="9084" spans="1:12" hidden="1" x14ac:dyDescent="0.25">
      <c r="A9084" t="s">
        <v>9852</v>
      </c>
      <c r="B9084" s="1">
        <v>45332</v>
      </c>
      <c r="C9084" t="s">
        <v>221</v>
      </c>
      <c r="D9084" t="s">
        <v>5</v>
      </c>
      <c r="E9084" t="s">
        <v>263</v>
      </c>
      <c r="F9084" t="s">
        <v>752</v>
      </c>
      <c r="G9084">
        <v>43</v>
      </c>
      <c r="H9084">
        <v>1936.51</v>
      </c>
      <c r="I9084">
        <v>83269.98</v>
      </c>
      <c r="J9084" t="s">
        <v>768</v>
      </c>
      <c r="K9084">
        <v>26</v>
      </c>
      <c r="L9084" t="str">
        <f>_xlfn.XLOOKUP(F9084, Items!$A:$A, Items!$C:$C, "Check Item ID", 0)</f>
        <v>Software</v>
      </c>
    </row>
    <row r="9085" spans="1:12" hidden="1" x14ac:dyDescent="0.25">
      <c r="A9085" t="s">
        <v>9853</v>
      </c>
      <c r="B9085" s="1">
        <v>45466</v>
      </c>
      <c r="C9085" t="s">
        <v>141</v>
      </c>
      <c r="D9085" t="s">
        <v>27</v>
      </c>
      <c r="E9085" t="s">
        <v>352</v>
      </c>
      <c r="F9085" t="s">
        <v>432</v>
      </c>
      <c r="G9085">
        <v>47</v>
      </c>
      <c r="H9085">
        <v>10061.42</v>
      </c>
      <c r="I9085">
        <v>472886.63</v>
      </c>
      <c r="J9085" t="s">
        <v>768</v>
      </c>
      <c r="K9085">
        <v>22</v>
      </c>
      <c r="L9085" t="str">
        <f>_xlfn.XLOOKUP(F9085, Items!$A:$A, Items!$C:$C, "Check Item ID", 0)</f>
        <v>Service</v>
      </c>
    </row>
    <row r="9086" spans="1:12" hidden="1" x14ac:dyDescent="0.25">
      <c r="A9086" t="s">
        <v>9854</v>
      </c>
      <c r="B9086" s="1">
        <v>45671</v>
      </c>
      <c r="C9086" t="s">
        <v>109</v>
      </c>
      <c r="D9086" t="s">
        <v>17</v>
      </c>
      <c r="E9086" t="s">
        <v>283</v>
      </c>
      <c r="F9086" t="s">
        <v>382</v>
      </c>
      <c r="G9086">
        <v>11</v>
      </c>
      <c r="H9086">
        <v>9242.0400000000009</v>
      </c>
      <c r="I9086">
        <v>101662.39999999999</v>
      </c>
      <c r="J9086" t="s">
        <v>768</v>
      </c>
      <c r="K9086">
        <v>12</v>
      </c>
      <c r="L9086" t="str">
        <f>_xlfn.XLOOKUP(F9086, Items!$A:$A, Items!$C:$C, "Check Item ID", 0)</f>
        <v>Hardware</v>
      </c>
    </row>
    <row r="9087" spans="1:12" hidden="1" x14ac:dyDescent="0.25">
      <c r="A9087" t="s">
        <v>9855</v>
      </c>
      <c r="B9087" s="1">
        <v>45430</v>
      </c>
      <c r="C9087" t="s">
        <v>211</v>
      </c>
      <c r="D9087" t="s">
        <v>31</v>
      </c>
      <c r="E9087" t="s">
        <v>304</v>
      </c>
      <c r="F9087" t="s">
        <v>486</v>
      </c>
      <c r="G9087">
        <v>22</v>
      </c>
      <c r="H9087">
        <v>2743.98</v>
      </c>
      <c r="I9087">
        <v>60367.5</v>
      </c>
      <c r="J9087" t="s">
        <v>770</v>
      </c>
      <c r="K9087">
        <v>12</v>
      </c>
      <c r="L9087" t="str">
        <f>_xlfn.XLOOKUP(F9087, Items!$A:$A, Items!$C:$C, "Check Item ID", 0)</f>
        <v>Hardware</v>
      </c>
    </row>
    <row r="9088" spans="1:12" hidden="1" x14ac:dyDescent="0.25">
      <c r="A9088" t="s">
        <v>9856</v>
      </c>
      <c r="B9088" s="1">
        <v>45452</v>
      </c>
      <c r="C9088" t="s">
        <v>207</v>
      </c>
      <c r="D9088" t="s">
        <v>11</v>
      </c>
      <c r="E9088" t="s">
        <v>310</v>
      </c>
      <c r="F9088" t="s">
        <v>676</v>
      </c>
      <c r="G9088">
        <v>3</v>
      </c>
      <c r="H9088">
        <v>9608.0499999999993</v>
      </c>
      <c r="I9088">
        <v>28824.14</v>
      </c>
      <c r="J9088" t="s">
        <v>768</v>
      </c>
      <c r="K9088">
        <v>26</v>
      </c>
      <c r="L9088" t="str">
        <f>_xlfn.XLOOKUP(F9088, Items!$A:$A, Items!$C:$C, "Check Item ID", 0)</f>
        <v>Service</v>
      </c>
    </row>
    <row r="9089" spans="1:12" x14ac:dyDescent="0.25">
      <c r="A9089" t="s">
        <v>9857</v>
      </c>
      <c r="B9089" s="1">
        <v>45020</v>
      </c>
      <c r="C9089" t="s">
        <v>101</v>
      </c>
      <c r="D9089" t="s">
        <v>23</v>
      </c>
      <c r="E9089" t="s">
        <v>324</v>
      </c>
      <c r="F9089" t="s">
        <v>582</v>
      </c>
      <c r="G9089" s="8">
        <v>49</v>
      </c>
      <c r="H9089" s="6">
        <v>9032.75</v>
      </c>
      <c r="I9089" s="6">
        <v>442604.99</v>
      </c>
      <c r="J9089" t="s">
        <v>777</v>
      </c>
      <c r="K9089" s="8">
        <v>10</v>
      </c>
      <c r="L9089" t="str">
        <f>_xlfn.XLOOKUP(F9089, Items!$A:$A, Items!$C:$C, "Check Item ID", 0)</f>
        <v>Service</v>
      </c>
    </row>
    <row r="9090" spans="1:12" hidden="1" x14ac:dyDescent="0.25">
      <c r="A9090" t="s">
        <v>9858</v>
      </c>
      <c r="B9090" s="1">
        <v>44961</v>
      </c>
      <c r="C9090" t="s">
        <v>61</v>
      </c>
      <c r="D9090" t="s">
        <v>11</v>
      </c>
      <c r="E9090" t="s">
        <v>340</v>
      </c>
      <c r="F9090" t="s">
        <v>578</v>
      </c>
      <c r="G9090">
        <v>1</v>
      </c>
      <c r="H9090">
        <v>8184.07</v>
      </c>
      <c r="I9090">
        <v>8184.07</v>
      </c>
      <c r="J9090" t="s">
        <v>768</v>
      </c>
      <c r="K9090">
        <v>36</v>
      </c>
      <c r="L9090" t="str">
        <f>_xlfn.XLOOKUP(F9090, Items!$A:$A, Items!$C:$C, "Check Item ID", 0)</f>
        <v>Service</v>
      </c>
    </row>
    <row r="9091" spans="1:12" hidden="1" x14ac:dyDescent="0.25">
      <c r="A9091" t="s">
        <v>9859</v>
      </c>
      <c r="B9091" s="1">
        <v>45203</v>
      </c>
      <c r="C9091" t="s">
        <v>187</v>
      </c>
      <c r="D9091" t="s">
        <v>3</v>
      </c>
      <c r="E9091" t="s">
        <v>354</v>
      </c>
      <c r="F9091" t="s">
        <v>504</v>
      </c>
      <c r="G9091">
        <v>31</v>
      </c>
      <c r="H9091">
        <v>7980.02</v>
      </c>
      <c r="I9091">
        <v>247380.66</v>
      </c>
      <c r="J9091" t="s">
        <v>768</v>
      </c>
      <c r="K9091">
        <v>13</v>
      </c>
      <c r="L9091" t="str">
        <f>_xlfn.XLOOKUP(F9091, Items!$A:$A, Items!$C:$C, "Check Item ID", 0)</f>
        <v>Service</v>
      </c>
    </row>
    <row r="9092" spans="1:12" x14ac:dyDescent="0.25">
      <c r="A9092" t="s">
        <v>9860</v>
      </c>
      <c r="B9092" s="1">
        <v>45475</v>
      </c>
      <c r="C9092" t="s">
        <v>111</v>
      </c>
      <c r="D9092" t="s">
        <v>31</v>
      </c>
      <c r="E9092" t="s">
        <v>294</v>
      </c>
      <c r="F9092" t="s">
        <v>670</v>
      </c>
      <c r="G9092" s="8">
        <v>4</v>
      </c>
      <c r="H9092" s="6">
        <v>7596.97</v>
      </c>
      <c r="I9092" s="6">
        <v>30387.88</v>
      </c>
      <c r="J9092" t="s">
        <v>777</v>
      </c>
      <c r="K9092" s="8">
        <v>26</v>
      </c>
      <c r="L9092" t="str">
        <f>_xlfn.XLOOKUP(F9092, Items!$A:$A, Items!$C:$C, "Check Item ID", 0)</f>
        <v>Service</v>
      </c>
    </row>
    <row r="9093" spans="1:12" hidden="1" x14ac:dyDescent="0.25">
      <c r="A9093" t="s">
        <v>9861</v>
      </c>
      <c r="B9093" s="1">
        <v>45388</v>
      </c>
      <c r="C9093" t="s">
        <v>213</v>
      </c>
      <c r="D9093" t="s">
        <v>5</v>
      </c>
      <c r="E9093" t="s">
        <v>330</v>
      </c>
      <c r="F9093" t="s">
        <v>698</v>
      </c>
      <c r="G9093">
        <v>15</v>
      </c>
      <c r="H9093">
        <v>5108.08</v>
      </c>
      <c r="I9093">
        <v>76621.210000000006</v>
      </c>
      <c r="J9093" t="s">
        <v>770</v>
      </c>
      <c r="K9093">
        <v>28</v>
      </c>
      <c r="L9093" t="str">
        <f>_xlfn.XLOOKUP(F9093, Items!$A:$A, Items!$C:$C, "Check Item ID", 0)</f>
        <v>Software</v>
      </c>
    </row>
    <row r="9094" spans="1:12" x14ac:dyDescent="0.25">
      <c r="A9094" t="s">
        <v>9862</v>
      </c>
      <c r="B9094" s="1">
        <v>45969</v>
      </c>
      <c r="C9094" t="s">
        <v>73</v>
      </c>
      <c r="D9094" t="s">
        <v>29</v>
      </c>
      <c r="E9094" t="s">
        <v>326</v>
      </c>
      <c r="F9094" t="s">
        <v>390</v>
      </c>
      <c r="G9094" s="8">
        <v>24</v>
      </c>
      <c r="H9094" s="6">
        <v>5329.21</v>
      </c>
      <c r="I9094" s="6">
        <v>127900.94</v>
      </c>
      <c r="J9094" t="s">
        <v>777</v>
      </c>
      <c r="K9094" s="8">
        <v>36</v>
      </c>
      <c r="L9094" t="str">
        <f>_xlfn.XLOOKUP(F9094, Items!$A:$A, Items!$C:$C, "Check Item ID", 0)</f>
        <v>Service</v>
      </c>
    </row>
    <row r="9095" spans="1:12" hidden="1" x14ac:dyDescent="0.25">
      <c r="A9095" t="s">
        <v>9863</v>
      </c>
      <c r="B9095" s="1">
        <v>45460</v>
      </c>
      <c r="C9095" t="s">
        <v>177</v>
      </c>
      <c r="D9095" t="s">
        <v>27</v>
      </c>
      <c r="E9095" t="s">
        <v>350</v>
      </c>
      <c r="F9095" t="s">
        <v>710</v>
      </c>
      <c r="G9095">
        <v>14</v>
      </c>
      <c r="H9095">
        <v>223.29</v>
      </c>
      <c r="I9095">
        <v>3126.08</v>
      </c>
      <c r="J9095" t="s">
        <v>770</v>
      </c>
      <c r="K9095">
        <v>22</v>
      </c>
      <c r="L9095" t="str">
        <f>_xlfn.XLOOKUP(F9095, Items!$A:$A, Items!$C:$C, "Check Item ID", 0)</f>
        <v>Service</v>
      </c>
    </row>
    <row r="9096" spans="1:12" x14ac:dyDescent="0.25">
      <c r="A9096" t="s">
        <v>9864</v>
      </c>
      <c r="B9096" s="1">
        <v>45724</v>
      </c>
      <c r="C9096" t="s">
        <v>211</v>
      </c>
      <c r="D9096" t="s">
        <v>31</v>
      </c>
      <c r="E9096" t="s">
        <v>302</v>
      </c>
      <c r="F9096" t="s">
        <v>682</v>
      </c>
      <c r="G9096" s="8">
        <v>38</v>
      </c>
      <c r="H9096" s="6">
        <v>7805.24</v>
      </c>
      <c r="I9096" s="6">
        <v>296599.27</v>
      </c>
      <c r="J9096" t="s">
        <v>777</v>
      </c>
      <c r="K9096" s="8">
        <v>25</v>
      </c>
      <c r="L9096" t="str">
        <f>_xlfn.XLOOKUP(F9096, Items!$A:$A, Items!$C:$C, "Check Item ID", 0)</f>
        <v>Software</v>
      </c>
    </row>
    <row r="9097" spans="1:12" x14ac:dyDescent="0.25">
      <c r="A9097" t="s">
        <v>9865</v>
      </c>
      <c r="B9097" s="1">
        <v>45663</v>
      </c>
      <c r="C9097" t="s">
        <v>139</v>
      </c>
      <c r="D9097" t="s">
        <v>19</v>
      </c>
      <c r="E9097" t="s">
        <v>352</v>
      </c>
      <c r="F9097" t="s">
        <v>676</v>
      </c>
      <c r="G9097" s="8">
        <v>32</v>
      </c>
      <c r="H9097" s="6">
        <v>9143.39</v>
      </c>
      <c r="I9097" s="6">
        <v>292588.34999999998</v>
      </c>
      <c r="J9097" t="s">
        <v>777</v>
      </c>
      <c r="K9097" s="8">
        <v>15</v>
      </c>
      <c r="L9097" t="str">
        <f>_xlfn.XLOOKUP(F9097, Items!$A:$A, Items!$C:$C, "Check Item ID", 0)</f>
        <v>Service</v>
      </c>
    </row>
    <row r="9098" spans="1:12" hidden="1" x14ac:dyDescent="0.25">
      <c r="A9098" t="s">
        <v>9866</v>
      </c>
      <c r="B9098" s="1">
        <v>44933</v>
      </c>
      <c r="C9098" t="s">
        <v>205</v>
      </c>
      <c r="D9098" t="s">
        <v>25</v>
      </c>
      <c r="E9098" t="s">
        <v>263</v>
      </c>
      <c r="F9098" t="s">
        <v>670</v>
      </c>
      <c r="G9098">
        <v>30</v>
      </c>
      <c r="H9098">
        <v>7863.48</v>
      </c>
      <c r="I9098">
        <v>235904.31</v>
      </c>
      <c r="J9098" t="s">
        <v>768</v>
      </c>
      <c r="K9098">
        <v>11</v>
      </c>
      <c r="L9098" t="str">
        <f>_xlfn.XLOOKUP(F9098, Items!$A:$A, Items!$C:$C, "Check Item ID", 0)</f>
        <v>Service</v>
      </c>
    </row>
    <row r="9099" spans="1:12" hidden="1" x14ac:dyDescent="0.25">
      <c r="A9099" t="s">
        <v>9867</v>
      </c>
      <c r="B9099" s="1">
        <v>45722</v>
      </c>
      <c r="C9099" t="s">
        <v>203</v>
      </c>
      <c r="D9099" t="s">
        <v>31</v>
      </c>
      <c r="E9099" t="s">
        <v>310</v>
      </c>
      <c r="F9099" t="s">
        <v>700</v>
      </c>
      <c r="G9099">
        <v>1</v>
      </c>
      <c r="H9099">
        <v>8226.1</v>
      </c>
      <c r="I9099">
        <v>8226.1</v>
      </c>
      <c r="J9099" t="s">
        <v>770</v>
      </c>
      <c r="K9099">
        <v>3</v>
      </c>
      <c r="L9099" t="str">
        <f>_xlfn.XLOOKUP(F9099, Items!$A:$A, Items!$C:$C, "Check Item ID", 0)</f>
        <v>Hardware</v>
      </c>
    </row>
    <row r="9100" spans="1:12" hidden="1" x14ac:dyDescent="0.25">
      <c r="A9100" t="s">
        <v>9868</v>
      </c>
      <c r="B9100" s="1">
        <v>45442</v>
      </c>
      <c r="C9100" t="s">
        <v>151</v>
      </c>
      <c r="D9100" t="s">
        <v>11</v>
      </c>
      <c r="E9100" t="s">
        <v>336</v>
      </c>
      <c r="F9100" t="s">
        <v>576</v>
      </c>
      <c r="G9100">
        <v>30</v>
      </c>
      <c r="H9100">
        <v>2387.9499999999998</v>
      </c>
      <c r="I9100">
        <v>71638.53</v>
      </c>
      <c r="J9100" t="s">
        <v>770</v>
      </c>
      <c r="K9100">
        <v>4</v>
      </c>
      <c r="L9100" t="str">
        <f>_xlfn.XLOOKUP(F9100, Items!$A:$A, Items!$C:$C, "Check Item ID", 0)</f>
        <v>Software</v>
      </c>
    </row>
    <row r="9101" spans="1:12" hidden="1" x14ac:dyDescent="0.25">
      <c r="A9101" t="s">
        <v>9869</v>
      </c>
      <c r="B9101" s="1">
        <v>45858</v>
      </c>
      <c r="C9101" t="s">
        <v>127</v>
      </c>
      <c r="D9101" t="s">
        <v>31</v>
      </c>
      <c r="E9101" t="s">
        <v>267</v>
      </c>
      <c r="F9101" t="s">
        <v>666</v>
      </c>
      <c r="G9101">
        <v>21</v>
      </c>
      <c r="H9101">
        <v>1520.43</v>
      </c>
      <c r="I9101">
        <v>31929.09</v>
      </c>
      <c r="J9101" t="s">
        <v>770</v>
      </c>
      <c r="K9101">
        <v>28</v>
      </c>
      <c r="L9101" t="str">
        <f>_xlfn.XLOOKUP(F9101, Items!$A:$A, Items!$C:$C, "Check Item ID", 0)</f>
        <v>Software</v>
      </c>
    </row>
    <row r="9102" spans="1:12" hidden="1" x14ac:dyDescent="0.25">
      <c r="A9102" t="s">
        <v>9870</v>
      </c>
      <c r="B9102" s="1">
        <v>45588</v>
      </c>
      <c r="C9102" t="s">
        <v>183</v>
      </c>
      <c r="D9102" t="s">
        <v>31</v>
      </c>
      <c r="E9102" t="s">
        <v>263</v>
      </c>
      <c r="F9102" t="s">
        <v>384</v>
      </c>
      <c r="G9102">
        <v>34</v>
      </c>
      <c r="H9102">
        <v>695.32</v>
      </c>
      <c r="I9102">
        <v>23640.79</v>
      </c>
      <c r="J9102" t="s">
        <v>768</v>
      </c>
      <c r="K9102">
        <v>43</v>
      </c>
      <c r="L9102" t="str">
        <f>_xlfn.XLOOKUP(F9102, Items!$A:$A, Items!$C:$C, "Check Item ID", 0)</f>
        <v>Software</v>
      </c>
    </row>
    <row r="9103" spans="1:12" hidden="1" x14ac:dyDescent="0.25">
      <c r="A9103" t="s">
        <v>9871</v>
      </c>
      <c r="B9103" s="1">
        <v>45006</v>
      </c>
      <c r="C9103" t="s">
        <v>135</v>
      </c>
      <c r="D9103" t="s">
        <v>31</v>
      </c>
      <c r="E9103" t="s">
        <v>310</v>
      </c>
      <c r="F9103" t="s">
        <v>508</v>
      </c>
      <c r="G9103">
        <v>42</v>
      </c>
      <c r="H9103">
        <v>2575.48</v>
      </c>
      <c r="I9103">
        <v>108169.99</v>
      </c>
      <c r="J9103" t="s">
        <v>768</v>
      </c>
      <c r="K9103">
        <v>28</v>
      </c>
      <c r="L9103" t="str">
        <f>_xlfn.XLOOKUP(F9103, Items!$A:$A, Items!$C:$C, "Check Item ID", 0)</f>
        <v>Software</v>
      </c>
    </row>
    <row r="9104" spans="1:12" x14ac:dyDescent="0.25">
      <c r="A9104" t="s">
        <v>9872</v>
      </c>
      <c r="B9104" s="1">
        <v>45944</v>
      </c>
      <c r="C9104" t="s">
        <v>119</v>
      </c>
      <c r="D9104" t="s">
        <v>13</v>
      </c>
      <c r="E9104" t="s">
        <v>270</v>
      </c>
      <c r="F9104" t="s">
        <v>720</v>
      </c>
      <c r="G9104" s="8">
        <v>48</v>
      </c>
      <c r="H9104" s="6">
        <v>8348.67</v>
      </c>
      <c r="I9104" s="6">
        <v>400736.39</v>
      </c>
      <c r="J9104" t="s">
        <v>777</v>
      </c>
      <c r="K9104" s="8">
        <v>13</v>
      </c>
      <c r="L9104" t="str">
        <f>_xlfn.XLOOKUP(F9104, Items!$A:$A, Items!$C:$C, "Check Item ID", 0)</f>
        <v>Hardware</v>
      </c>
    </row>
    <row r="9105" spans="1:12" hidden="1" x14ac:dyDescent="0.25">
      <c r="A9105" t="s">
        <v>9873</v>
      </c>
      <c r="B9105" s="1">
        <v>45273</v>
      </c>
      <c r="C9105" t="s">
        <v>207</v>
      </c>
      <c r="D9105" t="s">
        <v>11</v>
      </c>
      <c r="E9105" t="s">
        <v>348</v>
      </c>
      <c r="F9105" t="s">
        <v>710</v>
      </c>
      <c r="G9105">
        <v>19</v>
      </c>
      <c r="H9105">
        <v>195.37</v>
      </c>
      <c r="I9105">
        <v>3712.09</v>
      </c>
      <c r="J9105" t="s">
        <v>770</v>
      </c>
      <c r="K9105">
        <v>18</v>
      </c>
      <c r="L9105" t="str">
        <f>_xlfn.XLOOKUP(F9105, Items!$A:$A, Items!$C:$C, "Check Item ID", 0)</f>
        <v>Service</v>
      </c>
    </row>
    <row r="9106" spans="1:12" x14ac:dyDescent="0.25">
      <c r="A9106" t="s">
        <v>9874</v>
      </c>
      <c r="B9106" s="1">
        <v>45052</v>
      </c>
      <c r="C9106" t="s">
        <v>137</v>
      </c>
      <c r="D9106" t="s">
        <v>13</v>
      </c>
      <c r="E9106" t="s">
        <v>278</v>
      </c>
      <c r="F9106" t="s">
        <v>676</v>
      </c>
      <c r="G9106" s="8">
        <v>26</v>
      </c>
      <c r="H9106" s="6">
        <v>7924.98</v>
      </c>
      <c r="I9106" s="6">
        <v>206049.45</v>
      </c>
      <c r="J9106" t="s">
        <v>777</v>
      </c>
      <c r="K9106" s="8">
        <v>39</v>
      </c>
      <c r="L9106" t="str">
        <f>_xlfn.XLOOKUP(F9106, Items!$A:$A, Items!$C:$C, "Check Item ID", 0)</f>
        <v>Service</v>
      </c>
    </row>
    <row r="9107" spans="1:12" hidden="1" x14ac:dyDescent="0.25">
      <c r="A9107" t="s">
        <v>9875</v>
      </c>
      <c r="B9107" s="1">
        <v>45003</v>
      </c>
      <c r="C9107" t="s">
        <v>42</v>
      </c>
      <c r="D9107" t="s">
        <v>9</v>
      </c>
      <c r="E9107" t="s">
        <v>254</v>
      </c>
      <c r="F9107" t="s">
        <v>373</v>
      </c>
      <c r="G9107">
        <v>28</v>
      </c>
      <c r="H9107">
        <v>9284.07</v>
      </c>
      <c r="I9107">
        <v>259953.95</v>
      </c>
      <c r="J9107" t="s">
        <v>770</v>
      </c>
      <c r="K9107">
        <v>9</v>
      </c>
      <c r="L9107" t="str">
        <f>_xlfn.XLOOKUP(F9107, Items!$A:$A, Items!$C:$C, "Check Item ID", 0)</f>
        <v>Service</v>
      </c>
    </row>
    <row r="9108" spans="1:12" hidden="1" x14ac:dyDescent="0.25">
      <c r="A9108" t="s">
        <v>9876</v>
      </c>
      <c r="B9108" s="1">
        <v>45431</v>
      </c>
      <c r="C9108" t="s">
        <v>57</v>
      </c>
      <c r="D9108" t="s">
        <v>25</v>
      </c>
      <c r="E9108" t="s">
        <v>334</v>
      </c>
      <c r="F9108" t="s">
        <v>542</v>
      </c>
      <c r="G9108">
        <v>25</v>
      </c>
      <c r="H9108">
        <v>8279.51</v>
      </c>
      <c r="I9108">
        <v>206987.71</v>
      </c>
      <c r="J9108" t="s">
        <v>770</v>
      </c>
      <c r="K9108">
        <v>40</v>
      </c>
      <c r="L9108" t="str">
        <f>_xlfn.XLOOKUP(F9108, Items!$A:$A, Items!$C:$C, "Check Item ID", 0)</f>
        <v>Service</v>
      </c>
    </row>
    <row r="9109" spans="1:12" x14ac:dyDescent="0.25">
      <c r="A9109" t="s">
        <v>9877</v>
      </c>
      <c r="B9109" s="1">
        <v>45113</v>
      </c>
      <c r="C9109" t="s">
        <v>57</v>
      </c>
      <c r="D9109" t="s">
        <v>25</v>
      </c>
      <c r="E9109" t="s">
        <v>286</v>
      </c>
      <c r="F9109" t="s">
        <v>486</v>
      </c>
      <c r="G9109" s="8">
        <v>20</v>
      </c>
      <c r="H9109" s="6">
        <v>3354.86</v>
      </c>
      <c r="I9109" s="6">
        <v>67097.240000000005</v>
      </c>
      <c r="J9109" t="s">
        <v>777</v>
      </c>
      <c r="K9109" s="8">
        <v>6</v>
      </c>
      <c r="L9109" t="str">
        <f>_xlfn.XLOOKUP(F9109, Items!$A:$A, Items!$C:$C, "Check Item ID", 0)</f>
        <v>Hardware</v>
      </c>
    </row>
    <row r="9110" spans="1:12" x14ac:dyDescent="0.25">
      <c r="A9110" t="s">
        <v>9878</v>
      </c>
      <c r="B9110" s="1">
        <v>45741</v>
      </c>
      <c r="C9110" t="s">
        <v>55</v>
      </c>
      <c r="D9110" t="s">
        <v>3</v>
      </c>
      <c r="E9110" t="s">
        <v>250</v>
      </c>
      <c r="F9110" t="s">
        <v>722</v>
      </c>
      <c r="G9110" s="8">
        <v>7</v>
      </c>
      <c r="H9110" s="6">
        <v>7201.58</v>
      </c>
      <c r="I9110" s="6">
        <v>50411.06</v>
      </c>
      <c r="J9110" t="s">
        <v>777</v>
      </c>
      <c r="K9110" s="8">
        <v>16</v>
      </c>
      <c r="L9110" t="str">
        <f>_xlfn.XLOOKUP(F9110, Items!$A:$A, Items!$C:$C, "Check Item ID", 0)</f>
        <v>Service</v>
      </c>
    </row>
    <row r="9111" spans="1:12" x14ac:dyDescent="0.25">
      <c r="A9111" t="s">
        <v>9879</v>
      </c>
      <c r="B9111" s="1">
        <v>45769</v>
      </c>
      <c r="C9111" t="s">
        <v>167</v>
      </c>
      <c r="D9111" t="s">
        <v>31</v>
      </c>
      <c r="E9111" t="s">
        <v>352</v>
      </c>
      <c r="F9111" t="s">
        <v>516</v>
      </c>
      <c r="G9111" s="8">
        <v>44</v>
      </c>
      <c r="H9111" s="6">
        <v>8842.82</v>
      </c>
      <c r="I9111" s="6">
        <v>389084.17</v>
      </c>
      <c r="J9111" t="s">
        <v>777</v>
      </c>
      <c r="K9111" s="8">
        <v>20</v>
      </c>
      <c r="L9111" t="str">
        <f>_xlfn.XLOOKUP(F9111, Items!$A:$A, Items!$C:$C, "Check Item ID", 0)</f>
        <v>Service</v>
      </c>
    </row>
    <row r="9112" spans="1:12" hidden="1" x14ac:dyDescent="0.25">
      <c r="A9112" t="s">
        <v>9880</v>
      </c>
      <c r="B9112" s="1">
        <v>45196</v>
      </c>
      <c r="C9112" t="s">
        <v>167</v>
      </c>
      <c r="D9112" t="s">
        <v>31</v>
      </c>
      <c r="E9112" t="s">
        <v>306</v>
      </c>
      <c r="F9112" t="s">
        <v>742</v>
      </c>
      <c r="G9112">
        <v>41</v>
      </c>
      <c r="H9112">
        <v>5443.47</v>
      </c>
      <c r="I9112">
        <v>223182.29</v>
      </c>
      <c r="J9112" t="s">
        <v>770</v>
      </c>
      <c r="K9112">
        <v>22</v>
      </c>
      <c r="L9112" t="str">
        <f>_xlfn.XLOOKUP(F9112, Items!$A:$A, Items!$C:$C, "Check Item ID", 0)</f>
        <v>Software</v>
      </c>
    </row>
    <row r="9113" spans="1:12" x14ac:dyDescent="0.25">
      <c r="A9113" t="s">
        <v>9881</v>
      </c>
      <c r="B9113" s="1">
        <v>45225</v>
      </c>
      <c r="C9113" t="s">
        <v>137</v>
      </c>
      <c r="D9113" t="s">
        <v>13</v>
      </c>
      <c r="E9113" t="s">
        <v>267</v>
      </c>
      <c r="F9113" t="s">
        <v>380</v>
      </c>
      <c r="G9113" s="8">
        <v>17</v>
      </c>
      <c r="H9113" s="6">
        <v>4638.41</v>
      </c>
      <c r="I9113" s="6">
        <v>78852.92</v>
      </c>
      <c r="J9113" t="s">
        <v>777</v>
      </c>
      <c r="K9113" s="8">
        <v>13</v>
      </c>
      <c r="L9113" t="str">
        <f>_xlfn.XLOOKUP(F9113, Items!$A:$A, Items!$C:$C, "Check Item ID", 0)</f>
        <v>Hardware</v>
      </c>
    </row>
    <row r="9114" spans="1:12" hidden="1" x14ac:dyDescent="0.25">
      <c r="A9114" t="s">
        <v>9882</v>
      </c>
      <c r="B9114" s="1">
        <v>45418</v>
      </c>
      <c r="C9114" t="s">
        <v>163</v>
      </c>
      <c r="D9114" t="s">
        <v>31</v>
      </c>
      <c r="E9114" t="s">
        <v>352</v>
      </c>
      <c r="F9114" t="s">
        <v>542</v>
      </c>
      <c r="G9114">
        <v>2</v>
      </c>
      <c r="H9114">
        <v>6873.2</v>
      </c>
      <c r="I9114">
        <v>13746.41</v>
      </c>
      <c r="J9114" t="s">
        <v>768</v>
      </c>
      <c r="K9114">
        <v>11</v>
      </c>
      <c r="L9114" t="str">
        <f>_xlfn.XLOOKUP(F9114, Items!$A:$A, Items!$C:$C, "Check Item ID", 0)</f>
        <v>Service</v>
      </c>
    </row>
    <row r="9115" spans="1:12" x14ac:dyDescent="0.25">
      <c r="A9115" t="s">
        <v>9883</v>
      </c>
      <c r="B9115" s="1">
        <v>45041</v>
      </c>
      <c r="C9115" t="s">
        <v>239</v>
      </c>
      <c r="D9115" t="s">
        <v>15</v>
      </c>
      <c r="E9115" t="s">
        <v>328</v>
      </c>
      <c r="F9115" t="s">
        <v>704</v>
      </c>
      <c r="G9115" s="8">
        <v>1</v>
      </c>
      <c r="H9115" s="6">
        <v>4828.0600000000004</v>
      </c>
      <c r="I9115" s="6">
        <v>4828.0600000000004</v>
      </c>
      <c r="J9115" t="s">
        <v>777</v>
      </c>
      <c r="K9115" s="8">
        <v>11</v>
      </c>
      <c r="L9115" t="str">
        <f>_xlfn.XLOOKUP(F9115, Items!$A:$A, Items!$C:$C, "Check Item ID", 0)</f>
        <v>Software</v>
      </c>
    </row>
    <row r="9116" spans="1:12" hidden="1" x14ac:dyDescent="0.25">
      <c r="A9116" t="s">
        <v>9884</v>
      </c>
      <c r="B9116" s="1">
        <v>46005</v>
      </c>
      <c r="C9116" t="s">
        <v>51</v>
      </c>
      <c r="D9116" t="s">
        <v>3</v>
      </c>
      <c r="E9116" t="s">
        <v>336</v>
      </c>
      <c r="F9116" t="s">
        <v>644</v>
      </c>
      <c r="G9116">
        <v>39</v>
      </c>
      <c r="H9116">
        <v>8788.5499999999993</v>
      </c>
      <c r="I9116">
        <v>342753.5</v>
      </c>
      <c r="J9116" t="s">
        <v>768</v>
      </c>
      <c r="K9116">
        <v>13</v>
      </c>
      <c r="L9116" t="str">
        <f>_xlfn.XLOOKUP(F9116, Items!$A:$A, Items!$C:$C, "Check Item ID", 0)</f>
        <v>Hardware</v>
      </c>
    </row>
    <row r="9117" spans="1:12" hidden="1" x14ac:dyDescent="0.25">
      <c r="A9117" t="s">
        <v>9885</v>
      </c>
      <c r="B9117" s="1">
        <v>45409</v>
      </c>
      <c r="C9117" t="s">
        <v>159</v>
      </c>
      <c r="D9117" t="s">
        <v>11</v>
      </c>
      <c r="E9117" t="s">
        <v>316</v>
      </c>
      <c r="F9117" t="s">
        <v>646</v>
      </c>
      <c r="G9117">
        <v>22</v>
      </c>
      <c r="H9117">
        <v>3497.96</v>
      </c>
      <c r="I9117">
        <v>76955.16</v>
      </c>
      <c r="J9117" t="s">
        <v>768</v>
      </c>
      <c r="K9117">
        <v>34</v>
      </c>
      <c r="L9117" t="str">
        <f>_xlfn.XLOOKUP(F9117, Items!$A:$A, Items!$C:$C, "Check Item ID", 0)</f>
        <v>Service</v>
      </c>
    </row>
    <row r="9118" spans="1:12" hidden="1" x14ac:dyDescent="0.25">
      <c r="A9118" t="s">
        <v>9886</v>
      </c>
      <c r="B9118" s="1">
        <v>45123</v>
      </c>
      <c r="C9118" t="s">
        <v>103</v>
      </c>
      <c r="D9118" t="s">
        <v>31</v>
      </c>
      <c r="E9118" t="s">
        <v>330</v>
      </c>
      <c r="F9118" t="s">
        <v>450</v>
      </c>
      <c r="G9118">
        <v>46</v>
      </c>
      <c r="H9118">
        <v>8813.19</v>
      </c>
      <c r="I9118">
        <v>405406.74</v>
      </c>
      <c r="J9118" t="s">
        <v>770</v>
      </c>
      <c r="K9118">
        <v>17</v>
      </c>
      <c r="L9118" t="str">
        <f>_xlfn.XLOOKUP(F9118, Items!$A:$A, Items!$C:$C, "Check Item ID", 0)</f>
        <v>Service</v>
      </c>
    </row>
    <row r="9119" spans="1:12" hidden="1" x14ac:dyDescent="0.25">
      <c r="A9119" t="s">
        <v>9887</v>
      </c>
      <c r="B9119" s="1">
        <v>45587</v>
      </c>
      <c r="C9119" t="s">
        <v>83</v>
      </c>
      <c r="D9119" t="s">
        <v>23</v>
      </c>
      <c r="E9119" t="s">
        <v>276</v>
      </c>
      <c r="F9119" t="s">
        <v>432</v>
      </c>
      <c r="G9119">
        <v>25</v>
      </c>
      <c r="H9119">
        <v>8295.73</v>
      </c>
      <c r="I9119">
        <v>207393.25</v>
      </c>
      <c r="J9119" t="s">
        <v>770</v>
      </c>
      <c r="K9119">
        <v>29</v>
      </c>
      <c r="L9119" t="str">
        <f>_xlfn.XLOOKUP(F9119, Items!$A:$A, Items!$C:$C, "Check Item ID", 0)</f>
        <v>Service</v>
      </c>
    </row>
    <row r="9120" spans="1:12" hidden="1" x14ac:dyDescent="0.25">
      <c r="A9120" t="s">
        <v>9888</v>
      </c>
      <c r="B9120" s="1">
        <v>45501</v>
      </c>
      <c r="C9120" t="s">
        <v>205</v>
      </c>
      <c r="D9120" t="s">
        <v>25</v>
      </c>
      <c r="E9120" t="s">
        <v>342</v>
      </c>
      <c r="F9120" t="s">
        <v>572</v>
      </c>
      <c r="G9120">
        <v>48</v>
      </c>
      <c r="H9120">
        <v>7067.1</v>
      </c>
      <c r="I9120">
        <v>339220.7</v>
      </c>
      <c r="J9120" t="s">
        <v>770</v>
      </c>
      <c r="K9120">
        <v>29</v>
      </c>
      <c r="L9120" t="str">
        <f>_xlfn.XLOOKUP(F9120, Items!$A:$A, Items!$C:$C, "Check Item ID", 0)</f>
        <v>Service</v>
      </c>
    </row>
    <row r="9121" spans="1:12" hidden="1" x14ac:dyDescent="0.25">
      <c r="A9121" t="s">
        <v>9889</v>
      </c>
      <c r="B9121" s="1">
        <v>45926</v>
      </c>
      <c r="C9121" t="s">
        <v>123</v>
      </c>
      <c r="D9121" t="s">
        <v>21</v>
      </c>
      <c r="E9121" t="s">
        <v>254</v>
      </c>
      <c r="F9121" t="s">
        <v>452</v>
      </c>
      <c r="G9121">
        <v>25</v>
      </c>
      <c r="H9121">
        <v>2648.21</v>
      </c>
      <c r="I9121">
        <v>66205.23</v>
      </c>
      <c r="J9121" t="s">
        <v>768</v>
      </c>
      <c r="K9121">
        <v>41</v>
      </c>
      <c r="L9121" t="str">
        <f>_xlfn.XLOOKUP(F9121, Items!$A:$A, Items!$C:$C, "Check Item ID", 0)</f>
        <v>Service</v>
      </c>
    </row>
    <row r="9122" spans="1:12" x14ac:dyDescent="0.25">
      <c r="A9122" t="s">
        <v>9890</v>
      </c>
      <c r="B9122" s="1">
        <v>45865</v>
      </c>
      <c r="C9122" t="s">
        <v>103</v>
      </c>
      <c r="D9122" t="s">
        <v>31</v>
      </c>
      <c r="E9122" t="s">
        <v>263</v>
      </c>
      <c r="F9122" t="s">
        <v>668</v>
      </c>
      <c r="G9122" s="8">
        <v>38</v>
      </c>
      <c r="H9122" s="6">
        <v>6763.01</v>
      </c>
      <c r="I9122" s="6">
        <v>256994.37</v>
      </c>
      <c r="J9122" t="s">
        <v>777</v>
      </c>
      <c r="K9122" s="8">
        <v>27</v>
      </c>
      <c r="L9122" t="str">
        <f>_xlfn.XLOOKUP(F9122, Items!$A:$A, Items!$C:$C, "Check Item ID", 0)</f>
        <v>Software</v>
      </c>
    </row>
    <row r="9123" spans="1:12" x14ac:dyDescent="0.25">
      <c r="A9123" t="s">
        <v>9891</v>
      </c>
      <c r="B9123" s="1">
        <v>45490</v>
      </c>
      <c r="C9123" t="s">
        <v>55</v>
      </c>
      <c r="D9123" t="s">
        <v>3</v>
      </c>
      <c r="E9123" t="s">
        <v>272</v>
      </c>
      <c r="F9123" t="s">
        <v>652</v>
      </c>
      <c r="G9123" s="8">
        <v>1</v>
      </c>
      <c r="H9123" s="6">
        <v>9466.94</v>
      </c>
      <c r="I9123" s="6">
        <v>9466.94</v>
      </c>
      <c r="J9123" t="s">
        <v>777</v>
      </c>
      <c r="K9123" s="8">
        <v>44</v>
      </c>
      <c r="L9123" t="str">
        <f>_xlfn.XLOOKUP(F9123, Items!$A:$A, Items!$C:$C, "Check Item ID", 0)</f>
        <v>Hardware</v>
      </c>
    </row>
    <row r="9124" spans="1:12" x14ac:dyDescent="0.25">
      <c r="A9124" t="s">
        <v>9892</v>
      </c>
      <c r="B9124" s="1">
        <v>45008</v>
      </c>
      <c r="C9124" t="s">
        <v>223</v>
      </c>
      <c r="D9124" t="s">
        <v>5</v>
      </c>
      <c r="E9124" t="s">
        <v>346</v>
      </c>
      <c r="F9124" t="s">
        <v>642</v>
      </c>
      <c r="G9124" s="8">
        <v>39</v>
      </c>
      <c r="H9124" s="6">
        <v>2857.35</v>
      </c>
      <c r="I9124" s="6">
        <v>111436.65</v>
      </c>
      <c r="J9124" t="s">
        <v>777</v>
      </c>
      <c r="K9124" s="8">
        <v>18</v>
      </c>
      <c r="L9124" t="str">
        <f>_xlfn.XLOOKUP(F9124, Items!$A:$A, Items!$C:$C, "Check Item ID", 0)</f>
        <v>Software</v>
      </c>
    </row>
    <row r="9125" spans="1:12" x14ac:dyDescent="0.25">
      <c r="A9125" t="s">
        <v>9893</v>
      </c>
      <c r="B9125" s="1">
        <v>45039</v>
      </c>
      <c r="C9125" t="s">
        <v>36</v>
      </c>
      <c r="D9125" t="s">
        <v>23</v>
      </c>
      <c r="E9125" t="s">
        <v>281</v>
      </c>
      <c r="F9125" t="s">
        <v>500</v>
      </c>
      <c r="G9125" s="8">
        <v>9</v>
      </c>
      <c r="H9125" s="6">
        <v>9761.33</v>
      </c>
      <c r="I9125" s="6">
        <v>87851.99</v>
      </c>
      <c r="J9125" t="s">
        <v>777</v>
      </c>
      <c r="K9125" s="8">
        <v>10</v>
      </c>
      <c r="L9125" t="str">
        <f>_xlfn.XLOOKUP(F9125, Items!$A:$A, Items!$C:$C, "Check Item ID", 0)</f>
        <v>Service</v>
      </c>
    </row>
    <row r="9126" spans="1:12" hidden="1" x14ac:dyDescent="0.25">
      <c r="A9126" t="s">
        <v>9894</v>
      </c>
      <c r="B9126" s="1">
        <v>45611</v>
      </c>
      <c r="C9126" t="s">
        <v>77</v>
      </c>
      <c r="D9126" t="s">
        <v>17</v>
      </c>
      <c r="E9126" t="s">
        <v>292</v>
      </c>
      <c r="F9126" t="s">
        <v>434</v>
      </c>
      <c r="G9126">
        <v>28</v>
      </c>
      <c r="H9126">
        <v>6642.44</v>
      </c>
      <c r="I9126">
        <v>185988.26</v>
      </c>
      <c r="J9126" t="s">
        <v>768</v>
      </c>
      <c r="K9126">
        <v>13</v>
      </c>
      <c r="L9126" t="str">
        <f>_xlfn.XLOOKUP(F9126, Items!$A:$A, Items!$C:$C, "Check Item ID", 0)</f>
        <v>Software</v>
      </c>
    </row>
    <row r="9127" spans="1:12" x14ac:dyDescent="0.25">
      <c r="A9127" t="s">
        <v>9895</v>
      </c>
      <c r="B9127" s="1">
        <v>45068</v>
      </c>
      <c r="C9127" t="s">
        <v>67</v>
      </c>
      <c r="D9127" t="s">
        <v>7</v>
      </c>
      <c r="E9127" t="s">
        <v>302</v>
      </c>
      <c r="F9127" t="s">
        <v>390</v>
      </c>
      <c r="G9127" s="8">
        <v>32</v>
      </c>
      <c r="H9127" s="6">
        <v>5571.77</v>
      </c>
      <c r="I9127" s="6">
        <v>178296.71</v>
      </c>
      <c r="J9127" t="s">
        <v>777</v>
      </c>
      <c r="K9127" s="8">
        <v>30</v>
      </c>
      <c r="L9127" t="str">
        <f>_xlfn.XLOOKUP(F9127, Items!$A:$A, Items!$C:$C, "Check Item ID", 0)</f>
        <v>Service</v>
      </c>
    </row>
    <row r="9128" spans="1:12" hidden="1" x14ac:dyDescent="0.25">
      <c r="A9128" t="s">
        <v>9896</v>
      </c>
      <c r="B9128" s="1">
        <v>45225</v>
      </c>
      <c r="C9128" t="s">
        <v>175</v>
      </c>
      <c r="D9128" t="s">
        <v>27</v>
      </c>
      <c r="E9128" t="s">
        <v>348</v>
      </c>
      <c r="F9128" t="s">
        <v>546</v>
      </c>
      <c r="G9128">
        <v>19</v>
      </c>
      <c r="H9128">
        <v>6561.22</v>
      </c>
      <c r="I9128">
        <v>124663.19</v>
      </c>
      <c r="J9128" t="s">
        <v>768</v>
      </c>
      <c r="K9128">
        <v>45</v>
      </c>
      <c r="L9128" t="str">
        <f>_xlfn.XLOOKUP(F9128, Items!$A:$A, Items!$C:$C, "Check Item ID", 0)</f>
        <v>Hardware</v>
      </c>
    </row>
    <row r="9129" spans="1:12" hidden="1" x14ac:dyDescent="0.25">
      <c r="A9129" t="s">
        <v>9897</v>
      </c>
      <c r="B9129" s="1">
        <v>45890</v>
      </c>
      <c r="C9129" t="s">
        <v>209</v>
      </c>
      <c r="D9129" t="s">
        <v>23</v>
      </c>
      <c r="E9129" t="s">
        <v>314</v>
      </c>
      <c r="F9129" t="s">
        <v>476</v>
      </c>
      <c r="G9129">
        <v>46</v>
      </c>
      <c r="H9129">
        <v>6246.78</v>
      </c>
      <c r="I9129">
        <v>287352.09000000003</v>
      </c>
      <c r="J9129" t="s">
        <v>770</v>
      </c>
      <c r="K9129">
        <v>15</v>
      </c>
      <c r="L9129" t="str">
        <f>_xlfn.XLOOKUP(F9129, Items!$A:$A, Items!$C:$C, "Check Item ID", 0)</f>
        <v>Hardware</v>
      </c>
    </row>
    <row r="9130" spans="1:12" hidden="1" x14ac:dyDescent="0.25">
      <c r="A9130" t="s">
        <v>9898</v>
      </c>
      <c r="B9130" s="1">
        <v>45300</v>
      </c>
      <c r="C9130" t="s">
        <v>95</v>
      </c>
      <c r="D9130" t="s">
        <v>11</v>
      </c>
      <c r="E9130" t="s">
        <v>304</v>
      </c>
      <c r="F9130" t="s">
        <v>384</v>
      </c>
      <c r="G9130">
        <v>45</v>
      </c>
      <c r="H9130">
        <v>635.59</v>
      </c>
      <c r="I9130">
        <v>28601.42</v>
      </c>
      <c r="J9130" t="s">
        <v>768</v>
      </c>
      <c r="K9130">
        <v>12</v>
      </c>
      <c r="L9130" t="str">
        <f>_xlfn.XLOOKUP(F9130, Items!$A:$A, Items!$C:$C, "Check Item ID", 0)</f>
        <v>Software</v>
      </c>
    </row>
    <row r="9131" spans="1:12" x14ac:dyDescent="0.25">
      <c r="A9131" t="s">
        <v>9899</v>
      </c>
      <c r="B9131" s="1">
        <v>45499</v>
      </c>
      <c r="C9131" t="s">
        <v>36</v>
      </c>
      <c r="D9131" t="s">
        <v>23</v>
      </c>
      <c r="E9131" t="s">
        <v>328</v>
      </c>
      <c r="F9131" t="s">
        <v>470</v>
      </c>
      <c r="G9131" s="8">
        <v>28</v>
      </c>
      <c r="H9131" s="6">
        <v>1118.52</v>
      </c>
      <c r="I9131" s="6">
        <v>31318.48</v>
      </c>
      <c r="J9131" t="s">
        <v>777</v>
      </c>
      <c r="K9131" s="8">
        <v>13</v>
      </c>
      <c r="L9131" t="str">
        <f>_xlfn.XLOOKUP(F9131, Items!$A:$A, Items!$C:$C, "Check Item ID", 0)</f>
        <v>Software</v>
      </c>
    </row>
    <row r="9132" spans="1:12" x14ac:dyDescent="0.25">
      <c r="A9132" t="s">
        <v>9900</v>
      </c>
      <c r="B9132" s="1">
        <v>45255</v>
      </c>
      <c r="C9132" t="s">
        <v>215</v>
      </c>
      <c r="D9132" t="s">
        <v>5</v>
      </c>
      <c r="E9132" t="s">
        <v>276</v>
      </c>
      <c r="F9132" t="s">
        <v>654</v>
      </c>
      <c r="G9132" s="8">
        <v>34</v>
      </c>
      <c r="H9132" s="6">
        <v>6347.62</v>
      </c>
      <c r="I9132" s="6">
        <v>215819.23</v>
      </c>
      <c r="J9132" t="s">
        <v>777</v>
      </c>
      <c r="K9132" s="8">
        <v>36</v>
      </c>
      <c r="L9132" t="str">
        <f>_xlfn.XLOOKUP(F9132, Items!$A:$A, Items!$C:$C, "Check Item ID", 0)</f>
        <v>Hardware</v>
      </c>
    </row>
    <row r="9133" spans="1:12" hidden="1" x14ac:dyDescent="0.25">
      <c r="A9133" t="s">
        <v>9901</v>
      </c>
      <c r="B9133" s="1">
        <v>45096</v>
      </c>
      <c r="C9133" t="s">
        <v>211</v>
      </c>
      <c r="D9133" t="s">
        <v>31</v>
      </c>
      <c r="E9133" t="s">
        <v>344</v>
      </c>
      <c r="F9133" t="s">
        <v>458</v>
      </c>
      <c r="G9133">
        <v>13</v>
      </c>
      <c r="H9133">
        <v>5541.17</v>
      </c>
      <c r="I9133">
        <v>72035.22</v>
      </c>
      <c r="J9133" t="s">
        <v>770</v>
      </c>
      <c r="K9133">
        <v>14</v>
      </c>
      <c r="L9133" t="str">
        <f>_xlfn.XLOOKUP(F9133, Items!$A:$A, Items!$C:$C, "Check Item ID", 0)</f>
        <v>Service</v>
      </c>
    </row>
    <row r="9134" spans="1:12" x14ac:dyDescent="0.25">
      <c r="A9134" t="s">
        <v>9902</v>
      </c>
      <c r="B9134" s="1">
        <v>45261</v>
      </c>
      <c r="C9134" t="s">
        <v>219</v>
      </c>
      <c r="D9134" t="s">
        <v>21</v>
      </c>
      <c r="E9134" t="s">
        <v>350</v>
      </c>
      <c r="F9134" t="s">
        <v>496</v>
      </c>
      <c r="G9134" s="8">
        <v>14</v>
      </c>
      <c r="H9134" s="6">
        <v>7289.29</v>
      </c>
      <c r="I9134" s="6">
        <v>102049.99</v>
      </c>
      <c r="J9134" t="s">
        <v>777</v>
      </c>
      <c r="K9134" s="8">
        <v>27</v>
      </c>
      <c r="L9134" t="str">
        <f>_xlfn.XLOOKUP(F9134, Items!$A:$A, Items!$C:$C, "Check Item ID", 0)</f>
        <v>Hardware</v>
      </c>
    </row>
    <row r="9135" spans="1:12" hidden="1" x14ac:dyDescent="0.25">
      <c r="A9135" t="s">
        <v>9903</v>
      </c>
      <c r="B9135" s="1">
        <v>45920</v>
      </c>
      <c r="C9135" t="s">
        <v>203</v>
      </c>
      <c r="D9135" t="s">
        <v>31</v>
      </c>
      <c r="E9135" t="s">
        <v>328</v>
      </c>
      <c r="F9135" t="s">
        <v>406</v>
      </c>
      <c r="G9135">
        <v>44</v>
      </c>
      <c r="H9135">
        <v>6107.11</v>
      </c>
      <c r="I9135">
        <v>268712.71999999997</v>
      </c>
      <c r="J9135" t="s">
        <v>768</v>
      </c>
      <c r="K9135">
        <v>21</v>
      </c>
      <c r="L9135" t="str">
        <f>_xlfn.XLOOKUP(F9135, Items!$A:$A, Items!$C:$C, "Check Item ID", 0)</f>
        <v>Software</v>
      </c>
    </row>
    <row r="9136" spans="1:12" x14ac:dyDescent="0.25">
      <c r="A9136" t="s">
        <v>9904</v>
      </c>
      <c r="B9136" s="1">
        <v>45123</v>
      </c>
      <c r="C9136" t="s">
        <v>221</v>
      </c>
      <c r="D9136" t="s">
        <v>5</v>
      </c>
      <c r="E9136" t="s">
        <v>346</v>
      </c>
      <c r="F9136" t="s">
        <v>468</v>
      </c>
      <c r="G9136" s="8">
        <v>18</v>
      </c>
      <c r="H9136" s="6">
        <v>3816.48</v>
      </c>
      <c r="I9136" s="6">
        <v>68696.649999999994</v>
      </c>
      <c r="J9136" t="s">
        <v>777</v>
      </c>
      <c r="K9136" s="8">
        <v>22</v>
      </c>
      <c r="L9136" t="str">
        <f>_xlfn.XLOOKUP(F9136, Items!$A:$A, Items!$C:$C, "Check Item ID", 0)</f>
        <v>Hardware</v>
      </c>
    </row>
    <row r="9137" spans="1:12" x14ac:dyDescent="0.25">
      <c r="A9137" t="s">
        <v>9905</v>
      </c>
      <c r="B9137" s="1">
        <v>45255</v>
      </c>
      <c r="C9137" t="s">
        <v>173</v>
      </c>
      <c r="D9137" t="s">
        <v>9</v>
      </c>
      <c r="E9137" t="s">
        <v>330</v>
      </c>
      <c r="F9137" t="s">
        <v>658</v>
      </c>
      <c r="G9137" s="8">
        <v>12</v>
      </c>
      <c r="H9137" s="6">
        <v>6286.75</v>
      </c>
      <c r="I9137" s="6">
        <v>75441</v>
      </c>
      <c r="J9137" t="s">
        <v>777</v>
      </c>
      <c r="K9137" s="8">
        <v>19</v>
      </c>
      <c r="L9137" t="str">
        <f>_xlfn.XLOOKUP(F9137, Items!$A:$A, Items!$C:$C, "Check Item ID", 0)</f>
        <v>Service</v>
      </c>
    </row>
    <row r="9138" spans="1:12" hidden="1" x14ac:dyDescent="0.25">
      <c r="A9138" t="s">
        <v>9906</v>
      </c>
      <c r="B9138" s="1">
        <v>45721</v>
      </c>
      <c r="C9138" t="s">
        <v>97</v>
      </c>
      <c r="D9138" t="s">
        <v>29</v>
      </c>
      <c r="E9138" t="s">
        <v>348</v>
      </c>
      <c r="F9138" t="s">
        <v>738</v>
      </c>
      <c r="G9138">
        <v>29</v>
      </c>
      <c r="H9138">
        <v>7390.34</v>
      </c>
      <c r="I9138">
        <v>214319.91</v>
      </c>
      <c r="J9138" t="s">
        <v>768</v>
      </c>
      <c r="K9138">
        <v>45</v>
      </c>
      <c r="L9138" t="str">
        <f>_xlfn.XLOOKUP(F9138, Items!$A:$A, Items!$C:$C, "Check Item ID", 0)</f>
        <v>Software</v>
      </c>
    </row>
    <row r="9139" spans="1:12" hidden="1" x14ac:dyDescent="0.25">
      <c r="A9139" t="s">
        <v>9907</v>
      </c>
      <c r="B9139" s="1">
        <v>45378</v>
      </c>
      <c r="C9139" t="s">
        <v>71</v>
      </c>
      <c r="D9139" t="s">
        <v>15</v>
      </c>
      <c r="E9139" t="s">
        <v>332</v>
      </c>
      <c r="F9139" t="s">
        <v>594</v>
      </c>
      <c r="G9139">
        <v>37</v>
      </c>
      <c r="H9139">
        <v>3734.6</v>
      </c>
      <c r="I9139">
        <v>138180.04</v>
      </c>
      <c r="J9139" t="s">
        <v>768</v>
      </c>
      <c r="K9139">
        <v>44</v>
      </c>
      <c r="L9139" t="str">
        <f>_xlfn.XLOOKUP(F9139, Items!$A:$A, Items!$C:$C, "Check Item ID", 0)</f>
        <v>Software</v>
      </c>
    </row>
    <row r="9140" spans="1:12" x14ac:dyDescent="0.25">
      <c r="A9140" t="s">
        <v>9908</v>
      </c>
      <c r="B9140" s="1">
        <v>44997</v>
      </c>
      <c r="C9140" t="s">
        <v>101</v>
      </c>
      <c r="D9140" t="s">
        <v>23</v>
      </c>
      <c r="E9140" t="s">
        <v>312</v>
      </c>
      <c r="F9140" t="s">
        <v>440</v>
      </c>
      <c r="G9140" s="8">
        <v>18</v>
      </c>
      <c r="H9140" s="6">
        <v>6912.09</v>
      </c>
      <c r="I9140" s="6">
        <v>124417.67</v>
      </c>
      <c r="J9140" t="s">
        <v>777</v>
      </c>
      <c r="K9140" s="8">
        <v>42</v>
      </c>
      <c r="L9140" t="str">
        <f>_xlfn.XLOOKUP(F9140, Items!$A:$A, Items!$C:$C, "Check Item ID", 0)</f>
        <v>Hardware</v>
      </c>
    </row>
    <row r="9141" spans="1:12" hidden="1" x14ac:dyDescent="0.25">
      <c r="A9141" t="s">
        <v>9909</v>
      </c>
      <c r="B9141" s="1">
        <v>45314</v>
      </c>
      <c r="C9141" t="s">
        <v>73</v>
      </c>
      <c r="D9141" t="s">
        <v>29</v>
      </c>
      <c r="E9141" t="s">
        <v>320</v>
      </c>
      <c r="F9141" t="s">
        <v>534</v>
      </c>
      <c r="G9141">
        <v>13</v>
      </c>
      <c r="H9141">
        <v>2662.31</v>
      </c>
      <c r="I9141">
        <v>34610.050000000003</v>
      </c>
      <c r="J9141" t="s">
        <v>770</v>
      </c>
      <c r="K9141">
        <v>20</v>
      </c>
      <c r="L9141" t="str">
        <f>_xlfn.XLOOKUP(F9141, Items!$A:$A, Items!$C:$C, "Check Item ID", 0)</f>
        <v>Service</v>
      </c>
    </row>
    <row r="9142" spans="1:12" hidden="1" x14ac:dyDescent="0.25">
      <c r="A9142" t="s">
        <v>9910</v>
      </c>
      <c r="B9142" s="1">
        <v>45648</v>
      </c>
      <c r="C9142" t="s">
        <v>63</v>
      </c>
      <c r="D9142" t="s">
        <v>27</v>
      </c>
      <c r="E9142" t="s">
        <v>312</v>
      </c>
      <c r="F9142" t="s">
        <v>644</v>
      </c>
      <c r="G9142">
        <v>13</v>
      </c>
      <c r="H9142">
        <v>10800.27</v>
      </c>
      <c r="I9142">
        <v>140403.54999999999</v>
      </c>
      <c r="J9142" t="s">
        <v>768</v>
      </c>
      <c r="K9142">
        <v>17</v>
      </c>
      <c r="L9142" t="str">
        <f>_xlfn.XLOOKUP(F9142, Items!$A:$A, Items!$C:$C, "Check Item ID", 0)</f>
        <v>Hardware</v>
      </c>
    </row>
    <row r="9143" spans="1:12" hidden="1" x14ac:dyDescent="0.25">
      <c r="A9143" t="s">
        <v>9911</v>
      </c>
      <c r="B9143" s="1">
        <v>45996</v>
      </c>
      <c r="C9143" t="s">
        <v>227</v>
      </c>
      <c r="D9143" t="s">
        <v>9</v>
      </c>
      <c r="E9143" t="s">
        <v>270</v>
      </c>
      <c r="F9143" t="s">
        <v>562</v>
      </c>
      <c r="G9143">
        <v>29</v>
      </c>
      <c r="H9143">
        <v>3672.3</v>
      </c>
      <c r="I9143">
        <v>106496.74</v>
      </c>
      <c r="J9143" t="s">
        <v>768</v>
      </c>
      <c r="K9143">
        <v>26</v>
      </c>
      <c r="L9143" t="str">
        <f>_xlfn.XLOOKUP(F9143, Items!$A:$A, Items!$C:$C, "Check Item ID", 0)</f>
        <v>Service</v>
      </c>
    </row>
    <row r="9144" spans="1:12" hidden="1" x14ac:dyDescent="0.25">
      <c r="A9144" t="s">
        <v>9912</v>
      </c>
      <c r="B9144" s="1">
        <v>45090</v>
      </c>
      <c r="C9144" t="s">
        <v>171</v>
      </c>
      <c r="D9144" t="s">
        <v>23</v>
      </c>
      <c r="E9144" t="s">
        <v>304</v>
      </c>
      <c r="F9144" t="s">
        <v>564</v>
      </c>
      <c r="G9144">
        <v>47</v>
      </c>
      <c r="H9144">
        <v>4088.57</v>
      </c>
      <c r="I9144">
        <v>192162.97</v>
      </c>
      <c r="J9144" t="s">
        <v>768</v>
      </c>
      <c r="K9144">
        <v>4</v>
      </c>
      <c r="L9144" t="str">
        <f>_xlfn.XLOOKUP(F9144, Items!$A:$A, Items!$C:$C, "Check Item ID", 0)</f>
        <v>Software</v>
      </c>
    </row>
    <row r="9145" spans="1:12" hidden="1" x14ac:dyDescent="0.25">
      <c r="A9145" t="s">
        <v>9913</v>
      </c>
      <c r="B9145" s="1">
        <v>45423</v>
      </c>
      <c r="C9145" t="s">
        <v>203</v>
      </c>
      <c r="D9145" t="s">
        <v>31</v>
      </c>
      <c r="E9145" t="s">
        <v>306</v>
      </c>
      <c r="F9145" t="s">
        <v>650</v>
      </c>
      <c r="G9145">
        <v>49</v>
      </c>
      <c r="H9145">
        <v>8499.66</v>
      </c>
      <c r="I9145">
        <v>416483.54</v>
      </c>
      <c r="J9145" t="s">
        <v>768</v>
      </c>
      <c r="K9145">
        <v>20</v>
      </c>
      <c r="L9145" t="str">
        <f>_xlfn.XLOOKUP(F9145, Items!$A:$A, Items!$C:$C, "Check Item ID", 0)</f>
        <v>Service</v>
      </c>
    </row>
    <row r="9146" spans="1:12" x14ac:dyDescent="0.25">
      <c r="A9146" t="s">
        <v>9914</v>
      </c>
      <c r="B9146" s="1">
        <v>45914</v>
      </c>
      <c r="C9146" t="s">
        <v>39</v>
      </c>
      <c r="D9146" t="s">
        <v>25</v>
      </c>
      <c r="E9146" t="s">
        <v>298</v>
      </c>
      <c r="F9146" t="s">
        <v>388</v>
      </c>
      <c r="G9146" s="8">
        <v>24</v>
      </c>
      <c r="H9146" s="6">
        <v>5833.63</v>
      </c>
      <c r="I9146" s="6">
        <v>140007.07999999999</v>
      </c>
      <c r="J9146" t="s">
        <v>777</v>
      </c>
      <c r="K9146" s="8">
        <v>35</v>
      </c>
      <c r="L9146" t="str">
        <f>_xlfn.XLOOKUP(F9146, Items!$A:$A, Items!$C:$C, "Check Item ID", 0)</f>
        <v>Software</v>
      </c>
    </row>
    <row r="9147" spans="1:12" hidden="1" x14ac:dyDescent="0.25">
      <c r="A9147" t="s">
        <v>9915</v>
      </c>
      <c r="B9147" s="1">
        <v>45306</v>
      </c>
      <c r="C9147" t="s">
        <v>223</v>
      </c>
      <c r="D9147" t="s">
        <v>5</v>
      </c>
      <c r="E9147" t="s">
        <v>270</v>
      </c>
      <c r="F9147" t="s">
        <v>714</v>
      </c>
      <c r="G9147">
        <v>23</v>
      </c>
      <c r="H9147">
        <v>4374.72</v>
      </c>
      <c r="I9147">
        <v>100618.47</v>
      </c>
      <c r="J9147" t="s">
        <v>770</v>
      </c>
      <c r="K9147">
        <v>11</v>
      </c>
      <c r="L9147" t="str">
        <f>_xlfn.XLOOKUP(F9147, Items!$A:$A, Items!$C:$C, "Check Item ID", 0)</f>
        <v>Hardware</v>
      </c>
    </row>
    <row r="9148" spans="1:12" x14ac:dyDescent="0.25">
      <c r="A9148" t="s">
        <v>9916</v>
      </c>
      <c r="B9148" s="1">
        <v>45299</v>
      </c>
      <c r="C9148" t="s">
        <v>55</v>
      </c>
      <c r="D9148" t="s">
        <v>3</v>
      </c>
      <c r="E9148" t="s">
        <v>294</v>
      </c>
      <c r="F9148" t="s">
        <v>550</v>
      </c>
      <c r="G9148" s="8">
        <v>48</v>
      </c>
      <c r="H9148" s="6">
        <v>391.99</v>
      </c>
      <c r="I9148" s="6">
        <v>18815.7</v>
      </c>
      <c r="J9148" t="s">
        <v>777</v>
      </c>
      <c r="K9148" s="8">
        <v>3</v>
      </c>
      <c r="L9148" t="str">
        <f>_xlfn.XLOOKUP(F9148, Items!$A:$A, Items!$C:$C, "Check Item ID", 0)</f>
        <v>Service</v>
      </c>
    </row>
    <row r="9149" spans="1:12" x14ac:dyDescent="0.25">
      <c r="A9149" t="s">
        <v>9917</v>
      </c>
      <c r="B9149" s="1">
        <v>45914</v>
      </c>
      <c r="C9149" t="s">
        <v>191</v>
      </c>
      <c r="D9149" t="s">
        <v>25</v>
      </c>
      <c r="E9149" t="s">
        <v>324</v>
      </c>
      <c r="F9149" t="s">
        <v>562</v>
      </c>
      <c r="G9149" s="8">
        <v>1</v>
      </c>
      <c r="H9149" s="6">
        <v>3728.45</v>
      </c>
      <c r="I9149" s="6">
        <v>3728.45</v>
      </c>
      <c r="J9149" t="s">
        <v>777</v>
      </c>
      <c r="K9149" s="8">
        <v>38</v>
      </c>
      <c r="L9149" t="str">
        <f>_xlfn.XLOOKUP(F9149, Items!$A:$A, Items!$C:$C, "Check Item ID", 0)</f>
        <v>Service</v>
      </c>
    </row>
    <row r="9150" spans="1:12" hidden="1" x14ac:dyDescent="0.25">
      <c r="A9150" t="s">
        <v>9918</v>
      </c>
      <c r="B9150" s="1">
        <v>45548</v>
      </c>
      <c r="C9150" t="s">
        <v>42</v>
      </c>
      <c r="D9150" t="s">
        <v>9</v>
      </c>
      <c r="E9150" t="s">
        <v>263</v>
      </c>
      <c r="F9150" t="s">
        <v>478</v>
      </c>
      <c r="G9150">
        <v>33</v>
      </c>
      <c r="H9150">
        <v>7241.8</v>
      </c>
      <c r="I9150">
        <v>238979.32</v>
      </c>
      <c r="J9150" t="s">
        <v>770</v>
      </c>
      <c r="K9150">
        <v>32</v>
      </c>
      <c r="L9150" t="str">
        <f>_xlfn.XLOOKUP(F9150, Items!$A:$A, Items!$C:$C, "Check Item ID", 0)</f>
        <v>Software</v>
      </c>
    </row>
    <row r="9151" spans="1:12" hidden="1" x14ac:dyDescent="0.25">
      <c r="A9151" t="s">
        <v>9919</v>
      </c>
      <c r="B9151" s="1">
        <v>45882</v>
      </c>
      <c r="C9151" t="s">
        <v>179</v>
      </c>
      <c r="D9151" t="s">
        <v>3</v>
      </c>
      <c r="E9151" t="s">
        <v>286</v>
      </c>
      <c r="F9151" t="s">
        <v>550</v>
      </c>
      <c r="G9151">
        <v>47</v>
      </c>
      <c r="H9151">
        <v>384.44</v>
      </c>
      <c r="I9151">
        <v>18068.77</v>
      </c>
      <c r="J9151" t="s">
        <v>770</v>
      </c>
      <c r="K9151">
        <v>13</v>
      </c>
      <c r="L9151" t="str">
        <f>_xlfn.XLOOKUP(F9151, Items!$A:$A, Items!$C:$C, "Check Item ID", 0)</f>
        <v>Service</v>
      </c>
    </row>
    <row r="9152" spans="1:12" hidden="1" x14ac:dyDescent="0.25">
      <c r="A9152" t="s">
        <v>9920</v>
      </c>
      <c r="B9152" s="1">
        <v>45127</v>
      </c>
      <c r="C9152" t="s">
        <v>173</v>
      </c>
      <c r="D9152" t="s">
        <v>9</v>
      </c>
      <c r="E9152" t="s">
        <v>302</v>
      </c>
      <c r="F9152" t="s">
        <v>486</v>
      </c>
      <c r="G9152">
        <v>18</v>
      </c>
      <c r="H9152">
        <v>2972.95</v>
      </c>
      <c r="I9152">
        <v>53513.16</v>
      </c>
      <c r="J9152" t="s">
        <v>768</v>
      </c>
      <c r="K9152">
        <v>26</v>
      </c>
      <c r="L9152" t="str">
        <f>_xlfn.XLOOKUP(F9152, Items!$A:$A, Items!$C:$C, "Check Item ID", 0)</f>
        <v>Hardware</v>
      </c>
    </row>
    <row r="9153" spans="1:12" hidden="1" x14ac:dyDescent="0.25">
      <c r="A9153" t="s">
        <v>9921</v>
      </c>
      <c r="B9153" s="1">
        <v>45706</v>
      </c>
      <c r="C9153" t="s">
        <v>99</v>
      </c>
      <c r="D9153" t="s">
        <v>13</v>
      </c>
      <c r="E9153" t="s">
        <v>348</v>
      </c>
      <c r="F9153" t="s">
        <v>404</v>
      </c>
      <c r="G9153">
        <v>24</v>
      </c>
      <c r="H9153">
        <v>2826.95</v>
      </c>
      <c r="I9153">
        <v>67846.89</v>
      </c>
      <c r="J9153" t="s">
        <v>768</v>
      </c>
      <c r="K9153">
        <v>27</v>
      </c>
      <c r="L9153" t="str">
        <f>_xlfn.XLOOKUP(F9153, Items!$A:$A, Items!$C:$C, "Check Item ID", 0)</f>
        <v>Service</v>
      </c>
    </row>
    <row r="9154" spans="1:12" hidden="1" x14ac:dyDescent="0.25">
      <c r="A9154" t="s">
        <v>9922</v>
      </c>
      <c r="B9154" s="1">
        <v>45206</v>
      </c>
      <c r="C9154" t="s">
        <v>65</v>
      </c>
      <c r="D9154" t="s">
        <v>15</v>
      </c>
      <c r="E9154" t="s">
        <v>322</v>
      </c>
      <c r="F9154" t="s">
        <v>618</v>
      </c>
      <c r="G9154">
        <v>43</v>
      </c>
      <c r="H9154">
        <v>2804.45</v>
      </c>
      <c r="I9154">
        <v>120591.56</v>
      </c>
      <c r="J9154" t="s">
        <v>770</v>
      </c>
      <c r="K9154">
        <v>45</v>
      </c>
      <c r="L9154" t="str">
        <f>_xlfn.XLOOKUP(F9154, Items!$A:$A, Items!$C:$C, "Check Item ID", 0)</f>
        <v>Service</v>
      </c>
    </row>
    <row r="9155" spans="1:12" hidden="1" x14ac:dyDescent="0.25">
      <c r="A9155" t="s">
        <v>9923</v>
      </c>
      <c r="B9155" s="1">
        <v>45280</v>
      </c>
      <c r="C9155" t="s">
        <v>145</v>
      </c>
      <c r="D9155" t="s">
        <v>7</v>
      </c>
      <c r="E9155" t="s">
        <v>322</v>
      </c>
      <c r="F9155" t="s">
        <v>746</v>
      </c>
      <c r="G9155">
        <v>22</v>
      </c>
      <c r="H9155">
        <v>5558.12</v>
      </c>
      <c r="I9155">
        <v>122278.71</v>
      </c>
      <c r="J9155" t="s">
        <v>768</v>
      </c>
      <c r="K9155">
        <v>26</v>
      </c>
      <c r="L9155" t="str">
        <f>_xlfn.XLOOKUP(F9155, Items!$A:$A, Items!$C:$C, "Check Item ID", 0)</f>
        <v>Software</v>
      </c>
    </row>
    <row r="9156" spans="1:12" x14ac:dyDescent="0.25">
      <c r="A9156" t="s">
        <v>9924</v>
      </c>
      <c r="B9156" s="1">
        <v>45468</v>
      </c>
      <c r="C9156" t="s">
        <v>85</v>
      </c>
      <c r="D9156" t="s">
        <v>29</v>
      </c>
      <c r="E9156" t="s">
        <v>263</v>
      </c>
      <c r="F9156" t="s">
        <v>744</v>
      </c>
      <c r="G9156" s="8">
        <v>41</v>
      </c>
      <c r="H9156" s="6">
        <v>6593.34</v>
      </c>
      <c r="I9156" s="6">
        <v>270326.81</v>
      </c>
      <c r="J9156" t="s">
        <v>777</v>
      </c>
      <c r="K9156" s="8">
        <v>45</v>
      </c>
      <c r="L9156" t="str">
        <f>_xlfn.XLOOKUP(F9156, Items!$A:$A, Items!$C:$C, "Check Item ID", 0)</f>
        <v>Service</v>
      </c>
    </row>
    <row r="9157" spans="1:12" x14ac:dyDescent="0.25">
      <c r="A9157" t="s">
        <v>9925</v>
      </c>
      <c r="B9157" s="1">
        <v>45680</v>
      </c>
      <c r="C9157" t="s">
        <v>219</v>
      </c>
      <c r="D9157" t="s">
        <v>21</v>
      </c>
      <c r="E9157" t="s">
        <v>254</v>
      </c>
      <c r="F9157" t="s">
        <v>484</v>
      </c>
      <c r="G9157" s="8">
        <v>23</v>
      </c>
      <c r="H9157" s="6">
        <v>7517.69</v>
      </c>
      <c r="I9157" s="6">
        <v>172906.87</v>
      </c>
      <c r="J9157" t="s">
        <v>777</v>
      </c>
      <c r="K9157" s="8">
        <v>44</v>
      </c>
      <c r="L9157" t="str">
        <f>_xlfn.XLOOKUP(F9157, Items!$A:$A, Items!$C:$C, "Check Item ID", 0)</f>
        <v>Hardware</v>
      </c>
    </row>
    <row r="9158" spans="1:12" hidden="1" x14ac:dyDescent="0.25">
      <c r="A9158" t="s">
        <v>9926</v>
      </c>
      <c r="B9158" s="1">
        <v>45073</v>
      </c>
      <c r="C9158" t="s">
        <v>237</v>
      </c>
      <c r="D9158" t="s">
        <v>5</v>
      </c>
      <c r="E9158" t="s">
        <v>324</v>
      </c>
      <c r="F9158" t="s">
        <v>720</v>
      </c>
      <c r="G9158">
        <v>10</v>
      </c>
      <c r="H9158">
        <v>7668.24</v>
      </c>
      <c r="I9158">
        <v>76682.429999999993</v>
      </c>
      <c r="J9158" t="s">
        <v>770</v>
      </c>
      <c r="K9158">
        <v>31</v>
      </c>
      <c r="L9158" t="str">
        <f>_xlfn.XLOOKUP(F9158, Items!$A:$A, Items!$C:$C, "Check Item ID", 0)</f>
        <v>Hardware</v>
      </c>
    </row>
    <row r="9159" spans="1:12" hidden="1" x14ac:dyDescent="0.25">
      <c r="A9159" t="s">
        <v>9927</v>
      </c>
      <c r="B9159" s="1">
        <v>45966</v>
      </c>
      <c r="C9159" t="s">
        <v>125</v>
      </c>
      <c r="D9159" t="s">
        <v>23</v>
      </c>
      <c r="E9159" t="s">
        <v>265</v>
      </c>
      <c r="F9159" t="s">
        <v>418</v>
      </c>
      <c r="G9159">
        <v>2</v>
      </c>
      <c r="H9159">
        <v>7319.28</v>
      </c>
      <c r="I9159">
        <v>14638.56</v>
      </c>
      <c r="J9159" t="s">
        <v>768</v>
      </c>
      <c r="K9159">
        <v>19</v>
      </c>
      <c r="L9159" t="str">
        <f>_xlfn.XLOOKUP(F9159, Items!$A:$A, Items!$C:$C, "Check Item ID", 0)</f>
        <v>Service</v>
      </c>
    </row>
    <row r="9160" spans="1:12" hidden="1" x14ac:dyDescent="0.25">
      <c r="A9160" t="s">
        <v>9928</v>
      </c>
      <c r="B9160" s="1">
        <v>45568</v>
      </c>
      <c r="C9160" t="s">
        <v>42</v>
      </c>
      <c r="D9160" t="s">
        <v>9</v>
      </c>
      <c r="E9160" t="s">
        <v>296</v>
      </c>
      <c r="F9160" t="s">
        <v>474</v>
      </c>
      <c r="G9160">
        <v>37</v>
      </c>
      <c r="H9160">
        <v>9203.1</v>
      </c>
      <c r="I9160">
        <v>340514.76</v>
      </c>
      <c r="J9160" t="s">
        <v>770</v>
      </c>
      <c r="K9160">
        <v>5</v>
      </c>
      <c r="L9160" t="str">
        <f>_xlfn.XLOOKUP(F9160, Items!$A:$A, Items!$C:$C, "Check Item ID", 0)</f>
        <v>Service</v>
      </c>
    </row>
    <row r="9161" spans="1:12" x14ac:dyDescent="0.25">
      <c r="A9161" t="s">
        <v>9929</v>
      </c>
      <c r="B9161" s="1">
        <v>45337</v>
      </c>
      <c r="C9161" t="s">
        <v>113</v>
      </c>
      <c r="D9161" t="s">
        <v>23</v>
      </c>
      <c r="E9161" t="s">
        <v>354</v>
      </c>
      <c r="F9161" t="s">
        <v>684</v>
      </c>
      <c r="G9161" s="8">
        <v>28</v>
      </c>
      <c r="H9161" s="6">
        <v>10698.05</v>
      </c>
      <c r="I9161" s="6">
        <v>299545.31</v>
      </c>
      <c r="J9161" t="s">
        <v>777</v>
      </c>
      <c r="K9161" s="8">
        <v>21</v>
      </c>
      <c r="L9161" t="str">
        <f>_xlfn.XLOOKUP(F9161, Items!$A:$A, Items!$C:$C, "Check Item ID", 0)</f>
        <v>Software</v>
      </c>
    </row>
    <row r="9162" spans="1:12" hidden="1" x14ac:dyDescent="0.25">
      <c r="A9162" t="s">
        <v>9930</v>
      </c>
      <c r="B9162" s="1">
        <v>45333</v>
      </c>
      <c r="C9162" t="s">
        <v>227</v>
      </c>
      <c r="D9162" t="s">
        <v>9</v>
      </c>
      <c r="E9162" t="s">
        <v>320</v>
      </c>
      <c r="F9162" t="s">
        <v>720</v>
      </c>
      <c r="G9162">
        <v>46</v>
      </c>
      <c r="H9162">
        <v>7039.6</v>
      </c>
      <c r="I9162">
        <v>323821.78000000003</v>
      </c>
      <c r="J9162" t="s">
        <v>770</v>
      </c>
      <c r="K9162">
        <v>23</v>
      </c>
      <c r="L9162" t="str">
        <f>_xlfn.XLOOKUP(F9162, Items!$A:$A, Items!$C:$C, "Check Item ID", 0)</f>
        <v>Hardware</v>
      </c>
    </row>
    <row r="9163" spans="1:12" hidden="1" x14ac:dyDescent="0.25">
      <c r="A9163" t="s">
        <v>9931</v>
      </c>
      <c r="B9163" s="1">
        <v>45387</v>
      </c>
      <c r="C9163" t="s">
        <v>73</v>
      </c>
      <c r="D9163" t="s">
        <v>29</v>
      </c>
      <c r="E9163" t="s">
        <v>304</v>
      </c>
      <c r="F9163" t="s">
        <v>504</v>
      </c>
      <c r="G9163">
        <v>9</v>
      </c>
      <c r="H9163">
        <v>9513.8799999999992</v>
      </c>
      <c r="I9163">
        <v>85624.92</v>
      </c>
      <c r="J9163" t="s">
        <v>768</v>
      </c>
      <c r="K9163">
        <v>7</v>
      </c>
      <c r="L9163" t="str">
        <f>_xlfn.XLOOKUP(F9163, Items!$A:$A, Items!$C:$C, "Check Item ID", 0)</f>
        <v>Service</v>
      </c>
    </row>
    <row r="9164" spans="1:12" hidden="1" x14ac:dyDescent="0.25">
      <c r="A9164" t="s">
        <v>9932</v>
      </c>
      <c r="B9164" s="1">
        <v>45378</v>
      </c>
      <c r="C9164" t="s">
        <v>113</v>
      </c>
      <c r="D9164" t="s">
        <v>23</v>
      </c>
      <c r="E9164" t="s">
        <v>334</v>
      </c>
      <c r="F9164" t="s">
        <v>656</v>
      </c>
      <c r="G9164">
        <v>20</v>
      </c>
      <c r="H9164">
        <v>7849.32</v>
      </c>
      <c r="I9164">
        <v>156986.35</v>
      </c>
      <c r="J9164" t="s">
        <v>768</v>
      </c>
      <c r="K9164">
        <v>45</v>
      </c>
      <c r="L9164" t="str">
        <f>_xlfn.XLOOKUP(F9164, Items!$A:$A, Items!$C:$C, "Check Item ID", 0)</f>
        <v>Service</v>
      </c>
    </row>
    <row r="9165" spans="1:12" hidden="1" x14ac:dyDescent="0.25">
      <c r="A9165" t="s">
        <v>9933</v>
      </c>
      <c r="B9165" s="1">
        <v>45906</v>
      </c>
      <c r="C9165" t="s">
        <v>183</v>
      </c>
      <c r="D9165" t="s">
        <v>31</v>
      </c>
      <c r="E9165" t="s">
        <v>310</v>
      </c>
      <c r="F9165" t="s">
        <v>514</v>
      </c>
      <c r="G9165">
        <v>5</v>
      </c>
      <c r="H9165">
        <v>4379.74</v>
      </c>
      <c r="I9165">
        <v>21898.71</v>
      </c>
      <c r="J9165" t="s">
        <v>768</v>
      </c>
      <c r="K9165">
        <v>20</v>
      </c>
      <c r="L9165" t="str">
        <f>_xlfn.XLOOKUP(F9165, Items!$A:$A, Items!$C:$C, "Check Item ID", 0)</f>
        <v>Hardware</v>
      </c>
    </row>
    <row r="9166" spans="1:12" hidden="1" x14ac:dyDescent="0.25">
      <c r="A9166" t="s">
        <v>9934</v>
      </c>
      <c r="B9166" s="1">
        <v>45172</v>
      </c>
      <c r="C9166" t="s">
        <v>137</v>
      </c>
      <c r="D9166" t="s">
        <v>13</v>
      </c>
      <c r="E9166" t="s">
        <v>294</v>
      </c>
      <c r="F9166" t="s">
        <v>638</v>
      </c>
      <c r="G9166">
        <v>3</v>
      </c>
      <c r="H9166">
        <v>5329.3</v>
      </c>
      <c r="I9166">
        <v>15987.89</v>
      </c>
      <c r="J9166" t="s">
        <v>770</v>
      </c>
      <c r="K9166">
        <v>29</v>
      </c>
      <c r="L9166" t="str">
        <f>_xlfn.XLOOKUP(F9166, Items!$A:$A, Items!$C:$C, "Check Item ID", 0)</f>
        <v>Hardware</v>
      </c>
    </row>
    <row r="9167" spans="1:12" hidden="1" x14ac:dyDescent="0.25">
      <c r="A9167" t="s">
        <v>9935</v>
      </c>
      <c r="B9167" s="1">
        <v>45433</v>
      </c>
      <c r="C9167" t="s">
        <v>215</v>
      </c>
      <c r="D9167" t="s">
        <v>5</v>
      </c>
      <c r="E9167" t="s">
        <v>338</v>
      </c>
      <c r="F9167" t="s">
        <v>644</v>
      </c>
      <c r="G9167">
        <v>42</v>
      </c>
      <c r="H9167">
        <v>10950.28</v>
      </c>
      <c r="I9167">
        <v>459911.57</v>
      </c>
      <c r="J9167" t="s">
        <v>768</v>
      </c>
      <c r="K9167">
        <v>26</v>
      </c>
      <c r="L9167" t="str">
        <f>_xlfn.XLOOKUP(F9167, Items!$A:$A, Items!$C:$C, "Check Item ID", 0)</f>
        <v>Hardware</v>
      </c>
    </row>
    <row r="9168" spans="1:12" x14ac:dyDescent="0.25">
      <c r="A9168" t="s">
        <v>9936</v>
      </c>
      <c r="B9168" s="1">
        <v>45086</v>
      </c>
      <c r="C9168" t="s">
        <v>225</v>
      </c>
      <c r="D9168" t="s">
        <v>13</v>
      </c>
      <c r="E9168" t="s">
        <v>342</v>
      </c>
      <c r="F9168" t="s">
        <v>610</v>
      </c>
      <c r="G9168" s="8">
        <v>48</v>
      </c>
      <c r="H9168" s="6">
        <v>1345.71</v>
      </c>
      <c r="I9168" s="6">
        <v>64594.23</v>
      </c>
      <c r="J9168" t="s">
        <v>777</v>
      </c>
      <c r="K9168" s="8">
        <v>26</v>
      </c>
      <c r="L9168" t="str">
        <f>_xlfn.XLOOKUP(F9168, Items!$A:$A, Items!$C:$C, "Check Item ID", 0)</f>
        <v>Hardware</v>
      </c>
    </row>
    <row r="9169" spans="1:12" hidden="1" x14ac:dyDescent="0.25">
      <c r="A9169" t="s">
        <v>9937</v>
      </c>
      <c r="B9169" s="1">
        <v>45749</v>
      </c>
      <c r="C9169" t="s">
        <v>135</v>
      </c>
      <c r="D9169" t="s">
        <v>31</v>
      </c>
      <c r="E9169" t="s">
        <v>346</v>
      </c>
      <c r="F9169" t="s">
        <v>710</v>
      </c>
      <c r="G9169">
        <v>18</v>
      </c>
      <c r="H9169">
        <v>221.6</v>
      </c>
      <c r="I9169">
        <v>3988.85</v>
      </c>
      <c r="J9169" t="s">
        <v>770</v>
      </c>
      <c r="K9169">
        <v>31</v>
      </c>
      <c r="L9169" t="str">
        <f>_xlfn.XLOOKUP(F9169, Items!$A:$A, Items!$C:$C, "Check Item ID", 0)</f>
        <v>Service</v>
      </c>
    </row>
    <row r="9170" spans="1:12" hidden="1" x14ac:dyDescent="0.25">
      <c r="A9170" t="s">
        <v>9938</v>
      </c>
      <c r="B9170" s="1">
        <v>45876</v>
      </c>
      <c r="C9170" t="s">
        <v>73</v>
      </c>
      <c r="D9170" t="s">
        <v>29</v>
      </c>
      <c r="E9170" t="s">
        <v>308</v>
      </c>
      <c r="F9170" t="s">
        <v>576</v>
      </c>
      <c r="G9170">
        <v>4</v>
      </c>
      <c r="H9170">
        <v>2099.16</v>
      </c>
      <c r="I9170">
        <v>8396.66</v>
      </c>
      <c r="J9170" t="s">
        <v>768</v>
      </c>
      <c r="K9170">
        <v>43</v>
      </c>
      <c r="L9170" t="str">
        <f>_xlfn.XLOOKUP(F9170, Items!$A:$A, Items!$C:$C, "Check Item ID", 0)</f>
        <v>Software</v>
      </c>
    </row>
    <row r="9171" spans="1:12" hidden="1" x14ac:dyDescent="0.25">
      <c r="A9171" t="s">
        <v>9939</v>
      </c>
      <c r="B9171" s="1">
        <v>45707</v>
      </c>
      <c r="C9171" t="s">
        <v>55</v>
      </c>
      <c r="D9171" t="s">
        <v>3</v>
      </c>
      <c r="E9171" t="s">
        <v>322</v>
      </c>
      <c r="F9171" t="s">
        <v>466</v>
      </c>
      <c r="G9171">
        <v>19</v>
      </c>
      <c r="H9171">
        <v>420.54</v>
      </c>
      <c r="I9171">
        <v>7990.34</v>
      </c>
      <c r="J9171" t="s">
        <v>768</v>
      </c>
      <c r="K9171">
        <v>29</v>
      </c>
      <c r="L9171" t="str">
        <f>_xlfn.XLOOKUP(F9171, Items!$A:$A, Items!$C:$C, "Check Item ID", 0)</f>
        <v>Hardware</v>
      </c>
    </row>
    <row r="9172" spans="1:12" hidden="1" x14ac:dyDescent="0.25">
      <c r="A9172" t="s">
        <v>9940</v>
      </c>
      <c r="B9172" s="1">
        <v>45403</v>
      </c>
      <c r="C9172" t="s">
        <v>137</v>
      </c>
      <c r="D9172" t="s">
        <v>13</v>
      </c>
      <c r="E9172" t="s">
        <v>344</v>
      </c>
      <c r="F9172" t="s">
        <v>742</v>
      </c>
      <c r="G9172">
        <v>3</v>
      </c>
      <c r="H9172">
        <v>5755.88</v>
      </c>
      <c r="I9172">
        <v>17267.650000000001</v>
      </c>
      <c r="J9172" t="s">
        <v>768</v>
      </c>
      <c r="K9172">
        <v>4</v>
      </c>
      <c r="L9172" t="str">
        <f>_xlfn.XLOOKUP(F9172, Items!$A:$A, Items!$C:$C, "Check Item ID", 0)</f>
        <v>Software</v>
      </c>
    </row>
    <row r="9173" spans="1:12" hidden="1" x14ac:dyDescent="0.25">
      <c r="A9173" t="s">
        <v>9941</v>
      </c>
      <c r="B9173" s="1">
        <v>46000</v>
      </c>
      <c r="C9173" t="s">
        <v>209</v>
      </c>
      <c r="D9173" t="s">
        <v>23</v>
      </c>
      <c r="E9173" t="s">
        <v>263</v>
      </c>
      <c r="F9173" t="s">
        <v>534</v>
      </c>
      <c r="G9173">
        <v>6</v>
      </c>
      <c r="H9173">
        <v>2732.63</v>
      </c>
      <c r="I9173">
        <v>16395.810000000001</v>
      </c>
      <c r="J9173" t="s">
        <v>768</v>
      </c>
      <c r="K9173">
        <v>7</v>
      </c>
      <c r="L9173" t="str">
        <f>_xlfn.XLOOKUP(F9173, Items!$A:$A, Items!$C:$C, "Check Item ID", 0)</f>
        <v>Service</v>
      </c>
    </row>
    <row r="9174" spans="1:12" hidden="1" x14ac:dyDescent="0.25">
      <c r="A9174" t="s">
        <v>9942</v>
      </c>
      <c r="B9174" s="1">
        <v>45002</v>
      </c>
      <c r="C9174" t="s">
        <v>203</v>
      </c>
      <c r="D9174" t="s">
        <v>31</v>
      </c>
      <c r="E9174" t="s">
        <v>302</v>
      </c>
      <c r="F9174" t="s">
        <v>378</v>
      </c>
      <c r="G9174">
        <v>7</v>
      </c>
      <c r="H9174">
        <v>447.06</v>
      </c>
      <c r="I9174">
        <v>3129.44</v>
      </c>
      <c r="J9174" t="s">
        <v>770</v>
      </c>
      <c r="K9174">
        <v>36</v>
      </c>
      <c r="L9174" t="str">
        <f>_xlfn.XLOOKUP(F9174, Items!$A:$A, Items!$C:$C, "Check Item ID", 0)</f>
        <v>Software</v>
      </c>
    </row>
    <row r="9175" spans="1:12" hidden="1" x14ac:dyDescent="0.25">
      <c r="A9175" t="s">
        <v>9943</v>
      </c>
      <c r="B9175" s="1">
        <v>45688</v>
      </c>
      <c r="C9175" t="s">
        <v>223</v>
      </c>
      <c r="D9175" t="s">
        <v>5</v>
      </c>
      <c r="E9175" t="s">
        <v>246</v>
      </c>
      <c r="F9175" t="s">
        <v>570</v>
      </c>
      <c r="G9175">
        <v>26</v>
      </c>
      <c r="H9175">
        <v>5733.71</v>
      </c>
      <c r="I9175">
        <v>149076.57999999999</v>
      </c>
      <c r="J9175" t="s">
        <v>770</v>
      </c>
      <c r="K9175">
        <v>11</v>
      </c>
      <c r="L9175" t="str">
        <f>_xlfn.XLOOKUP(F9175, Items!$A:$A, Items!$C:$C, "Check Item ID", 0)</f>
        <v>Software</v>
      </c>
    </row>
    <row r="9176" spans="1:12" hidden="1" x14ac:dyDescent="0.25">
      <c r="A9176" t="s">
        <v>9944</v>
      </c>
      <c r="B9176" s="1">
        <v>45157</v>
      </c>
      <c r="C9176" t="s">
        <v>73</v>
      </c>
      <c r="D9176" t="s">
        <v>29</v>
      </c>
      <c r="E9176" t="s">
        <v>350</v>
      </c>
      <c r="F9176" t="s">
        <v>754</v>
      </c>
      <c r="G9176">
        <v>48</v>
      </c>
      <c r="H9176">
        <v>8853.5499999999993</v>
      </c>
      <c r="I9176">
        <v>424970.21</v>
      </c>
      <c r="J9176" t="s">
        <v>770</v>
      </c>
      <c r="K9176">
        <v>40</v>
      </c>
      <c r="L9176" t="str">
        <f>_xlfn.XLOOKUP(F9176, Items!$A:$A, Items!$C:$C, "Check Item ID", 0)</f>
        <v>Service</v>
      </c>
    </row>
    <row r="9177" spans="1:12" hidden="1" x14ac:dyDescent="0.25">
      <c r="A9177" t="s">
        <v>9945</v>
      </c>
      <c r="B9177" s="1">
        <v>44967</v>
      </c>
      <c r="C9177" t="s">
        <v>207</v>
      </c>
      <c r="D9177" t="s">
        <v>11</v>
      </c>
      <c r="E9177" t="s">
        <v>334</v>
      </c>
      <c r="F9177" t="s">
        <v>494</v>
      </c>
      <c r="G9177">
        <v>2</v>
      </c>
      <c r="H9177">
        <v>7029.94</v>
      </c>
      <c r="I9177">
        <v>14059.89</v>
      </c>
      <c r="J9177" t="s">
        <v>768</v>
      </c>
      <c r="K9177">
        <v>7</v>
      </c>
      <c r="L9177" t="str">
        <f>_xlfn.XLOOKUP(F9177, Items!$A:$A, Items!$C:$C, "Check Item ID", 0)</f>
        <v>Hardware</v>
      </c>
    </row>
    <row r="9178" spans="1:12" x14ac:dyDescent="0.25">
      <c r="A9178" t="s">
        <v>9946</v>
      </c>
      <c r="B9178" s="1">
        <v>45053</v>
      </c>
      <c r="C9178" t="s">
        <v>45</v>
      </c>
      <c r="D9178" t="s">
        <v>5</v>
      </c>
      <c r="E9178" t="s">
        <v>260</v>
      </c>
      <c r="F9178" t="s">
        <v>692</v>
      </c>
      <c r="G9178" s="8">
        <v>29</v>
      </c>
      <c r="H9178" s="6">
        <v>6903.33</v>
      </c>
      <c r="I9178" s="6">
        <v>200196.43</v>
      </c>
      <c r="J9178" t="s">
        <v>777</v>
      </c>
      <c r="K9178" s="8">
        <v>7</v>
      </c>
      <c r="L9178" t="str">
        <f>_xlfn.XLOOKUP(F9178, Items!$A:$A, Items!$C:$C, "Check Item ID", 0)</f>
        <v>Hardware</v>
      </c>
    </row>
    <row r="9179" spans="1:12" x14ac:dyDescent="0.25">
      <c r="A9179" t="s">
        <v>9947</v>
      </c>
      <c r="B9179" s="1">
        <v>45527</v>
      </c>
      <c r="C9179" t="s">
        <v>217</v>
      </c>
      <c r="D9179" t="s">
        <v>21</v>
      </c>
      <c r="E9179" t="s">
        <v>246</v>
      </c>
      <c r="F9179" t="s">
        <v>736</v>
      </c>
      <c r="G9179" s="8">
        <v>37</v>
      </c>
      <c r="H9179" s="6">
        <v>7889.79</v>
      </c>
      <c r="I9179" s="6">
        <v>291922.24</v>
      </c>
      <c r="J9179" t="s">
        <v>777</v>
      </c>
      <c r="K9179" s="8">
        <v>21</v>
      </c>
      <c r="L9179" t="str">
        <f>_xlfn.XLOOKUP(F9179, Items!$A:$A, Items!$C:$C, "Check Item ID", 0)</f>
        <v>Service</v>
      </c>
    </row>
    <row r="9180" spans="1:12" hidden="1" x14ac:dyDescent="0.25">
      <c r="A9180" t="s">
        <v>9948</v>
      </c>
      <c r="B9180" s="1">
        <v>45352</v>
      </c>
      <c r="C9180" t="s">
        <v>207</v>
      </c>
      <c r="D9180" t="s">
        <v>11</v>
      </c>
      <c r="E9180" t="s">
        <v>274</v>
      </c>
      <c r="F9180" t="s">
        <v>650</v>
      </c>
      <c r="G9180">
        <v>2</v>
      </c>
      <c r="H9180">
        <v>10518.61</v>
      </c>
      <c r="I9180">
        <v>21037.21</v>
      </c>
      <c r="J9180" t="s">
        <v>770</v>
      </c>
      <c r="K9180">
        <v>21</v>
      </c>
      <c r="L9180" t="str">
        <f>_xlfn.XLOOKUP(F9180, Items!$A:$A, Items!$C:$C, "Check Item ID", 0)</f>
        <v>Service</v>
      </c>
    </row>
    <row r="9181" spans="1:12" x14ac:dyDescent="0.25">
      <c r="A9181" t="s">
        <v>9949</v>
      </c>
      <c r="B9181" s="1">
        <v>45469</v>
      </c>
      <c r="C9181" t="s">
        <v>71</v>
      </c>
      <c r="D9181" t="s">
        <v>15</v>
      </c>
      <c r="E9181" t="s">
        <v>336</v>
      </c>
      <c r="F9181" t="s">
        <v>390</v>
      </c>
      <c r="G9181" s="8">
        <v>6</v>
      </c>
      <c r="H9181" s="6">
        <v>4613.16</v>
      </c>
      <c r="I9181" s="6">
        <v>27678.98</v>
      </c>
      <c r="J9181" t="s">
        <v>777</v>
      </c>
      <c r="K9181" s="8">
        <v>32</v>
      </c>
      <c r="L9181" t="str">
        <f>_xlfn.XLOOKUP(F9181, Items!$A:$A, Items!$C:$C, "Check Item ID", 0)</f>
        <v>Service</v>
      </c>
    </row>
    <row r="9182" spans="1:12" x14ac:dyDescent="0.25">
      <c r="A9182" t="s">
        <v>9950</v>
      </c>
      <c r="B9182" s="1">
        <v>45489</v>
      </c>
      <c r="C9182" t="s">
        <v>39</v>
      </c>
      <c r="D9182" t="s">
        <v>25</v>
      </c>
      <c r="E9182" t="s">
        <v>348</v>
      </c>
      <c r="F9182" t="s">
        <v>564</v>
      </c>
      <c r="G9182" s="8">
        <v>44</v>
      </c>
      <c r="H9182" s="6">
        <v>4156.5</v>
      </c>
      <c r="I9182" s="6">
        <v>182886.02</v>
      </c>
      <c r="J9182" t="s">
        <v>777</v>
      </c>
      <c r="K9182" s="8">
        <v>4</v>
      </c>
      <c r="L9182" t="str">
        <f>_xlfn.XLOOKUP(F9182, Items!$A:$A, Items!$C:$C, "Check Item ID", 0)</f>
        <v>Software</v>
      </c>
    </row>
    <row r="9183" spans="1:12" hidden="1" x14ac:dyDescent="0.25">
      <c r="A9183" t="s">
        <v>9951</v>
      </c>
      <c r="B9183" s="1">
        <v>45685</v>
      </c>
      <c r="C9183" t="s">
        <v>173</v>
      </c>
      <c r="D9183" t="s">
        <v>9</v>
      </c>
      <c r="E9183" t="s">
        <v>328</v>
      </c>
      <c r="F9183" t="s">
        <v>518</v>
      </c>
      <c r="G9183">
        <v>1</v>
      </c>
      <c r="H9183">
        <v>3632.06</v>
      </c>
      <c r="I9183">
        <v>3632.06</v>
      </c>
      <c r="J9183" t="s">
        <v>770</v>
      </c>
      <c r="K9183">
        <v>36</v>
      </c>
      <c r="L9183" t="str">
        <f>_xlfn.XLOOKUP(F9183, Items!$A:$A, Items!$C:$C, "Check Item ID", 0)</f>
        <v>Service</v>
      </c>
    </row>
    <row r="9184" spans="1:12" hidden="1" x14ac:dyDescent="0.25">
      <c r="A9184" t="s">
        <v>9952</v>
      </c>
      <c r="B9184" s="1">
        <v>45860</v>
      </c>
      <c r="C9184" t="s">
        <v>87</v>
      </c>
      <c r="D9184" t="s">
        <v>9</v>
      </c>
      <c r="E9184" t="s">
        <v>288</v>
      </c>
      <c r="F9184" t="s">
        <v>712</v>
      </c>
      <c r="G9184">
        <v>36</v>
      </c>
      <c r="H9184">
        <v>3004.94</v>
      </c>
      <c r="I9184">
        <v>108177.79</v>
      </c>
      <c r="J9184" t="s">
        <v>770</v>
      </c>
      <c r="K9184">
        <v>29</v>
      </c>
      <c r="L9184" t="str">
        <f>_xlfn.XLOOKUP(F9184, Items!$A:$A, Items!$C:$C, "Check Item ID", 0)</f>
        <v>Service</v>
      </c>
    </row>
    <row r="9185" spans="1:12" hidden="1" x14ac:dyDescent="0.25">
      <c r="A9185" t="s">
        <v>9953</v>
      </c>
      <c r="B9185" s="1">
        <v>45808</v>
      </c>
      <c r="C9185" t="s">
        <v>185</v>
      </c>
      <c r="D9185" t="s">
        <v>29</v>
      </c>
      <c r="E9185" t="s">
        <v>328</v>
      </c>
      <c r="F9185" t="s">
        <v>748</v>
      </c>
      <c r="G9185">
        <v>29</v>
      </c>
      <c r="H9185">
        <v>4362.78</v>
      </c>
      <c r="I9185">
        <v>126520.6</v>
      </c>
      <c r="J9185" t="s">
        <v>770</v>
      </c>
      <c r="K9185">
        <v>44</v>
      </c>
      <c r="L9185" t="str">
        <f>_xlfn.XLOOKUP(F9185, Items!$A:$A, Items!$C:$C, "Check Item ID", 0)</f>
        <v>Software</v>
      </c>
    </row>
    <row r="9186" spans="1:12" x14ac:dyDescent="0.25">
      <c r="A9186" t="s">
        <v>9954</v>
      </c>
      <c r="B9186" s="1">
        <v>45474</v>
      </c>
      <c r="C9186" t="s">
        <v>125</v>
      </c>
      <c r="D9186" t="s">
        <v>23</v>
      </c>
      <c r="E9186" t="s">
        <v>254</v>
      </c>
      <c r="F9186" t="s">
        <v>592</v>
      </c>
      <c r="G9186" s="8">
        <v>8</v>
      </c>
      <c r="H9186" s="6">
        <v>5819.37</v>
      </c>
      <c r="I9186" s="6">
        <v>46554.98</v>
      </c>
      <c r="J9186" t="s">
        <v>777</v>
      </c>
      <c r="K9186" s="8">
        <v>25</v>
      </c>
      <c r="L9186" t="str">
        <f>_xlfn.XLOOKUP(F9186, Items!$A:$A, Items!$C:$C, "Check Item ID", 0)</f>
        <v>Software</v>
      </c>
    </row>
    <row r="9187" spans="1:12" hidden="1" x14ac:dyDescent="0.25">
      <c r="A9187" t="s">
        <v>9955</v>
      </c>
      <c r="B9187" s="1">
        <v>45607</v>
      </c>
      <c r="C9187" t="s">
        <v>121</v>
      </c>
      <c r="D9187" t="s">
        <v>5</v>
      </c>
      <c r="E9187" t="s">
        <v>344</v>
      </c>
      <c r="F9187" t="s">
        <v>728</v>
      </c>
      <c r="G9187">
        <v>26</v>
      </c>
      <c r="H9187">
        <v>5715.84</v>
      </c>
      <c r="I9187">
        <v>148611.88</v>
      </c>
      <c r="J9187" t="s">
        <v>770</v>
      </c>
      <c r="K9187">
        <v>10</v>
      </c>
      <c r="L9187" t="str">
        <f>_xlfn.XLOOKUP(F9187, Items!$A:$A, Items!$C:$C, "Check Item ID", 0)</f>
        <v>Hardware</v>
      </c>
    </row>
    <row r="9188" spans="1:12" hidden="1" x14ac:dyDescent="0.25">
      <c r="A9188" t="s">
        <v>9956</v>
      </c>
      <c r="B9188" s="1">
        <v>45196</v>
      </c>
      <c r="C9188" t="s">
        <v>103</v>
      </c>
      <c r="D9188" t="s">
        <v>31</v>
      </c>
      <c r="E9188" t="s">
        <v>318</v>
      </c>
      <c r="F9188" t="s">
        <v>482</v>
      </c>
      <c r="G9188">
        <v>30</v>
      </c>
      <c r="H9188">
        <v>138.91</v>
      </c>
      <c r="I9188">
        <v>4167.3999999999996</v>
      </c>
      <c r="J9188" t="s">
        <v>768</v>
      </c>
      <c r="K9188">
        <v>12</v>
      </c>
      <c r="L9188" t="str">
        <f>_xlfn.XLOOKUP(F9188, Items!$A:$A, Items!$C:$C, "Check Item ID", 0)</f>
        <v>Service</v>
      </c>
    </row>
    <row r="9189" spans="1:12" hidden="1" x14ac:dyDescent="0.25">
      <c r="A9189" t="s">
        <v>9957</v>
      </c>
      <c r="B9189" s="1">
        <v>45628</v>
      </c>
      <c r="C9189" t="s">
        <v>67</v>
      </c>
      <c r="D9189" t="s">
        <v>7</v>
      </c>
      <c r="E9189" t="s">
        <v>290</v>
      </c>
      <c r="F9189" t="s">
        <v>560</v>
      </c>
      <c r="G9189">
        <v>50</v>
      </c>
      <c r="H9189">
        <v>8269.14</v>
      </c>
      <c r="I9189">
        <v>413457.24</v>
      </c>
      <c r="J9189" t="s">
        <v>770</v>
      </c>
      <c r="K9189">
        <v>10</v>
      </c>
      <c r="L9189" t="str">
        <f>_xlfn.XLOOKUP(F9189, Items!$A:$A, Items!$C:$C, "Check Item ID", 0)</f>
        <v>Service</v>
      </c>
    </row>
    <row r="9190" spans="1:12" hidden="1" x14ac:dyDescent="0.25">
      <c r="A9190" t="s">
        <v>9958</v>
      </c>
      <c r="B9190" s="1">
        <v>45612</v>
      </c>
      <c r="C9190" t="s">
        <v>105</v>
      </c>
      <c r="D9190" t="s">
        <v>23</v>
      </c>
      <c r="E9190" t="s">
        <v>322</v>
      </c>
      <c r="F9190" t="s">
        <v>720</v>
      </c>
      <c r="G9190">
        <v>8</v>
      </c>
      <c r="H9190">
        <v>6949.17</v>
      </c>
      <c r="I9190">
        <v>55593.36</v>
      </c>
      <c r="J9190" t="s">
        <v>768</v>
      </c>
      <c r="K9190">
        <v>30</v>
      </c>
      <c r="L9190" t="str">
        <f>_xlfn.XLOOKUP(F9190, Items!$A:$A, Items!$C:$C, "Check Item ID", 0)</f>
        <v>Hardware</v>
      </c>
    </row>
    <row r="9191" spans="1:12" hidden="1" x14ac:dyDescent="0.25">
      <c r="A9191" t="s">
        <v>9959</v>
      </c>
      <c r="B9191" s="1">
        <v>45891</v>
      </c>
      <c r="C9191" t="s">
        <v>171</v>
      </c>
      <c r="D9191" t="s">
        <v>23</v>
      </c>
      <c r="E9191" t="s">
        <v>286</v>
      </c>
      <c r="F9191" t="s">
        <v>604</v>
      </c>
      <c r="G9191">
        <v>7</v>
      </c>
      <c r="H9191">
        <v>340.14</v>
      </c>
      <c r="I9191">
        <v>2380.9899999999998</v>
      </c>
      <c r="J9191" t="s">
        <v>770</v>
      </c>
      <c r="K9191">
        <v>42</v>
      </c>
      <c r="L9191" t="str">
        <f>_xlfn.XLOOKUP(F9191, Items!$A:$A, Items!$C:$C, "Check Item ID", 0)</f>
        <v>Software</v>
      </c>
    </row>
    <row r="9192" spans="1:12" x14ac:dyDescent="0.25">
      <c r="A9192" t="s">
        <v>9960</v>
      </c>
      <c r="B9192" s="1">
        <v>45466</v>
      </c>
      <c r="C9192" t="s">
        <v>107</v>
      </c>
      <c r="D9192" t="s">
        <v>25</v>
      </c>
      <c r="E9192" t="s">
        <v>250</v>
      </c>
      <c r="F9192" t="s">
        <v>742</v>
      </c>
      <c r="G9192" s="8">
        <v>8</v>
      </c>
      <c r="H9192" s="6">
        <v>5004.28</v>
      </c>
      <c r="I9192" s="6">
        <v>40034.199999999997</v>
      </c>
      <c r="J9192" t="s">
        <v>777</v>
      </c>
      <c r="K9192" s="8">
        <v>44</v>
      </c>
      <c r="L9192" t="str">
        <f>_xlfn.XLOOKUP(F9192, Items!$A:$A, Items!$C:$C, "Check Item ID", 0)</f>
        <v>Software</v>
      </c>
    </row>
    <row r="9193" spans="1:12" hidden="1" x14ac:dyDescent="0.25">
      <c r="A9193" t="s">
        <v>9961</v>
      </c>
      <c r="B9193" s="1">
        <v>45593</v>
      </c>
      <c r="C9193" t="s">
        <v>117</v>
      </c>
      <c r="D9193" t="s">
        <v>29</v>
      </c>
      <c r="E9193" t="s">
        <v>312</v>
      </c>
      <c r="F9193" t="s">
        <v>448</v>
      </c>
      <c r="G9193">
        <v>1</v>
      </c>
      <c r="H9193">
        <v>3691.41</v>
      </c>
      <c r="I9193">
        <v>3691.41</v>
      </c>
      <c r="J9193" t="s">
        <v>768</v>
      </c>
      <c r="K9193">
        <v>34</v>
      </c>
      <c r="L9193" t="str">
        <f>_xlfn.XLOOKUP(F9193, Items!$A:$A, Items!$C:$C, "Check Item ID", 0)</f>
        <v>Software</v>
      </c>
    </row>
    <row r="9194" spans="1:12" hidden="1" x14ac:dyDescent="0.25">
      <c r="A9194" t="s">
        <v>9962</v>
      </c>
      <c r="B9194" s="1">
        <v>45577</v>
      </c>
      <c r="C9194" t="s">
        <v>127</v>
      </c>
      <c r="D9194" t="s">
        <v>31</v>
      </c>
      <c r="E9194" t="s">
        <v>352</v>
      </c>
      <c r="F9194" t="s">
        <v>590</v>
      </c>
      <c r="G9194">
        <v>23</v>
      </c>
      <c r="H9194">
        <v>798.48</v>
      </c>
      <c r="I9194">
        <v>18364.96</v>
      </c>
      <c r="J9194" t="s">
        <v>768</v>
      </c>
      <c r="K9194">
        <v>5</v>
      </c>
      <c r="L9194" t="str">
        <f>_xlfn.XLOOKUP(F9194, Items!$A:$A, Items!$C:$C, "Check Item ID", 0)</f>
        <v>Hardware</v>
      </c>
    </row>
    <row r="9195" spans="1:12" x14ac:dyDescent="0.25">
      <c r="A9195" t="s">
        <v>9963</v>
      </c>
      <c r="B9195" s="1">
        <v>45336</v>
      </c>
      <c r="C9195" t="s">
        <v>67</v>
      </c>
      <c r="D9195" t="s">
        <v>7</v>
      </c>
      <c r="E9195" t="s">
        <v>340</v>
      </c>
      <c r="F9195" t="s">
        <v>656</v>
      </c>
      <c r="G9195" s="8">
        <v>32</v>
      </c>
      <c r="H9195" s="6">
        <v>7909.14</v>
      </c>
      <c r="I9195" s="6">
        <v>253092.45</v>
      </c>
      <c r="J9195" t="s">
        <v>777</v>
      </c>
      <c r="K9195" s="8">
        <v>12</v>
      </c>
      <c r="L9195" t="str">
        <f>_xlfn.XLOOKUP(F9195, Items!$A:$A, Items!$C:$C, "Check Item ID", 0)</f>
        <v>Service</v>
      </c>
    </row>
    <row r="9196" spans="1:12" x14ac:dyDescent="0.25">
      <c r="A9196" t="s">
        <v>9964</v>
      </c>
      <c r="B9196" s="1">
        <v>45825</v>
      </c>
      <c r="C9196" t="s">
        <v>57</v>
      </c>
      <c r="D9196" t="s">
        <v>25</v>
      </c>
      <c r="E9196" t="s">
        <v>272</v>
      </c>
      <c r="F9196" t="s">
        <v>572</v>
      </c>
      <c r="G9196" s="8">
        <v>10</v>
      </c>
      <c r="H9196" s="6">
        <v>6317.42</v>
      </c>
      <c r="I9196" s="6">
        <v>63174.239999999998</v>
      </c>
      <c r="J9196" t="s">
        <v>777</v>
      </c>
      <c r="K9196" s="8">
        <v>37</v>
      </c>
      <c r="L9196" t="str">
        <f>_xlfn.XLOOKUP(F9196, Items!$A:$A, Items!$C:$C, "Check Item ID", 0)</f>
        <v>Service</v>
      </c>
    </row>
    <row r="9197" spans="1:12" hidden="1" x14ac:dyDescent="0.25">
      <c r="A9197" t="s">
        <v>9965</v>
      </c>
      <c r="B9197" s="1">
        <v>45554</v>
      </c>
      <c r="C9197" t="s">
        <v>139</v>
      </c>
      <c r="D9197" t="s">
        <v>19</v>
      </c>
      <c r="E9197" t="s">
        <v>342</v>
      </c>
      <c r="F9197" t="s">
        <v>712</v>
      </c>
      <c r="G9197">
        <v>21</v>
      </c>
      <c r="H9197">
        <v>3479.25</v>
      </c>
      <c r="I9197">
        <v>73064.350000000006</v>
      </c>
      <c r="J9197" t="s">
        <v>768</v>
      </c>
      <c r="K9197">
        <v>14</v>
      </c>
      <c r="L9197" t="str">
        <f>_xlfn.XLOOKUP(F9197, Items!$A:$A, Items!$C:$C, "Check Item ID", 0)</f>
        <v>Service</v>
      </c>
    </row>
    <row r="9198" spans="1:12" hidden="1" x14ac:dyDescent="0.25">
      <c r="A9198" t="s">
        <v>9966</v>
      </c>
      <c r="B9198" s="1">
        <v>44967</v>
      </c>
      <c r="C9198" t="s">
        <v>55</v>
      </c>
      <c r="D9198" t="s">
        <v>3</v>
      </c>
      <c r="E9198" t="s">
        <v>292</v>
      </c>
      <c r="F9198" t="s">
        <v>373</v>
      </c>
      <c r="G9198">
        <v>36</v>
      </c>
      <c r="H9198">
        <v>8440.23</v>
      </c>
      <c r="I9198">
        <v>303848.33</v>
      </c>
      <c r="J9198" t="s">
        <v>768</v>
      </c>
      <c r="K9198">
        <v>5</v>
      </c>
      <c r="L9198" t="str">
        <f>_xlfn.XLOOKUP(F9198, Items!$A:$A, Items!$C:$C, "Check Item ID", 0)</f>
        <v>Service</v>
      </c>
    </row>
    <row r="9199" spans="1:12" hidden="1" x14ac:dyDescent="0.25">
      <c r="A9199" t="s">
        <v>9967</v>
      </c>
      <c r="B9199" s="1">
        <v>45804</v>
      </c>
      <c r="C9199" t="s">
        <v>83</v>
      </c>
      <c r="D9199" t="s">
        <v>23</v>
      </c>
      <c r="E9199" t="s">
        <v>272</v>
      </c>
      <c r="F9199" t="s">
        <v>528</v>
      </c>
      <c r="G9199">
        <v>44</v>
      </c>
      <c r="H9199">
        <v>1408.22</v>
      </c>
      <c r="I9199">
        <v>61961.47</v>
      </c>
      <c r="J9199" t="s">
        <v>770</v>
      </c>
      <c r="K9199">
        <v>17</v>
      </c>
      <c r="L9199" t="str">
        <f>_xlfn.XLOOKUP(F9199, Items!$A:$A, Items!$C:$C, "Check Item ID", 0)</f>
        <v>Service</v>
      </c>
    </row>
    <row r="9200" spans="1:12" x14ac:dyDescent="0.25">
      <c r="A9200" t="s">
        <v>9968</v>
      </c>
      <c r="B9200" s="1">
        <v>45761</v>
      </c>
      <c r="C9200" t="s">
        <v>111</v>
      </c>
      <c r="D9200" t="s">
        <v>31</v>
      </c>
      <c r="E9200" t="s">
        <v>278</v>
      </c>
      <c r="F9200" t="s">
        <v>361</v>
      </c>
      <c r="G9200" s="8">
        <v>3</v>
      </c>
      <c r="H9200" s="6">
        <v>4442.6899999999996</v>
      </c>
      <c r="I9200" s="6">
        <v>13328.07</v>
      </c>
      <c r="J9200" t="s">
        <v>777</v>
      </c>
      <c r="K9200" s="8">
        <v>40</v>
      </c>
      <c r="L9200" t="str">
        <f>_xlfn.XLOOKUP(F9200, Items!$A:$A, Items!$C:$C, "Check Item ID", 0)</f>
        <v>Software</v>
      </c>
    </row>
    <row r="9201" spans="1:12" hidden="1" x14ac:dyDescent="0.25">
      <c r="A9201" t="s">
        <v>9969</v>
      </c>
      <c r="B9201" s="1">
        <v>45413</v>
      </c>
      <c r="C9201" t="s">
        <v>173</v>
      </c>
      <c r="D9201" t="s">
        <v>9</v>
      </c>
      <c r="E9201" t="s">
        <v>324</v>
      </c>
      <c r="F9201" t="s">
        <v>552</v>
      </c>
      <c r="G9201">
        <v>5</v>
      </c>
      <c r="H9201">
        <v>6909.86</v>
      </c>
      <c r="I9201">
        <v>34549.279999999999</v>
      </c>
      <c r="J9201" t="s">
        <v>768</v>
      </c>
      <c r="K9201">
        <v>9</v>
      </c>
      <c r="L9201" t="str">
        <f>_xlfn.XLOOKUP(F9201, Items!$A:$A, Items!$C:$C, "Check Item ID", 0)</f>
        <v>Service</v>
      </c>
    </row>
    <row r="9202" spans="1:12" hidden="1" x14ac:dyDescent="0.25">
      <c r="A9202" t="s">
        <v>9970</v>
      </c>
      <c r="B9202" s="1">
        <v>45477</v>
      </c>
      <c r="C9202" t="s">
        <v>45</v>
      </c>
      <c r="D9202" t="s">
        <v>5</v>
      </c>
      <c r="E9202" t="s">
        <v>326</v>
      </c>
      <c r="F9202" t="s">
        <v>506</v>
      </c>
      <c r="G9202">
        <v>50</v>
      </c>
      <c r="H9202">
        <v>7831.65</v>
      </c>
      <c r="I9202">
        <v>391582.4</v>
      </c>
      <c r="J9202" t="s">
        <v>768</v>
      </c>
      <c r="K9202">
        <v>42</v>
      </c>
      <c r="L9202" t="str">
        <f>_xlfn.XLOOKUP(F9202, Items!$A:$A, Items!$C:$C, "Check Item ID", 0)</f>
        <v>Software</v>
      </c>
    </row>
    <row r="9203" spans="1:12" hidden="1" x14ac:dyDescent="0.25">
      <c r="A9203" t="s">
        <v>9971</v>
      </c>
      <c r="B9203" s="1">
        <v>45961</v>
      </c>
      <c r="C9203" t="s">
        <v>97</v>
      </c>
      <c r="D9203" t="s">
        <v>29</v>
      </c>
      <c r="E9203" t="s">
        <v>312</v>
      </c>
      <c r="F9203" t="s">
        <v>363</v>
      </c>
      <c r="G9203">
        <v>8</v>
      </c>
      <c r="H9203">
        <v>3329.66</v>
      </c>
      <c r="I9203">
        <v>26637.29</v>
      </c>
      <c r="J9203" t="s">
        <v>768</v>
      </c>
      <c r="K9203">
        <v>42</v>
      </c>
      <c r="L9203" t="str">
        <f>_xlfn.XLOOKUP(F9203, Items!$A:$A, Items!$C:$C, "Check Item ID", 0)</f>
        <v>Hardware</v>
      </c>
    </row>
    <row r="9204" spans="1:12" hidden="1" x14ac:dyDescent="0.25">
      <c r="A9204" t="s">
        <v>9972</v>
      </c>
      <c r="B9204" s="1">
        <v>45153</v>
      </c>
      <c r="C9204" t="s">
        <v>175</v>
      </c>
      <c r="D9204" t="s">
        <v>27</v>
      </c>
      <c r="E9204" t="s">
        <v>292</v>
      </c>
      <c r="F9204" t="s">
        <v>756</v>
      </c>
      <c r="G9204">
        <v>38</v>
      </c>
      <c r="H9204">
        <v>2746.07</v>
      </c>
      <c r="I9204">
        <v>104350.85</v>
      </c>
      <c r="J9204" t="s">
        <v>768</v>
      </c>
      <c r="K9204">
        <v>44</v>
      </c>
      <c r="L9204" t="str">
        <f>_xlfn.XLOOKUP(F9204, Items!$A:$A, Items!$C:$C, "Check Item ID", 0)</f>
        <v>Service</v>
      </c>
    </row>
    <row r="9205" spans="1:12" hidden="1" x14ac:dyDescent="0.25">
      <c r="A9205" t="s">
        <v>9973</v>
      </c>
      <c r="B9205" s="1">
        <v>45984</v>
      </c>
      <c r="C9205" t="s">
        <v>141</v>
      </c>
      <c r="D9205" t="s">
        <v>27</v>
      </c>
      <c r="E9205" t="s">
        <v>322</v>
      </c>
      <c r="F9205" t="s">
        <v>604</v>
      </c>
      <c r="G9205">
        <v>34</v>
      </c>
      <c r="H9205">
        <v>361.22</v>
      </c>
      <c r="I9205">
        <v>12281.34</v>
      </c>
      <c r="J9205" t="s">
        <v>770</v>
      </c>
      <c r="K9205">
        <v>7</v>
      </c>
      <c r="L9205" t="str">
        <f>_xlfn.XLOOKUP(F9205, Items!$A:$A, Items!$C:$C, "Check Item ID", 0)</f>
        <v>Software</v>
      </c>
    </row>
    <row r="9206" spans="1:12" hidden="1" x14ac:dyDescent="0.25">
      <c r="A9206" t="s">
        <v>9974</v>
      </c>
      <c r="B9206" s="1">
        <v>45453</v>
      </c>
      <c r="C9206" t="s">
        <v>239</v>
      </c>
      <c r="D9206" t="s">
        <v>15</v>
      </c>
      <c r="E9206" t="s">
        <v>334</v>
      </c>
      <c r="F9206" t="s">
        <v>600</v>
      </c>
      <c r="G9206">
        <v>40</v>
      </c>
      <c r="H9206">
        <v>6225.67</v>
      </c>
      <c r="I9206">
        <v>249026.72</v>
      </c>
      <c r="J9206" t="s">
        <v>770</v>
      </c>
      <c r="K9206">
        <v>19</v>
      </c>
      <c r="L9206" t="str">
        <f>_xlfn.XLOOKUP(F9206, Items!$A:$A, Items!$C:$C, "Check Item ID", 0)</f>
        <v>Software</v>
      </c>
    </row>
    <row r="9207" spans="1:12" x14ac:dyDescent="0.25">
      <c r="A9207" t="s">
        <v>9975</v>
      </c>
      <c r="B9207" s="1">
        <v>45319</v>
      </c>
      <c r="C9207" t="s">
        <v>119</v>
      </c>
      <c r="D9207" t="s">
        <v>13</v>
      </c>
      <c r="E9207" t="s">
        <v>326</v>
      </c>
      <c r="F9207" t="s">
        <v>392</v>
      </c>
      <c r="G9207" s="8">
        <v>20</v>
      </c>
      <c r="H9207" s="6">
        <v>10603.96</v>
      </c>
      <c r="I9207" s="6">
        <v>212079.16</v>
      </c>
      <c r="J9207" t="s">
        <v>777</v>
      </c>
      <c r="K9207" s="8">
        <v>12</v>
      </c>
      <c r="L9207" t="str">
        <f>_xlfn.XLOOKUP(F9207, Items!$A:$A, Items!$C:$C, "Check Item ID", 0)</f>
        <v>Software</v>
      </c>
    </row>
    <row r="9208" spans="1:12" hidden="1" x14ac:dyDescent="0.25">
      <c r="A9208" t="s">
        <v>9976</v>
      </c>
      <c r="B9208" s="1">
        <v>45800</v>
      </c>
      <c r="C9208" t="s">
        <v>159</v>
      </c>
      <c r="D9208" t="s">
        <v>11</v>
      </c>
      <c r="E9208" t="s">
        <v>286</v>
      </c>
      <c r="F9208" t="s">
        <v>572</v>
      </c>
      <c r="G9208">
        <v>17</v>
      </c>
      <c r="H9208">
        <v>6963.87</v>
      </c>
      <c r="I9208">
        <v>118385.77</v>
      </c>
      <c r="J9208" t="s">
        <v>770</v>
      </c>
      <c r="K9208">
        <v>18</v>
      </c>
      <c r="L9208" t="str">
        <f>_xlfn.XLOOKUP(F9208, Items!$A:$A, Items!$C:$C, "Check Item ID", 0)</f>
        <v>Service</v>
      </c>
    </row>
    <row r="9209" spans="1:12" hidden="1" x14ac:dyDescent="0.25">
      <c r="A9209" t="s">
        <v>9977</v>
      </c>
      <c r="B9209" s="1">
        <v>45814</v>
      </c>
      <c r="C9209" t="s">
        <v>239</v>
      </c>
      <c r="D9209" t="s">
        <v>15</v>
      </c>
      <c r="E9209" t="s">
        <v>350</v>
      </c>
      <c r="F9209" t="s">
        <v>410</v>
      </c>
      <c r="G9209">
        <v>41</v>
      </c>
      <c r="H9209">
        <v>5341.34</v>
      </c>
      <c r="I9209">
        <v>218994.91</v>
      </c>
      <c r="J9209" t="s">
        <v>770</v>
      </c>
      <c r="K9209">
        <v>30</v>
      </c>
      <c r="L9209" t="str">
        <f>_xlfn.XLOOKUP(F9209, Items!$A:$A, Items!$C:$C, "Check Item ID", 0)</f>
        <v>Service</v>
      </c>
    </row>
    <row r="9210" spans="1:12" x14ac:dyDescent="0.25">
      <c r="A9210" t="s">
        <v>9978</v>
      </c>
      <c r="B9210" s="1">
        <v>45055</v>
      </c>
      <c r="C9210" t="s">
        <v>111</v>
      </c>
      <c r="D9210" t="s">
        <v>31</v>
      </c>
      <c r="E9210" t="s">
        <v>270</v>
      </c>
      <c r="F9210" t="s">
        <v>632</v>
      </c>
      <c r="G9210" s="8">
        <v>6</v>
      </c>
      <c r="H9210" s="6">
        <v>1658.78</v>
      </c>
      <c r="I9210" s="6">
        <v>9952.69</v>
      </c>
      <c r="J9210" t="s">
        <v>777</v>
      </c>
      <c r="K9210" s="8">
        <v>13</v>
      </c>
      <c r="L9210" t="str">
        <f>_xlfn.XLOOKUP(F9210, Items!$A:$A, Items!$C:$C, "Check Item ID", 0)</f>
        <v>Service</v>
      </c>
    </row>
    <row r="9211" spans="1:12" x14ac:dyDescent="0.25">
      <c r="A9211" t="s">
        <v>9979</v>
      </c>
      <c r="B9211" s="1">
        <v>45204</v>
      </c>
      <c r="C9211" t="s">
        <v>63</v>
      </c>
      <c r="D9211" t="s">
        <v>27</v>
      </c>
      <c r="E9211" t="s">
        <v>278</v>
      </c>
      <c r="F9211" t="s">
        <v>464</v>
      </c>
      <c r="G9211" s="8">
        <v>45</v>
      </c>
      <c r="H9211" s="6">
        <v>3687.55</v>
      </c>
      <c r="I9211" s="6">
        <v>165939.69</v>
      </c>
      <c r="J9211" t="s">
        <v>777</v>
      </c>
      <c r="K9211" s="8">
        <v>20</v>
      </c>
      <c r="L9211" t="str">
        <f>_xlfn.XLOOKUP(F9211, Items!$A:$A, Items!$C:$C, "Check Item ID", 0)</f>
        <v>Hardware</v>
      </c>
    </row>
    <row r="9212" spans="1:12" hidden="1" x14ac:dyDescent="0.25">
      <c r="A9212" t="s">
        <v>9980</v>
      </c>
      <c r="B9212" s="1">
        <v>44966</v>
      </c>
      <c r="C9212" t="s">
        <v>201</v>
      </c>
      <c r="D9212" t="s">
        <v>21</v>
      </c>
      <c r="E9212" t="s">
        <v>283</v>
      </c>
      <c r="F9212" t="s">
        <v>494</v>
      </c>
      <c r="G9212">
        <v>48</v>
      </c>
      <c r="H9212">
        <v>7361.03</v>
      </c>
      <c r="I9212">
        <v>353329.42</v>
      </c>
      <c r="J9212" t="s">
        <v>770</v>
      </c>
      <c r="K9212">
        <v>34</v>
      </c>
      <c r="L9212" t="str">
        <f>_xlfn.XLOOKUP(F9212, Items!$A:$A, Items!$C:$C, "Check Item ID", 0)</f>
        <v>Hardware</v>
      </c>
    </row>
    <row r="9213" spans="1:12" hidden="1" x14ac:dyDescent="0.25">
      <c r="A9213" t="s">
        <v>9981</v>
      </c>
      <c r="B9213" s="1">
        <v>45985</v>
      </c>
      <c r="C9213" t="s">
        <v>97</v>
      </c>
      <c r="D9213" t="s">
        <v>29</v>
      </c>
      <c r="E9213" t="s">
        <v>306</v>
      </c>
      <c r="F9213" t="s">
        <v>444</v>
      </c>
      <c r="G9213">
        <v>15</v>
      </c>
      <c r="H9213">
        <v>5589.94</v>
      </c>
      <c r="I9213">
        <v>83849.14</v>
      </c>
      <c r="J9213" t="s">
        <v>770</v>
      </c>
      <c r="K9213">
        <v>32</v>
      </c>
      <c r="L9213" t="str">
        <f>_xlfn.XLOOKUP(F9213, Items!$A:$A, Items!$C:$C, "Check Item ID", 0)</f>
        <v>Service</v>
      </c>
    </row>
    <row r="9214" spans="1:12" hidden="1" x14ac:dyDescent="0.25">
      <c r="A9214" t="s">
        <v>9982</v>
      </c>
      <c r="B9214" s="1">
        <v>45063</v>
      </c>
      <c r="C9214" t="s">
        <v>123</v>
      </c>
      <c r="D9214" t="s">
        <v>21</v>
      </c>
      <c r="E9214" t="s">
        <v>330</v>
      </c>
      <c r="F9214" t="s">
        <v>434</v>
      </c>
      <c r="G9214">
        <v>1</v>
      </c>
      <c r="H9214">
        <v>6689.26</v>
      </c>
      <c r="I9214">
        <v>6689.26</v>
      </c>
      <c r="J9214" t="s">
        <v>768</v>
      </c>
      <c r="K9214">
        <v>11</v>
      </c>
      <c r="L9214" t="str">
        <f>_xlfn.XLOOKUP(F9214, Items!$A:$A, Items!$C:$C, "Check Item ID", 0)</f>
        <v>Software</v>
      </c>
    </row>
    <row r="9215" spans="1:12" x14ac:dyDescent="0.25">
      <c r="A9215" t="s">
        <v>9983</v>
      </c>
      <c r="B9215" s="1">
        <v>45037</v>
      </c>
      <c r="C9215" t="s">
        <v>185</v>
      </c>
      <c r="D9215" t="s">
        <v>29</v>
      </c>
      <c r="E9215" t="s">
        <v>340</v>
      </c>
      <c r="F9215" t="s">
        <v>554</v>
      </c>
      <c r="G9215" s="8">
        <v>33</v>
      </c>
      <c r="H9215" s="6">
        <v>150.80000000000001</v>
      </c>
      <c r="I9215" s="6">
        <v>4976.53</v>
      </c>
      <c r="J9215" t="s">
        <v>777</v>
      </c>
      <c r="K9215" s="8">
        <v>43</v>
      </c>
      <c r="L9215" t="str">
        <f>_xlfn.XLOOKUP(F9215, Items!$A:$A, Items!$C:$C, "Check Item ID", 0)</f>
        <v>Software</v>
      </c>
    </row>
    <row r="9216" spans="1:12" x14ac:dyDescent="0.25">
      <c r="A9216" t="s">
        <v>9984</v>
      </c>
      <c r="B9216" s="1">
        <v>45097</v>
      </c>
      <c r="C9216" t="s">
        <v>45</v>
      </c>
      <c r="D9216" t="s">
        <v>5</v>
      </c>
      <c r="E9216" t="s">
        <v>298</v>
      </c>
      <c r="F9216" t="s">
        <v>660</v>
      </c>
      <c r="G9216" s="8">
        <v>46</v>
      </c>
      <c r="H9216" s="6">
        <v>8825.8700000000008</v>
      </c>
      <c r="I9216" s="6">
        <v>405989.99</v>
      </c>
      <c r="J9216" t="s">
        <v>777</v>
      </c>
      <c r="K9216" s="8">
        <v>15</v>
      </c>
      <c r="L9216" t="str">
        <f>_xlfn.XLOOKUP(F9216, Items!$A:$A, Items!$C:$C, "Check Item ID", 0)</f>
        <v>Hardware</v>
      </c>
    </row>
    <row r="9217" spans="1:12" x14ac:dyDescent="0.25">
      <c r="A9217" t="s">
        <v>9985</v>
      </c>
      <c r="B9217" s="1">
        <v>45125</v>
      </c>
      <c r="C9217" t="s">
        <v>63</v>
      </c>
      <c r="D9217" t="s">
        <v>27</v>
      </c>
      <c r="E9217" t="s">
        <v>274</v>
      </c>
      <c r="F9217" t="s">
        <v>602</v>
      </c>
      <c r="G9217" s="8">
        <v>23</v>
      </c>
      <c r="H9217" s="6">
        <v>1371.97</v>
      </c>
      <c r="I9217" s="6">
        <v>31555.39</v>
      </c>
      <c r="J9217" t="s">
        <v>777</v>
      </c>
      <c r="K9217" s="8">
        <v>6</v>
      </c>
      <c r="L9217" t="str">
        <f>_xlfn.XLOOKUP(F9217, Items!$A:$A, Items!$C:$C, "Check Item ID", 0)</f>
        <v>Software</v>
      </c>
    </row>
    <row r="9218" spans="1:12" hidden="1" x14ac:dyDescent="0.25">
      <c r="A9218" t="s">
        <v>9986</v>
      </c>
      <c r="B9218" s="1">
        <v>45296</v>
      </c>
      <c r="C9218" t="s">
        <v>233</v>
      </c>
      <c r="D9218" t="s">
        <v>17</v>
      </c>
      <c r="E9218" t="s">
        <v>286</v>
      </c>
      <c r="F9218" t="s">
        <v>664</v>
      </c>
      <c r="G9218">
        <v>43</v>
      </c>
      <c r="H9218">
        <v>6409.91</v>
      </c>
      <c r="I9218">
        <v>275626.17</v>
      </c>
      <c r="J9218" t="s">
        <v>770</v>
      </c>
      <c r="K9218">
        <v>27</v>
      </c>
      <c r="L9218" t="str">
        <f>_xlfn.XLOOKUP(F9218, Items!$A:$A, Items!$C:$C, "Check Item ID", 0)</f>
        <v>Hardware</v>
      </c>
    </row>
    <row r="9219" spans="1:12" x14ac:dyDescent="0.25">
      <c r="A9219" t="s">
        <v>9987</v>
      </c>
      <c r="B9219" s="1">
        <v>45720</v>
      </c>
      <c r="C9219" t="s">
        <v>223</v>
      </c>
      <c r="D9219" t="s">
        <v>5</v>
      </c>
      <c r="E9219" t="s">
        <v>294</v>
      </c>
      <c r="F9219" t="s">
        <v>668</v>
      </c>
      <c r="G9219" s="8">
        <v>42</v>
      </c>
      <c r="H9219" s="6">
        <v>5380.77</v>
      </c>
      <c r="I9219" s="6">
        <v>225992.3</v>
      </c>
      <c r="J9219" t="s">
        <v>777</v>
      </c>
      <c r="K9219" s="8">
        <v>31</v>
      </c>
      <c r="L9219" t="str">
        <f>_xlfn.XLOOKUP(F9219, Items!$A:$A, Items!$C:$C, "Check Item ID", 0)</f>
        <v>Software</v>
      </c>
    </row>
    <row r="9220" spans="1:12" x14ac:dyDescent="0.25">
      <c r="A9220" t="s">
        <v>9988</v>
      </c>
      <c r="B9220" s="1">
        <v>45593</v>
      </c>
      <c r="C9220" t="s">
        <v>129</v>
      </c>
      <c r="D9220" t="s">
        <v>11</v>
      </c>
      <c r="E9220" t="s">
        <v>306</v>
      </c>
      <c r="F9220" t="s">
        <v>452</v>
      </c>
      <c r="G9220" s="8">
        <v>47</v>
      </c>
      <c r="H9220" s="6">
        <v>2504.9499999999998</v>
      </c>
      <c r="I9220" s="6">
        <v>117732.54</v>
      </c>
      <c r="J9220" t="s">
        <v>777</v>
      </c>
      <c r="K9220" s="8">
        <v>27</v>
      </c>
      <c r="L9220" t="str">
        <f>_xlfn.XLOOKUP(F9220, Items!$A:$A, Items!$C:$C, "Check Item ID", 0)</f>
        <v>Service</v>
      </c>
    </row>
    <row r="9221" spans="1:12" hidden="1" x14ac:dyDescent="0.25">
      <c r="A9221" t="s">
        <v>9989</v>
      </c>
      <c r="B9221" s="1">
        <v>45748</v>
      </c>
      <c r="C9221" t="s">
        <v>125</v>
      </c>
      <c r="D9221" t="s">
        <v>23</v>
      </c>
      <c r="E9221" t="s">
        <v>322</v>
      </c>
      <c r="F9221" t="s">
        <v>438</v>
      </c>
      <c r="G9221">
        <v>4</v>
      </c>
      <c r="H9221">
        <v>5293.8</v>
      </c>
      <c r="I9221">
        <v>21175.200000000001</v>
      </c>
      <c r="J9221" t="s">
        <v>768</v>
      </c>
      <c r="K9221">
        <v>29</v>
      </c>
      <c r="L9221" t="str">
        <f>_xlfn.XLOOKUP(F9221, Items!$A:$A, Items!$C:$C, "Check Item ID", 0)</f>
        <v>Software</v>
      </c>
    </row>
    <row r="9222" spans="1:12" x14ac:dyDescent="0.25">
      <c r="A9222" t="s">
        <v>9990</v>
      </c>
      <c r="B9222" s="1">
        <v>45793</v>
      </c>
      <c r="C9222" t="s">
        <v>155</v>
      </c>
      <c r="D9222" t="s">
        <v>31</v>
      </c>
      <c r="E9222" t="s">
        <v>330</v>
      </c>
      <c r="F9222" t="s">
        <v>412</v>
      </c>
      <c r="G9222" s="8">
        <v>50</v>
      </c>
      <c r="H9222" s="6">
        <v>1846.58</v>
      </c>
      <c r="I9222" s="6">
        <v>92328.78</v>
      </c>
      <c r="J9222" t="s">
        <v>777</v>
      </c>
      <c r="K9222" s="8">
        <v>4</v>
      </c>
      <c r="L9222" t="str">
        <f>_xlfn.XLOOKUP(F9222, Items!$A:$A, Items!$C:$C, "Check Item ID", 0)</f>
        <v>Service</v>
      </c>
    </row>
    <row r="9223" spans="1:12" hidden="1" x14ac:dyDescent="0.25">
      <c r="A9223" t="s">
        <v>9991</v>
      </c>
      <c r="B9223" s="1">
        <v>45481</v>
      </c>
      <c r="C9223" t="s">
        <v>143</v>
      </c>
      <c r="D9223" t="s">
        <v>5</v>
      </c>
      <c r="E9223" t="s">
        <v>265</v>
      </c>
      <c r="F9223" t="s">
        <v>644</v>
      </c>
      <c r="G9223">
        <v>1</v>
      </c>
      <c r="H9223">
        <v>10257.219999999999</v>
      </c>
      <c r="I9223">
        <v>10257.219999999999</v>
      </c>
      <c r="J9223" t="s">
        <v>768</v>
      </c>
      <c r="K9223">
        <v>4</v>
      </c>
      <c r="L9223" t="str">
        <f>_xlfn.XLOOKUP(F9223, Items!$A:$A, Items!$C:$C, "Check Item ID", 0)</f>
        <v>Hardware</v>
      </c>
    </row>
    <row r="9224" spans="1:12" hidden="1" x14ac:dyDescent="0.25">
      <c r="A9224" t="s">
        <v>9992</v>
      </c>
      <c r="B9224" s="1">
        <v>45296</v>
      </c>
      <c r="C9224" t="s">
        <v>185</v>
      </c>
      <c r="D9224" t="s">
        <v>29</v>
      </c>
      <c r="E9224" t="s">
        <v>300</v>
      </c>
      <c r="F9224" t="s">
        <v>730</v>
      </c>
      <c r="G9224">
        <v>43</v>
      </c>
      <c r="H9224">
        <v>4223.92</v>
      </c>
      <c r="I9224">
        <v>181628.46</v>
      </c>
      <c r="J9224" t="s">
        <v>770</v>
      </c>
      <c r="K9224">
        <v>28</v>
      </c>
      <c r="L9224" t="str">
        <f>_xlfn.XLOOKUP(F9224, Items!$A:$A, Items!$C:$C, "Check Item ID", 0)</f>
        <v>Service</v>
      </c>
    </row>
    <row r="9225" spans="1:12" hidden="1" x14ac:dyDescent="0.25">
      <c r="A9225" t="s">
        <v>9993</v>
      </c>
      <c r="B9225" s="1">
        <v>45370</v>
      </c>
      <c r="C9225" t="s">
        <v>159</v>
      </c>
      <c r="D9225" t="s">
        <v>11</v>
      </c>
      <c r="E9225" t="s">
        <v>338</v>
      </c>
      <c r="F9225" t="s">
        <v>616</v>
      </c>
      <c r="G9225">
        <v>49</v>
      </c>
      <c r="H9225">
        <v>372.89</v>
      </c>
      <c r="I9225">
        <v>18271.490000000002</v>
      </c>
      <c r="J9225" t="s">
        <v>768</v>
      </c>
      <c r="K9225">
        <v>29</v>
      </c>
      <c r="L9225" t="str">
        <f>_xlfn.XLOOKUP(F9225, Items!$A:$A, Items!$C:$C, "Check Item ID", 0)</f>
        <v>Hardware</v>
      </c>
    </row>
    <row r="9226" spans="1:12" hidden="1" x14ac:dyDescent="0.25">
      <c r="A9226" t="s">
        <v>9994</v>
      </c>
      <c r="B9226" s="1">
        <v>45350</v>
      </c>
      <c r="C9226" t="s">
        <v>225</v>
      </c>
      <c r="D9226" t="s">
        <v>13</v>
      </c>
      <c r="E9226" t="s">
        <v>352</v>
      </c>
      <c r="F9226" t="s">
        <v>628</v>
      </c>
      <c r="G9226">
        <v>14</v>
      </c>
      <c r="H9226">
        <v>3064.53</v>
      </c>
      <c r="I9226">
        <v>42903.48</v>
      </c>
      <c r="J9226" t="s">
        <v>768</v>
      </c>
      <c r="K9226">
        <v>44</v>
      </c>
      <c r="L9226" t="str">
        <f>_xlfn.XLOOKUP(F9226, Items!$A:$A, Items!$C:$C, "Check Item ID", 0)</f>
        <v>Software</v>
      </c>
    </row>
    <row r="9227" spans="1:12" hidden="1" x14ac:dyDescent="0.25">
      <c r="A9227" t="s">
        <v>9995</v>
      </c>
      <c r="B9227" s="1">
        <v>45017</v>
      </c>
      <c r="C9227" t="s">
        <v>105</v>
      </c>
      <c r="D9227" t="s">
        <v>23</v>
      </c>
      <c r="E9227" t="s">
        <v>338</v>
      </c>
      <c r="F9227" t="s">
        <v>734</v>
      </c>
      <c r="G9227">
        <v>26</v>
      </c>
      <c r="H9227">
        <v>7547.94</v>
      </c>
      <c r="I9227">
        <v>196246.54</v>
      </c>
      <c r="J9227" t="s">
        <v>770</v>
      </c>
      <c r="K9227">
        <v>44</v>
      </c>
      <c r="L9227" t="str">
        <f>_xlfn.XLOOKUP(F9227, Items!$A:$A, Items!$C:$C, "Check Item ID", 0)</f>
        <v>Software</v>
      </c>
    </row>
    <row r="9228" spans="1:12" hidden="1" x14ac:dyDescent="0.25">
      <c r="A9228" t="s">
        <v>9996</v>
      </c>
      <c r="B9228" s="1">
        <v>45803</v>
      </c>
      <c r="C9228" t="s">
        <v>139</v>
      </c>
      <c r="D9228" t="s">
        <v>19</v>
      </c>
      <c r="E9228" t="s">
        <v>258</v>
      </c>
      <c r="F9228" t="s">
        <v>700</v>
      </c>
      <c r="G9228">
        <v>1</v>
      </c>
      <c r="H9228">
        <v>8742.24</v>
      </c>
      <c r="I9228">
        <v>8742.24</v>
      </c>
      <c r="J9228" t="s">
        <v>770</v>
      </c>
      <c r="K9228">
        <v>25</v>
      </c>
      <c r="L9228" t="str">
        <f>_xlfn.XLOOKUP(F9228, Items!$A:$A, Items!$C:$C, "Check Item ID", 0)</f>
        <v>Hardware</v>
      </c>
    </row>
    <row r="9229" spans="1:12" x14ac:dyDescent="0.25">
      <c r="A9229" t="s">
        <v>9997</v>
      </c>
      <c r="B9229" s="1">
        <v>46004</v>
      </c>
      <c r="C9229" t="s">
        <v>189</v>
      </c>
      <c r="D9229" t="s">
        <v>21</v>
      </c>
      <c r="E9229" t="s">
        <v>342</v>
      </c>
      <c r="F9229" t="s">
        <v>666</v>
      </c>
      <c r="G9229" s="8">
        <v>42</v>
      </c>
      <c r="H9229" s="6">
        <v>1526.3</v>
      </c>
      <c r="I9229" s="6">
        <v>64104.51</v>
      </c>
      <c r="J9229" t="s">
        <v>777</v>
      </c>
      <c r="K9229" s="8">
        <v>24</v>
      </c>
      <c r="L9229" t="str">
        <f>_xlfn.XLOOKUP(F9229, Items!$A:$A, Items!$C:$C, "Check Item ID", 0)</f>
        <v>Software</v>
      </c>
    </row>
    <row r="9230" spans="1:12" hidden="1" x14ac:dyDescent="0.25">
      <c r="A9230" t="s">
        <v>9998</v>
      </c>
      <c r="B9230" s="1">
        <v>45036</v>
      </c>
      <c r="C9230" t="s">
        <v>179</v>
      </c>
      <c r="D9230" t="s">
        <v>3</v>
      </c>
      <c r="E9230" t="s">
        <v>302</v>
      </c>
      <c r="F9230" t="s">
        <v>592</v>
      </c>
      <c r="G9230">
        <v>36</v>
      </c>
      <c r="H9230">
        <v>5731.53</v>
      </c>
      <c r="I9230">
        <v>206335.15</v>
      </c>
      <c r="J9230" t="s">
        <v>770</v>
      </c>
      <c r="K9230">
        <v>43</v>
      </c>
      <c r="L9230" t="str">
        <f>_xlfn.XLOOKUP(F9230, Items!$A:$A, Items!$C:$C, "Check Item ID", 0)</f>
        <v>Software</v>
      </c>
    </row>
    <row r="9231" spans="1:12" hidden="1" x14ac:dyDescent="0.25">
      <c r="A9231" t="s">
        <v>9999</v>
      </c>
      <c r="B9231" s="1">
        <v>45309</v>
      </c>
      <c r="C9231" t="s">
        <v>137</v>
      </c>
      <c r="D9231" t="s">
        <v>13</v>
      </c>
      <c r="E9231" t="s">
        <v>296</v>
      </c>
      <c r="F9231" t="s">
        <v>442</v>
      </c>
      <c r="G9231">
        <v>24</v>
      </c>
      <c r="H9231">
        <v>8634.36</v>
      </c>
      <c r="I9231">
        <v>207224.64</v>
      </c>
      <c r="J9231" t="s">
        <v>768</v>
      </c>
      <c r="K9231">
        <v>40</v>
      </c>
      <c r="L9231" t="str">
        <f>_xlfn.XLOOKUP(F9231, Items!$A:$A, Items!$C:$C, "Check Item ID", 0)</f>
        <v>Service</v>
      </c>
    </row>
    <row r="9232" spans="1:12" hidden="1" x14ac:dyDescent="0.25">
      <c r="A9232" t="s">
        <v>10000</v>
      </c>
      <c r="B9232" s="1">
        <v>45000</v>
      </c>
      <c r="C9232" t="s">
        <v>143</v>
      </c>
      <c r="D9232" t="s">
        <v>5</v>
      </c>
      <c r="E9232" t="s">
        <v>338</v>
      </c>
      <c r="F9232" t="s">
        <v>750</v>
      </c>
      <c r="G9232">
        <v>23</v>
      </c>
      <c r="H9232">
        <v>3669.92</v>
      </c>
      <c r="I9232">
        <v>84408.22</v>
      </c>
      <c r="J9232" t="s">
        <v>770</v>
      </c>
      <c r="K9232">
        <v>30</v>
      </c>
      <c r="L9232" t="str">
        <f>_xlfn.XLOOKUP(F9232, Items!$A:$A, Items!$C:$C, "Check Item ID", 0)</f>
        <v>Hardware</v>
      </c>
    </row>
    <row r="9233" spans="1:12" hidden="1" x14ac:dyDescent="0.25">
      <c r="A9233" t="s">
        <v>10001</v>
      </c>
      <c r="B9233" s="1">
        <v>45565</v>
      </c>
      <c r="C9233" t="s">
        <v>155</v>
      </c>
      <c r="D9233" t="s">
        <v>31</v>
      </c>
      <c r="E9233" t="s">
        <v>342</v>
      </c>
      <c r="F9233" t="s">
        <v>546</v>
      </c>
      <c r="G9233">
        <v>5</v>
      </c>
      <c r="H9233">
        <v>7109.87</v>
      </c>
      <c r="I9233">
        <v>35549.360000000001</v>
      </c>
      <c r="J9233" t="s">
        <v>768</v>
      </c>
      <c r="K9233">
        <v>21</v>
      </c>
      <c r="L9233" t="str">
        <f>_xlfn.XLOOKUP(F9233, Items!$A:$A, Items!$C:$C, "Check Item ID", 0)</f>
        <v>Hardware</v>
      </c>
    </row>
    <row r="9234" spans="1:12" x14ac:dyDescent="0.25">
      <c r="A9234" t="s">
        <v>10002</v>
      </c>
      <c r="B9234" s="1">
        <v>45186</v>
      </c>
      <c r="C9234" t="s">
        <v>103</v>
      </c>
      <c r="D9234" t="s">
        <v>31</v>
      </c>
      <c r="E9234" t="s">
        <v>283</v>
      </c>
      <c r="F9234" t="s">
        <v>644</v>
      </c>
      <c r="G9234" s="8">
        <v>17</v>
      </c>
      <c r="H9234" s="6">
        <v>8905.2099999999991</v>
      </c>
      <c r="I9234" s="6">
        <v>151388.54999999999</v>
      </c>
      <c r="J9234" t="s">
        <v>777</v>
      </c>
      <c r="K9234" s="8">
        <v>28</v>
      </c>
      <c r="L9234" t="str">
        <f>_xlfn.XLOOKUP(F9234, Items!$A:$A, Items!$C:$C, "Check Item ID", 0)</f>
        <v>Hardware</v>
      </c>
    </row>
    <row r="9235" spans="1:12" hidden="1" x14ac:dyDescent="0.25">
      <c r="A9235" t="s">
        <v>10003</v>
      </c>
      <c r="B9235" s="1">
        <v>45688</v>
      </c>
      <c r="C9235" t="s">
        <v>231</v>
      </c>
      <c r="D9235" t="s">
        <v>7</v>
      </c>
      <c r="E9235" t="s">
        <v>332</v>
      </c>
      <c r="F9235" t="s">
        <v>692</v>
      </c>
      <c r="G9235">
        <v>1</v>
      </c>
      <c r="H9235">
        <v>8120.86</v>
      </c>
      <c r="I9235">
        <v>8120.86</v>
      </c>
      <c r="J9235" t="s">
        <v>768</v>
      </c>
      <c r="K9235">
        <v>43</v>
      </c>
      <c r="L9235" t="str">
        <f>_xlfn.XLOOKUP(F9235, Items!$A:$A, Items!$C:$C, "Check Item ID", 0)</f>
        <v>Hardware</v>
      </c>
    </row>
    <row r="9236" spans="1:12" hidden="1" x14ac:dyDescent="0.25">
      <c r="A9236" t="s">
        <v>10004</v>
      </c>
      <c r="B9236" s="1">
        <v>45013</v>
      </c>
      <c r="C9236" t="s">
        <v>79</v>
      </c>
      <c r="D9236" t="s">
        <v>31</v>
      </c>
      <c r="E9236" t="s">
        <v>316</v>
      </c>
      <c r="F9236" t="s">
        <v>454</v>
      </c>
      <c r="G9236">
        <v>29</v>
      </c>
      <c r="H9236">
        <v>1395.37</v>
      </c>
      <c r="I9236">
        <v>40465.65</v>
      </c>
      <c r="J9236" t="s">
        <v>768</v>
      </c>
      <c r="K9236">
        <v>10</v>
      </c>
      <c r="L9236" t="str">
        <f>_xlfn.XLOOKUP(F9236, Items!$A:$A, Items!$C:$C, "Check Item ID", 0)</f>
        <v>Service</v>
      </c>
    </row>
    <row r="9237" spans="1:12" hidden="1" x14ac:dyDescent="0.25">
      <c r="A9237" t="s">
        <v>10005</v>
      </c>
      <c r="B9237" s="1">
        <v>45960</v>
      </c>
      <c r="C9237" t="s">
        <v>147</v>
      </c>
      <c r="D9237" t="s">
        <v>5</v>
      </c>
      <c r="E9237" t="s">
        <v>322</v>
      </c>
      <c r="F9237" t="s">
        <v>668</v>
      </c>
      <c r="G9237">
        <v>8</v>
      </c>
      <c r="H9237">
        <v>6418.39</v>
      </c>
      <c r="I9237">
        <v>51347.15</v>
      </c>
      <c r="J9237" t="s">
        <v>770</v>
      </c>
      <c r="K9237">
        <v>42</v>
      </c>
      <c r="L9237" t="str">
        <f>_xlfn.XLOOKUP(F9237, Items!$A:$A, Items!$C:$C, "Check Item ID", 0)</f>
        <v>Software</v>
      </c>
    </row>
    <row r="9238" spans="1:12" hidden="1" x14ac:dyDescent="0.25">
      <c r="A9238" t="s">
        <v>10006</v>
      </c>
      <c r="B9238" s="1">
        <v>45358</v>
      </c>
      <c r="C9238" t="s">
        <v>205</v>
      </c>
      <c r="D9238" t="s">
        <v>25</v>
      </c>
      <c r="E9238" t="s">
        <v>334</v>
      </c>
      <c r="F9238" t="s">
        <v>600</v>
      </c>
      <c r="G9238">
        <v>27</v>
      </c>
      <c r="H9238">
        <v>6942.05</v>
      </c>
      <c r="I9238">
        <v>187435.39</v>
      </c>
      <c r="J9238" t="s">
        <v>770</v>
      </c>
      <c r="K9238">
        <v>42</v>
      </c>
      <c r="L9238" t="str">
        <f>_xlfn.XLOOKUP(F9238, Items!$A:$A, Items!$C:$C, "Check Item ID", 0)</f>
        <v>Software</v>
      </c>
    </row>
    <row r="9239" spans="1:12" x14ac:dyDescent="0.25">
      <c r="A9239" t="s">
        <v>10007</v>
      </c>
      <c r="B9239" s="1">
        <v>45412</v>
      </c>
      <c r="C9239" t="s">
        <v>153</v>
      </c>
      <c r="D9239" t="s">
        <v>3</v>
      </c>
      <c r="E9239" t="s">
        <v>288</v>
      </c>
      <c r="F9239" t="s">
        <v>626</v>
      </c>
      <c r="G9239" s="8">
        <v>9</v>
      </c>
      <c r="H9239" s="6">
        <v>4678.22</v>
      </c>
      <c r="I9239" s="6">
        <v>42103.97</v>
      </c>
      <c r="J9239" t="s">
        <v>777</v>
      </c>
      <c r="K9239" s="8">
        <v>31</v>
      </c>
      <c r="L9239" t="str">
        <f>_xlfn.XLOOKUP(F9239, Items!$A:$A, Items!$C:$C, "Check Item ID", 0)</f>
        <v>Software</v>
      </c>
    </row>
    <row r="9240" spans="1:12" hidden="1" x14ac:dyDescent="0.25">
      <c r="A9240" t="s">
        <v>10008</v>
      </c>
      <c r="B9240" s="1">
        <v>45498</v>
      </c>
      <c r="C9240" t="s">
        <v>95</v>
      </c>
      <c r="D9240" t="s">
        <v>11</v>
      </c>
      <c r="E9240" t="s">
        <v>350</v>
      </c>
      <c r="F9240" t="s">
        <v>586</v>
      </c>
      <c r="G9240">
        <v>37</v>
      </c>
      <c r="H9240">
        <v>7779.6</v>
      </c>
      <c r="I9240">
        <v>287845.34999999998</v>
      </c>
      <c r="J9240" t="s">
        <v>768</v>
      </c>
      <c r="K9240">
        <v>8</v>
      </c>
      <c r="L9240" t="str">
        <f>_xlfn.XLOOKUP(F9240, Items!$A:$A, Items!$C:$C, "Check Item ID", 0)</f>
        <v>Hardware</v>
      </c>
    </row>
    <row r="9241" spans="1:12" hidden="1" x14ac:dyDescent="0.25">
      <c r="A9241" t="s">
        <v>10009</v>
      </c>
      <c r="B9241" s="1">
        <v>45906</v>
      </c>
      <c r="C9241" t="s">
        <v>221</v>
      </c>
      <c r="D9241" t="s">
        <v>5</v>
      </c>
      <c r="E9241" t="s">
        <v>310</v>
      </c>
      <c r="F9241" t="s">
        <v>612</v>
      </c>
      <c r="G9241">
        <v>28</v>
      </c>
      <c r="H9241">
        <v>696</v>
      </c>
      <c r="I9241">
        <v>19488.03</v>
      </c>
      <c r="J9241" t="s">
        <v>770</v>
      </c>
      <c r="K9241">
        <v>4</v>
      </c>
      <c r="L9241" t="str">
        <f>_xlfn.XLOOKUP(F9241, Items!$A:$A, Items!$C:$C, "Check Item ID", 0)</f>
        <v>Service</v>
      </c>
    </row>
    <row r="9242" spans="1:12" hidden="1" x14ac:dyDescent="0.25">
      <c r="A9242" t="s">
        <v>10010</v>
      </c>
      <c r="B9242" s="1">
        <v>45010</v>
      </c>
      <c r="C9242" t="s">
        <v>225</v>
      </c>
      <c r="D9242" t="s">
        <v>13</v>
      </c>
      <c r="E9242" t="s">
        <v>314</v>
      </c>
      <c r="F9242" t="s">
        <v>672</v>
      </c>
      <c r="G9242">
        <v>18</v>
      </c>
      <c r="H9242">
        <v>2316.9699999999998</v>
      </c>
      <c r="I9242">
        <v>41705.449999999997</v>
      </c>
      <c r="J9242" t="s">
        <v>770</v>
      </c>
      <c r="K9242">
        <v>24</v>
      </c>
      <c r="L9242" t="str">
        <f>_xlfn.XLOOKUP(F9242, Items!$A:$A, Items!$C:$C, "Check Item ID", 0)</f>
        <v>Service</v>
      </c>
    </row>
    <row r="9243" spans="1:12" hidden="1" x14ac:dyDescent="0.25">
      <c r="A9243" t="s">
        <v>10011</v>
      </c>
      <c r="B9243" s="1">
        <v>45334</v>
      </c>
      <c r="C9243" t="s">
        <v>99</v>
      </c>
      <c r="D9243" t="s">
        <v>13</v>
      </c>
      <c r="E9243" t="s">
        <v>300</v>
      </c>
      <c r="F9243" t="s">
        <v>604</v>
      </c>
      <c r="G9243">
        <v>48</v>
      </c>
      <c r="H9243">
        <v>408.23</v>
      </c>
      <c r="I9243">
        <v>19595.11</v>
      </c>
      <c r="J9243" t="s">
        <v>770</v>
      </c>
      <c r="K9243">
        <v>31</v>
      </c>
      <c r="L9243" t="str">
        <f>_xlfn.XLOOKUP(F9243, Items!$A:$A, Items!$C:$C, "Check Item ID", 0)</f>
        <v>Software</v>
      </c>
    </row>
    <row r="9244" spans="1:12" x14ac:dyDescent="0.25">
      <c r="A9244" t="s">
        <v>10012</v>
      </c>
      <c r="B9244" s="1">
        <v>45197</v>
      </c>
      <c r="C9244" t="s">
        <v>213</v>
      </c>
      <c r="D9244" t="s">
        <v>5</v>
      </c>
      <c r="E9244" t="s">
        <v>338</v>
      </c>
      <c r="F9244" t="s">
        <v>420</v>
      </c>
      <c r="G9244" s="8">
        <v>12</v>
      </c>
      <c r="H9244" s="6">
        <v>6882.7</v>
      </c>
      <c r="I9244" s="6">
        <v>82592.34</v>
      </c>
      <c r="J9244" t="s">
        <v>777</v>
      </c>
      <c r="K9244" s="8">
        <v>37</v>
      </c>
      <c r="L9244" t="str">
        <f>_xlfn.XLOOKUP(F9244, Items!$A:$A, Items!$C:$C, "Check Item ID", 0)</f>
        <v>Software</v>
      </c>
    </row>
    <row r="9245" spans="1:12" hidden="1" x14ac:dyDescent="0.25">
      <c r="A9245" t="s">
        <v>10013</v>
      </c>
      <c r="B9245" s="1">
        <v>45733</v>
      </c>
      <c r="C9245" t="s">
        <v>133</v>
      </c>
      <c r="D9245" t="s">
        <v>11</v>
      </c>
      <c r="E9245" t="s">
        <v>292</v>
      </c>
      <c r="F9245" t="s">
        <v>426</v>
      </c>
      <c r="G9245">
        <v>3</v>
      </c>
      <c r="H9245">
        <v>7785.53</v>
      </c>
      <c r="I9245">
        <v>23356.59</v>
      </c>
      <c r="J9245" t="s">
        <v>768</v>
      </c>
      <c r="K9245">
        <v>6</v>
      </c>
      <c r="L9245" t="str">
        <f>_xlfn.XLOOKUP(F9245, Items!$A:$A, Items!$C:$C, "Check Item ID", 0)</f>
        <v>Hardware</v>
      </c>
    </row>
    <row r="9246" spans="1:12" hidden="1" x14ac:dyDescent="0.25">
      <c r="A9246" t="s">
        <v>10014</v>
      </c>
      <c r="B9246" s="1">
        <v>45796</v>
      </c>
      <c r="C9246" t="s">
        <v>187</v>
      </c>
      <c r="D9246" t="s">
        <v>3</v>
      </c>
      <c r="E9246" t="s">
        <v>278</v>
      </c>
      <c r="F9246" t="s">
        <v>678</v>
      </c>
      <c r="G9246">
        <v>32</v>
      </c>
      <c r="H9246">
        <v>4194.6000000000004</v>
      </c>
      <c r="I9246">
        <v>134227.26999999999</v>
      </c>
      <c r="J9246" t="s">
        <v>770</v>
      </c>
      <c r="K9246">
        <v>31</v>
      </c>
      <c r="L9246" t="str">
        <f>_xlfn.XLOOKUP(F9246, Items!$A:$A, Items!$C:$C, "Check Item ID", 0)</f>
        <v>Service</v>
      </c>
    </row>
    <row r="9247" spans="1:12" x14ac:dyDescent="0.25">
      <c r="A9247" t="s">
        <v>10015</v>
      </c>
      <c r="B9247" s="1">
        <v>45737</v>
      </c>
      <c r="C9247" t="s">
        <v>93</v>
      </c>
      <c r="D9247" t="s">
        <v>9</v>
      </c>
      <c r="E9247" t="s">
        <v>260</v>
      </c>
      <c r="F9247" t="s">
        <v>440</v>
      </c>
      <c r="G9247" s="8">
        <v>31</v>
      </c>
      <c r="H9247" s="6">
        <v>8053.78</v>
      </c>
      <c r="I9247" s="6">
        <v>249667.24</v>
      </c>
      <c r="J9247" t="s">
        <v>777</v>
      </c>
      <c r="K9247" s="8">
        <v>23</v>
      </c>
      <c r="L9247" t="str">
        <f>_xlfn.XLOOKUP(F9247, Items!$A:$A, Items!$C:$C, "Check Item ID", 0)</f>
        <v>Hardware</v>
      </c>
    </row>
    <row r="9248" spans="1:12" hidden="1" x14ac:dyDescent="0.25">
      <c r="A9248" t="s">
        <v>10016</v>
      </c>
      <c r="B9248" s="1">
        <v>45573</v>
      </c>
      <c r="C9248" t="s">
        <v>209</v>
      </c>
      <c r="D9248" t="s">
        <v>23</v>
      </c>
      <c r="E9248" t="s">
        <v>288</v>
      </c>
      <c r="F9248" t="s">
        <v>550</v>
      </c>
      <c r="G9248">
        <v>16</v>
      </c>
      <c r="H9248">
        <v>343.22</v>
      </c>
      <c r="I9248">
        <v>5491.47</v>
      </c>
      <c r="J9248" t="s">
        <v>768</v>
      </c>
      <c r="K9248">
        <v>34</v>
      </c>
      <c r="L9248" t="str">
        <f>_xlfn.XLOOKUP(F9248, Items!$A:$A, Items!$C:$C, "Check Item ID", 0)</f>
        <v>Service</v>
      </c>
    </row>
    <row r="9249" spans="1:12" hidden="1" x14ac:dyDescent="0.25">
      <c r="A9249" t="s">
        <v>10017</v>
      </c>
      <c r="B9249" s="1">
        <v>45340</v>
      </c>
      <c r="C9249" t="s">
        <v>139</v>
      </c>
      <c r="D9249" t="s">
        <v>19</v>
      </c>
      <c r="E9249" t="s">
        <v>314</v>
      </c>
      <c r="F9249" t="s">
        <v>746</v>
      </c>
      <c r="G9249">
        <v>39</v>
      </c>
      <c r="H9249">
        <v>5733.63</v>
      </c>
      <c r="I9249">
        <v>223611.62</v>
      </c>
      <c r="J9249" t="s">
        <v>770</v>
      </c>
      <c r="K9249">
        <v>3</v>
      </c>
      <c r="L9249" t="str">
        <f>_xlfn.XLOOKUP(F9249, Items!$A:$A, Items!$C:$C, "Check Item ID", 0)</f>
        <v>Software</v>
      </c>
    </row>
    <row r="9250" spans="1:12" hidden="1" x14ac:dyDescent="0.25">
      <c r="A9250" t="s">
        <v>10018</v>
      </c>
      <c r="B9250" s="1">
        <v>45141</v>
      </c>
      <c r="C9250" t="s">
        <v>69</v>
      </c>
      <c r="D9250" t="s">
        <v>13</v>
      </c>
      <c r="E9250" t="s">
        <v>318</v>
      </c>
      <c r="F9250" t="s">
        <v>528</v>
      </c>
      <c r="G9250">
        <v>11</v>
      </c>
      <c r="H9250">
        <v>1187.81</v>
      </c>
      <c r="I9250">
        <v>13065.94</v>
      </c>
      <c r="J9250" t="s">
        <v>768</v>
      </c>
      <c r="K9250">
        <v>5</v>
      </c>
      <c r="L9250" t="str">
        <f>_xlfn.XLOOKUP(F9250, Items!$A:$A, Items!$C:$C, "Check Item ID", 0)</f>
        <v>Service</v>
      </c>
    </row>
    <row r="9251" spans="1:12" x14ac:dyDescent="0.25">
      <c r="A9251" t="s">
        <v>10019</v>
      </c>
      <c r="B9251" s="1">
        <v>44979</v>
      </c>
      <c r="C9251" t="s">
        <v>145</v>
      </c>
      <c r="D9251" t="s">
        <v>7</v>
      </c>
      <c r="E9251" t="s">
        <v>334</v>
      </c>
      <c r="F9251" t="s">
        <v>452</v>
      </c>
      <c r="G9251" s="8">
        <v>14</v>
      </c>
      <c r="H9251" s="6">
        <v>2823.7</v>
      </c>
      <c r="I9251" s="6">
        <v>39531.800000000003</v>
      </c>
      <c r="J9251" t="s">
        <v>777</v>
      </c>
      <c r="K9251" s="8">
        <v>3</v>
      </c>
      <c r="L9251" t="str">
        <f>_xlfn.XLOOKUP(F9251, Items!$A:$A, Items!$C:$C, "Check Item ID", 0)</f>
        <v>Service</v>
      </c>
    </row>
    <row r="9252" spans="1:12" x14ac:dyDescent="0.25">
      <c r="A9252" t="s">
        <v>10020</v>
      </c>
      <c r="B9252" s="1">
        <v>44933</v>
      </c>
      <c r="C9252" t="s">
        <v>109</v>
      </c>
      <c r="D9252" t="s">
        <v>17</v>
      </c>
      <c r="E9252" t="s">
        <v>324</v>
      </c>
      <c r="F9252" t="s">
        <v>734</v>
      </c>
      <c r="G9252" s="8">
        <v>16</v>
      </c>
      <c r="H9252" s="6">
        <v>8116.71</v>
      </c>
      <c r="I9252" s="6">
        <v>129867.36</v>
      </c>
      <c r="J9252" t="s">
        <v>777</v>
      </c>
      <c r="K9252" s="8">
        <v>35</v>
      </c>
      <c r="L9252" t="str">
        <f>_xlfn.XLOOKUP(F9252, Items!$A:$A, Items!$C:$C, "Check Item ID", 0)</f>
        <v>Software</v>
      </c>
    </row>
    <row r="9253" spans="1:12" hidden="1" x14ac:dyDescent="0.25">
      <c r="A9253" t="s">
        <v>10021</v>
      </c>
      <c r="B9253" s="1">
        <v>45417</v>
      </c>
      <c r="C9253" t="s">
        <v>103</v>
      </c>
      <c r="D9253" t="s">
        <v>31</v>
      </c>
      <c r="E9253" t="s">
        <v>288</v>
      </c>
      <c r="F9253" t="s">
        <v>714</v>
      </c>
      <c r="G9253">
        <v>17</v>
      </c>
      <c r="H9253">
        <v>4492.4399999999996</v>
      </c>
      <c r="I9253">
        <v>76371.45</v>
      </c>
      <c r="J9253" t="s">
        <v>770</v>
      </c>
      <c r="K9253">
        <v>3</v>
      </c>
      <c r="L9253" t="str">
        <f>_xlfn.XLOOKUP(F9253, Items!$A:$A, Items!$C:$C, "Check Item ID", 0)</f>
        <v>Hardware</v>
      </c>
    </row>
    <row r="9254" spans="1:12" hidden="1" x14ac:dyDescent="0.25">
      <c r="A9254" t="s">
        <v>10022</v>
      </c>
      <c r="B9254" s="1">
        <v>44977</v>
      </c>
      <c r="C9254" t="s">
        <v>221</v>
      </c>
      <c r="D9254" t="s">
        <v>5</v>
      </c>
      <c r="E9254" t="s">
        <v>326</v>
      </c>
      <c r="F9254" t="s">
        <v>718</v>
      </c>
      <c r="G9254">
        <v>37</v>
      </c>
      <c r="H9254">
        <v>9047.33</v>
      </c>
      <c r="I9254">
        <v>334751.13</v>
      </c>
      <c r="J9254" t="s">
        <v>770</v>
      </c>
      <c r="K9254">
        <v>36</v>
      </c>
      <c r="L9254" t="str">
        <f>_xlfn.XLOOKUP(F9254, Items!$A:$A, Items!$C:$C, "Check Item ID", 0)</f>
        <v>Software</v>
      </c>
    </row>
    <row r="9255" spans="1:12" hidden="1" x14ac:dyDescent="0.25">
      <c r="A9255" t="s">
        <v>10023</v>
      </c>
      <c r="B9255" s="1">
        <v>45651</v>
      </c>
      <c r="C9255" t="s">
        <v>48</v>
      </c>
      <c r="D9255" t="s">
        <v>21</v>
      </c>
      <c r="E9255" t="s">
        <v>314</v>
      </c>
      <c r="F9255" t="s">
        <v>373</v>
      </c>
      <c r="G9255">
        <v>8</v>
      </c>
      <c r="H9255">
        <v>9369.83</v>
      </c>
      <c r="I9255">
        <v>74958.64</v>
      </c>
      <c r="J9255" t="s">
        <v>770</v>
      </c>
      <c r="K9255">
        <v>8</v>
      </c>
      <c r="L9255" t="str">
        <f>_xlfn.XLOOKUP(F9255, Items!$A:$A, Items!$C:$C, "Check Item ID", 0)</f>
        <v>Service</v>
      </c>
    </row>
    <row r="9256" spans="1:12" hidden="1" x14ac:dyDescent="0.25">
      <c r="A9256" t="s">
        <v>10024</v>
      </c>
      <c r="B9256" s="1">
        <v>44964</v>
      </c>
      <c r="C9256" t="s">
        <v>167</v>
      </c>
      <c r="D9256" t="s">
        <v>31</v>
      </c>
      <c r="E9256" t="s">
        <v>278</v>
      </c>
      <c r="F9256" t="s">
        <v>371</v>
      </c>
      <c r="G9256">
        <v>32</v>
      </c>
      <c r="H9256">
        <v>6464.63</v>
      </c>
      <c r="I9256">
        <v>206868.12</v>
      </c>
      <c r="J9256" t="s">
        <v>770</v>
      </c>
      <c r="K9256">
        <v>22</v>
      </c>
      <c r="L9256" t="str">
        <f>_xlfn.XLOOKUP(F9256, Items!$A:$A, Items!$C:$C, "Check Item ID", 0)</f>
        <v>Software</v>
      </c>
    </row>
    <row r="9257" spans="1:12" hidden="1" x14ac:dyDescent="0.25">
      <c r="A9257" t="s">
        <v>10025</v>
      </c>
      <c r="B9257" s="1">
        <v>45025</v>
      </c>
      <c r="C9257" t="s">
        <v>203</v>
      </c>
      <c r="D9257" t="s">
        <v>31</v>
      </c>
      <c r="E9257" t="s">
        <v>263</v>
      </c>
      <c r="F9257" t="s">
        <v>428</v>
      </c>
      <c r="G9257">
        <v>18</v>
      </c>
      <c r="H9257">
        <v>5741.43</v>
      </c>
      <c r="I9257">
        <v>103345.81</v>
      </c>
      <c r="J9257" t="s">
        <v>768</v>
      </c>
      <c r="K9257">
        <v>21</v>
      </c>
      <c r="L9257" t="str">
        <f>_xlfn.XLOOKUP(F9257, Items!$A:$A, Items!$C:$C, "Check Item ID", 0)</f>
        <v>Service</v>
      </c>
    </row>
    <row r="9258" spans="1:12" hidden="1" x14ac:dyDescent="0.25">
      <c r="A9258" t="s">
        <v>10026</v>
      </c>
      <c r="B9258" s="1">
        <v>45743</v>
      </c>
      <c r="C9258" t="s">
        <v>197</v>
      </c>
      <c r="D9258" t="s">
        <v>17</v>
      </c>
      <c r="E9258" t="s">
        <v>260</v>
      </c>
      <c r="F9258" t="s">
        <v>546</v>
      </c>
      <c r="G9258">
        <v>46</v>
      </c>
      <c r="H9258">
        <v>6048.82</v>
      </c>
      <c r="I9258">
        <v>278245.64</v>
      </c>
      <c r="J9258" t="s">
        <v>768</v>
      </c>
      <c r="K9258">
        <v>12</v>
      </c>
      <c r="L9258" t="str">
        <f>_xlfn.XLOOKUP(F9258, Items!$A:$A, Items!$C:$C, "Check Item ID", 0)</f>
        <v>Hardware</v>
      </c>
    </row>
    <row r="9259" spans="1:12" hidden="1" x14ac:dyDescent="0.25">
      <c r="A9259" t="s">
        <v>10027</v>
      </c>
      <c r="B9259" s="1">
        <v>45272</v>
      </c>
      <c r="C9259" t="s">
        <v>233</v>
      </c>
      <c r="D9259" t="s">
        <v>17</v>
      </c>
      <c r="E9259" t="s">
        <v>283</v>
      </c>
      <c r="F9259" t="s">
        <v>670</v>
      </c>
      <c r="G9259">
        <v>30</v>
      </c>
      <c r="H9259">
        <v>8013.76</v>
      </c>
      <c r="I9259">
        <v>240412.79</v>
      </c>
      <c r="J9259" t="s">
        <v>770</v>
      </c>
      <c r="K9259">
        <v>11</v>
      </c>
      <c r="L9259" t="str">
        <f>_xlfn.XLOOKUP(F9259, Items!$A:$A, Items!$C:$C, "Check Item ID", 0)</f>
        <v>Service</v>
      </c>
    </row>
    <row r="9260" spans="1:12" hidden="1" x14ac:dyDescent="0.25">
      <c r="A9260" t="s">
        <v>10028</v>
      </c>
      <c r="B9260" s="1">
        <v>45141</v>
      </c>
      <c r="C9260" t="s">
        <v>103</v>
      </c>
      <c r="D9260" t="s">
        <v>31</v>
      </c>
      <c r="E9260" t="s">
        <v>316</v>
      </c>
      <c r="F9260" t="s">
        <v>746</v>
      </c>
      <c r="G9260">
        <v>2</v>
      </c>
      <c r="H9260">
        <v>4830.22</v>
      </c>
      <c r="I9260">
        <v>9660.44</v>
      </c>
      <c r="J9260" t="s">
        <v>768</v>
      </c>
      <c r="K9260">
        <v>5</v>
      </c>
      <c r="L9260" t="str">
        <f>_xlfn.XLOOKUP(F9260, Items!$A:$A, Items!$C:$C, "Check Item ID", 0)</f>
        <v>Software</v>
      </c>
    </row>
    <row r="9261" spans="1:12" x14ac:dyDescent="0.25">
      <c r="A9261" t="s">
        <v>10029</v>
      </c>
      <c r="B9261" s="1">
        <v>45708</v>
      </c>
      <c r="C9261" t="s">
        <v>63</v>
      </c>
      <c r="D9261" t="s">
        <v>27</v>
      </c>
      <c r="E9261" t="s">
        <v>330</v>
      </c>
      <c r="F9261" t="s">
        <v>510</v>
      </c>
      <c r="G9261" s="8">
        <v>2</v>
      </c>
      <c r="H9261" s="6">
        <v>8403.85</v>
      </c>
      <c r="I9261" s="6">
        <v>16807.7</v>
      </c>
      <c r="J9261" t="s">
        <v>777</v>
      </c>
      <c r="K9261" s="8">
        <v>36</v>
      </c>
      <c r="L9261" t="str">
        <f>_xlfn.XLOOKUP(F9261, Items!$A:$A, Items!$C:$C, "Check Item ID", 0)</f>
        <v>Service</v>
      </c>
    </row>
    <row r="9262" spans="1:12" hidden="1" x14ac:dyDescent="0.25">
      <c r="A9262" t="s">
        <v>10030</v>
      </c>
      <c r="B9262" s="1">
        <v>45546</v>
      </c>
      <c r="C9262" t="s">
        <v>77</v>
      </c>
      <c r="D9262" t="s">
        <v>17</v>
      </c>
      <c r="E9262" t="s">
        <v>306</v>
      </c>
      <c r="F9262" t="s">
        <v>424</v>
      </c>
      <c r="G9262">
        <v>27</v>
      </c>
      <c r="H9262">
        <v>2042.58</v>
      </c>
      <c r="I9262">
        <v>55149.56</v>
      </c>
      <c r="J9262" t="s">
        <v>770</v>
      </c>
      <c r="K9262">
        <v>40</v>
      </c>
      <c r="L9262" t="str">
        <f>_xlfn.XLOOKUP(F9262, Items!$A:$A, Items!$C:$C, "Check Item ID", 0)</f>
        <v>Service</v>
      </c>
    </row>
    <row r="9263" spans="1:12" hidden="1" x14ac:dyDescent="0.25">
      <c r="A9263" t="s">
        <v>10031</v>
      </c>
      <c r="B9263" s="1">
        <v>45113</v>
      </c>
      <c r="C9263" t="s">
        <v>89</v>
      </c>
      <c r="D9263" t="s">
        <v>23</v>
      </c>
      <c r="E9263" t="s">
        <v>332</v>
      </c>
      <c r="F9263" t="s">
        <v>740</v>
      </c>
      <c r="G9263">
        <v>46</v>
      </c>
      <c r="H9263">
        <v>9149.69</v>
      </c>
      <c r="I9263">
        <v>420885.94</v>
      </c>
      <c r="J9263" t="s">
        <v>770</v>
      </c>
      <c r="K9263">
        <v>27</v>
      </c>
      <c r="L9263" t="str">
        <f>_xlfn.XLOOKUP(F9263, Items!$A:$A, Items!$C:$C, "Check Item ID", 0)</f>
        <v>Service</v>
      </c>
    </row>
    <row r="9264" spans="1:12" hidden="1" x14ac:dyDescent="0.25">
      <c r="A9264" t="s">
        <v>10032</v>
      </c>
      <c r="B9264" s="1">
        <v>45965</v>
      </c>
      <c r="C9264" t="s">
        <v>48</v>
      </c>
      <c r="D9264" t="s">
        <v>21</v>
      </c>
      <c r="E9264" t="s">
        <v>286</v>
      </c>
      <c r="F9264" t="s">
        <v>710</v>
      </c>
      <c r="G9264">
        <v>26</v>
      </c>
      <c r="H9264">
        <v>242.13</v>
      </c>
      <c r="I9264">
        <v>6295.35</v>
      </c>
      <c r="J9264" t="s">
        <v>768</v>
      </c>
      <c r="K9264">
        <v>39</v>
      </c>
      <c r="L9264" t="str">
        <f>_xlfn.XLOOKUP(F9264, Items!$A:$A, Items!$C:$C, "Check Item ID", 0)</f>
        <v>Service</v>
      </c>
    </row>
    <row r="9265" spans="1:12" hidden="1" x14ac:dyDescent="0.25">
      <c r="A9265" t="s">
        <v>10033</v>
      </c>
      <c r="B9265" s="1">
        <v>45320</v>
      </c>
      <c r="C9265" t="s">
        <v>135</v>
      </c>
      <c r="D9265" t="s">
        <v>31</v>
      </c>
      <c r="E9265" t="s">
        <v>300</v>
      </c>
      <c r="F9265" t="s">
        <v>632</v>
      </c>
      <c r="G9265">
        <v>43</v>
      </c>
      <c r="H9265">
        <v>1975.11</v>
      </c>
      <c r="I9265">
        <v>84929.63</v>
      </c>
      <c r="J9265" t="s">
        <v>770</v>
      </c>
      <c r="K9265">
        <v>25</v>
      </c>
      <c r="L9265" t="str">
        <f>_xlfn.XLOOKUP(F9265, Items!$A:$A, Items!$C:$C, "Check Item ID", 0)</f>
        <v>Service</v>
      </c>
    </row>
    <row r="9266" spans="1:12" x14ac:dyDescent="0.25">
      <c r="A9266" t="s">
        <v>10034</v>
      </c>
      <c r="B9266" s="1">
        <v>45056</v>
      </c>
      <c r="C9266" t="s">
        <v>189</v>
      </c>
      <c r="D9266" t="s">
        <v>21</v>
      </c>
      <c r="E9266" t="s">
        <v>286</v>
      </c>
      <c r="F9266" t="s">
        <v>688</v>
      </c>
      <c r="G9266" s="8">
        <v>35</v>
      </c>
      <c r="H9266" s="6">
        <v>1267.45</v>
      </c>
      <c r="I9266" s="6">
        <v>44360.6</v>
      </c>
      <c r="J9266" t="s">
        <v>777</v>
      </c>
      <c r="K9266" s="8">
        <v>37</v>
      </c>
      <c r="L9266" t="str">
        <f>_xlfn.XLOOKUP(F9266, Items!$A:$A, Items!$C:$C, "Check Item ID", 0)</f>
        <v>Hardware</v>
      </c>
    </row>
    <row r="9267" spans="1:12" hidden="1" x14ac:dyDescent="0.25">
      <c r="A9267" t="s">
        <v>10035</v>
      </c>
      <c r="B9267" s="1">
        <v>45829</v>
      </c>
      <c r="C9267" t="s">
        <v>45</v>
      </c>
      <c r="D9267" t="s">
        <v>5</v>
      </c>
      <c r="E9267" t="s">
        <v>320</v>
      </c>
      <c r="F9267" t="s">
        <v>754</v>
      </c>
      <c r="G9267">
        <v>27</v>
      </c>
      <c r="H9267">
        <v>7727.83</v>
      </c>
      <c r="I9267">
        <v>208651.29</v>
      </c>
      <c r="J9267" t="s">
        <v>768</v>
      </c>
      <c r="K9267">
        <v>22</v>
      </c>
      <c r="L9267" t="str">
        <f>_xlfn.XLOOKUP(F9267, Items!$A:$A, Items!$C:$C, "Check Item ID", 0)</f>
        <v>Service</v>
      </c>
    </row>
    <row r="9268" spans="1:12" x14ac:dyDescent="0.25">
      <c r="A9268" t="s">
        <v>10036</v>
      </c>
      <c r="B9268" s="1">
        <v>45449</v>
      </c>
      <c r="C9268" t="s">
        <v>48</v>
      </c>
      <c r="D9268" t="s">
        <v>21</v>
      </c>
      <c r="E9268" t="s">
        <v>324</v>
      </c>
      <c r="F9268" t="s">
        <v>640</v>
      </c>
      <c r="G9268" s="8">
        <v>15</v>
      </c>
      <c r="H9268" s="6">
        <v>6630.3</v>
      </c>
      <c r="I9268" s="6">
        <v>99454.47</v>
      </c>
      <c r="J9268" t="s">
        <v>777</v>
      </c>
      <c r="K9268" s="8">
        <v>45</v>
      </c>
      <c r="L9268" t="str">
        <f>_xlfn.XLOOKUP(F9268, Items!$A:$A, Items!$C:$C, "Check Item ID", 0)</f>
        <v>Service</v>
      </c>
    </row>
    <row r="9269" spans="1:12" hidden="1" x14ac:dyDescent="0.25">
      <c r="A9269" t="s">
        <v>10037</v>
      </c>
      <c r="B9269" s="1">
        <v>45830</v>
      </c>
      <c r="C9269" t="s">
        <v>169</v>
      </c>
      <c r="D9269" t="s">
        <v>23</v>
      </c>
      <c r="E9269" t="s">
        <v>352</v>
      </c>
      <c r="F9269" t="s">
        <v>510</v>
      </c>
      <c r="G9269">
        <v>15</v>
      </c>
      <c r="H9269">
        <v>7539.93</v>
      </c>
      <c r="I9269">
        <v>113098.91</v>
      </c>
      <c r="J9269" t="s">
        <v>768</v>
      </c>
      <c r="K9269">
        <v>44</v>
      </c>
      <c r="L9269" t="str">
        <f>_xlfn.XLOOKUP(F9269, Items!$A:$A, Items!$C:$C, "Check Item ID", 0)</f>
        <v>Service</v>
      </c>
    </row>
    <row r="9270" spans="1:12" hidden="1" x14ac:dyDescent="0.25">
      <c r="A9270" t="s">
        <v>10038</v>
      </c>
      <c r="B9270" s="1">
        <v>45053</v>
      </c>
      <c r="C9270" t="s">
        <v>63</v>
      </c>
      <c r="D9270" t="s">
        <v>27</v>
      </c>
      <c r="E9270" t="s">
        <v>278</v>
      </c>
      <c r="F9270" t="s">
        <v>574</v>
      </c>
      <c r="G9270">
        <v>33</v>
      </c>
      <c r="H9270">
        <v>2612.96</v>
      </c>
      <c r="I9270">
        <v>86227.61</v>
      </c>
      <c r="J9270" t="s">
        <v>770</v>
      </c>
      <c r="K9270">
        <v>17</v>
      </c>
      <c r="L9270" t="str">
        <f>_xlfn.XLOOKUP(F9270, Items!$A:$A, Items!$C:$C, "Check Item ID", 0)</f>
        <v>Service</v>
      </c>
    </row>
    <row r="9271" spans="1:12" hidden="1" x14ac:dyDescent="0.25">
      <c r="A9271" t="s">
        <v>10039</v>
      </c>
      <c r="B9271" s="1">
        <v>45885</v>
      </c>
      <c r="C9271" t="s">
        <v>165</v>
      </c>
      <c r="D9271" t="s">
        <v>27</v>
      </c>
      <c r="E9271" t="s">
        <v>283</v>
      </c>
      <c r="F9271" t="s">
        <v>510</v>
      </c>
      <c r="G9271">
        <v>39</v>
      </c>
      <c r="H9271">
        <v>7371.38</v>
      </c>
      <c r="I9271">
        <v>287483.64</v>
      </c>
      <c r="J9271" t="s">
        <v>770</v>
      </c>
      <c r="K9271">
        <v>16</v>
      </c>
      <c r="L9271" t="str">
        <f>_xlfn.XLOOKUP(F9271, Items!$A:$A, Items!$C:$C, "Check Item ID", 0)</f>
        <v>Service</v>
      </c>
    </row>
    <row r="9272" spans="1:12" hidden="1" x14ac:dyDescent="0.25">
      <c r="A9272" t="s">
        <v>10040</v>
      </c>
      <c r="B9272" s="1">
        <v>46009</v>
      </c>
      <c r="C9272" t="s">
        <v>103</v>
      </c>
      <c r="D9272" t="s">
        <v>31</v>
      </c>
      <c r="E9272" t="s">
        <v>320</v>
      </c>
      <c r="F9272" t="s">
        <v>470</v>
      </c>
      <c r="G9272">
        <v>46</v>
      </c>
      <c r="H9272">
        <v>1137.77</v>
      </c>
      <c r="I9272">
        <v>52337.599999999999</v>
      </c>
      <c r="J9272" t="s">
        <v>770</v>
      </c>
      <c r="K9272">
        <v>14</v>
      </c>
      <c r="L9272" t="str">
        <f>_xlfn.XLOOKUP(F9272, Items!$A:$A, Items!$C:$C, "Check Item ID", 0)</f>
        <v>Software</v>
      </c>
    </row>
    <row r="9273" spans="1:12" hidden="1" x14ac:dyDescent="0.25">
      <c r="A9273" t="s">
        <v>10041</v>
      </c>
      <c r="B9273" s="1">
        <v>44959</v>
      </c>
      <c r="C9273" t="s">
        <v>81</v>
      </c>
      <c r="D9273" t="s">
        <v>19</v>
      </c>
      <c r="E9273" t="s">
        <v>281</v>
      </c>
      <c r="F9273" t="s">
        <v>484</v>
      </c>
      <c r="G9273">
        <v>1</v>
      </c>
      <c r="H9273">
        <v>6296.2</v>
      </c>
      <c r="I9273">
        <v>6296.2</v>
      </c>
      <c r="J9273" t="s">
        <v>768</v>
      </c>
      <c r="K9273">
        <v>13</v>
      </c>
      <c r="L9273" t="str">
        <f>_xlfn.XLOOKUP(F9273, Items!$A:$A, Items!$C:$C, "Check Item ID", 0)</f>
        <v>Hardware</v>
      </c>
    </row>
    <row r="9274" spans="1:12" hidden="1" x14ac:dyDescent="0.25">
      <c r="A9274" t="s">
        <v>10042</v>
      </c>
      <c r="B9274" s="1">
        <v>45924</v>
      </c>
      <c r="C9274" t="s">
        <v>165</v>
      </c>
      <c r="D9274" t="s">
        <v>27</v>
      </c>
      <c r="E9274" t="s">
        <v>260</v>
      </c>
      <c r="F9274" t="s">
        <v>714</v>
      </c>
      <c r="G9274">
        <v>35</v>
      </c>
      <c r="H9274">
        <v>4528.72</v>
      </c>
      <c r="I9274">
        <v>158505.35999999999</v>
      </c>
      <c r="J9274" t="s">
        <v>770</v>
      </c>
      <c r="K9274">
        <v>13</v>
      </c>
      <c r="L9274" t="str">
        <f>_xlfn.XLOOKUP(F9274, Items!$A:$A, Items!$C:$C, "Check Item ID", 0)</f>
        <v>Hardware</v>
      </c>
    </row>
    <row r="9275" spans="1:12" hidden="1" x14ac:dyDescent="0.25">
      <c r="A9275" t="s">
        <v>10043</v>
      </c>
      <c r="B9275" s="1">
        <v>45531</v>
      </c>
      <c r="C9275" t="s">
        <v>227</v>
      </c>
      <c r="D9275" t="s">
        <v>9</v>
      </c>
      <c r="E9275" t="s">
        <v>290</v>
      </c>
      <c r="F9275" t="s">
        <v>434</v>
      </c>
      <c r="G9275">
        <v>26</v>
      </c>
      <c r="H9275">
        <v>7154.34</v>
      </c>
      <c r="I9275">
        <v>186012.76</v>
      </c>
      <c r="J9275" t="s">
        <v>768</v>
      </c>
      <c r="K9275">
        <v>8</v>
      </c>
      <c r="L9275" t="str">
        <f>_xlfn.XLOOKUP(F9275, Items!$A:$A, Items!$C:$C, "Check Item ID", 0)</f>
        <v>Software</v>
      </c>
    </row>
    <row r="9276" spans="1:12" hidden="1" x14ac:dyDescent="0.25">
      <c r="A9276" t="s">
        <v>10044</v>
      </c>
      <c r="B9276" s="1">
        <v>45069</v>
      </c>
      <c r="C9276" t="s">
        <v>79</v>
      </c>
      <c r="D9276" t="s">
        <v>31</v>
      </c>
      <c r="E9276" t="s">
        <v>342</v>
      </c>
      <c r="F9276" t="s">
        <v>442</v>
      </c>
      <c r="G9276">
        <v>11</v>
      </c>
      <c r="H9276">
        <v>8824.3700000000008</v>
      </c>
      <c r="I9276">
        <v>97068.04</v>
      </c>
      <c r="J9276" t="s">
        <v>770</v>
      </c>
      <c r="K9276">
        <v>34</v>
      </c>
      <c r="L9276" t="str">
        <f>_xlfn.XLOOKUP(F9276, Items!$A:$A, Items!$C:$C, "Check Item ID", 0)</f>
        <v>Service</v>
      </c>
    </row>
    <row r="9277" spans="1:12" hidden="1" x14ac:dyDescent="0.25">
      <c r="A9277" t="s">
        <v>10045</v>
      </c>
      <c r="B9277" s="1">
        <v>44936</v>
      </c>
      <c r="C9277" t="s">
        <v>157</v>
      </c>
      <c r="D9277" t="s">
        <v>11</v>
      </c>
      <c r="E9277" t="s">
        <v>330</v>
      </c>
      <c r="F9277" t="s">
        <v>680</v>
      </c>
      <c r="G9277">
        <v>34</v>
      </c>
      <c r="H9277">
        <v>10014.51</v>
      </c>
      <c r="I9277">
        <v>340493.42</v>
      </c>
      <c r="J9277" t="s">
        <v>770</v>
      </c>
      <c r="K9277">
        <v>5</v>
      </c>
      <c r="L9277" t="str">
        <f>_xlfn.XLOOKUP(F9277, Items!$A:$A, Items!$C:$C, "Check Item ID", 0)</f>
        <v>Service</v>
      </c>
    </row>
    <row r="9278" spans="1:12" hidden="1" x14ac:dyDescent="0.25">
      <c r="A9278" t="s">
        <v>10046</v>
      </c>
      <c r="B9278" s="1">
        <v>44967</v>
      </c>
      <c r="C9278" t="s">
        <v>223</v>
      </c>
      <c r="D9278" t="s">
        <v>5</v>
      </c>
      <c r="E9278" t="s">
        <v>246</v>
      </c>
      <c r="F9278" t="s">
        <v>702</v>
      </c>
      <c r="G9278">
        <v>25</v>
      </c>
      <c r="H9278">
        <v>6646.46</v>
      </c>
      <c r="I9278">
        <v>166161.51999999999</v>
      </c>
      <c r="J9278" t="s">
        <v>770</v>
      </c>
      <c r="K9278">
        <v>23</v>
      </c>
      <c r="L9278" t="str">
        <f>_xlfn.XLOOKUP(F9278, Items!$A:$A, Items!$C:$C, "Check Item ID", 0)</f>
        <v>Hardware</v>
      </c>
    </row>
    <row r="9279" spans="1:12" hidden="1" x14ac:dyDescent="0.25">
      <c r="A9279" t="s">
        <v>10047</v>
      </c>
      <c r="B9279" s="1">
        <v>45839</v>
      </c>
      <c r="C9279" t="s">
        <v>65</v>
      </c>
      <c r="D9279" t="s">
        <v>15</v>
      </c>
      <c r="E9279" t="s">
        <v>352</v>
      </c>
      <c r="F9279" t="s">
        <v>363</v>
      </c>
      <c r="G9279">
        <v>33</v>
      </c>
      <c r="H9279">
        <v>3899.32</v>
      </c>
      <c r="I9279">
        <v>128677.7</v>
      </c>
      <c r="J9279" t="s">
        <v>768</v>
      </c>
      <c r="K9279">
        <v>22</v>
      </c>
      <c r="L9279" t="str">
        <f>_xlfn.XLOOKUP(F9279, Items!$A:$A, Items!$C:$C, "Check Item ID", 0)</f>
        <v>Hardware</v>
      </c>
    </row>
    <row r="9280" spans="1:12" x14ac:dyDescent="0.25">
      <c r="A9280" t="s">
        <v>10048</v>
      </c>
      <c r="B9280" s="1">
        <v>45683</v>
      </c>
      <c r="C9280" t="s">
        <v>91</v>
      </c>
      <c r="D9280" t="s">
        <v>11</v>
      </c>
      <c r="E9280" t="s">
        <v>283</v>
      </c>
      <c r="F9280" t="s">
        <v>624</v>
      </c>
      <c r="G9280" s="8">
        <v>27</v>
      </c>
      <c r="H9280" s="6">
        <v>3469.5</v>
      </c>
      <c r="I9280" s="6">
        <v>93676.42</v>
      </c>
      <c r="J9280" t="s">
        <v>777</v>
      </c>
      <c r="K9280" s="8">
        <v>39</v>
      </c>
      <c r="L9280" t="str">
        <f>_xlfn.XLOOKUP(F9280, Items!$A:$A, Items!$C:$C, "Check Item ID", 0)</f>
        <v>Service</v>
      </c>
    </row>
    <row r="9281" spans="1:12" x14ac:dyDescent="0.25">
      <c r="A9281" t="s">
        <v>10049</v>
      </c>
      <c r="B9281" s="1">
        <v>45602</v>
      </c>
      <c r="C9281" t="s">
        <v>119</v>
      </c>
      <c r="D9281" t="s">
        <v>13</v>
      </c>
      <c r="E9281" t="s">
        <v>352</v>
      </c>
      <c r="F9281" t="s">
        <v>432</v>
      </c>
      <c r="G9281" s="8">
        <v>17</v>
      </c>
      <c r="H9281" s="6">
        <v>9943.32</v>
      </c>
      <c r="I9281" s="6">
        <v>169036.43</v>
      </c>
      <c r="J9281" t="s">
        <v>777</v>
      </c>
      <c r="K9281" s="8">
        <v>43</v>
      </c>
      <c r="L9281" t="str">
        <f>_xlfn.XLOOKUP(F9281, Items!$A:$A, Items!$C:$C, "Check Item ID", 0)</f>
        <v>Service</v>
      </c>
    </row>
    <row r="9282" spans="1:12" hidden="1" x14ac:dyDescent="0.25">
      <c r="A9282" t="s">
        <v>10050</v>
      </c>
      <c r="B9282" s="1">
        <v>45542</v>
      </c>
      <c r="C9282" t="s">
        <v>103</v>
      </c>
      <c r="D9282" t="s">
        <v>31</v>
      </c>
      <c r="E9282" t="s">
        <v>278</v>
      </c>
      <c r="F9282" t="s">
        <v>550</v>
      </c>
      <c r="G9282">
        <v>47</v>
      </c>
      <c r="H9282">
        <v>347.2</v>
      </c>
      <c r="I9282">
        <v>16318.32</v>
      </c>
      <c r="J9282" t="s">
        <v>770</v>
      </c>
      <c r="K9282">
        <v>4</v>
      </c>
      <c r="L9282" t="str">
        <f>_xlfn.XLOOKUP(F9282, Items!$A:$A, Items!$C:$C, "Check Item ID", 0)</f>
        <v>Service</v>
      </c>
    </row>
    <row r="9283" spans="1:12" x14ac:dyDescent="0.25">
      <c r="A9283" t="s">
        <v>10051</v>
      </c>
      <c r="B9283" s="1">
        <v>45403</v>
      </c>
      <c r="C9283" t="s">
        <v>39</v>
      </c>
      <c r="D9283" t="s">
        <v>25</v>
      </c>
      <c r="E9283" t="s">
        <v>294</v>
      </c>
      <c r="F9283" t="s">
        <v>490</v>
      </c>
      <c r="G9283" s="8">
        <v>37</v>
      </c>
      <c r="H9283" s="6">
        <v>885.22</v>
      </c>
      <c r="I9283" s="6">
        <v>32753.14</v>
      </c>
      <c r="J9283" t="s">
        <v>777</v>
      </c>
      <c r="K9283" s="8">
        <v>36</v>
      </c>
      <c r="L9283" t="str">
        <f>_xlfn.XLOOKUP(F9283, Items!$A:$A, Items!$C:$C, "Check Item ID", 0)</f>
        <v>Software</v>
      </c>
    </row>
    <row r="9284" spans="1:12" hidden="1" x14ac:dyDescent="0.25">
      <c r="A9284" t="s">
        <v>10052</v>
      </c>
      <c r="B9284" s="1">
        <v>45446</v>
      </c>
      <c r="C9284" t="s">
        <v>181</v>
      </c>
      <c r="D9284" t="s">
        <v>17</v>
      </c>
      <c r="E9284" t="s">
        <v>258</v>
      </c>
      <c r="F9284" t="s">
        <v>600</v>
      </c>
      <c r="G9284">
        <v>25</v>
      </c>
      <c r="H9284">
        <v>7957.85</v>
      </c>
      <c r="I9284">
        <v>198946.29</v>
      </c>
      <c r="J9284" t="s">
        <v>770</v>
      </c>
      <c r="K9284">
        <v>41</v>
      </c>
      <c r="L9284" t="str">
        <f>_xlfn.XLOOKUP(F9284, Items!$A:$A, Items!$C:$C, "Check Item ID", 0)</f>
        <v>Software</v>
      </c>
    </row>
    <row r="9285" spans="1:12" hidden="1" x14ac:dyDescent="0.25">
      <c r="A9285" t="s">
        <v>10053</v>
      </c>
      <c r="B9285" s="1">
        <v>45998</v>
      </c>
      <c r="C9285" t="s">
        <v>81</v>
      </c>
      <c r="D9285" t="s">
        <v>19</v>
      </c>
      <c r="E9285" t="s">
        <v>314</v>
      </c>
      <c r="F9285" t="s">
        <v>690</v>
      </c>
      <c r="G9285">
        <v>8</v>
      </c>
      <c r="H9285">
        <v>8547.92</v>
      </c>
      <c r="I9285">
        <v>68383.320000000007</v>
      </c>
      <c r="J9285" t="s">
        <v>770</v>
      </c>
      <c r="K9285">
        <v>41</v>
      </c>
      <c r="L9285" t="str">
        <f>_xlfn.XLOOKUP(F9285, Items!$A:$A, Items!$C:$C, "Check Item ID", 0)</f>
        <v>Software</v>
      </c>
    </row>
    <row r="9286" spans="1:12" hidden="1" x14ac:dyDescent="0.25">
      <c r="A9286" t="s">
        <v>10054</v>
      </c>
      <c r="B9286" s="1">
        <v>45728</v>
      </c>
      <c r="C9286" t="s">
        <v>133</v>
      </c>
      <c r="D9286" t="s">
        <v>11</v>
      </c>
      <c r="E9286" t="s">
        <v>340</v>
      </c>
      <c r="F9286" t="s">
        <v>714</v>
      </c>
      <c r="G9286">
        <v>3</v>
      </c>
      <c r="H9286">
        <v>3568.5</v>
      </c>
      <c r="I9286">
        <v>10705.5</v>
      </c>
      <c r="J9286" t="s">
        <v>768</v>
      </c>
      <c r="K9286">
        <v>28</v>
      </c>
      <c r="L9286" t="str">
        <f>_xlfn.XLOOKUP(F9286, Items!$A:$A, Items!$C:$C, "Check Item ID", 0)</f>
        <v>Hardware</v>
      </c>
    </row>
    <row r="9287" spans="1:12" hidden="1" x14ac:dyDescent="0.25">
      <c r="A9287" t="s">
        <v>10055</v>
      </c>
      <c r="B9287" s="1">
        <v>45388</v>
      </c>
      <c r="C9287" t="s">
        <v>181</v>
      </c>
      <c r="D9287" t="s">
        <v>17</v>
      </c>
      <c r="E9287" t="s">
        <v>294</v>
      </c>
      <c r="F9287" t="s">
        <v>626</v>
      </c>
      <c r="G9287">
        <v>12</v>
      </c>
      <c r="H9287">
        <v>4486.74</v>
      </c>
      <c r="I9287">
        <v>53840.82</v>
      </c>
      <c r="J9287" t="s">
        <v>768</v>
      </c>
      <c r="K9287">
        <v>17</v>
      </c>
      <c r="L9287" t="str">
        <f>_xlfn.XLOOKUP(F9287, Items!$A:$A, Items!$C:$C, "Check Item ID", 0)</f>
        <v>Software</v>
      </c>
    </row>
    <row r="9288" spans="1:12" x14ac:dyDescent="0.25">
      <c r="A9288" t="s">
        <v>10056</v>
      </c>
      <c r="B9288" s="1">
        <v>45632</v>
      </c>
      <c r="C9288" t="s">
        <v>65</v>
      </c>
      <c r="D9288" t="s">
        <v>15</v>
      </c>
      <c r="E9288" t="s">
        <v>308</v>
      </c>
      <c r="F9288" t="s">
        <v>558</v>
      </c>
      <c r="G9288" s="8">
        <v>43</v>
      </c>
      <c r="H9288" s="6">
        <v>7818.58</v>
      </c>
      <c r="I9288" s="6">
        <v>336198.73</v>
      </c>
      <c r="J9288" t="s">
        <v>777</v>
      </c>
      <c r="K9288" s="8">
        <v>33</v>
      </c>
      <c r="L9288" t="str">
        <f>_xlfn.XLOOKUP(F9288, Items!$A:$A, Items!$C:$C, "Check Item ID", 0)</f>
        <v>Software</v>
      </c>
    </row>
    <row r="9289" spans="1:12" x14ac:dyDescent="0.25">
      <c r="A9289" t="s">
        <v>10057</v>
      </c>
      <c r="B9289" s="1">
        <v>45881</v>
      </c>
      <c r="C9289" t="s">
        <v>129</v>
      </c>
      <c r="D9289" t="s">
        <v>11</v>
      </c>
      <c r="E9289" t="s">
        <v>310</v>
      </c>
      <c r="F9289" t="s">
        <v>452</v>
      </c>
      <c r="G9289" s="8">
        <v>39</v>
      </c>
      <c r="H9289" s="6">
        <v>3082.92</v>
      </c>
      <c r="I9289" s="6">
        <v>120234.02</v>
      </c>
      <c r="J9289" t="s">
        <v>777</v>
      </c>
      <c r="K9289" s="8">
        <v>42</v>
      </c>
      <c r="L9289" t="str">
        <f>_xlfn.XLOOKUP(F9289, Items!$A:$A, Items!$C:$C, "Check Item ID", 0)</f>
        <v>Service</v>
      </c>
    </row>
    <row r="9290" spans="1:12" hidden="1" x14ac:dyDescent="0.25">
      <c r="A9290" t="s">
        <v>10058</v>
      </c>
      <c r="B9290" s="1">
        <v>45523</v>
      </c>
      <c r="C9290" t="s">
        <v>195</v>
      </c>
      <c r="D9290" t="s">
        <v>7</v>
      </c>
      <c r="E9290" t="s">
        <v>298</v>
      </c>
      <c r="F9290" t="s">
        <v>544</v>
      </c>
      <c r="G9290">
        <v>46</v>
      </c>
      <c r="H9290">
        <v>1078.6199999999999</v>
      </c>
      <c r="I9290">
        <v>49616.59</v>
      </c>
      <c r="J9290" t="s">
        <v>770</v>
      </c>
      <c r="K9290">
        <v>36</v>
      </c>
      <c r="L9290" t="str">
        <f>_xlfn.XLOOKUP(F9290, Items!$A:$A, Items!$C:$C, "Check Item ID", 0)</f>
        <v>Software</v>
      </c>
    </row>
    <row r="9291" spans="1:12" hidden="1" x14ac:dyDescent="0.25">
      <c r="A9291" t="s">
        <v>10059</v>
      </c>
      <c r="B9291" s="1">
        <v>44973</v>
      </c>
      <c r="C9291" t="s">
        <v>223</v>
      </c>
      <c r="D9291" t="s">
        <v>5</v>
      </c>
      <c r="E9291" t="s">
        <v>328</v>
      </c>
      <c r="F9291" t="s">
        <v>706</v>
      </c>
      <c r="G9291">
        <v>5</v>
      </c>
      <c r="H9291">
        <v>9401.49</v>
      </c>
      <c r="I9291">
        <v>47007.43</v>
      </c>
      <c r="J9291" t="s">
        <v>768</v>
      </c>
      <c r="K9291">
        <v>43</v>
      </c>
      <c r="L9291" t="str">
        <f>_xlfn.XLOOKUP(F9291, Items!$A:$A, Items!$C:$C, "Check Item ID", 0)</f>
        <v>Software</v>
      </c>
    </row>
    <row r="9292" spans="1:12" x14ac:dyDescent="0.25">
      <c r="A9292" t="s">
        <v>10060</v>
      </c>
      <c r="B9292" s="1">
        <v>45415</v>
      </c>
      <c r="C9292" t="s">
        <v>197</v>
      </c>
      <c r="D9292" t="s">
        <v>17</v>
      </c>
      <c r="E9292" t="s">
        <v>352</v>
      </c>
      <c r="F9292" t="s">
        <v>670</v>
      </c>
      <c r="G9292" s="8">
        <v>18</v>
      </c>
      <c r="H9292" s="6">
        <v>8285.7000000000007</v>
      </c>
      <c r="I9292" s="6">
        <v>149142.51999999999</v>
      </c>
      <c r="J9292" t="s">
        <v>777</v>
      </c>
      <c r="K9292" s="8">
        <v>14</v>
      </c>
      <c r="L9292" t="str">
        <f>_xlfn.XLOOKUP(F9292, Items!$A:$A, Items!$C:$C, "Check Item ID", 0)</f>
        <v>Service</v>
      </c>
    </row>
    <row r="9293" spans="1:12" hidden="1" x14ac:dyDescent="0.25">
      <c r="A9293" t="s">
        <v>10061</v>
      </c>
      <c r="B9293" s="1">
        <v>46007</v>
      </c>
      <c r="C9293" t="s">
        <v>203</v>
      </c>
      <c r="D9293" t="s">
        <v>31</v>
      </c>
      <c r="E9293" t="s">
        <v>270</v>
      </c>
      <c r="F9293" t="s">
        <v>386</v>
      </c>
      <c r="G9293">
        <v>10</v>
      </c>
      <c r="H9293">
        <v>10127.26</v>
      </c>
      <c r="I9293">
        <v>101272.6</v>
      </c>
      <c r="J9293" t="s">
        <v>768</v>
      </c>
      <c r="K9293">
        <v>19</v>
      </c>
      <c r="L9293" t="str">
        <f>_xlfn.XLOOKUP(F9293, Items!$A:$A, Items!$C:$C, "Check Item ID", 0)</f>
        <v>Hardware</v>
      </c>
    </row>
    <row r="9294" spans="1:12" x14ac:dyDescent="0.25">
      <c r="A9294" t="s">
        <v>10062</v>
      </c>
      <c r="B9294" s="1">
        <v>45486</v>
      </c>
      <c r="C9294" t="s">
        <v>77</v>
      </c>
      <c r="D9294" t="s">
        <v>17</v>
      </c>
      <c r="E9294" t="s">
        <v>298</v>
      </c>
      <c r="F9294" t="s">
        <v>660</v>
      </c>
      <c r="G9294" s="8">
        <v>49</v>
      </c>
      <c r="H9294" s="6">
        <v>7305.7</v>
      </c>
      <c r="I9294" s="6">
        <v>357979.43</v>
      </c>
      <c r="J9294" t="s">
        <v>777</v>
      </c>
      <c r="K9294" s="8">
        <v>15</v>
      </c>
      <c r="L9294" t="str">
        <f>_xlfn.XLOOKUP(F9294, Items!$A:$A, Items!$C:$C, "Check Item ID", 0)</f>
        <v>Hardware</v>
      </c>
    </row>
    <row r="9295" spans="1:12" hidden="1" x14ac:dyDescent="0.25">
      <c r="A9295" t="s">
        <v>10063</v>
      </c>
      <c r="B9295" s="1">
        <v>45993</v>
      </c>
      <c r="C9295" t="s">
        <v>97</v>
      </c>
      <c r="D9295" t="s">
        <v>29</v>
      </c>
      <c r="E9295" t="s">
        <v>322</v>
      </c>
      <c r="F9295" t="s">
        <v>400</v>
      </c>
      <c r="G9295">
        <v>7</v>
      </c>
      <c r="H9295">
        <v>6771.68</v>
      </c>
      <c r="I9295">
        <v>47401.78</v>
      </c>
      <c r="J9295" t="s">
        <v>770</v>
      </c>
      <c r="K9295">
        <v>22</v>
      </c>
      <c r="L9295" t="str">
        <f>_xlfn.XLOOKUP(F9295, Items!$A:$A, Items!$C:$C, "Check Item ID", 0)</f>
        <v>Hardware</v>
      </c>
    </row>
    <row r="9296" spans="1:12" hidden="1" x14ac:dyDescent="0.25">
      <c r="A9296" t="s">
        <v>10064</v>
      </c>
      <c r="B9296" s="1">
        <v>45643</v>
      </c>
      <c r="C9296" t="s">
        <v>135</v>
      </c>
      <c r="D9296" t="s">
        <v>31</v>
      </c>
      <c r="E9296" t="s">
        <v>274</v>
      </c>
      <c r="F9296" t="s">
        <v>512</v>
      </c>
      <c r="G9296">
        <v>2</v>
      </c>
      <c r="H9296">
        <v>4241.6899999999996</v>
      </c>
      <c r="I9296">
        <v>8483.3700000000008</v>
      </c>
      <c r="J9296" t="s">
        <v>770</v>
      </c>
      <c r="K9296">
        <v>17</v>
      </c>
      <c r="L9296" t="str">
        <f>_xlfn.XLOOKUP(F9296, Items!$A:$A, Items!$C:$C, "Check Item ID", 0)</f>
        <v>Software</v>
      </c>
    </row>
    <row r="9297" spans="1:12" hidden="1" x14ac:dyDescent="0.25">
      <c r="A9297" t="s">
        <v>10065</v>
      </c>
      <c r="B9297" s="1">
        <v>45199</v>
      </c>
      <c r="C9297" t="s">
        <v>141</v>
      </c>
      <c r="D9297" t="s">
        <v>27</v>
      </c>
      <c r="E9297" t="s">
        <v>281</v>
      </c>
      <c r="F9297" t="s">
        <v>642</v>
      </c>
      <c r="G9297">
        <v>3</v>
      </c>
      <c r="H9297">
        <v>3616.48</v>
      </c>
      <c r="I9297">
        <v>10849.43</v>
      </c>
      <c r="J9297" t="s">
        <v>768</v>
      </c>
      <c r="K9297">
        <v>25</v>
      </c>
      <c r="L9297" t="str">
        <f>_xlfn.XLOOKUP(F9297, Items!$A:$A, Items!$C:$C, "Check Item ID", 0)</f>
        <v>Software</v>
      </c>
    </row>
    <row r="9298" spans="1:12" x14ac:dyDescent="0.25">
      <c r="A9298" t="s">
        <v>10066</v>
      </c>
      <c r="B9298" s="1">
        <v>45048</v>
      </c>
      <c r="C9298" t="s">
        <v>75</v>
      </c>
      <c r="D9298" t="s">
        <v>11</v>
      </c>
      <c r="E9298" t="s">
        <v>348</v>
      </c>
      <c r="F9298" t="s">
        <v>518</v>
      </c>
      <c r="G9298" s="8">
        <v>42</v>
      </c>
      <c r="H9298" s="6">
        <v>4220.22</v>
      </c>
      <c r="I9298" s="6">
        <v>177249.41</v>
      </c>
      <c r="J9298" t="s">
        <v>777</v>
      </c>
      <c r="K9298" s="8">
        <v>31</v>
      </c>
      <c r="L9298" t="str">
        <f>_xlfn.XLOOKUP(F9298, Items!$A:$A, Items!$C:$C, "Check Item ID", 0)</f>
        <v>Service</v>
      </c>
    </row>
    <row r="9299" spans="1:12" hidden="1" x14ac:dyDescent="0.25">
      <c r="A9299" t="s">
        <v>10067</v>
      </c>
      <c r="B9299" s="1">
        <v>45803</v>
      </c>
      <c r="C9299" t="s">
        <v>65</v>
      </c>
      <c r="D9299" t="s">
        <v>15</v>
      </c>
      <c r="E9299" t="s">
        <v>302</v>
      </c>
      <c r="F9299" t="s">
        <v>458</v>
      </c>
      <c r="G9299">
        <v>29</v>
      </c>
      <c r="H9299">
        <v>5452</v>
      </c>
      <c r="I9299">
        <v>158108.01</v>
      </c>
      <c r="J9299" t="s">
        <v>770</v>
      </c>
      <c r="K9299">
        <v>24</v>
      </c>
      <c r="L9299" t="str">
        <f>_xlfn.XLOOKUP(F9299, Items!$A:$A, Items!$C:$C, "Check Item ID", 0)</f>
        <v>Service</v>
      </c>
    </row>
    <row r="9300" spans="1:12" hidden="1" x14ac:dyDescent="0.25">
      <c r="A9300" t="s">
        <v>10068</v>
      </c>
      <c r="B9300" s="1">
        <v>44997</v>
      </c>
      <c r="C9300" t="s">
        <v>189</v>
      </c>
      <c r="D9300" t="s">
        <v>21</v>
      </c>
      <c r="E9300" t="s">
        <v>352</v>
      </c>
      <c r="F9300" t="s">
        <v>594</v>
      </c>
      <c r="G9300">
        <v>50</v>
      </c>
      <c r="H9300">
        <v>3327.98</v>
      </c>
      <c r="I9300">
        <v>166398.95000000001</v>
      </c>
      <c r="J9300" t="s">
        <v>768</v>
      </c>
      <c r="K9300">
        <v>23</v>
      </c>
      <c r="L9300" t="str">
        <f>_xlfn.XLOOKUP(F9300, Items!$A:$A, Items!$C:$C, "Check Item ID", 0)</f>
        <v>Software</v>
      </c>
    </row>
    <row r="9301" spans="1:12" x14ac:dyDescent="0.25">
      <c r="A9301" t="s">
        <v>10069</v>
      </c>
      <c r="B9301" s="1">
        <v>45712</v>
      </c>
      <c r="C9301" t="s">
        <v>57</v>
      </c>
      <c r="D9301" t="s">
        <v>25</v>
      </c>
      <c r="E9301" t="s">
        <v>258</v>
      </c>
      <c r="F9301" t="s">
        <v>722</v>
      </c>
      <c r="G9301" s="8">
        <v>46</v>
      </c>
      <c r="H9301" s="6">
        <v>7022.14</v>
      </c>
      <c r="I9301" s="6">
        <v>323018.27</v>
      </c>
      <c r="J9301" t="s">
        <v>777</v>
      </c>
      <c r="K9301" s="8">
        <v>28</v>
      </c>
      <c r="L9301" t="str">
        <f>_xlfn.XLOOKUP(F9301, Items!$A:$A, Items!$C:$C, "Check Item ID", 0)</f>
        <v>Service</v>
      </c>
    </row>
    <row r="9302" spans="1:12" x14ac:dyDescent="0.25">
      <c r="A9302" t="s">
        <v>10070</v>
      </c>
      <c r="B9302" s="1">
        <v>45354</v>
      </c>
      <c r="C9302" t="s">
        <v>95</v>
      </c>
      <c r="D9302" t="s">
        <v>11</v>
      </c>
      <c r="E9302" t="s">
        <v>258</v>
      </c>
      <c r="F9302" t="s">
        <v>478</v>
      </c>
      <c r="G9302" s="8">
        <v>14</v>
      </c>
      <c r="H9302" s="6">
        <v>7581.47</v>
      </c>
      <c r="I9302" s="6">
        <v>106140.61</v>
      </c>
      <c r="J9302" t="s">
        <v>777</v>
      </c>
      <c r="K9302" s="8">
        <v>20</v>
      </c>
      <c r="L9302" t="str">
        <f>_xlfn.XLOOKUP(F9302, Items!$A:$A, Items!$C:$C, "Check Item ID", 0)</f>
        <v>Software</v>
      </c>
    </row>
    <row r="9303" spans="1:12" hidden="1" x14ac:dyDescent="0.25">
      <c r="A9303" t="s">
        <v>10071</v>
      </c>
      <c r="B9303" s="1">
        <v>45445</v>
      </c>
      <c r="C9303" t="s">
        <v>79</v>
      </c>
      <c r="D9303" t="s">
        <v>31</v>
      </c>
      <c r="E9303" t="s">
        <v>281</v>
      </c>
      <c r="F9303" t="s">
        <v>464</v>
      </c>
      <c r="G9303">
        <v>31</v>
      </c>
      <c r="H9303">
        <v>3094.24</v>
      </c>
      <c r="I9303">
        <v>95921.55</v>
      </c>
      <c r="J9303" t="s">
        <v>770</v>
      </c>
      <c r="K9303">
        <v>8</v>
      </c>
      <c r="L9303" t="str">
        <f>_xlfn.XLOOKUP(F9303, Items!$A:$A, Items!$C:$C, "Check Item ID", 0)</f>
        <v>Hardware</v>
      </c>
    </row>
    <row r="9304" spans="1:12" hidden="1" x14ac:dyDescent="0.25">
      <c r="A9304" t="s">
        <v>10072</v>
      </c>
      <c r="B9304" s="1">
        <v>45385</v>
      </c>
      <c r="C9304" t="s">
        <v>125</v>
      </c>
      <c r="D9304" t="s">
        <v>23</v>
      </c>
      <c r="E9304" t="s">
        <v>320</v>
      </c>
      <c r="F9304" t="s">
        <v>634</v>
      </c>
      <c r="G9304">
        <v>10</v>
      </c>
      <c r="H9304">
        <v>5324.8</v>
      </c>
      <c r="I9304">
        <v>53248.02</v>
      </c>
      <c r="J9304" t="s">
        <v>770</v>
      </c>
      <c r="K9304">
        <v>29</v>
      </c>
      <c r="L9304" t="str">
        <f>_xlfn.XLOOKUP(F9304, Items!$A:$A, Items!$C:$C, "Check Item ID", 0)</f>
        <v>Hardware</v>
      </c>
    </row>
    <row r="9305" spans="1:12" hidden="1" x14ac:dyDescent="0.25">
      <c r="A9305" t="s">
        <v>10073</v>
      </c>
      <c r="B9305" s="1">
        <v>45058</v>
      </c>
      <c r="C9305" t="s">
        <v>85</v>
      </c>
      <c r="D9305" t="s">
        <v>29</v>
      </c>
      <c r="E9305" t="s">
        <v>344</v>
      </c>
      <c r="F9305" t="s">
        <v>438</v>
      </c>
      <c r="G9305">
        <v>42</v>
      </c>
      <c r="H9305">
        <v>4429.74</v>
      </c>
      <c r="I9305">
        <v>186048.88</v>
      </c>
      <c r="J9305" t="s">
        <v>768</v>
      </c>
      <c r="K9305">
        <v>13</v>
      </c>
      <c r="L9305" t="str">
        <f>_xlfn.XLOOKUP(F9305, Items!$A:$A, Items!$C:$C, "Check Item ID", 0)</f>
        <v>Software</v>
      </c>
    </row>
    <row r="9306" spans="1:12" hidden="1" x14ac:dyDescent="0.25">
      <c r="A9306" t="s">
        <v>10074</v>
      </c>
      <c r="B9306" s="1">
        <v>45468</v>
      </c>
      <c r="C9306" t="s">
        <v>155</v>
      </c>
      <c r="D9306" t="s">
        <v>31</v>
      </c>
      <c r="E9306" t="s">
        <v>350</v>
      </c>
      <c r="F9306" t="s">
        <v>388</v>
      </c>
      <c r="G9306">
        <v>42</v>
      </c>
      <c r="H9306">
        <v>5270.95</v>
      </c>
      <c r="I9306">
        <v>221379.73</v>
      </c>
      <c r="J9306" t="s">
        <v>770</v>
      </c>
      <c r="K9306">
        <v>37</v>
      </c>
      <c r="L9306" t="str">
        <f>_xlfn.XLOOKUP(F9306, Items!$A:$A, Items!$C:$C, "Check Item ID", 0)</f>
        <v>Software</v>
      </c>
    </row>
    <row r="9307" spans="1:12" hidden="1" x14ac:dyDescent="0.25">
      <c r="A9307" t="s">
        <v>10075</v>
      </c>
      <c r="B9307" s="1">
        <v>45080</v>
      </c>
      <c r="C9307" t="s">
        <v>229</v>
      </c>
      <c r="D9307" t="s">
        <v>17</v>
      </c>
      <c r="E9307" t="s">
        <v>278</v>
      </c>
      <c r="F9307" t="s">
        <v>670</v>
      </c>
      <c r="G9307">
        <v>29</v>
      </c>
      <c r="H9307">
        <v>7644.54</v>
      </c>
      <c r="I9307">
        <v>221691.63</v>
      </c>
      <c r="J9307" t="s">
        <v>768</v>
      </c>
      <c r="K9307">
        <v>31</v>
      </c>
      <c r="L9307" t="str">
        <f>_xlfn.XLOOKUP(F9307, Items!$A:$A, Items!$C:$C, "Check Item ID", 0)</f>
        <v>Service</v>
      </c>
    </row>
    <row r="9308" spans="1:12" x14ac:dyDescent="0.25">
      <c r="A9308" t="s">
        <v>10076</v>
      </c>
      <c r="B9308" s="1">
        <v>45667</v>
      </c>
      <c r="C9308" t="s">
        <v>93</v>
      </c>
      <c r="D9308" t="s">
        <v>9</v>
      </c>
      <c r="E9308" t="s">
        <v>320</v>
      </c>
      <c r="F9308" t="s">
        <v>516</v>
      </c>
      <c r="G9308" s="8">
        <v>48</v>
      </c>
      <c r="H9308" s="6">
        <v>7978.11</v>
      </c>
      <c r="I9308" s="6">
        <v>382949.2</v>
      </c>
      <c r="J9308" t="s">
        <v>777</v>
      </c>
      <c r="K9308" s="8">
        <v>6</v>
      </c>
      <c r="L9308" t="str">
        <f>_xlfn.XLOOKUP(F9308, Items!$A:$A, Items!$C:$C, "Check Item ID", 0)</f>
        <v>Service</v>
      </c>
    </row>
    <row r="9309" spans="1:12" hidden="1" x14ac:dyDescent="0.25">
      <c r="A9309" t="s">
        <v>10077</v>
      </c>
      <c r="B9309" s="1">
        <v>45066</v>
      </c>
      <c r="C9309" t="s">
        <v>165</v>
      </c>
      <c r="D9309" t="s">
        <v>27</v>
      </c>
      <c r="E9309" t="s">
        <v>324</v>
      </c>
      <c r="F9309" t="s">
        <v>598</v>
      </c>
      <c r="G9309">
        <v>17</v>
      </c>
      <c r="H9309">
        <v>6956.73</v>
      </c>
      <c r="I9309">
        <v>118264.44</v>
      </c>
      <c r="J9309" t="s">
        <v>770</v>
      </c>
      <c r="K9309">
        <v>4</v>
      </c>
      <c r="L9309" t="str">
        <f>_xlfn.XLOOKUP(F9309, Items!$A:$A, Items!$C:$C, "Check Item ID", 0)</f>
        <v>Software</v>
      </c>
    </row>
    <row r="9310" spans="1:12" x14ac:dyDescent="0.25">
      <c r="A9310" t="s">
        <v>10078</v>
      </c>
      <c r="B9310" s="1">
        <v>45935</v>
      </c>
      <c r="C9310" t="s">
        <v>113</v>
      </c>
      <c r="D9310" t="s">
        <v>23</v>
      </c>
      <c r="E9310" t="s">
        <v>278</v>
      </c>
      <c r="F9310" t="s">
        <v>548</v>
      </c>
      <c r="G9310" s="8">
        <v>43</v>
      </c>
      <c r="H9310" s="6">
        <v>8911.76</v>
      </c>
      <c r="I9310" s="6">
        <v>383205.76</v>
      </c>
      <c r="J9310" t="s">
        <v>777</v>
      </c>
      <c r="K9310" s="8">
        <v>41</v>
      </c>
      <c r="L9310" t="str">
        <f>_xlfn.XLOOKUP(F9310, Items!$A:$A, Items!$C:$C, "Check Item ID", 0)</f>
        <v>Software</v>
      </c>
    </row>
    <row r="9311" spans="1:12" x14ac:dyDescent="0.25">
      <c r="A9311" t="s">
        <v>10079</v>
      </c>
      <c r="B9311" s="1">
        <v>45554</v>
      </c>
      <c r="C9311" t="s">
        <v>121</v>
      </c>
      <c r="D9311" t="s">
        <v>5</v>
      </c>
      <c r="E9311" t="s">
        <v>270</v>
      </c>
      <c r="F9311" t="s">
        <v>516</v>
      </c>
      <c r="G9311" s="8">
        <v>2</v>
      </c>
      <c r="H9311" s="6">
        <v>8943.26</v>
      </c>
      <c r="I9311" s="6">
        <v>17886.509999999998</v>
      </c>
      <c r="J9311" t="s">
        <v>777</v>
      </c>
      <c r="K9311" s="8">
        <v>6</v>
      </c>
      <c r="L9311" t="str">
        <f>_xlfn.XLOOKUP(F9311, Items!$A:$A, Items!$C:$C, "Check Item ID", 0)</f>
        <v>Service</v>
      </c>
    </row>
    <row r="9312" spans="1:12" hidden="1" x14ac:dyDescent="0.25">
      <c r="A9312" t="s">
        <v>10080</v>
      </c>
      <c r="B9312" s="1">
        <v>45244</v>
      </c>
      <c r="C9312" t="s">
        <v>215</v>
      </c>
      <c r="D9312" t="s">
        <v>5</v>
      </c>
      <c r="E9312" t="s">
        <v>344</v>
      </c>
      <c r="F9312" t="s">
        <v>420</v>
      </c>
      <c r="G9312">
        <v>21</v>
      </c>
      <c r="H9312">
        <v>6467.29</v>
      </c>
      <c r="I9312">
        <v>135813.01999999999</v>
      </c>
      <c r="J9312" t="s">
        <v>768</v>
      </c>
      <c r="K9312">
        <v>15</v>
      </c>
      <c r="L9312" t="str">
        <f>_xlfn.XLOOKUP(F9312, Items!$A:$A, Items!$C:$C, "Check Item ID", 0)</f>
        <v>Software</v>
      </c>
    </row>
    <row r="9313" spans="1:12" hidden="1" x14ac:dyDescent="0.25">
      <c r="A9313" t="s">
        <v>10081</v>
      </c>
      <c r="B9313" s="1">
        <v>45602</v>
      </c>
      <c r="C9313" t="s">
        <v>227</v>
      </c>
      <c r="D9313" t="s">
        <v>9</v>
      </c>
      <c r="E9313" t="s">
        <v>296</v>
      </c>
      <c r="F9313" t="s">
        <v>562</v>
      </c>
      <c r="G9313">
        <v>39</v>
      </c>
      <c r="H9313">
        <v>3833.08</v>
      </c>
      <c r="I9313">
        <v>149490.23000000001</v>
      </c>
      <c r="J9313" t="s">
        <v>770</v>
      </c>
      <c r="K9313">
        <v>11</v>
      </c>
      <c r="L9313" t="str">
        <f>_xlfn.XLOOKUP(F9313, Items!$A:$A, Items!$C:$C, "Check Item ID", 0)</f>
        <v>Service</v>
      </c>
    </row>
    <row r="9314" spans="1:12" hidden="1" x14ac:dyDescent="0.25">
      <c r="A9314" t="s">
        <v>10082</v>
      </c>
      <c r="B9314" s="1">
        <v>45992</v>
      </c>
      <c r="C9314" t="s">
        <v>153</v>
      </c>
      <c r="D9314" t="s">
        <v>3</v>
      </c>
      <c r="E9314" t="s">
        <v>312</v>
      </c>
      <c r="F9314" t="s">
        <v>450</v>
      </c>
      <c r="G9314">
        <v>16</v>
      </c>
      <c r="H9314">
        <v>8096.61</v>
      </c>
      <c r="I9314">
        <v>129545.83</v>
      </c>
      <c r="J9314" t="s">
        <v>768</v>
      </c>
      <c r="K9314">
        <v>33</v>
      </c>
      <c r="L9314" t="str">
        <f>_xlfn.XLOOKUP(F9314, Items!$A:$A, Items!$C:$C, "Check Item ID", 0)</f>
        <v>Service</v>
      </c>
    </row>
    <row r="9315" spans="1:12" x14ac:dyDescent="0.25">
      <c r="A9315" t="s">
        <v>10083</v>
      </c>
      <c r="B9315" s="1">
        <v>45907</v>
      </c>
      <c r="C9315" t="s">
        <v>191</v>
      </c>
      <c r="D9315" t="s">
        <v>25</v>
      </c>
      <c r="E9315" t="s">
        <v>306</v>
      </c>
      <c r="F9315" t="s">
        <v>514</v>
      </c>
      <c r="G9315" s="8">
        <v>25</v>
      </c>
      <c r="H9315" s="6">
        <v>4356.67</v>
      </c>
      <c r="I9315" s="6">
        <v>108916.71</v>
      </c>
      <c r="J9315" t="s">
        <v>777</v>
      </c>
      <c r="K9315" s="8">
        <v>11</v>
      </c>
      <c r="L9315" t="str">
        <f>_xlfn.XLOOKUP(F9315, Items!$A:$A, Items!$C:$C, "Check Item ID", 0)</f>
        <v>Hardware</v>
      </c>
    </row>
    <row r="9316" spans="1:12" hidden="1" x14ac:dyDescent="0.25">
      <c r="A9316" t="s">
        <v>10084</v>
      </c>
      <c r="B9316" s="1">
        <v>45536</v>
      </c>
      <c r="C9316" t="s">
        <v>139</v>
      </c>
      <c r="D9316" t="s">
        <v>19</v>
      </c>
      <c r="E9316" t="s">
        <v>250</v>
      </c>
      <c r="F9316" t="s">
        <v>382</v>
      </c>
      <c r="G9316">
        <v>31</v>
      </c>
      <c r="H9316">
        <v>10313.31</v>
      </c>
      <c r="I9316">
        <v>319712.46999999997</v>
      </c>
      <c r="J9316" t="s">
        <v>770</v>
      </c>
      <c r="K9316">
        <v>25</v>
      </c>
      <c r="L9316" t="str">
        <f>_xlfn.XLOOKUP(F9316, Items!$A:$A, Items!$C:$C, "Check Item ID", 0)</f>
        <v>Hardware</v>
      </c>
    </row>
    <row r="9317" spans="1:12" x14ac:dyDescent="0.25">
      <c r="A9317" t="s">
        <v>10085</v>
      </c>
      <c r="B9317" s="1">
        <v>45322</v>
      </c>
      <c r="C9317" t="s">
        <v>197</v>
      </c>
      <c r="D9317" t="s">
        <v>17</v>
      </c>
      <c r="E9317" t="s">
        <v>340</v>
      </c>
      <c r="F9317" t="s">
        <v>608</v>
      </c>
      <c r="G9317" s="8">
        <v>29</v>
      </c>
      <c r="H9317" s="6">
        <v>5388.39</v>
      </c>
      <c r="I9317" s="6">
        <v>156263.32</v>
      </c>
      <c r="J9317" t="s">
        <v>777</v>
      </c>
      <c r="K9317" s="8">
        <v>11</v>
      </c>
      <c r="L9317" t="str">
        <f>_xlfn.XLOOKUP(F9317, Items!$A:$A, Items!$C:$C, "Check Item ID", 0)</f>
        <v>Hardware</v>
      </c>
    </row>
    <row r="9318" spans="1:12" hidden="1" x14ac:dyDescent="0.25">
      <c r="A9318" t="s">
        <v>10086</v>
      </c>
      <c r="B9318" s="1">
        <v>45261</v>
      </c>
      <c r="C9318" t="s">
        <v>149</v>
      </c>
      <c r="D9318" t="s">
        <v>21</v>
      </c>
      <c r="E9318" t="s">
        <v>267</v>
      </c>
      <c r="F9318" t="s">
        <v>704</v>
      </c>
      <c r="G9318">
        <v>27</v>
      </c>
      <c r="H9318">
        <v>6163.48</v>
      </c>
      <c r="I9318">
        <v>166413.96</v>
      </c>
      <c r="J9318" t="s">
        <v>768</v>
      </c>
      <c r="K9318">
        <v>30</v>
      </c>
      <c r="L9318" t="str">
        <f>_xlfn.XLOOKUP(F9318, Items!$A:$A, Items!$C:$C, "Check Item ID", 0)</f>
        <v>Software</v>
      </c>
    </row>
    <row r="9319" spans="1:12" hidden="1" x14ac:dyDescent="0.25">
      <c r="A9319" t="s">
        <v>10087</v>
      </c>
      <c r="B9319" s="1">
        <v>45297</v>
      </c>
      <c r="C9319" t="s">
        <v>237</v>
      </c>
      <c r="D9319" t="s">
        <v>5</v>
      </c>
      <c r="E9319" t="s">
        <v>304</v>
      </c>
      <c r="F9319" t="s">
        <v>620</v>
      </c>
      <c r="G9319">
        <v>37</v>
      </c>
      <c r="H9319">
        <v>1941.84</v>
      </c>
      <c r="I9319">
        <v>71847.95</v>
      </c>
      <c r="J9319" t="s">
        <v>768</v>
      </c>
      <c r="K9319">
        <v>27</v>
      </c>
      <c r="L9319" t="str">
        <f>_xlfn.XLOOKUP(F9319, Items!$A:$A, Items!$C:$C, "Check Item ID", 0)</f>
        <v>Hardware</v>
      </c>
    </row>
    <row r="9320" spans="1:12" hidden="1" x14ac:dyDescent="0.25">
      <c r="A9320" t="s">
        <v>10088</v>
      </c>
      <c r="B9320" s="1">
        <v>45668</v>
      </c>
      <c r="C9320" t="s">
        <v>115</v>
      </c>
      <c r="D9320" t="s">
        <v>27</v>
      </c>
      <c r="E9320" t="s">
        <v>286</v>
      </c>
      <c r="F9320" t="s">
        <v>398</v>
      </c>
      <c r="G9320">
        <v>25</v>
      </c>
      <c r="H9320">
        <v>3816</v>
      </c>
      <c r="I9320">
        <v>95400.07</v>
      </c>
      <c r="J9320" t="s">
        <v>770</v>
      </c>
      <c r="K9320">
        <v>19</v>
      </c>
      <c r="L9320" t="str">
        <f>_xlfn.XLOOKUP(F9320, Items!$A:$A, Items!$C:$C, "Check Item ID", 0)</f>
        <v>Hardware</v>
      </c>
    </row>
    <row r="9321" spans="1:12" hidden="1" x14ac:dyDescent="0.25">
      <c r="A9321" t="s">
        <v>10089</v>
      </c>
      <c r="B9321" s="1">
        <v>45456</v>
      </c>
      <c r="C9321" t="s">
        <v>189</v>
      </c>
      <c r="D9321" t="s">
        <v>21</v>
      </c>
      <c r="E9321" t="s">
        <v>316</v>
      </c>
      <c r="F9321" t="s">
        <v>670</v>
      </c>
      <c r="G9321">
        <v>1</v>
      </c>
      <c r="H9321">
        <v>6977.79</v>
      </c>
      <c r="I9321">
        <v>6977.79</v>
      </c>
      <c r="J9321" t="s">
        <v>770</v>
      </c>
      <c r="K9321">
        <v>40</v>
      </c>
      <c r="L9321" t="str">
        <f>_xlfn.XLOOKUP(F9321, Items!$A:$A, Items!$C:$C, "Check Item ID", 0)</f>
        <v>Service</v>
      </c>
    </row>
    <row r="9322" spans="1:12" hidden="1" x14ac:dyDescent="0.25">
      <c r="A9322" t="s">
        <v>10090</v>
      </c>
      <c r="B9322" s="1">
        <v>45971</v>
      </c>
      <c r="C9322" t="s">
        <v>233</v>
      </c>
      <c r="D9322" t="s">
        <v>17</v>
      </c>
      <c r="E9322" t="s">
        <v>344</v>
      </c>
      <c r="F9322" t="s">
        <v>726</v>
      </c>
      <c r="G9322">
        <v>49</v>
      </c>
      <c r="H9322">
        <v>5581.92</v>
      </c>
      <c r="I9322">
        <v>273514.26</v>
      </c>
      <c r="J9322" t="s">
        <v>768</v>
      </c>
      <c r="K9322">
        <v>18</v>
      </c>
      <c r="L9322" t="str">
        <f>_xlfn.XLOOKUP(F9322, Items!$A:$A, Items!$C:$C, "Check Item ID", 0)</f>
        <v>Hardware</v>
      </c>
    </row>
    <row r="9323" spans="1:12" hidden="1" x14ac:dyDescent="0.25">
      <c r="A9323" t="s">
        <v>10091</v>
      </c>
      <c r="B9323" s="1">
        <v>45846</v>
      </c>
      <c r="C9323" t="s">
        <v>143</v>
      </c>
      <c r="D9323" t="s">
        <v>5</v>
      </c>
      <c r="E9323" t="s">
        <v>290</v>
      </c>
      <c r="F9323" t="s">
        <v>698</v>
      </c>
      <c r="G9323">
        <v>24</v>
      </c>
      <c r="H9323">
        <v>5568.78</v>
      </c>
      <c r="I9323">
        <v>133650.76</v>
      </c>
      <c r="J9323" t="s">
        <v>770</v>
      </c>
      <c r="K9323">
        <v>18</v>
      </c>
      <c r="L9323" t="str">
        <f>_xlfn.XLOOKUP(F9323, Items!$A:$A, Items!$C:$C, "Check Item ID", 0)</f>
        <v>Software</v>
      </c>
    </row>
    <row r="9324" spans="1:12" x14ac:dyDescent="0.25">
      <c r="A9324" t="s">
        <v>10092</v>
      </c>
      <c r="B9324" s="1">
        <v>45538</v>
      </c>
      <c r="C9324" t="s">
        <v>207</v>
      </c>
      <c r="D9324" t="s">
        <v>11</v>
      </c>
      <c r="E9324" t="s">
        <v>308</v>
      </c>
      <c r="F9324" t="s">
        <v>408</v>
      </c>
      <c r="G9324" s="8">
        <v>41</v>
      </c>
      <c r="H9324" s="6">
        <v>6178.12</v>
      </c>
      <c r="I9324" s="6">
        <v>253302.81</v>
      </c>
      <c r="J9324" t="s">
        <v>777</v>
      </c>
      <c r="K9324" s="8">
        <v>6</v>
      </c>
      <c r="L9324" t="str">
        <f>_xlfn.XLOOKUP(F9324, Items!$A:$A, Items!$C:$C, "Check Item ID", 0)</f>
        <v>Hardware</v>
      </c>
    </row>
    <row r="9325" spans="1:12" hidden="1" x14ac:dyDescent="0.25">
      <c r="A9325" t="s">
        <v>10093</v>
      </c>
      <c r="B9325" s="1">
        <v>45463</v>
      </c>
      <c r="C9325" t="s">
        <v>221</v>
      </c>
      <c r="D9325" t="s">
        <v>5</v>
      </c>
      <c r="E9325" t="s">
        <v>324</v>
      </c>
      <c r="F9325" t="s">
        <v>754</v>
      </c>
      <c r="G9325">
        <v>29</v>
      </c>
      <c r="H9325">
        <v>7593.72</v>
      </c>
      <c r="I9325">
        <v>220217.77</v>
      </c>
      <c r="J9325" t="s">
        <v>770</v>
      </c>
      <c r="K9325">
        <v>19</v>
      </c>
      <c r="L9325" t="str">
        <f>_xlfn.XLOOKUP(F9325, Items!$A:$A, Items!$C:$C, "Check Item ID", 0)</f>
        <v>Service</v>
      </c>
    </row>
    <row r="9326" spans="1:12" hidden="1" x14ac:dyDescent="0.25">
      <c r="A9326" t="s">
        <v>10094</v>
      </c>
      <c r="B9326" s="1">
        <v>45741</v>
      </c>
      <c r="C9326" t="s">
        <v>145</v>
      </c>
      <c r="D9326" t="s">
        <v>7</v>
      </c>
      <c r="E9326" t="s">
        <v>250</v>
      </c>
      <c r="F9326" t="s">
        <v>664</v>
      </c>
      <c r="G9326">
        <v>23</v>
      </c>
      <c r="H9326">
        <v>6941</v>
      </c>
      <c r="I9326">
        <v>159642.97</v>
      </c>
      <c r="J9326" t="s">
        <v>768</v>
      </c>
      <c r="K9326">
        <v>15</v>
      </c>
      <c r="L9326" t="str">
        <f>_xlfn.XLOOKUP(F9326, Items!$A:$A, Items!$C:$C, "Check Item ID", 0)</f>
        <v>Hardware</v>
      </c>
    </row>
    <row r="9327" spans="1:12" hidden="1" x14ac:dyDescent="0.25">
      <c r="A9327" t="s">
        <v>10095</v>
      </c>
      <c r="B9327" s="1">
        <v>44949</v>
      </c>
      <c r="C9327" t="s">
        <v>131</v>
      </c>
      <c r="D9327" t="s">
        <v>25</v>
      </c>
      <c r="E9327" t="s">
        <v>332</v>
      </c>
      <c r="F9327" t="s">
        <v>496</v>
      </c>
      <c r="G9327">
        <v>5</v>
      </c>
      <c r="H9327">
        <v>8684.57</v>
      </c>
      <c r="I9327">
        <v>43422.85</v>
      </c>
      <c r="J9327" t="s">
        <v>768</v>
      </c>
      <c r="K9327">
        <v>44</v>
      </c>
      <c r="L9327" t="str">
        <f>_xlfn.XLOOKUP(F9327, Items!$A:$A, Items!$C:$C, "Check Item ID", 0)</f>
        <v>Hardware</v>
      </c>
    </row>
    <row r="9328" spans="1:12" hidden="1" x14ac:dyDescent="0.25">
      <c r="A9328" t="s">
        <v>10096</v>
      </c>
      <c r="B9328" s="1">
        <v>45715</v>
      </c>
      <c r="C9328" t="s">
        <v>157</v>
      </c>
      <c r="D9328" t="s">
        <v>11</v>
      </c>
      <c r="E9328" t="s">
        <v>342</v>
      </c>
      <c r="F9328" t="s">
        <v>404</v>
      </c>
      <c r="G9328">
        <v>50</v>
      </c>
      <c r="H9328">
        <v>3466.06</v>
      </c>
      <c r="I9328">
        <v>173302.97</v>
      </c>
      <c r="J9328" t="s">
        <v>768</v>
      </c>
      <c r="K9328">
        <v>13</v>
      </c>
      <c r="L9328" t="str">
        <f>_xlfn.XLOOKUP(F9328, Items!$A:$A, Items!$C:$C, "Check Item ID", 0)</f>
        <v>Service</v>
      </c>
    </row>
    <row r="9329" spans="1:12" hidden="1" x14ac:dyDescent="0.25">
      <c r="A9329" t="s">
        <v>10097</v>
      </c>
      <c r="B9329" s="1">
        <v>45054</v>
      </c>
      <c r="C9329" t="s">
        <v>59</v>
      </c>
      <c r="D9329" t="s">
        <v>9</v>
      </c>
      <c r="E9329" t="s">
        <v>350</v>
      </c>
      <c r="F9329" t="s">
        <v>638</v>
      </c>
      <c r="G9329">
        <v>18</v>
      </c>
      <c r="H9329">
        <v>5714.71</v>
      </c>
      <c r="I9329">
        <v>102864.81</v>
      </c>
      <c r="J9329" t="s">
        <v>768</v>
      </c>
      <c r="K9329">
        <v>37</v>
      </c>
      <c r="L9329" t="str">
        <f>_xlfn.XLOOKUP(F9329, Items!$A:$A, Items!$C:$C, "Check Item ID", 0)</f>
        <v>Hardware</v>
      </c>
    </row>
    <row r="9330" spans="1:12" hidden="1" x14ac:dyDescent="0.25">
      <c r="A9330" t="s">
        <v>10098</v>
      </c>
      <c r="B9330" s="1">
        <v>45227</v>
      </c>
      <c r="C9330" t="s">
        <v>227</v>
      </c>
      <c r="D9330" t="s">
        <v>9</v>
      </c>
      <c r="E9330" t="s">
        <v>265</v>
      </c>
      <c r="F9330" t="s">
        <v>714</v>
      </c>
      <c r="G9330">
        <v>34</v>
      </c>
      <c r="H9330">
        <v>3944.83</v>
      </c>
      <c r="I9330">
        <v>134124.34</v>
      </c>
      <c r="J9330" t="s">
        <v>770</v>
      </c>
      <c r="K9330">
        <v>36</v>
      </c>
      <c r="L9330" t="str">
        <f>_xlfn.XLOOKUP(F9330, Items!$A:$A, Items!$C:$C, "Check Item ID", 0)</f>
        <v>Hardware</v>
      </c>
    </row>
    <row r="9331" spans="1:12" hidden="1" x14ac:dyDescent="0.25">
      <c r="A9331" t="s">
        <v>10099</v>
      </c>
      <c r="B9331" s="1">
        <v>45482</v>
      </c>
      <c r="C9331" t="s">
        <v>197</v>
      </c>
      <c r="D9331" t="s">
        <v>17</v>
      </c>
      <c r="E9331" t="s">
        <v>290</v>
      </c>
      <c r="F9331" t="s">
        <v>610</v>
      </c>
      <c r="G9331">
        <v>42</v>
      </c>
      <c r="H9331">
        <v>1340.38</v>
      </c>
      <c r="I9331">
        <v>56295.98</v>
      </c>
      <c r="J9331" t="s">
        <v>770</v>
      </c>
      <c r="K9331">
        <v>17</v>
      </c>
      <c r="L9331" t="str">
        <f>_xlfn.XLOOKUP(F9331, Items!$A:$A, Items!$C:$C, "Check Item ID", 0)</f>
        <v>Hardware</v>
      </c>
    </row>
    <row r="9332" spans="1:12" hidden="1" x14ac:dyDescent="0.25">
      <c r="A9332" t="s">
        <v>10100</v>
      </c>
      <c r="B9332" s="1">
        <v>45196</v>
      </c>
      <c r="C9332" t="s">
        <v>63</v>
      </c>
      <c r="D9332" t="s">
        <v>27</v>
      </c>
      <c r="E9332" t="s">
        <v>324</v>
      </c>
      <c r="F9332" t="s">
        <v>402</v>
      </c>
      <c r="G9332">
        <v>38</v>
      </c>
      <c r="H9332">
        <v>8876.1299999999992</v>
      </c>
      <c r="I9332">
        <v>337292.82</v>
      </c>
      <c r="J9332" t="s">
        <v>768</v>
      </c>
      <c r="K9332">
        <v>32</v>
      </c>
      <c r="L9332" t="str">
        <f>_xlfn.XLOOKUP(F9332, Items!$A:$A, Items!$C:$C, "Check Item ID", 0)</f>
        <v>Hardware</v>
      </c>
    </row>
    <row r="9333" spans="1:12" hidden="1" x14ac:dyDescent="0.25">
      <c r="A9333" t="s">
        <v>10101</v>
      </c>
      <c r="B9333" s="1">
        <v>45418</v>
      </c>
      <c r="C9333" t="s">
        <v>85</v>
      </c>
      <c r="D9333" t="s">
        <v>29</v>
      </c>
      <c r="E9333" t="s">
        <v>298</v>
      </c>
      <c r="F9333" t="s">
        <v>430</v>
      </c>
      <c r="G9333">
        <v>36</v>
      </c>
      <c r="H9333">
        <v>2742.54</v>
      </c>
      <c r="I9333">
        <v>98731.29</v>
      </c>
      <c r="J9333" t="s">
        <v>770</v>
      </c>
      <c r="K9333">
        <v>14</v>
      </c>
      <c r="L9333" t="str">
        <f>_xlfn.XLOOKUP(F9333, Items!$A:$A, Items!$C:$C, "Check Item ID", 0)</f>
        <v>Service</v>
      </c>
    </row>
    <row r="9334" spans="1:12" hidden="1" x14ac:dyDescent="0.25">
      <c r="A9334" t="s">
        <v>10102</v>
      </c>
      <c r="B9334" s="1">
        <v>45051</v>
      </c>
      <c r="C9334" t="s">
        <v>55</v>
      </c>
      <c r="D9334" t="s">
        <v>3</v>
      </c>
      <c r="E9334" t="s">
        <v>288</v>
      </c>
      <c r="F9334" t="s">
        <v>734</v>
      </c>
      <c r="G9334">
        <v>10</v>
      </c>
      <c r="H9334">
        <v>8072.88</v>
      </c>
      <c r="I9334">
        <v>80728.84</v>
      </c>
      <c r="J9334" t="s">
        <v>770</v>
      </c>
      <c r="K9334">
        <v>37</v>
      </c>
      <c r="L9334" t="str">
        <f>_xlfn.XLOOKUP(F9334, Items!$A:$A, Items!$C:$C, "Check Item ID", 0)</f>
        <v>Software</v>
      </c>
    </row>
    <row r="9335" spans="1:12" hidden="1" x14ac:dyDescent="0.25">
      <c r="A9335" t="s">
        <v>10103</v>
      </c>
      <c r="B9335" s="1">
        <v>45544</v>
      </c>
      <c r="C9335" t="s">
        <v>137</v>
      </c>
      <c r="D9335" t="s">
        <v>13</v>
      </c>
      <c r="E9335" t="s">
        <v>258</v>
      </c>
      <c r="F9335" t="s">
        <v>656</v>
      </c>
      <c r="G9335">
        <v>45</v>
      </c>
      <c r="H9335">
        <v>6907.51</v>
      </c>
      <c r="I9335">
        <v>310837.94</v>
      </c>
      <c r="J9335" t="s">
        <v>768</v>
      </c>
      <c r="K9335">
        <v>27</v>
      </c>
      <c r="L9335" t="str">
        <f>_xlfn.XLOOKUP(F9335, Items!$A:$A, Items!$C:$C, "Check Item ID", 0)</f>
        <v>Service</v>
      </c>
    </row>
    <row r="9336" spans="1:12" hidden="1" x14ac:dyDescent="0.25">
      <c r="A9336" t="s">
        <v>10104</v>
      </c>
      <c r="B9336" s="1">
        <v>45022</v>
      </c>
      <c r="C9336" t="s">
        <v>201</v>
      </c>
      <c r="D9336" t="s">
        <v>21</v>
      </c>
      <c r="E9336" t="s">
        <v>278</v>
      </c>
      <c r="F9336" t="s">
        <v>520</v>
      </c>
      <c r="G9336">
        <v>35</v>
      </c>
      <c r="H9336">
        <v>7717.86</v>
      </c>
      <c r="I9336">
        <v>270125.2</v>
      </c>
      <c r="J9336" t="s">
        <v>770</v>
      </c>
      <c r="K9336">
        <v>15</v>
      </c>
      <c r="L9336" t="str">
        <f>_xlfn.XLOOKUP(F9336, Items!$A:$A, Items!$C:$C, "Check Item ID", 0)</f>
        <v>Software</v>
      </c>
    </row>
    <row r="9337" spans="1:12" hidden="1" x14ac:dyDescent="0.25">
      <c r="A9337" t="s">
        <v>10105</v>
      </c>
      <c r="B9337" s="1">
        <v>45283</v>
      </c>
      <c r="C9337" t="s">
        <v>77</v>
      </c>
      <c r="D9337" t="s">
        <v>17</v>
      </c>
      <c r="E9337" t="s">
        <v>318</v>
      </c>
      <c r="F9337" t="s">
        <v>406</v>
      </c>
      <c r="G9337">
        <v>32</v>
      </c>
      <c r="H9337">
        <v>6402.03</v>
      </c>
      <c r="I9337">
        <v>204865.05</v>
      </c>
      <c r="J9337" t="s">
        <v>770</v>
      </c>
      <c r="K9337">
        <v>32</v>
      </c>
      <c r="L9337" t="str">
        <f>_xlfn.XLOOKUP(F9337, Items!$A:$A, Items!$C:$C, "Check Item ID", 0)</f>
        <v>Software</v>
      </c>
    </row>
    <row r="9338" spans="1:12" hidden="1" x14ac:dyDescent="0.25">
      <c r="A9338" t="s">
        <v>10106</v>
      </c>
      <c r="B9338" s="1">
        <v>45155</v>
      </c>
      <c r="C9338" t="s">
        <v>81</v>
      </c>
      <c r="D9338" t="s">
        <v>19</v>
      </c>
      <c r="E9338" t="s">
        <v>312</v>
      </c>
      <c r="F9338" t="s">
        <v>476</v>
      </c>
      <c r="G9338">
        <v>23</v>
      </c>
      <c r="H9338">
        <v>6237.19</v>
      </c>
      <c r="I9338">
        <v>143455.44</v>
      </c>
      <c r="J9338" t="s">
        <v>770</v>
      </c>
      <c r="K9338">
        <v>15</v>
      </c>
      <c r="L9338" t="str">
        <f>_xlfn.XLOOKUP(F9338, Items!$A:$A, Items!$C:$C, "Check Item ID", 0)</f>
        <v>Hardware</v>
      </c>
    </row>
    <row r="9339" spans="1:12" x14ac:dyDescent="0.25">
      <c r="A9339" t="s">
        <v>10107</v>
      </c>
      <c r="B9339" s="1">
        <v>45101</v>
      </c>
      <c r="C9339" t="s">
        <v>109</v>
      </c>
      <c r="D9339" t="s">
        <v>17</v>
      </c>
      <c r="E9339" t="s">
        <v>354</v>
      </c>
      <c r="F9339" t="s">
        <v>420</v>
      </c>
      <c r="G9339" s="8">
        <v>22</v>
      </c>
      <c r="H9339" s="6">
        <v>7417.61</v>
      </c>
      <c r="I9339" s="6">
        <v>163187.4</v>
      </c>
      <c r="J9339" t="s">
        <v>777</v>
      </c>
      <c r="K9339" s="8">
        <v>28</v>
      </c>
      <c r="L9339" t="str">
        <f>_xlfn.XLOOKUP(F9339, Items!$A:$A, Items!$C:$C, "Check Item ID", 0)</f>
        <v>Software</v>
      </c>
    </row>
    <row r="9340" spans="1:12" hidden="1" x14ac:dyDescent="0.25">
      <c r="A9340" t="s">
        <v>10108</v>
      </c>
      <c r="B9340" s="1">
        <v>45060</v>
      </c>
      <c r="C9340" t="s">
        <v>119</v>
      </c>
      <c r="D9340" t="s">
        <v>13</v>
      </c>
      <c r="E9340" t="s">
        <v>298</v>
      </c>
      <c r="F9340" t="s">
        <v>704</v>
      </c>
      <c r="G9340">
        <v>48</v>
      </c>
      <c r="H9340">
        <v>5607.08</v>
      </c>
      <c r="I9340">
        <v>269139.71000000002</v>
      </c>
      <c r="J9340" t="s">
        <v>770</v>
      </c>
      <c r="K9340">
        <v>33</v>
      </c>
      <c r="L9340" t="str">
        <f>_xlfn.XLOOKUP(F9340, Items!$A:$A, Items!$C:$C, "Check Item ID", 0)</f>
        <v>Software</v>
      </c>
    </row>
    <row r="9341" spans="1:12" hidden="1" x14ac:dyDescent="0.25">
      <c r="A9341" t="s">
        <v>10109</v>
      </c>
      <c r="B9341" s="1">
        <v>45407</v>
      </c>
      <c r="C9341" t="s">
        <v>183</v>
      </c>
      <c r="D9341" t="s">
        <v>31</v>
      </c>
      <c r="E9341" t="s">
        <v>350</v>
      </c>
      <c r="F9341" t="s">
        <v>740</v>
      </c>
      <c r="G9341">
        <v>48</v>
      </c>
      <c r="H9341">
        <v>9141.91</v>
      </c>
      <c r="I9341">
        <v>438811.84</v>
      </c>
      <c r="J9341" t="s">
        <v>770</v>
      </c>
      <c r="K9341">
        <v>15</v>
      </c>
      <c r="L9341" t="str">
        <f>_xlfn.XLOOKUP(F9341, Items!$A:$A, Items!$C:$C, "Check Item ID", 0)</f>
        <v>Service</v>
      </c>
    </row>
    <row r="9342" spans="1:12" x14ac:dyDescent="0.25">
      <c r="A9342" t="s">
        <v>10110</v>
      </c>
      <c r="B9342" s="1">
        <v>45524</v>
      </c>
      <c r="C9342" t="s">
        <v>145</v>
      </c>
      <c r="D9342" t="s">
        <v>7</v>
      </c>
      <c r="E9342" t="s">
        <v>263</v>
      </c>
      <c r="F9342" t="s">
        <v>373</v>
      </c>
      <c r="G9342" s="8">
        <v>2</v>
      </c>
      <c r="H9342" s="6">
        <v>8896.48</v>
      </c>
      <c r="I9342" s="6">
        <v>17792.96</v>
      </c>
      <c r="J9342" t="s">
        <v>777</v>
      </c>
      <c r="K9342" s="8">
        <v>7</v>
      </c>
      <c r="L9342" t="str">
        <f>_xlfn.XLOOKUP(F9342, Items!$A:$A, Items!$C:$C, "Check Item ID", 0)</f>
        <v>Service</v>
      </c>
    </row>
    <row r="9343" spans="1:12" hidden="1" x14ac:dyDescent="0.25">
      <c r="A9343" t="s">
        <v>10111</v>
      </c>
      <c r="B9343" s="1">
        <v>45167</v>
      </c>
      <c r="C9343" t="s">
        <v>219</v>
      </c>
      <c r="D9343" t="s">
        <v>21</v>
      </c>
      <c r="E9343" t="s">
        <v>286</v>
      </c>
      <c r="F9343" t="s">
        <v>378</v>
      </c>
      <c r="G9343">
        <v>26</v>
      </c>
      <c r="H9343">
        <v>490.73</v>
      </c>
      <c r="I9343">
        <v>12758.96</v>
      </c>
      <c r="J9343" t="s">
        <v>768</v>
      </c>
      <c r="K9343">
        <v>10</v>
      </c>
      <c r="L9343" t="str">
        <f>_xlfn.XLOOKUP(F9343, Items!$A:$A, Items!$C:$C, "Check Item ID", 0)</f>
        <v>Software</v>
      </c>
    </row>
    <row r="9344" spans="1:12" hidden="1" x14ac:dyDescent="0.25">
      <c r="A9344" t="s">
        <v>10112</v>
      </c>
      <c r="B9344" s="1">
        <v>45274</v>
      </c>
      <c r="C9344" t="s">
        <v>181</v>
      </c>
      <c r="D9344" t="s">
        <v>17</v>
      </c>
      <c r="E9344" t="s">
        <v>336</v>
      </c>
      <c r="F9344" t="s">
        <v>660</v>
      </c>
      <c r="G9344">
        <v>20</v>
      </c>
      <c r="H9344">
        <v>8956.25</v>
      </c>
      <c r="I9344">
        <v>179125</v>
      </c>
      <c r="J9344" t="s">
        <v>768</v>
      </c>
      <c r="K9344">
        <v>28</v>
      </c>
      <c r="L9344" t="str">
        <f>_xlfn.XLOOKUP(F9344, Items!$A:$A, Items!$C:$C, "Check Item ID", 0)</f>
        <v>Hardware</v>
      </c>
    </row>
    <row r="9345" spans="1:12" hidden="1" x14ac:dyDescent="0.25">
      <c r="A9345" t="s">
        <v>10113</v>
      </c>
      <c r="B9345" s="1">
        <v>45997</v>
      </c>
      <c r="C9345" t="s">
        <v>67</v>
      </c>
      <c r="D9345" t="s">
        <v>7</v>
      </c>
      <c r="E9345" t="s">
        <v>265</v>
      </c>
      <c r="F9345" t="s">
        <v>442</v>
      </c>
      <c r="G9345">
        <v>47</v>
      </c>
      <c r="H9345">
        <v>10220.290000000001</v>
      </c>
      <c r="I9345">
        <v>480353.75</v>
      </c>
      <c r="J9345" t="s">
        <v>768</v>
      </c>
      <c r="K9345">
        <v>30</v>
      </c>
      <c r="L9345" t="str">
        <f>_xlfn.XLOOKUP(F9345, Items!$A:$A, Items!$C:$C, "Check Item ID", 0)</f>
        <v>Service</v>
      </c>
    </row>
    <row r="9346" spans="1:12" x14ac:dyDescent="0.25">
      <c r="A9346" t="s">
        <v>10114</v>
      </c>
      <c r="B9346" s="1">
        <v>45732</v>
      </c>
      <c r="C9346" t="s">
        <v>115</v>
      </c>
      <c r="D9346" t="s">
        <v>27</v>
      </c>
      <c r="E9346" t="s">
        <v>328</v>
      </c>
      <c r="F9346" t="s">
        <v>430</v>
      </c>
      <c r="G9346" s="8">
        <v>12</v>
      </c>
      <c r="H9346" s="6">
        <v>3280.2</v>
      </c>
      <c r="I9346" s="6">
        <v>39362.410000000003</v>
      </c>
      <c r="J9346" t="s">
        <v>777</v>
      </c>
      <c r="K9346" s="8">
        <v>35</v>
      </c>
      <c r="L9346" t="str">
        <f>_xlfn.XLOOKUP(F9346, Items!$A:$A, Items!$C:$C, "Check Item ID", 0)</f>
        <v>Service</v>
      </c>
    </row>
    <row r="9347" spans="1:12" hidden="1" x14ac:dyDescent="0.25">
      <c r="A9347" t="s">
        <v>10115</v>
      </c>
      <c r="B9347" s="1">
        <v>45295</v>
      </c>
      <c r="C9347" t="s">
        <v>99</v>
      </c>
      <c r="D9347" t="s">
        <v>13</v>
      </c>
      <c r="E9347" t="s">
        <v>278</v>
      </c>
      <c r="F9347" t="s">
        <v>402</v>
      </c>
      <c r="G9347">
        <v>20</v>
      </c>
      <c r="H9347">
        <v>8476.6</v>
      </c>
      <c r="I9347">
        <v>169532.07</v>
      </c>
      <c r="J9347" t="s">
        <v>768</v>
      </c>
      <c r="K9347">
        <v>43</v>
      </c>
      <c r="L9347" t="str">
        <f>_xlfn.XLOOKUP(F9347, Items!$A:$A, Items!$C:$C, "Check Item ID", 0)</f>
        <v>Hardware</v>
      </c>
    </row>
    <row r="9348" spans="1:12" hidden="1" x14ac:dyDescent="0.25">
      <c r="A9348" t="s">
        <v>10116</v>
      </c>
      <c r="B9348" s="1">
        <v>45184</v>
      </c>
      <c r="C9348" t="s">
        <v>197</v>
      </c>
      <c r="D9348" t="s">
        <v>17</v>
      </c>
      <c r="E9348" t="s">
        <v>348</v>
      </c>
      <c r="F9348" t="s">
        <v>690</v>
      </c>
      <c r="G9348">
        <v>17</v>
      </c>
      <c r="H9348">
        <v>7421.7</v>
      </c>
      <c r="I9348">
        <v>126168.82</v>
      </c>
      <c r="J9348" t="s">
        <v>768</v>
      </c>
      <c r="K9348">
        <v>38</v>
      </c>
      <c r="L9348" t="str">
        <f>_xlfn.XLOOKUP(F9348, Items!$A:$A, Items!$C:$C, "Check Item ID", 0)</f>
        <v>Software</v>
      </c>
    </row>
    <row r="9349" spans="1:12" hidden="1" x14ac:dyDescent="0.25">
      <c r="A9349" t="s">
        <v>10117</v>
      </c>
      <c r="B9349" s="1">
        <v>45828</v>
      </c>
      <c r="C9349" t="s">
        <v>91</v>
      </c>
      <c r="D9349" t="s">
        <v>11</v>
      </c>
      <c r="E9349" t="s">
        <v>350</v>
      </c>
      <c r="F9349" t="s">
        <v>608</v>
      </c>
      <c r="G9349">
        <v>3</v>
      </c>
      <c r="H9349">
        <v>6627.73</v>
      </c>
      <c r="I9349">
        <v>19883.18</v>
      </c>
      <c r="J9349" t="s">
        <v>770</v>
      </c>
      <c r="K9349">
        <v>9</v>
      </c>
      <c r="L9349" t="str">
        <f>_xlfn.XLOOKUP(F9349, Items!$A:$A, Items!$C:$C, "Check Item ID", 0)</f>
        <v>Hardware</v>
      </c>
    </row>
    <row r="9350" spans="1:12" hidden="1" x14ac:dyDescent="0.25">
      <c r="A9350" t="s">
        <v>10118</v>
      </c>
      <c r="B9350" s="1">
        <v>45834</v>
      </c>
      <c r="C9350" t="s">
        <v>181</v>
      </c>
      <c r="D9350" t="s">
        <v>17</v>
      </c>
      <c r="E9350" t="s">
        <v>260</v>
      </c>
      <c r="F9350" t="s">
        <v>470</v>
      </c>
      <c r="G9350">
        <v>6</v>
      </c>
      <c r="H9350">
        <v>1294.4100000000001</v>
      </c>
      <c r="I9350">
        <v>7766.46</v>
      </c>
      <c r="J9350" t="s">
        <v>768</v>
      </c>
      <c r="K9350">
        <v>45</v>
      </c>
      <c r="L9350" t="str">
        <f>_xlfn.XLOOKUP(F9350, Items!$A:$A, Items!$C:$C, "Check Item ID", 0)</f>
        <v>Software</v>
      </c>
    </row>
    <row r="9351" spans="1:12" hidden="1" x14ac:dyDescent="0.25">
      <c r="A9351" t="s">
        <v>10119</v>
      </c>
      <c r="B9351" s="1">
        <v>45662</v>
      </c>
      <c r="C9351" t="s">
        <v>191</v>
      </c>
      <c r="D9351" t="s">
        <v>25</v>
      </c>
      <c r="E9351" t="s">
        <v>318</v>
      </c>
      <c r="F9351" t="s">
        <v>464</v>
      </c>
      <c r="G9351">
        <v>30</v>
      </c>
      <c r="H9351">
        <v>3420.98</v>
      </c>
      <c r="I9351">
        <v>102629.48</v>
      </c>
      <c r="J9351" t="s">
        <v>770</v>
      </c>
      <c r="K9351">
        <v>32</v>
      </c>
      <c r="L9351" t="str">
        <f>_xlfn.XLOOKUP(F9351, Items!$A:$A, Items!$C:$C, "Check Item ID", 0)</f>
        <v>Hardware</v>
      </c>
    </row>
    <row r="9352" spans="1:12" hidden="1" x14ac:dyDescent="0.25">
      <c r="A9352" t="s">
        <v>10120</v>
      </c>
      <c r="B9352" s="1">
        <v>45685</v>
      </c>
      <c r="C9352" t="s">
        <v>199</v>
      </c>
      <c r="D9352" t="s">
        <v>11</v>
      </c>
      <c r="E9352" t="s">
        <v>338</v>
      </c>
      <c r="F9352" t="s">
        <v>554</v>
      </c>
      <c r="G9352">
        <v>45</v>
      </c>
      <c r="H9352">
        <v>131.66</v>
      </c>
      <c r="I9352">
        <v>5924.56</v>
      </c>
      <c r="J9352" t="s">
        <v>770</v>
      </c>
      <c r="K9352">
        <v>12</v>
      </c>
      <c r="L9352" t="str">
        <f>_xlfn.XLOOKUP(F9352, Items!$A:$A, Items!$C:$C, "Check Item ID", 0)</f>
        <v>Software</v>
      </c>
    </row>
    <row r="9353" spans="1:12" x14ac:dyDescent="0.25">
      <c r="A9353" t="s">
        <v>10121</v>
      </c>
      <c r="B9353" s="1">
        <v>45956</v>
      </c>
      <c r="C9353" t="s">
        <v>42</v>
      </c>
      <c r="D9353" t="s">
        <v>9</v>
      </c>
      <c r="E9353" t="s">
        <v>342</v>
      </c>
      <c r="F9353" t="s">
        <v>556</v>
      </c>
      <c r="G9353" s="8">
        <v>4</v>
      </c>
      <c r="H9353" s="6">
        <v>5655.26</v>
      </c>
      <c r="I9353" s="6">
        <v>22621.03</v>
      </c>
      <c r="J9353" t="s">
        <v>777</v>
      </c>
      <c r="K9353" s="8">
        <v>42</v>
      </c>
      <c r="L9353" t="str">
        <f>_xlfn.XLOOKUP(F9353, Items!$A:$A, Items!$C:$C, "Check Item ID", 0)</f>
        <v>Software</v>
      </c>
    </row>
    <row r="9354" spans="1:12" hidden="1" x14ac:dyDescent="0.25">
      <c r="A9354" t="s">
        <v>10122</v>
      </c>
      <c r="B9354" s="1">
        <v>45525</v>
      </c>
      <c r="C9354" t="s">
        <v>149</v>
      </c>
      <c r="D9354" t="s">
        <v>21</v>
      </c>
      <c r="E9354" t="s">
        <v>270</v>
      </c>
      <c r="F9354" t="s">
        <v>750</v>
      </c>
      <c r="G9354">
        <v>49</v>
      </c>
      <c r="H9354">
        <v>2791.73</v>
      </c>
      <c r="I9354">
        <v>136794.76999999999</v>
      </c>
      <c r="J9354" t="s">
        <v>770</v>
      </c>
      <c r="K9354">
        <v>18</v>
      </c>
      <c r="L9354" t="str">
        <f>_xlfn.XLOOKUP(F9354, Items!$A:$A, Items!$C:$C, "Check Item ID", 0)</f>
        <v>Hardware</v>
      </c>
    </row>
    <row r="9355" spans="1:12" hidden="1" x14ac:dyDescent="0.25">
      <c r="A9355" t="s">
        <v>10123</v>
      </c>
      <c r="B9355" s="1">
        <v>45625</v>
      </c>
      <c r="C9355" t="s">
        <v>231</v>
      </c>
      <c r="D9355" t="s">
        <v>7</v>
      </c>
      <c r="E9355" t="s">
        <v>346</v>
      </c>
      <c r="F9355" t="s">
        <v>664</v>
      </c>
      <c r="G9355">
        <v>18</v>
      </c>
      <c r="H9355">
        <v>6159.59</v>
      </c>
      <c r="I9355">
        <v>110872.58</v>
      </c>
      <c r="J9355" t="s">
        <v>770</v>
      </c>
      <c r="K9355">
        <v>33</v>
      </c>
      <c r="L9355" t="str">
        <f>_xlfn.XLOOKUP(F9355, Items!$A:$A, Items!$C:$C, "Check Item ID", 0)</f>
        <v>Hardware</v>
      </c>
    </row>
    <row r="9356" spans="1:12" hidden="1" x14ac:dyDescent="0.25">
      <c r="A9356" t="s">
        <v>10124</v>
      </c>
      <c r="B9356" s="1">
        <v>45061</v>
      </c>
      <c r="C9356" t="s">
        <v>217</v>
      </c>
      <c r="D9356" t="s">
        <v>21</v>
      </c>
      <c r="E9356" t="s">
        <v>278</v>
      </c>
      <c r="F9356" t="s">
        <v>720</v>
      </c>
      <c r="G9356">
        <v>23</v>
      </c>
      <c r="H9356">
        <v>8735.0300000000007</v>
      </c>
      <c r="I9356">
        <v>200905.60000000001</v>
      </c>
      <c r="J9356" t="s">
        <v>768</v>
      </c>
      <c r="K9356">
        <v>14</v>
      </c>
      <c r="L9356" t="str">
        <f>_xlfn.XLOOKUP(F9356, Items!$A:$A, Items!$C:$C, "Check Item ID", 0)</f>
        <v>Hardware</v>
      </c>
    </row>
    <row r="9357" spans="1:12" hidden="1" x14ac:dyDescent="0.25">
      <c r="A9357" t="s">
        <v>10125</v>
      </c>
      <c r="B9357" s="1">
        <v>45062</v>
      </c>
      <c r="C9357" t="s">
        <v>117</v>
      </c>
      <c r="D9357" t="s">
        <v>29</v>
      </c>
      <c r="E9357" t="s">
        <v>310</v>
      </c>
      <c r="F9357" t="s">
        <v>446</v>
      </c>
      <c r="G9357">
        <v>36</v>
      </c>
      <c r="H9357">
        <v>6442.46</v>
      </c>
      <c r="I9357">
        <v>231928.62</v>
      </c>
      <c r="J9357" t="s">
        <v>768</v>
      </c>
      <c r="K9357">
        <v>24</v>
      </c>
      <c r="L9357" t="str">
        <f>_xlfn.XLOOKUP(F9357, Items!$A:$A, Items!$C:$C, "Check Item ID", 0)</f>
        <v>Software</v>
      </c>
    </row>
    <row r="9358" spans="1:12" x14ac:dyDescent="0.25">
      <c r="A9358" t="s">
        <v>10126</v>
      </c>
      <c r="B9358" s="1">
        <v>45837</v>
      </c>
      <c r="C9358" t="s">
        <v>103</v>
      </c>
      <c r="D9358" t="s">
        <v>31</v>
      </c>
      <c r="E9358" t="s">
        <v>281</v>
      </c>
      <c r="F9358" t="s">
        <v>384</v>
      </c>
      <c r="G9358" s="8">
        <v>6</v>
      </c>
      <c r="H9358" s="6">
        <v>733.23</v>
      </c>
      <c r="I9358" s="6">
        <v>4399.37</v>
      </c>
      <c r="J9358" t="s">
        <v>777</v>
      </c>
      <c r="K9358" s="8">
        <v>31</v>
      </c>
      <c r="L9358" t="str">
        <f>_xlfn.XLOOKUP(F9358, Items!$A:$A, Items!$C:$C, "Check Item ID", 0)</f>
        <v>Software</v>
      </c>
    </row>
    <row r="9359" spans="1:12" hidden="1" x14ac:dyDescent="0.25">
      <c r="A9359" t="s">
        <v>10127</v>
      </c>
      <c r="B9359" s="1">
        <v>45817</v>
      </c>
      <c r="C9359" t="s">
        <v>183</v>
      </c>
      <c r="D9359" t="s">
        <v>31</v>
      </c>
      <c r="E9359" t="s">
        <v>267</v>
      </c>
      <c r="F9359" t="s">
        <v>686</v>
      </c>
      <c r="G9359">
        <v>30</v>
      </c>
      <c r="H9359">
        <v>5285.47</v>
      </c>
      <c r="I9359">
        <v>158564.21</v>
      </c>
      <c r="J9359" t="s">
        <v>770</v>
      </c>
      <c r="K9359">
        <v>45</v>
      </c>
      <c r="L9359" t="str">
        <f>_xlfn.XLOOKUP(F9359, Items!$A:$A, Items!$C:$C, "Check Item ID", 0)</f>
        <v>Software</v>
      </c>
    </row>
    <row r="9360" spans="1:12" hidden="1" x14ac:dyDescent="0.25">
      <c r="A9360" t="s">
        <v>10128</v>
      </c>
      <c r="B9360" s="1">
        <v>45331</v>
      </c>
      <c r="C9360" t="s">
        <v>91</v>
      </c>
      <c r="D9360" t="s">
        <v>11</v>
      </c>
      <c r="E9360" t="s">
        <v>332</v>
      </c>
      <c r="F9360" t="s">
        <v>560</v>
      </c>
      <c r="G9360">
        <v>8</v>
      </c>
      <c r="H9360">
        <v>8213</v>
      </c>
      <c r="I9360">
        <v>65703.990000000005</v>
      </c>
      <c r="J9360" t="s">
        <v>770</v>
      </c>
      <c r="K9360">
        <v>22</v>
      </c>
      <c r="L9360" t="str">
        <f>_xlfn.XLOOKUP(F9360, Items!$A:$A, Items!$C:$C, "Check Item ID", 0)</f>
        <v>Service</v>
      </c>
    </row>
    <row r="9361" spans="1:12" hidden="1" x14ac:dyDescent="0.25">
      <c r="A9361" t="s">
        <v>10129</v>
      </c>
      <c r="B9361" s="1">
        <v>45426</v>
      </c>
      <c r="C9361" t="s">
        <v>69</v>
      </c>
      <c r="D9361" t="s">
        <v>13</v>
      </c>
      <c r="E9361" t="s">
        <v>283</v>
      </c>
      <c r="F9361" t="s">
        <v>516</v>
      </c>
      <c r="G9361">
        <v>36</v>
      </c>
      <c r="H9361">
        <v>7261.46</v>
      </c>
      <c r="I9361">
        <v>261412.71</v>
      </c>
      <c r="J9361" t="s">
        <v>770</v>
      </c>
      <c r="K9361">
        <v>21</v>
      </c>
      <c r="L9361" t="str">
        <f>_xlfn.XLOOKUP(F9361, Items!$A:$A, Items!$C:$C, "Check Item ID", 0)</f>
        <v>Service</v>
      </c>
    </row>
    <row r="9362" spans="1:12" x14ac:dyDescent="0.25">
      <c r="A9362" t="s">
        <v>10130</v>
      </c>
      <c r="B9362" s="1">
        <v>45641</v>
      </c>
      <c r="C9362" t="s">
        <v>237</v>
      </c>
      <c r="D9362" t="s">
        <v>5</v>
      </c>
      <c r="E9362" t="s">
        <v>306</v>
      </c>
      <c r="F9362" t="s">
        <v>672</v>
      </c>
      <c r="G9362" s="8">
        <v>21</v>
      </c>
      <c r="H9362" s="6">
        <v>2929.98</v>
      </c>
      <c r="I9362" s="6">
        <v>61529.65</v>
      </c>
      <c r="J9362" t="s">
        <v>777</v>
      </c>
      <c r="K9362" s="8">
        <v>26</v>
      </c>
      <c r="L9362" t="str">
        <f>_xlfn.XLOOKUP(F9362, Items!$A:$A, Items!$C:$C, "Check Item ID", 0)</f>
        <v>Service</v>
      </c>
    </row>
    <row r="9363" spans="1:12" hidden="1" x14ac:dyDescent="0.25">
      <c r="A9363" t="s">
        <v>10131</v>
      </c>
      <c r="B9363" s="1">
        <v>45424</v>
      </c>
      <c r="C9363" t="s">
        <v>61</v>
      </c>
      <c r="D9363" t="s">
        <v>11</v>
      </c>
      <c r="E9363" t="s">
        <v>300</v>
      </c>
      <c r="F9363" t="s">
        <v>466</v>
      </c>
      <c r="G9363">
        <v>45</v>
      </c>
      <c r="H9363">
        <v>506.46</v>
      </c>
      <c r="I9363">
        <v>22790.92</v>
      </c>
      <c r="J9363" t="s">
        <v>768</v>
      </c>
      <c r="K9363">
        <v>14</v>
      </c>
      <c r="L9363" t="str">
        <f>_xlfn.XLOOKUP(F9363, Items!$A:$A, Items!$C:$C, "Check Item ID", 0)</f>
        <v>Hardware</v>
      </c>
    </row>
    <row r="9364" spans="1:12" hidden="1" x14ac:dyDescent="0.25">
      <c r="A9364" t="s">
        <v>10132</v>
      </c>
      <c r="B9364" s="1">
        <v>45108</v>
      </c>
      <c r="C9364" t="s">
        <v>109</v>
      </c>
      <c r="D9364" t="s">
        <v>17</v>
      </c>
      <c r="E9364" t="s">
        <v>258</v>
      </c>
      <c r="F9364" t="s">
        <v>692</v>
      </c>
      <c r="G9364">
        <v>3</v>
      </c>
      <c r="H9364">
        <v>6743.97</v>
      </c>
      <c r="I9364">
        <v>20231.919999999998</v>
      </c>
      <c r="J9364" t="s">
        <v>770</v>
      </c>
      <c r="K9364">
        <v>22</v>
      </c>
      <c r="L9364" t="str">
        <f>_xlfn.XLOOKUP(F9364, Items!$A:$A, Items!$C:$C, "Check Item ID", 0)</f>
        <v>Hardware</v>
      </c>
    </row>
    <row r="9365" spans="1:12" hidden="1" x14ac:dyDescent="0.25">
      <c r="A9365" t="s">
        <v>10133</v>
      </c>
      <c r="B9365" s="1">
        <v>45753</v>
      </c>
      <c r="C9365" t="s">
        <v>179</v>
      </c>
      <c r="D9365" t="s">
        <v>3</v>
      </c>
      <c r="E9365" t="s">
        <v>352</v>
      </c>
      <c r="F9365" t="s">
        <v>550</v>
      </c>
      <c r="G9365">
        <v>29</v>
      </c>
      <c r="H9365">
        <v>350.85</v>
      </c>
      <c r="I9365">
        <v>10174.74</v>
      </c>
      <c r="J9365" t="s">
        <v>768</v>
      </c>
      <c r="K9365">
        <v>7</v>
      </c>
      <c r="L9365" t="str">
        <f>_xlfn.XLOOKUP(F9365, Items!$A:$A, Items!$C:$C, "Check Item ID", 0)</f>
        <v>Service</v>
      </c>
    </row>
    <row r="9366" spans="1:12" hidden="1" x14ac:dyDescent="0.25">
      <c r="A9366" t="s">
        <v>10134</v>
      </c>
      <c r="B9366" s="1">
        <v>45660</v>
      </c>
      <c r="C9366" t="s">
        <v>125</v>
      </c>
      <c r="D9366" t="s">
        <v>23</v>
      </c>
      <c r="E9366" t="s">
        <v>344</v>
      </c>
      <c r="F9366" t="s">
        <v>654</v>
      </c>
      <c r="G9366">
        <v>37</v>
      </c>
      <c r="H9366">
        <v>6190.67</v>
      </c>
      <c r="I9366">
        <v>229054.64</v>
      </c>
      <c r="J9366" t="s">
        <v>770</v>
      </c>
      <c r="K9366">
        <v>33</v>
      </c>
      <c r="L9366" t="str">
        <f>_xlfn.XLOOKUP(F9366, Items!$A:$A, Items!$C:$C, "Check Item ID", 0)</f>
        <v>Hardware</v>
      </c>
    </row>
    <row r="9367" spans="1:12" hidden="1" x14ac:dyDescent="0.25">
      <c r="A9367" t="s">
        <v>10135</v>
      </c>
      <c r="B9367" s="1">
        <v>45403</v>
      </c>
      <c r="C9367" t="s">
        <v>73</v>
      </c>
      <c r="D9367" t="s">
        <v>29</v>
      </c>
      <c r="E9367" t="s">
        <v>304</v>
      </c>
      <c r="F9367" t="s">
        <v>458</v>
      </c>
      <c r="G9367">
        <v>7</v>
      </c>
      <c r="H9367">
        <v>5878.25</v>
      </c>
      <c r="I9367">
        <v>41147.75</v>
      </c>
      <c r="J9367" t="s">
        <v>770</v>
      </c>
      <c r="K9367">
        <v>3</v>
      </c>
      <c r="L9367" t="str">
        <f>_xlfn.XLOOKUP(F9367, Items!$A:$A, Items!$C:$C, "Check Item ID", 0)</f>
        <v>Service</v>
      </c>
    </row>
    <row r="9368" spans="1:12" x14ac:dyDescent="0.25">
      <c r="A9368" t="s">
        <v>10136</v>
      </c>
      <c r="B9368" s="1">
        <v>45804</v>
      </c>
      <c r="C9368" t="s">
        <v>155</v>
      </c>
      <c r="D9368" t="s">
        <v>31</v>
      </c>
      <c r="E9368" t="s">
        <v>292</v>
      </c>
      <c r="F9368" t="s">
        <v>456</v>
      </c>
      <c r="G9368" s="8">
        <v>35</v>
      </c>
      <c r="H9368" s="6">
        <v>8897.5300000000007</v>
      </c>
      <c r="I9368" s="6">
        <v>311413.46999999997</v>
      </c>
      <c r="J9368" t="s">
        <v>777</v>
      </c>
      <c r="K9368" s="8">
        <v>26</v>
      </c>
      <c r="L9368" t="str">
        <f>_xlfn.XLOOKUP(F9368, Items!$A:$A, Items!$C:$C, "Check Item ID", 0)</f>
        <v>Software</v>
      </c>
    </row>
    <row r="9369" spans="1:12" hidden="1" x14ac:dyDescent="0.25">
      <c r="A9369" t="s">
        <v>10137</v>
      </c>
      <c r="B9369" s="1">
        <v>45328</v>
      </c>
      <c r="C9369" t="s">
        <v>181</v>
      </c>
      <c r="D9369" t="s">
        <v>17</v>
      </c>
      <c r="E9369" t="s">
        <v>336</v>
      </c>
      <c r="F9369" t="s">
        <v>478</v>
      </c>
      <c r="G9369">
        <v>12</v>
      </c>
      <c r="H9369">
        <v>5688.82</v>
      </c>
      <c r="I9369">
        <v>68265.789999999994</v>
      </c>
      <c r="J9369" t="s">
        <v>770</v>
      </c>
      <c r="K9369">
        <v>16</v>
      </c>
      <c r="L9369" t="str">
        <f>_xlfn.XLOOKUP(F9369, Items!$A:$A, Items!$C:$C, "Check Item ID", 0)</f>
        <v>Software</v>
      </c>
    </row>
    <row r="9370" spans="1:12" x14ac:dyDescent="0.25">
      <c r="A9370" t="s">
        <v>10138</v>
      </c>
      <c r="B9370" s="1">
        <v>45554</v>
      </c>
      <c r="C9370" t="s">
        <v>63</v>
      </c>
      <c r="D9370" t="s">
        <v>27</v>
      </c>
      <c r="E9370" t="s">
        <v>304</v>
      </c>
      <c r="F9370" t="s">
        <v>580</v>
      </c>
      <c r="G9370" s="8">
        <v>24</v>
      </c>
      <c r="H9370" s="6">
        <v>6287.12</v>
      </c>
      <c r="I9370" s="6">
        <v>150890.87</v>
      </c>
      <c r="J9370" t="s">
        <v>777</v>
      </c>
      <c r="K9370" s="8">
        <v>28</v>
      </c>
      <c r="L9370" t="str">
        <f>_xlfn.XLOOKUP(F9370, Items!$A:$A, Items!$C:$C, "Check Item ID", 0)</f>
        <v>Hardware</v>
      </c>
    </row>
    <row r="9371" spans="1:12" x14ac:dyDescent="0.25">
      <c r="A9371" t="s">
        <v>10139</v>
      </c>
      <c r="B9371" s="1">
        <v>45972</v>
      </c>
      <c r="C9371" t="s">
        <v>167</v>
      </c>
      <c r="D9371" t="s">
        <v>31</v>
      </c>
      <c r="E9371" t="s">
        <v>246</v>
      </c>
      <c r="F9371" t="s">
        <v>696</v>
      </c>
      <c r="G9371" s="8">
        <v>33</v>
      </c>
      <c r="H9371" s="6">
        <v>549.09</v>
      </c>
      <c r="I9371" s="6">
        <v>18119.89</v>
      </c>
      <c r="J9371" t="s">
        <v>777</v>
      </c>
      <c r="K9371" s="8">
        <v>30</v>
      </c>
      <c r="L9371" t="str">
        <f>_xlfn.XLOOKUP(F9371, Items!$A:$A, Items!$C:$C, "Check Item ID", 0)</f>
        <v>Software</v>
      </c>
    </row>
    <row r="9372" spans="1:12" hidden="1" x14ac:dyDescent="0.25">
      <c r="A9372" t="s">
        <v>10140</v>
      </c>
      <c r="B9372" s="1">
        <v>45814</v>
      </c>
      <c r="C9372" t="s">
        <v>133</v>
      </c>
      <c r="D9372" t="s">
        <v>11</v>
      </c>
      <c r="E9372" t="s">
        <v>270</v>
      </c>
      <c r="F9372" t="s">
        <v>698</v>
      </c>
      <c r="G9372">
        <v>16</v>
      </c>
      <c r="H9372">
        <v>5244.96</v>
      </c>
      <c r="I9372">
        <v>83919.4</v>
      </c>
      <c r="J9372" t="s">
        <v>770</v>
      </c>
      <c r="K9372">
        <v>45</v>
      </c>
      <c r="L9372" t="str">
        <f>_xlfn.XLOOKUP(F9372, Items!$A:$A, Items!$C:$C, "Check Item ID", 0)</f>
        <v>Software</v>
      </c>
    </row>
    <row r="9373" spans="1:12" x14ac:dyDescent="0.25">
      <c r="A9373" t="s">
        <v>10141</v>
      </c>
      <c r="B9373" s="1">
        <v>45560</v>
      </c>
      <c r="C9373" t="s">
        <v>53</v>
      </c>
      <c r="D9373" t="s">
        <v>9</v>
      </c>
      <c r="E9373" t="s">
        <v>314</v>
      </c>
      <c r="F9373" t="s">
        <v>538</v>
      </c>
      <c r="G9373" s="8">
        <v>38</v>
      </c>
      <c r="H9373" s="6">
        <v>6862.94</v>
      </c>
      <c r="I9373" s="6">
        <v>260791.64</v>
      </c>
      <c r="J9373" t="s">
        <v>777</v>
      </c>
      <c r="K9373" s="8">
        <v>4</v>
      </c>
      <c r="L9373" t="str">
        <f>_xlfn.XLOOKUP(F9373, Items!$A:$A, Items!$C:$C, "Check Item ID", 0)</f>
        <v>Hardware</v>
      </c>
    </row>
    <row r="9374" spans="1:12" hidden="1" x14ac:dyDescent="0.25">
      <c r="A9374" t="s">
        <v>10142</v>
      </c>
      <c r="B9374" s="1">
        <v>45753</v>
      </c>
      <c r="C9374" t="s">
        <v>191</v>
      </c>
      <c r="D9374" t="s">
        <v>25</v>
      </c>
      <c r="E9374" t="s">
        <v>350</v>
      </c>
      <c r="F9374" t="s">
        <v>458</v>
      </c>
      <c r="G9374">
        <v>13</v>
      </c>
      <c r="H9374">
        <v>5959.22</v>
      </c>
      <c r="I9374">
        <v>77469.86</v>
      </c>
      <c r="J9374" t="s">
        <v>770</v>
      </c>
      <c r="K9374">
        <v>31</v>
      </c>
      <c r="L9374" t="str">
        <f>_xlfn.XLOOKUP(F9374, Items!$A:$A, Items!$C:$C, "Check Item ID", 0)</f>
        <v>Service</v>
      </c>
    </row>
    <row r="9375" spans="1:12" hidden="1" x14ac:dyDescent="0.25">
      <c r="A9375" t="s">
        <v>10143</v>
      </c>
      <c r="B9375" s="1">
        <v>45212</v>
      </c>
      <c r="C9375" t="s">
        <v>147</v>
      </c>
      <c r="D9375" t="s">
        <v>5</v>
      </c>
      <c r="E9375" t="s">
        <v>314</v>
      </c>
      <c r="F9375" t="s">
        <v>664</v>
      </c>
      <c r="G9375">
        <v>41</v>
      </c>
      <c r="H9375">
        <v>5948.6</v>
      </c>
      <c r="I9375">
        <v>243892.6</v>
      </c>
      <c r="J9375" t="s">
        <v>768</v>
      </c>
      <c r="K9375">
        <v>4</v>
      </c>
      <c r="L9375" t="str">
        <f>_xlfn.XLOOKUP(F9375, Items!$A:$A, Items!$C:$C, "Check Item ID", 0)</f>
        <v>Hardware</v>
      </c>
    </row>
    <row r="9376" spans="1:12" hidden="1" x14ac:dyDescent="0.25">
      <c r="A9376" t="s">
        <v>10144</v>
      </c>
      <c r="B9376" s="1">
        <v>45214</v>
      </c>
      <c r="C9376" t="s">
        <v>97</v>
      </c>
      <c r="D9376" t="s">
        <v>29</v>
      </c>
      <c r="E9376" t="s">
        <v>260</v>
      </c>
      <c r="F9376" t="s">
        <v>726</v>
      </c>
      <c r="G9376">
        <v>38</v>
      </c>
      <c r="H9376">
        <v>4569.8</v>
      </c>
      <c r="I9376">
        <v>173652.56</v>
      </c>
      <c r="J9376" t="s">
        <v>768</v>
      </c>
      <c r="K9376">
        <v>42</v>
      </c>
      <c r="L9376" t="str">
        <f>_xlfn.XLOOKUP(F9376, Items!$A:$A, Items!$C:$C, "Check Item ID", 0)</f>
        <v>Hardware</v>
      </c>
    </row>
    <row r="9377" spans="1:12" x14ac:dyDescent="0.25">
      <c r="A9377" t="s">
        <v>10145</v>
      </c>
      <c r="B9377" s="1">
        <v>45083</v>
      </c>
      <c r="C9377" t="s">
        <v>153</v>
      </c>
      <c r="D9377" t="s">
        <v>3</v>
      </c>
      <c r="E9377" t="s">
        <v>304</v>
      </c>
      <c r="F9377" t="s">
        <v>624</v>
      </c>
      <c r="G9377" s="8">
        <v>6</v>
      </c>
      <c r="H9377" s="6">
        <v>3745.06</v>
      </c>
      <c r="I9377" s="6">
        <v>22470.37</v>
      </c>
      <c r="J9377" t="s">
        <v>777</v>
      </c>
      <c r="K9377" s="8">
        <v>20</v>
      </c>
      <c r="L9377" t="str">
        <f>_xlfn.XLOOKUP(F9377, Items!$A:$A, Items!$C:$C, "Check Item ID", 0)</f>
        <v>Service</v>
      </c>
    </row>
    <row r="9378" spans="1:12" hidden="1" x14ac:dyDescent="0.25">
      <c r="A9378" t="s">
        <v>10146</v>
      </c>
      <c r="B9378" s="1">
        <v>45464</v>
      </c>
      <c r="C9378" t="s">
        <v>179</v>
      </c>
      <c r="D9378" t="s">
        <v>3</v>
      </c>
      <c r="E9378" t="s">
        <v>286</v>
      </c>
      <c r="F9378" t="s">
        <v>540</v>
      </c>
      <c r="G9378">
        <v>14</v>
      </c>
      <c r="H9378">
        <v>5704.55</v>
      </c>
      <c r="I9378">
        <v>79863.710000000006</v>
      </c>
      <c r="J9378" t="s">
        <v>768</v>
      </c>
      <c r="K9378">
        <v>24</v>
      </c>
      <c r="L9378" t="str">
        <f>_xlfn.XLOOKUP(F9378, Items!$A:$A, Items!$C:$C, "Check Item ID", 0)</f>
        <v>Software</v>
      </c>
    </row>
    <row r="9379" spans="1:12" hidden="1" x14ac:dyDescent="0.25">
      <c r="A9379" t="s">
        <v>10147</v>
      </c>
      <c r="B9379" s="1">
        <v>45809</v>
      </c>
      <c r="C9379" t="s">
        <v>175</v>
      </c>
      <c r="D9379" t="s">
        <v>27</v>
      </c>
      <c r="E9379" t="s">
        <v>286</v>
      </c>
      <c r="F9379" t="s">
        <v>373</v>
      </c>
      <c r="G9379">
        <v>39</v>
      </c>
      <c r="H9379">
        <v>8808.33</v>
      </c>
      <c r="I9379">
        <v>343524.92</v>
      </c>
      <c r="J9379" t="s">
        <v>768</v>
      </c>
      <c r="K9379">
        <v>13</v>
      </c>
      <c r="L9379" t="str">
        <f>_xlfn.XLOOKUP(F9379, Items!$A:$A, Items!$C:$C, "Check Item ID", 0)</f>
        <v>Service</v>
      </c>
    </row>
    <row r="9380" spans="1:12" x14ac:dyDescent="0.25">
      <c r="A9380" t="s">
        <v>10148</v>
      </c>
      <c r="B9380" s="1">
        <v>45351</v>
      </c>
      <c r="C9380" t="s">
        <v>137</v>
      </c>
      <c r="D9380" t="s">
        <v>13</v>
      </c>
      <c r="E9380" t="s">
        <v>258</v>
      </c>
      <c r="F9380" t="s">
        <v>714</v>
      </c>
      <c r="G9380" s="8">
        <v>33</v>
      </c>
      <c r="H9380" s="6">
        <v>3980.13</v>
      </c>
      <c r="I9380" s="6">
        <v>131344.4</v>
      </c>
      <c r="J9380" t="s">
        <v>777</v>
      </c>
      <c r="K9380" s="8">
        <v>9</v>
      </c>
      <c r="L9380" t="str">
        <f>_xlfn.XLOOKUP(F9380, Items!$A:$A, Items!$C:$C, "Check Item ID", 0)</f>
        <v>Hardware</v>
      </c>
    </row>
    <row r="9381" spans="1:12" hidden="1" x14ac:dyDescent="0.25">
      <c r="A9381" t="s">
        <v>10149</v>
      </c>
      <c r="B9381" s="1">
        <v>44964</v>
      </c>
      <c r="C9381" t="s">
        <v>209</v>
      </c>
      <c r="D9381" t="s">
        <v>23</v>
      </c>
      <c r="E9381" t="s">
        <v>350</v>
      </c>
      <c r="F9381" t="s">
        <v>594</v>
      </c>
      <c r="G9381">
        <v>14</v>
      </c>
      <c r="H9381">
        <v>3529.24</v>
      </c>
      <c r="I9381">
        <v>49409.37</v>
      </c>
      <c r="J9381" t="s">
        <v>768</v>
      </c>
      <c r="K9381">
        <v>40</v>
      </c>
      <c r="L9381" t="str">
        <f>_xlfn.XLOOKUP(F9381, Items!$A:$A, Items!$C:$C, "Check Item ID", 0)</f>
        <v>Software</v>
      </c>
    </row>
    <row r="9382" spans="1:12" hidden="1" x14ac:dyDescent="0.25">
      <c r="A9382" t="s">
        <v>10150</v>
      </c>
      <c r="B9382" s="1">
        <v>45961</v>
      </c>
      <c r="C9382" t="s">
        <v>223</v>
      </c>
      <c r="D9382" t="s">
        <v>5</v>
      </c>
      <c r="E9382" t="s">
        <v>334</v>
      </c>
      <c r="F9382" t="s">
        <v>454</v>
      </c>
      <c r="G9382">
        <v>13</v>
      </c>
      <c r="H9382">
        <v>1476.78</v>
      </c>
      <c r="I9382">
        <v>19198.189999999999</v>
      </c>
      <c r="J9382" t="s">
        <v>768</v>
      </c>
      <c r="K9382">
        <v>5</v>
      </c>
      <c r="L9382" t="str">
        <f>_xlfn.XLOOKUP(F9382, Items!$A:$A, Items!$C:$C, "Check Item ID", 0)</f>
        <v>Service</v>
      </c>
    </row>
    <row r="9383" spans="1:12" hidden="1" x14ac:dyDescent="0.25">
      <c r="A9383" t="s">
        <v>10151</v>
      </c>
      <c r="B9383" s="1">
        <v>45682</v>
      </c>
      <c r="C9383" t="s">
        <v>141</v>
      </c>
      <c r="D9383" t="s">
        <v>27</v>
      </c>
      <c r="E9383" t="s">
        <v>328</v>
      </c>
      <c r="F9383" t="s">
        <v>494</v>
      </c>
      <c r="G9383">
        <v>1</v>
      </c>
      <c r="H9383">
        <v>8162.62</v>
      </c>
      <c r="I9383">
        <v>8162.62</v>
      </c>
      <c r="J9383" t="s">
        <v>768</v>
      </c>
      <c r="K9383">
        <v>26</v>
      </c>
      <c r="L9383" t="str">
        <f>_xlfn.XLOOKUP(F9383, Items!$A:$A, Items!$C:$C, "Check Item ID", 0)</f>
        <v>Hardware</v>
      </c>
    </row>
    <row r="9384" spans="1:12" hidden="1" x14ac:dyDescent="0.25">
      <c r="A9384" t="s">
        <v>10152</v>
      </c>
      <c r="B9384" s="1">
        <v>45642</v>
      </c>
      <c r="C9384" t="s">
        <v>239</v>
      </c>
      <c r="D9384" t="s">
        <v>15</v>
      </c>
      <c r="E9384" t="s">
        <v>312</v>
      </c>
      <c r="F9384" t="s">
        <v>478</v>
      </c>
      <c r="G9384">
        <v>20</v>
      </c>
      <c r="H9384">
        <v>6577.35</v>
      </c>
      <c r="I9384">
        <v>131547</v>
      </c>
      <c r="J9384" t="s">
        <v>770</v>
      </c>
      <c r="K9384">
        <v>8</v>
      </c>
      <c r="L9384" t="str">
        <f>_xlfn.XLOOKUP(F9384, Items!$A:$A, Items!$C:$C, "Check Item ID", 0)</f>
        <v>Software</v>
      </c>
    </row>
    <row r="9385" spans="1:12" hidden="1" x14ac:dyDescent="0.25">
      <c r="A9385" t="s">
        <v>10153</v>
      </c>
      <c r="B9385" s="1">
        <v>45051</v>
      </c>
      <c r="C9385" t="s">
        <v>169</v>
      </c>
      <c r="D9385" t="s">
        <v>23</v>
      </c>
      <c r="E9385" t="s">
        <v>260</v>
      </c>
      <c r="F9385" t="s">
        <v>600</v>
      </c>
      <c r="G9385">
        <v>47</v>
      </c>
      <c r="H9385">
        <v>7223.25</v>
      </c>
      <c r="I9385">
        <v>339492.82</v>
      </c>
      <c r="J9385" t="s">
        <v>770</v>
      </c>
      <c r="K9385">
        <v>35</v>
      </c>
      <c r="L9385" t="str">
        <f>_xlfn.XLOOKUP(F9385, Items!$A:$A, Items!$C:$C, "Check Item ID", 0)</f>
        <v>Software</v>
      </c>
    </row>
    <row r="9386" spans="1:12" x14ac:dyDescent="0.25">
      <c r="A9386" t="s">
        <v>10154</v>
      </c>
      <c r="B9386" s="1">
        <v>45413</v>
      </c>
      <c r="C9386" t="s">
        <v>193</v>
      </c>
      <c r="D9386" t="s">
        <v>5</v>
      </c>
      <c r="E9386" t="s">
        <v>336</v>
      </c>
      <c r="F9386" t="s">
        <v>492</v>
      </c>
      <c r="G9386" s="8">
        <v>3</v>
      </c>
      <c r="H9386" s="6">
        <v>3896.92</v>
      </c>
      <c r="I9386" s="6">
        <v>11690.76</v>
      </c>
      <c r="J9386" t="s">
        <v>777</v>
      </c>
      <c r="K9386" s="8">
        <v>3</v>
      </c>
      <c r="L9386" t="str">
        <f>_xlfn.XLOOKUP(F9386, Items!$A:$A, Items!$C:$C, "Check Item ID", 0)</f>
        <v>Service</v>
      </c>
    </row>
    <row r="9387" spans="1:12" x14ac:dyDescent="0.25">
      <c r="A9387" t="s">
        <v>10155</v>
      </c>
      <c r="B9387" s="1">
        <v>45480</v>
      </c>
      <c r="C9387" t="s">
        <v>231</v>
      </c>
      <c r="D9387" t="s">
        <v>7</v>
      </c>
      <c r="E9387" t="s">
        <v>290</v>
      </c>
      <c r="F9387" t="s">
        <v>704</v>
      </c>
      <c r="G9387" s="8">
        <v>27</v>
      </c>
      <c r="H9387" s="6">
        <v>5661.12</v>
      </c>
      <c r="I9387" s="6">
        <v>152850.34</v>
      </c>
      <c r="J9387" t="s">
        <v>777</v>
      </c>
      <c r="K9387" s="8">
        <v>15</v>
      </c>
      <c r="L9387" t="str">
        <f>_xlfn.XLOOKUP(F9387, Items!$A:$A, Items!$C:$C, "Check Item ID", 0)</f>
        <v>Software</v>
      </c>
    </row>
    <row r="9388" spans="1:12" hidden="1" x14ac:dyDescent="0.25">
      <c r="A9388" t="s">
        <v>10156</v>
      </c>
      <c r="B9388" s="1">
        <v>45488</v>
      </c>
      <c r="C9388" t="s">
        <v>127</v>
      </c>
      <c r="D9388" t="s">
        <v>31</v>
      </c>
      <c r="E9388" t="s">
        <v>260</v>
      </c>
      <c r="F9388" t="s">
        <v>602</v>
      </c>
      <c r="G9388">
        <v>14</v>
      </c>
      <c r="H9388">
        <v>1565.29</v>
      </c>
      <c r="I9388">
        <v>21914.02</v>
      </c>
      <c r="J9388" t="s">
        <v>770</v>
      </c>
      <c r="K9388">
        <v>3</v>
      </c>
      <c r="L9388" t="str">
        <f>_xlfn.XLOOKUP(F9388, Items!$A:$A, Items!$C:$C, "Check Item ID", 0)</f>
        <v>Software</v>
      </c>
    </row>
    <row r="9389" spans="1:12" x14ac:dyDescent="0.25">
      <c r="A9389" t="s">
        <v>10157</v>
      </c>
      <c r="B9389" s="1">
        <v>45937</v>
      </c>
      <c r="C9389" t="s">
        <v>45</v>
      </c>
      <c r="D9389" t="s">
        <v>5</v>
      </c>
      <c r="E9389" t="s">
        <v>274</v>
      </c>
      <c r="F9389" t="s">
        <v>442</v>
      </c>
      <c r="G9389" s="8">
        <v>17</v>
      </c>
      <c r="H9389" s="6">
        <v>9078.09</v>
      </c>
      <c r="I9389" s="6">
        <v>154327.57</v>
      </c>
      <c r="J9389" t="s">
        <v>777</v>
      </c>
      <c r="K9389" s="8">
        <v>9</v>
      </c>
      <c r="L9389" t="str">
        <f>_xlfn.XLOOKUP(F9389, Items!$A:$A, Items!$C:$C, "Check Item ID", 0)</f>
        <v>Service</v>
      </c>
    </row>
    <row r="9390" spans="1:12" hidden="1" x14ac:dyDescent="0.25">
      <c r="A9390" t="s">
        <v>10158</v>
      </c>
      <c r="B9390" s="1">
        <v>45631</v>
      </c>
      <c r="C9390" t="s">
        <v>201</v>
      </c>
      <c r="D9390" t="s">
        <v>21</v>
      </c>
      <c r="E9390" t="s">
        <v>270</v>
      </c>
      <c r="F9390" t="s">
        <v>502</v>
      </c>
      <c r="G9390">
        <v>18</v>
      </c>
      <c r="H9390">
        <v>7463.78</v>
      </c>
      <c r="I9390">
        <v>134347.96</v>
      </c>
      <c r="J9390" t="s">
        <v>768</v>
      </c>
      <c r="K9390">
        <v>43</v>
      </c>
      <c r="L9390" t="str">
        <f>_xlfn.XLOOKUP(F9390, Items!$A:$A, Items!$C:$C, "Check Item ID", 0)</f>
        <v>Software</v>
      </c>
    </row>
    <row r="9391" spans="1:12" hidden="1" x14ac:dyDescent="0.25">
      <c r="A9391" t="s">
        <v>10159</v>
      </c>
      <c r="B9391" s="1">
        <v>45193</v>
      </c>
      <c r="C9391" t="s">
        <v>55</v>
      </c>
      <c r="D9391" t="s">
        <v>3</v>
      </c>
      <c r="E9391" t="s">
        <v>334</v>
      </c>
      <c r="F9391" t="s">
        <v>578</v>
      </c>
      <c r="G9391">
        <v>37</v>
      </c>
      <c r="H9391">
        <v>7697.36</v>
      </c>
      <c r="I9391">
        <v>284802.3</v>
      </c>
      <c r="J9391" t="s">
        <v>768</v>
      </c>
      <c r="K9391">
        <v>33</v>
      </c>
      <c r="L9391" t="str">
        <f>_xlfn.XLOOKUP(F9391, Items!$A:$A, Items!$C:$C, "Check Item ID", 0)</f>
        <v>Service</v>
      </c>
    </row>
    <row r="9392" spans="1:12" hidden="1" x14ac:dyDescent="0.25">
      <c r="A9392" t="s">
        <v>10160</v>
      </c>
      <c r="B9392" s="1">
        <v>45147</v>
      </c>
      <c r="C9392" t="s">
        <v>113</v>
      </c>
      <c r="D9392" t="s">
        <v>23</v>
      </c>
      <c r="E9392" t="s">
        <v>332</v>
      </c>
      <c r="F9392" t="s">
        <v>367</v>
      </c>
      <c r="G9392">
        <v>39</v>
      </c>
      <c r="H9392">
        <v>5230.8500000000004</v>
      </c>
      <c r="I9392">
        <v>204002.97</v>
      </c>
      <c r="J9392" t="s">
        <v>768</v>
      </c>
      <c r="K9392">
        <v>45</v>
      </c>
      <c r="L9392" t="str">
        <f>_xlfn.XLOOKUP(F9392, Items!$A:$A, Items!$C:$C, "Check Item ID", 0)</f>
        <v>Software</v>
      </c>
    </row>
    <row r="9393" spans="1:12" x14ac:dyDescent="0.25">
      <c r="A9393" t="s">
        <v>10161</v>
      </c>
      <c r="B9393" s="1">
        <v>45063</v>
      </c>
      <c r="C9393" t="s">
        <v>135</v>
      </c>
      <c r="D9393" t="s">
        <v>31</v>
      </c>
      <c r="E9393" t="s">
        <v>294</v>
      </c>
      <c r="F9393" t="s">
        <v>460</v>
      </c>
      <c r="G9393" s="8">
        <v>16</v>
      </c>
      <c r="H9393" s="6">
        <v>3756.82</v>
      </c>
      <c r="I9393" s="6">
        <v>60109.2</v>
      </c>
      <c r="J9393" t="s">
        <v>777</v>
      </c>
      <c r="K9393" s="8">
        <v>34</v>
      </c>
      <c r="L9393" t="str">
        <f>_xlfn.XLOOKUP(F9393, Items!$A:$A, Items!$C:$C, "Check Item ID", 0)</f>
        <v>Hardware</v>
      </c>
    </row>
    <row r="9394" spans="1:12" hidden="1" x14ac:dyDescent="0.25">
      <c r="A9394" t="s">
        <v>10162</v>
      </c>
      <c r="B9394" s="1">
        <v>45779</v>
      </c>
      <c r="C9394" t="s">
        <v>239</v>
      </c>
      <c r="D9394" t="s">
        <v>15</v>
      </c>
      <c r="E9394" t="s">
        <v>270</v>
      </c>
      <c r="F9394" t="s">
        <v>684</v>
      </c>
      <c r="G9394">
        <v>21</v>
      </c>
      <c r="H9394">
        <v>11086.67</v>
      </c>
      <c r="I9394">
        <v>232820.16</v>
      </c>
      <c r="J9394" t="s">
        <v>768</v>
      </c>
      <c r="K9394">
        <v>11</v>
      </c>
      <c r="L9394" t="str">
        <f>_xlfn.XLOOKUP(F9394, Items!$A:$A, Items!$C:$C, "Check Item ID", 0)</f>
        <v>Software</v>
      </c>
    </row>
    <row r="9395" spans="1:12" hidden="1" x14ac:dyDescent="0.25">
      <c r="A9395" t="s">
        <v>10163</v>
      </c>
      <c r="B9395" s="1">
        <v>45681</v>
      </c>
      <c r="C9395" t="s">
        <v>141</v>
      </c>
      <c r="D9395" t="s">
        <v>27</v>
      </c>
      <c r="E9395" t="s">
        <v>294</v>
      </c>
      <c r="F9395" t="s">
        <v>540</v>
      </c>
      <c r="G9395">
        <v>37</v>
      </c>
      <c r="H9395">
        <v>5147.0600000000004</v>
      </c>
      <c r="I9395">
        <v>190441.04</v>
      </c>
      <c r="J9395" t="s">
        <v>768</v>
      </c>
      <c r="K9395">
        <v>16</v>
      </c>
      <c r="L9395" t="str">
        <f>_xlfn.XLOOKUP(F9395, Items!$A:$A, Items!$C:$C, "Check Item ID", 0)</f>
        <v>Software</v>
      </c>
    </row>
    <row r="9396" spans="1:12" x14ac:dyDescent="0.25">
      <c r="A9396" t="s">
        <v>10164</v>
      </c>
      <c r="B9396" s="1">
        <v>44978</v>
      </c>
      <c r="C9396" t="s">
        <v>213</v>
      </c>
      <c r="D9396" t="s">
        <v>5</v>
      </c>
      <c r="E9396" t="s">
        <v>348</v>
      </c>
      <c r="F9396" t="s">
        <v>373</v>
      </c>
      <c r="G9396" s="8">
        <v>37</v>
      </c>
      <c r="H9396" s="6">
        <v>9630.4</v>
      </c>
      <c r="I9396" s="6">
        <v>356324.92</v>
      </c>
      <c r="J9396" t="s">
        <v>777</v>
      </c>
      <c r="K9396" s="8">
        <v>29</v>
      </c>
      <c r="L9396" t="str">
        <f>_xlfn.XLOOKUP(F9396, Items!$A:$A, Items!$C:$C, "Check Item ID", 0)</f>
        <v>Service</v>
      </c>
    </row>
    <row r="9397" spans="1:12" hidden="1" x14ac:dyDescent="0.25">
      <c r="A9397" t="s">
        <v>10165</v>
      </c>
      <c r="B9397" s="1">
        <v>44954</v>
      </c>
      <c r="C9397" t="s">
        <v>171</v>
      </c>
      <c r="D9397" t="s">
        <v>23</v>
      </c>
      <c r="E9397" t="s">
        <v>350</v>
      </c>
      <c r="F9397" t="s">
        <v>578</v>
      </c>
      <c r="G9397">
        <v>7</v>
      </c>
      <c r="H9397">
        <v>9477.77</v>
      </c>
      <c r="I9397">
        <v>66344.37</v>
      </c>
      <c r="J9397" t="s">
        <v>770</v>
      </c>
      <c r="K9397">
        <v>45</v>
      </c>
      <c r="L9397" t="str">
        <f>_xlfn.XLOOKUP(F9397, Items!$A:$A, Items!$C:$C, "Check Item ID", 0)</f>
        <v>Service</v>
      </c>
    </row>
    <row r="9398" spans="1:12" hidden="1" x14ac:dyDescent="0.25">
      <c r="A9398" t="s">
        <v>10166</v>
      </c>
      <c r="B9398" s="1">
        <v>45779</v>
      </c>
      <c r="C9398" t="s">
        <v>127</v>
      </c>
      <c r="D9398" t="s">
        <v>31</v>
      </c>
      <c r="E9398" t="s">
        <v>338</v>
      </c>
      <c r="F9398" t="s">
        <v>736</v>
      </c>
      <c r="G9398">
        <v>2</v>
      </c>
      <c r="H9398">
        <v>9073.6</v>
      </c>
      <c r="I9398">
        <v>18147.21</v>
      </c>
      <c r="J9398" t="s">
        <v>770</v>
      </c>
      <c r="K9398">
        <v>16</v>
      </c>
      <c r="L9398" t="str">
        <f>_xlfn.XLOOKUP(F9398, Items!$A:$A, Items!$C:$C, "Check Item ID", 0)</f>
        <v>Service</v>
      </c>
    </row>
    <row r="9399" spans="1:12" x14ac:dyDescent="0.25">
      <c r="A9399" t="s">
        <v>10167</v>
      </c>
      <c r="B9399" s="1">
        <v>45540</v>
      </c>
      <c r="C9399" t="s">
        <v>163</v>
      </c>
      <c r="D9399" t="s">
        <v>31</v>
      </c>
      <c r="E9399" t="s">
        <v>316</v>
      </c>
      <c r="F9399" t="s">
        <v>752</v>
      </c>
      <c r="G9399" s="8">
        <v>24</v>
      </c>
      <c r="H9399" s="6">
        <v>2087.3200000000002</v>
      </c>
      <c r="I9399" s="6">
        <v>50095.59</v>
      </c>
      <c r="J9399" t="s">
        <v>777</v>
      </c>
      <c r="K9399" s="8">
        <v>44</v>
      </c>
      <c r="L9399" t="str">
        <f>_xlfn.XLOOKUP(F9399, Items!$A:$A, Items!$C:$C, "Check Item ID", 0)</f>
        <v>Software</v>
      </c>
    </row>
    <row r="9400" spans="1:12" x14ac:dyDescent="0.25">
      <c r="A9400" t="s">
        <v>10168</v>
      </c>
      <c r="B9400" s="1">
        <v>45936</v>
      </c>
      <c r="C9400" t="s">
        <v>161</v>
      </c>
      <c r="D9400" t="s">
        <v>17</v>
      </c>
      <c r="E9400" t="s">
        <v>304</v>
      </c>
      <c r="F9400" t="s">
        <v>446</v>
      </c>
      <c r="G9400" s="8">
        <v>14</v>
      </c>
      <c r="H9400" s="6">
        <v>6470.5</v>
      </c>
      <c r="I9400" s="6">
        <v>90587.03</v>
      </c>
      <c r="J9400" t="s">
        <v>777</v>
      </c>
      <c r="K9400" s="8">
        <v>40</v>
      </c>
      <c r="L9400" t="str">
        <f>_xlfn.XLOOKUP(F9400, Items!$A:$A, Items!$C:$C, "Check Item ID", 0)</f>
        <v>Software</v>
      </c>
    </row>
    <row r="9401" spans="1:12" hidden="1" x14ac:dyDescent="0.25">
      <c r="A9401" t="s">
        <v>10169</v>
      </c>
      <c r="B9401" s="1">
        <v>44995</v>
      </c>
      <c r="C9401" t="s">
        <v>189</v>
      </c>
      <c r="D9401" t="s">
        <v>21</v>
      </c>
      <c r="E9401" t="s">
        <v>314</v>
      </c>
      <c r="F9401" t="s">
        <v>750</v>
      </c>
      <c r="G9401">
        <v>8</v>
      </c>
      <c r="H9401">
        <v>3081.56</v>
      </c>
      <c r="I9401">
        <v>24652.45</v>
      </c>
      <c r="J9401" t="s">
        <v>770</v>
      </c>
      <c r="K9401">
        <v>15</v>
      </c>
      <c r="L9401" t="str">
        <f>_xlfn.XLOOKUP(F9401, Items!$A:$A, Items!$C:$C, "Check Item ID", 0)</f>
        <v>Hardware</v>
      </c>
    </row>
    <row r="9402" spans="1:12" hidden="1" x14ac:dyDescent="0.25">
      <c r="A9402" t="s">
        <v>10170</v>
      </c>
      <c r="B9402" s="1">
        <v>44986</v>
      </c>
      <c r="C9402" t="s">
        <v>127</v>
      </c>
      <c r="D9402" t="s">
        <v>31</v>
      </c>
      <c r="E9402" t="s">
        <v>350</v>
      </c>
      <c r="F9402" t="s">
        <v>744</v>
      </c>
      <c r="G9402">
        <v>23</v>
      </c>
      <c r="H9402">
        <v>6856.33</v>
      </c>
      <c r="I9402">
        <v>157695.57999999999</v>
      </c>
      <c r="J9402" t="s">
        <v>770</v>
      </c>
      <c r="K9402">
        <v>30</v>
      </c>
      <c r="L9402" t="str">
        <f>_xlfn.XLOOKUP(F9402, Items!$A:$A, Items!$C:$C, "Check Item ID", 0)</f>
        <v>Service</v>
      </c>
    </row>
    <row r="9403" spans="1:12" hidden="1" x14ac:dyDescent="0.25">
      <c r="A9403" t="s">
        <v>10171</v>
      </c>
      <c r="B9403" s="1">
        <v>45280</v>
      </c>
      <c r="C9403" t="s">
        <v>225</v>
      </c>
      <c r="D9403" t="s">
        <v>13</v>
      </c>
      <c r="E9403" t="s">
        <v>316</v>
      </c>
      <c r="F9403" t="s">
        <v>602</v>
      </c>
      <c r="G9403">
        <v>20</v>
      </c>
      <c r="H9403">
        <v>1464.93</v>
      </c>
      <c r="I9403">
        <v>29298.57</v>
      </c>
      <c r="J9403" t="s">
        <v>768</v>
      </c>
      <c r="K9403">
        <v>37</v>
      </c>
      <c r="L9403" t="str">
        <f>_xlfn.XLOOKUP(F9403, Items!$A:$A, Items!$C:$C, "Check Item ID", 0)</f>
        <v>Software</v>
      </c>
    </row>
    <row r="9404" spans="1:12" hidden="1" x14ac:dyDescent="0.25">
      <c r="A9404" t="s">
        <v>10172</v>
      </c>
      <c r="B9404" s="1">
        <v>44962</v>
      </c>
      <c r="C9404" t="s">
        <v>173</v>
      </c>
      <c r="D9404" t="s">
        <v>9</v>
      </c>
      <c r="E9404" t="s">
        <v>246</v>
      </c>
      <c r="F9404" t="s">
        <v>720</v>
      </c>
      <c r="G9404">
        <v>20</v>
      </c>
      <c r="H9404">
        <v>9014.16</v>
      </c>
      <c r="I9404">
        <v>180283.26</v>
      </c>
      <c r="J9404" t="s">
        <v>770</v>
      </c>
      <c r="K9404">
        <v>5</v>
      </c>
      <c r="L9404" t="str">
        <f>_xlfn.XLOOKUP(F9404, Items!$A:$A, Items!$C:$C, "Check Item ID", 0)</f>
        <v>Hardware</v>
      </c>
    </row>
    <row r="9405" spans="1:12" hidden="1" x14ac:dyDescent="0.25">
      <c r="A9405" t="s">
        <v>10173</v>
      </c>
      <c r="B9405" s="1">
        <v>45770</v>
      </c>
      <c r="C9405" t="s">
        <v>117</v>
      </c>
      <c r="D9405" t="s">
        <v>29</v>
      </c>
      <c r="E9405" t="s">
        <v>294</v>
      </c>
      <c r="F9405" t="s">
        <v>540</v>
      </c>
      <c r="G9405">
        <v>18</v>
      </c>
      <c r="H9405">
        <v>5555.31</v>
      </c>
      <c r="I9405">
        <v>99995.58</v>
      </c>
      <c r="J9405" t="s">
        <v>768</v>
      </c>
      <c r="K9405">
        <v>24</v>
      </c>
      <c r="L9405" t="str">
        <f>_xlfn.XLOOKUP(F9405, Items!$A:$A, Items!$C:$C, "Check Item ID", 0)</f>
        <v>Software</v>
      </c>
    </row>
    <row r="9406" spans="1:12" hidden="1" x14ac:dyDescent="0.25">
      <c r="A9406" t="s">
        <v>10174</v>
      </c>
      <c r="B9406" s="1">
        <v>45656</v>
      </c>
      <c r="C9406" t="s">
        <v>223</v>
      </c>
      <c r="D9406" t="s">
        <v>5</v>
      </c>
      <c r="E9406" t="s">
        <v>326</v>
      </c>
      <c r="F9406" t="s">
        <v>546</v>
      </c>
      <c r="G9406">
        <v>7</v>
      </c>
      <c r="H9406">
        <v>7313.94</v>
      </c>
      <c r="I9406">
        <v>51197.599999999999</v>
      </c>
      <c r="J9406" t="s">
        <v>768</v>
      </c>
      <c r="K9406">
        <v>16</v>
      </c>
      <c r="L9406" t="str">
        <f>_xlfn.XLOOKUP(F9406, Items!$A:$A, Items!$C:$C, "Check Item ID", 0)</f>
        <v>Hardware</v>
      </c>
    </row>
    <row r="9407" spans="1:12" hidden="1" x14ac:dyDescent="0.25">
      <c r="A9407" t="s">
        <v>10175</v>
      </c>
      <c r="B9407" s="1">
        <v>45506</v>
      </c>
      <c r="C9407" t="s">
        <v>133</v>
      </c>
      <c r="D9407" t="s">
        <v>11</v>
      </c>
      <c r="E9407" t="s">
        <v>350</v>
      </c>
      <c r="F9407" t="s">
        <v>600</v>
      </c>
      <c r="G9407">
        <v>3</v>
      </c>
      <c r="H9407">
        <v>7672.59</v>
      </c>
      <c r="I9407">
        <v>23017.78</v>
      </c>
      <c r="J9407" t="s">
        <v>768</v>
      </c>
      <c r="K9407">
        <v>31</v>
      </c>
      <c r="L9407" t="str">
        <f>_xlfn.XLOOKUP(F9407, Items!$A:$A, Items!$C:$C, "Check Item ID", 0)</f>
        <v>Software</v>
      </c>
    </row>
    <row r="9408" spans="1:12" hidden="1" x14ac:dyDescent="0.25">
      <c r="A9408" t="s">
        <v>10176</v>
      </c>
      <c r="B9408" s="1">
        <v>45519</v>
      </c>
      <c r="C9408" t="s">
        <v>147</v>
      </c>
      <c r="D9408" t="s">
        <v>5</v>
      </c>
      <c r="E9408" t="s">
        <v>283</v>
      </c>
      <c r="F9408" t="s">
        <v>734</v>
      </c>
      <c r="G9408">
        <v>7</v>
      </c>
      <c r="H9408">
        <v>6821.11</v>
      </c>
      <c r="I9408">
        <v>47747.8</v>
      </c>
      <c r="J9408" t="s">
        <v>768</v>
      </c>
      <c r="K9408">
        <v>39</v>
      </c>
      <c r="L9408" t="str">
        <f>_xlfn.XLOOKUP(F9408, Items!$A:$A, Items!$C:$C, "Check Item ID", 0)</f>
        <v>Software</v>
      </c>
    </row>
    <row r="9409" spans="1:12" hidden="1" x14ac:dyDescent="0.25">
      <c r="A9409" t="s">
        <v>10177</v>
      </c>
      <c r="B9409" s="1">
        <v>45683</v>
      </c>
      <c r="C9409" t="s">
        <v>217</v>
      </c>
      <c r="D9409" t="s">
        <v>21</v>
      </c>
      <c r="E9409" t="s">
        <v>263</v>
      </c>
      <c r="F9409" t="s">
        <v>492</v>
      </c>
      <c r="G9409">
        <v>13</v>
      </c>
      <c r="H9409">
        <v>4214.8100000000004</v>
      </c>
      <c r="I9409">
        <v>54792.57</v>
      </c>
      <c r="J9409" t="s">
        <v>768</v>
      </c>
      <c r="K9409">
        <v>3</v>
      </c>
      <c r="L9409" t="str">
        <f>_xlfn.XLOOKUP(F9409, Items!$A:$A, Items!$C:$C, "Check Item ID", 0)</f>
        <v>Service</v>
      </c>
    </row>
    <row r="9410" spans="1:12" x14ac:dyDescent="0.25">
      <c r="A9410" t="s">
        <v>10178</v>
      </c>
      <c r="B9410" s="1">
        <v>45977</v>
      </c>
      <c r="C9410" t="s">
        <v>147</v>
      </c>
      <c r="D9410" t="s">
        <v>5</v>
      </c>
      <c r="E9410" t="s">
        <v>320</v>
      </c>
      <c r="F9410" t="s">
        <v>384</v>
      </c>
      <c r="G9410" s="8">
        <v>42</v>
      </c>
      <c r="H9410" s="6">
        <v>731.99</v>
      </c>
      <c r="I9410" s="6">
        <v>30743.75</v>
      </c>
      <c r="J9410" t="s">
        <v>777</v>
      </c>
      <c r="K9410" s="8">
        <v>28</v>
      </c>
      <c r="L9410" t="str">
        <f>_xlfn.XLOOKUP(F9410, Items!$A:$A, Items!$C:$C, "Check Item ID", 0)</f>
        <v>Software</v>
      </c>
    </row>
    <row r="9411" spans="1:12" hidden="1" x14ac:dyDescent="0.25">
      <c r="A9411" t="s">
        <v>10179</v>
      </c>
      <c r="B9411" s="1">
        <v>45946</v>
      </c>
      <c r="C9411" t="s">
        <v>39</v>
      </c>
      <c r="D9411" t="s">
        <v>25</v>
      </c>
      <c r="E9411" t="s">
        <v>316</v>
      </c>
      <c r="F9411" t="s">
        <v>484</v>
      </c>
      <c r="G9411">
        <v>29</v>
      </c>
      <c r="H9411">
        <v>7409.01</v>
      </c>
      <c r="I9411">
        <v>214861.23</v>
      </c>
      <c r="J9411" t="s">
        <v>768</v>
      </c>
      <c r="K9411">
        <v>26</v>
      </c>
      <c r="L9411" t="str">
        <f>_xlfn.XLOOKUP(F9411, Items!$A:$A, Items!$C:$C, "Check Item ID", 0)</f>
        <v>Hardware</v>
      </c>
    </row>
    <row r="9412" spans="1:12" hidden="1" x14ac:dyDescent="0.25">
      <c r="A9412" t="s">
        <v>10180</v>
      </c>
      <c r="B9412" s="1">
        <v>45075</v>
      </c>
      <c r="C9412" t="s">
        <v>239</v>
      </c>
      <c r="D9412" t="s">
        <v>15</v>
      </c>
      <c r="E9412" t="s">
        <v>272</v>
      </c>
      <c r="F9412" t="s">
        <v>686</v>
      </c>
      <c r="G9412">
        <v>33</v>
      </c>
      <c r="H9412">
        <v>5991.78</v>
      </c>
      <c r="I9412">
        <v>197728.68</v>
      </c>
      <c r="J9412" t="s">
        <v>770</v>
      </c>
      <c r="K9412">
        <v>35</v>
      </c>
      <c r="L9412" t="str">
        <f>_xlfn.XLOOKUP(F9412, Items!$A:$A, Items!$C:$C, "Check Item ID", 0)</f>
        <v>Software</v>
      </c>
    </row>
    <row r="9413" spans="1:12" hidden="1" x14ac:dyDescent="0.25">
      <c r="A9413" t="s">
        <v>10181</v>
      </c>
      <c r="B9413" s="1">
        <v>46013</v>
      </c>
      <c r="C9413" t="s">
        <v>169</v>
      </c>
      <c r="D9413" t="s">
        <v>23</v>
      </c>
      <c r="E9413" t="s">
        <v>260</v>
      </c>
      <c r="F9413" t="s">
        <v>714</v>
      </c>
      <c r="G9413">
        <v>46</v>
      </c>
      <c r="H9413">
        <v>3454.86</v>
      </c>
      <c r="I9413">
        <v>158923.67000000001</v>
      </c>
      <c r="J9413" t="s">
        <v>768</v>
      </c>
      <c r="K9413">
        <v>15</v>
      </c>
      <c r="L9413" t="str">
        <f>_xlfn.XLOOKUP(F9413, Items!$A:$A, Items!$C:$C, "Check Item ID", 0)</f>
        <v>Hardware</v>
      </c>
    </row>
    <row r="9414" spans="1:12" x14ac:dyDescent="0.25">
      <c r="A9414" t="s">
        <v>10182</v>
      </c>
      <c r="B9414" s="1">
        <v>45460</v>
      </c>
      <c r="C9414" t="s">
        <v>69</v>
      </c>
      <c r="D9414" t="s">
        <v>13</v>
      </c>
      <c r="E9414" t="s">
        <v>306</v>
      </c>
      <c r="F9414" t="s">
        <v>670</v>
      </c>
      <c r="G9414" s="8">
        <v>10</v>
      </c>
      <c r="H9414" s="6">
        <v>7786.52</v>
      </c>
      <c r="I9414" s="6">
        <v>77865.210000000006</v>
      </c>
      <c r="J9414" t="s">
        <v>777</v>
      </c>
      <c r="K9414" s="8">
        <v>35</v>
      </c>
      <c r="L9414" t="str">
        <f>_xlfn.XLOOKUP(F9414, Items!$A:$A, Items!$C:$C, "Check Item ID", 0)</f>
        <v>Service</v>
      </c>
    </row>
    <row r="9415" spans="1:12" hidden="1" x14ac:dyDescent="0.25">
      <c r="A9415" t="s">
        <v>10183</v>
      </c>
      <c r="B9415" s="1">
        <v>46014</v>
      </c>
      <c r="C9415" t="s">
        <v>117</v>
      </c>
      <c r="D9415" t="s">
        <v>29</v>
      </c>
      <c r="E9415" t="s">
        <v>320</v>
      </c>
      <c r="F9415" t="s">
        <v>450</v>
      </c>
      <c r="G9415">
        <v>38</v>
      </c>
      <c r="H9415">
        <v>8942.08</v>
      </c>
      <c r="I9415">
        <v>339799.19</v>
      </c>
      <c r="J9415" t="s">
        <v>770</v>
      </c>
      <c r="K9415">
        <v>37</v>
      </c>
      <c r="L9415" t="str">
        <f>_xlfn.XLOOKUP(F9415, Items!$A:$A, Items!$C:$C, "Check Item ID", 0)</f>
        <v>Service</v>
      </c>
    </row>
    <row r="9416" spans="1:12" x14ac:dyDescent="0.25">
      <c r="A9416" t="s">
        <v>10184</v>
      </c>
      <c r="B9416" s="1">
        <v>45591</v>
      </c>
      <c r="C9416" t="s">
        <v>229</v>
      </c>
      <c r="D9416" t="s">
        <v>17</v>
      </c>
      <c r="E9416" t="s">
        <v>296</v>
      </c>
      <c r="F9416" t="s">
        <v>730</v>
      </c>
      <c r="G9416" s="8">
        <v>31</v>
      </c>
      <c r="H9416" s="6">
        <v>4052.86</v>
      </c>
      <c r="I9416" s="6">
        <v>125638.55</v>
      </c>
      <c r="J9416" t="s">
        <v>777</v>
      </c>
      <c r="K9416" s="8">
        <v>41</v>
      </c>
      <c r="L9416" t="str">
        <f>_xlfn.XLOOKUP(F9416, Items!$A:$A, Items!$C:$C, "Check Item ID", 0)</f>
        <v>Service</v>
      </c>
    </row>
    <row r="9417" spans="1:12" x14ac:dyDescent="0.25">
      <c r="A9417" t="s">
        <v>10185</v>
      </c>
      <c r="B9417" s="1">
        <v>45019</v>
      </c>
      <c r="C9417" t="s">
        <v>65</v>
      </c>
      <c r="D9417" t="s">
        <v>15</v>
      </c>
      <c r="E9417" t="s">
        <v>322</v>
      </c>
      <c r="F9417" t="s">
        <v>758</v>
      </c>
      <c r="G9417" s="8">
        <v>13</v>
      </c>
      <c r="H9417" s="6">
        <v>3571.55</v>
      </c>
      <c r="I9417" s="6">
        <v>46430.17</v>
      </c>
      <c r="J9417" t="s">
        <v>777</v>
      </c>
      <c r="K9417" s="8">
        <v>31</v>
      </c>
      <c r="L9417" t="str">
        <f>_xlfn.XLOOKUP(F9417, Items!$A:$A, Items!$C:$C, "Check Item ID", 0)</f>
        <v>Hardware</v>
      </c>
    </row>
    <row r="9418" spans="1:12" x14ac:dyDescent="0.25">
      <c r="A9418" t="s">
        <v>10186</v>
      </c>
      <c r="B9418" s="1">
        <v>45349</v>
      </c>
      <c r="C9418" t="s">
        <v>183</v>
      </c>
      <c r="D9418" t="s">
        <v>31</v>
      </c>
      <c r="E9418" t="s">
        <v>272</v>
      </c>
      <c r="F9418" t="s">
        <v>566</v>
      </c>
      <c r="G9418" s="8">
        <v>49</v>
      </c>
      <c r="H9418" s="6">
        <v>6289.56</v>
      </c>
      <c r="I9418" s="6">
        <v>308188.26</v>
      </c>
      <c r="J9418" t="s">
        <v>777</v>
      </c>
      <c r="K9418" s="8">
        <v>26</v>
      </c>
      <c r="L9418" t="str">
        <f>_xlfn.XLOOKUP(F9418, Items!$A:$A, Items!$C:$C, "Check Item ID", 0)</f>
        <v>Software</v>
      </c>
    </row>
    <row r="9419" spans="1:12" hidden="1" x14ac:dyDescent="0.25">
      <c r="A9419" t="s">
        <v>10187</v>
      </c>
      <c r="B9419" s="1">
        <v>45765</v>
      </c>
      <c r="C9419" t="s">
        <v>57</v>
      </c>
      <c r="D9419" t="s">
        <v>25</v>
      </c>
      <c r="E9419" t="s">
        <v>270</v>
      </c>
      <c r="F9419" t="s">
        <v>406</v>
      </c>
      <c r="G9419">
        <v>37</v>
      </c>
      <c r="H9419">
        <v>7420.12</v>
      </c>
      <c r="I9419">
        <v>274544.48</v>
      </c>
      <c r="J9419" t="s">
        <v>770</v>
      </c>
      <c r="K9419">
        <v>36</v>
      </c>
      <c r="L9419" t="str">
        <f>_xlfn.XLOOKUP(F9419, Items!$A:$A, Items!$C:$C, "Check Item ID", 0)</f>
        <v>Software</v>
      </c>
    </row>
    <row r="9420" spans="1:12" hidden="1" x14ac:dyDescent="0.25">
      <c r="A9420" t="s">
        <v>10188</v>
      </c>
      <c r="B9420" s="1">
        <v>45347</v>
      </c>
      <c r="C9420" t="s">
        <v>71</v>
      </c>
      <c r="D9420" t="s">
        <v>15</v>
      </c>
      <c r="E9420" t="s">
        <v>286</v>
      </c>
      <c r="F9420" t="s">
        <v>488</v>
      </c>
      <c r="G9420">
        <v>45</v>
      </c>
      <c r="H9420">
        <v>7413.22</v>
      </c>
      <c r="I9420">
        <v>333594.77</v>
      </c>
      <c r="J9420" t="s">
        <v>770</v>
      </c>
      <c r="K9420">
        <v>36</v>
      </c>
      <c r="L9420" t="str">
        <f>_xlfn.XLOOKUP(F9420, Items!$A:$A, Items!$C:$C, "Check Item ID", 0)</f>
        <v>Service</v>
      </c>
    </row>
    <row r="9421" spans="1:12" x14ac:dyDescent="0.25">
      <c r="A9421" t="s">
        <v>10189</v>
      </c>
      <c r="B9421" s="1">
        <v>45086</v>
      </c>
      <c r="C9421" t="s">
        <v>125</v>
      </c>
      <c r="D9421" t="s">
        <v>23</v>
      </c>
      <c r="E9421" t="s">
        <v>263</v>
      </c>
      <c r="F9421" t="s">
        <v>662</v>
      </c>
      <c r="G9421" s="8">
        <v>13</v>
      </c>
      <c r="H9421" s="6">
        <v>5227.74</v>
      </c>
      <c r="I9421" s="6">
        <v>67960.56</v>
      </c>
      <c r="J9421" t="s">
        <v>777</v>
      </c>
      <c r="K9421" s="8">
        <v>40</v>
      </c>
      <c r="L9421" t="str">
        <f>_xlfn.XLOOKUP(F9421, Items!$A:$A, Items!$C:$C, "Check Item ID", 0)</f>
        <v>Service</v>
      </c>
    </row>
    <row r="9422" spans="1:12" x14ac:dyDescent="0.25">
      <c r="A9422" t="s">
        <v>10190</v>
      </c>
      <c r="B9422" s="1">
        <v>45167</v>
      </c>
      <c r="C9422" t="s">
        <v>53</v>
      </c>
      <c r="D9422" t="s">
        <v>9</v>
      </c>
      <c r="E9422" t="s">
        <v>354</v>
      </c>
      <c r="F9422" t="s">
        <v>538</v>
      </c>
      <c r="G9422" s="8">
        <v>18</v>
      </c>
      <c r="H9422" s="6">
        <v>5849.24</v>
      </c>
      <c r="I9422" s="6">
        <v>105286.26</v>
      </c>
      <c r="J9422" t="s">
        <v>777</v>
      </c>
      <c r="K9422" s="8">
        <v>7</v>
      </c>
      <c r="L9422" t="str">
        <f>_xlfn.XLOOKUP(F9422, Items!$A:$A, Items!$C:$C, "Check Item ID", 0)</f>
        <v>Hardware</v>
      </c>
    </row>
    <row r="9423" spans="1:12" hidden="1" x14ac:dyDescent="0.25">
      <c r="A9423" t="s">
        <v>10191</v>
      </c>
      <c r="B9423" s="1">
        <v>45133</v>
      </c>
      <c r="C9423" t="s">
        <v>79</v>
      </c>
      <c r="D9423" t="s">
        <v>31</v>
      </c>
      <c r="E9423" t="s">
        <v>286</v>
      </c>
      <c r="F9423" t="s">
        <v>390</v>
      </c>
      <c r="G9423">
        <v>16</v>
      </c>
      <c r="H9423">
        <v>5516.56</v>
      </c>
      <c r="I9423">
        <v>88264.89</v>
      </c>
      <c r="J9423" t="s">
        <v>768</v>
      </c>
      <c r="K9423">
        <v>27</v>
      </c>
      <c r="L9423" t="str">
        <f>_xlfn.XLOOKUP(F9423, Items!$A:$A, Items!$C:$C, "Check Item ID", 0)</f>
        <v>Service</v>
      </c>
    </row>
    <row r="9424" spans="1:12" hidden="1" x14ac:dyDescent="0.25">
      <c r="A9424" t="s">
        <v>10192</v>
      </c>
      <c r="B9424" s="1">
        <v>45939</v>
      </c>
      <c r="C9424" t="s">
        <v>219</v>
      </c>
      <c r="D9424" t="s">
        <v>21</v>
      </c>
      <c r="E9424" t="s">
        <v>267</v>
      </c>
      <c r="F9424" t="s">
        <v>390</v>
      </c>
      <c r="G9424">
        <v>3</v>
      </c>
      <c r="H9424">
        <v>4414.32</v>
      </c>
      <c r="I9424">
        <v>13242.95</v>
      </c>
      <c r="J9424" t="s">
        <v>770</v>
      </c>
      <c r="K9424">
        <v>35</v>
      </c>
      <c r="L9424" t="str">
        <f>_xlfn.XLOOKUP(F9424, Items!$A:$A, Items!$C:$C, "Check Item ID", 0)</f>
        <v>Service</v>
      </c>
    </row>
    <row r="9425" spans="1:12" hidden="1" x14ac:dyDescent="0.25">
      <c r="A9425" t="s">
        <v>10193</v>
      </c>
      <c r="B9425" s="1">
        <v>45550</v>
      </c>
      <c r="C9425" t="s">
        <v>131</v>
      </c>
      <c r="D9425" t="s">
        <v>25</v>
      </c>
      <c r="E9425" t="s">
        <v>310</v>
      </c>
      <c r="F9425" t="s">
        <v>600</v>
      </c>
      <c r="G9425">
        <v>47</v>
      </c>
      <c r="H9425">
        <v>7283.98</v>
      </c>
      <c r="I9425">
        <v>342347.14</v>
      </c>
      <c r="J9425" t="s">
        <v>768</v>
      </c>
      <c r="K9425">
        <v>11</v>
      </c>
      <c r="L9425" t="str">
        <f>_xlfn.XLOOKUP(F9425, Items!$A:$A, Items!$C:$C, "Check Item ID", 0)</f>
        <v>Software</v>
      </c>
    </row>
    <row r="9426" spans="1:12" x14ac:dyDescent="0.25">
      <c r="A9426" t="s">
        <v>10194</v>
      </c>
      <c r="B9426" s="1">
        <v>45320</v>
      </c>
      <c r="C9426" t="s">
        <v>161</v>
      </c>
      <c r="D9426" t="s">
        <v>17</v>
      </c>
      <c r="E9426" t="s">
        <v>324</v>
      </c>
      <c r="F9426" t="s">
        <v>692</v>
      </c>
      <c r="G9426" s="8">
        <v>43</v>
      </c>
      <c r="H9426" s="6">
        <v>7090.2</v>
      </c>
      <c r="I9426" s="6">
        <v>304878.58</v>
      </c>
      <c r="J9426" t="s">
        <v>777</v>
      </c>
      <c r="K9426" s="8">
        <v>3</v>
      </c>
      <c r="L9426" t="str">
        <f>_xlfn.XLOOKUP(F9426, Items!$A:$A, Items!$C:$C, "Check Item ID", 0)</f>
        <v>Hardware</v>
      </c>
    </row>
    <row r="9427" spans="1:12" hidden="1" x14ac:dyDescent="0.25">
      <c r="A9427" t="s">
        <v>10195</v>
      </c>
      <c r="B9427" s="1">
        <v>45509</v>
      </c>
      <c r="C9427" t="s">
        <v>223</v>
      </c>
      <c r="D9427" t="s">
        <v>5</v>
      </c>
      <c r="E9427" t="s">
        <v>318</v>
      </c>
      <c r="F9427" t="s">
        <v>706</v>
      </c>
      <c r="G9427">
        <v>44</v>
      </c>
      <c r="H9427">
        <v>9302.66</v>
      </c>
      <c r="I9427">
        <v>409317.24</v>
      </c>
      <c r="J9427" t="s">
        <v>770</v>
      </c>
      <c r="K9427">
        <v>23</v>
      </c>
      <c r="L9427" t="str">
        <f>_xlfn.XLOOKUP(F9427, Items!$A:$A, Items!$C:$C, "Check Item ID", 0)</f>
        <v>Software</v>
      </c>
    </row>
    <row r="9428" spans="1:12" hidden="1" x14ac:dyDescent="0.25">
      <c r="A9428" t="s">
        <v>10196</v>
      </c>
      <c r="B9428" s="1">
        <v>45715</v>
      </c>
      <c r="C9428" t="s">
        <v>213</v>
      </c>
      <c r="D9428" t="s">
        <v>5</v>
      </c>
      <c r="E9428" t="s">
        <v>246</v>
      </c>
      <c r="F9428" t="s">
        <v>532</v>
      </c>
      <c r="G9428">
        <v>10</v>
      </c>
      <c r="H9428">
        <v>5989.51</v>
      </c>
      <c r="I9428">
        <v>59895.05</v>
      </c>
      <c r="J9428" t="s">
        <v>770</v>
      </c>
      <c r="K9428">
        <v>30</v>
      </c>
      <c r="L9428" t="str">
        <f>_xlfn.XLOOKUP(F9428, Items!$A:$A, Items!$C:$C, "Check Item ID", 0)</f>
        <v>Hardware</v>
      </c>
    </row>
    <row r="9429" spans="1:12" x14ac:dyDescent="0.25">
      <c r="A9429" t="s">
        <v>10197</v>
      </c>
      <c r="B9429" s="1">
        <v>45483</v>
      </c>
      <c r="C9429" t="s">
        <v>195</v>
      </c>
      <c r="D9429" t="s">
        <v>7</v>
      </c>
      <c r="E9429" t="s">
        <v>350</v>
      </c>
      <c r="F9429" t="s">
        <v>646</v>
      </c>
      <c r="G9429" s="8">
        <v>18</v>
      </c>
      <c r="H9429" s="6">
        <v>3546</v>
      </c>
      <c r="I9429" s="6">
        <v>63828.06</v>
      </c>
      <c r="J9429" t="s">
        <v>777</v>
      </c>
      <c r="K9429" s="8">
        <v>45</v>
      </c>
      <c r="L9429" t="str">
        <f>_xlfn.XLOOKUP(F9429, Items!$A:$A, Items!$C:$C, "Check Item ID", 0)</f>
        <v>Service</v>
      </c>
    </row>
    <row r="9430" spans="1:12" x14ac:dyDescent="0.25">
      <c r="A9430" t="s">
        <v>10198</v>
      </c>
      <c r="B9430" s="1">
        <v>45839</v>
      </c>
      <c r="C9430" t="s">
        <v>48</v>
      </c>
      <c r="D9430" t="s">
        <v>21</v>
      </c>
      <c r="E9430" t="s">
        <v>296</v>
      </c>
      <c r="F9430" t="s">
        <v>436</v>
      </c>
      <c r="G9430" s="8">
        <v>4</v>
      </c>
      <c r="H9430" s="6">
        <v>48.65</v>
      </c>
      <c r="I9430" s="6">
        <v>194.61</v>
      </c>
      <c r="J9430" t="s">
        <v>777</v>
      </c>
      <c r="K9430" s="8">
        <v>42</v>
      </c>
      <c r="L9430" t="str">
        <f>_xlfn.XLOOKUP(F9430, Items!$A:$A, Items!$C:$C, "Check Item ID", 0)</f>
        <v>Service</v>
      </c>
    </row>
    <row r="9431" spans="1:12" hidden="1" x14ac:dyDescent="0.25">
      <c r="A9431" t="s">
        <v>10199</v>
      </c>
      <c r="B9431" s="1">
        <v>45191</v>
      </c>
      <c r="C9431" t="s">
        <v>163</v>
      </c>
      <c r="D9431" t="s">
        <v>31</v>
      </c>
      <c r="E9431" t="s">
        <v>306</v>
      </c>
      <c r="F9431" t="s">
        <v>606</v>
      </c>
      <c r="G9431">
        <v>8</v>
      </c>
      <c r="H9431">
        <v>8442.6299999999992</v>
      </c>
      <c r="I9431">
        <v>67541.06</v>
      </c>
      <c r="J9431" t="s">
        <v>768</v>
      </c>
      <c r="K9431">
        <v>19</v>
      </c>
      <c r="L9431" t="str">
        <f>_xlfn.XLOOKUP(F9431, Items!$A:$A, Items!$C:$C, "Check Item ID", 0)</f>
        <v>Service</v>
      </c>
    </row>
    <row r="9432" spans="1:12" x14ac:dyDescent="0.25">
      <c r="A9432" t="s">
        <v>10200</v>
      </c>
      <c r="B9432" s="1">
        <v>45943</v>
      </c>
      <c r="C9432" t="s">
        <v>137</v>
      </c>
      <c r="D9432" t="s">
        <v>13</v>
      </c>
      <c r="E9432" t="s">
        <v>265</v>
      </c>
      <c r="F9432" t="s">
        <v>508</v>
      </c>
      <c r="G9432" s="8">
        <v>28</v>
      </c>
      <c r="H9432" s="6">
        <v>2345.8000000000002</v>
      </c>
      <c r="I9432" s="6">
        <v>65682.509999999995</v>
      </c>
      <c r="J9432" t="s">
        <v>777</v>
      </c>
      <c r="K9432" s="8">
        <v>22</v>
      </c>
      <c r="L9432" t="str">
        <f>_xlfn.XLOOKUP(F9432, Items!$A:$A, Items!$C:$C, "Check Item ID", 0)</f>
        <v>Software</v>
      </c>
    </row>
    <row r="9433" spans="1:12" hidden="1" x14ac:dyDescent="0.25">
      <c r="A9433" t="s">
        <v>10201</v>
      </c>
      <c r="B9433" s="1">
        <v>45406</v>
      </c>
      <c r="C9433" t="s">
        <v>121</v>
      </c>
      <c r="D9433" t="s">
        <v>5</v>
      </c>
      <c r="E9433" t="s">
        <v>328</v>
      </c>
      <c r="F9433" t="s">
        <v>418</v>
      </c>
      <c r="G9433">
        <v>11</v>
      </c>
      <c r="H9433">
        <v>6236.43</v>
      </c>
      <c r="I9433">
        <v>68600.7</v>
      </c>
      <c r="J9433" t="s">
        <v>768</v>
      </c>
      <c r="K9433">
        <v>5</v>
      </c>
      <c r="L9433" t="str">
        <f>_xlfn.XLOOKUP(F9433, Items!$A:$A, Items!$C:$C, "Check Item ID", 0)</f>
        <v>Service</v>
      </c>
    </row>
    <row r="9434" spans="1:12" x14ac:dyDescent="0.25">
      <c r="A9434" t="s">
        <v>10202</v>
      </c>
      <c r="B9434" s="1">
        <v>45758</v>
      </c>
      <c r="C9434" t="s">
        <v>99</v>
      </c>
      <c r="D9434" t="s">
        <v>13</v>
      </c>
      <c r="E9434" t="s">
        <v>308</v>
      </c>
      <c r="F9434" t="s">
        <v>512</v>
      </c>
      <c r="G9434" s="8">
        <v>48</v>
      </c>
      <c r="H9434" s="6">
        <v>4093.38</v>
      </c>
      <c r="I9434" s="6">
        <v>196482.42</v>
      </c>
      <c r="J9434" t="s">
        <v>777</v>
      </c>
      <c r="K9434" s="8">
        <v>29</v>
      </c>
      <c r="L9434" t="str">
        <f>_xlfn.XLOOKUP(F9434, Items!$A:$A, Items!$C:$C, "Check Item ID", 0)</f>
        <v>Software</v>
      </c>
    </row>
    <row r="9435" spans="1:12" hidden="1" x14ac:dyDescent="0.25">
      <c r="A9435" t="s">
        <v>10203</v>
      </c>
      <c r="B9435" s="1">
        <v>45196</v>
      </c>
      <c r="C9435" t="s">
        <v>85</v>
      </c>
      <c r="D9435" t="s">
        <v>29</v>
      </c>
      <c r="E9435" t="s">
        <v>346</v>
      </c>
      <c r="F9435" t="s">
        <v>638</v>
      </c>
      <c r="G9435">
        <v>8</v>
      </c>
      <c r="H9435">
        <v>4987.6000000000004</v>
      </c>
      <c r="I9435">
        <v>39900.83</v>
      </c>
      <c r="J9435" t="s">
        <v>770</v>
      </c>
      <c r="K9435">
        <v>39</v>
      </c>
      <c r="L9435" t="str">
        <f>_xlfn.XLOOKUP(F9435, Items!$A:$A, Items!$C:$C, "Check Item ID", 0)</f>
        <v>Hardware</v>
      </c>
    </row>
    <row r="9436" spans="1:12" hidden="1" x14ac:dyDescent="0.25">
      <c r="A9436" t="s">
        <v>10204</v>
      </c>
      <c r="B9436" s="1">
        <v>45984</v>
      </c>
      <c r="C9436" t="s">
        <v>237</v>
      </c>
      <c r="D9436" t="s">
        <v>5</v>
      </c>
      <c r="E9436" t="s">
        <v>296</v>
      </c>
      <c r="F9436" t="s">
        <v>632</v>
      </c>
      <c r="G9436">
        <v>6</v>
      </c>
      <c r="H9436">
        <v>2166.87</v>
      </c>
      <c r="I9436">
        <v>13001.2</v>
      </c>
      <c r="J9436" t="s">
        <v>768</v>
      </c>
      <c r="K9436">
        <v>6</v>
      </c>
      <c r="L9436" t="str">
        <f>_xlfn.XLOOKUP(F9436, Items!$A:$A, Items!$C:$C, "Check Item ID", 0)</f>
        <v>Service</v>
      </c>
    </row>
    <row r="9437" spans="1:12" x14ac:dyDescent="0.25">
      <c r="A9437" t="s">
        <v>10205</v>
      </c>
      <c r="B9437" s="1">
        <v>45084</v>
      </c>
      <c r="C9437" t="s">
        <v>133</v>
      </c>
      <c r="D9437" t="s">
        <v>11</v>
      </c>
      <c r="E9437" t="s">
        <v>318</v>
      </c>
      <c r="F9437" t="s">
        <v>708</v>
      </c>
      <c r="G9437" s="8">
        <v>5</v>
      </c>
      <c r="H9437" s="6">
        <v>4115.7</v>
      </c>
      <c r="I9437" s="6">
        <v>20578.48</v>
      </c>
      <c r="J9437" t="s">
        <v>777</v>
      </c>
      <c r="K9437" s="8">
        <v>17</v>
      </c>
      <c r="L9437" t="str">
        <f>_xlfn.XLOOKUP(F9437, Items!$A:$A, Items!$C:$C, "Check Item ID", 0)</f>
        <v>Service</v>
      </c>
    </row>
    <row r="9438" spans="1:12" hidden="1" x14ac:dyDescent="0.25">
      <c r="A9438" t="s">
        <v>10206</v>
      </c>
      <c r="B9438" s="1">
        <v>44973</v>
      </c>
      <c r="C9438" t="s">
        <v>137</v>
      </c>
      <c r="D9438" t="s">
        <v>13</v>
      </c>
      <c r="E9438" t="s">
        <v>250</v>
      </c>
      <c r="F9438" t="s">
        <v>650</v>
      </c>
      <c r="G9438">
        <v>8</v>
      </c>
      <c r="H9438">
        <v>9649.02</v>
      </c>
      <c r="I9438">
        <v>77192.14</v>
      </c>
      <c r="J9438" t="s">
        <v>768</v>
      </c>
      <c r="K9438">
        <v>27</v>
      </c>
      <c r="L9438" t="str">
        <f>_xlfn.XLOOKUP(F9438, Items!$A:$A, Items!$C:$C, "Check Item ID", 0)</f>
        <v>Service</v>
      </c>
    </row>
    <row r="9439" spans="1:12" hidden="1" x14ac:dyDescent="0.25">
      <c r="A9439" t="s">
        <v>10207</v>
      </c>
      <c r="B9439" s="1">
        <v>45682</v>
      </c>
      <c r="C9439" t="s">
        <v>87</v>
      </c>
      <c r="D9439" t="s">
        <v>9</v>
      </c>
      <c r="E9439" t="s">
        <v>324</v>
      </c>
      <c r="F9439" t="s">
        <v>648</v>
      </c>
      <c r="G9439">
        <v>41</v>
      </c>
      <c r="H9439">
        <v>5720.11</v>
      </c>
      <c r="I9439">
        <v>234524.4</v>
      </c>
      <c r="J9439" t="s">
        <v>768</v>
      </c>
      <c r="K9439">
        <v>32</v>
      </c>
      <c r="L9439" t="str">
        <f>_xlfn.XLOOKUP(F9439, Items!$A:$A, Items!$C:$C, "Check Item ID", 0)</f>
        <v>Hardware</v>
      </c>
    </row>
    <row r="9440" spans="1:12" hidden="1" x14ac:dyDescent="0.25">
      <c r="A9440" t="s">
        <v>10208</v>
      </c>
      <c r="B9440" s="1">
        <v>45309</v>
      </c>
      <c r="C9440" t="s">
        <v>121</v>
      </c>
      <c r="D9440" t="s">
        <v>5</v>
      </c>
      <c r="E9440" t="s">
        <v>318</v>
      </c>
      <c r="F9440" t="s">
        <v>430</v>
      </c>
      <c r="G9440">
        <v>15</v>
      </c>
      <c r="H9440">
        <v>2943.08</v>
      </c>
      <c r="I9440">
        <v>44146.21</v>
      </c>
      <c r="J9440" t="s">
        <v>768</v>
      </c>
      <c r="K9440">
        <v>15</v>
      </c>
      <c r="L9440" t="str">
        <f>_xlfn.XLOOKUP(F9440, Items!$A:$A, Items!$C:$C, "Check Item ID", 0)</f>
        <v>Service</v>
      </c>
    </row>
    <row r="9441" spans="1:12" x14ac:dyDescent="0.25">
      <c r="A9441" t="s">
        <v>10209</v>
      </c>
      <c r="B9441" s="1">
        <v>45961</v>
      </c>
      <c r="C9441" t="s">
        <v>193</v>
      </c>
      <c r="D9441" t="s">
        <v>5</v>
      </c>
      <c r="E9441" t="s">
        <v>350</v>
      </c>
      <c r="F9441" t="s">
        <v>544</v>
      </c>
      <c r="G9441" s="8">
        <v>20</v>
      </c>
      <c r="H9441" s="6">
        <v>941.42</v>
      </c>
      <c r="I9441" s="6">
        <v>18828.41</v>
      </c>
      <c r="J9441" t="s">
        <v>777</v>
      </c>
      <c r="K9441" s="8">
        <v>22</v>
      </c>
      <c r="L9441" t="str">
        <f>_xlfn.XLOOKUP(F9441, Items!$A:$A, Items!$C:$C, "Check Item ID", 0)</f>
        <v>Software</v>
      </c>
    </row>
    <row r="9442" spans="1:12" hidden="1" x14ac:dyDescent="0.25">
      <c r="A9442" t="s">
        <v>10210</v>
      </c>
      <c r="B9442" s="1">
        <v>45732</v>
      </c>
      <c r="C9442" t="s">
        <v>203</v>
      </c>
      <c r="D9442" t="s">
        <v>31</v>
      </c>
      <c r="E9442" t="s">
        <v>330</v>
      </c>
      <c r="F9442" t="s">
        <v>636</v>
      </c>
      <c r="G9442">
        <v>11</v>
      </c>
      <c r="H9442">
        <v>8602.34</v>
      </c>
      <c r="I9442">
        <v>94625.79</v>
      </c>
      <c r="J9442" t="s">
        <v>768</v>
      </c>
      <c r="K9442">
        <v>4</v>
      </c>
      <c r="L9442" t="str">
        <f>_xlfn.XLOOKUP(F9442, Items!$A:$A, Items!$C:$C, "Check Item ID", 0)</f>
        <v>Hardware</v>
      </c>
    </row>
    <row r="9443" spans="1:12" hidden="1" x14ac:dyDescent="0.25">
      <c r="A9443" t="s">
        <v>10211</v>
      </c>
      <c r="B9443" s="1">
        <v>45923</v>
      </c>
      <c r="C9443" t="s">
        <v>167</v>
      </c>
      <c r="D9443" t="s">
        <v>31</v>
      </c>
      <c r="E9443" t="s">
        <v>340</v>
      </c>
      <c r="F9443" t="s">
        <v>588</v>
      </c>
      <c r="G9443">
        <v>17</v>
      </c>
      <c r="H9443">
        <v>7985.09</v>
      </c>
      <c r="I9443">
        <v>135746.56</v>
      </c>
      <c r="J9443" t="s">
        <v>768</v>
      </c>
      <c r="K9443">
        <v>6</v>
      </c>
      <c r="L9443" t="str">
        <f>_xlfn.XLOOKUP(F9443, Items!$A:$A, Items!$C:$C, "Check Item ID", 0)</f>
        <v>Hardware</v>
      </c>
    </row>
    <row r="9444" spans="1:12" hidden="1" x14ac:dyDescent="0.25">
      <c r="A9444" t="s">
        <v>10212</v>
      </c>
      <c r="B9444" s="1">
        <v>45336</v>
      </c>
      <c r="C9444" t="s">
        <v>77</v>
      </c>
      <c r="D9444" t="s">
        <v>17</v>
      </c>
      <c r="E9444" t="s">
        <v>344</v>
      </c>
      <c r="F9444" t="s">
        <v>480</v>
      </c>
      <c r="G9444">
        <v>33</v>
      </c>
      <c r="H9444">
        <v>2595.7199999999998</v>
      </c>
      <c r="I9444">
        <v>85658.9</v>
      </c>
      <c r="J9444" t="s">
        <v>768</v>
      </c>
      <c r="K9444">
        <v>39</v>
      </c>
      <c r="L9444" t="str">
        <f>_xlfn.XLOOKUP(F9444, Items!$A:$A, Items!$C:$C, "Check Item ID", 0)</f>
        <v>Hardware</v>
      </c>
    </row>
    <row r="9445" spans="1:12" hidden="1" x14ac:dyDescent="0.25">
      <c r="A9445" t="s">
        <v>10213</v>
      </c>
      <c r="B9445" s="1">
        <v>44954</v>
      </c>
      <c r="C9445" t="s">
        <v>159</v>
      </c>
      <c r="D9445" t="s">
        <v>11</v>
      </c>
      <c r="E9445" t="s">
        <v>328</v>
      </c>
      <c r="F9445" t="s">
        <v>410</v>
      </c>
      <c r="G9445">
        <v>22</v>
      </c>
      <c r="H9445">
        <v>5551.5</v>
      </c>
      <c r="I9445">
        <v>122133.08</v>
      </c>
      <c r="J9445" t="s">
        <v>770</v>
      </c>
      <c r="K9445">
        <v>3</v>
      </c>
      <c r="L9445" t="str">
        <f>_xlfn.XLOOKUP(F9445, Items!$A:$A, Items!$C:$C, "Check Item ID", 0)</f>
        <v>Service</v>
      </c>
    </row>
    <row r="9446" spans="1:12" x14ac:dyDescent="0.25">
      <c r="A9446" t="s">
        <v>10214</v>
      </c>
      <c r="B9446" s="1">
        <v>45480</v>
      </c>
      <c r="C9446" t="s">
        <v>51</v>
      </c>
      <c r="D9446" t="s">
        <v>3</v>
      </c>
      <c r="E9446" t="s">
        <v>320</v>
      </c>
      <c r="F9446" t="s">
        <v>588</v>
      </c>
      <c r="G9446" s="8">
        <v>11</v>
      </c>
      <c r="H9446" s="6">
        <v>7670.44</v>
      </c>
      <c r="I9446" s="6">
        <v>84374.83</v>
      </c>
      <c r="J9446" t="s">
        <v>777</v>
      </c>
      <c r="K9446" s="8">
        <v>30</v>
      </c>
      <c r="L9446" t="str">
        <f>_xlfn.XLOOKUP(F9446, Items!$A:$A, Items!$C:$C, "Check Item ID", 0)</f>
        <v>Hardware</v>
      </c>
    </row>
    <row r="9447" spans="1:12" hidden="1" x14ac:dyDescent="0.25">
      <c r="A9447" t="s">
        <v>10215</v>
      </c>
      <c r="B9447" s="1">
        <v>45400</v>
      </c>
      <c r="C9447" t="s">
        <v>87</v>
      </c>
      <c r="D9447" t="s">
        <v>9</v>
      </c>
      <c r="E9447" t="s">
        <v>348</v>
      </c>
      <c r="F9447" t="s">
        <v>700</v>
      </c>
      <c r="G9447">
        <v>26</v>
      </c>
      <c r="H9447">
        <v>7199.81</v>
      </c>
      <c r="I9447">
        <v>187195.01</v>
      </c>
      <c r="J9447" t="s">
        <v>770</v>
      </c>
      <c r="K9447">
        <v>34</v>
      </c>
      <c r="L9447" t="str">
        <f>_xlfn.XLOOKUP(F9447, Items!$A:$A, Items!$C:$C, "Check Item ID", 0)</f>
        <v>Hardware</v>
      </c>
    </row>
    <row r="9448" spans="1:12" hidden="1" x14ac:dyDescent="0.25">
      <c r="A9448" t="s">
        <v>10216</v>
      </c>
      <c r="B9448" s="1">
        <v>45102</v>
      </c>
      <c r="C9448" t="s">
        <v>143</v>
      </c>
      <c r="D9448" t="s">
        <v>5</v>
      </c>
      <c r="E9448" t="s">
        <v>290</v>
      </c>
      <c r="F9448" t="s">
        <v>576</v>
      </c>
      <c r="G9448">
        <v>2</v>
      </c>
      <c r="H9448">
        <v>2269.5500000000002</v>
      </c>
      <c r="I9448">
        <v>4539.1099999999997</v>
      </c>
      <c r="J9448" t="s">
        <v>770</v>
      </c>
      <c r="K9448">
        <v>14</v>
      </c>
      <c r="L9448" t="str">
        <f>_xlfn.XLOOKUP(F9448, Items!$A:$A, Items!$C:$C, "Check Item ID", 0)</f>
        <v>Software</v>
      </c>
    </row>
    <row r="9449" spans="1:12" hidden="1" x14ac:dyDescent="0.25">
      <c r="A9449" t="s">
        <v>10217</v>
      </c>
      <c r="B9449" s="1">
        <v>45514</v>
      </c>
      <c r="C9449" t="s">
        <v>175</v>
      </c>
      <c r="D9449" t="s">
        <v>27</v>
      </c>
      <c r="E9449" t="s">
        <v>344</v>
      </c>
      <c r="F9449" t="s">
        <v>502</v>
      </c>
      <c r="G9449">
        <v>8</v>
      </c>
      <c r="H9449">
        <v>8294.14</v>
      </c>
      <c r="I9449">
        <v>66353.100000000006</v>
      </c>
      <c r="J9449" t="s">
        <v>770</v>
      </c>
      <c r="K9449">
        <v>40</v>
      </c>
      <c r="L9449" t="str">
        <f>_xlfn.XLOOKUP(F9449, Items!$A:$A, Items!$C:$C, "Check Item ID", 0)</f>
        <v>Software</v>
      </c>
    </row>
    <row r="9450" spans="1:12" hidden="1" x14ac:dyDescent="0.25">
      <c r="A9450" t="s">
        <v>10218</v>
      </c>
      <c r="B9450" s="1">
        <v>45643</v>
      </c>
      <c r="C9450" t="s">
        <v>165</v>
      </c>
      <c r="D9450" t="s">
        <v>27</v>
      </c>
      <c r="E9450" t="s">
        <v>312</v>
      </c>
      <c r="F9450" t="s">
        <v>640</v>
      </c>
      <c r="G9450">
        <v>48</v>
      </c>
      <c r="H9450">
        <v>6125.67</v>
      </c>
      <c r="I9450">
        <v>294032.21000000002</v>
      </c>
      <c r="J9450" t="s">
        <v>768</v>
      </c>
      <c r="K9450">
        <v>35</v>
      </c>
      <c r="L9450" t="str">
        <f>_xlfn.XLOOKUP(F9450, Items!$A:$A, Items!$C:$C, "Check Item ID", 0)</f>
        <v>Service</v>
      </c>
    </row>
    <row r="9451" spans="1:12" x14ac:dyDescent="0.25">
      <c r="A9451" t="s">
        <v>10219</v>
      </c>
      <c r="B9451" s="1">
        <v>45099</v>
      </c>
      <c r="C9451" t="s">
        <v>237</v>
      </c>
      <c r="D9451" t="s">
        <v>5</v>
      </c>
      <c r="E9451" t="s">
        <v>352</v>
      </c>
      <c r="F9451" t="s">
        <v>632</v>
      </c>
      <c r="G9451" s="8">
        <v>24</v>
      </c>
      <c r="H9451" s="6">
        <v>1833.3</v>
      </c>
      <c r="I9451" s="6">
        <v>43999.31</v>
      </c>
      <c r="J9451" t="s">
        <v>777</v>
      </c>
      <c r="K9451" s="8">
        <v>38</v>
      </c>
      <c r="L9451" t="str">
        <f>_xlfn.XLOOKUP(F9451, Items!$A:$A, Items!$C:$C, "Check Item ID", 0)</f>
        <v>Service</v>
      </c>
    </row>
    <row r="9452" spans="1:12" hidden="1" x14ac:dyDescent="0.25">
      <c r="A9452" t="s">
        <v>10220</v>
      </c>
      <c r="B9452" s="1">
        <v>45658</v>
      </c>
      <c r="C9452" t="s">
        <v>89</v>
      </c>
      <c r="D9452" t="s">
        <v>23</v>
      </c>
      <c r="E9452" t="s">
        <v>324</v>
      </c>
      <c r="F9452" t="s">
        <v>696</v>
      </c>
      <c r="G9452">
        <v>46</v>
      </c>
      <c r="H9452">
        <v>594.04999999999995</v>
      </c>
      <c r="I9452">
        <v>27326.21</v>
      </c>
      <c r="J9452" t="s">
        <v>770</v>
      </c>
      <c r="K9452">
        <v>13</v>
      </c>
      <c r="L9452" t="str">
        <f>_xlfn.XLOOKUP(F9452, Items!$A:$A, Items!$C:$C, "Check Item ID", 0)</f>
        <v>Software</v>
      </c>
    </row>
    <row r="9453" spans="1:12" hidden="1" x14ac:dyDescent="0.25">
      <c r="A9453" t="s">
        <v>10221</v>
      </c>
      <c r="B9453" s="1">
        <v>45795</v>
      </c>
      <c r="C9453" t="s">
        <v>137</v>
      </c>
      <c r="D9453" t="s">
        <v>13</v>
      </c>
      <c r="E9453" t="s">
        <v>304</v>
      </c>
      <c r="F9453" t="s">
        <v>530</v>
      </c>
      <c r="G9453">
        <v>17</v>
      </c>
      <c r="H9453">
        <v>2329.52</v>
      </c>
      <c r="I9453">
        <v>39601.82</v>
      </c>
      <c r="J9453" t="s">
        <v>770</v>
      </c>
      <c r="K9453">
        <v>11</v>
      </c>
      <c r="L9453" t="str">
        <f>_xlfn.XLOOKUP(F9453, Items!$A:$A, Items!$C:$C, "Check Item ID", 0)</f>
        <v>Hardware</v>
      </c>
    </row>
    <row r="9454" spans="1:12" hidden="1" x14ac:dyDescent="0.25">
      <c r="A9454" t="s">
        <v>10222</v>
      </c>
      <c r="B9454" s="1">
        <v>45123</v>
      </c>
      <c r="C9454" t="s">
        <v>81</v>
      </c>
      <c r="D9454" t="s">
        <v>19</v>
      </c>
      <c r="E9454" t="s">
        <v>263</v>
      </c>
      <c r="F9454" t="s">
        <v>718</v>
      </c>
      <c r="G9454">
        <v>31</v>
      </c>
      <c r="H9454">
        <v>8318.0499999999993</v>
      </c>
      <c r="I9454">
        <v>257859.69</v>
      </c>
      <c r="J9454" t="s">
        <v>768</v>
      </c>
      <c r="K9454">
        <v>22</v>
      </c>
      <c r="L9454" t="str">
        <f>_xlfn.XLOOKUP(F9454, Items!$A:$A, Items!$C:$C, "Check Item ID", 0)</f>
        <v>Software</v>
      </c>
    </row>
    <row r="9455" spans="1:12" hidden="1" x14ac:dyDescent="0.25">
      <c r="A9455" t="s">
        <v>10223</v>
      </c>
      <c r="B9455" s="1">
        <v>45468</v>
      </c>
      <c r="C9455" t="s">
        <v>115</v>
      </c>
      <c r="D9455" t="s">
        <v>27</v>
      </c>
      <c r="E9455" t="s">
        <v>263</v>
      </c>
      <c r="F9455" t="s">
        <v>434</v>
      </c>
      <c r="G9455">
        <v>50</v>
      </c>
      <c r="H9455">
        <v>6752.25</v>
      </c>
      <c r="I9455">
        <v>337612.66</v>
      </c>
      <c r="J9455" t="s">
        <v>768</v>
      </c>
      <c r="K9455">
        <v>45</v>
      </c>
      <c r="L9455" t="str">
        <f>_xlfn.XLOOKUP(F9455, Items!$A:$A, Items!$C:$C, "Check Item ID", 0)</f>
        <v>Software</v>
      </c>
    </row>
    <row r="9456" spans="1:12" x14ac:dyDescent="0.25">
      <c r="A9456" t="s">
        <v>10224</v>
      </c>
      <c r="B9456" s="1">
        <v>46022</v>
      </c>
      <c r="C9456" t="s">
        <v>165</v>
      </c>
      <c r="D9456" t="s">
        <v>27</v>
      </c>
      <c r="E9456" t="s">
        <v>348</v>
      </c>
      <c r="F9456" t="s">
        <v>414</v>
      </c>
      <c r="G9456" s="8">
        <v>4</v>
      </c>
      <c r="H9456" s="6">
        <v>5213.26</v>
      </c>
      <c r="I9456" s="6">
        <v>20853.05</v>
      </c>
      <c r="J9456" t="s">
        <v>777</v>
      </c>
      <c r="K9456" s="8">
        <v>12</v>
      </c>
      <c r="L9456" t="str">
        <f>_xlfn.XLOOKUP(F9456, Items!$A:$A, Items!$C:$C, "Check Item ID", 0)</f>
        <v>Service</v>
      </c>
    </row>
    <row r="9457" spans="1:12" x14ac:dyDescent="0.25">
      <c r="A9457" t="s">
        <v>10225</v>
      </c>
      <c r="B9457" s="1">
        <v>45082</v>
      </c>
      <c r="C9457" t="s">
        <v>167</v>
      </c>
      <c r="D9457" t="s">
        <v>31</v>
      </c>
      <c r="E9457" t="s">
        <v>298</v>
      </c>
      <c r="F9457" t="s">
        <v>534</v>
      </c>
      <c r="G9457" s="8">
        <v>42</v>
      </c>
      <c r="H9457" s="6">
        <v>2881.71</v>
      </c>
      <c r="I9457" s="6">
        <v>121031.73</v>
      </c>
      <c r="J9457" t="s">
        <v>777</v>
      </c>
      <c r="K9457" s="8">
        <v>27</v>
      </c>
      <c r="L9457" t="str">
        <f>_xlfn.XLOOKUP(F9457, Items!$A:$A, Items!$C:$C, "Check Item ID", 0)</f>
        <v>Service</v>
      </c>
    </row>
    <row r="9458" spans="1:12" hidden="1" x14ac:dyDescent="0.25">
      <c r="A9458" t="s">
        <v>10226</v>
      </c>
      <c r="B9458" s="1">
        <v>45144</v>
      </c>
      <c r="C9458" t="s">
        <v>193</v>
      </c>
      <c r="D9458" t="s">
        <v>5</v>
      </c>
      <c r="E9458" t="s">
        <v>278</v>
      </c>
      <c r="F9458" t="s">
        <v>480</v>
      </c>
      <c r="G9458">
        <v>42</v>
      </c>
      <c r="H9458">
        <v>2576.4299999999998</v>
      </c>
      <c r="I9458">
        <v>108210.09</v>
      </c>
      <c r="J9458" t="s">
        <v>768</v>
      </c>
      <c r="K9458">
        <v>19</v>
      </c>
      <c r="L9458" t="str">
        <f>_xlfn.XLOOKUP(F9458, Items!$A:$A, Items!$C:$C, "Check Item ID", 0)</f>
        <v>Hardware</v>
      </c>
    </row>
    <row r="9459" spans="1:12" hidden="1" x14ac:dyDescent="0.25">
      <c r="A9459" t="s">
        <v>10227</v>
      </c>
      <c r="B9459" s="1">
        <v>44994</v>
      </c>
      <c r="C9459" t="s">
        <v>48</v>
      </c>
      <c r="D9459" t="s">
        <v>21</v>
      </c>
      <c r="E9459" t="s">
        <v>294</v>
      </c>
      <c r="F9459" t="s">
        <v>646</v>
      </c>
      <c r="G9459">
        <v>20</v>
      </c>
      <c r="H9459">
        <v>4179.2</v>
      </c>
      <c r="I9459">
        <v>83583.899999999994</v>
      </c>
      <c r="J9459" t="s">
        <v>770</v>
      </c>
      <c r="K9459">
        <v>36</v>
      </c>
      <c r="L9459" t="str">
        <f>_xlfn.XLOOKUP(F9459, Items!$A:$A, Items!$C:$C, "Check Item ID", 0)</f>
        <v>Service</v>
      </c>
    </row>
    <row r="9460" spans="1:12" hidden="1" x14ac:dyDescent="0.25">
      <c r="A9460" t="s">
        <v>10228</v>
      </c>
      <c r="B9460" s="1">
        <v>45427</v>
      </c>
      <c r="C9460" t="s">
        <v>185</v>
      </c>
      <c r="D9460" t="s">
        <v>29</v>
      </c>
      <c r="E9460" t="s">
        <v>294</v>
      </c>
      <c r="F9460" t="s">
        <v>474</v>
      </c>
      <c r="G9460">
        <v>7</v>
      </c>
      <c r="H9460">
        <v>8886.57</v>
      </c>
      <c r="I9460">
        <v>62205.98</v>
      </c>
      <c r="J9460" t="s">
        <v>770</v>
      </c>
      <c r="K9460">
        <v>11</v>
      </c>
      <c r="L9460" t="str">
        <f>_xlfn.XLOOKUP(F9460, Items!$A:$A, Items!$C:$C, "Check Item ID", 0)</f>
        <v>Service</v>
      </c>
    </row>
    <row r="9461" spans="1:12" x14ac:dyDescent="0.25">
      <c r="A9461" t="s">
        <v>10229</v>
      </c>
      <c r="B9461" s="1">
        <v>45690</v>
      </c>
      <c r="C9461" t="s">
        <v>87</v>
      </c>
      <c r="D9461" t="s">
        <v>9</v>
      </c>
      <c r="E9461" t="s">
        <v>314</v>
      </c>
      <c r="F9461" t="s">
        <v>528</v>
      </c>
      <c r="G9461" s="8">
        <v>15</v>
      </c>
      <c r="H9461" s="6">
        <v>1189.3900000000001</v>
      </c>
      <c r="I9461" s="6">
        <v>17840.830000000002</v>
      </c>
      <c r="J9461" t="s">
        <v>777</v>
      </c>
      <c r="K9461" s="8">
        <v>11</v>
      </c>
      <c r="L9461" t="str">
        <f>_xlfn.XLOOKUP(F9461, Items!$A:$A, Items!$C:$C, "Check Item ID", 0)</f>
        <v>Service</v>
      </c>
    </row>
    <row r="9462" spans="1:12" x14ac:dyDescent="0.25">
      <c r="A9462" t="s">
        <v>10230</v>
      </c>
      <c r="B9462" s="1">
        <v>45060</v>
      </c>
      <c r="C9462" t="s">
        <v>103</v>
      </c>
      <c r="D9462" t="s">
        <v>31</v>
      </c>
      <c r="E9462" t="s">
        <v>272</v>
      </c>
      <c r="F9462" t="s">
        <v>668</v>
      </c>
      <c r="G9462" s="8">
        <v>15</v>
      </c>
      <c r="H9462" s="6">
        <v>5114.5200000000004</v>
      </c>
      <c r="I9462" s="6">
        <v>76717.77</v>
      </c>
      <c r="J9462" t="s">
        <v>777</v>
      </c>
      <c r="K9462" s="8">
        <v>10</v>
      </c>
      <c r="L9462" t="str">
        <f>_xlfn.XLOOKUP(F9462, Items!$A:$A, Items!$C:$C, "Check Item ID", 0)</f>
        <v>Software</v>
      </c>
    </row>
    <row r="9463" spans="1:12" hidden="1" x14ac:dyDescent="0.25">
      <c r="A9463" t="s">
        <v>10231</v>
      </c>
      <c r="B9463" s="1">
        <v>45061</v>
      </c>
      <c r="C9463" t="s">
        <v>117</v>
      </c>
      <c r="D9463" t="s">
        <v>29</v>
      </c>
      <c r="E9463" t="s">
        <v>344</v>
      </c>
      <c r="F9463" t="s">
        <v>536</v>
      </c>
      <c r="G9463">
        <v>19</v>
      </c>
      <c r="H9463">
        <v>3474.26</v>
      </c>
      <c r="I9463">
        <v>66010.91</v>
      </c>
      <c r="J9463" t="s">
        <v>770</v>
      </c>
      <c r="K9463">
        <v>14</v>
      </c>
      <c r="L9463" t="str">
        <f>_xlfn.XLOOKUP(F9463, Items!$A:$A, Items!$C:$C, "Check Item ID", 0)</f>
        <v>Service</v>
      </c>
    </row>
    <row r="9464" spans="1:12" hidden="1" x14ac:dyDescent="0.25">
      <c r="A9464" t="s">
        <v>10232</v>
      </c>
      <c r="B9464" s="1">
        <v>45504</v>
      </c>
      <c r="C9464" t="s">
        <v>197</v>
      </c>
      <c r="D9464" t="s">
        <v>17</v>
      </c>
      <c r="E9464" t="s">
        <v>352</v>
      </c>
      <c r="F9464" t="s">
        <v>646</v>
      </c>
      <c r="G9464">
        <v>16</v>
      </c>
      <c r="H9464">
        <v>3985.67</v>
      </c>
      <c r="I9464">
        <v>63770.76</v>
      </c>
      <c r="J9464" t="s">
        <v>770</v>
      </c>
      <c r="K9464">
        <v>35</v>
      </c>
      <c r="L9464" t="str">
        <f>_xlfn.XLOOKUP(F9464, Items!$A:$A, Items!$C:$C, "Check Item ID", 0)</f>
        <v>Service</v>
      </c>
    </row>
    <row r="9465" spans="1:12" hidden="1" x14ac:dyDescent="0.25">
      <c r="A9465" t="s">
        <v>10233</v>
      </c>
      <c r="B9465" s="1">
        <v>44983</v>
      </c>
      <c r="C9465" t="s">
        <v>53</v>
      </c>
      <c r="D9465" t="s">
        <v>9</v>
      </c>
      <c r="E9465" t="s">
        <v>246</v>
      </c>
      <c r="F9465" t="s">
        <v>550</v>
      </c>
      <c r="G9465">
        <v>24</v>
      </c>
      <c r="H9465">
        <v>351.78</v>
      </c>
      <c r="I9465">
        <v>8442.6200000000008</v>
      </c>
      <c r="J9465" t="s">
        <v>768</v>
      </c>
      <c r="K9465">
        <v>11</v>
      </c>
      <c r="L9465" t="str">
        <f>_xlfn.XLOOKUP(F9465, Items!$A:$A, Items!$C:$C, "Check Item ID", 0)</f>
        <v>Service</v>
      </c>
    </row>
    <row r="9466" spans="1:12" x14ac:dyDescent="0.25">
      <c r="A9466" t="s">
        <v>10234</v>
      </c>
      <c r="B9466" s="1">
        <v>45199</v>
      </c>
      <c r="C9466" t="s">
        <v>153</v>
      </c>
      <c r="D9466" t="s">
        <v>3</v>
      </c>
      <c r="E9466" t="s">
        <v>272</v>
      </c>
      <c r="F9466" t="s">
        <v>652</v>
      </c>
      <c r="G9466" s="8">
        <v>31</v>
      </c>
      <c r="H9466" s="6">
        <v>10624.6</v>
      </c>
      <c r="I9466" s="6">
        <v>329362.51</v>
      </c>
      <c r="J9466" t="s">
        <v>777</v>
      </c>
      <c r="K9466" s="8">
        <v>45</v>
      </c>
      <c r="L9466" t="str">
        <f>_xlfn.XLOOKUP(F9466, Items!$A:$A, Items!$C:$C, "Check Item ID", 0)</f>
        <v>Hardware</v>
      </c>
    </row>
    <row r="9467" spans="1:12" hidden="1" x14ac:dyDescent="0.25">
      <c r="A9467" t="s">
        <v>10235</v>
      </c>
      <c r="B9467" s="1">
        <v>45802</v>
      </c>
      <c r="C9467" t="s">
        <v>179</v>
      </c>
      <c r="D9467" t="s">
        <v>3</v>
      </c>
      <c r="E9467" t="s">
        <v>338</v>
      </c>
      <c r="F9467" t="s">
        <v>656</v>
      </c>
      <c r="G9467">
        <v>4</v>
      </c>
      <c r="H9467">
        <v>7577.93</v>
      </c>
      <c r="I9467">
        <v>30311.73</v>
      </c>
      <c r="J9467" t="s">
        <v>768</v>
      </c>
      <c r="K9467">
        <v>32</v>
      </c>
      <c r="L9467" t="str">
        <f>_xlfn.XLOOKUP(F9467, Items!$A:$A, Items!$C:$C, "Check Item ID", 0)</f>
        <v>Service</v>
      </c>
    </row>
    <row r="9468" spans="1:12" hidden="1" x14ac:dyDescent="0.25">
      <c r="A9468" t="s">
        <v>10236</v>
      </c>
      <c r="B9468" s="1">
        <v>45895</v>
      </c>
      <c r="C9468" t="s">
        <v>79</v>
      </c>
      <c r="D9468" t="s">
        <v>31</v>
      </c>
      <c r="E9468" t="s">
        <v>292</v>
      </c>
      <c r="F9468" t="s">
        <v>636</v>
      </c>
      <c r="G9468">
        <v>40</v>
      </c>
      <c r="H9468">
        <v>9770.34</v>
      </c>
      <c r="I9468">
        <v>390813.63</v>
      </c>
      <c r="J9468" t="s">
        <v>768</v>
      </c>
      <c r="K9468">
        <v>31</v>
      </c>
      <c r="L9468" t="str">
        <f>_xlfn.XLOOKUP(F9468, Items!$A:$A, Items!$C:$C, "Check Item ID", 0)</f>
        <v>Hardware</v>
      </c>
    </row>
    <row r="9469" spans="1:12" hidden="1" x14ac:dyDescent="0.25">
      <c r="A9469" t="s">
        <v>10237</v>
      </c>
      <c r="B9469" s="1">
        <v>45303</v>
      </c>
      <c r="C9469" t="s">
        <v>67</v>
      </c>
      <c r="D9469" t="s">
        <v>7</v>
      </c>
      <c r="E9469" t="s">
        <v>324</v>
      </c>
      <c r="F9469" t="s">
        <v>758</v>
      </c>
      <c r="G9469">
        <v>23</v>
      </c>
      <c r="H9469">
        <v>3490.22</v>
      </c>
      <c r="I9469">
        <v>80275.03</v>
      </c>
      <c r="J9469" t="s">
        <v>768</v>
      </c>
      <c r="K9469">
        <v>30</v>
      </c>
      <c r="L9469" t="str">
        <f>_xlfn.XLOOKUP(F9469, Items!$A:$A, Items!$C:$C, "Check Item ID", 0)</f>
        <v>Hardware</v>
      </c>
    </row>
    <row r="9470" spans="1:12" hidden="1" x14ac:dyDescent="0.25">
      <c r="A9470" t="s">
        <v>10238</v>
      </c>
      <c r="B9470" s="1">
        <v>45553</v>
      </c>
      <c r="C9470" t="s">
        <v>219</v>
      </c>
      <c r="D9470" t="s">
        <v>21</v>
      </c>
      <c r="E9470" t="s">
        <v>324</v>
      </c>
      <c r="F9470" t="s">
        <v>662</v>
      </c>
      <c r="G9470">
        <v>5</v>
      </c>
      <c r="H9470">
        <v>4901.68</v>
      </c>
      <c r="I9470">
        <v>24508.38</v>
      </c>
      <c r="J9470" t="s">
        <v>770</v>
      </c>
      <c r="K9470">
        <v>3</v>
      </c>
      <c r="L9470" t="str">
        <f>_xlfn.XLOOKUP(F9470, Items!$A:$A, Items!$C:$C, "Check Item ID", 0)</f>
        <v>Service</v>
      </c>
    </row>
    <row r="9471" spans="1:12" hidden="1" x14ac:dyDescent="0.25">
      <c r="A9471" t="s">
        <v>10239</v>
      </c>
      <c r="B9471" s="1">
        <v>45816</v>
      </c>
      <c r="C9471" t="s">
        <v>105</v>
      </c>
      <c r="D9471" t="s">
        <v>23</v>
      </c>
      <c r="E9471" t="s">
        <v>310</v>
      </c>
      <c r="F9471" t="s">
        <v>620</v>
      </c>
      <c r="G9471">
        <v>19</v>
      </c>
      <c r="H9471">
        <v>2193.06</v>
      </c>
      <c r="I9471">
        <v>41668.11</v>
      </c>
      <c r="J9471" t="s">
        <v>770</v>
      </c>
      <c r="K9471">
        <v>31</v>
      </c>
      <c r="L9471" t="str">
        <f>_xlfn.XLOOKUP(F9471, Items!$A:$A, Items!$C:$C, "Check Item ID", 0)</f>
        <v>Hardware</v>
      </c>
    </row>
    <row r="9472" spans="1:12" x14ac:dyDescent="0.25">
      <c r="A9472" t="s">
        <v>10240</v>
      </c>
      <c r="B9472" s="1">
        <v>45842</v>
      </c>
      <c r="C9472" t="s">
        <v>201</v>
      </c>
      <c r="D9472" t="s">
        <v>21</v>
      </c>
      <c r="E9472" t="s">
        <v>306</v>
      </c>
      <c r="F9472" t="s">
        <v>590</v>
      </c>
      <c r="G9472" s="8">
        <v>46</v>
      </c>
      <c r="H9472" s="6">
        <v>847.56</v>
      </c>
      <c r="I9472" s="6">
        <v>38987.94</v>
      </c>
      <c r="J9472" t="s">
        <v>777</v>
      </c>
      <c r="K9472" s="8">
        <v>39</v>
      </c>
      <c r="L9472" t="str">
        <f>_xlfn.XLOOKUP(F9472, Items!$A:$A, Items!$C:$C, "Check Item ID", 0)</f>
        <v>Hardware</v>
      </c>
    </row>
    <row r="9473" spans="1:12" hidden="1" x14ac:dyDescent="0.25">
      <c r="A9473" t="s">
        <v>10241</v>
      </c>
      <c r="B9473" s="1">
        <v>45963</v>
      </c>
      <c r="C9473" t="s">
        <v>51</v>
      </c>
      <c r="D9473" t="s">
        <v>3</v>
      </c>
      <c r="E9473" t="s">
        <v>274</v>
      </c>
      <c r="F9473" t="s">
        <v>598</v>
      </c>
      <c r="G9473">
        <v>2</v>
      </c>
      <c r="H9473">
        <v>7097.92</v>
      </c>
      <c r="I9473">
        <v>14195.83</v>
      </c>
      <c r="J9473" t="s">
        <v>770</v>
      </c>
      <c r="K9473">
        <v>10</v>
      </c>
      <c r="L9473" t="str">
        <f>_xlfn.XLOOKUP(F9473, Items!$A:$A, Items!$C:$C, "Check Item ID", 0)</f>
        <v>Software</v>
      </c>
    </row>
    <row r="9474" spans="1:12" hidden="1" x14ac:dyDescent="0.25">
      <c r="A9474" t="s">
        <v>10242</v>
      </c>
      <c r="B9474" s="1">
        <v>45505</v>
      </c>
      <c r="C9474" t="s">
        <v>123</v>
      </c>
      <c r="D9474" t="s">
        <v>21</v>
      </c>
      <c r="E9474" t="s">
        <v>265</v>
      </c>
      <c r="F9474" t="s">
        <v>478</v>
      </c>
      <c r="G9474">
        <v>32</v>
      </c>
      <c r="H9474">
        <v>6229.24</v>
      </c>
      <c r="I9474">
        <v>199335.67</v>
      </c>
      <c r="J9474" t="s">
        <v>768</v>
      </c>
      <c r="K9474">
        <v>25</v>
      </c>
      <c r="L9474" t="str">
        <f>_xlfn.XLOOKUP(F9474, Items!$A:$A, Items!$C:$C, "Check Item ID", 0)</f>
        <v>Software</v>
      </c>
    </row>
    <row r="9475" spans="1:12" x14ac:dyDescent="0.25">
      <c r="A9475" t="s">
        <v>10243</v>
      </c>
      <c r="B9475" s="1">
        <v>45303</v>
      </c>
      <c r="C9475" t="s">
        <v>201</v>
      </c>
      <c r="D9475" t="s">
        <v>21</v>
      </c>
      <c r="E9475" t="s">
        <v>292</v>
      </c>
      <c r="F9475" t="s">
        <v>526</v>
      </c>
      <c r="G9475" s="8">
        <v>9</v>
      </c>
      <c r="H9475" s="6">
        <v>4566.95</v>
      </c>
      <c r="I9475" s="6">
        <v>41102.550000000003</v>
      </c>
      <c r="J9475" t="s">
        <v>777</v>
      </c>
      <c r="K9475" s="8">
        <v>12</v>
      </c>
      <c r="L9475" t="str">
        <f>_xlfn.XLOOKUP(F9475, Items!$A:$A, Items!$C:$C, "Check Item ID", 0)</f>
        <v>Software</v>
      </c>
    </row>
    <row r="9476" spans="1:12" x14ac:dyDescent="0.25">
      <c r="A9476" t="s">
        <v>10244</v>
      </c>
      <c r="B9476" s="1">
        <v>44943</v>
      </c>
      <c r="C9476" t="s">
        <v>199</v>
      </c>
      <c r="D9476" t="s">
        <v>11</v>
      </c>
      <c r="E9476" t="s">
        <v>354</v>
      </c>
      <c r="F9476" t="s">
        <v>740</v>
      </c>
      <c r="G9476" s="8">
        <v>47</v>
      </c>
      <c r="H9476" s="6">
        <v>8473.89</v>
      </c>
      <c r="I9476" s="6">
        <v>398273.04</v>
      </c>
      <c r="J9476" t="s">
        <v>777</v>
      </c>
      <c r="K9476" s="8">
        <v>26</v>
      </c>
      <c r="L9476" t="str">
        <f>_xlfn.XLOOKUP(F9476, Items!$A:$A, Items!$C:$C, "Check Item ID", 0)</f>
        <v>Service</v>
      </c>
    </row>
    <row r="9477" spans="1:12" x14ac:dyDescent="0.25">
      <c r="A9477" t="s">
        <v>10245</v>
      </c>
      <c r="B9477" s="1">
        <v>45384</v>
      </c>
      <c r="C9477" t="s">
        <v>73</v>
      </c>
      <c r="D9477" t="s">
        <v>29</v>
      </c>
      <c r="E9477" t="s">
        <v>324</v>
      </c>
      <c r="F9477" t="s">
        <v>508</v>
      </c>
      <c r="G9477" s="8">
        <v>16</v>
      </c>
      <c r="H9477" s="6">
        <v>2775.73</v>
      </c>
      <c r="I9477" s="6">
        <v>44411.6</v>
      </c>
      <c r="J9477" t="s">
        <v>777</v>
      </c>
      <c r="K9477" s="8">
        <v>16</v>
      </c>
      <c r="L9477" t="str">
        <f>_xlfn.XLOOKUP(F9477, Items!$A:$A, Items!$C:$C, "Check Item ID", 0)</f>
        <v>Software</v>
      </c>
    </row>
    <row r="9478" spans="1:12" x14ac:dyDescent="0.25">
      <c r="A9478" t="s">
        <v>10246</v>
      </c>
      <c r="B9478" s="1">
        <v>45102</v>
      </c>
      <c r="C9478" t="s">
        <v>129</v>
      </c>
      <c r="D9478" t="s">
        <v>11</v>
      </c>
      <c r="E9478" t="s">
        <v>263</v>
      </c>
      <c r="F9478" t="s">
        <v>528</v>
      </c>
      <c r="G9478" s="8">
        <v>20</v>
      </c>
      <c r="H9478" s="6">
        <v>1259.97</v>
      </c>
      <c r="I9478" s="6">
        <v>25199.5</v>
      </c>
      <c r="J9478" t="s">
        <v>777</v>
      </c>
      <c r="K9478" s="8">
        <v>29</v>
      </c>
      <c r="L9478" t="str">
        <f>_xlfn.XLOOKUP(F9478, Items!$A:$A, Items!$C:$C, "Check Item ID", 0)</f>
        <v>Service</v>
      </c>
    </row>
    <row r="9479" spans="1:12" hidden="1" x14ac:dyDescent="0.25">
      <c r="A9479" t="s">
        <v>10247</v>
      </c>
      <c r="B9479" s="1">
        <v>45810</v>
      </c>
      <c r="C9479" t="s">
        <v>175</v>
      </c>
      <c r="D9479" t="s">
        <v>27</v>
      </c>
      <c r="E9479" t="s">
        <v>308</v>
      </c>
      <c r="F9479" t="s">
        <v>594</v>
      </c>
      <c r="G9479">
        <v>26</v>
      </c>
      <c r="H9479">
        <v>3768.8</v>
      </c>
      <c r="I9479">
        <v>97988.75</v>
      </c>
      <c r="J9479" t="s">
        <v>768</v>
      </c>
      <c r="K9479">
        <v>45</v>
      </c>
      <c r="L9479" t="str">
        <f>_xlfn.XLOOKUP(F9479, Items!$A:$A, Items!$C:$C, "Check Item ID", 0)</f>
        <v>Software</v>
      </c>
    </row>
    <row r="9480" spans="1:12" hidden="1" x14ac:dyDescent="0.25">
      <c r="A9480" t="s">
        <v>10248</v>
      </c>
      <c r="B9480" s="1">
        <v>45556</v>
      </c>
      <c r="C9480" t="s">
        <v>51</v>
      </c>
      <c r="D9480" t="s">
        <v>3</v>
      </c>
      <c r="E9480" t="s">
        <v>278</v>
      </c>
      <c r="F9480" t="s">
        <v>542</v>
      </c>
      <c r="G9480">
        <v>44</v>
      </c>
      <c r="H9480">
        <v>7239.07</v>
      </c>
      <c r="I9480">
        <v>318518.95</v>
      </c>
      <c r="J9480" t="s">
        <v>770</v>
      </c>
      <c r="K9480">
        <v>40</v>
      </c>
      <c r="L9480" t="str">
        <f>_xlfn.XLOOKUP(F9480, Items!$A:$A, Items!$C:$C, "Check Item ID", 0)</f>
        <v>Service</v>
      </c>
    </row>
    <row r="9481" spans="1:12" hidden="1" x14ac:dyDescent="0.25">
      <c r="A9481" t="s">
        <v>10249</v>
      </c>
      <c r="B9481" s="1">
        <v>45008</v>
      </c>
      <c r="C9481" t="s">
        <v>219</v>
      </c>
      <c r="D9481" t="s">
        <v>21</v>
      </c>
      <c r="E9481" t="s">
        <v>263</v>
      </c>
      <c r="F9481" t="s">
        <v>756</v>
      </c>
      <c r="G9481">
        <v>32</v>
      </c>
      <c r="H9481">
        <v>2726.43</v>
      </c>
      <c r="I9481">
        <v>87245.7</v>
      </c>
      <c r="J9481" t="s">
        <v>768</v>
      </c>
      <c r="K9481">
        <v>36</v>
      </c>
      <c r="L9481" t="str">
        <f>_xlfn.XLOOKUP(F9481, Items!$A:$A, Items!$C:$C, "Check Item ID", 0)</f>
        <v>Service</v>
      </c>
    </row>
    <row r="9482" spans="1:12" x14ac:dyDescent="0.25">
      <c r="A9482" t="s">
        <v>10250</v>
      </c>
      <c r="B9482" s="1">
        <v>45603</v>
      </c>
      <c r="C9482" t="s">
        <v>67</v>
      </c>
      <c r="D9482" t="s">
        <v>7</v>
      </c>
      <c r="E9482" t="s">
        <v>298</v>
      </c>
      <c r="F9482" t="s">
        <v>592</v>
      </c>
      <c r="G9482" s="8">
        <v>5</v>
      </c>
      <c r="H9482" s="6">
        <v>6809.1</v>
      </c>
      <c r="I9482" s="6">
        <v>34045.51</v>
      </c>
      <c r="J9482" t="s">
        <v>777</v>
      </c>
      <c r="K9482" s="8">
        <v>26</v>
      </c>
      <c r="L9482" t="str">
        <f>_xlfn.XLOOKUP(F9482, Items!$A:$A, Items!$C:$C, "Check Item ID", 0)</f>
        <v>Software</v>
      </c>
    </row>
    <row r="9483" spans="1:12" x14ac:dyDescent="0.25">
      <c r="A9483" t="s">
        <v>10251</v>
      </c>
      <c r="B9483" s="1">
        <v>45856</v>
      </c>
      <c r="C9483" t="s">
        <v>107</v>
      </c>
      <c r="D9483" t="s">
        <v>25</v>
      </c>
      <c r="E9483" t="s">
        <v>334</v>
      </c>
      <c r="F9483" t="s">
        <v>718</v>
      </c>
      <c r="G9483" s="8">
        <v>9</v>
      </c>
      <c r="H9483" s="6">
        <v>8432.27</v>
      </c>
      <c r="I9483" s="6">
        <v>75890.460000000006</v>
      </c>
      <c r="J9483" t="s">
        <v>777</v>
      </c>
      <c r="K9483" s="8">
        <v>15</v>
      </c>
      <c r="L9483" t="str">
        <f>_xlfn.XLOOKUP(F9483, Items!$A:$A, Items!$C:$C, "Check Item ID", 0)</f>
        <v>Software</v>
      </c>
    </row>
    <row r="9484" spans="1:12" hidden="1" x14ac:dyDescent="0.25">
      <c r="A9484" t="s">
        <v>10252</v>
      </c>
      <c r="B9484" s="1">
        <v>45167</v>
      </c>
      <c r="C9484" t="s">
        <v>141</v>
      </c>
      <c r="D9484" t="s">
        <v>27</v>
      </c>
      <c r="E9484" t="s">
        <v>306</v>
      </c>
      <c r="F9484" t="s">
        <v>718</v>
      </c>
      <c r="G9484">
        <v>21</v>
      </c>
      <c r="H9484">
        <v>9549.84</v>
      </c>
      <c r="I9484">
        <v>200546.64</v>
      </c>
      <c r="J9484" t="s">
        <v>768</v>
      </c>
      <c r="K9484">
        <v>28</v>
      </c>
      <c r="L9484" t="str">
        <f>_xlfn.XLOOKUP(F9484, Items!$A:$A, Items!$C:$C, "Check Item ID", 0)</f>
        <v>Software</v>
      </c>
    </row>
    <row r="9485" spans="1:12" x14ac:dyDescent="0.25">
      <c r="A9485" t="s">
        <v>10253</v>
      </c>
      <c r="B9485" s="1">
        <v>45299</v>
      </c>
      <c r="C9485" t="s">
        <v>103</v>
      </c>
      <c r="D9485" t="s">
        <v>31</v>
      </c>
      <c r="E9485" t="s">
        <v>330</v>
      </c>
      <c r="F9485" t="s">
        <v>464</v>
      </c>
      <c r="G9485" s="8">
        <v>26</v>
      </c>
      <c r="H9485" s="6">
        <v>3114.7</v>
      </c>
      <c r="I9485" s="6">
        <v>80982.080000000002</v>
      </c>
      <c r="J9485" t="s">
        <v>777</v>
      </c>
      <c r="K9485" s="8">
        <v>28</v>
      </c>
      <c r="L9485" t="str">
        <f>_xlfn.XLOOKUP(F9485, Items!$A:$A, Items!$C:$C, "Check Item ID", 0)</f>
        <v>Hardware</v>
      </c>
    </row>
    <row r="9486" spans="1:12" hidden="1" x14ac:dyDescent="0.25">
      <c r="A9486" t="s">
        <v>10254</v>
      </c>
      <c r="B9486" s="1">
        <v>45546</v>
      </c>
      <c r="C9486" t="s">
        <v>225</v>
      </c>
      <c r="D9486" t="s">
        <v>13</v>
      </c>
      <c r="E9486" t="s">
        <v>246</v>
      </c>
      <c r="F9486" t="s">
        <v>534</v>
      </c>
      <c r="G9486">
        <v>22</v>
      </c>
      <c r="H9486">
        <v>2780.47</v>
      </c>
      <c r="I9486">
        <v>61170.239999999998</v>
      </c>
      <c r="J9486" t="s">
        <v>768</v>
      </c>
      <c r="K9486">
        <v>21</v>
      </c>
      <c r="L9486" t="str">
        <f>_xlfn.XLOOKUP(F9486, Items!$A:$A, Items!$C:$C, "Check Item ID", 0)</f>
        <v>Service</v>
      </c>
    </row>
    <row r="9487" spans="1:12" x14ac:dyDescent="0.25">
      <c r="A9487" t="s">
        <v>10255</v>
      </c>
      <c r="B9487" s="1">
        <v>45697</v>
      </c>
      <c r="C9487" t="s">
        <v>221</v>
      </c>
      <c r="D9487" t="s">
        <v>5</v>
      </c>
      <c r="E9487" t="s">
        <v>310</v>
      </c>
      <c r="F9487" t="s">
        <v>682</v>
      </c>
      <c r="G9487" s="8">
        <v>48</v>
      </c>
      <c r="H9487" s="6">
        <v>7851.73</v>
      </c>
      <c r="I9487" s="6">
        <v>376882.96</v>
      </c>
      <c r="J9487" t="s">
        <v>777</v>
      </c>
      <c r="K9487" s="8">
        <v>31</v>
      </c>
      <c r="L9487" t="str">
        <f>_xlfn.XLOOKUP(F9487, Items!$A:$A, Items!$C:$C, "Check Item ID", 0)</f>
        <v>Software</v>
      </c>
    </row>
    <row r="9488" spans="1:12" hidden="1" x14ac:dyDescent="0.25">
      <c r="A9488" t="s">
        <v>10256</v>
      </c>
      <c r="B9488" s="1">
        <v>45502</v>
      </c>
      <c r="C9488" t="s">
        <v>42</v>
      </c>
      <c r="D9488" t="s">
        <v>9</v>
      </c>
      <c r="E9488" t="s">
        <v>290</v>
      </c>
      <c r="F9488" t="s">
        <v>602</v>
      </c>
      <c r="G9488">
        <v>30</v>
      </c>
      <c r="H9488">
        <v>1452.32</v>
      </c>
      <c r="I9488">
        <v>43569.68</v>
      </c>
      <c r="J9488" t="s">
        <v>770</v>
      </c>
      <c r="K9488">
        <v>25</v>
      </c>
      <c r="L9488" t="str">
        <f>_xlfn.XLOOKUP(F9488, Items!$A:$A, Items!$C:$C, "Check Item ID", 0)</f>
        <v>Software</v>
      </c>
    </row>
    <row r="9489" spans="1:12" hidden="1" x14ac:dyDescent="0.25">
      <c r="A9489" t="s">
        <v>10257</v>
      </c>
      <c r="B9489" s="1">
        <v>45990</v>
      </c>
      <c r="C9489" t="s">
        <v>203</v>
      </c>
      <c r="D9489" t="s">
        <v>31</v>
      </c>
      <c r="E9489" t="s">
        <v>265</v>
      </c>
      <c r="F9489" t="s">
        <v>400</v>
      </c>
      <c r="G9489">
        <v>43</v>
      </c>
      <c r="H9489">
        <v>6164.67</v>
      </c>
      <c r="I9489">
        <v>265080.89</v>
      </c>
      <c r="J9489" t="s">
        <v>768</v>
      </c>
      <c r="K9489">
        <v>32</v>
      </c>
      <c r="L9489" t="str">
        <f>_xlfn.XLOOKUP(F9489, Items!$A:$A, Items!$C:$C, "Check Item ID", 0)</f>
        <v>Hardware</v>
      </c>
    </row>
    <row r="9490" spans="1:12" hidden="1" x14ac:dyDescent="0.25">
      <c r="A9490" t="s">
        <v>10258</v>
      </c>
      <c r="B9490" s="1">
        <v>45061</v>
      </c>
      <c r="C9490" t="s">
        <v>105</v>
      </c>
      <c r="D9490" t="s">
        <v>23</v>
      </c>
      <c r="E9490" t="s">
        <v>296</v>
      </c>
      <c r="F9490" t="s">
        <v>568</v>
      </c>
      <c r="G9490">
        <v>5</v>
      </c>
      <c r="H9490">
        <v>586.26</v>
      </c>
      <c r="I9490">
        <v>2931.32</v>
      </c>
      <c r="J9490" t="s">
        <v>770</v>
      </c>
      <c r="K9490">
        <v>36</v>
      </c>
      <c r="L9490" t="str">
        <f>_xlfn.XLOOKUP(F9490, Items!$A:$A, Items!$C:$C, "Check Item ID", 0)</f>
        <v>Software</v>
      </c>
    </row>
    <row r="9491" spans="1:12" x14ac:dyDescent="0.25">
      <c r="A9491" t="s">
        <v>10259</v>
      </c>
      <c r="B9491" s="1">
        <v>45555</v>
      </c>
      <c r="C9491" t="s">
        <v>127</v>
      </c>
      <c r="D9491" t="s">
        <v>31</v>
      </c>
      <c r="E9491" t="s">
        <v>350</v>
      </c>
      <c r="F9491" t="s">
        <v>580</v>
      </c>
      <c r="G9491" s="8">
        <v>18</v>
      </c>
      <c r="H9491" s="6">
        <v>5625.03</v>
      </c>
      <c r="I9491" s="6">
        <v>101250.61</v>
      </c>
      <c r="J9491" t="s">
        <v>777</v>
      </c>
      <c r="K9491" s="8">
        <v>34</v>
      </c>
      <c r="L9491" t="str">
        <f>_xlfn.XLOOKUP(F9491, Items!$A:$A, Items!$C:$C, "Check Item ID", 0)</f>
        <v>Hardware</v>
      </c>
    </row>
    <row r="9492" spans="1:12" hidden="1" x14ac:dyDescent="0.25">
      <c r="A9492" t="s">
        <v>10260</v>
      </c>
      <c r="B9492" s="1">
        <v>45969</v>
      </c>
      <c r="C9492" t="s">
        <v>65</v>
      </c>
      <c r="D9492" t="s">
        <v>15</v>
      </c>
      <c r="E9492" t="s">
        <v>290</v>
      </c>
      <c r="F9492" t="s">
        <v>424</v>
      </c>
      <c r="G9492">
        <v>39</v>
      </c>
      <c r="H9492">
        <v>1978.39</v>
      </c>
      <c r="I9492">
        <v>77157.240000000005</v>
      </c>
      <c r="J9492" t="s">
        <v>770</v>
      </c>
      <c r="K9492">
        <v>22</v>
      </c>
      <c r="L9492" t="str">
        <f>_xlfn.XLOOKUP(F9492, Items!$A:$A, Items!$C:$C, "Check Item ID", 0)</f>
        <v>Service</v>
      </c>
    </row>
    <row r="9493" spans="1:12" hidden="1" x14ac:dyDescent="0.25">
      <c r="A9493" t="s">
        <v>10261</v>
      </c>
      <c r="B9493" s="1">
        <v>45831</v>
      </c>
      <c r="C9493" t="s">
        <v>177</v>
      </c>
      <c r="D9493" t="s">
        <v>27</v>
      </c>
      <c r="E9493" t="s">
        <v>316</v>
      </c>
      <c r="F9493" t="s">
        <v>420</v>
      </c>
      <c r="G9493">
        <v>39</v>
      </c>
      <c r="H9493">
        <v>7291.11</v>
      </c>
      <c r="I9493">
        <v>284353.12</v>
      </c>
      <c r="J9493" t="s">
        <v>770</v>
      </c>
      <c r="K9493">
        <v>27</v>
      </c>
      <c r="L9493" t="str">
        <f>_xlfn.XLOOKUP(F9493, Items!$A:$A, Items!$C:$C, "Check Item ID", 0)</f>
        <v>Software</v>
      </c>
    </row>
    <row r="9494" spans="1:12" hidden="1" x14ac:dyDescent="0.25">
      <c r="A9494" t="s">
        <v>10262</v>
      </c>
      <c r="B9494" s="1">
        <v>45033</v>
      </c>
      <c r="C9494" t="s">
        <v>215</v>
      </c>
      <c r="D9494" t="s">
        <v>5</v>
      </c>
      <c r="E9494" t="s">
        <v>348</v>
      </c>
      <c r="F9494" t="s">
        <v>540</v>
      </c>
      <c r="G9494">
        <v>19</v>
      </c>
      <c r="H9494">
        <v>5158.43</v>
      </c>
      <c r="I9494">
        <v>98010.13</v>
      </c>
      <c r="J9494" t="s">
        <v>770</v>
      </c>
      <c r="K9494">
        <v>32</v>
      </c>
      <c r="L9494" t="str">
        <f>_xlfn.XLOOKUP(F9494, Items!$A:$A, Items!$C:$C, "Check Item ID", 0)</f>
        <v>Software</v>
      </c>
    </row>
    <row r="9495" spans="1:12" hidden="1" x14ac:dyDescent="0.25">
      <c r="A9495" t="s">
        <v>10263</v>
      </c>
      <c r="B9495" s="1">
        <v>45171</v>
      </c>
      <c r="C9495" t="s">
        <v>115</v>
      </c>
      <c r="D9495" t="s">
        <v>27</v>
      </c>
      <c r="E9495" t="s">
        <v>326</v>
      </c>
      <c r="F9495" t="s">
        <v>388</v>
      </c>
      <c r="G9495">
        <v>35</v>
      </c>
      <c r="H9495">
        <v>5754.18</v>
      </c>
      <c r="I9495">
        <v>201396.21</v>
      </c>
      <c r="J9495" t="s">
        <v>770</v>
      </c>
      <c r="K9495">
        <v>7</v>
      </c>
      <c r="L9495" t="str">
        <f>_xlfn.XLOOKUP(F9495, Items!$A:$A, Items!$C:$C, "Check Item ID", 0)</f>
        <v>Software</v>
      </c>
    </row>
    <row r="9496" spans="1:12" hidden="1" x14ac:dyDescent="0.25">
      <c r="A9496" t="s">
        <v>10264</v>
      </c>
      <c r="B9496" s="1">
        <v>45272</v>
      </c>
      <c r="C9496" t="s">
        <v>115</v>
      </c>
      <c r="D9496" t="s">
        <v>27</v>
      </c>
      <c r="E9496" t="s">
        <v>338</v>
      </c>
      <c r="F9496" t="s">
        <v>448</v>
      </c>
      <c r="G9496">
        <v>48</v>
      </c>
      <c r="H9496">
        <v>3540.11</v>
      </c>
      <c r="I9496">
        <v>169925.4</v>
      </c>
      <c r="J9496" t="s">
        <v>770</v>
      </c>
      <c r="K9496">
        <v>44</v>
      </c>
      <c r="L9496" t="str">
        <f>_xlfn.XLOOKUP(F9496, Items!$A:$A, Items!$C:$C, "Check Item ID", 0)</f>
        <v>Software</v>
      </c>
    </row>
    <row r="9497" spans="1:12" hidden="1" x14ac:dyDescent="0.25">
      <c r="A9497" t="s">
        <v>10265</v>
      </c>
      <c r="B9497" s="1">
        <v>45532</v>
      </c>
      <c r="C9497" t="s">
        <v>141</v>
      </c>
      <c r="D9497" t="s">
        <v>27</v>
      </c>
      <c r="E9497" t="s">
        <v>267</v>
      </c>
      <c r="F9497" t="s">
        <v>654</v>
      </c>
      <c r="G9497">
        <v>29</v>
      </c>
      <c r="H9497">
        <v>5675.43</v>
      </c>
      <c r="I9497">
        <v>164587.42000000001</v>
      </c>
      <c r="J9497" t="s">
        <v>768</v>
      </c>
      <c r="K9497">
        <v>29</v>
      </c>
      <c r="L9497" t="str">
        <f>_xlfn.XLOOKUP(F9497, Items!$A:$A, Items!$C:$C, "Check Item ID", 0)</f>
        <v>Hardware</v>
      </c>
    </row>
    <row r="9498" spans="1:12" hidden="1" x14ac:dyDescent="0.25">
      <c r="A9498" t="s">
        <v>10266</v>
      </c>
      <c r="B9498" s="1">
        <v>45987</v>
      </c>
      <c r="C9498" t="s">
        <v>117</v>
      </c>
      <c r="D9498" t="s">
        <v>29</v>
      </c>
      <c r="E9498" t="s">
        <v>288</v>
      </c>
      <c r="F9498" t="s">
        <v>440</v>
      </c>
      <c r="G9498">
        <v>48</v>
      </c>
      <c r="H9498">
        <v>6649.72</v>
      </c>
      <c r="I9498">
        <v>319186.78999999998</v>
      </c>
      <c r="J9498" t="s">
        <v>768</v>
      </c>
      <c r="K9498">
        <v>11</v>
      </c>
      <c r="L9498" t="str">
        <f>_xlfn.XLOOKUP(F9498, Items!$A:$A, Items!$C:$C, "Check Item ID", 0)</f>
        <v>Hardware</v>
      </c>
    </row>
    <row r="9499" spans="1:12" hidden="1" x14ac:dyDescent="0.25">
      <c r="A9499" t="s">
        <v>10267</v>
      </c>
      <c r="B9499" s="1">
        <v>45408</v>
      </c>
      <c r="C9499" t="s">
        <v>191</v>
      </c>
      <c r="D9499" t="s">
        <v>25</v>
      </c>
      <c r="E9499" t="s">
        <v>294</v>
      </c>
      <c r="F9499" t="s">
        <v>470</v>
      </c>
      <c r="G9499">
        <v>45</v>
      </c>
      <c r="H9499">
        <v>1424.85</v>
      </c>
      <c r="I9499">
        <v>64118.39</v>
      </c>
      <c r="J9499" t="s">
        <v>768</v>
      </c>
      <c r="K9499">
        <v>43</v>
      </c>
      <c r="L9499" t="str">
        <f>_xlfn.XLOOKUP(F9499, Items!$A:$A, Items!$C:$C, "Check Item ID", 0)</f>
        <v>Software</v>
      </c>
    </row>
    <row r="9500" spans="1:12" hidden="1" x14ac:dyDescent="0.25">
      <c r="A9500" t="s">
        <v>10268</v>
      </c>
      <c r="B9500" s="1">
        <v>45136</v>
      </c>
      <c r="C9500" t="s">
        <v>107</v>
      </c>
      <c r="D9500" t="s">
        <v>25</v>
      </c>
      <c r="E9500" t="s">
        <v>263</v>
      </c>
      <c r="F9500" t="s">
        <v>396</v>
      </c>
      <c r="G9500">
        <v>41</v>
      </c>
      <c r="H9500">
        <v>9542.9599999999991</v>
      </c>
      <c r="I9500">
        <v>391261.56</v>
      </c>
      <c r="J9500" t="s">
        <v>768</v>
      </c>
      <c r="K9500">
        <v>9</v>
      </c>
      <c r="L9500" t="str">
        <f>_xlfn.XLOOKUP(F9500, Items!$A:$A, Items!$C:$C, "Check Item ID", 0)</f>
        <v>Software</v>
      </c>
    </row>
    <row r="9501" spans="1:12" hidden="1" x14ac:dyDescent="0.25">
      <c r="A9501" t="s">
        <v>10269</v>
      </c>
      <c r="B9501" s="1">
        <v>45777</v>
      </c>
      <c r="C9501" t="s">
        <v>61</v>
      </c>
      <c r="D9501" t="s">
        <v>11</v>
      </c>
      <c r="E9501" t="s">
        <v>346</v>
      </c>
      <c r="F9501" t="s">
        <v>418</v>
      </c>
      <c r="G9501">
        <v>32</v>
      </c>
      <c r="H9501">
        <v>6391.33</v>
      </c>
      <c r="I9501">
        <v>204522.5</v>
      </c>
      <c r="J9501" t="s">
        <v>770</v>
      </c>
      <c r="K9501">
        <v>10</v>
      </c>
      <c r="L9501" t="str">
        <f>_xlfn.XLOOKUP(F9501, Items!$A:$A, Items!$C:$C, "Check Item ID", 0)</f>
        <v>Service</v>
      </c>
    </row>
    <row r="9502" spans="1:12" hidden="1" x14ac:dyDescent="0.25">
      <c r="A9502" t="s">
        <v>10270</v>
      </c>
      <c r="B9502" s="1">
        <v>45613</v>
      </c>
      <c r="C9502" t="s">
        <v>151</v>
      </c>
      <c r="D9502" t="s">
        <v>11</v>
      </c>
      <c r="E9502" t="s">
        <v>306</v>
      </c>
      <c r="F9502" t="s">
        <v>398</v>
      </c>
      <c r="G9502">
        <v>18</v>
      </c>
      <c r="H9502">
        <v>4385</v>
      </c>
      <c r="I9502">
        <v>78929.97</v>
      </c>
      <c r="J9502" t="s">
        <v>768</v>
      </c>
      <c r="K9502">
        <v>25</v>
      </c>
      <c r="L9502" t="str">
        <f>_xlfn.XLOOKUP(F9502, Items!$A:$A, Items!$C:$C, "Check Item ID", 0)</f>
        <v>Hardware</v>
      </c>
    </row>
    <row r="9503" spans="1:12" x14ac:dyDescent="0.25">
      <c r="A9503" t="s">
        <v>10271</v>
      </c>
      <c r="B9503" s="1">
        <v>45824</v>
      </c>
      <c r="C9503" t="s">
        <v>173</v>
      </c>
      <c r="D9503" t="s">
        <v>9</v>
      </c>
      <c r="E9503" t="s">
        <v>263</v>
      </c>
      <c r="F9503" t="s">
        <v>400</v>
      </c>
      <c r="G9503" s="8">
        <v>39</v>
      </c>
      <c r="H9503" s="6">
        <v>7100.71</v>
      </c>
      <c r="I9503" s="6">
        <v>276927.52</v>
      </c>
      <c r="J9503" t="s">
        <v>777</v>
      </c>
      <c r="K9503" s="8">
        <v>32</v>
      </c>
      <c r="L9503" t="str">
        <f>_xlfn.XLOOKUP(F9503, Items!$A:$A, Items!$C:$C, "Check Item ID", 0)</f>
        <v>Hardware</v>
      </c>
    </row>
    <row r="9504" spans="1:12" hidden="1" x14ac:dyDescent="0.25">
      <c r="A9504" t="s">
        <v>10272</v>
      </c>
      <c r="B9504" s="1">
        <v>45051</v>
      </c>
      <c r="C9504" t="s">
        <v>83</v>
      </c>
      <c r="D9504" t="s">
        <v>23</v>
      </c>
      <c r="E9504" t="s">
        <v>314</v>
      </c>
      <c r="F9504" t="s">
        <v>732</v>
      </c>
      <c r="G9504">
        <v>31</v>
      </c>
      <c r="H9504">
        <v>10708.5</v>
      </c>
      <c r="I9504">
        <v>331963.51</v>
      </c>
      <c r="J9504" t="s">
        <v>768</v>
      </c>
      <c r="K9504">
        <v>6</v>
      </c>
      <c r="L9504" t="str">
        <f>_xlfn.XLOOKUP(F9504, Items!$A:$A, Items!$C:$C, "Check Item ID", 0)</f>
        <v>Software</v>
      </c>
    </row>
    <row r="9505" spans="1:12" x14ac:dyDescent="0.25">
      <c r="A9505" t="s">
        <v>10273</v>
      </c>
      <c r="B9505" s="1">
        <v>45691</v>
      </c>
      <c r="C9505" t="s">
        <v>137</v>
      </c>
      <c r="D9505" t="s">
        <v>13</v>
      </c>
      <c r="E9505" t="s">
        <v>304</v>
      </c>
      <c r="F9505" t="s">
        <v>670</v>
      </c>
      <c r="G9505" s="8">
        <v>22</v>
      </c>
      <c r="H9505" s="6">
        <v>8648.1299999999992</v>
      </c>
      <c r="I9505" s="6">
        <v>190258.85</v>
      </c>
      <c r="J9505" t="s">
        <v>777</v>
      </c>
      <c r="K9505" s="8">
        <v>4</v>
      </c>
      <c r="L9505" t="str">
        <f>_xlfn.XLOOKUP(F9505, Items!$A:$A, Items!$C:$C, "Check Item ID", 0)</f>
        <v>Service</v>
      </c>
    </row>
    <row r="9506" spans="1:12" hidden="1" x14ac:dyDescent="0.25">
      <c r="A9506" t="s">
        <v>10274</v>
      </c>
      <c r="B9506" s="1">
        <v>45920</v>
      </c>
      <c r="C9506" t="s">
        <v>175</v>
      </c>
      <c r="D9506" t="s">
        <v>27</v>
      </c>
      <c r="E9506" t="s">
        <v>330</v>
      </c>
      <c r="F9506" t="s">
        <v>416</v>
      </c>
      <c r="G9506">
        <v>13</v>
      </c>
      <c r="H9506">
        <v>4508.92</v>
      </c>
      <c r="I9506">
        <v>58615.91</v>
      </c>
      <c r="J9506" t="s">
        <v>770</v>
      </c>
      <c r="K9506">
        <v>9</v>
      </c>
      <c r="L9506" t="str">
        <f>_xlfn.XLOOKUP(F9506, Items!$A:$A, Items!$C:$C, "Check Item ID", 0)</f>
        <v>Service</v>
      </c>
    </row>
    <row r="9507" spans="1:12" hidden="1" x14ac:dyDescent="0.25">
      <c r="A9507" t="s">
        <v>10275</v>
      </c>
      <c r="B9507" s="1">
        <v>45891</v>
      </c>
      <c r="C9507" t="s">
        <v>119</v>
      </c>
      <c r="D9507" t="s">
        <v>13</v>
      </c>
      <c r="E9507" t="s">
        <v>308</v>
      </c>
      <c r="F9507" t="s">
        <v>648</v>
      </c>
      <c r="G9507">
        <v>12</v>
      </c>
      <c r="H9507">
        <v>5682.06</v>
      </c>
      <c r="I9507">
        <v>68184.740000000005</v>
      </c>
      <c r="J9507" t="s">
        <v>768</v>
      </c>
      <c r="K9507">
        <v>14</v>
      </c>
      <c r="L9507" t="str">
        <f>_xlfn.XLOOKUP(F9507, Items!$A:$A, Items!$C:$C, "Check Item ID", 0)</f>
        <v>Hardware</v>
      </c>
    </row>
    <row r="9508" spans="1:12" hidden="1" x14ac:dyDescent="0.25">
      <c r="A9508" t="s">
        <v>10276</v>
      </c>
      <c r="B9508" s="1">
        <v>45302</v>
      </c>
      <c r="C9508" t="s">
        <v>69</v>
      </c>
      <c r="D9508" t="s">
        <v>13</v>
      </c>
      <c r="E9508" t="s">
        <v>342</v>
      </c>
      <c r="F9508" t="s">
        <v>606</v>
      </c>
      <c r="G9508">
        <v>37</v>
      </c>
      <c r="H9508">
        <v>9223.8799999999992</v>
      </c>
      <c r="I9508">
        <v>341283.57</v>
      </c>
      <c r="J9508" t="s">
        <v>770</v>
      </c>
      <c r="K9508">
        <v>27</v>
      </c>
      <c r="L9508" t="str">
        <f>_xlfn.XLOOKUP(F9508, Items!$A:$A, Items!$C:$C, "Check Item ID", 0)</f>
        <v>Service</v>
      </c>
    </row>
    <row r="9509" spans="1:12" hidden="1" x14ac:dyDescent="0.25">
      <c r="A9509" t="s">
        <v>10277</v>
      </c>
      <c r="B9509" s="1">
        <v>45187</v>
      </c>
      <c r="C9509" t="s">
        <v>227</v>
      </c>
      <c r="D9509" t="s">
        <v>9</v>
      </c>
      <c r="E9509" t="s">
        <v>308</v>
      </c>
      <c r="F9509" t="s">
        <v>484</v>
      </c>
      <c r="G9509">
        <v>17</v>
      </c>
      <c r="H9509">
        <v>6072.74</v>
      </c>
      <c r="I9509">
        <v>103236.65</v>
      </c>
      <c r="J9509" t="s">
        <v>770</v>
      </c>
      <c r="K9509">
        <v>24</v>
      </c>
      <c r="L9509" t="str">
        <f>_xlfn.XLOOKUP(F9509, Items!$A:$A, Items!$C:$C, "Check Item ID", 0)</f>
        <v>Hardware</v>
      </c>
    </row>
    <row r="9510" spans="1:12" x14ac:dyDescent="0.25">
      <c r="A9510" t="s">
        <v>10278</v>
      </c>
      <c r="B9510" s="1">
        <v>45259</v>
      </c>
      <c r="C9510" t="s">
        <v>95</v>
      </c>
      <c r="D9510" t="s">
        <v>11</v>
      </c>
      <c r="E9510" t="s">
        <v>267</v>
      </c>
      <c r="F9510" t="s">
        <v>746</v>
      </c>
      <c r="G9510" s="8">
        <v>21</v>
      </c>
      <c r="H9510" s="6">
        <v>5607.6</v>
      </c>
      <c r="I9510" s="6">
        <v>117759.51</v>
      </c>
      <c r="J9510" t="s">
        <v>777</v>
      </c>
      <c r="K9510" s="8">
        <v>34</v>
      </c>
      <c r="L9510" t="str">
        <f>_xlfn.XLOOKUP(F9510, Items!$A:$A, Items!$C:$C, "Check Item ID", 0)</f>
        <v>Software</v>
      </c>
    </row>
    <row r="9511" spans="1:12" hidden="1" x14ac:dyDescent="0.25">
      <c r="A9511" t="s">
        <v>10279</v>
      </c>
      <c r="B9511" s="1">
        <v>45518</v>
      </c>
      <c r="C9511" t="s">
        <v>48</v>
      </c>
      <c r="D9511" t="s">
        <v>21</v>
      </c>
      <c r="E9511" t="s">
        <v>334</v>
      </c>
      <c r="F9511" t="s">
        <v>554</v>
      </c>
      <c r="G9511">
        <v>41</v>
      </c>
      <c r="H9511">
        <v>147.38999999999999</v>
      </c>
      <c r="I9511">
        <v>6043.09</v>
      </c>
      <c r="J9511" t="s">
        <v>770</v>
      </c>
      <c r="K9511">
        <v>23</v>
      </c>
      <c r="L9511" t="str">
        <f>_xlfn.XLOOKUP(F9511, Items!$A:$A, Items!$C:$C, "Check Item ID", 0)</f>
        <v>Software</v>
      </c>
    </row>
    <row r="9512" spans="1:12" hidden="1" x14ac:dyDescent="0.25">
      <c r="A9512" t="s">
        <v>10280</v>
      </c>
      <c r="B9512" s="1">
        <v>45753</v>
      </c>
      <c r="C9512" t="s">
        <v>141</v>
      </c>
      <c r="D9512" t="s">
        <v>27</v>
      </c>
      <c r="E9512" t="s">
        <v>296</v>
      </c>
      <c r="F9512" t="s">
        <v>548</v>
      </c>
      <c r="G9512">
        <v>20</v>
      </c>
      <c r="H9512">
        <v>10809.45</v>
      </c>
      <c r="I9512">
        <v>216189.03</v>
      </c>
      <c r="J9512" t="s">
        <v>768</v>
      </c>
      <c r="K9512">
        <v>20</v>
      </c>
      <c r="L9512" t="str">
        <f>_xlfn.XLOOKUP(F9512, Items!$A:$A, Items!$C:$C, "Check Item ID", 0)</f>
        <v>Software</v>
      </c>
    </row>
    <row r="9513" spans="1:12" hidden="1" x14ac:dyDescent="0.25">
      <c r="A9513" t="s">
        <v>10281</v>
      </c>
      <c r="B9513" s="1">
        <v>45823</v>
      </c>
      <c r="C9513" t="s">
        <v>151</v>
      </c>
      <c r="D9513" t="s">
        <v>11</v>
      </c>
      <c r="E9513" t="s">
        <v>300</v>
      </c>
      <c r="F9513" t="s">
        <v>376</v>
      </c>
      <c r="G9513">
        <v>20</v>
      </c>
      <c r="H9513">
        <v>7919.13</v>
      </c>
      <c r="I9513">
        <v>158382.6</v>
      </c>
      <c r="J9513" t="s">
        <v>768</v>
      </c>
      <c r="K9513">
        <v>11</v>
      </c>
      <c r="L9513" t="str">
        <f>_xlfn.XLOOKUP(F9513, Items!$A:$A, Items!$C:$C, "Check Item ID", 0)</f>
        <v>Software</v>
      </c>
    </row>
    <row r="9514" spans="1:12" hidden="1" x14ac:dyDescent="0.25">
      <c r="A9514" t="s">
        <v>10282</v>
      </c>
      <c r="B9514" s="1">
        <v>44975</v>
      </c>
      <c r="C9514" t="s">
        <v>143</v>
      </c>
      <c r="D9514" t="s">
        <v>5</v>
      </c>
      <c r="E9514" t="s">
        <v>290</v>
      </c>
      <c r="F9514" t="s">
        <v>432</v>
      </c>
      <c r="G9514">
        <v>12</v>
      </c>
      <c r="H9514">
        <v>8325.57</v>
      </c>
      <c r="I9514">
        <v>99906.81</v>
      </c>
      <c r="J9514" t="s">
        <v>770</v>
      </c>
      <c r="K9514">
        <v>7</v>
      </c>
      <c r="L9514" t="str">
        <f>_xlfn.XLOOKUP(F9514, Items!$A:$A, Items!$C:$C, "Check Item ID", 0)</f>
        <v>Service</v>
      </c>
    </row>
    <row r="9515" spans="1:12" hidden="1" x14ac:dyDescent="0.25">
      <c r="A9515" t="s">
        <v>10283</v>
      </c>
      <c r="B9515" s="1">
        <v>45783</v>
      </c>
      <c r="C9515" t="s">
        <v>233</v>
      </c>
      <c r="D9515" t="s">
        <v>17</v>
      </c>
      <c r="E9515" t="s">
        <v>328</v>
      </c>
      <c r="F9515" t="s">
        <v>452</v>
      </c>
      <c r="G9515">
        <v>19</v>
      </c>
      <c r="H9515">
        <v>3173.43</v>
      </c>
      <c r="I9515">
        <v>60295.25</v>
      </c>
      <c r="J9515" t="s">
        <v>770</v>
      </c>
      <c r="K9515">
        <v>5</v>
      </c>
      <c r="L9515" t="str">
        <f>_xlfn.XLOOKUP(F9515, Items!$A:$A, Items!$C:$C, "Check Item ID", 0)</f>
        <v>Service</v>
      </c>
    </row>
    <row r="9516" spans="1:12" hidden="1" x14ac:dyDescent="0.25">
      <c r="A9516" t="s">
        <v>10284</v>
      </c>
      <c r="B9516" s="1">
        <v>45258</v>
      </c>
      <c r="C9516" t="s">
        <v>115</v>
      </c>
      <c r="D9516" t="s">
        <v>27</v>
      </c>
      <c r="E9516" t="s">
        <v>314</v>
      </c>
      <c r="F9516" t="s">
        <v>422</v>
      </c>
      <c r="G9516">
        <v>25</v>
      </c>
      <c r="H9516">
        <v>4659.76</v>
      </c>
      <c r="I9516">
        <v>116493.91</v>
      </c>
      <c r="J9516" t="s">
        <v>768</v>
      </c>
      <c r="K9516">
        <v>6</v>
      </c>
      <c r="L9516" t="str">
        <f>_xlfn.XLOOKUP(F9516, Items!$A:$A, Items!$C:$C, "Check Item ID", 0)</f>
        <v>Service</v>
      </c>
    </row>
    <row r="9517" spans="1:12" hidden="1" x14ac:dyDescent="0.25">
      <c r="A9517" t="s">
        <v>10285</v>
      </c>
      <c r="B9517" s="1">
        <v>45145</v>
      </c>
      <c r="C9517" t="s">
        <v>101</v>
      </c>
      <c r="D9517" t="s">
        <v>23</v>
      </c>
      <c r="E9517" t="s">
        <v>354</v>
      </c>
      <c r="F9517" t="s">
        <v>668</v>
      </c>
      <c r="G9517">
        <v>47</v>
      </c>
      <c r="H9517">
        <v>5586.53</v>
      </c>
      <c r="I9517">
        <v>262566.96999999997</v>
      </c>
      <c r="J9517" t="s">
        <v>770</v>
      </c>
      <c r="K9517">
        <v>29</v>
      </c>
      <c r="L9517" t="str">
        <f>_xlfn.XLOOKUP(F9517, Items!$A:$A, Items!$C:$C, "Check Item ID", 0)</f>
        <v>Software</v>
      </c>
    </row>
    <row r="9518" spans="1:12" hidden="1" x14ac:dyDescent="0.25">
      <c r="A9518" t="s">
        <v>10286</v>
      </c>
      <c r="B9518" s="1">
        <v>45769</v>
      </c>
      <c r="C9518" t="s">
        <v>131</v>
      </c>
      <c r="D9518" t="s">
        <v>25</v>
      </c>
      <c r="E9518" t="s">
        <v>296</v>
      </c>
      <c r="F9518" t="s">
        <v>367</v>
      </c>
      <c r="G9518">
        <v>29</v>
      </c>
      <c r="H9518">
        <v>6161.75</v>
      </c>
      <c r="I9518">
        <v>178690.78</v>
      </c>
      <c r="J9518" t="s">
        <v>770</v>
      </c>
      <c r="K9518">
        <v>13</v>
      </c>
      <c r="L9518" t="str">
        <f>_xlfn.XLOOKUP(F9518, Items!$A:$A, Items!$C:$C, "Check Item ID", 0)</f>
        <v>Software</v>
      </c>
    </row>
    <row r="9519" spans="1:12" x14ac:dyDescent="0.25">
      <c r="A9519" t="s">
        <v>10287</v>
      </c>
      <c r="B9519" s="1">
        <v>44995</v>
      </c>
      <c r="C9519" t="s">
        <v>65</v>
      </c>
      <c r="D9519" t="s">
        <v>15</v>
      </c>
      <c r="E9519" t="s">
        <v>318</v>
      </c>
      <c r="F9519" t="s">
        <v>542</v>
      </c>
      <c r="G9519" s="8">
        <v>4</v>
      </c>
      <c r="H9519" s="6">
        <v>7852.59</v>
      </c>
      <c r="I9519" s="6">
        <v>31410.36</v>
      </c>
      <c r="J9519" t="s">
        <v>777</v>
      </c>
      <c r="K9519" s="8">
        <v>10</v>
      </c>
      <c r="L9519" t="str">
        <f>_xlfn.XLOOKUP(F9519, Items!$A:$A, Items!$C:$C, "Check Item ID", 0)</f>
        <v>Service</v>
      </c>
    </row>
    <row r="9520" spans="1:12" hidden="1" x14ac:dyDescent="0.25">
      <c r="A9520" t="s">
        <v>10288</v>
      </c>
      <c r="B9520" s="1">
        <v>45628</v>
      </c>
      <c r="C9520" t="s">
        <v>237</v>
      </c>
      <c r="D9520" t="s">
        <v>5</v>
      </c>
      <c r="E9520" t="s">
        <v>288</v>
      </c>
      <c r="F9520" t="s">
        <v>638</v>
      </c>
      <c r="G9520">
        <v>25</v>
      </c>
      <c r="H9520">
        <v>5502.67</v>
      </c>
      <c r="I9520">
        <v>137566.67000000001</v>
      </c>
      <c r="J9520" t="s">
        <v>768</v>
      </c>
      <c r="K9520">
        <v>15</v>
      </c>
      <c r="L9520" t="str">
        <f>_xlfn.XLOOKUP(F9520, Items!$A:$A, Items!$C:$C, "Check Item ID", 0)</f>
        <v>Hardware</v>
      </c>
    </row>
    <row r="9521" spans="1:12" hidden="1" x14ac:dyDescent="0.25">
      <c r="A9521" t="s">
        <v>10289</v>
      </c>
      <c r="B9521" s="1">
        <v>45048</v>
      </c>
      <c r="C9521" t="s">
        <v>39</v>
      </c>
      <c r="D9521" t="s">
        <v>25</v>
      </c>
      <c r="E9521" t="s">
        <v>334</v>
      </c>
      <c r="F9521" t="s">
        <v>614</v>
      </c>
      <c r="G9521">
        <v>24</v>
      </c>
      <c r="H9521">
        <v>4387.01</v>
      </c>
      <c r="I9521">
        <v>105288.15</v>
      </c>
      <c r="J9521" t="s">
        <v>770</v>
      </c>
      <c r="K9521">
        <v>25</v>
      </c>
      <c r="L9521" t="str">
        <f>_xlfn.XLOOKUP(F9521, Items!$A:$A, Items!$C:$C, "Check Item ID", 0)</f>
        <v>Hardware</v>
      </c>
    </row>
    <row r="9522" spans="1:12" hidden="1" x14ac:dyDescent="0.25">
      <c r="A9522" t="s">
        <v>10290</v>
      </c>
      <c r="B9522" s="1">
        <v>45739</v>
      </c>
      <c r="C9522" t="s">
        <v>143</v>
      </c>
      <c r="D9522" t="s">
        <v>5</v>
      </c>
      <c r="E9522" t="s">
        <v>294</v>
      </c>
      <c r="F9522" t="s">
        <v>546</v>
      </c>
      <c r="G9522">
        <v>37</v>
      </c>
      <c r="H9522">
        <v>6700.61</v>
      </c>
      <c r="I9522">
        <v>247922.5</v>
      </c>
      <c r="J9522" t="s">
        <v>768</v>
      </c>
      <c r="K9522">
        <v>10</v>
      </c>
      <c r="L9522" t="str">
        <f>_xlfn.XLOOKUP(F9522, Items!$A:$A, Items!$C:$C, "Check Item ID", 0)</f>
        <v>Hardware</v>
      </c>
    </row>
    <row r="9523" spans="1:12" hidden="1" x14ac:dyDescent="0.25">
      <c r="A9523" t="s">
        <v>10291</v>
      </c>
      <c r="B9523" s="1">
        <v>45614</v>
      </c>
      <c r="C9523" t="s">
        <v>45</v>
      </c>
      <c r="D9523" t="s">
        <v>5</v>
      </c>
      <c r="E9523" t="s">
        <v>308</v>
      </c>
      <c r="F9523" t="s">
        <v>520</v>
      </c>
      <c r="G9523">
        <v>35</v>
      </c>
      <c r="H9523">
        <v>7299.18</v>
      </c>
      <c r="I9523">
        <v>255471.31</v>
      </c>
      <c r="J9523" t="s">
        <v>770</v>
      </c>
      <c r="K9523">
        <v>45</v>
      </c>
      <c r="L9523" t="str">
        <f>_xlfn.XLOOKUP(F9523, Items!$A:$A, Items!$C:$C, "Check Item ID", 0)</f>
        <v>Software</v>
      </c>
    </row>
    <row r="9524" spans="1:12" hidden="1" x14ac:dyDescent="0.25">
      <c r="A9524" t="s">
        <v>10292</v>
      </c>
      <c r="B9524" s="1">
        <v>45186</v>
      </c>
      <c r="C9524" t="s">
        <v>221</v>
      </c>
      <c r="D9524" t="s">
        <v>5</v>
      </c>
      <c r="E9524" t="s">
        <v>346</v>
      </c>
      <c r="F9524" t="s">
        <v>718</v>
      </c>
      <c r="G9524">
        <v>14</v>
      </c>
      <c r="H9524">
        <v>8863.17</v>
      </c>
      <c r="I9524">
        <v>124084.37</v>
      </c>
      <c r="J9524" t="s">
        <v>768</v>
      </c>
      <c r="K9524">
        <v>19</v>
      </c>
      <c r="L9524" t="str">
        <f>_xlfn.XLOOKUP(F9524, Items!$A:$A, Items!$C:$C, "Check Item ID", 0)</f>
        <v>Software</v>
      </c>
    </row>
    <row r="9525" spans="1:12" x14ac:dyDescent="0.25">
      <c r="A9525" t="s">
        <v>10293</v>
      </c>
      <c r="B9525" s="1">
        <v>45138</v>
      </c>
      <c r="C9525" t="s">
        <v>203</v>
      </c>
      <c r="D9525" t="s">
        <v>31</v>
      </c>
      <c r="E9525" t="s">
        <v>302</v>
      </c>
      <c r="F9525" t="s">
        <v>612</v>
      </c>
      <c r="G9525" s="8">
        <v>48</v>
      </c>
      <c r="H9525" s="6">
        <v>608.45000000000005</v>
      </c>
      <c r="I9525" s="6">
        <v>29205.439999999999</v>
      </c>
      <c r="J9525" t="s">
        <v>777</v>
      </c>
      <c r="K9525" s="8">
        <v>13</v>
      </c>
      <c r="L9525" t="str">
        <f>_xlfn.XLOOKUP(F9525, Items!$A:$A, Items!$C:$C, "Check Item ID", 0)</f>
        <v>Service</v>
      </c>
    </row>
    <row r="9526" spans="1:12" x14ac:dyDescent="0.25">
      <c r="A9526" t="s">
        <v>10294</v>
      </c>
      <c r="B9526" s="1">
        <v>45695</v>
      </c>
      <c r="C9526" t="s">
        <v>63</v>
      </c>
      <c r="D9526" t="s">
        <v>27</v>
      </c>
      <c r="E9526" t="s">
        <v>340</v>
      </c>
      <c r="F9526" t="s">
        <v>472</v>
      </c>
      <c r="G9526" s="8">
        <v>32</v>
      </c>
      <c r="H9526" s="6">
        <v>6642.83</v>
      </c>
      <c r="I9526" s="6">
        <v>212570.43</v>
      </c>
      <c r="J9526" t="s">
        <v>777</v>
      </c>
      <c r="K9526" s="8">
        <v>22</v>
      </c>
      <c r="L9526" t="str">
        <f>_xlfn.XLOOKUP(F9526, Items!$A:$A, Items!$C:$C, "Check Item ID", 0)</f>
        <v>Software</v>
      </c>
    </row>
    <row r="9527" spans="1:12" x14ac:dyDescent="0.25">
      <c r="A9527" t="s">
        <v>10295</v>
      </c>
      <c r="B9527" s="1">
        <v>45770</v>
      </c>
      <c r="C9527" t="s">
        <v>217</v>
      </c>
      <c r="D9527" t="s">
        <v>21</v>
      </c>
      <c r="E9527" t="s">
        <v>288</v>
      </c>
      <c r="F9527" t="s">
        <v>716</v>
      </c>
      <c r="G9527" s="8">
        <v>10</v>
      </c>
      <c r="H9527" s="6">
        <v>6194.74</v>
      </c>
      <c r="I9527" s="6">
        <v>61947.44</v>
      </c>
      <c r="J9527" t="s">
        <v>777</v>
      </c>
      <c r="K9527" s="8">
        <v>9</v>
      </c>
      <c r="L9527" t="str">
        <f>_xlfn.XLOOKUP(F9527, Items!$A:$A, Items!$C:$C, "Check Item ID", 0)</f>
        <v>Service</v>
      </c>
    </row>
    <row r="9528" spans="1:12" hidden="1" x14ac:dyDescent="0.25">
      <c r="A9528" t="s">
        <v>10296</v>
      </c>
      <c r="B9528" s="1">
        <v>45172</v>
      </c>
      <c r="C9528" t="s">
        <v>225</v>
      </c>
      <c r="D9528" t="s">
        <v>13</v>
      </c>
      <c r="E9528" t="s">
        <v>326</v>
      </c>
      <c r="F9528" t="s">
        <v>744</v>
      </c>
      <c r="G9528">
        <v>45</v>
      </c>
      <c r="H9528">
        <v>8524.07</v>
      </c>
      <c r="I9528">
        <v>383583.22</v>
      </c>
      <c r="J9528" t="s">
        <v>770</v>
      </c>
      <c r="K9528">
        <v>23</v>
      </c>
      <c r="L9528" t="str">
        <f>_xlfn.XLOOKUP(F9528, Items!$A:$A, Items!$C:$C, "Check Item ID", 0)</f>
        <v>Service</v>
      </c>
    </row>
    <row r="9529" spans="1:12" x14ac:dyDescent="0.25">
      <c r="A9529" t="s">
        <v>10297</v>
      </c>
      <c r="B9529" s="1">
        <v>45697</v>
      </c>
      <c r="C9529" t="s">
        <v>119</v>
      </c>
      <c r="D9529" t="s">
        <v>13</v>
      </c>
      <c r="E9529" t="s">
        <v>300</v>
      </c>
      <c r="F9529" t="s">
        <v>440</v>
      </c>
      <c r="G9529" s="8">
        <v>31</v>
      </c>
      <c r="H9529" s="6">
        <v>7285.02</v>
      </c>
      <c r="I9529" s="6">
        <v>225835.72</v>
      </c>
      <c r="J9529" t="s">
        <v>777</v>
      </c>
      <c r="K9529" s="8">
        <v>39</v>
      </c>
      <c r="L9529" t="str">
        <f>_xlfn.XLOOKUP(F9529, Items!$A:$A, Items!$C:$C, "Check Item ID", 0)</f>
        <v>Hardware</v>
      </c>
    </row>
    <row r="9530" spans="1:12" hidden="1" x14ac:dyDescent="0.25">
      <c r="A9530" t="s">
        <v>10298</v>
      </c>
      <c r="B9530" s="1">
        <v>44983</v>
      </c>
      <c r="C9530" t="s">
        <v>199</v>
      </c>
      <c r="D9530" t="s">
        <v>11</v>
      </c>
      <c r="E9530" t="s">
        <v>320</v>
      </c>
      <c r="F9530" t="s">
        <v>466</v>
      </c>
      <c r="G9530">
        <v>22</v>
      </c>
      <c r="H9530">
        <v>453.11</v>
      </c>
      <c r="I9530">
        <v>9968.34</v>
      </c>
      <c r="J9530" t="s">
        <v>770</v>
      </c>
      <c r="K9530">
        <v>17</v>
      </c>
      <c r="L9530" t="str">
        <f>_xlfn.XLOOKUP(F9530, Items!$A:$A, Items!$C:$C, "Check Item ID", 0)</f>
        <v>Hardware</v>
      </c>
    </row>
    <row r="9531" spans="1:12" hidden="1" x14ac:dyDescent="0.25">
      <c r="A9531" t="s">
        <v>10299</v>
      </c>
      <c r="B9531" s="1">
        <v>45481</v>
      </c>
      <c r="C9531" t="s">
        <v>75</v>
      </c>
      <c r="D9531" t="s">
        <v>11</v>
      </c>
      <c r="E9531" t="s">
        <v>348</v>
      </c>
      <c r="F9531" t="s">
        <v>730</v>
      </c>
      <c r="G9531">
        <v>44</v>
      </c>
      <c r="H9531">
        <v>4395.1000000000004</v>
      </c>
      <c r="I9531">
        <v>193384.21</v>
      </c>
      <c r="J9531" t="s">
        <v>770</v>
      </c>
      <c r="K9531">
        <v>14</v>
      </c>
      <c r="L9531" t="str">
        <f>_xlfn.XLOOKUP(F9531, Items!$A:$A, Items!$C:$C, "Check Item ID", 0)</f>
        <v>Service</v>
      </c>
    </row>
    <row r="9532" spans="1:12" hidden="1" x14ac:dyDescent="0.25">
      <c r="A9532" t="s">
        <v>10300</v>
      </c>
      <c r="B9532" s="1">
        <v>44994</v>
      </c>
      <c r="C9532" t="s">
        <v>227</v>
      </c>
      <c r="D9532" t="s">
        <v>9</v>
      </c>
      <c r="E9532" t="s">
        <v>288</v>
      </c>
      <c r="F9532" t="s">
        <v>424</v>
      </c>
      <c r="G9532">
        <v>32</v>
      </c>
      <c r="H9532">
        <v>2344.3200000000002</v>
      </c>
      <c r="I9532">
        <v>75018.27</v>
      </c>
      <c r="J9532" t="s">
        <v>770</v>
      </c>
      <c r="K9532">
        <v>16</v>
      </c>
      <c r="L9532" t="str">
        <f>_xlfn.XLOOKUP(F9532, Items!$A:$A, Items!$C:$C, "Check Item ID", 0)</f>
        <v>Service</v>
      </c>
    </row>
    <row r="9533" spans="1:12" x14ac:dyDescent="0.25">
      <c r="A9533" t="s">
        <v>10301</v>
      </c>
      <c r="B9533" s="1">
        <v>45019</v>
      </c>
      <c r="C9533" t="s">
        <v>141</v>
      </c>
      <c r="D9533" t="s">
        <v>27</v>
      </c>
      <c r="E9533" t="s">
        <v>306</v>
      </c>
      <c r="F9533" t="s">
        <v>672</v>
      </c>
      <c r="G9533" s="8">
        <v>30</v>
      </c>
      <c r="H9533" s="6">
        <v>2523.34</v>
      </c>
      <c r="I9533" s="6">
        <v>75700.33</v>
      </c>
      <c r="J9533" t="s">
        <v>777</v>
      </c>
      <c r="K9533" s="8">
        <v>12</v>
      </c>
      <c r="L9533" t="str">
        <f>_xlfn.XLOOKUP(F9533, Items!$A:$A, Items!$C:$C, "Check Item ID", 0)</f>
        <v>Service</v>
      </c>
    </row>
    <row r="9534" spans="1:12" hidden="1" x14ac:dyDescent="0.25">
      <c r="A9534" t="s">
        <v>10302</v>
      </c>
      <c r="B9534" s="1">
        <v>45882</v>
      </c>
      <c r="C9534" t="s">
        <v>203</v>
      </c>
      <c r="D9534" t="s">
        <v>31</v>
      </c>
      <c r="E9534" t="s">
        <v>324</v>
      </c>
      <c r="F9534" t="s">
        <v>614</v>
      </c>
      <c r="G9534">
        <v>17</v>
      </c>
      <c r="H9534">
        <v>4246.05</v>
      </c>
      <c r="I9534">
        <v>72182.87</v>
      </c>
      <c r="J9534" t="s">
        <v>768</v>
      </c>
      <c r="K9534">
        <v>24</v>
      </c>
      <c r="L9534" t="str">
        <f>_xlfn.XLOOKUP(F9534, Items!$A:$A, Items!$C:$C, "Check Item ID", 0)</f>
        <v>Hardware</v>
      </c>
    </row>
    <row r="9535" spans="1:12" hidden="1" x14ac:dyDescent="0.25">
      <c r="A9535" t="s">
        <v>10303</v>
      </c>
      <c r="B9535" s="1">
        <v>45321</v>
      </c>
      <c r="C9535" t="s">
        <v>173</v>
      </c>
      <c r="D9535" t="s">
        <v>9</v>
      </c>
      <c r="E9535" t="s">
        <v>316</v>
      </c>
      <c r="F9535" t="s">
        <v>470</v>
      </c>
      <c r="G9535">
        <v>47</v>
      </c>
      <c r="H9535">
        <v>1205.79</v>
      </c>
      <c r="I9535">
        <v>56672.11</v>
      </c>
      <c r="J9535" t="s">
        <v>770</v>
      </c>
      <c r="K9535">
        <v>13</v>
      </c>
      <c r="L9535" t="str">
        <f>_xlfn.XLOOKUP(F9535, Items!$A:$A, Items!$C:$C, "Check Item ID", 0)</f>
        <v>Software</v>
      </c>
    </row>
    <row r="9536" spans="1:12" hidden="1" x14ac:dyDescent="0.25">
      <c r="A9536" t="s">
        <v>10304</v>
      </c>
      <c r="B9536" s="1">
        <v>45741</v>
      </c>
      <c r="C9536" t="s">
        <v>165</v>
      </c>
      <c r="D9536" t="s">
        <v>27</v>
      </c>
      <c r="E9536" t="s">
        <v>254</v>
      </c>
      <c r="F9536" t="s">
        <v>484</v>
      </c>
      <c r="G9536">
        <v>3</v>
      </c>
      <c r="H9536">
        <v>6135.41</v>
      </c>
      <c r="I9536">
        <v>18406.22</v>
      </c>
      <c r="J9536" t="s">
        <v>770</v>
      </c>
      <c r="K9536">
        <v>44</v>
      </c>
      <c r="L9536" t="str">
        <f>_xlfn.XLOOKUP(F9536, Items!$A:$A, Items!$C:$C, "Check Item ID", 0)</f>
        <v>Hardware</v>
      </c>
    </row>
    <row r="9537" spans="1:12" hidden="1" x14ac:dyDescent="0.25">
      <c r="A9537" t="s">
        <v>10305</v>
      </c>
      <c r="B9537" s="1">
        <v>46012</v>
      </c>
      <c r="C9537" t="s">
        <v>45</v>
      </c>
      <c r="D9537" t="s">
        <v>5</v>
      </c>
      <c r="E9537" t="s">
        <v>342</v>
      </c>
      <c r="F9537" t="s">
        <v>568</v>
      </c>
      <c r="G9537">
        <v>29</v>
      </c>
      <c r="H9537">
        <v>596.73</v>
      </c>
      <c r="I9537">
        <v>17305.13</v>
      </c>
      <c r="J9537" t="s">
        <v>768</v>
      </c>
      <c r="K9537">
        <v>36</v>
      </c>
      <c r="L9537" t="str">
        <f>_xlfn.XLOOKUP(F9537, Items!$A:$A, Items!$C:$C, "Check Item ID", 0)</f>
        <v>Software</v>
      </c>
    </row>
    <row r="9538" spans="1:12" x14ac:dyDescent="0.25">
      <c r="A9538" t="s">
        <v>10306</v>
      </c>
      <c r="B9538" s="1">
        <v>45168</v>
      </c>
      <c r="C9538" t="s">
        <v>201</v>
      </c>
      <c r="D9538" t="s">
        <v>21</v>
      </c>
      <c r="E9538" t="s">
        <v>308</v>
      </c>
      <c r="F9538" t="s">
        <v>588</v>
      </c>
      <c r="G9538" s="8">
        <v>7</v>
      </c>
      <c r="H9538" s="6">
        <v>6617.49</v>
      </c>
      <c r="I9538" s="6">
        <v>46322.46</v>
      </c>
      <c r="J9538" t="s">
        <v>777</v>
      </c>
      <c r="K9538" s="8">
        <v>5</v>
      </c>
      <c r="L9538" t="str">
        <f>_xlfn.XLOOKUP(F9538, Items!$A:$A, Items!$C:$C, "Check Item ID", 0)</f>
        <v>Hardware</v>
      </c>
    </row>
    <row r="9539" spans="1:12" hidden="1" x14ac:dyDescent="0.25">
      <c r="A9539" t="s">
        <v>10307</v>
      </c>
      <c r="B9539" s="1">
        <v>45643</v>
      </c>
      <c r="C9539" t="s">
        <v>48</v>
      </c>
      <c r="D9539" t="s">
        <v>21</v>
      </c>
      <c r="E9539" t="s">
        <v>324</v>
      </c>
      <c r="F9539" t="s">
        <v>672</v>
      </c>
      <c r="G9539">
        <v>12</v>
      </c>
      <c r="H9539">
        <v>2699.42</v>
      </c>
      <c r="I9539">
        <v>32393.06</v>
      </c>
      <c r="J9539" t="s">
        <v>768</v>
      </c>
      <c r="K9539">
        <v>12</v>
      </c>
      <c r="L9539" t="str">
        <f>_xlfn.XLOOKUP(F9539, Items!$A:$A, Items!$C:$C, "Check Item ID", 0)</f>
        <v>Service</v>
      </c>
    </row>
    <row r="9540" spans="1:12" x14ac:dyDescent="0.25">
      <c r="A9540" t="s">
        <v>10308</v>
      </c>
      <c r="B9540" s="1">
        <v>46011</v>
      </c>
      <c r="C9540" t="s">
        <v>97</v>
      </c>
      <c r="D9540" t="s">
        <v>29</v>
      </c>
      <c r="E9540" t="s">
        <v>276</v>
      </c>
      <c r="F9540" t="s">
        <v>632</v>
      </c>
      <c r="G9540" s="8">
        <v>15</v>
      </c>
      <c r="H9540" s="6">
        <v>1847.48</v>
      </c>
      <c r="I9540" s="6">
        <v>27712.240000000002</v>
      </c>
      <c r="J9540" t="s">
        <v>777</v>
      </c>
      <c r="K9540" s="8">
        <v>12</v>
      </c>
      <c r="L9540" t="str">
        <f>_xlfn.XLOOKUP(F9540, Items!$A:$A, Items!$C:$C, "Check Item ID", 0)</f>
        <v>Service</v>
      </c>
    </row>
    <row r="9541" spans="1:12" hidden="1" x14ac:dyDescent="0.25">
      <c r="A9541" t="s">
        <v>10309</v>
      </c>
      <c r="B9541" s="1">
        <v>45880</v>
      </c>
      <c r="C9541" t="s">
        <v>141</v>
      </c>
      <c r="D9541" t="s">
        <v>27</v>
      </c>
      <c r="E9541" t="s">
        <v>348</v>
      </c>
      <c r="F9541" t="s">
        <v>680</v>
      </c>
      <c r="G9541">
        <v>32</v>
      </c>
      <c r="H9541">
        <v>8429.2199999999993</v>
      </c>
      <c r="I9541">
        <v>269734.89</v>
      </c>
      <c r="J9541" t="s">
        <v>770</v>
      </c>
      <c r="K9541">
        <v>21</v>
      </c>
      <c r="L9541" t="str">
        <f>_xlfn.XLOOKUP(F9541, Items!$A:$A, Items!$C:$C, "Check Item ID", 0)</f>
        <v>Service</v>
      </c>
    </row>
    <row r="9542" spans="1:12" hidden="1" x14ac:dyDescent="0.25">
      <c r="A9542" t="s">
        <v>10310</v>
      </c>
      <c r="B9542" s="1">
        <v>44988</v>
      </c>
      <c r="C9542" t="s">
        <v>107</v>
      </c>
      <c r="D9542" t="s">
        <v>25</v>
      </c>
      <c r="E9542" t="s">
        <v>267</v>
      </c>
      <c r="F9542" t="s">
        <v>706</v>
      </c>
      <c r="G9542">
        <v>26</v>
      </c>
      <c r="H9542">
        <v>10267.56</v>
      </c>
      <c r="I9542">
        <v>266956.55</v>
      </c>
      <c r="J9542" t="s">
        <v>768</v>
      </c>
      <c r="K9542">
        <v>14</v>
      </c>
      <c r="L9542" t="str">
        <f>_xlfn.XLOOKUP(F9542, Items!$A:$A, Items!$C:$C, "Check Item ID", 0)</f>
        <v>Software</v>
      </c>
    </row>
    <row r="9543" spans="1:12" hidden="1" x14ac:dyDescent="0.25">
      <c r="A9543" t="s">
        <v>10311</v>
      </c>
      <c r="B9543" s="1">
        <v>45497</v>
      </c>
      <c r="C9543" t="s">
        <v>95</v>
      </c>
      <c r="D9543" t="s">
        <v>11</v>
      </c>
      <c r="E9543" t="s">
        <v>348</v>
      </c>
      <c r="F9543" t="s">
        <v>500</v>
      </c>
      <c r="G9543">
        <v>36</v>
      </c>
      <c r="H9543">
        <v>10338.19</v>
      </c>
      <c r="I9543">
        <v>372174.78</v>
      </c>
      <c r="J9543" t="s">
        <v>770</v>
      </c>
      <c r="K9543">
        <v>38</v>
      </c>
      <c r="L9543" t="str">
        <f>_xlfn.XLOOKUP(F9543, Items!$A:$A, Items!$C:$C, "Check Item ID", 0)</f>
        <v>Service</v>
      </c>
    </row>
    <row r="9544" spans="1:12" x14ac:dyDescent="0.25">
      <c r="A9544" t="s">
        <v>10312</v>
      </c>
      <c r="B9544" s="1">
        <v>45766</v>
      </c>
      <c r="C9544" t="s">
        <v>83</v>
      </c>
      <c r="D9544" t="s">
        <v>23</v>
      </c>
      <c r="E9544" t="s">
        <v>246</v>
      </c>
      <c r="F9544" t="s">
        <v>506</v>
      </c>
      <c r="G9544" s="8">
        <v>3</v>
      </c>
      <c r="H9544" s="6">
        <v>8426.8700000000008</v>
      </c>
      <c r="I9544" s="6">
        <v>25280.62</v>
      </c>
      <c r="J9544" t="s">
        <v>777</v>
      </c>
      <c r="K9544" s="8">
        <v>13</v>
      </c>
      <c r="L9544" t="str">
        <f>_xlfn.XLOOKUP(F9544, Items!$A:$A, Items!$C:$C, "Check Item ID", 0)</f>
        <v>Software</v>
      </c>
    </row>
    <row r="9545" spans="1:12" hidden="1" x14ac:dyDescent="0.25">
      <c r="A9545" t="s">
        <v>10313</v>
      </c>
      <c r="B9545" s="1">
        <v>45141</v>
      </c>
      <c r="C9545" t="s">
        <v>39</v>
      </c>
      <c r="D9545" t="s">
        <v>25</v>
      </c>
      <c r="E9545" t="s">
        <v>338</v>
      </c>
      <c r="F9545" t="s">
        <v>474</v>
      </c>
      <c r="G9545">
        <v>26</v>
      </c>
      <c r="H9545">
        <v>10118.02</v>
      </c>
      <c r="I9545">
        <v>263068.40999999997</v>
      </c>
      <c r="J9545" t="s">
        <v>770</v>
      </c>
      <c r="K9545">
        <v>23</v>
      </c>
      <c r="L9545" t="str">
        <f>_xlfn.XLOOKUP(F9545, Items!$A:$A, Items!$C:$C, "Check Item ID", 0)</f>
        <v>Service</v>
      </c>
    </row>
    <row r="9546" spans="1:12" x14ac:dyDescent="0.25">
      <c r="A9546" t="s">
        <v>10314</v>
      </c>
      <c r="B9546" s="1">
        <v>45563</v>
      </c>
      <c r="C9546" t="s">
        <v>129</v>
      </c>
      <c r="D9546" t="s">
        <v>11</v>
      </c>
      <c r="E9546" t="s">
        <v>326</v>
      </c>
      <c r="F9546" t="s">
        <v>478</v>
      </c>
      <c r="G9546" s="8">
        <v>9</v>
      </c>
      <c r="H9546" s="6">
        <v>6531.85</v>
      </c>
      <c r="I9546" s="6">
        <v>58786.69</v>
      </c>
      <c r="J9546" t="s">
        <v>777</v>
      </c>
      <c r="K9546" s="8">
        <v>15</v>
      </c>
      <c r="L9546" t="str">
        <f>_xlfn.XLOOKUP(F9546, Items!$A:$A, Items!$C:$C, "Check Item ID", 0)</f>
        <v>Software</v>
      </c>
    </row>
    <row r="9547" spans="1:12" hidden="1" x14ac:dyDescent="0.25">
      <c r="A9547" t="s">
        <v>10315</v>
      </c>
      <c r="B9547" s="1">
        <v>45887</v>
      </c>
      <c r="C9547" t="s">
        <v>119</v>
      </c>
      <c r="D9547" t="s">
        <v>13</v>
      </c>
      <c r="E9547" t="s">
        <v>338</v>
      </c>
      <c r="F9547" t="s">
        <v>504</v>
      </c>
      <c r="G9547">
        <v>4</v>
      </c>
      <c r="H9547">
        <v>7402.16</v>
      </c>
      <c r="I9547">
        <v>29608.63</v>
      </c>
      <c r="J9547" t="s">
        <v>770</v>
      </c>
      <c r="K9547">
        <v>45</v>
      </c>
      <c r="L9547" t="str">
        <f>_xlfn.XLOOKUP(F9547, Items!$A:$A, Items!$C:$C, "Check Item ID", 0)</f>
        <v>Service</v>
      </c>
    </row>
    <row r="9548" spans="1:12" hidden="1" x14ac:dyDescent="0.25">
      <c r="A9548" t="s">
        <v>10316</v>
      </c>
      <c r="B9548" s="1">
        <v>45085</v>
      </c>
      <c r="C9548" t="s">
        <v>159</v>
      </c>
      <c r="D9548" t="s">
        <v>11</v>
      </c>
      <c r="E9548" t="s">
        <v>300</v>
      </c>
      <c r="F9548" t="s">
        <v>590</v>
      </c>
      <c r="G9548">
        <v>48</v>
      </c>
      <c r="H9548">
        <v>843.02</v>
      </c>
      <c r="I9548">
        <v>40464.949999999997</v>
      </c>
      <c r="J9548" t="s">
        <v>768</v>
      </c>
      <c r="K9548">
        <v>5</v>
      </c>
      <c r="L9548" t="str">
        <f>_xlfn.XLOOKUP(F9548, Items!$A:$A, Items!$C:$C, "Check Item ID", 0)</f>
        <v>Hardware</v>
      </c>
    </row>
    <row r="9549" spans="1:12" x14ac:dyDescent="0.25">
      <c r="A9549" t="s">
        <v>10317</v>
      </c>
      <c r="B9549" s="1">
        <v>45896</v>
      </c>
      <c r="C9549" t="s">
        <v>165</v>
      </c>
      <c r="D9549" t="s">
        <v>27</v>
      </c>
      <c r="E9549" t="s">
        <v>330</v>
      </c>
      <c r="F9549" t="s">
        <v>676</v>
      </c>
      <c r="G9549" s="8">
        <v>43</v>
      </c>
      <c r="H9549" s="6">
        <v>8288.61</v>
      </c>
      <c r="I9549" s="6">
        <v>356410.42</v>
      </c>
      <c r="J9549" t="s">
        <v>777</v>
      </c>
      <c r="K9549" s="8">
        <v>12</v>
      </c>
      <c r="L9549" t="str">
        <f>_xlfn.XLOOKUP(F9549, Items!$A:$A, Items!$C:$C, "Check Item ID", 0)</f>
        <v>Service</v>
      </c>
    </row>
    <row r="9550" spans="1:12" hidden="1" x14ac:dyDescent="0.25">
      <c r="A9550" t="s">
        <v>10318</v>
      </c>
      <c r="B9550" s="1">
        <v>45802</v>
      </c>
      <c r="C9550" t="s">
        <v>95</v>
      </c>
      <c r="D9550" t="s">
        <v>11</v>
      </c>
      <c r="E9550" t="s">
        <v>278</v>
      </c>
      <c r="F9550" t="s">
        <v>524</v>
      </c>
      <c r="G9550">
        <v>43</v>
      </c>
      <c r="H9550">
        <v>4849.17</v>
      </c>
      <c r="I9550">
        <v>208514.12</v>
      </c>
      <c r="J9550" t="s">
        <v>768</v>
      </c>
      <c r="K9550">
        <v>26</v>
      </c>
      <c r="L9550" t="str">
        <f>_xlfn.XLOOKUP(F9550, Items!$A:$A, Items!$C:$C, "Check Item ID", 0)</f>
        <v>Hardware</v>
      </c>
    </row>
    <row r="9551" spans="1:12" x14ac:dyDescent="0.25">
      <c r="A9551" t="s">
        <v>10319</v>
      </c>
      <c r="B9551" s="1">
        <v>45528</v>
      </c>
      <c r="C9551" t="s">
        <v>217</v>
      </c>
      <c r="D9551" t="s">
        <v>21</v>
      </c>
      <c r="E9551" t="s">
        <v>324</v>
      </c>
      <c r="F9551" t="s">
        <v>438</v>
      </c>
      <c r="G9551" s="8">
        <v>6</v>
      </c>
      <c r="H9551" s="6">
        <v>4873.9799999999996</v>
      </c>
      <c r="I9551" s="6">
        <v>29243.86</v>
      </c>
      <c r="J9551" t="s">
        <v>777</v>
      </c>
      <c r="K9551" s="8">
        <v>19</v>
      </c>
      <c r="L9551" t="str">
        <f>_xlfn.XLOOKUP(F9551, Items!$A:$A, Items!$C:$C, "Check Item ID", 0)</f>
        <v>Software</v>
      </c>
    </row>
    <row r="9552" spans="1:12" x14ac:dyDescent="0.25">
      <c r="A9552" t="s">
        <v>10320</v>
      </c>
      <c r="B9552" s="1">
        <v>45929</v>
      </c>
      <c r="C9552" t="s">
        <v>48</v>
      </c>
      <c r="D9552" t="s">
        <v>21</v>
      </c>
      <c r="E9552" t="s">
        <v>310</v>
      </c>
      <c r="F9552" t="s">
        <v>620</v>
      </c>
      <c r="G9552" s="8">
        <v>30</v>
      </c>
      <c r="H9552" s="6">
        <v>2351.11</v>
      </c>
      <c r="I9552" s="6">
        <v>70533.33</v>
      </c>
      <c r="J9552" t="s">
        <v>777</v>
      </c>
      <c r="K9552" s="8">
        <v>42</v>
      </c>
      <c r="L9552" t="str">
        <f>_xlfn.XLOOKUP(F9552, Items!$A:$A, Items!$C:$C, "Check Item ID", 0)</f>
        <v>Hardware</v>
      </c>
    </row>
    <row r="9553" spans="1:12" x14ac:dyDescent="0.25">
      <c r="A9553" t="s">
        <v>10321</v>
      </c>
      <c r="B9553" s="1">
        <v>45775</v>
      </c>
      <c r="C9553" t="s">
        <v>195</v>
      </c>
      <c r="D9553" t="s">
        <v>7</v>
      </c>
      <c r="E9553" t="s">
        <v>308</v>
      </c>
      <c r="F9553" t="s">
        <v>486</v>
      </c>
      <c r="G9553" s="8">
        <v>30</v>
      </c>
      <c r="H9553" s="6">
        <v>3304.38</v>
      </c>
      <c r="I9553" s="6">
        <v>99131.34</v>
      </c>
      <c r="J9553" t="s">
        <v>777</v>
      </c>
      <c r="K9553" s="8">
        <v>24</v>
      </c>
      <c r="L9553" t="str">
        <f>_xlfn.XLOOKUP(F9553, Items!$A:$A, Items!$C:$C, "Check Item ID", 0)</f>
        <v>Hardware</v>
      </c>
    </row>
    <row r="9554" spans="1:12" x14ac:dyDescent="0.25">
      <c r="A9554" t="s">
        <v>10322</v>
      </c>
      <c r="B9554" s="1">
        <v>45348</v>
      </c>
      <c r="C9554" t="s">
        <v>227</v>
      </c>
      <c r="D9554" t="s">
        <v>9</v>
      </c>
      <c r="E9554" t="s">
        <v>286</v>
      </c>
      <c r="F9554" t="s">
        <v>756</v>
      </c>
      <c r="G9554" s="8">
        <v>21</v>
      </c>
      <c r="H9554" s="6">
        <v>3003.05</v>
      </c>
      <c r="I9554" s="6">
        <v>63063.96</v>
      </c>
      <c r="J9554" t="s">
        <v>777</v>
      </c>
      <c r="K9554" s="8">
        <v>18</v>
      </c>
      <c r="L9554" t="str">
        <f>_xlfn.XLOOKUP(F9554, Items!$A:$A, Items!$C:$C, "Check Item ID", 0)</f>
        <v>Service</v>
      </c>
    </row>
    <row r="9555" spans="1:12" hidden="1" x14ac:dyDescent="0.25">
      <c r="A9555" t="s">
        <v>10323</v>
      </c>
      <c r="B9555" s="1">
        <v>45309</v>
      </c>
      <c r="C9555" t="s">
        <v>61</v>
      </c>
      <c r="D9555" t="s">
        <v>11</v>
      </c>
      <c r="E9555" t="s">
        <v>314</v>
      </c>
      <c r="F9555" t="s">
        <v>406</v>
      </c>
      <c r="G9555">
        <v>49</v>
      </c>
      <c r="H9555">
        <v>6634.03</v>
      </c>
      <c r="I9555">
        <v>325067.3</v>
      </c>
      <c r="J9555" t="s">
        <v>768</v>
      </c>
      <c r="K9555">
        <v>20</v>
      </c>
      <c r="L9555" t="str">
        <f>_xlfn.XLOOKUP(F9555, Items!$A:$A, Items!$C:$C, "Check Item ID", 0)</f>
        <v>Software</v>
      </c>
    </row>
    <row r="9556" spans="1:12" hidden="1" x14ac:dyDescent="0.25">
      <c r="A9556" t="s">
        <v>10324</v>
      </c>
      <c r="B9556" s="1">
        <v>45740</v>
      </c>
      <c r="C9556" t="s">
        <v>183</v>
      </c>
      <c r="D9556" t="s">
        <v>31</v>
      </c>
      <c r="E9556" t="s">
        <v>312</v>
      </c>
      <c r="F9556" t="s">
        <v>670</v>
      </c>
      <c r="G9556">
        <v>1</v>
      </c>
      <c r="H9556">
        <v>7113.67</v>
      </c>
      <c r="I9556">
        <v>7113.67</v>
      </c>
      <c r="J9556" t="s">
        <v>770</v>
      </c>
      <c r="K9556">
        <v>8</v>
      </c>
      <c r="L9556" t="str">
        <f>_xlfn.XLOOKUP(F9556, Items!$A:$A, Items!$C:$C, "Check Item ID", 0)</f>
        <v>Service</v>
      </c>
    </row>
    <row r="9557" spans="1:12" hidden="1" x14ac:dyDescent="0.25">
      <c r="A9557" t="s">
        <v>10325</v>
      </c>
      <c r="B9557" s="1">
        <v>44991</v>
      </c>
      <c r="C9557" t="s">
        <v>227</v>
      </c>
      <c r="D9557" t="s">
        <v>9</v>
      </c>
      <c r="E9557" t="s">
        <v>306</v>
      </c>
      <c r="F9557" t="s">
        <v>534</v>
      </c>
      <c r="G9557">
        <v>26</v>
      </c>
      <c r="H9557">
        <v>2415.31</v>
      </c>
      <c r="I9557">
        <v>62798.09</v>
      </c>
      <c r="J9557" t="s">
        <v>770</v>
      </c>
      <c r="K9557">
        <v>18</v>
      </c>
      <c r="L9557" t="str">
        <f>_xlfn.XLOOKUP(F9557, Items!$A:$A, Items!$C:$C, "Check Item ID", 0)</f>
        <v>Service</v>
      </c>
    </row>
    <row r="9558" spans="1:12" hidden="1" x14ac:dyDescent="0.25">
      <c r="A9558" t="s">
        <v>10326</v>
      </c>
      <c r="B9558" s="1">
        <v>45308</v>
      </c>
      <c r="C9558" t="s">
        <v>67</v>
      </c>
      <c r="D9558" t="s">
        <v>7</v>
      </c>
      <c r="E9558" t="s">
        <v>263</v>
      </c>
      <c r="F9558" t="s">
        <v>588</v>
      </c>
      <c r="G9558">
        <v>44</v>
      </c>
      <c r="H9558">
        <v>7395.31</v>
      </c>
      <c r="I9558">
        <v>325393.59999999998</v>
      </c>
      <c r="J9558" t="s">
        <v>768</v>
      </c>
      <c r="K9558">
        <v>7</v>
      </c>
      <c r="L9558" t="str">
        <f>_xlfn.XLOOKUP(F9558, Items!$A:$A, Items!$C:$C, "Check Item ID", 0)</f>
        <v>Hardware</v>
      </c>
    </row>
    <row r="9559" spans="1:12" x14ac:dyDescent="0.25">
      <c r="A9559" t="s">
        <v>10327</v>
      </c>
      <c r="B9559" s="1">
        <v>45084</v>
      </c>
      <c r="C9559" t="s">
        <v>101</v>
      </c>
      <c r="D9559" t="s">
        <v>23</v>
      </c>
      <c r="E9559" t="s">
        <v>298</v>
      </c>
      <c r="F9559" t="s">
        <v>422</v>
      </c>
      <c r="G9559" s="8">
        <v>32</v>
      </c>
      <c r="H9559" s="6">
        <v>4906.74</v>
      </c>
      <c r="I9559" s="6">
        <v>157015.82</v>
      </c>
      <c r="J9559" t="s">
        <v>777</v>
      </c>
      <c r="K9559" s="8">
        <v>14</v>
      </c>
      <c r="L9559" t="str">
        <f>_xlfn.XLOOKUP(F9559, Items!$A:$A, Items!$C:$C, "Check Item ID", 0)</f>
        <v>Service</v>
      </c>
    </row>
    <row r="9560" spans="1:12" hidden="1" x14ac:dyDescent="0.25">
      <c r="A9560" t="s">
        <v>10328</v>
      </c>
      <c r="B9560" s="1">
        <v>45277</v>
      </c>
      <c r="C9560" t="s">
        <v>71</v>
      </c>
      <c r="D9560" t="s">
        <v>15</v>
      </c>
      <c r="E9560" t="s">
        <v>274</v>
      </c>
      <c r="F9560" t="s">
        <v>656</v>
      </c>
      <c r="G9560">
        <v>44</v>
      </c>
      <c r="H9560">
        <v>6970.68</v>
      </c>
      <c r="I9560">
        <v>306710.12</v>
      </c>
      <c r="J9560" t="s">
        <v>768</v>
      </c>
      <c r="K9560">
        <v>7</v>
      </c>
      <c r="L9560" t="str">
        <f>_xlfn.XLOOKUP(F9560, Items!$A:$A, Items!$C:$C, "Check Item ID", 0)</f>
        <v>Service</v>
      </c>
    </row>
    <row r="9561" spans="1:12" x14ac:dyDescent="0.25">
      <c r="A9561" t="s">
        <v>10329</v>
      </c>
      <c r="B9561" s="1">
        <v>45523</v>
      </c>
      <c r="C9561" t="s">
        <v>87</v>
      </c>
      <c r="D9561" t="s">
        <v>9</v>
      </c>
      <c r="E9561" t="s">
        <v>308</v>
      </c>
      <c r="F9561" t="s">
        <v>524</v>
      </c>
      <c r="G9561" s="8">
        <v>9</v>
      </c>
      <c r="H9561" s="6">
        <v>4855.8</v>
      </c>
      <c r="I9561" s="6">
        <v>43702.239999999998</v>
      </c>
      <c r="J9561" t="s">
        <v>777</v>
      </c>
      <c r="K9561" s="8">
        <v>41</v>
      </c>
      <c r="L9561" t="str">
        <f>_xlfn.XLOOKUP(F9561, Items!$A:$A, Items!$C:$C, "Check Item ID", 0)</f>
        <v>Hardware</v>
      </c>
    </row>
    <row r="9562" spans="1:12" x14ac:dyDescent="0.25">
      <c r="A9562" t="s">
        <v>10330</v>
      </c>
      <c r="B9562" s="1">
        <v>45640</v>
      </c>
      <c r="C9562" t="s">
        <v>69</v>
      </c>
      <c r="D9562" t="s">
        <v>13</v>
      </c>
      <c r="E9562" t="s">
        <v>278</v>
      </c>
      <c r="F9562" t="s">
        <v>426</v>
      </c>
      <c r="G9562" s="8">
        <v>16</v>
      </c>
      <c r="H9562" s="6">
        <v>7034.33</v>
      </c>
      <c r="I9562" s="6">
        <v>112549.27</v>
      </c>
      <c r="J9562" t="s">
        <v>777</v>
      </c>
      <c r="K9562" s="8">
        <v>38</v>
      </c>
      <c r="L9562" t="str">
        <f>_xlfn.XLOOKUP(F9562, Items!$A:$A, Items!$C:$C, "Check Item ID", 0)</f>
        <v>Hardware</v>
      </c>
    </row>
    <row r="9563" spans="1:12" hidden="1" x14ac:dyDescent="0.25">
      <c r="A9563" t="s">
        <v>10331</v>
      </c>
      <c r="B9563" s="1">
        <v>45603</v>
      </c>
      <c r="C9563" t="s">
        <v>201</v>
      </c>
      <c r="D9563" t="s">
        <v>21</v>
      </c>
      <c r="E9563" t="s">
        <v>322</v>
      </c>
      <c r="F9563" t="s">
        <v>564</v>
      </c>
      <c r="G9563">
        <v>31</v>
      </c>
      <c r="H9563">
        <v>4155.28</v>
      </c>
      <c r="I9563">
        <v>128813.61</v>
      </c>
      <c r="J9563" t="s">
        <v>770</v>
      </c>
      <c r="K9563">
        <v>8</v>
      </c>
      <c r="L9563" t="str">
        <f>_xlfn.XLOOKUP(F9563, Items!$A:$A, Items!$C:$C, "Check Item ID", 0)</f>
        <v>Software</v>
      </c>
    </row>
    <row r="9564" spans="1:12" x14ac:dyDescent="0.25">
      <c r="A9564" t="s">
        <v>10332</v>
      </c>
      <c r="B9564" s="1">
        <v>45756</v>
      </c>
      <c r="C9564" t="s">
        <v>69</v>
      </c>
      <c r="D9564" t="s">
        <v>13</v>
      </c>
      <c r="E9564" t="s">
        <v>310</v>
      </c>
      <c r="F9564" t="s">
        <v>674</v>
      </c>
      <c r="G9564" s="8">
        <v>24</v>
      </c>
      <c r="H9564" s="6">
        <v>3093.17</v>
      </c>
      <c r="I9564" s="6">
        <v>74236.070000000007</v>
      </c>
      <c r="J9564" t="s">
        <v>777</v>
      </c>
      <c r="K9564" s="8">
        <v>13</v>
      </c>
      <c r="L9564" t="str">
        <f>_xlfn.XLOOKUP(F9564, Items!$A:$A, Items!$C:$C, "Check Item ID", 0)</f>
        <v>Software</v>
      </c>
    </row>
    <row r="9565" spans="1:12" hidden="1" x14ac:dyDescent="0.25">
      <c r="A9565" t="s">
        <v>10333</v>
      </c>
      <c r="B9565" s="1">
        <v>45456</v>
      </c>
      <c r="C9565" t="s">
        <v>155</v>
      </c>
      <c r="D9565" t="s">
        <v>31</v>
      </c>
      <c r="E9565" t="s">
        <v>326</v>
      </c>
      <c r="F9565" t="s">
        <v>422</v>
      </c>
      <c r="G9565">
        <v>24</v>
      </c>
      <c r="H9565">
        <v>5394.15</v>
      </c>
      <c r="I9565">
        <v>129459.5</v>
      </c>
      <c r="J9565" t="s">
        <v>768</v>
      </c>
      <c r="K9565">
        <v>18</v>
      </c>
      <c r="L9565" t="str">
        <f>_xlfn.XLOOKUP(F9565, Items!$A:$A, Items!$C:$C, "Check Item ID", 0)</f>
        <v>Service</v>
      </c>
    </row>
    <row r="9566" spans="1:12" hidden="1" x14ac:dyDescent="0.25">
      <c r="A9566" t="s">
        <v>10334</v>
      </c>
      <c r="B9566" s="1">
        <v>45813</v>
      </c>
      <c r="C9566" t="s">
        <v>179</v>
      </c>
      <c r="D9566" t="s">
        <v>3</v>
      </c>
      <c r="E9566" t="s">
        <v>254</v>
      </c>
      <c r="F9566" t="s">
        <v>486</v>
      </c>
      <c r="G9566">
        <v>1</v>
      </c>
      <c r="H9566">
        <v>2930.69</v>
      </c>
      <c r="I9566">
        <v>2930.69</v>
      </c>
      <c r="J9566" t="s">
        <v>768</v>
      </c>
      <c r="K9566">
        <v>16</v>
      </c>
      <c r="L9566" t="str">
        <f>_xlfn.XLOOKUP(F9566, Items!$A:$A, Items!$C:$C, "Check Item ID", 0)</f>
        <v>Hardware</v>
      </c>
    </row>
    <row r="9567" spans="1:12" hidden="1" x14ac:dyDescent="0.25">
      <c r="A9567" t="s">
        <v>10335</v>
      </c>
      <c r="B9567" s="1">
        <v>45505</v>
      </c>
      <c r="C9567" t="s">
        <v>131</v>
      </c>
      <c r="D9567" t="s">
        <v>25</v>
      </c>
      <c r="E9567" t="s">
        <v>306</v>
      </c>
      <c r="F9567" t="s">
        <v>394</v>
      </c>
      <c r="G9567">
        <v>4</v>
      </c>
      <c r="H9567">
        <v>1952.03</v>
      </c>
      <c r="I9567">
        <v>7808.14</v>
      </c>
      <c r="J9567" t="s">
        <v>768</v>
      </c>
      <c r="K9567">
        <v>15</v>
      </c>
      <c r="L9567" t="str">
        <f>_xlfn.XLOOKUP(F9567, Items!$A:$A, Items!$C:$C, "Check Item ID", 0)</f>
        <v>Service</v>
      </c>
    </row>
    <row r="9568" spans="1:12" hidden="1" x14ac:dyDescent="0.25">
      <c r="A9568" t="s">
        <v>10336</v>
      </c>
      <c r="B9568" s="1">
        <v>45974</v>
      </c>
      <c r="C9568" t="s">
        <v>161</v>
      </c>
      <c r="D9568" t="s">
        <v>17</v>
      </c>
      <c r="E9568" t="s">
        <v>312</v>
      </c>
      <c r="F9568" t="s">
        <v>656</v>
      </c>
      <c r="G9568">
        <v>14</v>
      </c>
      <c r="H9568">
        <v>6839.77</v>
      </c>
      <c r="I9568">
        <v>95756.800000000003</v>
      </c>
      <c r="J9568" t="s">
        <v>768</v>
      </c>
      <c r="K9568">
        <v>10</v>
      </c>
      <c r="L9568" t="str">
        <f>_xlfn.XLOOKUP(F9568, Items!$A:$A, Items!$C:$C, "Check Item ID", 0)</f>
        <v>Service</v>
      </c>
    </row>
    <row r="9569" spans="1:12" hidden="1" x14ac:dyDescent="0.25">
      <c r="A9569" t="s">
        <v>10337</v>
      </c>
      <c r="B9569" s="1">
        <v>45300</v>
      </c>
      <c r="C9569" t="s">
        <v>215</v>
      </c>
      <c r="D9569" t="s">
        <v>5</v>
      </c>
      <c r="E9569" t="s">
        <v>338</v>
      </c>
      <c r="F9569" t="s">
        <v>684</v>
      </c>
      <c r="G9569">
        <v>25</v>
      </c>
      <c r="H9569">
        <v>9507.17</v>
      </c>
      <c r="I9569">
        <v>237679.16</v>
      </c>
      <c r="J9569" t="s">
        <v>770</v>
      </c>
      <c r="K9569">
        <v>27</v>
      </c>
      <c r="L9569" t="str">
        <f>_xlfn.XLOOKUP(F9569, Items!$A:$A, Items!$C:$C, "Check Item ID", 0)</f>
        <v>Software</v>
      </c>
    </row>
    <row r="9570" spans="1:12" x14ac:dyDescent="0.25">
      <c r="A9570" t="s">
        <v>10338</v>
      </c>
      <c r="B9570" s="1">
        <v>45987</v>
      </c>
      <c r="C9570" t="s">
        <v>93</v>
      </c>
      <c r="D9570" t="s">
        <v>9</v>
      </c>
      <c r="E9570" t="s">
        <v>330</v>
      </c>
      <c r="F9570" t="s">
        <v>373</v>
      </c>
      <c r="G9570" s="8">
        <v>2</v>
      </c>
      <c r="H9570" s="6">
        <v>8502.0300000000007</v>
      </c>
      <c r="I9570" s="6">
        <v>17004.05</v>
      </c>
      <c r="J9570" t="s">
        <v>777</v>
      </c>
      <c r="K9570" s="8">
        <v>33</v>
      </c>
      <c r="L9570" t="str">
        <f>_xlfn.XLOOKUP(F9570, Items!$A:$A, Items!$C:$C, "Check Item ID", 0)</f>
        <v>Service</v>
      </c>
    </row>
    <row r="9571" spans="1:12" x14ac:dyDescent="0.25">
      <c r="A9571" t="s">
        <v>10339</v>
      </c>
      <c r="B9571" s="1">
        <v>45683</v>
      </c>
      <c r="C9571" t="s">
        <v>111</v>
      </c>
      <c r="D9571" t="s">
        <v>31</v>
      </c>
      <c r="E9571" t="s">
        <v>328</v>
      </c>
      <c r="F9571" t="s">
        <v>440</v>
      </c>
      <c r="G9571" s="8">
        <v>27</v>
      </c>
      <c r="H9571" s="6">
        <v>6743.81</v>
      </c>
      <c r="I9571" s="6">
        <v>182083</v>
      </c>
      <c r="J9571" t="s">
        <v>777</v>
      </c>
      <c r="K9571" s="8">
        <v>4</v>
      </c>
      <c r="L9571" t="str">
        <f>_xlfn.XLOOKUP(F9571, Items!$A:$A, Items!$C:$C, "Check Item ID", 0)</f>
        <v>Hardware</v>
      </c>
    </row>
    <row r="9572" spans="1:12" hidden="1" x14ac:dyDescent="0.25">
      <c r="A9572" t="s">
        <v>10340</v>
      </c>
      <c r="B9572" s="1">
        <v>45308</v>
      </c>
      <c r="C9572" t="s">
        <v>79</v>
      </c>
      <c r="D9572" t="s">
        <v>31</v>
      </c>
      <c r="E9572" t="s">
        <v>254</v>
      </c>
      <c r="F9572" t="s">
        <v>726</v>
      </c>
      <c r="G9572">
        <v>10</v>
      </c>
      <c r="H9572">
        <v>4847.41</v>
      </c>
      <c r="I9572">
        <v>48474.1</v>
      </c>
      <c r="J9572" t="s">
        <v>770</v>
      </c>
      <c r="K9572">
        <v>3</v>
      </c>
      <c r="L9572" t="str">
        <f>_xlfn.XLOOKUP(F9572, Items!$A:$A, Items!$C:$C, "Check Item ID", 0)</f>
        <v>Hardware</v>
      </c>
    </row>
    <row r="9573" spans="1:12" x14ac:dyDescent="0.25">
      <c r="A9573" t="s">
        <v>10341</v>
      </c>
      <c r="B9573" s="1">
        <v>45340</v>
      </c>
      <c r="C9573" t="s">
        <v>163</v>
      </c>
      <c r="D9573" t="s">
        <v>31</v>
      </c>
      <c r="E9573" t="s">
        <v>334</v>
      </c>
      <c r="F9573" t="s">
        <v>538</v>
      </c>
      <c r="G9573" s="8">
        <v>45</v>
      </c>
      <c r="H9573" s="6">
        <v>6660.42</v>
      </c>
      <c r="I9573" s="6">
        <v>299718.76</v>
      </c>
      <c r="J9573" t="s">
        <v>777</v>
      </c>
      <c r="K9573" s="8">
        <v>20</v>
      </c>
      <c r="L9573" t="str">
        <f>_xlfn.XLOOKUP(F9573, Items!$A:$A, Items!$C:$C, "Check Item ID", 0)</f>
        <v>Hardware</v>
      </c>
    </row>
    <row r="9574" spans="1:12" x14ac:dyDescent="0.25">
      <c r="A9574" t="s">
        <v>10342</v>
      </c>
      <c r="B9574" s="1">
        <v>44938</v>
      </c>
      <c r="C9574" t="s">
        <v>109</v>
      </c>
      <c r="D9574" t="s">
        <v>17</v>
      </c>
      <c r="E9574" t="s">
        <v>330</v>
      </c>
      <c r="F9574" t="s">
        <v>552</v>
      </c>
      <c r="G9574" s="8">
        <v>40</v>
      </c>
      <c r="H9574" s="6">
        <v>5632.55</v>
      </c>
      <c r="I9574" s="6">
        <v>225301.8</v>
      </c>
      <c r="J9574" t="s">
        <v>777</v>
      </c>
      <c r="K9574" s="8">
        <v>18</v>
      </c>
      <c r="L9574" t="str">
        <f>_xlfn.XLOOKUP(F9574, Items!$A:$A, Items!$C:$C, "Check Item ID", 0)</f>
        <v>Service</v>
      </c>
    </row>
    <row r="9575" spans="1:12" hidden="1" x14ac:dyDescent="0.25">
      <c r="A9575" t="s">
        <v>10343</v>
      </c>
      <c r="B9575" s="1">
        <v>45853</v>
      </c>
      <c r="C9575" t="s">
        <v>197</v>
      </c>
      <c r="D9575" t="s">
        <v>17</v>
      </c>
      <c r="E9575" t="s">
        <v>326</v>
      </c>
      <c r="F9575" t="s">
        <v>682</v>
      </c>
      <c r="G9575">
        <v>6</v>
      </c>
      <c r="H9575">
        <v>7125.24</v>
      </c>
      <c r="I9575">
        <v>42751.41</v>
      </c>
      <c r="J9575" t="s">
        <v>768</v>
      </c>
      <c r="K9575">
        <v>10</v>
      </c>
      <c r="L9575" t="str">
        <f>_xlfn.XLOOKUP(F9575, Items!$A:$A, Items!$C:$C, "Check Item ID", 0)</f>
        <v>Software</v>
      </c>
    </row>
    <row r="9576" spans="1:12" x14ac:dyDescent="0.25">
      <c r="A9576" t="s">
        <v>10344</v>
      </c>
      <c r="B9576" s="1">
        <v>45894</v>
      </c>
      <c r="C9576" t="s">
        <v>199</v>
      </c>
      <c r="D9576" t="s">
        <v>11</v>
      </c>
      <c r="E9576" t="s">
        <v>354</v>
      </c>
      <c r="F9576" t="s">
        <v>426</v>
      </c>
      <c r="G9576" s="8">
        <v>19</v>
      </c>
      <c r="H9576" s="6">
        <v>6833.04</v>
      </c>
      <c r="I9576" s="6">
        <v>129827.84</v>
      </c>
      <c r="J9576" t="s">
        <v>777</v>
      </c>
      <c r="K9576" s="8">
        <v>34</v>
      </c>
      <c r="L9576" t="str">
        <f>_xlfn.XLOOKUP(F9576, Items!$A:$A, Items!$C:$C, "Check Item ID", 0)</f>
        <v>Hardware</v>
      </c>
    </row>
    <row r="9577" spans="1:12" x14ac:dyDescent="0.25">
      <c r="A9577" t="s">
        <v>10345</v>
      </c>
      <c r="B9577" s="1">
        <v>45393</v>
      </c>
      <c r="C9577" t="s">
        <v>73</v>
      </c>
      <c r="D9577" t="s">
        <v>29</v>
      </c>
      <c r="E9577" t="s">
        <v>324</v>
      </c>
      <c r="F9577" t="s">
        <v>724</v>
      </c>
      <c r="G9577" s="8">
        <v>38</v>
      </c>
      <c r="H9577" s="6">
        <v>299.67</v>
      </c>
      <c r="I9577" s="6">
        <v>11387.55</v>
      </c>
      <c r="J9577" t="s">
        <v>777</v>
      </c>
      <c r="K9577" s="8">
        <v>29</v>
      </c>
      <c r="L9577" t="str">
        <f>_xlfn.XLOOKUP(F9577, Items!$A:$A, Items!$C:$C, "Check Item ID", 0)</f>
        <v>Software</v>
      </c>
    </row>
    <row r="9578" spans="1:12" hidden="1" x14ac:dyDescent="0.25">
      <c r="A9578" t="s">
        <v>10346</v>
      </c>
      <c r="B9578" s="1">
        <v>45957</v>
      </c>
      <c r="C9578" t="s">
        <v>177</v>
      </c>
      <c r="D9578" t="s">
        <v>27</v>
      </c>
      <c r="E9578" t="s">
        <v>290</v>
      </c>
      <c r="F9578" t="s">
        <v>620</v>
      </c>
      <c r="G9578">
        <v>40</v>
      </c>
      <c r="H9578">
        <v>1977.15</v>
      </c>
      <c r="I9578">
        <v>79085.820000000007</v>
      </c>
      <c r="J9578" t="s">
        <v>768</v>
      </c>
      <c r="K9578">
        <v>23</v>
      </c>
      <c r="L9578" t="str">
        <f>_xlfn.XLOOKUP(F9578, Items!$A:$A, Items!$C:$C, "Check Item ID", 0)</f>
        <v>Hardware</v>
      </c>
    </row>
    <row r="9579" spans="1:12" hidden="1" x14ac:dyDescent="0.25">
      <c r="A9579" t="s">
        <v>10347</v>
      </c>
      <c r="B9579" s="1">
        <v>45250</v>
      </c>
      <c r="C9579" t="s">
        <v>147</v>
      </c>
      <c r="D9579" t="s">
        <v>5</v>
      </c>
      <c r="E9579" t="s">
        <v>292</v>
      </c>
      <c r="F9579" t="s">
        <v>524</v>
      </c>
      <c r="G9579">
        <v>32</v>
      </c>
      <c r="H9579">
        <v>4937.45</v>
      </c>
      <c r="I9579">
        <v>157998.51</v>
      </c>
      <c r="J9579" t="s">
        <v>768</v>
      </c>
      <c r="K9579">
        <v>11</v>
      </c>
      <c r="L9579" t="str">
        <f>_xlfn.XLOOKUP(F9579, Items!$A:$A, Items!$C:$C, "Check Item ID", 0)</f>
        <v>Hardware</v>
      </c>
    </row>
    <row r="9580" spans="1:12" x14ac:dyDescent="0.25">
      <c r="A9580" t="s">
        <v>10348</v>
      </c>
      <c r="B9580" s="1">
        <v>45431</v>
      </c>
      <c r="C9580" t="s">
        <v>103</v>
      </c>
      <c r="D9580" t="s">
        <v>31</v>
      </c>
      <c r="E9580" t="s">
        <v>344</v>
      </c>
      <c r="F9580" t="s">
        <v>738</v>
      </c>
      <c r="G9580" s="8">
        <v>47</v>
      </c>
      <c r="H9580" s="6">
        <v>7503.14</v>
      </c>
      <c r="I9580" s="6">
        <v>352647.64</v>
      </c>
      <c r="J9580" t="s">
        <v>777</v>
      </c>
      <c r="K9580" s="8">
        <v>28</v>
      </c>
      <c r="L9580" t="str">
        <f>_xlfn.XLOOKUP(F9580, Items!$A:$A, Items!$C:$C, "Check Item ID", 0)</f>
        <v>Software</v>
      </c>
    </row>
    <row r="9581" spans="1:12" hidden="1" x14ac:dyDescent="0.25">
      <c r="A9581" t="s">
        <v>10349</v>
      </c>
      <c r="B9581" s="1">
        <v>45973</v>
      </c>
      <c r="C9581" t="s">
        <v>127</v>
      </c>
      <c r="D9581" t="s">
        <v>31</v>
      </c>
      <c r="E9581" t="s">
        <v>324</v>
      </c>
      <c r="F9581" t="s">
        <v>504</v>
      </c>
      <c r="G9581">
        <v>14</v>
      </c>
      <c r="H9581">
        <v>7424.71</v>
      </c>
      <c r="I9581">
        <v>103945.91</v>
      </c>
      <c r="J9581" t="s">
        <v>770</v>
      </c>
      <c r="K9581">
        <v>4</v>
      </c>
      <c r="L9581" t="str">
        <f>_xlfn.XLOOKUP(F9581, Items!$A:$A, Items!$C:$C, "Check Item ID", 0)</f>
        <v>Service</v>
      </c>
    </row>
    <row r="9582" spans="1:12" hidden="1" x14ac:dyDescent="0.25">
      <c r="A9582" t="s">
        <v>10350</v>
      </c>
      <c r="B9582" s="1">
        <v>45892</v>
      </c>
      <c r="C9582" t="s">
        <v>171</v>
      </c>
      <c r="D9582" t="s">
        <v>23</v>
      </c>
      <c r="E9582" t="s">
        <v>316</v>
      </c>
      <c r="F9582" t="s">
        <v>540</v>
      </c>
      <c r="G9582">
        <v>12</v>
      </c>
      <c r="H9582">
        <v>5960.44</v>
      </c>
      <c r="I9582">
        <v>71525.34</v>
      </c>
      <c r="J9582" t="s">
        <v>768</v>
      </c>
      <c r="K9582">
        <v>8</v>
      </c>
      <c r="L9582" t="str">
        <f>_xlfn.XLOOKUP(F9582, Items!$A:$A, Items!$C:$C, "Check Item ID", 0)</f>
        <v>Software</v>
      </c>
    </row>
    <row r="9583" spans="1:12" hidden="1" x14ac:dyDescent="0.25">
      <c r="A9583" t="s">
        <v>10351</v>
      </c>
      <c r="B9583" s="1">
        <v>45634</v>
      </c>
      <c r="C9583" t="s">
        <v>229</v>
      </c>
      <c r="D9583" t="s">
        <v>17</v>
      </c>
      <c r="E9583" t="s">
        <v>283</v>
      </c>
      <c r="F9583" t="s">
        <v>566</v>
      </c>
      <c r="G9583">
        <v>40</v>
      </c>
      <c r="H9583">
        <v>7195.05</v>
      </c>
      <c r="I9583">
        <v>287802.06</v>
      </c>
      <c r="J9583" t="s">
        <v>768</v>
      </c>
      <c r="K9583">
        <v>45</v>
      </c>
      <c r="L9583" t="str">
        <f>_xlfn.XLOOKUP(F9583, Items!$A:$A, Items!$C:$C, "Check Item ID", 0)</f>
        <v>Software</v>
      </c>
    </row>
    <row r="9584" spans="1:12" hidden="1" x14ac:dyDescent="0.25">
      <c r="A9584" t="s">
        <v>10352</v>
      </c>
      <c r="B9584" s="1">
        <v>45081</v>
      </c>
      <c r="C9584" t="s">
        <v>167</v>
      </c>
      <c r="D9584" t="s">
        <v>31</v>
      </c>
      <c r="E9584" t="s">
        <v>278</v>
      </c>
      <c r="F9584" t="s">
        <v>536</v>
      </c>
      <c r="G9584">
        <v>43</v>
      </c>
      <c r="H9584">
        <v>3556.26</v>
      </c>
      <c r="I9584">
        <v>152919.14000000001</v>
      </c>
      <c r="J9584" t="s">
        <v>768</v>
      </c>
      <c r="K9584">
        <v>35</v>
      </c>
      <c r="L9584" t="str">
        <f>_xlfn.XLOOKUP(F9584, Items!$A:$A, Items!$C:$C, "Check Item ID", 0)</f>
        <v>Service</v>
      </c>
    </row>
    <row r="9585" spans="1:12" hidden="1" x14ac:dyDescent="0.25">
      <c r="A9585" t="s">
        <v>10353</v>
      </c>
      <c r="B9585" s="1">
        <v>46021</v>
      </c>
      <c r="C9585" t="s">
        <v>85</v>
      </c>
      <c r="D9585" t="s">
        <v>29</v>
      </c>
      <c r="E9585" t="s">
        <v>306</v>
      </c>
      <c r="F9585" t="s">
        <v>758</v>
      </c>
      <c r="G9585">
        <v>36</v>
      </c>
      <c r="H9585">
        <v>3836.4</v>
      </c>
      <c r="I9585">
        <v>138110.46</v>
      </c>
      <c r="J9585" t="s">
        <v>770</v>
      </c>
      <c r="K9585">
        <v>4</v>
      </c>
      <c r="L9585" t="str">
        <f>_xlfn.XLOOKUP(F9585, Items!$A:$A, Items!$C:$C, "Check Item ID", 0)</f>
        <v>Hardware</v>
      </c>
    </row>
    <row r="9586" spans="1:12" x14ac:dyDescent="0.25">
      <c r="A9586" t="s">
        <v>10354</v>
      </c>
      <c r="B9586" s="1">
        <v>45352</v>
      </c>
      <c r="C9586" t="s">
        <v>95</v>
      </c>
      <c r="D9586" t="s">
        <v>11</v>
      </c>
      <c r="E9586" t="s">
        <v>278</v>
      </c>
      <c r="F9586" t="s">
        <v>544</v>
      </c>
      <c r="G9586" s="8">
        <v>15</v>
      </c>
      <c r="H9586" s="6">
        <v>1035.99</v>
      </c>
      <c r="I9586" s="6">
        <v>15539.79</v>
      </c>
      <c r="J9586" t="s">
        <v>777</v>
      </c>
      <c r="K9586" s="8">
        <v>31</v>
      </c>
      <c r="L9586" t="str">
        <f>_xlfn.XLOOKUP(F9586, Items!$A:$A, Items!$C:$C, "Check Item ID", 0)</f>
        <v>Software</v>
      </c>
    </row>
    <row r="9587" spans="1:12" x14ac:dyDescent="0.25">
      <c r="A9587" t="s">
        <v>10355</v>
      </c>
      <c r="B9587" s="1">
        <v>45477</v>
      </c>
      <c r="C9587" t="s">
        <v>177</v>
      </c>
      <c r="D9587" t="s">
        <v>27</v>
      </c>
      <c r="E9587" t="s">
        <v>267</v>
      </c>
      <c r="F9587" t="s">
        <v>588</v>
      </c>
      <c r="G9587" s="8">
        <v>50</v>
      </c>
      <c r="H9587" s="6">
        <v>7162.03</v>
      </c>
      <c r="I9587" s="6">
        <v>358101.47</v>
      </c>
      <c r="J9587" t="s">
        <v>777</v>
      </c>
      <c r="K9587" s="8">
        <v>14</v>
      </c>
      <c r="L9587" t="str">
        <f>_xlfn.XLOOKUP(F9587, Items!$A:$A, Items!$C:$C, "Check Item ID", 0)</f>
        <v>Hardware</v>
      </c>
    </row>
    <row r="9588" spans="1:12" hidden="1" x14ac:dyDescent="0.25">
      <c r="A9588" t="s">
        <v>10356</v>
      </c>
      <c r="B9588" s="1">
        <v>45663</v>
      </c>
      <c r="C9588" t="s">
        <v>73</v>
      </c>
      <c r="D9588" t="s">
        <v>29</v>
      </c>
      <c r="E9588" t="s">
        <v>344</v>
      </c>
      <c r="F9588" t="s">
        <v>720</v>
      </c>
      <c r="G9588">
        <v>39</v>
      </c>
      <c r="H9588">
        <v>7282.43</v>
      </c>
      <c r="I9588">
        <v>284014.59000000003</v>
      </c>
      <c r="J9588" t="s">
        <v>770</v>
      </c>
      <c r="K9588">
        <v>34</v>
      </c>
      <c r="L9588" t="str">
        <f>_xlfn.XLOOKUP(F9588, Items!$A:$A, Items!$C:$C, "Check Item ID", 0)</f>
        <v>Hardware</v>
      </c>
    </row>
    <row r="9589" spans="1:12" hidden="1" x14ac:dyDescent="0.25">
      <c r="A9589" t="s">
        <v>10357</v>
      </c>
      <c r="B9589" s="1">
        <v>45201</v>
      </c>
      <c r="C9589" t="s">
        <v>109</v>
      </c>
      <c r="D9589" t="s">
        <v>17</v>
      </c>
      <c r="E9589" t="s">
        <v>330</v>
      </c>
      <c r="F9589" t="s">
        <v>496</v>
      </c>
      <c r="G9589">
        <v>45</v>
      </c>
      <c r="H9589">
        <v>8130.31</v>
      </c>
      <c r="I9589">
        <v>365863.99</v>
      </c>
      <c r="J9589" t="s">
        <v>768</v>
      </c>
      <c r="K9589">
        <v>33</v>
      </c>
      <c r="L9589" t="str">
        <f>_xlfn.XLOOKUP(F9589, Items!$A:$A, Items!$C:$C, "Check Item ID", 0)</f>
        <v>Hardware</v>
      </c>
    </row>
    <row r="9590" spans="1:12" hidden="1" x14ac:dyDescent="0.25">
      <c r="A9590" t="s">
        <v>10358</v>
      </c>
      <c r="B9590" s="1">
        <v>45306</v>
      </c>
      <c r="C9590" t="s">
        <v>155</v>
      </c>
      <c r="D9590" t="s">
        <v>31</v>
      </c>
      <c r="E9590" t="s">
        <v>314</v>
      </c>
      <c r="F9590" t="s">
        <v>412</v>
      </c>
      <c r="G9590">
        <v>10</v>
      </c>
      <c r="H9590">
        <v>1841.28</v>
      </c>
      <c r="I9590">
        <v>18412.77</v>
      </c>
      <c r="J9590" t="s">
        <v>770</v>
      </c>
      <c r="K9590">
        <v>25</v>
      </c>
      <c r="L9590" t="str">
        <f>_xlfn.XLOOKUP(F9590, Items!$A:$A, Items!$C:$C, "Check Item ID", 0)</f>
        <v>Service</v>
      </c>
    </row>
    <row r="9591" spans="1:12" x14ac:dyDescent="0.25">
      <c r="A9591" t="s">
        <v>10359</v>
      </c>
      <c r="B9591" s="1">
        <v>45226</v>
      </c>
      <c r="C9591" t="s">
        <v>219</v>
      </c>
      <c r="D9591" t="s">
        <v>21</v>
      </c>
      <c r="E9591" t="s">
        <v>342</v>
      </c>
      <c r="F9591" t="s">
        <v>736</v>
      </c>
      <c r="G9591" s="8">
        <v>21</v>
      </c>
      <c r="H9591" s="6">
        <v>7567.5</v>
      </c>
      <c r="I9591" s="6">
        <v>158917.59</v>
      </c>
      <c r="J9591" t="s">
        <v>777</v>
      </c>
      <c r="K9591" s="8">
        <v>28</v>
      </c>
      <c r="L9591" t="str">
        <f>_xlfn.XLOOKUP(F9591, Items!$A:$A, Items!$C:$C, "Check Item ID", 0)</f>
        <v>Service</v>
      </c>
    </row>
    <row r="9592" spans="1:12" hidden="1" x14ac:dyDescent="0.25">
      <c r="A9592" t="s">
        <v>10360</v>
      </c>
      <c r="B9592" s="1">
        <v>45311</v>
      </c>
      <c r="C9592" t="s">
        <v>53</v>
      </c>
      <c r="D9592" t="s">
        <v>9</v>
      </c>
      <c r="E9592" t="s">
        <v>274</v>
      </c>
      <c r="F9592" t="s">
        <v>363</v>
      </c>
      <c r="G9592">
        <v>50</v>
      </c>
      <c r="H9592">
        <v>4117.09</v>
      </c>
      <c r="I9592">
        <v>205854.62</v>
      </c>
      <c r="J9592" t="s">
        <v>768</v>
      </c>
      <c r="K9592">
        <v>31</v>
      </c>
      <c r="L9592" t="str">
        <f>_xlfn.XLOOKUP(F9592, Items!$A:$A, Items!$C:$C, "Check Item ID", 0)</f>
        <v>Hardware</v>
      </c>
    </row>
    <row r="9593" spans="1:12" hidden="1" x14ac:dyDescent="0.25">
      <c r="A9593" t="s">
        <v>10361</v>
      </c>
      <c r="B9593" s="1">
        <v>45667</v>
      </c>
      <c r="C9593" t="s">
        <v>145</v>
      </c>
      <c r="D9593" t="s">
        <v>7</v>
      </c>
      <c r="E9593" t="s">
        <v>348</v>
      </c>
      <c r="F9593" t="s">
        <v>634</v>
      </c>
      <c r="G9593">
        <v>7</v>
      </c>
      <c r="H9593">
        <v>4505.8500000000004</v>
      </c>
      <c r="I9593">
        <v>31540.98</v>
      </c>
      <c r="J9593" t="s">
        <v>768</v>
      </c>
      <c r="K9593">
        <v>28</v>
      </c>
      <c r="L9593" t="str">
        <f>_xlfn.XLOOKUP(F9593, Items!$A:$A, Items!$C:$C, "Check Item ID", 0)</f>
        <v>Hardware</v>
      </c>
    </row>
    <row r="9594" spans="1:12" hidden="1" x14ac:dyDescent="0.25">
      <c r="A9594" t="s">
        <v>10362</v>
      </c>
      <c r="B9594" s="1">
        <v>45067</v>
      </c>
      <c r="C9594" t="s">
        <v>103</v>
      </c>
      <c r="D9594" t="s">
        <v>31</v>
      </c>
      <c r="E9594" t="s">
        <v>265</v>
      </c>
      <c r="F9594" t="s">
        <v>369</v>
      </c>
      <c r="G9594">
        <v>28</v>
      </c>
      <c r="H9594">
        <v>1010.45</v>
      </c>
      <c r="I9594">
        <v>28292.62</v>
      </c>
      <c r="J9594" t="s">
        <v>770</v>
      </c>
      <c r="K9594">
        <v>14</v>
      </c>
      <c r="L9594" t="str">
        <f>_xlfn.XLOOKUP(F9594, Items!$A:$A, Items!$C:$C, "Check Item ID", 0)</f>
        <v>Software</v>
      </c>
    </row>
    <row r="9595" spans="1:12" hidden="1" x14ac:dyDescent="0.25">
      <c r="A9595" t="s">
        <v>10363</v>
      </c>
      <c r="B9595" s="1">
        <v>45592</v>
      </c>
      <c r="C9595" t="s">
        <v>48</v>
      </c>
      <c r="D9595" t="s">
        <v>21</v>
      </c>
      <c r="E9595" t="s">
        <v>308</v>
      </c>
      <c r="F9595" t="s">
        <v>359</v>
      </c>
      <c r="G9595">
        <v>7</v>
      </c>
      <c r="H9595">
        <v>6964.15</v>
      </c>
      <c r="I9595">
        <v>48749.02</v>
      </c>
      <c r="J9595" t="s">
        <v>768</v>
      </c>
      <c r="K9595">
        <v>30</v>
      </c>
      <c r="L9595" t="str">
        <f>_xlfn.XLOOKUP(F9595, Items!$A:$A, Items!$C:$C, "Check Item ID", 0)</f>
        <v>Hardware</v>
      </c>
    </row>
    <row r="9596" spans="1:12" hidden="1" x14ac:dyDescent="0.25">
      <c r="A9596" t="s">
        <v>10364</v>
      </c>
      <c r="B9596" s="1">
        <v>44936</v>
      </c>
      <c r="C9596" t="s">
        <v>181</v>
      </c>
      <c r="D9596" t="s">
        <v>17</v>
      </c>
      <c r="E9596" t="s">
        <v>316</v>
      </c>
      <c r="F9596" t="s">
        <v>450</v>
      </c>
      <c r="G9596">
        <v>48</v>
      </c>
      <c r="H9596">
        <v>8856.14</v>
      </c>
      <c r="I9596">
        <v>425094.76</v>
      </c>
      <c r="J9596" t="s">
        <v>770</v>
      </c>
      <c r="K9596">
        <v>23</v>
      </c>
      <c r="L9596" t="str">
        <f>_xlfn.XLOOKUP(F9596, Items!$A:$A, Items!$C:$C, "Check Item ID", 0)</f>
        <v>Service</v>
      </c>
    </row>
    <row r="9597" spans="1:12" hidden="1" x14ac:dyDescent="0.25">
      <c r="A9597" t="s">
        <v>10365</v>
      </c>
      <c r="B9597" s="1">
        <v>45758</v>
      </c>
      <c r="C9597" t="s">
        <v>45</v>
      </c>
      <c r="D9597" t="s">
        <v>5</v>
      </c>
      <c r="E9597" t="s">
        <v>296</v>
      </c>
      <c r="F9597" t="s">
        <v>458</v>
      </c>
      <c r="G9597">
        <v>26</v>
      </c>
      <c r="H9597">
        <v>5946.39</v>
      </c>
      <c r="I9597">
        <v>154606.04999999999</v>
      </c>
      <c r="J9597" t="s">
        <v>770</v>
      </c>
      <c r="K9597">
        <v>7</v>
      </c>
      <c r="L9597" t="str">
        <f>_xlfn.XLOOKUP(F9597, Items!$A:$A, Items!$C:$C, "Check Item ID", 0)</f>
        <v>Service</v>
      </c>
    </row>
    <row r="9598" spans="1:12" x14ac:dyDescent="0.25">
      <c r="A9598" t="s">
        <v>10366</v>
      </c>
      <c r="B9598" s="1">
        <v>45118</v>
      </c>
      <c r="C9598" t="s">
        <v>159</v>
      </c>
      <c r="D9598" t="s">
        <v>11</v>
      </c>
      <c r="E9598" t="s">
        <v>288</v>
      </c>
      <c r="F9598" t="s">
        <v>624</v>
      </c>
      <c r="G9598" s="8">
        <v>33</v>
      </c>
      <c r="H9598" s="6">
        <v>3170.96</v>
      </c>
      <c r="I9598" s="6">
        <v>104641.83</v>
      </c>
      <c r="J9598" t="s">
        <v>777</v>
      </c>
      <c r="K9598" s="8">
        <v>45</v>
      </c>
      <c r="L9598" t="str">
        <f>_xlfn.XLOOKUP(F9598, Items!$A:$A, Items!$C:$C, "Check Item ID", 0)</f>
        <v>Service</v>
      </c>
    </row>
    <row r="9599" spans="1:12" hidden="1" x14ac:dyDescent="0.25">
      <c r="A9599" t="s">
        <v>10367</v>
      </c>
      <c r="B9599" s="1">
        <v>45855</v>
      </c>
      <c r="C9599" t="s">
        <v>173</v>
      </c>
      <c r="D9599" t="s">
        <v>9</v>
      </c>
      <c r="E9599" t="s">
        <v>300</v>
      </c>
      <c r="F9599" t="s">
        <v>732</v>
      </c>
      <c r="G9599">
        <v>10</v>
      </c>
      <c r="H9599">
        <v>8696.75</v>
      </c>
      <c r="I9599">
        <v>86967.53</v>
      </c>
      <c r="J9599" t="s">
        <v>768</v>
      </c>
      <c r="K9599">
        <v>10</v>
      </c>
      <c r="L9599" t="str">
        <f>_xlfn.XLOOKUP(F9599, Items!$A:$A, Items!$C:$C, "Check Item ID", 0)</f>
        <v>Software</v>
      </c>
    </row>
    <row r="9600" spans="1:12" hidden="1" x14ac:dyDescent="0.25">
      <c r="A9600" t="s">
        <v>10368</v>
      </c>
      <c r="B9600" s="1">
        <v>45105</v>
      </c>
      <c r="C9600" t="s">
        <v>87</v>
      </c>
      <c r="D9600" t="s">
        <v>9</v>
      </c>
      <c r="E9600" t="s">
        <v>254</v>
      </c>
      <c r="F9600" t="s">
        <v>444</v>
      </c>
      <c r="G9600">
        <v>35</v>
      </c>
      <c r="H9600">
        <v>4950.25</v>
      </c>
      <c r="I9600">
        <v>173258.77</v>
      </c>
      <c r="J9600" t="s">
        <v>770</v>
      </c>
      <c r="K9600">
        <v>24</v>
      </c>
      <c r="L9600" t="str">
        <f>_xlfn.XLOOKUP(F9600, Items!$A:$A, Items!$C:$C, "Check Item ID", 0)</f>
        <v>Service</v>
      </c>
    </row>
    <row r="9601" spans="1:12" x14ac:dyDescent="0.25">
      <c r="A9601" t="s">
        <v>10369</v>
      </c>
      <c r="B9601" s="1">
        <v>45038</v>
      </c>
      <c r="C9601" t="s">
        <v>157</v>
      </c>
      <c r="D9601" t="s">
        <v>11</v>
      </c>
      <c r="E9601" t="s">
        <v>283</v>
      </c>
      <c r="F9601" t="s">
        <v>654</v>
      </c>
      <c r="G9601" s="8">
        <v>50</v>
      </c>
      <c r="H9601" s="6">
        <v>5584.43</v>
      </c>
      <c r="I9601" s="6">
        <v>279221.68</v>
      </c>
      <c r="J9601" t="s">
        <v>777</v>
      </c>
      <c r="K9601" s="8">
        <v>30</v>
      </c>
      <c r="L9601" t="str">
        <f>_xlfn.XLOOKUP(F9601, Items!$A:$A, Items!$C:$C, "Check Item ID", 0)</f>
        <v>Hardware</v>
      </c>
    </row>
    <row r="9602" spans="1:12" x14ac:dyDescent="0.25">
      <c r="A9602" t="s">
        <v>10370</v>
      </c>
      <c r="B9602" s="1">
        <v>45968</v>
      </c>
      <c r="C9602" t="s">
        <v>203</v>
      </c>
      <c r="D9602" t="s">
        <v>31</v>
      </c>
      <c r="E9602" t="s">
        <v>352</v>
      </c>
      <c r="F9602" t="s">
        <v>518</v>
      </c>
      <c r="G9602" s="8">
        <v>22</v>
      </c>
      <c r="H9602" s="6">
        <v>4560.6499999999996</v>
      </c>
      <c r="I9602" s="6">
        <v>100334.39</v>
      </c>
      <c r="J9602" t="s">
        <v>777</v>
      </c>
      <c r="K9602" s="8">
        <v>27</v>
      </c>
      <c r="L9602" t="str">
        <f>_xlfn.XLOOKUP(F9602, Items!$A:$A, Items!$C:$C, "Check Item ID", 0)</f>
        <v>Service</v>
      </c>
    </row>
    <row r="9603" spans="1:12" hidden="1" x14ac:dyDescent="0.25">
      <c r="A9603" t="s">
        <v>10371</v>
      </c>
      <c r="B9603" s="1">
        <v>45788</v>
      </c>
      <c r="C9603" t="s">
        <v>125</v>
      </c>
      <c r="D9603" t="s">
        <v>23</v>
      </c>
      <c r="E9603" t="s">
        <v>308</v>
      </c>
      <c r="F9603" t="s">
        <v>576</v>
      </c>
      <c r="G9603">
        <v>42</v>
      </c>
      <c r="H9603">
        <v>2381.2199999999998</v>
      </c>
      <c r="I9603">
        <v>100011.44</v>
      </c>
      <c r="J9603" t="s">
        <v>770</v>
      </c>
      <c r="K9603">
        <v>42</v>
      </c>
      <c r="L9603" t="str">
        <f>_xlfn.XLOOKUP(F9603, Items!$A:$A, Items!$C:$C, "Check Item ID", 0)</f>
        <v>Software</v>
      </c>
    </row>
    <row r="9604" spans="1:12" hidden="1" x14ac:dyDescent="0.25">
      <c r="A9604" t="s">
        <v>10372</v>
      </c>
      <c r="B9604" s="1">
        <v>45081</v>
      </c>
      <c r="C9604" t="s">
        <v>193</v>
      </c>
      <c r="D9604" t="s">
        <v>5</v>
      </c>
      <c r="E9604" t="s">
        <v>306</v>
      </c>
      <c r="F9604" t="s">
        <v>680</v>
      </c>
      <c r="G9604">
        <v>39</v>
      </c>
      <c r="H9604">
        <v>8545.3700000000008</v>
      </c>
      <c r="I9604">
        <v>333269.58</v>
      </c>
      <c r="J9604" t="s">
        <v>770</v>
      </c>
      <c r="K9604">
        <v>40</v>
      </c>
      <c r="L9604" t="str">
        <f>_xlfn.XLOOKUP(F9604, Items!$A:$A, Items!$C:$C, "Check Item ID", 0)</f>
        <v>Service</v>
      </c>
    </row>
    <row r="9605" spans="1:12" x14ac:dyDescent="0.25">
      <c r="A9605" t="s">
        <v>10373</v>
      </c>
      <c r="B9605" s="1">
        <v>45758</v>
      </c>
      <c r="C9605" t="s">
        <v>36</v>
      </c>
      <c r="D9605" t="s">
        <v>23</v>
      </c>
      <c r="E9605" t="s">
        <v>290</v>
      </c>
      <c r="F9605" t="s">
        <v>670</v>
      </c>
      <c r="G9605" s="8">
        <v>4</v>
      </c>
      <c r="H9605" s="6">
        <v>8129.36</v>
      </c>
      <c r="I9605" s="6">
        <v>32517.439999999999</v>
      </c>
      <c r="J9605" t="s">
        <v>777</v>
      </c>
      <c r="K9605" s="8">
        <v>15</v>
      </c>
      <c r="L9605" t="str">
        <f>_xlfn.XLOOKUP(F9605, Items!$A:$A, Items!$C:$C, "Check Item ID", 0)</f>
        <v>Service</v>
      </c>
    </row>
    <row r="9606" spans="1:12" hidden="1" x14ac:dyDescent="0.25">
      <c r="A9606" t="s">
        <v>10374</v>
      </c>
      <c r="B9606" s="1">
        <v>45489</v>
      </c>
      <c r="C9606" t="s">
        <v>117</v>
      </c>
      <c r="D9606" t="s">
        <v>29</v>
      </c>
      <c r="E9606" t="s">
        <v>283</v>
      </c>
      <c r="F9606" t="s">
        <v>560</v>
      </c>
      <c r="G9606">
        <v>20</v>
      </c>
      <c r="H9606">
        <v>9191.61</v>
      </c>
      <c r="I9606">
        <v>183832.15</v>
      </c>
      <c r="J9606" t="s">
        <v>768</v>
      </c>
      <c r="K9606">
        <v>25</v>
      </c>
      <c r="L9606" t="str">
        <f>_xlfn.XLOOKUP(F9606, Items!$A:$A, Items!$C:$C, "Check Item ID", 0)</f>
        <v>Service</v>
      </c>
    </row>
    <row r="9607" spans="1:12" hidden="1" x14ac:dyDescent="0.25">
      <c r="A9607" t="s">
        <v>10375</v>
      </c>
      <c r="B9607" s="1">
        <v>45140</v>
      </c>
      <c r="C9607" t="s">
        <v>181</v>
      </c>
      <c r="D9607" t="s">
        <v>17</v>
      </c>
      <c r="E9607" t="s">
        <v>263</v>
      </c>
      <c r="F9607" t="s">
        <v>404</v>
      </c>
      <c r="G9607">
        <v>19</v>
      </c>
      <c r="H9607">
        <v>3016.9</v>
      </c>
      <c r="I9607">
        <v>57321.17</v>
      </c>
      <c r="J9607" t="s">
        <v>768</v>
      </c>
      <c r="K9607">
        <v>3</v>
      </c>
      <c r="L9607" t="str">
        <f>_xlfn.XLOOKUP(F9607, Items!$A:$A, Items!$C:$C, "Check Item ID", 0)</f>
        <v>Service</v>
      </c>
    </row>
    <row r="9608" spans="1:12" hidden="1" x14ac:dyDescent="0.25">
      <c r="A9608" t="s">
        <v>10376</v>
      </c>
      <c r="B9608" s="1">
        <v>45477</v>
      </c>
      <c r="C9608" t="s">
        <v>137</v>
      </c>
      <c r="D9608" t="s">
        <v>13</v>
      </c>
      <c r="E9608" t="s">
        <v>324</v>
      </c>
      <c r="F9608" t="s">
        <v>642</v>
      </c>
      <c r="G9608">
        <v>13</v>
      </c>
      <c r="H9608">
        <v>3682.38</v>
      </c>
      <c r="I9608">
        <v>47870.92</v>
      </c>
      <c r="J9608" t="s">
        <v>770</v>
      </c>
      <c r="K9608">
        <v>12</v>
      </c>
      <c r="L9608" t="str">
        <f>_xlfn.XLOOKUP(F9608, Items!$A:$A, Items!$C:$C, "Check Item ID", 0)</f>
        <v>Software</v>
      </c>
    </row>
    <row r="9609" spans="1:12" x14ac:dyDescent="0.25">
      <c r="A9609" t="s">
        <v>10377</v>
      </c>
      <c r="B9609" s="1">
        <v>45139</v>
      </c>
      <c r="C9609" t="s">
        <v>221</v>
      </c>
      <c r="D9609" t="s">
        <v>5</v>
      </c>
      <c r="E9609" t="s">
        <v>246</v>
      </c>
      <c r="F9609" t="s">
        <v>670</v>
      </c>
      <c r="G9609" s="8">
        <v>27</v>
      </c>
      <c r="H9609" s="6">
        <v>6798.02</v>
      </c>
      <c r="I9609" s="6">
        <v>183546.51</v>
      </c>
      <c r="J9609" t="s">
        <v>777</v>
      </c>
      <c r="K9609" s="8">
        <v>10</v>
      </c>
      <c r="L9609" t="str">
        <f>_xlfn.XLOOKUP(F9609, Items!$A:$A, Items!$C:$C, "Check Item ID", 0)</f>
        <v>Service</v>
      </c>
    </row>
    <row r="9610" spans="1:12" hidden="1" x14ac:dyDescent="0.25">
      <c r="A9610" t="s">
        <v>10378</v>
      </c>
      <c r="B9610" s="1">
        <v>45885</v>
      </c>
      <c r="C9610" t="s">
        <v>53</v>
      </c>
      <c r="D9610" t="s">
        <v>9</v>
      </c>
      <c r="E9610" t="s">
        <v>278</v>
      </c>
      <c r="F9610" t="s">
        <v>704</v>
      </c>
      <c r="G9610">
        <v>31</v>
      </c>
      <c r="H9610">
        <v>6071.5</v>
      </c>
      <c r="I9610">
        <v>188216.35</v>
      </c>
      <c r="J9610" t="s">
        <v>768</v>
      </c>
      <c r="K9610">
        <v>20</v>
      </c>
      <c r="L9610" t="str">
        <f>_xlfn.XLOOKUP(F9610, Items!$A:$A, Items!$C:$C, "Check Item ID", 0)</f>
        <v>Software</v>
      </c>
    </row>
    <row r="9611" spans="1:12" x14ac:dyDescent="0.25">
      <c r="A9611" t="s">
        <v>10379</v>
      </c>
      <c r="B9611" s="1">
        <v>45297</v>
      </c>
      <c r="C9611" t="s">
        <v>101</v>
      </c>
      <c r="D9611" t="s">
        <v>23</v>
      </c>
      <c r="E9611" t="s">
        <v>278</v>
      </c>
      <c r="F9611" t="s">
        <v>438</v>
      </c>
      <c r="G9611" s="8">
        <v>10</v>
      </c>
      <c r="H9611" s="6">
        <v>4178.24</v>
      </c>
      <c r="I9611" s="6">
        <v>41782.400000000001</v>
      </c>
      <c r="J9611" t="s">
        <v>777</v>
      </c>
      <c r="K9611" s="8">
        <v>22</v>
      </c>
      <c r="L9611" t="str">
        <f>_xlfn.XLOOKUP(F9611, Items!$A:$A, Items!$C:$C, "Check Item ID", 0)</f>
        <v>Software</v>
      </c>
    </row>
    <row r="9612" spans="1:12" hidden="1" x14ac:dyDescent="0.25">
      <c r="A9612" t="s">
        <v>10380</v>
      </c>
      <c r="B9612" s="1">
        <v>45147</v>
      </c>
      <c r="C9612" t="s">
        <v>87</v>
      </c>
      <c r="D9612" t="s">
        <v>9</v>
      </c>
      <c r="E9612" t="s">
        <v>246</v>
      </c>
      <c r="F9612" t="s">
        <v>452</v>
      </c>
      <c r="G9612">
        <v>46</v>
      </c>
      <c r="H9612">
        <v>3079.57</v>
      </c>
      <c r="I9612">
        <v>141660.26</v>
      </c>
      <c r="J9612" t="s">
        <v>770</v>
      </c>
      <c r="K9612">
        <v>15</v>
      </c>
      <c r="L9612" t="str">
        <f>_xlfn.XLOOKUP(F9612, Items!$A:$A, Items!$C:$C, "Check Item ID", 0)</f>
        <v>Service</v>
      </c>
    </row>
    <row r="9613" spans="1:12" hidden="1" x14ac:dyDescent="0.25">
      <c r="A9613" t="s">
        <v>10381</v>
      </c>
      <c r="B9613" s="1">
        <v>45116</v>
      </c>
      <c r="C9613" t="s">
        <v>215</v>
      </c>
      <c r="D9613" t="s">
        <v>5</v>
      </c>
      <c r="E9613" t="s">
        <v>342</v>
      </c>
      <c r="F9613" t="s">
        <v>526</v>
      </c>
      <c r="G9613">
        <v>43</v>
      </c>
      <c r="H9613">
        <v>5656.97</v>
      </c>
      <c r="I9613">
        <v>243249.55</v>
      </c>
      <c r="J9613" t="s">
        <v>768</v>
      </c>
      <c r="K9613">
        <v>39</v>
      </c>
      <c r="L9613" t="str">
        <f>_xlfn.XLOOKUP(F9613, Items!$A:$A, Items!$C:$C, "Check Item ID", 0)</f>
        <v>Software</v>
      </c>
    </row>
    <row r="9614" spans="1:12" x14ac:dyDescent="0.25">
      <c r="A9614" t="s">
        <v>10382</v>
      </c>
      <c r="B9614" s="1">
        <v>45403</v>
      </c>
      <c r="C9614" t="s">
        <v>45</v>
      </c>
      <c r="D9614" t="s">
        <v>5</v>
      </c>
      <c r="E9614" t="s">
        <v>281</v>
      </c>
      <c r="F9614" t="s">
        <v>614</v>
      </c>
      <c r="G9614" s="8">
        <v>17</v>
      </c>
      <c r="H9614" s="6">
        <v>4031.8</v>
      </c>
      <c r="I9614" s="6">
        <v>68540.67</v>
      </c>
      <c r="J9614" t="s">
        <v>777</v>
      </c>
      <c r="K9614" s="8">
        <v>32</v>
      </c>
      <c r="L9614" t="str">
        <f>_xlfn.XLOOKUP(F9614, Items!$A:$A, Items!$C:$C, "Check Item ID", 0)</f>
        <v>Hardware</v>
      </c>
    </row>
    <row r="9615" spans="1:12" hidden="1" x14ac:dyDescent="0.25">
      <c r="A9615" t="s">
        <v>10383</v>
      </c>
      <c r="B9615" s="1">
        <v>45133</v>
      </c>
      <c r="C9615" t="s">
        <v>91</v>
      </c>
      <c r="D9615" t="s">
        <v>11</v>
      </c>
      <c r="E9615" t="s">
        <v>281</v>
      </c>
      <c r="F9615" t="s">
        <v>442</v>
      </c>
      <c r="G9615">
        <v>3</v>
      </c>
      <c r="H9615">
        <v>10473.370000000001</v>
      </c>
      <c r="I9615">
        <v>31420.12</v>
      </c>
      <c r="J9615" t="s">
        <v>768</v>
      </c>
      <c r="K9615">
        <v>26</v>
      </c>
      <c r="L9615" t="str">
        <f>_xlfn.XLOOKUP(F9615, Items!$A:$A, Items!$C:$C, "Check Item ID", 0)</f>
        <v>Service</v>
      </c>
    </row>
    <row r="9616" spans="1:12" x14ac:dyDescent="0.25">
      <c r="A9616" t="s">
        <v>10384</v>
      </c>
      <c r="B9616" s="1">
        <v>45411</v>
      </c>
      <c r="C9616" t="s">
        <v>165</v>
      </c>
      <c r="D9616" t="s">
        <v>27</v>
      </c>
      <c r="E9616" t="s">
        <v>292</v>
      </c>
      <c r="F9616" t="s">
        <v>696</v>
      </c>
      <c r="G9616" s="8">
        <v>47</v>
      </c>
      <c r="H9616" s="6">
        <v>529.28</v>
      </c>
      <c r="I9616" s="6">
        <v>24876.39</v>
      </c>
      <c r="J9616" t="s">
        <v>777</v>
      </c>
      <c r="K9616" s="8">
        <v>35</v>
      </c>
      <c r="L9616" t="str">
        <f>_xlfn.XLOOKUP(F9616, Items!$A:$A, Items!$C:$C, "Check Item ID", 0)</f>
        <v>Software</v>
      </c>
    </row>
    <row r="9617" spans="1:12" x14ac:dyDescent="0.25">
      <c r="A9617" t="s">
        <v>10385</v>
      </c>
      <c r="B9617" s="1">
        <v>45348</v>
      </c>
      <c r="C9617" t="s">
        <v>121</v>
      </c>
      <c r="D9617" t="s">
        <v>5</v>
      </c>
      <c r="E9617" t="s">
        <v>322</v>
      </c>
      <c r="F9617" t="s">
        <v>440</v>
      </c>
      <c r="G9617" s="8">
        <v>16</v>
      </c>
      <c r="H9617" s="6">
        <v>6387.16</v>
      </c>
      <c r="I9617" s="6">
        <v>102194.52</v>
      </c>
      <c r="J9617" t="s">
        <v>777</v>
      </c>
      <c r="K9617" s="8">
        <v>4</v>
      </c>
      <c r="L9617" t="str">
        <f>_xlfn.XLOOKUP(F9617, Items!$A:$A, Items!$C:$C, "Check Item ID", 0)</f>
        <v>Hardware</v>
      </c>
    </row>
    <row r="9618" spans="1:12" hidden="1" x14ac:dyDescent="0.25">
      <c r="A9618" t="s">
        <v>10386</v>
      </c>
      <c r="B9618" s="1">
        <v>45570</v>
      </c>
      <c r="C9618" t="s">
        <v>227</v>
      </c>
      <c r="D9618" t="s">
        <v>9</v>
      </c>
      <c r="E9618" t="s">
        <v>286</v>
      </c>
      <c r="F9618" t="s">
        <v>734</v>
      </c>
      <c r="G9618">
        <v>14</v>
      </c>
      <c r="H9618">
        <v>8355.56</v>
      </c>
      <c r="I9618">
        <v>116977.88</v>
      </c>
      <c r="J9618" t="s">
        <v>770</v>
      </c>
      <c r="K9618">
        <v>8</v>
      </c>
      <c r="L9618" t="str">
        <f>_xlfn.XLOOKUP(F9618, Items!$A:$A, Items!$C:$C, "Check Item ID", 0)</f>
        <v>Software</v>
      </c>
    </row>
    <row r="9619" spans="1:12" x14ac:dyDescent="0.25">
      <c r="A9619" t="s">
        <v>10387</v>
      </c>
      <c r="B9619" s="1">
        <v>45577</v>
      </c>
      <c r="C9619" t="s">
        <v>61</v>
      </c>
      <c r="D9619" t="s">
        <v>11</v>
      </c>
      <c r="E9619" t="s">
        <v>263</v>
      </c>
      <c r="F9619" t="s">
        <v>714</v>
      </c>
      <c r="G9619" s="8">
        <v>42</v>
      </c>
      <c r="H9619" s="6">
        <v>3915.7</v>
      </c>
      <c r="I9619" s="6">
        <v>164459.37</v>
      </c>
      <c r="J9619" t="s">
        <v>777</v>
      </c>
      <c r="K9619" s="8">
        <v>21</v>
      </c>
      <c r="L9619" t="str">
        <f>_xlfn.XLOOKUP(F9619, Items!$A:$A, Items!$C:$C, "Check Item ID", 0)</f>
        <v>Hardware</v>
      </c>
    </row>
    <row r="9620" spans="1:12" x14ac:dyDescent="0.25">
      <c r="A9620" t="s">
        <v>10388</v>
      </c>
      <c r="B9620" s="1">
        <v>45061</v>
      </c>
      <c r="C9620" t="s">
        <v>189</v>
      </c>
      <c r="D9620" t="s">
        <v>21</v>
      </c>
      <c r="E9620" t="s">
        <v>258</v>
      </c>
      <c r="F9620" t="s">
        <v>444</v>
      </c>
      <c r="G9620" s="8">
        <v>45</v>
      </c>
      <c r="H9620" s="6">
        <v>5232.2700000000004</v>
      </c>
      <c r="I9620" s="6">
        <v>235452.24</v>
      </c>
      <c r="J9620" t="s">
        <v>777</v>
      </c>
      <c r="K9620" s="8">
        <v>41</v>
      </c>
      <c r="L9620" t="str">
        <f>_xlfn.XLOOKUP(F9620, Items!$A:$A, Items!$C:$C, "Check Item ID", 0)</f>
        <v>Service</v>
      </c>
    </row>
    <row r="9621" spans="1:12" x14ac:dyDescent="0.25">
      <c r="A9621" t="s">
        <v>10389</v>
      </c>
      <c r="B9621" s="1">
        <v>45059</v>
      </c>
      <c r="C9621" t="s">
        <v>161</v>
      </c>
      <c r="D9621" t="s">
        <v>17</v>
      </c>
      <c r="E9621" t="s">
        <v>330</v>
      </c>
      <c r="F9621" t="s">
        <v>666</v>
      </c>
      <c r="G9621" s="8">
        <v>25</v>
      </c>
      <c r="H9621" s="6">
        <v>1635.03</v>
      </c>
      <c r="I9621" s="6">
        <v>40875.64</v>
      </c>
      <c r="J9621" t="s">
        <v>777</v>
      </c>
      <c r="K9621" s="8">
        <v>25</v>
      </c>
      <c r="L9621" t="str">
        <f>_xlfn.XLOOKUP(F9621, Items!$A:$A, Items!$C:$C, "Check Item ID", 0)</f>
        <v>Software</v>
      </c>
    </row>
    <row r="9622" spans="1:12" hidden="1" x14ac:dyDescent="0.25">
      <c r="A9622" t="s">
        <v>10390</v>
      </c>
      <c r="B9622" s="1">
        <v>45840</v>
      </c>
      <c r="C9622" t="s">
        <v>141</v>
      </c>
      <c r="D9622" t="s">
        <v>27</v>
      </c>
      <c r="E9622" t="s">
        <v>320</v>
      </c>
      <c r="F9622" t="s">
        <v>540</v>
      </c>
      <c r="G9622">
        <v>41</v>
      </c>
      <c r="H9622">
        <v>4790.05</v>
      </c>
      <c r="I9622">
        <v>196391.96</v>
      </c>
      <c r="J9622" t="s">
        <v>770</v>
      </c>
      <c r="K9622">
        <v>19</v>
      </c>
      <c r="L9622" t="str">
        <f>_xlfn.XLOOKUP(F9622, Items!$A:$A, Items!$C:$C, "Check Item ID", 0)</f>
        <v>Software</v>
      </c>
    </row>
    <row r="9623" spans="1:12" x14ac:dyDescent="0.25">
      <c r="A9623" t="s">
        <v>10391</v>
      </c>
      <c r="B9623" s="1">
        <v>45424</v>
      </c>
      <c r="C9623" t="s">
        <v>103</v>
      </c>
      <c r="D9623" t="s">
        <v>31</v>
      </c>
      <c r="E9623" t="s">
        <v>246</v>
      </c>
      <c r="F9623" t="s">
        <v>692</v>
      </c>
      <c r="G9623" s="8">
        <v>41</v>
      </c>
      <c r="H9623" s="6">
        <v>7970.5</v>
      </c>
      <c r="I9623" s="6">
        <v>326790.46000000002</v>
      </c>
      <c r="J9623" t="s">
        <v>777</v>
      </c>
      <c r="K9623" s="8">
        <v>23</v>
      </c>
      <c r="L9623" t="str">
        <f>_xlfn.XLOOKUP(F9623, Items!$A:$A, Items!$C:$C, "Check Item ID", 0)</f>
        <v>Hardware</v>
      </c>
    </row>
    <row r="9624" spans="1:12" hidden="1" x14ac:dyDescent="0.25">
      <c r="A9624" t="s">
        <v>10392</v>
      </c>
      <c r="B9624" s="1">
        <v>45147</v>
      </c>
      <c r="C9624" t="s">
        <v>71</v>
      </c>
      <c r="D9624" t="s">
        <v>15</v>
      </c>
      <c r="E9624" t="s">
        <v>300</v>
      </c>
      <c r="F9624" t="s">
        <v>432</v>
      </c>
      <c r="G9624">
        <v>32</v>
      </c>
      <c r="H9624">
        <v>10219.94</v>
      </c>
      <c r="I9624">
        <v>327038.21999999997</v>
      </c>
      <c r="J9624" t="s">
        <v>768</v>
      </c>
      <c r="K9624">
        <v>39</v>
      </c>
      <c r="L9624" t="str">
        <f>_xlfn.XLOOKUP(F9624, Items!$A:$A, Items!$C:$C, "Check Item ID", 0)</f>
        <v>Service</v>
      </c>
    </row>
    <row r="9625" spans="1:12" hidden="1" x14ac:dyDescent="0.25">
      <c r="A9625" t="s">
        <v>10393</v>
      </c>
      <c r="B9625" s="1">
        <v>45228</v>
      </c>
      <c r="C9625" t="s">
        <v>217</v>
      </c>
      <c r="D9625" t="s">
        <v>21</v>
      </c>
      <c r="E9625" t="s">
        <v>326</v>
      </c>
      <c r="F9625" t="s">
        <v>604</v>
      </c>
      <c r="G9625">
        <v>3</v>
      </c>
      <c r="H9625">
        <v>355.78</v>
      </c>
      <c r="I9625">
        <v>1067.33</v>
      </c>
      <c r="J9625" t="s">
        <v>768</v>
      </c>
      <c r="K9625">
        <v>11</v>
      </c>
      <c r="L9625" t="str">
        <f>_xlfn.XLOOKUP(F9625, Items!$A:$A, Items!$C:$C, "Check Item ID", 0)</f>
        <v>Software</v>
      </c>
    </row>
    <row r="9626" spans="1:12" hidden="1" x14ac:dyDescent="0.25">
      <c r="A9626" t="s">
        <v>10394</v>
      </c>
      <c r="B9626" s="1">
        <v>45448</v>
      </c>
      <c r="C9626" t="s">
        <v>99</v>
      </c>
      <c r="D9626" t="s">
        <v>13</v>
      </c>
      <c r="E9626" t="s">
        <v>320</v>
      </c>
      <c r="F9626" t="s">
        <v>582</v>
      </c>
      <c r="G9626">
        <v>22</v>
      </c>
      <c r="H9626">
        <v>10055.94</v>
      </c>
      <c r="I9626">
        <v>221230.59</v>
      </c>
      <c r="J9626" t="s">
        <v>768</v>
      </c>
      <c r="K9626">
        <v>5</v>
      </c>
      <c r="L9626" t="str">
        <f>_xlfn.XLOOKUP(F9626, Items!$A:$A, Items!$C:$C, "Check Item ID", 0)</f>
        <v>Service</v>
      </c>
    </row>
    <row r="9627" spans="1:12" x14ac:dyDescent="0.25">
      <c r="A9627" t="s">
        <v>10395</v>
      </c>
      <c r="B9627" s="1">
        <v>45976</v>
      </c>
      <c r="C9627" t="s">
        <v>42</v>
      </c>
      <c r="D9627" t="s">
        <v>9</v>
      </c>
      <c r="E9627" t="s">
        <v>308</v>
      </c>
      <c r="F9627" t="s">
        <v>618</v>
      </c>
      <c r="G9627" s="8">
        <v>20</v>
      </c>
      <c r="H9627" s="6">
        <v>2428.81</v>
      </c>
      <c r="I9627" s="6">
        <v>48576.23</v>
      </c>
      <c r="J9627" t="s">
        <v>777</v>
      </c>
      <c r="K9627" s="8">
        <v>38</v>
      </c>
      <c r="L9627" t="str">
        <f>_xlfn.XLOOKUP(F9627, Items!$A:$A, Items!$C:$C, "Check Item ID", 0)</f>
        <v>Service</v>
      </c>
    </row>
    <row r="9628" spans="1:12" hidden="1" x14ac:dyDescent="0.25">
      <c r="A9628" t="s">
        <v>10396</v>
      </c>
      <c r="B9628" s="1">
        <v>45131</v>
      </c>
      <c r="C9628" t="s">
        <v>61</v>
      </c>
      <c r="D9628" t="s">
        <v>11</v>
      </c>
      <c r="E9628" t="s">
        <v>294</v>
      </c>
      <c r="F9628" t="s">
        <v>554</v>
      </c>
      <c r="G9628">
        <v>49</v>
      </c>
      <c r="H9628">
        <v>148.81</v>
      </c>
      <c r="I9628">
        <v>7291.76</v>
      </c>
      <c r="J9628" t="s">
        <v>768</v>
      </c>
      <c r="K9628">
        <v>35</v>
      </c>
      <c r="L9628" t="str">
        <f>_xlfn.XLOOKUP(F9628, Items!$A:$A, Items!$C:$C, "Check Item ID", 0)</f>
        <v>Software</v>
      </c>
    </row>
    <row r="9629" spans="1:12" hidden="1" x14ac:dyDescent="0.25">
      <c r="A9629" t="s">
        <v>10397</v>
      </c>
      <c r="B9629" s="1">
        <v>45801</v>
      </c>
      <c r="C9629" t="s">
        <v>113</v>
      </c>
      <c r="D9629" t="s">
        <v>23</v>
      </c>
      <c r="E9629" t="s">
        <v>302</v>
      </c>
      <c r="F9629" t="s">
        <v>450</v>
      </c>
      <c r="G9629">
        <v>48</v>
      </c>
      <c r="H9629">
        <v>7043.63</v>
      </c>
      <c r="I9629">
        <v>338094.45</v>
      </c>
      <c r="J9629" t="s">
        <v>770</v>
      </c>
      <c r="K9629">
        <v>41</v>
      </c>
      <c r="L9629" t="str">
        <f>_xlfn.XLOOKUP(F9629, Items!$A:$A, Items!$C:$C, "Check Item ID", 0)</f>
        <v>Service</v>
      </c>
    </row>
    <row r="9630" spans="1:12" hidden="1" x14ac:dyDescent="0.25">
      <c r="A9630" t="s">
        <v>10398</v>
      </c>
      <c r="B9630" s="1">
        <v>45327</v>
      </c>
      <c r="C9630" t="s">
        <v>101</v>
      </c>
      <c r="D9630" t="s">
        <v>23</v>
      </c>
      <c r="E9630" t="s">
        <v>324</v>
      </c>
      <c r="F9630" t="s">
        <v>626</v>
      </c>
      <c r="G9630">
        <v>7</v>
      </c>
      <c r="H9630">
        <v>4783.6099999999997</v>
      </c>
      <c r="I9630">
        <v>33485.24</v>
      </c>
      <c r="J9630" t="s">
        <v>770</v>
      </c>
      <c r="K9630">
        <v>18</v>
      </c>
      <c r="L9630" t="str">
        <f>_xlfn.XLOOKUP(F9630, Items!$A:$A, Items!$C:$C, "Check Item ID", 0)</f>
        <v>Software</v>
      </c>
    </row>
    <row r="9631" spans="1:12" x14ac:dyDescent="0.25">
      <c r="A9631" t="s">
        <v>10399</v>
      </c>
      <c r="B9631" s="1">
        <v>45783</v>
      </c>
      <c r="C9631" t="s">
        <v>113</v>
      </c>
      <c r="D9631" t="s">
        <v>23</v>
      </c>
      <c r="E9631" t="s">
        <v>267</v>
      </c>
      <c r="F9631" t="s">
        <v>456</v>
      </c>
      <c r="G9631" s="8">
        <v>22</v>
      </c>
      <c r="H9631" s="6">
        <v>7475.12</v>
      </c>
      <c r="I9631" s="6">
        <v>164452.72</v>
      </c>
      <c r="J9631" t="s">
        <v>777</v>
      </c>
      <c r="K9631" s="8">
        <v>36</v>
      </c>
      <c r="L9631" t="str">
        <f>_xlfn.XLOOKUP(F9631, Items!$A:$A, Items!$C:$C, "Check Item ID", 0)</f>
        <v>Software</v>
      </c>
    </row>
    <row r="9632" spans="1:12" hidden="1" x14ac:dyDescent="0.25">
      <c r="A9632" t="s">
        <v>10400</v>
      </c>
      <c r="B9632" s="1">
        <v>45154</v>
      </c>
      <c r="C9632" t="s">
        <v>99</v>
      </c>
      <c r="D9632" t="s">
        <v>13</v>
      </c>
      <c r="E9632" t="s">
        <v>276</v>
      </c>
      <c r="F9632" t="s">
        <v>694</v>
      </c>
      <c r="G9632">
        <v>15</v>
      </c>
      <c r="H9632">
        <v>6098.03</v>
      </c>
      <c r="I9632">
        <v>91470.48</v>
      </c>
      <c r="J9632" t="s">
        <v>768</v>
      </c>
      <c r="K9632">
        <v>21</v>
      </c>
      <c r="L9632" t="str">
        <f>_xlfn.XLOOKUP(F9632, Items!$A:$A, Items!$C:$C, "Check Item ID", 0)</f>
        <v>Service</v>
      </c>
    </row>
    <row r="9633" spans="1:12" x14ac:dyDescent="0.25">
      <c r="A9633" t="s">
        <v>10401</v>
      </c>
      <c r="B9633" s="1">
        <v>45094</v>
      </c>
      <c r="C9633" t="s">
        <v>233</v>
      </c>
      <c r="D9633" t="s">
        <v>17</v>
      </c>
      <c r="E9633" t="s">
        <v>346</v>
      </c>
      <c r="F9633" t="s">
        <v>365</v>
      </c>
      <c r="G9633" s="8">
        <v>28</v>
      </c>
      <c r="H9633" s="6">
        <v>2828.77</v>
      </c>
      <c r="I9633" s="6">
        <v>79205.570000000007</v>
      </c>
      <c r="J9633" t="s">
        <v>777</v>
      </c>
      <c r="K9633" s="8">
        <v>23</v>
      </c>
      <c r="L9633" t="str">
        <f>_xlfn.XLOOKUP(F9633, Items!$A:$A, Items!$C:$C, "Check Item ID", 0)</f>
        <v>Hardware</v>
      </c>
    </row>
    <row r="9634" spans="1:12" x14ac:dyDescent="0.25">
      <c r="A9634" t="s">
        <v>10402</v>
      </c>
      <c r="B9634" s="1">
        <v>45420</v>
      </c>
      <c r="C9634" t="s">
        <v>183</v>
      </c>
      <c r="D9634" t="s">
        <v>31</v>
      </c>
      <c r="E9634" t="s">
        <v>338</v>
      </c>
      <c r="F9634" t="s">
        <v>494</v>
      </c>
      <c r="G9634" s="8">
        <v>15</v>
      </c>
      <c r="H9634" s="6">
        <v>7421.12</v>
      </c>
      <c r="I9634" s="6">
        <v>111316.83</v>
      </c>
      <c r="J9634" t="s">
        <v>777</v>
      </c>
      <c r="K9634" s="8">
        <v>33</v>
      </c>
      <c r="L9634" t="str">
        <f>_xlfn.XLOOKUP(F9634, Items!$A:$A, Items!$C:$C, "Check Item ID", 0)</f>
        <v>Hardware</v>
      </c>
    </row>
    <row r="9635" spans="1:12" x14ac:dyDescent="0.25">
      <c r="A9635" t="s">
        <v>10403</v>
      </c>
      <c r="B9635" s="1">
        <v>45412</v>
      </c>
      <c r="C9635" t="s">
        <v>75</v>
      </c>
      <c r="D9635" t="s">
        <v>11</v>
      </c>
      <c r="E9635" t="s">
        <v>332</v>
      </c>
      <c r="F9635" t="s">
        <v>430</v>
      </c>
      <c r="G9635" s="8">
        <v>25</v>
      </c>
      <c r="H9635" s="6">
        <v>2874.56</v>
      </c>
      <c r="I9635" s="6">
        <v>71864.009999999995</v>
      </c>
      <c r="J9635" t="s">
        <v>777</v>
      </c>
      <c r="K9635" s="8">
        <v>34</v>
      </c>
      <c r="L9635" t="str">
        <f>_xlfn.XLOOKUP(F9635, Items!$A:$A, Items!$C:$C, "Check Item ID", 0)</f>
        <v>Service</v>
      </c>
    </row>
    <row r="9636" spans="1:12" hidden="1" x14ac:dyDescent="0.25">
      <c r="A9636" t="s">
        <v>10404</v>
      </c>
      <c r="B9636" s="1">
        <v>45458</v>
      </c>
      <c r="C9636" t="s">
        <v>119</v>
      </c>
      <c r="D9636" t="s">
        <v>13</v>
      </c>
      <c r="E9636" t="s">
        <v>292</v>
      </c>
      <c r="F9636" t="s">
        <v>698</v>
      </c>
      <c r="G9636">
        <v>31</v>
      </c>
      <c r="H9636">
        <v>4575.3</v>
      </c>
      <c r="I9636">
        <v>141834.26</v>
      </c>
      <c r="J9636" t="s">
        <v>768</v>
      </c>
      <c r="K9636">
        <v>26</v>
      </c>
      <c r="L9636" t="str">
        <f>_xlfn.XLOOKUP(F9636, Items!$A:$A, Items!$C:$C, "Check Item ID", 0)</f>
        <v>Software</v>
      </c>
    </row>
    <row r="9637" spans="1:12" hidden="1" x14ac:dyDescent="0.25">
      <c r="A9637" t="s">
        <v>10405</v>
      </c>
      <c r="B9637" s="1">
        <v>45086</v>
      </c>
      <c r="C9637" t="s">
        <v>159</v>
      </c>
      <c r="D9637" t="s">
        <v>11</v>
      </c>
      <c r="E9637" t="s">
        <v>292</v>
      </c>
      <c r="F9637" t="s">
        <v>636</v>
      </c>
      <c r="G9637">
        <v>12</v>
      </c>
      <c r="H9637">
        <v>8410.2000000000007</v>
      </c>
      <c r="I9637">
        <v>100922.45</v>
      </c>
      <c r="J9637" t="s">
        <v>768</v>
      </c>
      <c r="K9637">
        <v>41</v>
      </c>
      <c r="L9637" t="str">
        <f>_xlfn.XLOOKUP(F9637, Items!$A:$A, Items!$C:$C, "Check Item ID", 0)</f>
        <v>Hardware</v>
      </c>
    </row>
    <row r="9638" spans="1:12" hidden="1" x14ac:dyDescent="0.25">
      <c r="A9638" t="s">
        <v>10406</v>
      </c>
      <c r="B9638" s="1">
        <v>44927</v>
      </c>
      <c r="C9638" t="s">
        <v>93</v>
      </c>
      <c r="D9638" t="s">
        <v>9</v>
      </c>
      <c r="E9638" t="s">
        <v>300</v>
      </c>
      <c r="F9638" t="s">
        <v>608</v>
      </c>
      <c r="G9638">
        <v>43</v>
      </c>
      <c r="H9638">
        <v>6108.24</v>
      </c>
      <c r="I9638">
        <v>262654.27</v>
      </c>
      <c r="J9638" t="s">
        <v>768</v>
      </c>
      <c r="K9638">
        <v>31</v>
      </c>
      <c r="L9638" t="str">
        <f>_xlfn.XLOOKUP(F9638, Items!$A:$A, Items!$C:$C, "Check Item ID", 0)</f>
        <v>Hardware</v>
      </c>
    </row>
    <row r="9639" spans="1:12" x14ac:dyDescent="0.25">
      <c r="A9639" t="s">
        <v>10407</v>
      </c>
      <c r="B9639" s="1">
        <v>45799</v>
      </c>
      <c r="C9639" t="s">
        <v>213</v>
      </c>
      <c r="D9639" t="s">
        <v>5</v>
      </c>
      <c r="E9639" t="s">
        <v>332</v>
      </c>
      <c r="F9639" t="s">
        <v>400</v>
      </c>
      <c r="G9639" s="8">
        <v>29</v>
      </c>
      <c r="H9639" s="6">
        <v>8242.7900000000009</v>
      </c>
      <c r="I9639" s="6">
        <v>239040.85</v>
      </c>
      <c r="J9639" t="s">
        <v>777</v>
      </c>
      <c r="K9639" s="8">
        <v>20</v>
      </c>
      <c r="L9639" t="str">
        <f>_xlfn.XLOOKUP(F9639, Items!$A:$A, Items!$C:$C, "Check Item ID", 0)</f>
        <v>Hardware</v>
      </c>
    </row>
    <row r="9640" spans="1:12" x14ac:dyDescent="0.25">
      <c r="A9640" t="s">
        <v>10408</v>
      </c>
      <c r="B9640" s="1">
        <v>45807</v>
      </c>
      <c r="C9640" t="s">
        <v>121</v>
      </c>
      <c r="D9640" t="s">
        <v>5</v>
      </c>
      <c r="E9640" t="s">
        <v>350</v>
      </c>
      <c r="F9640" t="s">
        <v>662</v>
      </c>
      <c r="G9640" s="8">
        <v>11</v>
      </c>
      <c r="H9640" s="6">
        <v>5830.95</v>
      </c>
      <c r="I9640" s="6">
        <v>64140.5</v>
      </c>
      <c r="J9640" t="s">
        <v>777</v>
      </c>
      <c r="K9640" s="8">
        <v>42</v>
      </c>
      <c r="L9640" t="str">
        <f>_xlfn.XLOOKUP(F9640, Items!$A:$A, Items!$C:$C, "Check Item ID", 0)</f>
        <v>Service</v>
      </c>
    </row>
    <row r="9641" spans="1:12" hidden="1" x14ac:dyDescent="0.25">
      <c r="A9641" t="s">
        <v>10409</v>
      </c>
      <c r="B9641" s="1">
        <v>45699</v>
      </c>
      <c r="C9641" t="s">
        <v>231</v>
      </c>
      <c r="D9641" t="s">
        <v>7</v>
      </c>
      <c r="E9641" t="s">
        <v>274</v>
      </c>
      <c r="F9641" t="s">
        <v>546</v>
      </c>
      <c r="G9641">
        <v>29</v>
      </c>
      <c r="H9641">
        <v>7041.06</v>
      </c>
      <c r="I9641">
        <v>204190.71</v>
      </c>
      <c r="J9641" t="s">
        <v>768</v>
      </c>
      <c r="K9641">
        <v>31</v>
      </c>
      <c r="L9641" t="str">
        <f>_xlfn.XLOOKUP(F9641, Items!$A:$A, Items!$C:$C, "Check Item ID", 0)</f>
        <v>Hardware</v>
      </c>
    </row>
    <row r="9642" spans="1:12" hidden="1" x14ac:dyDescent="0.25">
      <c r="A9642" t="s">
        <v>10410</v>
      </c>
      <c r="B9642" s="1">
        <v>45715</v>
      </c>
      <c r="C9642" t="s">
        <v>61</v>
      </c>
      <c r="D9642" t="s">
        <v>11</v>
      </c>
      <c r="E9642" t="s">
        <v>306</v>
      </c>
      <c r="F9642" t="s">
        <v>570</v>
      </c>
      <c r="G9642">
        <v>45</v>
      </c>
      <c r="H9642">
        <v>5153.3100000000004</v>
      </c>
      <c r="I9642">
        <v>231898.79</v>
      </c>
      <c r="J9642" t="s">
        <v>770</v>
      </c>
      <c r="K9642">
        <v>3</v>
      </c>
      <c r="L9642" t="str">
        <f>_xlfn.XLOOKUP(F9642, Items!$A:$A, Items!$C:$C, "Check Item ID", 0)</f>
        <v>Software</v>
      </c>
    </row>
    <row r="9643" spans="1:12" x14ac:dyDescent="0.25">
      <c r="A9643" t="s">
        <v>10411</v>
      </c>
      <c r="B9643" s="1">
        <v>45221</v>
      </c>
      <c r="C9643" t="s">
        <v>51</v>
      </c>
      <c r="D9643" t="s">
        <v>3</v>
      </c>
      <c r="E9643" t="s">
        <v>286</v>
      </c>
      <c r="F9643" t="s">
        <v>438</v>
      </c>
      <c r="G9643" s="8">
        <v>41</v>
      </c>
      <c r="H9643" s="6">
        <v>4555.66</v>
      </c>
      <c r="I9643" s="6">
        <v>186782.12</v>
      </c>
      <c r="J9643" t="s">
        <v>777</v>
      </c>
      <c r="K9643" s="8">
        <v>10</v>
      </c>
      <c r="L9643" t="str">
        <f>_xlfn.XLOOKUP(F9643, Items!$A:$A, Items!$C:$C, "Check Item ID", 0)</f>
        <v>Software</v>
      </c>
    </row>
    <row r="9644" spans="1:12" hidden="1" x14ac:dyDescent="0.25">
      <c r="A9644" t="s">
        <v>10412</v>
      </c>
      <c r="B9644" s="1">
        <v>45612</v>
      </c>
      <c r="C9644" t="s">
        <v>111</v>
      </c>
      <c r="D9644" t="s">
        <v>31</v>
      </c>
      <c r="E9644" t="s">
        <v>316</v>
      </c>
      <c r="F9644" t="s">
        <v>518</v>
      </c>
      <c r="G9644">
        <v>21</v>
      </c>
      <c r="H9644">
        <v>4325.32</v>
      </c>
      <c r="I9644">
        <v>90831.82</v>
      </c>
      <c r="J9644" t="s">
        <v>770</v>
      </c>
      <c r="K9644">
        <v>28</v>
      </c>
      <c r="L9644" t="str">
        <f>_xlfn.XLOOKUP(F9644, Items!$A:$A, Items!$C:$C, "Check Item ID", 0)</f>
        <v>Service</v>
      </c>
    </row>
    <row r="9645" spans="1:12" x14ac:dyDescent="0.25">
      <c r="A9645" t="s">
        <v>10413</v>
      </c>
      <c r="B9645" s="1">
        <v>45816</v>
      </c>
      <c r="C9645" t="s">
        <v>123</v>
      </c>
      <c r="D9645" t="s">
        <v>21</v>
      </c>
      <c r="E9645" t="s">
        <v>276</v>
      </c>
      <c r="F9645" t="s">
        <v>618</v>
      </c>
      <c r="G9645" s="8">
        <v>8</v>
      </c>
      <c r="H9645" s="6">
        <v>2389.39</v>
      </c>
      <c r="I9645" s="6">
        <v>19115.12</v>
      </c>
      <c r="J9645" t="s">
        <v>777</v>
      </c>
      <c r="K9645" s="8">
        <v>37</v>
      </c>
      <c r="L9645" t="str">
        <f>_xlfn.XLOOKUP(F9645, Items!$A:$A, Items!$C:$C, "Check Item ID", 0)</f>
        <v>Service</v>
      </c>
    </row>
    <row r="9646" spans="1:12" hidden="1" x14ac:dyDescent="0.25">
      <c r="A9646" t="s">
        <v>10414</v>
      </c>
      <c r="B9646" s="1">
        <v>45483</v>
      </c>
      <c r="C9646" t="s">
        <v>107</v>
      </c>
      <c r="D9646" t="s">
        <v>25</v>
      </c>
      <c r="E9646" t="s">
        <v>322</v>
      </c>
      <c r="F9646" t="s">
        <v>570</v>
      </c>
      <c r="G9646">
        <v>4</v>
      </c>
      <c r="H9646">
        <v>5101.37</v>
      </c>
      <c r="I9646">
        <v>20405.490000000002</v>
      </c>
      <c r="J9646" t="s">
        <v>770</v>
      </c>
      <c r="K9646">
        <v>11</v>
      </c>
      <c r="L9646" t="str">
        <f>_xlfn.XLOOKUP(F9646, Items!$A:$A, Items!$C:$C, "Check Item ID", 0)</f>
        <v>Software</v>
      </c>
    </row>
    <row r="9647" spans="1:12" hidden="1" x14ac:dyDescent="0.25">
      <c r="A9647" t="s">
        <v>10415</v>
      </c>
      <c r="B9647" s="1">
        <v>45903</v>
      </c>
      <c r="C9647" t="s">
        <v>179</v>
      </c>
      <c r="D9647" t="s">
        <v>3</v>
      </c>
      <c r="E9647" t="s">
        <v>346</v>
      </c>
      <c r="F9647" t="s">
        <v>584</v>
      </c>
      <c r="G9647">
        <v>22</v>
      </c>
      <c r="H9647">
        <v>461.59</v>
      </c>
      <c r="I9647">
        <v>10155.09</v>
      </c>
      <c r="J9647" t="s">
        <v>770</v>
      </c>
      <c r="K9647">
        <v>29</v>
      </c>
      <c r="L9647" t="str">
        <f>_xlfn.XLOOKUP(F9647, Items!$A:$A, Items!$C:$C, "Check Item ID", 0)</f>
        <v>Service</v>
      </c>
    </row>
    <row r="9648" spans="1:12" hidden="1" x14ac:dyDescent="0.25">
      <c r="A9648" t="s">
        <v>10416</v>
      </c>
      <c r="B9648" s="1">
        <v>45044</v>
      </c>
      <c r="C9648" t="s">
        <v>205</v>
      </c>
      <c r="D9648" t="s">
        <v>25</v>
      </c>
      <c r="E9648" t="s">
        <v>348</v>
      </c>
      <c r="F9648" t="s">
        <v>486</v>
      </c>
      <c r="G9648">
        <v>38</v>
      </c>
      <c r="H9648">
        <v>2750.1</v>
      </c>
      <c r="I9648">
        <v>104503.95</v>
      </c>
      <c r="J9648" t="s">
        <v>770</v>
      </c>
      <c r="K9648">
        <v>11</v>
      </c>
      <c r="L9648" t="str">
        <f>_xlfn.XLOOKUP(F9648, Items!$A:$A, Items!$C:$C, "Check Item ID", 0)</f>
        <v>Hardware</v>
      </c>
    </row>
    <row r="9649" spans="1:12" x14ac:dyDescent="0.25">
      <c r="A9649" t="s">
        <v>10417</v>
      </c>
      <c r="B9649" s="1">
        <v>45053</v>
      </c>
      <c r="C9649" t="s">
        <v>161</v>
      </c>
      <c r="D9649" t="s">
        <v>17</v>
      </c>
      <c r="E9649" t="s">
        <v>352</v>
      </c>
      <c r="F9649" t="s">
        <v>566</v>
      </c>
      <c r="G9649" s="8">
        <v>40</v>
      </c>
      <c r="H9649" s="6">
        <v>6872.13</v>
      </c>
      <c r="I9649" s="6">
        <v>274885.27</v>
      </c>
      <c r="J9649" t="s">
        <v>777</v>
      </c>
      <c r="K9649" s="8">
        <v>29</v>
      </c>
      <c r="L9649" t="str">
        <f>_xlfn.XLOOKUP(F9649, Items!$A:$A, Items!$C:$C, "Check Item ID", 0)</f>
        <v>Software</v>
      </c>
    </row>
    <row r="9650" spans="1:12" hidden="1" x14ac:dyDescent="0.25">
      <c r="A9650" t="s">
        <v>10418</v>
      </c>
      <c r="B9650" s="1">
        <v>45042</v>
      </c>
      <c r="C9650" t="s">
        <v>65</v>
      </c>
      <c r="D9650" t="s">
        <v>15</v>
      </c>
      <c r="E9650" t="s">
        <v>254</v>
      </c>
      <c r="F9650" t="s">
        <v>444</v>
      </c>
      <c r="G9650">
        <v>14</v>
      </c>
      <c r="H9650">
        <v>5344.11</v>
      </c>
      <c r="I9650">
        <v>74817.570000000007</v>
      </c>
      <c r="J9650" t="s">
        <v>768</v>
      </c>
      <c r="K9650">
        <v>23</v>
      </c>
      <c r="L9650" t="str">
        <f>_xlfn.XLOOKUP(F9650, Items!$A:$A, Items!$C:$C, "Check Item ID", 0)</f>
        <v>Service</v>
      </c>
    </row>
    <row r="9651" spans="1:12" x14ac:dyDescent="0.25">
      <c r="A9651" t="s">
        <v>10419</v>
      </c>
      <c r="B9651" s="1">
        <v>45965</v>
      </c>
      <c r="C9651" t="s">
        <v>73</v>
      </c>
      <c r="D9651" t="s">
        <v>29</v>
      </c>
      <c r="E9651" t="s">
        <v>300</v>
      </c>
      <c r="F9651" t="s">
        <v>676</v>
      </c>
      <c r="G9651" s="8">
        <v>49</v>
      </c>
      <c r="H9651" s="6">
        <v>8656.94</v>
      </c>
      <c r="I9651" s="6">
        <v>424190.06</v>
      </c>
      <c r="J9651" t="s">
        <v>777</v>
      </c>
      <c r="K9651" s="8">
        <v>10</v>
      </c>
      <c r="L9651" t="str">
        <f>_xlfn.XLOOKUP(F9651, Items!$A:$A, Items!$C:$C, "Check Item ID", 0)</f>
        <v>Service</v>
      </c>
    </row>
    <row r="9652" spans="1:12" hidden="1" x14ac:dyDescent="0.25">
      <c r="A9652" t="s">
        <v>10420</v>
      </c>
      <c r="B9652" s="1">
        <v>45231</v>
      </c>
      <c r="C9652" t="s">
        <v>239</v>
      </c>
      <c r="D9652" t="s">
        <v>15</v>
      </c>
      <c r="E9652" t="s">
        <v>272</v>
      </c>
      <c r="F9652" t="s">
        <v>676</v>
      </c>
      <c r="G9652">
        <v>40</v>
      </c>
      <c r="H9652">
        <v>8906.66</v>
      </c>
      <c r="I9652">
        <v>356266.41</v>
      </c>
      <c r="J9652" t="s">
        <v>770</v>
      </c>
      <c r="K9652">
        <v>34</v>
      </c>
      <c r="L9652" t="str">
        <f>_xlfn.XLOOKUP(F9652, Items!$A:$A, Items!$C:$C, "Check Item ID", 0)</f>
        <v>Service</v>
      </c>
    </row>
    <row r="9653" spans="1:12" hidden="1" x14ac:dyDescent="0.25">
      <c r="A9653" t="s">
        <v>10421</v>
      </c>
      <c r="B9653" s="1">
        <v>45369</v>
      </c>
      <c r="C9653" t="s">
        <v>81</v>
      </c>
      <c r="D9653" t="s">
        <v>19</v>
      </c>
      <c r="E9653" t="s">
        <v>302</v>
      </c>
      <c r="F9653" t="s">
        <v>522</v>
      </c>
      <c r="G9653">
        <v>20</v>
      </c>
      <c r="H9653">
        <v>4309</v>
      </c>
      <c r="I9653">
        <v>86180.07</v>
      </c>
      <c r="J9653" t="s">
        <v>770</v>
      </c>
      <c r="K9653">
        <v>37</v>
      </c>
      <c r="L9653" t="str">
        <f>_xlfn.XLOOKUP(F9653, Items!$A:$A, Items!$C:$C, "Check Item ID", 0)</f>
        <v>Hardware</v>
      </c>
    </row>
    <row r="9654" spans="1:12" hidden="1" x14ac:dyDescent="0.25">
      <c r="A9654" t="s">
        <v>10422</v>
      </c>
      <c r="B9654" s="1">
        <v>45674</v>
      </c>
      <c r="C9654" t="s">
        <v>163</v>
      </c>
      <c r="D9654" t="s">
        <v>31</v>
      </c>
      <c r="E9654" t="s">
        <v>346</v>
      </c>
      <c r="F9654" t="s">
        <v>694</v>
      </c>
      <c r="G9654">
        <v>40</v>
      </c>
      <c r="H9654">
        <v>6407.24</v>
      </c>
      <c r="I9654">
        <v>256289.73</v>
      </c>
      <c r="J9654" t="s">
        <v>768</v>
      </c>
      <c r="K9654">
        <v>32</v>
      </c>
      <c r="L9654" t="str">
        <f>_xlfn.XLOOKUP(F9654, Items!$A:$A, Items!$C:$C, "Check Item ID", 0)</f>
        <v>Service</v>
      </c>
    </row>
    <row r="9655" spans="1:12" hidden="1" x14ac:dyDescent="0.25">
      <c r="A9655" t="s">
        <v>10423</v>
      </c>
      <c r="B9655" s="1">
        <v>45765</v>
      </c>
      <c r="C9655" t="s">
        <v>53</v>
      </c>
      <c r="D9655" t="s">
        <v>9</v>
      </c>
      <c r="E9655" t="s">
        <v>312</v>
      </c>
      <c r="F9655" t="s">
        <v>363</v>
      </c>
      <c r="G9655">
        <v>16</v>
      </c>
      <c r="H9655">
        <v>3715.6</v>
      </c>
      <c r="I9655">
        <v>59449.61</v>
      </c>
      <c r="J9655" t="s">
        <v>768</v>
      </c>
      <c r="K9655">
        <v>28</v>
      </c>
      <c r="L9655" t="str">
        <f>_xlfn.XLOOKUP(F9655, Items!$A:$A, Items!$C:$C, "Check Item ID", 0)</f>
        <v>Hardware</v>
      </c>
    </row>
    <row r="9656" spans="1:12" hidden="1" x14ac:dyDescent="0.25">
      <c r="A9656" t="s">
        <v>10424</v>
      </c>
      <c r="B9656" s="1">
        <v>45230</v>
      </c>
      <c r="C9656" t="s">
        <v>36</v>
      </c>
      <c r="D9656" t="s">
        <v>23</v>
      </c>
      <c r="E9656" t="s">
        <v>294</v>
      </c>
      <c r="F9656" t="s">
        <v>402</v>
      </c>
      <c r="G9656">
        <v>10</v>
      </c>
      <c r="H9656">
        <v>8141.58</v>
      </c>
      <c r="I9656">
        <v>81415.820000000007</v>
      </c>
      <c r="J9656" t="s">
        <v>768</v>
      </c>
      <c r="K9656">
        <v>20</v>
      </c>
      <c r="L9656" t="str">
        <f>_xlfn.XLOOKUP(F9656, Items!$A:$A, Items!$C:$C, "Check Item ID", 0)</f>
        <v>Hardware</v>
      </c>
    </row>
    <row r="9657" spans="1:12" hidden="1" x14ac:dyDescent="0.25">
      <c r="A9657" t="s">
        <v>10425</v>
      </c>
      <c r="B9657" s="1">
        <v>45925</v>
      </c>
      <c r="C9657" t="s">
        <v>125</v>
      </c>
      <c r="D9657" t="s">
        <v>23</v>
      </c>
      <c r="E9657" t="s">
        <v>246</v>
      </c>
      <c r="F9657" t="s">
        <v>632</v>
      </c>
      <c r="G9657">
        <v>45</v>
      </c>
      <c r="H9657">
        <v>1872.26</v>
      </c>
      <c r="I9657">
        <v>84251.53</v>
      </c>
      <c r="J9657" t="s">
        <v>770</v>
      </c>
      <c r="K9657">
        <v>28</v>
      </c>
      <c r="L9657" t="str">
        <f>_xlfn.XLOOKUP(F9657, Items!$A:$A, Items!$C:$C, "Check Item ID", 0)</f>
        <v>Service</v>
      </c>
    </row>
    <row r="9658" spans="1:12" hidden="1" x14ac:dyDescent="0.25">
      <c r="A9658" t="s">
        <v>10426</v>
      </c>
      <c r="B9658" s="1">
        <v>45956</v>
      </c>
      <c r="C9658" t="s">
        <v>77</v>
      </c>
      <c r="D9658" t="s">
        <v>17</v>
      </c>
      <c r="E9658" t="s">
        <v>296</v>
      </c>
      <c r="F9658" t="s">
        <v>694</v>
      </c>
      <c r="G9658">
        <v>32</v>
      </c>
      <c r="H9658">
        <v>5502.2</v>
      </c>
      <c r="I9658">
        <v>176070.39</v>
      </c>
      <c r="J9658" t="s">
        <v>770</v>
      </c>
      <c r="K9658">
        <v>10</v>
      </c>
      <c r="L9658" t="str">
        <f>_xlfn.XLOOKUP(F9658, Items!$A:$A, Items!$C:$C, "Check Item ID", 0)</f>
        <v>Service</v>
      </c>
    </row>
    <row r="9659" spans="1:12" hidden="1" x14ac:dyDescent="0.25">
      <c r="A9659" t="s">
        <v>10427</v>
      </c>
      <c r="B9659" s="1">
        <v>45686</v>
      </c>
      <c r="C9659" t="s">
        <v>129</v>
      </c>
      <c r="D9659" t="s">
        <v>11</v>
      </c>
      <c r="E9659" t="s">
        <v>340</v>
      </c>
      <c r="F9659" t="s">
        <v>412</v>
      </c>
      <c r="G9659">
        <v>14</v>
      </c>
      <c r="H9659">
        <v>2382.8200000000002</v>
      </c>
      <c r="I9659">
        <v>33359.51</v>
      </c>
      <c r="J9659" t="s">
        <v>770</v>
      </c>
      <c r="K9659">
        <v>41</v>
      </c>
      <c r="L9659" t="str">
        <f>_xlfn.XLOOKUP(F9659, Items!$A:$A, Items!$C:$C, "Check Item ID", 0)</f>
        <v>Service</v>
      </c>
    </row>
    <row r="9660" spans="1:12" hidden="1" x14ac:dyDescent="0.25">
      <c r="A9660" t="s">
        <v>10428</v>
      </c>
      <c r="B9660" s="1">
        <v>45637</v>
      </c>
      <c r="C9660" t="s">
        <v>95</v>
      </c>
      <c r="D9660" t="s">
        <v>11</v>
      </c>
      <c r="E9660" t="s">
        <v>260</v>
      </c>
      <c r="F9660" t="s">
        <v>416</v>
      </c>
      <c r="G9660">
        <v>13</v>
      </c>
      <c r="H9660">
        <v>5278.95</v>
      </c>
      <c r="I9660">
        <v>68626.289999999994</v>
      </c>
      <c r="J9660" t="s">
        <v>770</v>
      </c>
      <c r="K9660">
        <v>6</v>
      </c>
      <c r="L9660" t="str">
        <f>_xlfn.XLOOKUP(F9660, Items!$A:$A, Items!$C:$C, "Check Item ID", 0)</f>
        <v>Service</v>
      </c>
    </row>
    <row r="9661" spans="1:12" hidden="1" x14ac:dyDescent="0.25">
      <c r="A9661" t="s">
        <v>10429</v>
      </c>
      <c r="B9661" s="1">
        <v>45994</v>
      </c>
      <c r="C9661" t="s">
        <v>183</v>
      </c>
      <c r="D9661" t="s">
        <v>31</v>
      </c>
      <c r="E9661" t="s">
        <v>326</v>
      </c>
      <c r="F9661" t="s">
        <v>484</v>
      </c>
      <c r="G9661">
        <v>40</v>
      </c>
      <c r="H9661">
        <v>6671.73</v>
      </c>
      <c r="I9661">
        <v>266869.02</v>
      </c>
      <c r="J9661" t="s">
        <v>768</v>
      </c>
      <c r="K9661">
        <v>11</v>
      </c>
      <c r="L9661" t="str">
        <f>_xlfn.XLOOKUP(F9661, Items!$A:$A, Items!$C:$C, "Check Item ID", 0)</f>
        <v>Hardware</v>
      </c>
    </row>
    <row r="9662" spans="1:12" x14ac:dyDescent="0.25">
      <c r="A9662" t="s">
        <v>10430</v>
      </c>
      <c r="B9662" s="1">
        <v>45466</v>
      </c>
      <c r="C9662" t="s">
        <v>63</v>
      </c>
      <c r="D9662" t="s">
        <v>27</v>
      </c>
      <c r="E9662" t="s">
        <v>265</v>
      </c>
      <c r="F9662" t="s">
        <v>412</v>
      </c>
      <c r="G9662" s="8">
        <v>35</v>
      </c>
      <c r="H9662" s="6">
        <v>2036.43</v>
      </c>
      <c r="I9662" s="6">
        <v>71274.990000000005</v>
      </c>
      <c r="J9662" t="s">
        <v>777</v>
      </c>
      <c r="K9662" s="8">
        <v>41</v>
      </c>
      <c r="L9662" t="str">
        <f>_xlfn.XLOOKUP(F9662, Items!$A:$A, Items!$C:$C, "Check Item ID", 0)</f>
        <v>Service</v>
      </c>
    </row>
    <row r="9663" spans="1:12" hidden="1" x14ac:dyDescent="0.25">
      <c r="A9663" t="s">
        <v>10431</v>
      </c>
      <c r="B9663" s="1">
        <v>45872</v>
      </c>
      <c r="C9663" t="s">
        <v>223</v>
      </c>
      <c r="D9663" t="s">
        <v>5</v>
      </c>
      <c r="E9663" t="s">
        <v>258</v>
      </c>
      <c r="F9663" t="s">
        <v>516</v>
      </c>
      <c r="G9663">
        <v>46</v>
      </c>
      <c r="H9663">
        <v>7151.28</v>
      </c>
      <c r="I9663">
        <v>328958.84000000003</v>
      </c>
      <c r="J9663" t="s">
        <v>770</v>
      </c>
      <c r="K9663">
        <v>23</v>
      </c>
      <c r="L9663" t="str">
        <f>_xlfn.XLOOKUP(F9663, Items!$A:$A, Items!$C:$C, "Check Item ID", 0)</f>
        <v>Service</v>
      </c>
    </row>
    <row r="9664" spans="1:12" x14ac:dyDescent="0.25">
      <c r="A9664" t="s">
        <v>10432</v>
      </c>
      <c r="B9664" s="1">
        <v>45493</v>
      </c>
      <c r="C9664" t="s">
        <v>167</v>
      </c>
      <c r="D9664" t="s">
        <v>31</v>
      </c>
      <c r="E9664" t="s">
        <v>332</v>
      </c>
      <c r="F9664" t="s">
        <v>482</v>
      </c>
      <c r="G9664" s="8">
        <v>8</v>
      </c>
      <c r="H9664" s="6">
        <v>137.76</v>
      </c>
      <c r="I9664" s="6">
        <v>1102.08</v>
      </c>
      <c r="J9664" t="s">
        <v>777</v>
      </c>
      <c r="K9664" s="8">
        <v>42</v>
      </c>
      <c r="L9664" t="str">
        <f>_xlfn.XLOOKUP(F9664, Items!$A:$A, Items!$C:$C, "Check Item ID", 0)</f>
        <v>Service</v>
      </c>
    </row>
    <row r="9665" spans="1:12" hidden="1" x14ac:dyDescent="0.25">
      <c r="A9665" t="s">
        <v>10433</v>
      </c>
      <c r="B9665" s="1">
        <v>45376</v>
      </c>
      <c r="C9665" t="s">
        <v>175</v>
      </c>
      <c r="D9665" t="s">
        <v>27</v>
      </c>
      <c r="E9665" t="s">
        <v>322</v>
      </c>
      <c r="F9665" t="s">
        <v>534</v>
      </c>
      <c r="G9665">
        <v>6</v>
      </c>
      <c r="H9665">
        <v>2409.19</v>
      </c>
      <c r="I9665">
        <v>14455.13</v>
      </c>
      <c r="J9665" t="s">
        <v>768</v>
      </c>
      <c r="K9665">
        <v>10</v>
      </c>
      <c r="L9665" t="str">
        <f>_xlfn.XLOOKUP(F9665, Items!$A:$A, Items!$C:$C, "Check Item ID", 0)</f>
        <v>Service</v>
      </c>
    </row>
    <row r="9666" spans="1:12" hidden="1" x14ac:dyDescent="0.25">
      <c r="A9666" t="s">
        <v>10434</v>
      </c>
      <c r="B9666" s="1">
        <v>45252</v>
      </c>
      <c r="C9666" t="s">
        <v>157</v>
      </c>
      <c r="D9666" t="s">
        <v>11</v>
      </c>
      <c r="E9666" t="s">
        <v>286</v>
      </c>
      <c r="F9666" t="s">
        <v>492</v>
      </c>
      <c r="G9666">
        <v>5</v>
      </c>
      <c r="H9666">
        <v>3953.77</v>
      </c>
      <c r="I9666">
        <v>19768.87</v>
      </c>
      <c r="J9666" t="s">
        <v>770</v>
      </c>
      <c r="K9666">
        <v>5</v>
      </c>
      <c r="L9666" t="str">
        <f>_xlfn.XLOOKUP(F9666, Items!$A:$A, Items!$C:$C, "Check Item ID", 0)</f>
        <v>Service</v>
      </c>
    </row>
    <row r="9667" spans="1:12" x14ac:dyDescent="0.25">
      <c r="A9667" t="s">
        <v>10435</v>
      </c>
      <c r="B9667" s="1">
        <v>45749</v>
      </c>
      <c r="C9667" t="s">
        <v>209</v>
      </c>
      <c r="D9667" t="s">
        <v>23</v>
      </c>
      <c r="E9667" t="s">
        <v>258</v>
      </c>
      <c r="F9667" t="s">
        <v>630</v>
      </c>
      <c r="G9667" s="8">
        <v>30</v>
      </c>
      <c r="H9667" s="6">
        <v>11026.8</v>
      </c>
      <c r="I9667" s="6">
        <v>330804.01</v>
      </c>
      <c r="J9667" t="s">
        <v>777</v>
      </c>
      <c r="K9667" s="8">
        <v>22</v>
      </c>
      <c r="L9667" t="str">
        <f>_xlfn.XLOOKUP(F9667, Items!$A:$A, Items!$C:$C, "Check Item ID", 0)</f>
        <v>Service</v>
      </c>
    </row>
    <row r="9668" spans="1:12" hidden="1" x14ac:dyDescent="0.25">
      <c r="A9668" t="s">
        <v>10436</v>
      </c>
      <c r="B9668" s="1">
        <v>45665</v>
      </c>
      <c r="C9668" t="s">
        <v>183</v>
      </c>
      <c r="D9668" t="s">
        <v>31</v>
      </c>
      <c r="E9668" t="s">
        <v>318</v>
      </c>
      <c r="F9668" t="s">
        <v>554</v>
      </c>
      <c r="G9668">
        <v>32</v>
      </c>
      <c r="H9668">
        <v>135.56</v>
      </c>
      <c r="I9668">
        <v>4338</v>
      </c>
      <c r="J9668" t="s">
        <v>770</v>
      </c>
      <c r="K9668">
        <v>4</v>
      </c>
      <c r="L9668" t="str">
        <f>_xlfn.XLOOKUP(F9668, Items!$A:$A, Items!$C:$C, "Check Item ID", 0)</f>
        <v>Software</v>
      </c>
    </row>
    <row r="9669" spans="1:12" hidden="1" x14ac:dyDescent="0.25">
      <c r="A9669" t="s">
        <v>10437</v>
      </c>
      <c r="B9669" s="1">
        <v>45252</v>
      </c>
      <c r="C9669" t="s">
        <v>161</v>
      </c>
      <c r="D9669" t="s">
        <v>17</v>
      </c>
      <c r="E9669" t="s">
        <v>308</v>
      </c>
      <c r="F9669" t="s">
        <v>365</v>
      </c>
      <c r="G9669">
        <v>48</v>
      </c>
      <c r="H9669">
        <v>3377.66</v>
      </c>
      <c r="I9669">
        <v>162127.59</v>
      </c>
      <c r="J9669" t="s">
        <v>770</v>
      </c>
      <c r="K9669">
        <v>43</v>
      </c>
      <c r="L9669" t="str">
        <f>_xlfn.XLOOKUP(F9669, Items!$A:$A, Items!$C:$C, "Check Item ID", 0)</f>
        <v>Hardware</v>
      </c>
    </row>
    <row r="9670" spans="1:12" hidden="1" x14ac:dyDescent="0.25">
      <c r="A9670" t="s">
        <v>10438</v>
      </c>
      <c r="B9670" s="1">
        <v>45879</v>
      </c>
      <c r="C9670" t="s">
        <v>195</v>
      </c>
      <c r="D9670" t="s">
        <v>7</v>
      </c>
      <c r="E9670" t="s">
        <v>324</v>
      </c>
      <c r="F9670" t="s">
        <v>454</v>
      </c>
      <c r="G9670">
        <v>2</v>
      </c>
      <c r="H9670">
        <v>1309.95</v>
      </c>
      <c r="I9670">
        <v>2619.9</v>
      </c>
      <c r="J9670" t="s">
        <v>770</v>
      </c>
      <c r="K9670">
        <v>32</v>
      </c>
      <c r="L9670" t="str">
        <f>_xlfn.XLOOKUP(F9670, Items!$A:$A, Items!$C:$C, "Check Item ID", 0)</f>
        <v>Service</v>
      </c>
    </row>
    <row r="9671" spans="1:12" hidden="1" x14ac:dyDescent="0.25">
      <c r="A9671" t="s">
        <v>10439</v>
      </c>
      <c r="B9671" s="1">
        <v>45705</v>
      </c>
      <c r="C9671" t="s">
        <v>101</v>
      </c>
      <c r="D9671" t="s">
        <v>23</v>
      </c>
      <c r="E9671" t="s">
        <v>298</v>
      </c>
      <c r="F9671" t="s">
        <v>560</v>
      </c>
      <c r="G9671">
        <v>15</v>
      </c>
      <c r="H9671">
        <v>7782.38</v>
      </c>
      <c r="I9671">
        <v>116735.76</v>
      </c>
      <c r="J9671" t="s">
        <v>770</v>
      </c>
      <c r="K9671">
        <v>45</v>
      </c>
      <c r="L9671" t="str">
        <f>_xlfn.XLOOKUP(F9671, Items!$A:$A, Items!$C:$C, "Check Item ID", 0)</f>
        <v>Service</v>
      </c>
    </row>
    <row r="9672" spans="1:12" hidden="1" x14ac:dyDescent="0.25">
      <c r="A9672" t="s">
        <v>10440</v>
      </c>
      <c r="B9672" s="1">
        <v>45927</v>
      </c>
      <c r="C9672" t="s">
        <v>167</v>
      </c>
      <c r="D9672" t="s">
        <v>31</v>
      </c>
      <c r="E9672" t="s">
        <v>290</v>
      </c>
      <c r="F9672" t="s">
        <v>552</v>
      </c>
      <c r="G9672">
        <v>21</v>
      </c>
      <c r="H9672">
        <v>5484.66</v>
      </c>
      <c r="I9672">
        <v>115177.86</v>
      </c>
      <c r="J9672" t="s">
        <v>768</v>
      </c>
      <c r="K9672">
        <v>3</v>
      </c>
      <c r="L9672" t="str">
        <f>_xlfn.XLOOKUP(F9672, Items!$A:$A, Items!$C:$C, "Check Item ID", 0)</f>
        <v>Service</v>
      </c>
    </row>
    <row r="9673" spans="1:12" hidden="1" x14ac:dyDescent="0.25">
      <c r="A9673" t="s">
        <v>10441</v>
      </c>
      <c r="B9673" s="1">
        <v>44984</v>
      </c>
      <c r="C9673" t="s">
        <v>177</v>
      </c>
      <c r="D9673" t="s">
        <v>27</v>
      </c>
      <c r="E9673" t="s">
        <v>338</v>
      </c>
      <c r="F9673" t="s">
        <v>506</v>
      </c>
      <c r="G9673">
        <v>26</v>
      </c>
      <c r="H9673">
        <v>9578.3700000000008</v>
      </c>
      <c r="I9673">
        <v>249037.68</v>
      </c>
      <c r="J9673" t="s">
        <v>770</v>
      </c>
      <c r="K9673">
        <v>9</v>
      </c>
      <c r="L9673" t="str">
        <f>_xlfn.XLOOKUP(F9673, Items!$A:$A, Items!$C:$C, "Check Item ID", 0)</f>
        <v>Software</v>
      </c>
    </row>
    <row r="9674" spans="1:12" x14ac:dyDescent="0.25">
      <c r="A9674" t="s">
        <v>10442</v>
      </c>
      <c r="B9674" s="1">
        <v>45506</v>
      </c>
      <c r="C9674" t="s">
        <v>135</v>
      </c>
      <c r="D9674" t="s">
        <v>31</v>
      </c>
      <c r="E9674" t="s">
        <v>267</v>
      </c>
      <c r="F9674" t="s">
        <v>486</v>
      </c>
      <c r="G9674" s="8">
        <v>2</v>
      </c>
      <c r="H9674" s="6">
        <v>2920.15</v>
      </c>
      <c r="I9674" s="6">
        <v>5840.31</v>
      </c>
      <c r="J9674" t="s">
        <v>777</v>
      </c>
      <c r="K9674" s="8">
        <v>20</v>
      </c>
      <c r="L9674" t="str">
        <f>_xlfn.XLOOKUP(F9674, Items!$A:$A, Items!$C:$C, "Check Item ID", 0)</f>
        <v>Hardware</v>
      </c>
    </row>
    <row r="9675" spans="1:12" hidden="1" x14ac:dyDescent="0.25">
      <c r="A9675" t="s">
        <v>10443</v>
      </c>
      <c r="B9675" s="1">
        <v>45137</v>
      </c>
      <c r="C9675" t="s">
        <v>89</v>
      </c>
      <c r="D9675" t="s">
        <v>23</v>
      </c>
      <c r="E9675" t="s">
        <v>328</v>
      </c>
      <c r="F9675" t="s">
        <v>428</v>
      </c>
      <c r="G9675">
        <v>24</v>
      </c>
      <c r="H9675">
        <v>6686.23</v>
      </c>
      <c r="I9675">
        <v>160469.48000000001</v>
      </c>
      <c r="J9675" t="s">
        <v>770</v>
      </c>
      <c r="K9675">
        <v>10</v>
      </c>
      <c r="L9675" t="str">
        <f>_xlfn.XLOOKUP(F9675, Items!$A:$A, Items!$C:$C, "Check Item ID", 0)</f>
        <v>Service</v>
      </c>
    </row>
    <row r="9676" spans="1:12" x14ac:dyDescent="0.25">
      <c r="A9676" t="s">
        <v>10444</v>
      </c>
      <c r="B9676" s="1">
        <v>45055</v>
      </c>
      <c r="C9676" t="s">
        <v>129</v>
      </c>
      <c r="D9676" t="s">
        <v>11</v>
      </c>
      <c r="E9676" t="s">
        <v>306</v>
      </c>
      <c r="F9676" t="s">
        <v>376</v>
      </c>
      <c r="G9676" s="8">
        <v>32</v>
      </c>
      <c r="H9676" s="6">
        <v>7641.94</v>
      </c>
      <c r="I9676" s="6">
        <v>244541.93</v>
      </c>
      <c r="J9676" t="s">
        <v>777</v>
      </c>
      <c r="K9676" s="8">
        <v>39</v>
      </c>
      <c r="L9676" t="str">
        <f>_xlfn.XLOOKUP(F9676, Items!$A:$A, Items!$C:$C, "Check Item ID", 0)</f>
        <v>Software</v>
      </c>
    </row>
    <row r="9677" spans="1:12" hidden="1" x14ac:dyDescent="0.25">
      <c r="A9677" t="s">
        <v>10445</v>
      </c>
      <c r="B9677" s="1">
        <v>45211</v>
      </c>
      <c r="C9677" t="s">
        <v>39</v>
      </c>
      <c r="D9677" t="s">
        <v>25</v>
      </c>
      <c r="E9677" t="s">
        <v>288</v>
      </c>
      <c r="F9677" t="s">
        <v>394</v>
      </c>
      <c r="G9677">
        <v>4</v>
      </c>
      <c r="H9677">
        <v>1995.05</v>
      </c>
      <c r="I9677">
        <v>7980.2</v>
      </c>
      <c r="J9677" t="s">
        <v>770</v>
      </c>
      <c r="K9677">
        <v>8</v>
      </c>
      <c r="L9677" t="str">
        <f>_xlfn.XLOOKUP(F9677, Items!$A:$A, Items!$C:$C, "Check Item ID", 0)</f>
        <v>Service</v>
      </c>
    </row>
    <row r="9678" spans="1:12" x14ac:dyDescent="0.25">
      <c r="A9678" t="s">
        <v>10446</v>
      </c>
      <c r="B9678" s="1">
        <v>45358</v>
      </c>
      <c r="C9678" t="s">
        <v>161</v>
      </c>
      <c r="D9678" t="s">
        <v>17</v>
      </c>
      <c r="E9678" t="s">
        <v>316</v>
      </c>
      <c r="F9678" t="s">
        <v>620</v>
      </c>
      <c r="G9678" s="8">
        <v>40</v>
      </c>
      <c r="H9678" s="6">
        <v>1818.33</v>
      </c>
      <c r="I9678" s="6">
        <v>72733.31</v>
      </c>
      <c r="J9678" t="s">
        <v>777</v>
      </c>
      <c r="K9678" s="8">
        <v>40</v>
      </c>
      <c r="L9678" t="str">
        <f>_xlfn.XLOOKUP(F9678, Items!$A:$A, Items!$C:$C, "Check Item ID", 0)</f>
        <v>Hardware</v>
      </c>
    </row>
    <row r="9679" spans="1:12" hidden="1" x14ac:dyDescent="0.25">
      <c r="A9679" t="s">
        <v>10447</v>
      </c>
      <c r="B9679" s="1">
        <v>45655</v>
      </c>
      <c r="C9679" t="s">
        <v>145</v>
      </c>
      <c r="D9679" t="s">
        <v>7</v>
      </c>
      <c r="E9679" t="s">
        <v>350</v>
      </c>
      <c r="F9679" t="s">
        <v>432</v>
      </c>
      <c r="G9679">
        <v>3</v>
      </c>
      <c r="H9679">
        <v>8147.95</v>
      </c>
      <c r="I9679">
        <v>24443.85</v>
      </c>
      <c r="J9679" t="s">
        <v>768</v>
      </c>
      <c r="K9679">
        <v>8</v>
      </c>
      <c r="L9679" t="str">
        <f>_xlfn.XLOOKUP(F9679, Items!$A:$A, Items!$C:$C, "Check Item ID", 0)</f>
        <v>Service</v>
      </c>
    </row>
    <row r="9680" spans="1:12" hidden="1" x14ac:dyDescent="0.25">
      <c r="A9680" t="s">
        <v>10448</v>
      </c>
      <c r="B9680" s="1">
        <v>45830</v>
      </c>
      <c r="C9680" t="s">
        <v>173</v>
      </c>
      <c r="D9680" t="s">
        <v>9</v>
      </c>
      <c r="E9680" t="s">
        <v>250</v>
      </c>
      <c r="F9680" t="s">
        <v>484</v>
      </c>
      <c r="G9680">
        <v>17</v>
      </c>
      <c r="H9680">
        <v>7862.85</v>
      </c>
      <c r="I9680">
        <v>133668.51999999999</v>
      </c>
      <c r="J9680" t="s">
        <v>770</v>
      </c>
      <c r="K9680">
        <v>14</v>
      </c>
      <c r="L9680" t="str">
        <f>_xlfn.XLOOKUP(F9680, Items!$A:$A, Items!$C:$C, "Check Item ID", 0)</f>
        <v>Hardware</v>
      </c>
    </row>
    <row r="9681" spans="1:12" hidden="1" x14ac:dyDescent="0.25">
      <c r="A9681" t="s">
        <v>10449</v>
      </c>
      <c r="B9681" s="1">
        <v>45039</v>
      </c>
      <c r="C9681" t="s">
        <v>81</v>
      </c>
      <c r="D9681" t="s">
        <v>19</v>
      </c>
      <c r="E9681" t="s">
        <v>270</v>
      </c>
      <c r="F9681" t="s">
        <v>514</v>
      </c>
      <c r="G9681">
        <v>46</v>
      </c>
      <c r="H9681">
        <v>4382.78</v>
      </c>
      <c r="I9681">
        <v>201607.93</v>
      </c>
      <c r="J9681" t="s">
        <v>770</v>
      </c>
      <c r="K9681">
        <v>23</v>
      </c>
      <c r="L9681" t="str">
        <f>_xlfn.XLOOKUP(F9681, Items!$A:$A, Items!$C:$C, "Check Item ID", 0)</f>
        <v>Hardware</v>
      </c>
    </row>
    <row r="9682" spans="1:12" hidden="1" x14ac:dyDescent="0.25">
      <c r="A9682" t="s">
        <v>10450</v>
      </c>
      <c r="B9682" s="1">
        <v>45419</v>
      </c>
      <c r="C9682" t="s">
        <v>233</v>
      </c>
      <c r="D9682" t="s">
        <v>17</v>
      </c>
      <c r="E9682" t="s">
        <v>254</v>
      </c>
      <c r="F9682" t="s">
        <v>456</v>
      </c>
      <c r="G9682">
        <v>31</v>
      </c>
      <c r="H9682">
        <v>8505.24</v>
      </c>
      <c r="I9682">
        <v>263662.45</v>
      </c>
      <c r="J9682" t="s">
        <v>768</v>
      </c>
      <c r="K9682">
        <v>42</v>
      </c>
      <c r="L9682" t="str">
        <f>_xlfn.XLOOKUP(F9682, Items!$A:$A, Items!$C:$C, "Check Item ID", 0)</f>
        <v>Software</v>
      </c>
    </row>
    <row r="9683" spans="1:12" hidden="1" x14ac:dyDescent="0.25">
      <c r="A9683" t="s">
        <v>10451</v>
      </c>
      <c r="B9683" s="1">
        <v>45444</v>
      </c>
      <c r="C9683" t="s">
        <v>185</v>
      </c>
      <c r="D9683" t="s">
        <v>29</v>
      </c>
      <c r="E9683" t="s">
        <v>298</v>
      </c>
      <c r="F9683" t="s">
        <v>476</v>
      </c>
      <c r="G9683">
        <v>40</v>
      </c>
      <c r="H9683">
        <v>7216.39</v>
      </c>
      <c r="I9683">
        <v>288655.51</v>
      </c>
      <c r="J9683" t="s">
        <v>770</v>
      </c>
      <c r="K9683">
        <v>25</v>
      </c>
      <c r="L9683" t="str">
        <f>_xlfn.XLOOKUP(F9683, Items!$A:$A, Items!$C:$C, "Check Item ID", 0)</f>
        <v>Hardware</v>
      </c>
    </row>
    <row r="9684" spans="1:12" hidden="1" x14ac:dyDescent="0.25">
      <c r="A9684" t="s">
        <v>10452</v>
      </c>
      <c r="B9684" s="1">
        <v>45526</v>
      </c>
      <c r="C9684" t="s">
        <v>79</v>
      </c>
      <c r="D9684" t="s">
        <v>31</v>
      </c>
      <c r="E9684" t="s">
        <v>348</v>
      </c>
      <c r="F9684" t="s">
        <v>750</v>
      </c>
      <c r="G9684">
        <v>21</v>
      </c>
      <c r="H9684">
        <v>3086.49</v>
      </c>
      <c r="I9684">
        <v>64816.27</v>
      </c>
      <c r="J9684" t="s">
        <v>768</v>
      </c>
      <c r="K9684">
        <v>21</v>
      </c>
      <c r="L9684" t="str">
        <f>_xlfn.XLOOKUP(F9684, Items!$A:$A, Items!$C:$C, "Check Item ID", 0)</f>
        <v>Hardware</v>
      </c>
    </row>
    <row r="9685" spans="1:12" x14ac:dyDescent="0.25">
      <c r="A9685" t="s">
        <v>10453</v>
      </c>
      <c r="B9685" s="1">
        <v>45206</v>
      </c>
      <c r="C9685" t="s">
        <v>125</v>
      </c>
      <c r="D9685" t="s">
        <v>23</v>
      </c>
      <c r="E9685" t="s">
        <v>338</v>
      </c>
      <c r="F9685" t="s">
        <v>422</v>
      </c>
      <c r="G9685" s="8">
        <v>25</v>
      </c>
      <c r="H9685" s="6">
        <v>4500.3599999999997</v>
      </c>
      <c r="I9685" s="6">
        <v>112509.04</v>
      </c>
      <c r="J9685" t="s">
        <v>777</v>
      </c>
      <c r="K9685" s="8">
        <v>18</v>
      </c>
      <c r="L9685" t="str">
        <f>_xlfn.XLOOKUP(F9685, Items!$A:$A, Items!$C:$C, "Check Item ID", 0)</f>
        <v>Service</v>
      </c>
    </row>
    <row r="9686" spans="1:12" hidden="1" x14ac:dyDescent="0.25">
      <c r="A9686" t="s">
        <v>10454</v>
      </c>
      <c r="B9686" s="1">
        <v>45556</v>
      </c>
      <c r="C9686" t="s">
        <v>97</v>
      </c>
      <c r="D9686" t="s">
        <v>29</v>
      </c>
      <c r="E9686" t="s">
        <v>292</v>
      </c>
      <c r="F9686" t="s">
        <v>466</v>
      </c>
      <c r="G9686">
        <v>47</v>
      </c>
      <c r="H9686">
        <v>499.48</v>
      </c>
      <c r="I9686">
        <v>23475.52</v>
      </c>
      <c r="J9686" t="s">
        <v>770</v>
      </c>
      <c r="K9686">
        <v>7</v>
      </c>
      <c r="L9686" t="str">
        <f>_xlfn.XLOOKUP(F9686, Items!$A:$A, Items!$C:$C, "Check Item ID", 0)</f>
        <v>Hardware</v>
      </c>
    </row>
    <row r="9687" spans="1:12" hidden="1" x14ac:dyDescent="0.25">
      <c r="A9687" t="s">
        <v>10455</v>
      </c>
      <c r="B9687" s="1">
        <v>45013</v>
      </c>
      <c r="C9687" t="s">
        <v>155</v>
      </c>
      <c r="D9687" t="s">
        <v>31</v>
      </c>
      <c r="E9687" t="s">
        <v>338</v>
      </c>
      <c r="F9687" t="s">
        <v>560</v>
      </c>
      <c r="G9687">
        <v>14</v>
      </c>
      <c r="H9687">
        <v>9571.76</v>
      </c>
      <c r="I9687">
        <v>134004.62</v>
      </c>
      <c r="J9687" t="s">
        <v>768</v>
      </c>
      <c r="K9687">
        <v>15</v>
      </c>
      <c r="L9687" t="str">
        <f>_xlfn.XLOOKUP(F9687, Items!$A:$A, Items!$C:$C, "Check Item ID", 0)</f>
        <v>Service</v>
      </c>
    </row>
    <row r="9688" spans="1:12" x14ac:dyDescent="0.25">
      <c r="A9688" t="s">
        <v>10456</v>
      </c>
      <c r="B9688" s="1">
        <v>45209</v>
      </c>
      <c r="C9688" t="s">
        <v>119</v>
      </c>
      <c r="D9688" t="s">
        <v>13</v>
      </c>
      <c r="E9688" t="s">
        <v>350</v>
      </c>
      <c r="F9688" t="s">
        <v>406</v>
      </c>
      <c r="G9688" s="8">
        <v>19</v>
      </c>
      <c r="H9688" s="6">
        <v>6239.01</v>
      </c>
      <c r="I9688" s="6">
        <v>118541.28</v>
      </c>
      <c r="J9688" t="s">
        <v>777</v>
      </c>
      <c r="K9688" s="8">
        <v>10</v>
      </c>
      <c r="L9688" t="str">
        <f>_xlfn.XLOOKUP(F9688, Items!$A:$A, Items!$C:$C, "Check Item ID", 0)</f>
        <v>Software</v>
      </c>
    </row>
    <row r="9689" spans="1:12" hidden="1" x14ac:dyDescent="0.25">
      <c r="A9689" t="s">
        <v>10457</v>
      </c>
      <c r="B9689" s="1">
        <v>45027</v>
      </c>
      <c r="C9689" t="s">
        <v>191</v>
      </c>
      <c r="D9689" t="s">
        <v>25</v>
      </c>
      <c r="E9689" t="s">
        <v>263</v>
      </c>
      <c r="F9689" t="s">
        <v>584</v>
      </c>
      <c r="G9689">
        <v>26</v>
      </c>
      <c r="H9689">
        <v>517.98</v>
      </c>
      <c r="I9689">
        <v>13467.55</v>
      </c>
      <c r="J9689" t="s">
        <v>770</v>
      </c>
      <c r="K9689">
        <v>45</v>
      </c>
      <c r="L9689" t="str">
        <f>_xlfn.XLOOKUP(F9689, Items!$A:$A, Items!$C:$C, "Check Item ID", 0)</f>
        <v>Service</v>
      </c>
    </row>
    <row r="9690" spans="1:12" hidden="1" x14ac:dyDescent="0.25">
      <c r="A9690" t="s">
        <v>10458</v>
      </c>
      <c r="B9690" s="1">
        <v>45465</v>
      </c>
      <c r="C9690" t="s">
        <v>93</v>
      </c>
      <c r="D9690" t="s">
        <v>9</v>
      </c>
      <c r="E9690" t="s">
        <v>350</v>
      </c>
      <c r="F9690" t="s">
        <v>392</v>
      </c>
      <c r="G9690">
        <v>38</v>
      </c>
      <c r="H9690">
        <v>8607.5400000000009</v>
      </c>
      <c r="I9690">
        <v>327086.5</v>
      </c>
      <c r="J9690" t="s">
        <v>770</v>
      </c>
      <c r="K9690">
        <v>43</v>
      </c>
      <c r="L9690" t="str">
        <f>_xlfn.XLOOKUP(F9690, Items!$A:$A, Items!$C:$C, "Check Item ID", 0)</f>
        <v>Software</v>
      </c>
    </row>
    <row r="9691" spans="1:12" x14ac:dyDescent="0.25">
      <c r="A9691" t="s">
        <v>10459</v>
      </c>
      <c r="B9691" s="1">
        <v>45424</v>
      </c>
      <c r="C9691" t="s">
        <v>77</v>
      </c>
      <c r="D9691" t="s">
        <v>17</v>
      </c>
      <c r="E9691" t="s">
        <v>346</v>
      </c>
      <c r="F9691" t="s">
        <v>614</v>
      </c>
      <c r="G9691" s="8">
        <v>19</v>
      </c>
      <c r="H9691" s="6">
        <v>4626.66</v>
      </c>
      <c r="I9691" s="6">
        <v>87906.55</v>
      </c>
      <c r="J9691" t="s">
        <v>777</v>
      </c>
      <c r="K9691" s="8">
        <v>34</v>
      </c>
      <c r="L9691" t="str">
        <f>_xlfn.XLOOKUP(F9691, Items!$A:$A, Items!$C:$C, "Check Item ID", 0)</f>
        <v>Hardware</v>
      </c>
    </row>
    <row r="9692" spans="1:12" x14ac:dyDescent="0.25">
      <c r="A9692" t="s">
        <v>10460</v>
      </c>
      <c r="B9692" s="1">
        <v>45918</v>
      </c>
      <c r="C9692" t="s">
        <v>159</v>
      </c>
      <c r="D9692" t="s">
        <v>11</v>
      </c>
      <c r="E9692" t="s">
        <v>288</v>
      </c>
      <c r="F9692" t="s">
        <v>680</v>
      </c>
      <c r="G9692" s="8">
        <v>48</v>
      </c>
      <c r="H9692" s="6">
        <v>9888.76</v>
      </c>
      <c r="I9692" s="6">
        <v>474660.35</v>
      </c>
      <c r="J9692" t="s">
        <v>777</v>
      </c>
      <c r="K9692" s="8">
        <v>16</v>
      </c>
      <c r="L9692" t="str">
        <f>_xlfn.XLOOKUP(F9692, Items!$A:$A, Items!$C:$C, "Check Item ID", 0)</f>
        <v>Service</v>
      </c>
    </row>
    <row r="9693" spans="1:12" x14ac:dyDescent="0.25">
      <c r="A9693" t="s">
        <v>10461</v>
      </c>
      <c r="B9693" s="1">
        <v>45405</v>
      </c>
      <c r="C9693" t="s">
        <v>171</v>
      </c>
      <c r="D9693" t="s">
        <v>23</v>
      </c>
      <c r="E9693" t="s">
        <v>276</v>
      </c>
      <c r="F9693" t="s">
        <v>361</v>
      </c>
      <c r="G9693" s="8">
        <v>49</v>
      </c>
      <c r="H9693" s="6">
        <v>5366.14</v>
      </c>
      <c r="I9693" s="6">
        <v>262940.84999999998</v>
      </c>
      <c r="J9693" t="s">
        <v>777</v>
      </c>
      <c r="K9693" s="8">
        <v>32</v>
      </c>
      <c r="L9693" t="str">
        <f>_xlfn.XLOOKUP(F9693, Items!$A:$A, Items!$C:$C, "Check Item ID", 0)</f>
        <v>Software</v>
      </c>
    </row>
    <row r="9694" spans="1:12" hidden="1" x14ac:dyDescent="0.25">
      <c r="A9694" t="s">
        <v>10462</v>
      </c>
      <c r="B9694" s="1">
        <v>45238</v>
      </c>
      <c r="C9694" t="s">
        <v>233</v>
      </c>
      <c r="D9694" t="s">
        <v>17</v>
      </c>
      <c r="E9694" t="s">
        <v>342</v>
      </c>
      <c r="F9694" t="s">
        <v>620</v>
      </c>
      <c r="G9694">
        <v>7</v>
      </c>
      <c r="H9694">
        <v>2197.7800000000002</v>
      </c>
      <c r="I9694">
        <v>15384.44</v>
      </c>
      <c r="J9694" t="s">
        <v>768</v>
      </c>
      <c r="K9694">
        <v>13</v>
      </c>
      <c r="L9694" t="str">
        <f>_xlfn.XLOOKUP(F9694, Items!$A:$A, Items!$C:$C, "Check Item ID", 0)</f>
        <v>Hardware</v>
      </c>
    </row>
    <row r="9695" spans="1:12" hidden="1" x14ac:dyDescent="0.25">
      <c r="A9695" t="s">
        <v>10463</v>
      </c>
      <c r="B9695" s="1">
        <v>45711</v>
      </c>
      <c r="C9695" t="s">
        <v>235</v>
      </c>
      <c r="D9695" t="s">
        <v>17</v>
      </c>
      <c r="E9695" t="s">
        <v>267</v>
      </c>
      <c r="F9695" t="s">
        <v>400</v>
      </c>
      <c r="G9695">
        <v>43</v>
      </c>
      <c r="H9695">
        <v>6151.31</v>
      </c>
      <c r="I9695">
        <v>264506.49</v>
      </c>
      <c r="J9695" t="s">
        <v>770</v>
      </c>
      <c r="K9695">
        <v>45</v>
      </c>
      <c r="L9695" t="str">
        <f>_xlfn.XLOOKUP(F9695, Items!$A:$A, Items!$C:$C, "Check Item ID", 0)</f>
        <v>Hardware</v>
      </c>
    </row>
    <row r="9696" spans="1:12" hidden="1" x14ac:dyDescent="0.25">
      <c r="A9696" t="s">
        <v>10464</v>
      </c>
      <c r="B9696" s="1">
        <v>45264</v>
      </c>
      <c r="C9696" t="s">
        <v>119</v>
      </c>
      <c r="D9696" t="s">
        <v>13</v>
      </c>
      <c r="E9696" t="s">
        <v>344</v>
      </c>
      <c r="F9696" t="s">
        <v>596</v>
      </c>
      <c r="G9696">
        <v>15</v>
      </c>
      <c r="H9696">
        <v>4702.9399999999996</v>
      </c>
      <c r="I9696">
        <v>70544.05</v>
      </c>
      <c r="J9696" t="s">
        <v>770</v>
      </c>
      <c r="K9696">
        <v>32</v>
      </c>
      <c r="L9696" t="str">
        <f>_xlfn.XLOOKUP(F9696, Items!$A:$A, Items!$C:$C, "Check Item ID", 0)</f>
        <v>Software</v>
      </c>
    </row>
    <row r="9697" spans="1:12" hidden="1" x14ac:dyDescent="0.25">
      <c r="A9697" t="s">
        <v>10465</v>
      </c>
      <c r="B9697" s="1">
        <v>45994</v>
      </c>
      <c r="C9697" t="s">
        <v>129</v>
      </c>
      <c r="D9697" t="s">
        <v>11</v>
      </c>
      <c r="E9697" t="s">
        <v>336</v>
      </c>
      <c r="F9697" t="s">
        <v>548</v>
      </c>
      <c r="G9697">
        <v>8</v>
      </c>
      <c r="H9697">
        <v>10124.459999999999</v>
      </c>
      <c r="I9697">
        <v>80995.710000000006</v>
      </c>
      <c r="J9697" t="s">
        <v>768</v>
      </c>
      <c r="K9697">
        <v>4</v>
      </c>
      <c r="L9697" t="str">
        <f>_xlfn.XLOOKUP(F9697, Items!$A:$A, Items!$C:$C, "Check Item ID", 0)</f>
        <v>Software</v>
      </c>
    </row>
    <row r="9698" spans="1:12" x14ac:dyDescent="0.25">
      <c r="A9698" t="s">
        <v>10466</v>
      </c>
      <c r="B9698" s="1">
        <v>45051</v>
      </c>
      <c r="C9698" t="s">
        <v>121</v>
      </c>
      <c r="D9698" t="s">
        <v>5</v>
      </c>
      <c r="E9698" t="s">
        <v>270</v>
      </c>
      <c r="F9698" t="s">
        <v>380</v>
      </c>
      <c r="G9698" s="8">
        <v>10</v>
      </c>
      <c r="H9698" s="6">
        <v>4881.5200000000004</v>
      </c>
      <c r="I9698" s="6">
        <v>48815.21</v>
      </c>
      <c r="J9698" t="s">
        <v>777</v>
      </c>
      <c r="K9698" s="8">
        <v>37</v>
      </c>
      <c r="L9698" t="str">
        <f>_xlfn.XLOOKUP(F9698, Items!$A:$A, Items!$C:$C, "Check Item ID", 0)</f>
        <v>Hardware</v>
      </c>
    </row>
    <row r="9699" spans="1:12" hidden="1" x14ac:dyDescent="0.25">
      <c r="A9699" t="s">
        <v>10467</v>
      </c>
      <c r="B9699" s="1">
        <v>45420</v>
      </c>
      <c r="C9699" t="s">
        <v>133</v>
      </c>
      <c r="D9699" t="s">
        <v>11</v>
      </c>
      <c r="E9699" t="s">
        <v>294</v>
      </c>
      <c r="F9699" t="s">
        <v>710</v>
      </c>
      <c r="G9699">
        <v>26</v>
      </c>
      <c r="H9699">
        <v>248.22</v>
      </c>
      <c r="I9699">
        <v>6453.73</v>
      </c>
      <c r="J9699" t="s">
        <v>768</v>
      </c>
      <c r="K9699">
        <v>33</v>
      </c>
      <c r="L9699" t="str">
        <f>_xlfn.XLOOKUP(F9699, Items!$A:$A, Items!$C:$C, "Check Item ID", 0)</f>
        <v>Service</v>
      </c>
    </row>
    <row r="9700" spans="1:12" hidden="1" x14ac:dyDescent="0.25">
      <c r="A9700" t="s">
        <v>10468</v>
      </c>
      <c r="B9700" s="1">
        <v>45214</v>
      </c>
      <c r="C9700" t="s">
        <v>109</v>
      </c>
      <c r="D9700" t="s">
        <v>17</v>
      </c>
      <c r="E9700" t="s">
        <v>281</v>
      </c>
      <c r="F9700" t="s">
        <v>584</v>
      </c>
      <c r="G9700">
        <v>43</v>
      </c>
      <c r="H9700">
        <v>537.42999999999995</v>
      </c>
      <c r="I9700">
        <v>23109.65</v>
      </c>
      <c r="J9700" t="s">
        <v>770</v>
      </c>
      <c r="K9700">
        <v>41</v>
      </c>
      <c r="L9700" t="str">
        <f>_xlfn.XLOOKUP(F9700, Items!$A:$A, Items!$C:$C, "Check Item ID", 0)</f>
        <v>Service</v>
      </c>
    </row>
    <row r="9701" spans="1:12" hidden="1" x14ac:dyDescent="0.25">
      <c r="A9701" t="s">
        <v>10469</v>
      </c>
      <c r="B9701" s="1">
        <v>45418</v>
      </c>
      <c r="C9701" t="s">
        <v>95</v>
      </c>
      <c r="D9701" t="s">
        <v>11</v>
      </c>
      <c r="E9701" t="s">
        <v>290</v>
      </c>
      <c r="F9701" t="s">
        <v>558</v>
      </c>
      <c r="G9701">
        <v>23</v>
      </c>
      <c r="H9701">
        <v>6755.44</v>
      </c>
      <c r="I9701">
        <v>155375.12</v>
      </c>
      <c r="J9701" t="s">
        <v>770</v>
      </c>
      <c r="K9701">
        <v>45</v>
      </c>
      <c r="L9701" t="str">
        <f>_xlfn.XLOOKUP(F9701, Items!$A:$A, Items!$C:$C, "Check Item ID", 0)</f>
        <v>Software</v>
      </c>
    </row>
    <row r="9702" spans="1:12" x14ac:dyDescent="0.25">
      <c r="A9702" t="s">
        <v>10470</v>
      </c>
      <c r="B9702" s="1">
        <v>45069</v>
      </c>
      <c r="C9702" t="s">
        <v>175</v>
      </c>
      <c r="D9702" t="s">
        <v>27</v>
      </c>
      <c r="E9702" t="s">
        <v>260</v>
      </c>
      <c r="F9702" t="s">
        <v>450</v>
      </c>
      <c r="G9702" s="8">
        <v>39</v>
      </c>
      <c r="H9702" s="6">
        <v>8165.93</v>
      </c>
      <c r="I9702" s="6">
        <v>318471.17</v>
      </c>
      <c r="J9702" t="s">
        <v>777</v>
      </c>
      <c r="K9702" s="8">
        <v>25</v>
      </c>
      <c r="L9702" t="str">
        <f>_xlfn.XLOOKUP(F9702, Items!$A:$A, Items!$C:$C, "Check Item ID", 0)</f>
        <v>Service</v>
      </c>
    </row>
    <row r="9703" spans="1:12" hidden="1" x14ac:dyDescent="0.25">
      <c r="A9703" t="s">
        <v>10471</v>
      </c>
      <c r="B9703" s="1">
        <v>45851</v>
      </c>
      <c r="C9703" t="s">
        <v>123</v>
      </c>
      <c r="D9703" t="s">
        <v>21</v>
      </c>
      <c r="E9703" t="s">
        <v>290</v>
      </c>
      <c r="F9703" t="s">
        <v>636</v>
      </c>
      <c r="G9703">
        <v>45</v>
      </c>
      <c r="H9703">
        <v>8629.7999999999993</v>
      </c>
      <c r="I9703">
        <v>388340.84</v>
      </c>
      <c r="J9703" t="s">
        <v>770</v>
      </c>
      <c r="K9703">
        <v>18</v>
      </c>
      <c r="L9703" t="str">
        <f>_xlfn.XLOOKUP(F9703, Items!$A:$A, Items!$C:$C, "Check Item ID", 0)</f>
        <v>Hardware</v>
      </c>
    </row>
    <row r="9704" spans="1:12" x14ac:dyDescent="0.25">
      <c r="A9704" t="s">
        <v>10472</v>
      </c>
      <c r="B9704" s="1">
        <v>45730</v>
      </c>
      <c r="C9704" t="s">
        <v>77</v>
      </c>
      <c r="D9704" t="s">
        <v>17</v>
      </c>
      <c r="E9704" t="s">
        <v>348</v>
      </c>
      <c r="F9704" t="s">
        <v>696</v>
      </c>
      <c r="G9704" s="8">
        <v>11</v>
      </c>
      <c r="H9704" s="6">
        <v>489.76</v>
      </c>
      <c r="I9704" s="6">
        <v>5387.38</v>
      </c>
      <c r="J9704" t="s">
        <v>777</v>
      </c>
      <c r="K9704" s="8">
        <v>45</v>
      </c>
      <c r="L9704" t="str">
        <f>_xlfn.XLOOKUP(F9704, Items!$A:$A, Items!$C:$C, "Check Item ID", 0)</f>
        <v>Software</v>
      </c>
    </row>
    <row r="9705" spans="1:12" hidden="1" x14ac:dyDescent="0.25">
      <c r="A9705" t="s">
        <v>10473</v>
      </c>
      <c r="B9705" s="1">
        <v>45401</v>
      </c>
      <c r="C9705" t="s">
        <v>161</v>
      </c>
      <c r="D9705" t="s">
        <v>17</v>
      </c>
      <c r="E9705" t="s">
        <v>283</v>
      </c>
      <c r="F9705" t="s">
        <v>528</v>
      </c>
      <c r="G9705">
        <v>33</v>
      </c>
      <c r="H9705">
        <v>1453.18</v>
      </c>
      <c r="I9705">
        <v>47955.02</v>
      </c>
      <c r="J9705" t="s">
        <v>768</v>
      </c>
      <c r="K9705">
        <v>12</v>
      </c>
      <c r="L9705" t="str">
        <f>_xlfn.XLOOKUP(F9705, Items!$A:$A, Items!$C:$C, "Check Item ID", 0)</f>
        <v>Service</v>
      </c>
    </row>
    <row r="9706" spans="1:12" hidden="1" x14ac:dyDescent="0.25">
      <c r="A9706" t="s">
        <v>10474</v>
      </c>
      <c r="B9706" s="1">
        <v>45388</v>
      </c>
      <c r="C9706" t="s">
        <v>199</v>
      </c>
      <c r="D9706" t="s">
        <v>11</v>
      </c>
      <c r="E9706" t="s">
        <v>272</v>
      </c>
      <c r="F9706" t="s">
        <v>484</v>
      </c>
      <c r="G9706">
        <v>5</v>
      </c>
      <c r="H9706">
        <v>6962.14</v>
      </c>
      <c r="I9706">
        <v>34810.720000000001</v>
      </c>
      <c r="J9706" t="s">
        <v>770</v>
      </c>
      <c r="K9706">
        <v>42</v>
      </c>
      <c r="L9706" t="str">
        <f>_xlfn.XLOOKUP(F9706, Items!$A:$A, Items!$C:$C, "Check Item ID", 0)</f>
        <v>Hardware</v>
      </c>
    </row>
    <row r="9707" spans="1:12" x14ac:dyDescent="0.25">
      <c r="A9707" t="s">
        <v>10475</v>
      </c>
      <c r="B9707" s="1">
        <v>45462</v>
      </c>
      <c r="C9707" t="s">
        <v>231</v>
      </c>
      <c r="D9707" t="s">
        <v>7</v>
      </c>
      <c r="E9707" t="s">
        <v>336</v>
      </c>
      <c r="F9707" t="s">
        <v>390</v>
      </c>
      <c r="G9707" s="8">
        <v>21</v>
      </c>
      <c r="H9707" s="6">
        <v>4426.25</v>
      </c>
      <c r="I9707" s="6">
        <v>92951.2</v>
      </c>
      <c r="J9707" t="s">
        <v>777</v>
      </c>
      <c r="K9707" s="8">
        <v>41</v>
      </c>
      <c r="L9707" t="str">
        <f>_xlfn.XLOOKUP(F9707, Items!$A:$A, Items!$C:$C, "Check Item ID", 0)</f>
        <v>Service</v>
      </c>
    </row>
    <row r="9708" spans="1:12" hidden="1" x14ac:dyDescent="0.25">
      <c r="A9708" t="s">
        <v>10476</v>
      </c>
      <c r="B9708" s="1">
        <v>44975</v>
      </c>
      <c r="C9708" t="s">
        <v>167</v>
      </c>
      <c r="D9708" t="s">
        <v>31</v>
      </c>
      <c r="E9708" t="s">
        <v>304</v>
      </c>
      <c r="F9708" t="s">
        <v>588</v>
      </c>
      <c r="G9708">
        <v>42</v>
      </c>
      <c r="H9708">
        <v>6908.75</v>
      </c>
      <c r="I9708">
        <v>290167.36</v>
      </c>
      <c r="J9708" t="s">
        <v>768</v>
      </c>
      <c r="K9708">
        <v>26</v>
      </c>
      <c r="L9708" t="str">
        <f>_xlfn.XLOOKUP(F9708, Items!$A:$A, Items!$C:$C, "Check Item ID", 0)</f>
        <v>Hardware</v>
      </c>
    </row>
    <row r="9709" spans="1:12" hidden="1" x14ac:dyDescent="0.25">
      <c r="A9709" t="s">
        <v>10477</v>
      </c>
      <c r="B9709" s="1">
        <v>45210</v>
      </c>
      <c r="C9709" t="s">
        <v>193</v>
      </c>
      <c r="D9709" t="s">
        <v>5</v>
      </c>
      <c r="E9709" t="s">
        <v>276</v>
      </c>
      <c r="F9709" t="s">
        <v>728</v>
      </c>
      <c r="G9709">
        <v>34</v>
      </c>
      <c r="H9709">
        <v>7465.95</v>
      </c>
      <c r="I9709">
        <v>253842.34</v>
      </c>
      <c r="J9709" t="s">
        <v>768</v>
      </c>
      <c r="K9709">
        <v>18</v>
      </c>
      <c r="L9709" t="str">
        <f>_xlfn.XLOOKUP(F9709, Items!$A:$A, Items!$C:$C, "Check Item ID", 0)</f>
        <v>Hardware</v>
      </c>
    </row>
    <row r="9710" spans="1:12" hidden="1" x14ac:dyDescent="0.25">
      <c r="A9710" t="s">
        <v>10478</v>
      </c>
      <c r="B9710" s="1">
        <v>45623</v>
      </c>
      <c r="C9710" t="s">
        <v>139</v>
      </c>
      <c r="D9710" t="s">
        <v>19</v>
      </c>
      <c r="E9710" t="s">
        <v>270</v>
      </c>
      <c r="F9710" t="s">
        <v>460</v>
      </c>
      <c r="G9710">
        <v>16</v>
      </c>
      <c r="H9710">
        <v>3987.25</v>
      </c>
      <c r="I9710">
        <v>63795.93</v>
      </c>
      <c r="J9710" t="s">
        <v>768</v>
      </c>
      <c r="K9710">
        <v>8</v>
      </c>
      <c r="L9710" t="str">
        <f>_xlfn.XLOOKUP(F9710, Items!$A:$A, Items!$C:$C, "Check Item ID", 0)</f>
        <v>Hardware</v>
      </c>
    </row>
    <row r="9711" spans="1:12" x14ac:dyDescent="0.25">
      <c r="A9711" t="s">
        <v>10479</v>
      </c>
      <c r="B9711" s="1">
        <v>45711</v>
      </c>
      <c r="C9711" t="s">
        <v>169</v>
      </c>
      <c r="D9711" t="s">
        <v>23</v>
      </c>
      <c r="E9711" t="s">
        <v>265</v>
      </c>
      <c r="F9711" t="s">
        <v>560</v>
      </c>
      <c r="G9711" s="8">
        <v>46</v>
      </c>
      <c r="H9711" s="6">
        <v>8945.26</v>
      </c>
      <c r="I9711" s="6">
        <v>411481.87</v>
      </c>
      <c r="J9711" t="s">
        <v>777</v>
      </c>
      <c r="K9711" s="8">
        <v>16</v>
      </c>
      <c r="L9711" t="str">
        <f>_xlfn.XLOOKUP(F9711, Items!$A:$A, Items!$C:$C, "Check Item ID", 0)</f>
        <v>Service</v>
      </c>
    </row>
    <row r="9712" spans="1:12" hidden="1" x14ac:dyDescent="0.25">
      <c r="A9712" t="s">
        <v>10480</v>
      </c>
      <c r="B9712" s="1">
        <v>45304</v>
      </c>
      <c r="C9712" t="s">
        <v>163</v>
      </c>
      <c r="D9712" t="s">
        <v>31</v>
      </c>
      <c r="E9712" t="s">
        <v>265</v>
      </c>
      <c r="F9712" t="s">
        <v>404</v>
      </c>
      <c r="G9712">
        <v>29</v>
      </c>
      <c r="H9712">
        <v>3163.92</v>
      </c>
      <c r="I9712">
        <v>91753.81</v>
      </c>
      <c r="J9712" t="s">
        <v>770</v>
      </c>
      <c r="K9712">
        <v>16</v>
      </c>
      <c r="L9712" t="str">
        <f>_xlfn.XLOOKUP(F9712, Items!$A:$A, Items!$C:$C, "Check Item ID", 0)</f>
        <v>Service</v>
      </c>
    </row>
    <row r="9713" spans="1:12" hidden="1" x14ac:dyDescent="0.25">
      <c r="A9713" t="s">
        <v>10481</v>
      </c>
      <c r="B9713" s="1">
        <v>45034</v>
      </c>
      <c r="C9713" t="s">
        <v>201</v>
      </c>
      <c r="D9713" t="s">
        <v>21</v>
      </c>
      <c r="E9713" t="s">
        <v>344</v>
      </c>
      <c r="F9713" t="s">
        <v>542</v>
      </c>
      <c r="G9713">
        <v>12</v>
      </c>
      <c r="H9713">
        <v>8126.12</v>
      </c>
      <c r="I9713">
        <v>97513.49</v>
      </c>
      <c r="J9713" t="s">
        <v>768</v>
      </c>
      <c r="K9713">
        <v>27</v>
      </c>
      <c r="L9713" t="str">
        <f>_xlfn.XLOOKUP(F9713, Items!$A:$A, Items!$C:$C, "Check Item ID", 0)</f>
        <v>Service</v>
      </c>
    </row>
    <row r="9714" spans="1:12" x14ac:dyDescent="0.25">
      <c r="A9714" t="s">
        <v>10482</v>
      </c>
      <c r="B9714" s="1">
        <v>45994</v>
      </c>
      <c r="C9714" t="s">
        <v>131</v>
      </c>
      <c r="D9714" t="s">
        <v>25</v>
      </c>
      <c r="E9714" t="s">
        <v>318</v>
      </c>
      <c r="F9714" t="s">
        <v>608</v>
      </c>
      <c r="G9714" s="8">
        <v>40</v>
      </c>
      <c r="H9714" s="6">
        <v>5912.82</v>
      </c>
      <c r="I9714" s="6">
        <v>236512.88</v>
      </c>
      <c r="J9714" t="s">
        <v>777</v>
      </c>
      <c r="K9714" s="8">
        <v>18</v>
      </c>
      <c r="L9714" t="str">
        <f>_xlfn.XLOOKUP(F9714, Items!$A:$A, Items!$C:$C, "Check Item ID", 0)</f>
        <v>Hardware</v>
      </c>
    </row>
    <row r="9715" spans="1:12" hidden="1" x14ac:dyDescent="0.25">
      <c r="A9715" t="s">
        <v>10483</v>
      </c>
      <c r="B9715" s="1">
        <v>45668</v>
      </c>
      <c r="C9715" t="s">
        <v>201</v>
      </c>
      <c r="D9715" t="s">
        <v>21</v>
      </c>
      <c r="E9715" t="s">
        <v>332</v>
      </c>
      <c r="F9715" t="s">
        <v>594</v>
      </c>
      <c r="G9715">
        <v>36</v>
      </c>
      <c r="H9715">
        <v>3353.55</v>
      </c>
      <c r="I9715">
        <v>120727.94</v>
      </c>
      <c r="J9715" t="s">
        <v>770</v>
      </c>
      <c r="K9715">
        <v>14</v>
      </c>
      <c r="L9715" t="str">
        <f>_xlfn.XLOOKUP(F9715, Items!$A:$A, Items!$C:$C, "Check Item ID", 0)</f>
        <v>Software</v>
      </c>
    </row>
    <row r="9716" spans="1:12" x14ac:dyDescent="0.25">
      <c r="A9716" t="s">
        <v>10484</v>
      </c>
      <c r="B9716" s="1">
        <v>45077</v>
      </c>
      <c r="C9716" t="s">
        <v>99</v>
      </c>
      <c r="D9716" t="s">
        <v>13</v>
      </c>
      <c r="E9716" t="s">
        <v>300</v>
      </c>
      <c r="F9716" t="s">
        <v>514</v>
      </c>
      <c r="G9716" s="8">
        <v>1</v>
      </c>
      <c r="H9716" s="6">
        <v>4841.1499999999996</v>
      </c>
      <c r="I9716" s="6">
        <v>4841.1499999999996</v>
      </c>
      <c r="J9716" t="s">
        <v>777</v>
      </c>
      <c r="K9716" s="8">
        <v>43</v>
      </c>
      <c r="L9716" t="str">
        <f>_xlfn.XLOOKUP(F9716, Items!$A:$A, Items!$C:$C, "Check Item ID", 0)</f>
        <v>Hardware</v>
      </c>
    </row>
    <row r="9717" spans="1:12" hidden="1" x14ac:dyDescent="0.25">
      <c r="A9717" t="s">
        <v>10485</v>
      </c>
      <c r="B9717" s="1">
        <v>45672</v>
      </c>
      <c r="C9717" t="s">
        <v>139</v>
      </c>
      <c r="D9717" t="s">
        <v>19</v>
      </c>
      <c r="E9717" t="s">
        <v>290</v>
      </c>
      <c r="F9717" t="s">
        <v>388</v>
      </c>
      <c r="G9717">
        <v>44</v>
      </c>
      <c r="H9717">
        <v>5387.53</v>
      </c>
      <c r="I9717">
        <v>237051.49</v>
      </c>
      <c r="J9717" t="s">
        <v>770</v>
      </c>
      <c r="K9717">
        <v>38</v>
      </c>
      <c r="L9717" t="str">
        <f>_xlfn.XLOOKUP(F9717, Items!$A:$A, Items!$C:$C, "Check Item ID", 0)</f>
        <v>Software</v>
      </c>
    </row>
    <row r="9718" spans="1:12" hidden="1" x14ac:dyDescent="0.25">
      <c r="A9718" t="s">
        <v>10486</v>
      </c>
      <c r="B9718" s="1">
        <v>45933</v>
      </c>
      <c r="C9718" t="s">
        <v>177</v>
      </c>
      <c r="D9718" t="s">
        <v>27</v>
      </c>
      <c r="E9718" t="s">
        <v>288</v>
      </c>
      <c r="F9718" t="s">
        <v>614</v>
      </c>
      <c r="G9718">
        <v>39</v>
      </c>
      <c r="H9718">
        <v>3659.57</v>
      </c>
      <c r="I9718">
        <v>142723.37</v>
      </c>
      <c r="J9718" t="s">
        <v>770</v>
      </c>
      <c r="K9718">
        <v>20</v>
      </c>
      <c r="L9718" t="str">
        <f>_xlfn.XLOOKUP(F9718, Items!$A:$A, Items!$C:$C, "Check Item ID", 0)</f>
        <v>Hardware</v>
      </c>
    </row>
    <row r="9719" spans="1:12" hidden="1" x14ac:dyDescent="0.25">
      <c r="A9719" t="s">
        <v>10487</v>
      </c>
      <c r="B9719" s="1">
        <v>45677</v>
      </c>
      <c r="C9719" t="s">
        <v>119</v>
      </c>
      <c r="D9719" t="s">
        <v>13</v>
      </c>
      <c r="E9719" t="s">
        <v>316</v>
      </c>
      <c r="F9719" t="s">
        <v>544</v>
      </c>
      <c r="G9719">
        <v>7</v>
      </c>
      <c r="H9719">
        <v>1165.83</v>
      </c>
      <c r="I9719">
        <v>8160.81</v>
      </c>
      <c r="J9719" t="s">
        <v>768</v>
      </c>
      <c r="K9719">
        <v>38</v>
      </c>
      <c r="L9719" t="str">
        <f>_xlfn.XLOOKUP(F9719, Items!$A:$A, Items!$C:$C, "Check Item ID", 0)</f>
        <v>Software</v>
      </c>
    </row>
    <row r="9720" spans="1:12" x14ac:dyDescent="0.25">
      <c r="A9720" t="s">
        <v>10488</v>
      </c>
      <c r="B9720" s="1">
        <v>44955</v>
      </c>
      <c r="C9720" t="s">
        <v>167</v>
      </c>
      <c r="D9720" t="s">
        <v>31</v>
      </c>
      <c r="E9720" t="s">
        <v>326</v>
      </c>
      <c r="F9720" t="s">
        <v>632</v>
      </c>
      <c r="G9720" s="8">
        <v>13</v>
      </c>
      <c r="H9720" s="6">
        <v>2029.15</v>
      </c>
      <c r="I9720" s="6">
        <v>26378.95</v>
      </c>
      <c r="J9720" t="s">
        <v>777</v>
      </c>
      <c r="K9720" s="8">
        <v>9</v>
      </c>
      <c r="L9720" t="str">
        <f>_xlfn.XLOOKUP(F9720, Items!$A:$A, Items!$C:$C, "Check Item ID", 0)</f>
        <v>Service</v>
      </c>
    </row>
    <row r="9721" spans="1:12" hidden="1" x14ac:dyDescent="0.25">
      <c r="A9721" t="s">
        <v>10489</v>
      </c>
      <c r="B9721" s="1">
        <v>45852</v>
      </c>
      <c r="C9721" t="s">
        <v>53</v>
      </c>
      <c r="D9721" t="s">
        <v>9</v>
      </c>
      <c r="E9721" t="s">
        <v>246</v>
      </c>
      <c r="F9721" t="s">
        <v>576</v>
      </c>
      <c r="G9721">
        <v>30</v>
      </c>
      <c r="H9721">
        <v>2030.66</v>
      </c>
      <c r="I9721">
        <v>60919.69</v>
      </c>
      <c r="J9721" t="s">
        <v>768</v>
      </c>
      <c r="K9721">
        <v>6</v>
      </c>
      <c r="L9721" t="str">
        <f>_xlfn.XLOOKUP(F9721, Items!$A:$A, Items!$C:$C, "Check Item ID", 0)</f>
        <v>Software</v>
      </c>
    </row>
    <row r="9722" spans="1:12" hidden="1" x14ac:dyDescent="0.25">
      <c r="A9722" t="s">
        <v>10490</v>
      </c>
      <c r="B9722" s="1">
        <v>45632</v>
      </c>
      <c r="C9722" t="s">
        <v>145</v>
      </c>
      <c r="D9722" t="s">
        <v>7</v>
      </c>
      <c r="E9722" t="s">
        <v>344</v>
      </c>
      <c r="F9722" t="s">
        <v>598</v>
      </c>
      <c r="G9722">
        <v>50</v>
      </c>
      <c r="H9722">
        <v>5793.57</v>
      </c>
      <c r="I9722">
        <v>289678.40000000002</v>
      </c>
      <c r="J9722" t="s">
        <v>768</v>
      </c>
      <c r="K9722">
        <v>41</v>
      </c>
      <c r="L9722" t="str">
        <f>_xlfn.XLOOKUP(F9722, Items!$A:$A, Items!$C:$C, "Check Item ID", 0)</f>
        <v>Software</v>
      </c>
    </row>
    <row r="9723" spans="1:12" x14ac:dyDescent="0.25">
      <c r="A9723" t="s">
        <v>10491</v>
      </c>
      <c r="B9723" s="1">
        <v>45420</v>
      </c>
      <c r="C9723" t="s">
        <v>99</v>
      </c>
      <c r="D9723" t="s">
        <v>13</v>
      </c>
      <c r="E9723" t="s">
        <v>350</v>
      </c>
      <c r="F9723" t="s">
        <v>676</v>
      </c>
      <c r="G9723" s="8">
        <v>37</v>
      </c>
      <c r="H9723" s="6">
        <v>7500.31</v>
      </c>
      <c r="I9723" s="6">
        <v>277511.49</v>
      </c>
      <c r="J9723" t="s">
        <v>777</v>
      </c>
      <c r="K9723" s="8">
        <v>14</v>
      </c>
      <c r="L9723" t="str">
        <f>_xlfn.XLOOKUP(F9723, Items!$A:$A, Items!$C:$C, "Check Item ID", 0)</f>
        <v>Service</v>
      </c>
    </row>
    <row r="9724" spans="1:12" x14ac:dyDescent="0.25">
      <c r="A9724" t="s">
        <v>10492</v>
      </c>
      <c r="B9724" s="1">
        <v>45488</v>
      </c>
      <c r="C9724" t="s">
        <v>127</v>
      </c>
      <c r="D9724" t="s">
        <v>31</v>
      </c>
      <c r="E9724" t="s">
        <v>283</v>
      </c>
      <c r="F9724" t="s">
        <v>466</v>
      </c>
      <c r="G9724" s="8">
        <v>7</v>
      </c>
      <c r="H9724" s="6">
        <v>480.12</v>
      </c>
      <c r="I9724" s="6">
        <v>3360.83</v>
      </c>
      <c r="J9724" t="s">
        <v>777</v>
      </c>
      <c r="K9724" s="8">
        <v>43</v>
      </c>
      <c r="L9724" t="str">
        <f>_xlfn.XLOOKUP(F9724, Items!$A:$A, Items!$C:$C, "Check Item ID", 0)</f>
        <v>Hardware</v>
      </c>
    </row>
    <row r="9725" spans="1:12" x14ac:dyDescent="0.25">
      <c r="A9725" t="s">
        <v>10493</v>
      </c>
      <c r="B9725" s="1">
        <v>45195</v>
      </c>
      <c r="C9725" t="s">
        <v>107</v>
      </c>
      <c r="D9725" t="s">
        <v>25</v>
      </c>
      <c r="E9725" t="s">
        <v>290</v>
      </c>
      <c r="F9725" t="s">
        <v>572</v>
      </c>
      <c r="G9725" s="8">
        <v>33</v>
      </c>
      <c r="H9725" s="6">
        <v>7198.45</v>
      </c>
      <c r="I9725" s="6">
        <v>237548.99</v>
      </c>
      <c r="J9725" t="s">
        <v>777</v>
      </c>
      <c r="K9725" s="8">
        <v>12</v>
      </c>
      <c r="L9725" t="str">
        <f>_xlfn.XLOOKUP(F9725, Items!$A:$A, Items!$C:$C, "Check Item ID", 0)</f>
        <v>Service</v>
      </c>
    </row>
    <row r="9726" spans="1:12" hidden="1" x14ac:dyDescent="0.25">
      <c r="A9726" t="s">
        <v>10494</v>
      </c>
      <c r="B9726" s="1">
        <v>45856</v>
      </c>
      <c r="C9726" t="s">
        <v>189</v>
      </c>
      <c r="D9726" t="s">
        <v>21</v>
      </c>
      <c r="E9726" t="s">
        <v>354</v>
      </c>
      <c r="F9726" t="s">
        <v>734</v>
      </c>
      <c r="G9726">
        <v>12</v>
      </c>
      <c r="H9726">
        <v>8026.41</v>
      </c>
      <c r="I9726">
        <v>96316.97</v>
      </c>
      <c r="J9726" t="s">
        <v>770</v>
      </c>
      <c r="K9726">
        <v>23</v>
      </c>
      <c r="L9726" t="str">
        <f>_xlfn.XLOOKUP(F9726, Items!$A:$A, Items!$C:$C, "Check Item ID", 0)</f>
        <v>Software</v>
      </c>
    </row>
    <row r="9727" spans="1:12" hidden="1" x14ac:dyDescent="0.25">
      <c r="A9727" t="s">
        <v>10495</v>
      </c>
      <c r="B9727" s="1">
        <v>45161</v>
      </c>
      <c r="C9727" t="s">
        <v>101</v>
      </c>
      <c r="D9727" t="s">
        <v>23</v>
      </c>
      <c r="E9727" t="s">
        <v>320</v>
      </c>
      <c r="F9727" t="s">
        <v>600</v>
      </c>
      <c r="G9727">
        <v>10</v>
      </c>
      <c r="H9727">
        <v>6812.68</v>
      </c>
      <c r="I9727">
        <v>68126.75</v>
      </c>
      <c r="J9727" t="s">
        <v>770</v>
      </c>
      <c r="K9727">
        <v>6</v>
      </c>
      <c r="L9727" t="str">
        <f>_xlfn.XLOOKUP(F9727, Items!$A:$A, Items!$C:$C, "Check Item ID", 0)</f>
        <v>Software</v>
      </c>
    </row>
    <row r="9728" spans="1:12" hidden="1" x14ac:dyDescent="0.25">
      <c r="A9728" t="s">
        <v>10496</v>
      </c>
      <c r="B9728" s="1">
        <v>45041</v>
      </c>
      <c r="C9728" t="s">
        <v>45</v>
      </c>
      <c r="D9728" t="s">
        <v>5</v>
      </c>
      <c r="E9728" t="s">
        <v>340</v>
      </c>
      <c r="F9728" t="s">
        <v>688</v>
      </c>
      <c r="G9728">
        <v>32</v>
      </c>
      <c r="H9728">
        <v>1584.74</v>
      </c>
      <c r="I9728">
        <v>50711.75</v>
      </c>
      <c r="J9728" t="s">
        <v>770</v>
      </c>
      <c r="K9728">
        <v>44</v>
      </c>
      <c r="L9728" t="str">
        <f>_xlfn.XLOOKUP(F9728, Items!$A:$A, Items!$C:$C, "Check Item ID", 0)</f>
        <v>Hardware</v>
      </c>
    </row>
    <row r="9729" spans="1:12" x14ac:dyDescent="0.25">
      <c r="A9729" t="s">
        <v>10497</v>
      </c>
      <c r="B9729" s="1">
        <v>45360</v>
      </c>
      <c r="C9729" t="s">
        <v>211</v>
      </c>
      <c r="D9729" t="s">
        <v>31</v>
      </c>
      <c r="E9729" t="s">
        <v>278</v>
      </c>
      <c r="F9729" t="s">
        <v>434</v>
      </c>
      <c r="G9729" s="8">
        <v>14</v>
      </c>
      <c r="H9729" s="6">
        <v>7109.1</v>
      </c>
      <c r="I9729" s="6">
        <v>99527.33</v>
      </c>
      <c r="J9729" t="s">
        <v>777</v>
      </c>
      <c r="K9729" s="8">
        <v>13</v>
      </c>
      <c r="L9729" t="str">
        <f>_xlfn.XLOOKUP(F9729, Items!$A:$A, Items!$C:$C, "Check Item ID", 0)</f>
        <v>Software</v>
      </c>
    </row>
    <row r="9730" spans="1:12" hidden="1" x14ac:dyDescent="0.25">
      <c r="A9730" t="s">
        <v>10498</v>
      </c>
      <c r="B9730" s="1">
        <v>45138</v>
      </c>
      <c r="C9730" t="s">
        <v>239</v>
      </c>
      <c r="D9730" t="s">
        <v>15</v>
      </c>
      <c r="E9730" t="s">
        <v>292</v>
      </c>
      <c r="F9730" t="s">
        <v>468</v>
      </c>
      <c r="G9730">
        <v>30</v>
      </c>
      <c r="H9730">
        <v>3923.49</v>
      </c>
      <c r="I9730">
        <v>117704.56</v>
      </c>
      <c r="J9730" t="s">
        <v>770</v>
      </c>
      <c r="K9730">
        <v>37</v>
      </c>
      <c r="L9730" t="str">
        <f>_xlfn.XLOOKUP(F9730, Items!$A:$A, Items!$C:$C, "Check Item ID", 0)</f>
        <v>Hardware</v>
      </c>
    </row>
    <row r="9731" spans="1:12" hidden="1" x14ac:dyDescent="0.25">
      <c r="A9731" t="s">
        <v>10499</v>
      </c>
      <c r="B9731" s="1">
        <v>45283</v>
      </c>
      <c r="C9731" t="s">
        <v>239</v>
      </c>
      <c r="D9731" t="s">
        <v>15</v>
      </c>
      <c r="E9731" t="s">
        <v>316</v>
      </c>
      <c r="F9731" t="s">
        <v>652</v>
      </c>
      <c r="G9731">
        <v>8</v>
      </c>
      <c r="H9731">
        <v>10457.700000000001</v>
      </c>
      <c r="I9731">
        <v>83661.62</v>
      </c>
      <c r="J9731" t="s">
        <v>770</v>
      </c>
      <c r="K9731">
        <v>21</v>
      </c>
      <c r="L9731" t="str">
        <f>_xlfn.XLOOKUP(F9731, Items!$A:$A, Items!$C:$C, "Check Item ID", 0)</f>
        <v>Hardware</v>
      </c>
    </row>
    <row r="9732" spans="1:12" x14ac:dyDescent="0.25">
      <c r="A9732" t="s">
        <v>10500</v>
      </c>
      <c r="B9732" s="1">
        <v>45255</v>
      </c>
      <c r="C9732" t="s">
        <v>139</v>
      </c>
      <c r="D9732" t="s">
        <v>19</v>
      </c>
      <c r="E9732" t="s">
        <v>336</v>
      </c>
      <c r="F9732" t="s">
        <v>690</v>
      </c>
      <c r="G9732" s="8">
        <v>7</v>
      </c>
      <c r="H9732" s="6">
        <v>8222.99</v>
      </c>
      <c r="I9732" s="6">
        <v>57560.94</v>
      </c>
      <c r="J9732" t="s">
        <v>777</v>
      </c>
      <c r="K9732" s="8">
        <v>22</v>
      </c>
      <c r="L9732" t="str">
        <f>_xlfn.XLOOKUP(F9732, Items!$A:$A, Items!$C:$C, "Check Item ID", 0)</f>
        <v>Software</v>
      </c>
    </row>
    <row r="9733" spans="1:12" hidden="1" x14ac:dyDescent="0.25">
      <c r="A9733" t="s">
        <v>10501</v>
      </c>
      <c r="B9733" s="1">
        <v>45638</v>
      </c>
      <c r="C9733" t="s">
        <v>81</v>
      </c>
      <c r="D9733" t="s">
        <v>19</v>
      </c>
      <c r="E9733" t="s">
        <v>348</v>
      </c>
      <c r="F9733" t="s">
        <v>500</v>
      </c>
      <c r="G9733">
        <v>36</v>
      </c>
      <c r="H9733">
        <v>8855.14</v>
      </c>
      <c r="I9733">
        <v>318785.12</v>
      </c>
      <c r="J9733" t="s">
        <v>768</v>
      </c>
      <c r="K9733">
        <v>26</v>
      </c>
      <c r="L9733" t="str">
        <f>_xlfn.XLOOKUP(F9733, Items!$A:$A, Items!$C:$C, "Check Item ID", 0)</f>
        <v>Service</v>
      </c>
    </row>
    <row r="9734" spans="1:12" hidden="1" x14ac:dyDescent="0.25">
      <c r="A9734" t="s">
        <v>10502</v>
      </c>
      <c r="B9734" s="1">
        <v>45644</v>
      </c>
      <c r="C9734" t="s">
        <v>223</v>
      </c>
      <c r="D9734" t="s">
        <v>5</v>
      </c>
      <c r="E9734" t="s">
        <v>332</v>
      </c>
      <c r="F9734" t="s">
        <v>664</v>
      </c>
      <c r="G9734">
        <v>26</v>
      </c>
      <c r="H9734">
        <v>6224.14</v>
      </c>
      <c r="I9734">
        <v>161827.73000000001</v>
      </c>
      <c r="J9734" t="s">
        <v>768</v>
      </c>
      <c r="K9734">
        <v>13</v>
      </c>
      <c r="L9734" t="str">
        <f>_xlfn.XLOOKUP(F9734, Items!$A:$A, Items!$C:$C, "Check Item ID", 0)</f>
        <v>Hardware</v>
      </c>
    </row>
    <row r="9735" spans="1:12" hidden="1" x14ac:dyDescent="0.25">
      <c r="A9735" t="s">
        <v>10503</v>
      </c>
      <c r="B9735" s="1">
        <v>45594</v>
      </c>
      <c r="C9735" t="s">
        <v>219</v>
      </c>
      <c r="D9735" t="s">
        <v>21</v>
      </c>
      <c r="E9735" t="s">
        <v>290</v>
      </c>
      <c r="F9735" t="s">
        <v>700</v>
      </c>
      <c r="G9735">
        <v>39</v>
      </c>
      <c r="H9735">
        <v>6911.58</v>
      </c>
      <c r="I9735">
        <v>269551.65999999997</v>
      </c>
      <c r="J9735" t="s">
        <v>768</v>
      </c>
      <c r="K9735">
        <v>39</v>
      </c>
      <c r="L9735" t="str">
        <f>_xlfn.XLOOKUP(F9735, Items!$A:$A, Items!$C:$C, "Check Item ID", 0)</f>
        <v>Hardware</v>
      </c>
    </row>
    <row r="9736" spans="1:12" hidden="1" x14ac:dyDescent="0.25">
      <c r="A9736" t="s">
        <v>10504</v>
      </c>
      <c r="B9736" s="1">
        <v>45535</v>
      </c>
      <c r="C9736" t="s">
        <v>83</v>
      </c>
      <c r="D9736" t="s">
        <v>23</v>
      </c>
      <c r="E9736" t="s">
        <v>342</v>
      </c>
      <c r="F9736" t="s">
        <v>752</v>
      </c>
      <c r="G9736">
        <v>5</v>
      </c>
      <c r="H9736">
        <v>2159.0300000000002</v>
      </c>
      <c r="I9736">
        <v>10795.13</v>
      </c>
      <c r="J9736" t="s">
        <v>770</v>
      </c>
      <c r="K9736">
        <v>26</v>
      </c>
      <c r="L9736" t="str">
        <f>_xlfn.XLOOKUP(F9736, Items!$A:$A, Items!$C:$C, "Check Item ID", 0)</f>
        <v>Software</v>
      </c>
    </row>
    <row r="9737" spans="1:12" hidden="1" x14ac:dyDescent="0.25">
      <c r="A9737" t="s">
        <v>10505</v>
      </c>
      <c r="B9737" s="1">
        <v>45826</v>
      </c>
      <c r="C9737" t="s">
        <v>235</v>
      </c>
      <c r="D9737" t="s">
        <v>17</v>
      </c>
      <c r="E9737" t="s">
        <v>286</v>
      </c>
      <c r="F9737" t="s">
        <v>738</v>
      </c>
      <c r="G9737">
        <v>28</v>
      </c>
      <c r="H9737">
        <v>7749.72</v>
      </c>
      <c r="I9737">
        <v>216992.14</v>
      </c>
      <c r="J9737" t="s">
        <v>770</v>
      </c>
      <c r="K9737">
        <v>38</v>
      </c>
      <c r="L9737" t="str">
        <f>_xlfn.XLOOKUP(F9737, Items!$A:$A, Items!$C:$C, "Check Item ID", 0)</f>
        <v>Software</v>
      </c>
    </row>
    <row r="9738" spans="1:12" hidden="1" x14ac:dyDescent="0.25">
      <c r="A9738" t="s">
        <v>10506</v>
      </c>
      <c r="B9738" s="1">
        <v>45286</v>
      </c>
      <c r="C9738" t="s">
        <v>107</v>
      </c>
      <c r="D9738" t="s">
        <v>25</v>
      </c>
      <c r="E9738" t="s">
        <v>274</v>
      </c>
      <c r="F9738" t="s">
        <v>436</v>
      </c>
      <c r="G9738">
        <v>23</v>
      </c>
      <c r="H9738">
        <v>63.75</v>
      </c>
      <c r="I9738">
        <v>1466.25</v>
      </c>
      <c r="J9738" t="s">
        <v>770</v>
      </c>
      <c r="K9738">
        <v>35</v>
      </c>
      <c r="L9738" t="str">
        <f>_xlfn.XLOOKUP(F9738, Items!$A:$A, Items!$C:$C, "Check Item ID", 0)</f>
        <v>Service</v>
      </c>
    </row>
    <row r="9739" spans="1:12" hidden="1" x14ac:dyDescent="0.25">
      <c r="A9739" t="s">
        <v>10507</v>
      </c>
      <c r="B9739" s="1">
        <v>45804</v>
      </c>
      <c r="C9739" t="s">
        <v>199</v>
      </c>
      <c r="D9739" t="s">
        <v>11</v>
      </c>
      <c r="E9739" t="s">
        <v>278</v>
      </c>
      <c r="F9739" t="s">
        <v>442</v>
      </c>
      <c r="G9739">
        <v>20</v>
      </c>
      <c r="H9739">
        <v>11472.79</v>
      </c>
      <c r="I9739">
        <v>229455.9</v>
      </c>
      <c r="J9739" t="s">
        <v>770</v>
      </c>
      <c r="K9739">
        <v>29</v>
      </c>
      <c r="L9739" t="str">
        <f>_xlfn.XLOOKUP(F9739, Items!$A:$A, Items!$C:$C, "Check Item ID", 0)</f>
        <v>Service</v>
      </c>
    </row>
    <row r="9740" spans="1:12" hidden="1" x14ac:dyDescent="0.25">
      <c r="A9740" t="s">
        <v>10508</v>
      </c>
      <c r="B9740" s="1">
        <v>45660</v>
      </c>
      <c r="C9740" t="s">
        <v>233</v>
      </c>
      <c r="D9740" t="s">
        <v>17</v>
      </c>
      <c r="E9740" t="s">
        <v>342</v>
      </c>
      <c r="F9740" t="s">
        <v>564</v>
      </c>
      <c r="G9740">
        <v>43</v>
      </c>
      <c r="H9740">
        <v>3451.73</v>
      </c>
      <c r="I9740">
        <v>148424.51999999999</v>
      </c>
      <c r="J9740" t="s">
        <v>770</v>
      </c>
      <c r="K9740">
        <v>34</v>
      </c>
      <c r="L9740" t="str">
        <f>_xlfn.XLOOKUP(F9740, Items!$A:$A, Items!$C:$C, "Check Item ID", 0)</f>
        <v>Software</v>
      </c>
    </row>
    <row r="9741" spans="1:12" hidden="1" x14ac:dyDescent="0.25">
      <c r="A9741" t="s">
        <v>10509</v>
      </c>
      <c r="B9741" s="1">
        <v>44936</v>
      </c>
      <c r="C9741" t="s">
        <v>215</v>
      </c>
      <c r="D9741" t="s">
        <v>5</v>
      </c>
      <c r="E9741" t="s">
        <v>300</v>
      </c>
      <c r="F9741" t="s">
        <v>654</v>
      </c>
      <c r="G9741">
        <v>21</v>
      </c>
      <c r="H9741">
        <v>5079.76</v>
      </c>
      <c r="I9741">
        <v>106674.89</v>
      </c>
      <c r="J9741" t="s">
        <v>770</v>
      </c>
      <c r="K9741">
        <v>26</v>
      </c>
      <c r="L9741" t="str">
        <f>_xlfn.XLOOKUP(F9741, Items!$A:$A, Items!$C:$C, "Check Item ID", 0)</f>
        <v>Hardware</v>
      </c>
    </row>
    <row r="9742" spans="1:12" hidden="1" x14ac:dyDescent="0.25">
      <c r="A9742" t="s">
        <v>10510</v>
      </c>
      <c r="B9742" s="1">
        <v>45738</v>
      </c>
      <c r="C9742" t="s">
        <v>211</v>
      </c>
      <c r="D9742" t="s">
        <v>31</v>
      </c>
      <c r="E9742" t="s">
        <v>298</v>
      </c>
      <c r="F9742" t="s">
        <v>596</v>
      </c>
      <c r="G9742">
        <v>30</v>
      </c>
      <c r="H9742">
        <v>5565.65</v>
      </c>
      <c r="I9742">
        <v>166969.57999999999</v>
      </c>
      <c r="J9742" t="s">
        <v>768</v>
      </c>
      <c r="K9742">
        <v>29</v>
      </c>
      <c r="L9742" t="str">
        <f>_xlfn.XLOOKUP(F9742, Items!$A:$A, Items!$C:$C, "Check Item ID", 0)</f>
        <v>Software</v>
      </c>
    </row>
    <row r="9743" spans="1:12" hidden="1" x14ac:dyDescent="0.25">
      <c r="A9743" t="s">
        <v>10511</v>
      </c>
      <c r="B9743" s="1">
        <v>45617</v>
      </c>
      <c r="C9743" t="s">
        <v>61</v>
      </c>
      <c r="D9743" t="s">
        <v>11</v>
      </c>
      <c r="E9743" t="s">
        <v>342</v>
      </c>
      <c r="F9743" t="s">
        <v>720</v>
      </c>
      <c r="G9743">
        <v>5</v>
      </c>
      <c r="H9743">
        <v>6906.67</v>
      </c>
      <c r="I9743">
        <v>34533.35</v>
      </c>
      <c r="J9743" t="s">
        <v>768</v>
      </c>
      <c r="K9743">
        <v>44</v>
      </c>
      <c r="L9743" t="str">
        <f>_xlfn.XLOOKUP(F9743, Items!$A:$A, Items!$C:$C, "Check Item ID", 0)</f>
        <v>Hardware</v>
      </c>
    </row>
    <row r="9744" spans="1:12" hidden="1" x14ac:dyDescent="0.25">
      <c r="A9744" t="s">
        <v>10512</v>
      </c>
      <c r="B9744" s="1">
        <v>45568</v>
      </c>
      <c r="C9744" t="s">
        <v>167</v>
      </c>
      <c r="D9744" t="s">
        <v>31</v>
      </c>
      <c r="E9744" t="s">
        <v>298</v>
      </c>
      <c r="F9744" t="s">
        <v>756</v>
      </c>
      <c r="G9744">
        <v>40</v>
      </c>
      <c r="H9744">
        <v>2747.58</v>
      </c>
      <c r="I9744">
        <v>109903.34</v>
      </c>
      <c r="J9744" t="s">
        <v>770</v>
      </c>
      <c r="K9744">
        <v>29</v>
      </c>
      <c r="L9744" t="str">
        <f>_xlfn.XLOOKUP(F9744, Items!$A:$A, Items!$C:$C, "Check Item ID", 0)</f>
        <v>Service</v>
      </c>
    </row>
    <row r="9745" spans="1:12" x14ac:dyDescent="0.25">
      <c r="A9745" t="s">
        <v>10513</v>
      </c>
      <c r="B9745" s="1">
        <v>45861</v>
      </c>
      <c r="C9745" t="s">
        <v>139</v>
      </c>
      <c r="D9745" t="s">
        <v>19</v>
      </c>
      <c r="E9745" t="s">
        <v>332</v>
      </c>
      <c r="F9745" t="s">
        <v>678</v>
      </c>
      <c r="G9745" s="8">
        <v>1</v>
      </c>
      <c r="H9745" s="6">
        <v>4220.47</v>
      </c>
      <c r="I9745" s="6">
        <v>4220.47</v>
      </c>
      <c r="J9745" t="s">
        <v>777</v>
      </c>
      <c r="K9745" s="8">
        <v>30</v>
      </c>
      <c r="L9745" t="str">
        <f>_xlfn.XLOOKUP(F9745, Items!$A:$A, Items!$C:$C, "Check Item ID", 0)</f>
        <v>Service</v>
      </c>
    </row>
    <row r="9746" spans="1:12" hidden="1" x14ac:dyDescent="0.25">
      <c r="A9746" t="s">
        <v>10514</v>
      </c>
      <c r="B9746" s="1">
        <v>45700</v>
      </c>
      <c r="C9746" t="s">
        <v>109</v>
      </c>
      <c r="D9746" t="s">
        <v>17</v>
      </c>
      <c r="E9746" t="s">
        <v>246</v>
      </c>
      <c r="F9746" t="s">
        <v>694</v>
      </c>
      <c r="G9746">
        <v>40</v>
      </c>
      <c r="H9746">
        <v>6258.1</v>
      </c>
      <c r="I9746">
        <v>250323.89</v>
      </c>
      <c r="J9746" t="s">
        <v>770</v>
      </c>
      <c r="K9746">
        <v>5</v>
      </c>
      <c r="L9746" t="str">
        <f>_xlfn.XLOOKUP(F9746, Items!$A:$A, Items!$C:$C, "Check Item ID", 0)</f>
        <v>Service</v>
      </c>
    </row>
    <row r="9747" spans="1:12" hidden="1" x14ac:dyDescent="0.25">
      <c r="A9747" t="s">
        <v>10515</v>
      </c>
      <c r="B9747" s="1">
        <v>45023</v>
      </c>
      <c r="C9747" t="s">
        <v>117</v>
      </c>
      <c r="D9747" t="s">
        <v>29</v>
      </c>
      <c r="E9747" t="s">
        <v>354</v>
      </c>
      <c r="F9747" t="s">
        <v>446</v>
      </c>
      <c r="G9747">
        <v>50</v>
      </c>
      <c r="H9747">
        <v>6849.42</v>
      </c>
      <c r="I9747">
        <v>342470.86</v>
      </c>
      <c r="J9747" t="s">
        <v>770</v>
      </c>
      <c r="K9747">
        <v>29</v>
      </c>
      <c r="L9747" t="str">
        <f>_xlfn.XLOOKUP(F9747, Items!$A:$A, Items!$C:$C, "Check Item ID", 0)</f>
        <v>Software</v>
      </c>
    </row>
    <row r="9748" spans="1:12" x14ac:dyDescent="0.25">
      <c r="A9748" t="s">
        <v>10516</v>
      </c>
      <c r="B9748" s="1">
        <v>45725</v>
      </c>
      <c r="C9748" t="s">
        <v>239</v>
      </c>
      <c r="D9748" t="s">
        <v>15</v>
      </c>
      <c r="E9748" t="s">
        <v>324</v>
      </c>
      <c r="F9748" t="s">
        <v>594</v>
      </c>
      <c r="G9748" s="8">
        <v>15</v>
      </c>
      <c r="H9748" s="6">
        <v>3524.62</v>
      </c>
      <c r="I9748" s="6">
        <v>52869.24</v>
      </c>
      <c r="J9748" t="s">
        <v>777</v>
      </c>
      <c r="K9748" s="8">
        <v>35</v>
      </c>
      <c r="L9748" t="str">
        <f>_xlfn.XLOOKUP(F9748, Items!$A:$A, Items!$C:$C, "Check Item ID", 0)</f>
        <v>Software</v>
      </c>
    </row>
    <row r="9749" spans="1:12" hidden="1" x14ac:dyDescent="0.25">
      <c r="A9749" t="s">
        <v>10517</v>
      </c>
      <c r="B9749" s="1">
        <v>44991</v>
      </c>
      <c r="C9749" t="s">
        <v>223</v>
      </c>
      <c r="D9749" t="s">
        <v>5</v>
      </c>
      <c r="E9749" t="s">
        <v>320</v>
      </c>
      <c r="F9749" t="s">
        <v>744</v>
      </c>
      <c r="G9749">
        <v>46</v>
      </c>
      <c r="H9749">
        <v>7025.42</v>
      </c>
      <c r="I9749">
        <v>323169.28000000003</v>
      </c>
      <c r="J9749" t="s">
        <v>770</v>
      </c>
      <c r="K9749">
        <v>12</v>
      </c>
      <c r="L9749" t="str">
        <f>_xlfn.XLOOKUP(F9749, Items!$A:$A, Items!$C:$C, "Check Item ID", 0)</f>
        <v>Service</v>
      </c>
    </row>
    <row r="9750" spans="1:12" hidden="1" x14ac:dyDescent="0.25">
      <c r="A9750" t="s">
        <v>10518</v>
      </c>
      <c r="B9750" s="1">
        <v>45603</v>
      </c>
      <c r="C9750" t="s">
        <v>129</v>
      </c>
      <c r="D9750" t="s">
        <v>11</v>
      </c>
      <c r="E9750" t="s">
        <v>308</v>
      </c>
      <c r="F9750" t="s">
        <v>744</v>
      </c>
      <c r="G9750">
        <v>1</v>
      </c>
      <c r="H9750">
        <v>8289.86</v>
      </c>
      <c r="I9750">
        <v>8289.86</v>
      </c>
      <c r="J9750" t="s">
        <v>768</v>
      </c>
      <c r="K9750">
        <v>43</v>
      </c>
      <c r="L9750" t="str">
        <f>_xlfn.XLOOKUP(F9750, Items!$A:$A, Items!$C:$C, "Check Item ID", 0)</f>
        <v>Service</v>
      </c>
    </row>
    <row r="9751" spans="1:12" x14ac:dyDescent="0.25">
      <c r="A9751" t="s">
        <v>10519</v>
      </c>
      <c r="B9751" s="1">
        <v>44983</v>
      </c>
      <c r="C9751" t="s">
        <v>177</v>
      </c>
      <c r="D9751" t="s">
        <v>27</v>
      </c>
      <c r="E9751" t="s">
        <v>320</v>
      </c>
      <c r="F9751" t="s">
        <v>492</v>
      </c>
      <c r="G9751" s="8">
        <v>41</v>
      </c>
      <c r="H9751" s="6">
        <v>4273.99</v>
      </c>
      <c r="I9751" s="6">
        <v>175233.54</v>
      </c>
      <c r="J9751" t="s">
        <v>777</v>
      </c>
      <c r="K9751" s="8">
        <v>24</v>
      </c>
      <c r="L9751" t="str">
        <f>_xlfn.XLOOKUP(F9751, Items!$A:$A, Items!$C:$C, "Check Item ID", 0)</f>
        <v>Service</v>
      </c>
    </row>
    <row r="9752" spans="1:12" x14ac:dyDescent="0.25">
      <c r="A9752" t="s">
        <v>10520</v>
      </c>
      <c r="B9752" s="1">
        <v>45152</v>
      </c>
      <c r="C9752" t="s">
        <v>169</v>
      </c>
      <c r="D9752" t="s">
        <v>23</v>
      </c>
      <c r="E9752" t="s">
        <v>250</v>
      </c>
      <c r="F9752" t="s">
        <v>396</v>
      </c>
      <c r="G9752" s="8">
        <v>12</v>
      </c>
      <c r="H9752" s="6">
        <v>10253.65</v>
      </c>
      <c r="I9752" s="6">
        <v>123043.77</v>
      </c>
      <c r="J9752" t="s">
        <v>777</v>
      </c>
      <c r="K9752" s="8">
        <v>38</v>
      </c>
      <c r="L9752" t="str">
        <f>_xlfn.XLOOKUP(F9752, Items!$A:$A, Items!$C:$C, "Check Item ID", 0)</f>
        <v>Software</v>
      </c>
    </row>
    <row r="9753" spans="1:12" hidden="1" x14ac:dyDescent="0.25">
      <c r="A9753" t="s">
        <v>10521</v>
      </c>
      <c r="B9753" s="1">
        <v>45284</v>
      </c>
      <c r="C9753" t="s">
        <v>121</v>
      </c>
      <c r="D9753" t="s">
        <v>5</v>
      </c>
      <c r="E9753" t="s">
        <v>320</v>
      </c>
      <c r="F9753" t="s">
        <v>680</v>
      </c>
      <c r="G9753">
        <v>38</v>
      </c>
      <c r="H9753">
        <v>9710.2900000000009</v>
      </c>
      <c r="I9753">
        <v>368991.19</v>
      </c>
      <c r="J9753" t="s">
        <v>768</v>
      </c>
      <c r="K9753">
        <v>21</v>
      </c>
      <c r="L9753" t="str">
        <f>_xlfn.XLOOKUP(F9753, Items!$A:$A, Items!$C:$C, "Check Item ID", 0)</f>
        <v>Service</v>
      </c>
    </row>
    <row r="9754" spans="1:12" hidden="1" x14ac:dyDescent="0.25">
      <c r="A9754" t="s">
        <v>10522</v>
      </c>
      <c r="B9754" s="1">
        <v>45709</v>
      </c>
      <c r="C9754" t="s">
        <v>179</v>
      </c>
      <c r="D9754" t="s">
        <v>3</v>
      </c>
      <c r="E9754" t="s">
        <v>283</v>
      </c>
      <c r="F9754" t="s">
        <v>712</v>
      </c>
      <c r="G9754">
        <v>9</v>
      </c>
      <c r="H9754">
        <v>3559.72</v>
      </c>
      <c r="I9754">
        <v>32037.47</v>
      </c>
      <c r="J9754" t="s">
        <v>770</v>
      </c>
      <c r="K9754">
        <v>18</v>
      </c>
      <c r="L9754" t="str">
        <f>_xlfn.XLOOKUP(F9754, Items!$A:$A, Items!$C:$C, "Check Item ID", 0)</f>
        <v>Service</v>
      </c>
    </row>
    <row r="9755" spans="1:12" hidden="1" x14ac:dyDescent="0.25">
      <c r="A9755" t="s">
        <v>10523</v>
      </c>
      <c r="B9755" s="1">
        <v>45123</v>
      </c>
      <c r="C9755" t="s">
        <v>185</v>
      </c>
      <c r="D9755" t="s">
        <v>29</v>
      </c>
      <c r="E9755" t="s">
        <v>283</v>
      </c>
      <c r="F9755" t="s">
        <v>424</v>
      </c>
      <c r="G9755">
        <v>19</v>
      </c>
      <c r="H9755">
        <v>2142.36</v>
      </c>
      <c r="I9755">
        <v>40704.89</v>
      </c>
      <c r="J9755" t="s">
        <v>770</v>
      </c>
      <c r="K9755">
        <v>40</v>
      </c>
      <c r="L9755" t="str">
        <f>_xlfn.XLOOKUP(F9755, Items!$A:$A, Items!$C:$C, "Check Item ID", 0)</f>
        <v>Service</v>
      </c>
    </row>
    <row r="9756" spans="1:12" x14ac:dyDescent="0.25">
      <c r="A9756" t="s">
        <v>10524</v>
      </c>
      <c r="B9756" s="1">
        <v>45114</v>
      </c>
      <c r="C9756" t="s">
        <v>175</v>
      </c>
      <c r="D9756" t="s">
        <v>27</v>
      </c>
      <c r="E9756" t="s">
        <v>270</v>
      </c>
      <c r="F9756" t="s">
        <v>756</v>
      </c>
      <c r="G9756" s="8">
        <v>21</v>
      </c>
      <c r="H9756" s="6">
        <v>3240.58</v>
      </c>
      <c r="I9756" s="6">
        <v>68052.11</v>
      </c>
      <c r="J9756" t="s">
        <v>777</v>
      </c>
      <c r="K9756" s="8">
        <v>41</v>
      </c>
      <c r="L9756" t="str">
        <f>_xlfn.XLOOKUP(F9756, Items!$A:$A, Items!$C:$C, "Check Item ID", 0)</f>
        <v>Service</v>
      </c>
    </row>
    <row r="9757" spans="1:12" hidden="1" x14ac:dyDescent="0.25">
      <c r="A9757" t="s">
        <v>10525</v>
      </c>
      <c r="B9757" s="1">
        <v>45491</v>
      </c>
      <c r="C9757" t="s">
        <v>227</v>
      </c>
      <c r="D9757" t="s">
        <v>9</v>
      </c>
      <c r="E9757" t="s">
        <v>296</v>
      </c>
      <c r="F9757" t="s">
        <v>650</v>
      </c>
      <c r="G9757">
        <v>24</v>
      </c>
      <c r="H9757">
        <v>10639.77</v>
      </c>
      <c r="I9757">
        <v>255354.55</v>
      </c>
      <c r="J9757" t="s">
        <v>768</v>
      </c>
      <c r="K9757">
        <v>41</v>
      </c>
      <c r="L9757" t="str">
        <f>_xlfn.XLOOKUP(F9757, Items!$A:$A, Items!$C:$C, "Check Item ID", 0)</f>
        <v>Service</v>
      </c>
    </row>
    <row r="9758" spans="1:12" x14ac:dyDescent="0.25">
      <c r="A9758" t="s">
        <v>10526</v>
      </c>
      <c r="B9758" s="1">
        <v>45568</v>
      </c>
      <c r="C9758" t="s">
        <v>205</v>
      </c>
      <c r="D9758" t="s">
        <v>25</v>
      </c>
      <c r="E9758" t="s">
        <v>260</v>
      </c>
      <c r="F9758" t="s">
        <v>554</v>
      </c>
      <c r="G9758" s="8">
        <v>15</v>
      </c>
      <c r="H9758" s="6">
        <v>163.41</v>
      </c>
      <c r="I9758" s="6">
        <v>2451.1999999999998</v>
      </c>
      <c r="J9758" t="s">
        <v>777</v>
      </c>
      <c r="K9758" s="8">
        <v>24</v>
      </c>
      <c r="L9758" t="str">
        <f>_xlfn.XLOOKUP(F9758, Items!$A:$A, Items!$C:$C, "Check Item ID", 0)</f>
        <v>Software</v>
      </c>
    </row>
    <row r="9759" spans="1:12" hidden="1" x14ac:dyDescent="0.25">
      <c r="A9759" t="s">
        <v>10527</v>
      </c>
      <c r="B9759" s="1">
        <v>45527</v>
      </c>
      <c r="C9759" t="s">
        <v>95</v>
      </c>
      <c r="D9759" t="s">
        <v>11</v>
      </c>
      <c r="E9759" t="s">
        <v>258</v>
      </c>
      <c r="F9759" t="s">
        <v>662</v>
      </c>
      <c r="G9759">
        <v>37</v>
      </c>
      <c r="H9759">
        <v>5824.61</v>
      </c>
      <c r="I9759">
        <v>215510.43</v>
      </c>
      <c r="J9759" t="s">
        <v>768</v>
      </c>
      <c r="K9759">
        <v>42</v>
      </c>
      <c r="L9759" t="str">
        <f>_xlfn.XLOOKUP(F9759, Items!$A:$A, Items!$C:$C, "Check Item ID", 0)</f>
        <v>Service</v>
      </c>
    </row>
    <row r="9760" spans="1:12" hidden="1" x14ac:dyDescent="0.25">
      <c r="A9760" t="s">
        <v>10528</v>
      </c>
      <c r="B9760" s="1">
        <v>45814</v>
      </c>
      <c r="C9760" t="s">
        <v>225</v>
      </c>
      <c r="D9760" t="s">
        <v>13</v>
      </c>
      <c r="E9760" t="s">
        <v>332</v>
      </c>
      <c r="F9760" t="s">
        <v>367</v>
      </c>
      <c r="G9760">
        <v>38</v>
      </c>
      <c r="H9760">
        <v>5179.58</v>
      </c>
      <c r="I9760">
        <v>196824.21</v>
      </c>
      <c r="J9760" t="s">
        <v>770</v>
      </c>
      <c r="K9760">
        <v>44</v>
      </c>
      <c r="L9760" t="str">
        <f>_xlfn.XLOOKUP(F9760, Items!$A:$A, Items!$C:$C, "Check Item ID", 0)</f>
        <v>Software</v>
      </c>
    </row>
    <row r="9761" spans="1:12" hidden="1" x14ac:dyDescent="0.25">
      <c r="A9761" t="s">
        <v>10529</v>
      </c>
      <c r="B9761" s="1">
        <v>45622</v>
      </c>
      <c r="C9761" t="s">
        <v>127</v>
      </c>
      <c r="D9761" t="s">
        <v>31</v>
      </c>
      <c r="E9761" t="s">
        <v>314</v>
      </c>
      <c r="F9761" t="s">
        <v>628</v>
      </c>
      <c r="G9761">
        <v>10</v>
      </c>
      <c r="H9761">
        <v>2491.23</v>
      </c>
      <c r="I9761">
        <v>24912.25</v>
      </c>
      <c r="J9761" t="s">
        <v>768</v>
      </c>
      <c r="K9761">
        <v>33</v>
      </c>
      <c r="L9761" t="str">
        <f>_xlfn.XLOOKUP(F9761, Items!$A:$A, Items!$C:$C, "Check Item ID", 0)</f>
        <v>Software</v>
      </c>
    </row>
    <row r="9762" spans="1:12" x14ac:dyDescent="0.25">
      <c r="A9762" t="s">
        <v>10530</v>
      </c>
      <c r="B9762" s="1">
        <v>45585</v>
      </c>
      <c r="C9762" t="s">
        <v>191</v>
      </c>
      <c r="D9762" t="s">
        <v>25</v>
      </c>
      <c r="E9762" t="s">
        <v>306</v>
      </c>
      <c r="F9762" t="s">
        <v>468</v>
      </c>
      <c r="G9762" s="8">
        <v>6</v>
      </c>
      <c r="H9762" s="6">
        <v>3609.92</v>
      </c>
      <c r="I9762" s="6">
        <v>21659.54</v>
      </c>
      <c r="J9762" t="s">
        <v>777</v>
      </c>
      <c r="K9762" s="8">
        <v>39</v>
      </c>
      <c r="L9762" t="str">
        <f>_xlfn.XLOOKUP(F9762, Items!$A:$A, Items!$C:$C, "Check Item ID", 0)</f>
        <v>Hardware</v>
      </c>
    </row>
    <row r="9763" spans="1:12" hidden="1" x14ac:dyDescent="0.25">
      <c r="A9763" t="s">
        <v>10531</v>
      </c>
      <c r="B9763" s="1">
        <v>45017</v>
      </c>
      <c r="C9763" t="s">
        <v>159</v>
      </c>
      <c r="D9763" t="s">
        <v>11</v>
      </c>
      <c r="E9763" t="s">
        <v>254</v>
      </c>
      <c r="F9763" t="s">
        <v>426</v>
      </c>
      <c r="G9763">
        <v>5</v>
      </c>
      <c r="H9763">
        <v>7038.34</v>
      </c>
      <c r="I9763">
        <v>35191.699999999997</v>
      </c>
      <c r="J9763" t="s">
        <v>770</v>
      </c>
      <c r="K9763">
        <v>45</v>
      </c>
      <c r="L9763" t="str">
        <f>_xlfn.XLOOKUP(F9763, Items!$A:$A, Items!$C:$C, "Check Item ID", 0)</f>
        <v>Hardware</v>
      </c>
    </row>
    <row r="9764" spans="1:12" x14ac:dyDescent="0.25">
      <c r="A9764" t="s">
        <v>10532</v>
      </c>
      <c r="B9764" s="1">
        <v>45863</v>
      </c>
      <c r="C9764" t="s">
        <v>231</v>
      </c>
      <c r="D9764" t="s">
        <v>7</v>
      </c>
      <c r="E9764" t="s">
        <v>352</v>
      </c>
      <c r="F9764" t="s">
        <v>744</v>
      </c>
      <c r="G9764" s="8">
        <v>16</v>
      </c>
      <c r="H9764" s="6">
        <v>8081.55</v>
      </c>
      <c r="I9764" s="6">
        <v>129304.83</v>
      </c>
      <c r="J9764" t="s">
        <v>777</v>
      </c>
      <c r="K9764" s="8">
        <v>8</v>
      </c>
      <c r="L9764" t="str">
        <f>_xlfn.XLOOKUP(F9764, Items!$A:$A, Items!$C:$C, "Check Item ID", 0)</f>
        <v>Service</v>
      </c>
    </row>
    <row r="9765" spans="1:12" x14ac:dyDescent="0.25">
      <c r="A9765" t="s">
        <v>10533</v>
      </c>
      <c r="B9765" s="1">
        <v>45793</v>
      </c>
      <c r="C9765" t="s">
        <v>93</v>
      </c>
      <c r="D9765" t="s">
        <v>9</v>
      </c>
      <c r="E9765" t="s">
        <v>294</v>
      </c>
      <c r="F9765" t="s">
        <v>632</v>
      </c>
      <c r="G9765" s="8">
        <v>16</v>
      </c>
      <c r="H9765" s="6">
        <v>1758.41</v>
      </c>
      <c r="I9765" s="6">
        <v>28134.55</v>
      </c>
      <c r="J9765" t="s">
        <v>777</v>
      </c>
      <c r="K9765" s="8">
        <v>39</v>
      </c>
      <c r="L9765" t="str">
        <f>_xlfn.XLOOKUP(F9765, Items!$A:$A, Items!$C:$C, "Check Item ID", 0)</f>
        <v>Service</v>
      </c>
    </row>
    <row r="9766" spans="1:12" x14ac:dyDescent="0.25">
      <c r="A9766" t="s">
        <v>10534</v>
      </c>
      <c r="B9766" s="1">
        <v>45124</v>
      </c>
      <c r="C9766" t="s">
        <v>199</v>
      </c>
      <c r="D9766" t="s">
        <v>11</v>
      </c>
      <c r="E9766" t="s">
        <v>296</v>
      </c>
      <c r="F9766" t="s">
        <v>386</v>
      </c>
      <c r="G9766" s="8">
        <v>4</v>
      </c>
      <c r="H9766" s="6">
        <v>9277.32</v>
      </c>
      <c r="I9766" s="6">
        <v>37109.279999999999</v>
      </c>
      <c r="J9766" t="s">
        <v>777</v>
      </c>
      <c r="K9766" s="8">
        <v>21</v>
      </c>
      <c r="L9766" t="str">
        <f>_xlfn.XLOOKUP(F9766, Items!$A:$A, Items!$C:$C, "Check Item ID", 0)</f>
        <v>Hardware</v>
      </c>
    </row>
    <row r="9767" spans="1:12" hidden="1" x14ac:dyDescent="0.25">
      <c r="A9767" t="s">
        <v>10535</v>
      </c>
      <c r="B9767" s="1">
        <v>45586</v>
      </c>
      <c r="C9767" t="s">
        <v>63</v>
      </c>
      <c r="D9767" t="s">
        <v>27</v>
      </c>
      <c r="E9767" t="s">
        <v>336</v>
      </c>
      <c r="F9767" t="s">
        <v>632</v>
      </c>
      <c r="G9767">
        <v>39</v>
      </c>
      <c r="H9767">
        <v>2071.56</v>
      </c>
      <c r="I9767">
        <v>80790.740000000005</v>
      </c>
      <c r="J9767" t="s">
        <v>768</v>
      </c>
      <c r="K9767">
        <v>9</v>
      </c>
      <c r="L9767" t="str">
        <f>_xlfn.XLOOKUP(F9767, Items!$A:$A, Items!$C:$C, "Check Item ID", 0)</f>
        <v>Service</v>
      </c>
    </row>
    <row r="9768" spans="1:12" x14ac:dyDescent="0.25">
      <c r="A9768" t="s">
        <v>10536</v>
      </c>
      <c r="B9768" s="1">
        <v>45853</v>
      </c>
      <c r="C9768" t="s">
        <v>77</v>
      </c>
      <c r="D9768" t="s">
        <v>17</v>
      </c>
      <c r="E9768" t="s">
        <v>314</v>
      </c>
      <c r="F9768" t="s">
        <v>524</v>
      </c>
      <c r="G9768" s="8">
        <v>42</v>
      </c>
      <c r="H9768" s="6">
        <v>5125.04</v>
      </c>
      <c r="I9768" s="6">
        <v>215251.52</v>
      </c>
      <c r="J9768" t="s">
        <v>777</v>
      </c>
      <c r="K9768" s="8">
        <v>4</v>
      </c>
      <c r="L9768" t="str">
        <f>_xlfn.XLOOKUP(F9768, Items!$A:$A, Items!$C:$C, "Check Item ID", 0)</f>
        <v>Hardware</v>
      </c>
    </row>
    <row r="9769" spans="1:12" hidden="1" x14ac:dyDescent="0.25">
      <c r="A9769" t="s">
        <v>10537</v>
      </c>
      <c r="B9769" s="1">
        <v>45668</v>
      </c>
      <c r="C9769" t="s">
        <v>203</v>
      </c>
      <c r="D9769" t="s">
        <v>31</v>
      </c>
      <c r="E9769" t="s">
        <v>246</v>
      </c>
      <c r="F9769" t="s">
        <v>754</v>
      </c>
      <c r="G9769">
        <v>40</v>
      </c>
      <c r="H9769">
        <v>8804.5</v>
      </c>
      <c r="I9769">
        <v>352180.17</v>
      </c>
      <c r="J9769" t="s">
        <v>768</v>
      </c>
      <c r="K9769">
        <v>16</v>
      </c>
      <c r="L9769" t="str">
        <f>_xlfn.XLOOKUP(F9769, Items!$A:$A, Items!$C:$C, "Check Item ID", 0)</f>
        <v>Service</v>
      </c>
    </row>
    <row r="9770" spans="1:12" hidden="1" x14ac:dyDescent="0.25">
      <c r="A9770" t="s">
        <v>10538</v>
      </c>
      <c r="B9770" s="1">
        <v>45522</v>
      </c>
      <c r="C9770" t="s">
        <v>189</v>
      </c>
      <c r="D9770" t="s">
        <v>21</v>
      </c>
      <c r="E9770" t="s">
        <v>332</v>
      </c>
      <c r="F9770" t="s">
        <v>552</v>
      </c>
      <c r="G9770">
        <v>23</v>
      </c>
      <c r="H9770">
        <v>6471.27</v>
      </c>
      <c r="I9770">
        <v>148839.26</v>
      </c>
      <c r="J9770" t="s">
        <v>770</v>
      </c>
      <c r="K9770">
        <v>13</v>
      </c>
      <c r="L9770" t="str">
        <f>_xlfn.XLOOKUP(F9770, Items!$A:$A, Items!$C:$C, "Check Item ID", 0)</f>
        <v>Service</v>
      </c>
    </row>
    <row r="9771" spans="1:12" x14ac:dyDescent="0.25">
      <c r="A9771" t="s">
        <v>10539</v>
      </c>
      <c r="B9771" s="1">
        <v>44960</v>
      </c>
      <c r="C9771" t="s">
        <v>97</v>
      </c>
      <c r="D9771" t="s">
        <v>29</v>
      </c>
      <c r="E9771" t="s">
        <v>254</v>
      </c>
      <c r="F9771" t="s">
        <v>712</v>
      </c>
      <c r="G9771" s="8">
        <v>46</v>
      </c>
      <c r="H9771" s="6">
        <v>2988.9</v>
      </c>
      <c r="I9771" s="6">
        <v>137489.49</v>
      </c>
      <c r="J9771" t="s">
        <v>777</v>
      </c>
      <c r="K9771" s="8">
        <v>35</v>
      </c>
      <c r="L9771" t="str">
        <f>_xlfn.XLOOKUP(F9771, Items!$A:$A, Items!$C:$C, "Check Item ID", 0)</f>
        <v>Service</v>
      </c>
    </row>
    <row r="9772" spans="1:12" hidden="1" x14ac:dyDescent="0.25">
      <c r="A9772" t="s">
        <v>10540</v>
      </c>
      <c r="B9772" s="1">
        <v>45110</v>
      </c>
      <c r="C9772" t="s">
        <v>177</v>
      </c>
      <c r="D9772" t="s">
        <v>27</v>
      </c>
      <c r="E9772" t="s">
        <v>246</v>
      </c>
      <c r="F9772" t="s">
        <v>482</v>
      </c>
      <c r="G9772">
        <v>33</v>
      </c>
      <c r="H9772">
        <v>126.85</v>
      </c>
      <c r="I9772">
        <v>4186.1400000000003</v>
      </c>
      <c r="J9772" t="s">
        <v>768</v>
      </c>
      <c r="K9772">
        <v>29</v>
      </c>
      <c r="L9772" t="str">
        <f>_xlfn.XLOOKUP(F9772, Items!$A:$A, Items!$C:$C, "Check Item ID", 0)</f>
        <v>Service</v>
      </c>
    </row>
    <row r="9773" spans="1:12" hidden="1" x14ac:dyDescent="0.25">
      <c r="A9773" t="s">
        <v>10541</v>
      </c>
      <c r="B9773" s="1">
        <v>45482</v>
      </c>
      <c r="C9773" t="s">
        <v>57</v>
      </c>
      <c r="D9773" t="s">
        <v>25</v>
      </c>
      <c r="E9773" t="s">
        <v>336</v>
      </c>
      <c r="F9773" t="s">
        <v>488</v>
      </c>
      <c r="G9773">
        <v>37</v>
      </c>
      <c r="H9773">
        <v>7347.89</v>
      </c>
      <c r="I9773">
        <v>271872.01</v>
      </c>
      <c r="J9773" t="s">
        <v>770</v>
      </c>
      <c r="K9773">
        <v>38</v>
      </c>
      <c r="L9773" t="str">
        <f>_xlfn.XLOOKUP(F9773, Items!$A:$A, Items!$C:$C, "Check Item ID", 0)</f>
        <v>Service</v>
      </c>
    </row>
    <row r="9774" spans="1:12" hidden="1" x14ac:dyDescent="0.25">
      <c r="A9774" t="s">
        <v>10542</v>
      </c>
      <c r="B9774" s="1">
        <v>45283</v>
      </c>
      <c r="C9774" t="s">
        <v>97</v>
      </c>
      <c r="D9774" t="s">
        <v>29</v>
      </c>
      <c r="E9774" t="s">
        <v>352</v>
      </c>
      <c r="F9774" t="s">
        <v>618</v>
      </c>
      <c r="G9774">
        <v>21</v>
      </c>
      <c r="H9774">
        <v>2415.35</v>
      </c>
      <c r="I9774">
        <v>50722.39</v>
      </c>
      <c r="J9774" t="s">
        <v>768</v>
      </c>
      <c r="K9774">
        <v>26</v>
      </c>
      <c r="L9774" t="str">
        <f>_xlfn.XLOOKUP(F9774, Items!$A:$A, Items!$C:$C, "Check Item ID", 0)</f>
        <v>Service</v>
      </c>
    </row>
    <row r="9775" spans="1:12" x14ac:dyDescent="0.25">
      <c r="A9775" t="s">
        <v>10543</v>
      </c>
      <c r="B9775" s="1">
        <v>45171</v>
      </c>
      <c r="C9775" t="s">
        <v>117</v>
      </c>
      <c r="D9775" t="s">
        <v>29</v>
      </c>
      <c r="E9775" t="s">
        <v>290</v>
      </c>
      <c r="F9775" t="s">
        <v>748</v>
      </c>
      <c r="G9775" s="8">
        <v>22</v>
      </c>
      <c r="H9775" s="6">
        <v>4392.6000000000004</v>
      </c>
      <c r="I9775" s="6">
        <v>96637.27</v>
      </c>
      <c r="J9775" t="s">
        <v>777</v>
      </c>
      <c r="K9775" s="8">
        <v>41</v>
      </c>
      <c r="L9775" t="str">
        <f>_xlfn.XLOOKUP(F9775, Items!$A:$A, Items!$C:$C, "Check Item ID", 0)</f>
        <v>Software</v>
      </c>
    </row>
    <row r="9776" spans="1:12" hidden="1" x14ac:dyDescent="0.25">
      <c r="A9776" t="s">
        <v>10544</v>
      </c>
      <c r="B9776" s="1">
        <v>45346</v>
      </c>
      <c r="C9776" t="s">
        <v>59</v>
      </c>
      <c r="D9776" t="s">
        <v>9</v>
      </c>
      <c r="E9776" t="s">
        <v>320</v>
      </c>
      <c r="F9776" t="s">
        <v>598</v>
      </c>
      <c r="G9776">
        <v>30</v>
      </c>
      <c r="H9776">
        <v>6016.2</v>
      </c>
      <c r="I9776">
        <v>180486.04</v>
      </c>
      <c r="J9776" t="s">
        <v>770</v>
      </c>
      <c r="K9776">
        <v>32</v>
      </c>
      <c r="L9776" t="str">
        <f>_xlfn.XLOOKUP(F9776, Items!$A:$A, Items!$C:$C, "Check Item ID", 0)</f>
        <v>Software</v>
      </c>
    </row>
    <row r="9777" spans="1:12" hidden="1" x14ac:dyDescent="0.25">
      <c r="A9777" t="s">
        <v>10545</v>
      </c>
      <c r="B9777" s="1">
        <v>45833</v>
      </c>
      <c r="C9777" t="s">
        <v>189</v>
      </c>
      <c r="D9777" t="s">
        <v>21</v>
      </c>
      <c r="E9777" t="s">
        <v>320</v>
      </c>
      <c r="F9777" t="s">
        <v>576</v>
      </c>
      <c r="G9777">
        <v>38</v>
      </c>
      <c r="H9777">
        <v>2459.14</v>
      </c>
      <c r="I9777">
        <v>93447.17</v>
      </c>
      <c r="J9777" t="s">
        <v>768</v>
      </c>
      <c r="K9777">
        <v>4</v>
      </c>
      <c r="L9777" t="str">
        <f>_xlfn.XLOOKUP(F9777, Items!$A:$A, Items!$C:$C, "Check Item ID", 0)</f>
        <v>Software</v>
      </c>
    </row>
    <row r="9778" spans="1:12" hidden="1" x14ac:dyDescent="0.25">
      <c r="A9778" t="s">
        <v>10546</v>
      </c>
      <c r="B9778" s="1">
        <v>45750</v>
      </c>
      <c r="C9778" t="s">
        <v>239</v>
      </c>
      <c r="D9778" t="s">
        <v>15</v>
      </c>
      <c r="E9778" t="s">
        <v>348</v>
      </c>
      <c r="F9778" t="s">
        <v>542</v>
      </c>
      <c r="G9778">
        <v>6</v>
      </c>
      <c r="H9778">
        <v>8623.83</v>
      </c>
      <c r="I9778">
        <v>51743</v>
      </c>
      <c r="J9778" t="s">
        <v>770</v>
      </c>
      <c r="K9778">
        <v>40</v>
      </c>
      <c r="L9778" t="str">
        <f>_xlfn.XLOOKUP(F9778, Items!$A:$A, Items!$C:$C, "Check Item ID", 0)</f>
        <v>Service</v>
      </c>
    </row>
    <row r="9779" spans="1:12" x14ac:dyDescent="0.25">
      <c r="A9779" t="s">
        <v>10547</v>
      </c>
      <c r="B9779" s="1">
        <v>45157</v>
      </c>
      <c r="C9779" t="s">
        <v>207</v>
      </c>
      <c r="D9779" t="s">
        <v>11</v>
      </c>
      <c r="E9779" t="s">
        <v>296</v>
      </c>
      <c r="F9779" t="s">
        <v>414</v>
      </c>
      <c r="G9779" s="8">
        <v>14</v>
      </c>
      <c r="H9779" s="6">
        <v>5358.31</v>
      </c>
      <c r="I9779" s="6">
        <v>75016.41</v>
      </c>
      <c r="J9779" t="s">
        <v>777</v>
      </c>
      <c r="K9779" s="8">
        <v>13</v>
      </c>
      <c r="L9779" t="str">
        <f>_xlfn.XLOOKUP(F9779, Items!$A:$A, Items!$C:$C, "Check Item ID", 0)</f>
        <v>Service</v>
      </c>
    </row>
    <row r="9780" spans="1:12" hidden="1" x14ac:dyDescent="0.25">
      <c r="A9780" t="s">
        <v>10548</v>
      </c>
      <c r="B9780" s="1">
        <v>45464</v>
      </c>
      <c r="C9780" t="s">
        <v>39</v>
      </c>
      <c r="D9780" t="s">
        <v>25</v>
      </c>
      <c r="E9780" t="s">
        <v>308</v>
      </c>
      <c r="F9780" t="s">
        <v>712</v>
      </c>
      <c r="G9780">
        <v>36</v>
      </c>
      <c r="H9780">
        <v>2898.55</v>
      </c>
      <c r="I9780">
        <v>104347.82</v>
      </c>
      <c r="J9780" t="s">
        <v>768</v>
      </c>
      <c r="K9780">
        <v>23</v>
      </c>
      <c r="L9780" t="str">
        <f>_xlfn.XLOOKUP(F9780, Items!$A:$A, Items!$C:$C, "Check Item ID", 0)</f>
        <v>Service</v>
      </c>
    </row>
    <row r="9781" spans="1:12" hidden="1" x14ac:dyDescent="0.25">
      <c r="A9781" t="s">
        <v>10549</v>
      </c>
      <c r="B9781" s="1">
        <v>45673</v>
      </c>
      <c r="C9781" t="s">
        <v>225</v>
      </c>
      <c r="D9781" t="s">
        <v>13</v>
      </c>
      <c r="E9781" t="s">
        <v>263</v>
      </c>
      <c r="F9781" t="s">
        <v>686</v>
      </c>
      <c r="G9781">
        <v>35</v>
      </c>
      <c r="H9781">
        <v>6080.57</v>
      </c>
      <c r="I9781">
        <v>212820.04</v>
      </c>
      <c r="J9781" t="s">
        <v>770</v>
      </c>
      <c r="K9781">
        <v>32</v>
      </c>
      <c r="L9781" t="str">
        <f>_xlfn.XLOOKUP(F9781, Items!$A:$A, Items!$C:$C, "Check Item ID", 0)</f>
        <v>Software</v>
      </c>
    </row>
    <row r="9782" spans="1:12" hidden="1" x14ac:dyDescent="0.25">
      <c r="A9782" t="s">
        <v>10550</v>
      </c>
      <c r="B9782" s="1">
        <v>45053</v>
      </c>
      <c r="C9782" t="s">
        <v>63</v>
      </c>
      <c r="D9782" t="s">
        <v>27</v>
      </c>
      <c r="E9782" t="s">
        <v>306</v>
      </c>
      <c r="F9782" t="s">
        <v>367</v>
      </c>
      <c r="G9782">
        <v>45</v>
      </c>
      <c r="H9782">
        <v>5280.19</v>
      </c>
      <c r="I9782">
        <v>237608.39</v>
      </c>
      <c r="J9782" t="s">
        <v>768</v>
      </c>
      <c r="K9782">
        <v>11</v>
      </c>
      <c r="L9782" t="str">
        <f>_xlfn.XLOOKUP(F9782, Items!$A:$A, Items!$C:$C, "Check Item ID", 0)</f>
        <v>Software</v>
      </c>
    </row>
    <row r="9783" spans="1:12" x14ac:dyDescent="0.25">
      <c r="A9783" t="s">
        <v>10551</v>
      </c>
      <c r="B9783" s="1">
        <v>45778</v>
      </c>
      <c r="C9783" t="s">
        <v>71</v>
      </c>
      <c r="D9783" t="s">
        <v>15</v>
      </c>
      <c r="E9783" t="s">
        <v>338</v>
      </c>
      <c r="F9783" t="s">
        <v>498</v>
      </c>
      <c r="G9783" s="8">
        <v>39</v>
      </c>
      <c r="H9783" s="6">
        <v>9641.57</v>
      </c>
      <c r="I9783" s="6">
        <v>376021.05</v>
      </c>
      <c r="J9783" t="s">
        <v>777</v>
      </c>
      <c r="K9783" s="8">
        <v>26</v>
      </c>
      <c r="L9783" t="str">
        <f>_xlfn.XLOOKUP(F9783, Items!$A:$A, Items!$C:$C, "Check Item ID", 0)</f>
        <v>Service</v>
      </c>
    </row>
    <row r="9784" spans="1:12" x14ac:dyDescent="0.25">
      <c r="A9784" t="s">
        <v>10552</v>
      </c>
      <c r="B9784" s="1">
        <v>45442</v>
      </c>
      <c r="C9784" t="s">
        <v>125</v>
      </c>
      <c r="D9784" t="s">
        <v>23</v>
      </c>
      <c r="E9784" t="s">
        <v>267</v>
      </c>
      <c r="F9784" t="s">
        <v>636</v>
      </c>
      <c r="G9784" s="8">
        <v>39</v>
      </c>
      <c r="H9784" s="6">
        <v>8183.19</v>
      </c>
      <c r="I9784" s="6">
        <v>319144.52</v>
      </c>
      <c r="J9784" t="s">
        <v>777</v>
      </c>
      <c r="K9784" s="8">
        <v>36</v>
      </c>
      <c r="L9784" t="str">
        <f>_xlfn.XLOOKUP(F9784, Items!$A:$A, Items!$C:$C, "Check Item ID", 0)</f>
        <v>Hardware</v>
      </c>
    </row>
    <row r="9785" spans="1:12" x14ac:dyDescent="0.25">
      <c r="A9785" t="s">
        <v>10553</v>
      </c>
      <c r="B9785" s="1">
        <v>45291</v>
      </c>
      <c r="C9785" t="s">
        <v>95</v>
      </c>
      <c r="D9785" t="s">
        <v>11</v>
      </c>
      <c r="E9785" t="s">
        <v>290</v>
      </c>
      <c r="F9785" t="s">
        <v>448</v>
      </c>
      <c r="G9785" s="8">
        <v>32</v>
      </c>
      <c r="H9785" s="6">
        <v>3470.8</v>
      </c>
      <c r="I9785" s="6">
        <v>111065.65</v>
      </c>
      <c r="J9785" t="s">
        <v>777</v>
      </c>
      <c r="K9785" s="8">
        <v>3</v>
      </c>
      <c r="L9785" t="str">
        <f>_xlfn.XLOOKUP(F9785, Items!$A:$A, Items!$C:$C, "Check Item ID", 0)</f>
        <v>Software</v>
      </c>
    </row>
    <row r="9786" spans="1:12" hidden="1" x14ac:dyDescent="0.25">
      <c r="A9786" t="s">
        <v>10554</v>
      </c>
      <c r="B9786" s="1">
        <v>45388</v>
      </c>
      <c r="C9786" t="s">
        <v>85</v>
      </c>
      <c r="D9786" t="s">
        <v>29</v>
      </c>
      <c r="E9786" t="s">
        <v>300</v>
      </c>
      <c r="F9786" t="s">
        <v>670</v>
      </c>
      <c r="G9786">
        <v>23</v>
      </c>
      <c r="H9786">
        <v>8296.81</v>
      </c>
      <c r="I9786">
        <v>190826.54</v>
      </c>
      <c r="J9786" t="s">
        <v>768</v>
      </c>
      <c r="K9786">
        <v>11</v>
      </c>
      <c r="L9786" t="str">
        <f>_xlfn.XLOOKUP(F9786, Items!$A:$A, Items!$C:$C, "Check Item ID", 0)</f>
        <v>Service</v>
      </c>
    </row>
    <row r="9787" spans="1:12" hidden="1" x14ac:dyDescent="0.25">
      <c r="A9787" t="s">
        <v>10555</v>
      </c>
      <c r="B9787" s="1">
        <v>45457</v>
      </c>
      <c r="C9787" t="s">
        <v>167</v>
      </c>
      <c r="D9787" t="s">
        <v>31</v>
      </c>
      <c r="E9787" t="s">
        <v>265</v>
      </c>
      <c r="F9787" t="s">
        <v>422</v>
      </c>
      <c r="G9787">
        <v>24</v>
      </c>
      <c r="H9787">
        <v>5617.37</v>
      </c>
      <c r="I9787">
        <v>134816.95999999999</v>
      </c>
      <c r="J9787" t="s">
        <v>768</v>
      </c>
      <c r="K9787">
        <v>27</v>
      </c>
      <c r="L9787" t="str">
        <f>_xlfn.XLOOKUP(F9787, Items!$A:$A, Items!$C:$C, "Check Item ID", 0)</f>
        <v>Service</v>
      </c>
    </row>
    <row r="9788" spans="1:12" hidden="1" x14ac:dyDescent="0.25">
      <c r="A9788" t="s">
        <v>10556</v>
      </c>
      <c r="B9788" s="1">
        <v>45151</v>
      </c>
      <c r="C9788" t="s">
        <v>61</v>
      </c>
      <c r="D9788" t="s">
        <v>11</v>
      </c>
      <c r="E9788" t="s">
        <v>324</v>
      </c>
      <c r="F9788" t="s">
        <v>378</v>
      </c>
      <c r="G9788">
        <v>22</v>
      </c>
      <c r="H9788">
        <v>569.99</v>
      </c>
      <c r="I9788">
        <v>12539.85</v>
      </c>
      <c r="J9788" t="s">
        <v>770</v>
      </c>
      <c r="K9788">
        <v>16</v>
      </c>
      <c r="L9788" t="str">
        <f>_xlfn.XLOOKUP(F9788, Items!$A:$A, Items!$C:$C, "Check Item ID", 0)</f>
        <v>Software</v>
      </c>
    </row>
    <row r="9789" spans="1:12" x14ac:dyDescent="0.25">
      <c r="A9789" t="s">
        <v>10557</v>
      </c>
      <c r="B9789" s="1">
        <v>45461</v>
      </c>
      <c r="C9789" t="s">
        <v>91</v>
      </c>
      <c r="D9789" t="s">
        <v>11</v>
      </c>
      <c r="E9789" t="s">
        <v>352</v>
      </c>
      <c r="F9789" t="s">
        <v>542</v>
      </c>
      <c r="G9789" s="8">
        <v>39</v>
      </c>
      <c r="H9789" s="6">
        <v>7132.94</v>
      </c>
      <c r="I9789" s="6">
        <v>278184.84999999998</v>
      </c>
      <c r="J9789" t="s">
        <v>777</v>
      </c>
      <c r="K9789" s="8">
        <v>38</v>
      </c>
      <c r="L9789" t="str">
        <f>_xlfn.XLOOKUP(F9789, Items!$A:$A, Items!$C:$C, "Check Item ID", 0)</f>
        <v>Service</v>
      </c>
    </row>
    <row r="9790" spans="1:12" hidden="1" x14ac:dyDescent="0.25">
      <c r="A9790" t="s">
        <v>10558</v>
      </c>
      <c r="B9790" s="1">
        <v>45793</v>
      </c>
      <c r="C9790" t="s">
        <v>63</v>
      </c>
      <c r="D9790" t="s">
        <v>27</v>
      </c>
      <c r="E9790" t="s">
        <v>352</v>
      </c>
      <c r="F9790" t="s">
        <v>402</v>
      </c>
      <c r="G9790">
        <v>13</v>
      </c>
      <c r="H9790">
        <v>7808.49</v>
      </c>
      <c r="I9790">
        <v>101510.39</v>
      </c>
      <c r="J9790" t="s">
        <v>770</v>
      </c>
      <c r="K9790">
        <v>39</v>
      </c>
      <c r="L9790" t="str">
        <f>_xlfn.XLOOKUP(F9790, Items!$A:$A, Items!$C:$C, "Check Item ID", 0)</f>
        <v>Hardware</v>
      </c>
    </row>
    <row r="9791" spans="1:12" x14ac:dyDescent="0.25">
      <c r="A9791" t="s">
        <v>10559</v>
      </c>
      <c r="B9791" s="1">
        <v>45477</v>
      </c>
      <c r="C9791" t="s">
        <v>199</v>
      </c>
      <c r="D9791" t="s">
        <v>11</v>
      </c>
      <c r="E9791" t="s">
        <v>265</v>
      </c>
      <c r="F9791" t="s">
        <v>662</v>
      </c>
      <c r="G9791" s="8">
        <v>38</v>
      </c>
      <c r="H9791" s="6">
        <v>5966.06</v>
      </c>
      <c r="I9791" s="6">
        <v>226710.45</v>
      </c>
      <c r="J9791" t="s">
        <v>777</v>
      </c>
      <c r="K9791" s="8">
        <v>37</v>
      </c>
      <c r="L9791" t="str">
        <f>_xlfn.XLOOKUP(F9791, Items!$A:$A, Items!$C:$C, "Check Item ID", 0)</f>
        <v>Service</v>
      </c>
    </row>
    <row r="9792" spans="1:12" x14ac:dyDescent="0.25">
      <c r="A9792" t="s">
        <v>10560</v>
      </c>
      <c r="B9792" s="1">
        <v>45896</v>
      </c>
      <c r="C9792" t="s">
        <v>177</v>
      </c>
      <c r="D9792" t="s">
        <v>27</v>
      </c>
      <c r="E9792" t="s">
        <v>326</v>
      </c>
      <c r="F9792" t="s">
        <v>470</v>
      </c>
      <c r="G9792" s="8">
        <v>46</v>
      </c>
      <c r="H9792" s="6">
        <v>1253.72</v>
      </c>
      <c r="I9792" s="6">
        <v>57671.06</v>
      </c>
      <c r="J9792" t="s">
        <v>777</v>
      </c>
      <c r="K9792" s="8">
        <v>10</v>
      </c>
      <c r="L9792" t="str">
        <f>_xlfn.XLOOKUP(F9792, Items!$A:$A, Items!$C:$C, "Check Item ID", 0)</f>
        <v>Software</v>
      </c>
    </row>
    <row r="9793" spans="1:12" hidden="1" x14ac:dyDescent="0.25">
      <c r="A9793" t="s">
        <v>10561</v>
      </c>
      <c r="B9793" s="1">
        <v>45983</v>
      </c>
      <c r="C9793" t="s">
        <v>129</v>
      </c>
      <c r="D9793" t="s">
        <v>11</v>
      </c>
      <c r="E9793" t="s">
        <v>258</v>
      </c>
      <c r="F9793" t="s">
        <v>670</v>
      </c>
      <c r="G9793">
        <v>6</v>
      </c>
      <c r="H9793">
        <v>7877.43</v>
      </c>
      <c r="I9793">
        <v>47264.56</v>
      </c>
      <c r="J9793" t="s">
        <v>768</v>
      </c>
      <c r="K9793">
        <v>8</v>
      </c>
      <c r="L9793" t="str">
        <f>_xlfn.XLOOKUP(F9793, Items!$A:$A, Items!$C:$C, "Check Item ID", 0)</f>
        <v>Service</v>
      </c>
    </row>
    <row r="9794" spans="1:12" hidden="1" x14ac:dyDescent="0.25">
      <c r="A9794" t="s">
        <v>10562</v>
      </c>
      <c r="B9794" s="1">
        <v>45399</v>
      </c>
      <c r="C9794" t="s">
        <v>103</v>
      </c>
      <c r="D9794" t="s">
        <v>31</v>
      </c>
      <c r="E9794" t="s">
        <v>290</v>
      </c>
      <c r="F9794" t="s">
        <v>440</v>
      </c>
      <c r="G9794">
        <v>15</v>
      </c>
      <c r="H9794">
        <v>7723.65</v>
      </c>
      <c r="I9794">
        <v>115854.75</v>
      </c>
      <c r="J9794" t="s">
        <v>768</v>
      </c>
      <c r="K9794">
        <v>23</v>
      </c>
      <c r="L9794" t="str">
        <f>_xlfn.XLOOKUP(F9794, Items!$A:$A, Items!$C:$C, "Check Item ID", 0)</f>
        <v>Hardware</v>
      </c>
    </row>
    <row r="9795" spans="1:12" hidden="1" x14ac:dyDescent="0.25">
      <c r="A9795" t="s">
        <v>10563</v>
      </c>
      <c r="B9795" s="1">
        <v>45254</v>
      </c>
      <c r="C9795" t="s">
        <v>111</v>
      </c>
      <c r="D9795" t="s">
        <v>31</v>
      </c>
      <c r="E9795" t="s">
        <v>304</v>
      </c>
      <c r="F9795" t="s">
        <v>428</v>
      </c>
      <c r="G9795">
        <v>14</v>
      </c>
      <c r="H9795">
        <v>5701.34</v>
      </c>
      <c r="I9795">
        <v>79818.7</v>
      </c>
      <c r="J9795" t="s">
        <v>770</v>
      </c>
      <c r="K9795">
        <v>18</v>
      </c>
      <c r="L9795" t="str">
        <f>_xlfn.XLOOKUP(F9795, Items!$A:$A, Items!$C:$C, "Check Item ID", 0)</f>
        <v>Service</v>
      </c>
    </row>
    <row r="9796" spans="1:12" hidden="1" x14ac:dyDescent="0.25">
      <c r="A9796" t="s">
        <v>10564</v>
      </c>
      <c r="B9796" s="1">
        <v>45491</v>
      </c>
      <c r="C9796" t="s">
        <v>79</v>
      </c>
      <c r="D9796" t="s">
        <v>31</v>
      </c>
      <c r="E9796" t="s">
        <v>338</v>
      </c>
      <c r="F9796" t="s">
        <v>422</v>
      </c>
      <c r="G9796">
        <v>6</v>
      </c>
      <c r="H9796">
        <v>5084.13</v>
      </c>
      <c r="I9796">
        <v>30504.78</v>
      </c>
      <c r="J9796" t="s">
        <v>770</v>
      </c>
      <c r="K9796">
        <v>3</v>
      </c>
      <c r="L9796" t="str">
        <f>_xlfn.XLOOKUP(F9796, Items!$A:$A, Items!$C:$C, "Check Item ID", 0)</f>
        <v>Service</v>
      </c>
    </row>
    <row r="9797" spans="1:12" x14ac:dyDescent="0.25">
      <c r="A9797" t="s">
        <v>10565</v>
      </c>
      <c r="B9797" s="1">
        <v>45879</v>
      </c>
      <c r="C9797" t="s">
        <v>115</v>
      </c>
      <c r="D9797" t="s">
        <v>27</v>
      </c>
      <c r="E9797" t="s">
        <v>304</v>
      </c>
      <c r="F9797" t="s">
        <v>392</v>
      </c>
      <c r="G9797" s="8">
        <v>49</v>
      </c>
      <c r="H9797" s="6">
        <v>10766.73</v>
      </c>
      <c r="I9797" s="6">
        <v>527569.75</v>
      </c>
      <c r="J9797" t="s">
        <v>777</v>
      </c>
      <c r="K9797" s="8">
        <v>34</v>
      </c>
      <c r="L9797" t="str">
        <f>_xlfn.XLOOKUP(F9797, Items!$A:$A, Items!$C:$C, "Check Item ID", 0)</f>
        <v>Software</v>
      </c>
    </row>
    <row r="9798" spans="1:12" x14ac:dyDescent="0.25">
      <c r="A9798" t="s">
        <v>10566</v>
      </c>
      <c r="B9798" s="1">
        <v>45920</v>
      </c>
      <c r="C9798" t="s">
        <v>67</v>
      </c>
      <c r="D9798" t="s">
        <v>7</v>
      </c>
      <c r="E9798" t="s">
        <v>306</v>
      </c>
      <c r="F9798" t="s">
        <v>754</v>
      </c>
      <c r="G9798" s="8">
        <v>50</v>
      </c>
      <c r="H9798" s="6">
        <v>9098.35</v>
      </c>
      <c r="I9798" s="6">
        <v>454917.68</v>
      </c>
      <c r="J9798" t="s">
        <v>777</v>
      </c>
      <c r="K9798" s="8">
        <v>18</v>
      </c>
      <c r="L9798" t="str">
        <f>_xlfn.XLOOKUP(F9798, Items!$A:$A, Items!$C:$C, "Check Item ID", 0)</f>
        <v>Service</v>
      </c>
    </row>
    <row r="9799" spans="1:12" hidden="1" x14ac:dyDescent="0.25">
      <c r="A9799" t="s">
        <v>10567</v>
      </c>
      <c r="B9799" s="1">
        <v>45971</v>
      </c>
      <c r="C9799" t="s">
        <v>139</v>
      </c>
      <c r="D9799" t="s">
        <v>19</v>
      </c>
      <c r="E9799" t="s">
        <v>328</v>
      </c>
      <c r="F9799" t="s">
        <v>578</v>
      </c>
      <c r="G9799">
        <v>32</v>
      </c>
      <c r="H9799">
        <v>9486.06</v>
      </c>
      <c r="I9799">
        <v>303553.89</v>
      </c>
      <c r="J9799" t="s">
        <v>768</v>
      </c>
      <c r="K9799">
        <v>44</v>
      </c>
      <c r="L9799" t="str">
        <f>_xlfn.XLOOKUP(F9799, Items!$A:$A, Items!$C:$C, "Check Item ID", 0)</f>
        <v>Service</v>
      </c>
    </row>
    <row r="9800" spans="1:12" hidden="1" x14ac:dyDescent="0.25">
      <c r="A9800" t="s">
        <v>10568</v>
      </c>
      <c r="B9800" s="1">
        <v>45976</v>
      </c>
      <c r="C9800" t="s">
        <v>157</v>
      </c>
      <c r="D9800" t="s">
        <v>11</v>
      </c>
      <c r="E9800" t="s">
        <v>338</v>
      </c>
      <c r="F9800" t="s">
        <v>654</v>
      </c>
      <c r="G9800">
        <v>47</v>
      </c>
      <c r="H9800">
        <v>4995.37</v>
      </c>
      <c r="I9800">
        <v>234782.58</v>
      </c>
      <c r="J9800" t="s">
        <v>768</v>
      </c>
      <c r="K9800">
        <v>14</v>
      </c>
      <c r="L9800" t="str">
        <f>_xlfn.XLOOKUP(F9800, Items!$A:$A, Items!$C:$C, "Check Item ID", 0)</f>
        <v>Hardware</v>
      </c>
    </row>
    <row r="9801" spans="1:12" x14ac:dyDescent="0.25">
      <c r="A9801" t="s">
        <v>10569</v>
      </c>
      <c r="B9801" s="1">
        <v>45030</v>
      </c>
      <c r="C9801" t="s">
        <v>111</v>
      </c>
      <c r="D9801" t="s">
        <v>31</v>
      </c>
      <c r="E9801" t="s">
        <v>320</v>
      </c>
      <c r="F9801" t="s">
        <v>560</v>
      </c>
      <c r="G9801" s="8">
        <v>33</v>
      </c>
      <c r="H9801" s="6">
        <v>10179.84</v>
      </c>
      <c r="I9801" s="6">
        <v>335934.68</v>
      </c>
      <c r="J9801" t="s">
        <v>777</v>
      </c>
      <c r="K9801" s="8">
        <v>6</v>
      </c>
      <c r="L9801" t="str">
        <f>_xlfn.XLOOKUP(F9801, Items!$A:$A, Items!$C:$C, "Check Item ID", 0)</f>
        <v>Service</v>
      </c>
    </row>
    <row r="9802" spans="1:12" hidden="1" x14ac:dyDescent="0.25">
      <c r="A9802" t="s">
        <v>10570</v>
      </c>
      <c r="B9802" s="1">
        <v>45504</v>
      </c>
      <c r="C9802" t="s">
        <v>93</v>
      </c>
      <c r="D9802" t="s">
        <v>9</v>
      </c>
      <c r="E9802" t="s">
        <v>340</v>
      </c>
      <c r="F9802" t="s">
        <v>606</v>
      </c>
      <c r="G9802">
        <v>34</v>
      </c>
      <c r="H9802">
        <v>8337.09</v>
      </c>
      <c r="I9802">
        <v>283461.09000000003</v>
      </c>
      <c r="J9802" t="s">
        <v>768</v>
      </c>
      <c r="K9802">
        <v>18</v>
      </c>
      <c r="L9802" t="str">
        <f>_xlfn.XLOOKUP(F9802, Items!$A:$A, Items!$C:$C, "Check Item ID", 0)</f>
        <v>Service</v>
      </c>
    </row>
    <row r="9803" spans="1:12" hidden="1" x14ac:dyDescent="0.25">
      <c r="A9803" t="s">
        <v>10571</v>
      </c>
      <c r="B9803" s="1">
        <v>45156</v>
      </c>
      <c r="C9803" t="s">
        <v>63</v>
      </c>
      <c r="D9803" t="s">
        <v>27</v>
      </c>
      <c r="E9803" t="s">
        <v>292</v>
      </c>
      <c r="F9803" t="s">
        <v>460</v>
      </c>
      <c r="G9803">
        <v>39</v>
      </c>
      <c r="H9803">
        <v>3887.25</v>
      </c>
      <c r="I9803">
        <v>151602.81</v>
      </c>
      <c r="J9803" t="s">
        <v>768</v>
      </c>
      <c r="K9803">
        <v>9</v>
      </c>
      <c r="L9803" t="str">
        <f>_xlfn.XLOOKUP(F9803, Items!$A:$A, Items!$C:$C, "Check Item ID", 0)</f>
        <v>Hardware</v>
      </c>
    </row>
    <row r="9804" spans="1:12" x14ac:dyDescent="0.25">
      <c r="A9804" t="s">
        <v>10572</v>
      </c>
      <c r="B9804" s="1">
        <v>45450</v>
      </c>
      <c r="C9804" t="s">
        <v>59</v>
      </c>
      <c r="D9804" t="s">
        <v>9</v>
      </c>
      <c r="E9804" t="s">
        <v>310</v>
      </c>
      <c r="F9804" t="s">
        <v>710</v>
      </c>
      <c r="G9804" s="8">
        <v>38</v>
      </c>
      <c r="H9804" s="6">
        <v>206.49</v>
      </c>
      <c r="I9804" s="6">
        <v>7846.66</v>
      </c>
      <c r="J9804" t="s">
        <v>777</v>
      </c>
      <c r="K9804" s="8">
        <v>5</v>
      </c>
      <c r="L9804" t="str">
        <f>_xlfn.XLOOKUP(F9804, Items!$A:$A, Items!$C:$C, "Check Item ID", 0)</f>
        <v>Service</v>
      </c>
    </row>
    <row r="9805" spans="1:12" hidden="1" x14ac:dyDescent="0.25">
      <c r="A9805" t="s">
        <v>10573</v>
      </c>
      <c r="B9805" s="1">
        <v>45216</v>
      </c>
      <c r="C9805" t="s">
        <v>149</v>
      </c>
      <c r="D9805" t="s">
        <v>21</v>
      </c>
      <c r="E9805" t="s">
        <v>326</v>
      </c>
      <c r="F9805" t="s">
        <v>702</v>
      </c>
      <c r="G9805">
        <v>43</v>
      </c>
      <c r="H9805">
        <v>6514.44</v>
      </c>
      <c r="I9805">
        <v>280121.08</v>
      </c>
      <c r="J9805" t="s">
        <v>768</v>
      </c>
      <c r="K9805">
        <v>40</v>
      </c>
      <c r="L9805" t="str">
        <f>_xlfn.XLOOKUP(F9805, Items!$A:$A, Items!$C:$C, "Check Item ID", 0)</f>
        <v>Hardware</v>
      </c>
    </row>
    <row r="9806" spans="1:12" hidden="1" x14ac:dyDescent="0.25">
      <c r="A9806" t="s">
        <v>10574</v>
      </c>
      <c r="B9806" s="1">
        <v>44957</v>
      </c>
      <c r="C9806" t="s">
        <v>115</v>
      </c>
      <c r="D9806" t="s">
        <v>27</v>
      </c>
      <c r="E9806" t="s">
        <v>340</v>
      </c>
      <c r="F9806" t="s">
        <v>642</v>
      </c>
      <c r="G9806">
        <v>46</v>
      </c>
      <c r="H9806">
        <v>3577.84</v>
      </c>
      <c r="I9806">
        <v>164580.56</v>
      </c>
      <c r="J9806" t="s">
        <v>768</v>
      </c>
      <c r="K9806">
        <v>14</v>
      </c>
      <c r="L9806" t="str">
        <f>_xlfn.XLOOKUP(F9806, Items!$A:$A, Items!$C:$C, "Check Item ID", 0)</f>
        <v>Software</v>
      </c>
    </row>
    <row r="9807" spans="1:12" x14ac:dyDescent="0.25">
      <c r="A9807" t="s">
        <v>10575</v>
      </c>
      <c r="B9807" s="1">
        <v>45530</v>
      </c>
      <c r="C9807" t="s">
        <v>55</v>
      </c>
      <c r="D9807" t="s">
        <v>3</v>
      </c>
      <c r="E9807" t="s">
        <v>272</v>
      </c>
      <c r="F9807" t="s">
        <v>424</v>
      </c>
      <c r="G9807" s="8">
        <v>11</v>
      </c>
      <c r="H9807" s="6">
        <v>1900.01</v>
      </c>
      <c r="I9807" s="6">
        <v>20900.080000000002</v>
      </c>
      <c r="J9807" t="s">
        <v>777</v>
      </c>
      <c r="K9807" s="8">
        <v>34</v>
      </c>
      <c r="L9807" t="str">
        <f>_xlfn.XLOOKUP(F9807, Items!$A:$A, Items!$C:$C, "Check Item ID", 0)</f>
        <v>Service</v>
      </c>
    </row>
    <row r="9808" spans="1:12" hidden="1" x14ac:dyDescent="0.25">
      <c r="A9808" t="s">
        <v>10576</v>
      </c>
      <c r="B9808" s="1">
        <v>45181</v>
      </c>
      <c r="C9808" t="s">
        <v>131</v>
      </c>
      <c r="D9808" t="s">
        <v>25</v>
      </c>
      <c r="E9808" t="s">
        <v>270</v>
      </c>
      <c r="F9808" t="s">
        <v>744</v>
      </c>
      <c r="G9808">
        <v>35</v>
      </c>
      <c r="H9808">
        <v>8159.17</v>
      </c>
      <c r="I9808">
        <v>285571.01</v>
      </c>
      <c r="J9808" t="s">
        <v>768</v>
      </c>
      <c r="K9808">
        <v>17</v>
      </c>
      <c r="L9808" t="str">
        <f>_xlfn.XLOOKUP(F9808, Items!$A:$A, Items!$C:$C, "Check Item ID", 0)</f>
        <v>Service</v>
      </c>
    </row>
    <row r="9809" spans="1:12" hidden="1" x14ac:dyDescent="0.25">
      <c r="A9809" t="s">
        <v>10577</v>
      </c>
      <c r="B9809" s="1">
        <v>45122</v>
      </c>
      <c r="C9809" t="s">
        <v>73</v>
      </c>
      <c r="D9809" t="s">
        <v>29</v>
      </c>
      <c r="E9809" t="s">
        <v>310</v>
      </c>
      <c r="F9809" t="s">
        <v>506</v>
      </c>
      <c r="G9809">
        <v>16</v>
      </c>
      <c r="H9809">
        <v>9010.9</v>
      </c>
      <c r="I9809">
        <v>144174.44</v>
      </c>
      <c r="J9809" t="s">
        <v>768</v>
      </c>
      <c r="K9809">
        <v>20</v>
      </c>
      <c r="L9809" t="str">
        <f>_xlfn.XLOOKUP(F9809, Items!$A:$A, Items!$C:$C, "Check Item ID", 0)</f>
        <v>Software</v>
      </c>
    </row>
    <row r="9810" spans="1:12" x14ac:dyDescent="0.25">
      <c r="A9810" t="s">
        <v>10578</v>
      </c>
      <c r="B9810" s="1">
        <v>45454</v>
      </c>
      <c r="C9810" t="s">
        <v>79</v>
      </c>
      <c r="D9810" t="s">
        <v>31</v>
      </c>
      <c r="E9810" t="s">
        <v>246</v>
      </c>
      <c r="F9810" t="s">
        <v>508</v>
      </c>
      <c r="G9810" s="8">
        <v>3</v>
      </c>
      <c r="H9810" s="6">
        <v>2437.13</v>
      </c>
      <c r="I9810" s="6">
        <v>7311.4</v>
      </c>
      <c r="J9810" t="s">
        <v>777</v>
      </c>
      <c r="K9810" s="8">
        <v>24</v>
      </c>
      <c r="L9810" t="str">
        <f>_xlfn.XLOOKUP(F9810, Items!$A:$A, Items!$C:$C, "Check Item ID", 0)</f>
        <v>Software</v>
      </c>
    </row>
    <row r="9811" spans="1:12" hidden="1" x14ac:dyDescent="0.25">
      <c r="A9811" t="s">
        <v>10579</v>
      </c>
      <c r="B9811" s="1">
        <v>45895</v>
      </c>
      <c r="C9811" t="s">
        <v>99</v>
      </c>
      <c r="D9811" t="s">
        <v>13</v>
      </c>
      <c r="E9811" t="s">
        <v>296</v>
      </c>
      <c r="F9811" t="s">
        <v>754</v>
      </c>
      <c r="G9811">
        <v>37</v>
      </c>
      <c r="H9811">
        <v>7956.43</v>
      </c>
      <c r="I9811">
        <v>294387.90000000002</v>
      </c>
      <c r="J9811" t="s">
        <v>768</v>
      </c>
      <c r="K9811">
        <v>43</v>
      </c>
      <c r="L9811" t="str">
        <f>_xlfn.XLOOKUP(F9811, Items!$A:$A, Items!$C:$C, "Check Item ID", 0)</f>
        <v>Service</v>
      </c>
    </row>
    <row r="9812" spans="1:12" hidden="1" x14ac:dyDescent="0.25">
      <c r="A9812" t="s">
        <v>10580</v>
      </c>
      <c r="B9812" s="1">
        <v>45946</v>
      </c>
      <c r="C9812" t="s">
        <v>153</v>
      </c>
      <c r="D9812" t="s">
        <v>3</v>
      </c>
      <c r="E9812" t="s">
        <v>340</v>
      </c>
      <c r="F9812" t="s">
        <v>622</v>
      </c>
      <c r="G9812">
        <v>15</v>
      </c>
      <c r="H9812">
        <v>1764.1</v>
      </c>
      <c r="I9812">
        <v>26461.43</v>
      </c>
      <c r="J9812" t="s">
        <v>770</v>
      </c>
      <c r="K9812">
        <v>36</v>
      </c>
      <c r="L9812" t="str">
        <f>_xlfn.XLOOKUP(F9812, Items!$A:$A, Items!$C:$C, "Check Item ID", 0)</f>
        <v>Software</v>
      </c>
    </row>
    <row r="9813" spans="1:12" x14ac:dyDescent="0.25">
      <c r="A9813" t="s">
        <v>10581</v>
      </c>
      <c r="B9813" s="1">
        <v>45403</v>
      </c>
      <c r="C9813" t="s">
        <v>57</v>
      </c>
      <c r="D9813" t="s">
        <v>25</v>
      </c>
      <c r="E9813" t="s">
        <v>342</v>
      </c>
      <c r="F9813" t="s">
        <v>576</v>
      </c>
      <c r="G9813" s="8">
        <v>27</v>
      </c>
      <c r="H9813" s="6">
        <v>2141.54</v>
      </c>
      <c r="I9813" s="6">
        <v>57821.45</v>
      </c>
      <c r="J9813" t="s">
        <v>777</v>
      </c>
      <c r="K9813" s="8">
        <v>6</v>
      </c>
      <c r="L9813" t="str">
        <f>_xlfn.XLOOKUP(F9813, Items!$A:$A, Items!$C:$C, "Check Item ID", 0)</f>
        <v>Software</v>
      </c>
    </row>
    <row r="9814" spans="1:12" hidden="1" x14ac:dyDescent="0.25">
      <c r="A9814" t="s">
        <v>10582</v>
      </c>
      <c r="B9814" s="1">
        <v>45612</v>
      </c>
      <c r="C9814" t="s">
        <v>209</v>
      </c>
      <c r="D9814" t="s">
        <v>23</v>
      </c>
      <c r="E9814" t="s">
        <v>283</v>
      </c>
      <c r="F9814" t="s">
        <v>710</v>
      </c>
      <c r="G9814">
        <v>10</v>
      </c>
      <c r="H9814">
        <v>223.34</v>
      </c>
      <c r="I9814">
        <v>2233.35</v>
      </c>
      <c r="J9814" t="s">
        <v>768</v>
      </c>
      <c r="K9814">
        <v>34</v>
      </c>
      <c r="L9814" t="str">
        <f>_xlfn.XLOOKUP(F9814, Items!$A:$A, Items!$C:$C, "Check Item ID", 0)</f>
        <v>Service</v>
      </c>
    </row>
    <row r="9815" spans="1:12" hidden="1" x14ac:dyDescent="0.25">
      <c r="A9815" t="s">
        <v>10583</v>
      </c>
      <c r="B9815" s="1">
        <v>45783</v>
      </c>
      <c r="C9815" t="s">
        <v>163</v>
      </c>
      <c r="D9815" t="s">
        <v>31</v>
      </c>
      <c r="E9815" t="s">
        <v>276</v>
      </c>
      <c r="F9815" t="s">
        <v>702</v>
      </c>
      <c r="G9815">
        <v>36</v>
      </c>
      <c r="H9815">
        <v>5630.86</v>
      </c>
      <c r="I9815">
        <v>202710.81</v>
      </c>
      <c r="J9815" t="s">
        <v>770</v>
      </c>
      <c r="K9815">
        <v>28</v>
      </c>
      <c r="L9815" t="str">
        <f>_xlfn.XLOOKUP(F9815, Items!$A:$A, Items!$C:$C, "Check Item ID", 0)</f>
        <v>Hardware</v>
      </c>
    </row>
    <row r="9816" spans="1:12" hidden="1" x14ac:dyDescent="0.25">
      <c r="A9816" t="s">
        <v>10584</v>
      </c>
      <c r="B9816" s="1">
        <v>45093</v>
      </c>
      <c r="C9816" t="s">
        <v>217</v>
      </c>
      <c r="D9816" t="s">
        <v>21</v>
      </c>
      <c r="E9816" t="s">
        <v>312</v>
      </c>
      <c r="F9816" t="s">
        <v>754</v>
      </c>
      <c r="G9816">
        <v>6</v>
      </c>
      <c r="H9816">
        <v>8525.39</v>
      </c>
      <c r="I9816">
        <v>51152.36</v>
      </c>
      <c r="J9816" t="s">
        <v>770</v>
      </c>
      <c r="K9816">
        <v>3</v>
      </c>
      <c r="L9816" t="str">
        <f>_xlfn.XLOOKUP(F9816, Items!$A:$A, Items!$C:$C, "Check Item ID", 0)</f>
        <v>Service</v>
      </c>
    </row>
    <row r="9817" spans="1:12" hidden="1" x14ac:dyDescent="0.25">
      <c r="A9817" t="s">
        <v>10585</v>
      </c>
      <c r="B9817" s="1">
        <v>45036</v>
      </c>
      <c r="C9817" t="s">
        <v>175</v>
      </c>
      <c r="D9817" t="s">
        <v>27</v>
      </c>
      <c r="E9817" t="s">
        <v>286</v>
      </c>
      <c r="F9817" t="s">
        <v>444</v>
      </c>
      <c r="G9817">
        <v>27</v>
      </c>
      <c r="H9817">
        <v>4792.04</v>
      </c>
      <c r="I9817">
        <v>129385.15</v>
      </c>
      <c r="J9817" t="s">
        <v>768</v>
      </c>
      <c r="K9817">
        <v>11</v>
      </c>
      <c r="L9817" t="str">
        <f>_xlfn.XLOOKUP(F9817, Items!$A:$A, Items!$C:$C, "Check Item ID", 0)</f>
        <v>Service</v>
      </c>
    </row>
    <row r="9818" spans="1:12" hidden="1" x14ac:dyDescent="0.25">
      <c r="A9818" t="s">
        <v>10586</v>
      </c>
      <c r="B9818" s="1">
        <v>45198</v>
      </c>
      <c r="C9818" t="s">
        <v>39</v>
      </c>
      <c r="D9818" t="s">
        <v>25</v>
      </c>
      <c r="E9818" t="s">
        <v>281</v>
      </c>
      <c r="F9818" t="s">
        <v>620</v>
      </c>
      <c r="G9818">
        <v>18</v>
      </c>
      <c r="H9818">
        <v>1806.56</v>
      </c>
      <c r="I9818">
        <v>32518.14</v>
      </c>
      <c r="J9818" t="s">
        <v>768</v>
      </c>
      <c r="K9818">
        <v>27</v>
      </c>
      <c r="L9818" t="str">
        <f>_xlfn.XLOOKUP(F9818, Items!$A:$A, Items!$C:$C, "Check Item ID", 0)</f>
        <v>Hardware</v>
      </c>
    </row>
    <row r="9819" spans="1:12" hidden="1" x14ac:dyDescent="0.25">
      <c r="A9819" t="s">
        <v>10587</v>
      </c>
      <c r="B9819" s="1">
        <v>45509</v>
      </c>
      <c r="C9819" t="s">
        <v>157</v>
      </c>
      <c r="D9819" t="s">
        <v>11</v>
      </c>
      <c r="E9819" t="s">
        <v>288</v>
      </c>
      <c r="F9819" t="s">
        <v>682</v>
      </c>
      <c r="G9819">
        <v>47</v>
      </c>
      <c r="H9819">
        <v>7980.42</v>
      </c>
      <c r="I9819">
        <v>375079.79</v>
      </c>
      <c r="J9819" t="s">
        <v>770</v>
      </c>
      <c r="K9819">
        <v>45</v>
      </c>
      <c r="L9819" t="str">
        <f>_xlfn.XLOOKUP(F9819, Items!$A:$A, Items!$C:$C, "Check Item ID", 0)</f>
        <v>Software</v>
      </c>
    </row>
    <row r="9820" spans="1:12" x14ac:dyDescent="0.25">
      <c r="A9820" t="s">
        <v>10588</v>
      </c>
      <c r="B9820" s="1">
        <v>45723</v>
      </c>
      <c r="C9820" t="s">
        <v>193</v>
      </c>
      <c r="D9820" t="s">
        <v>5</v>
      </c>
      <c r="E9820" t="s">
        <v>348</v>
      </c>
      <c r="F9820" t="s">
        <v>460</v>
      </c>
      <c r="G9820" s="8">
        <v>10</v>
      </c>
      <c r="H9820" s="6">
        <v>4281.72</v>
      </c>
      <c r="I9820" s="6">
        <v>42817.16</v>
      </c>
      <c r="J9820" t="s">
        <v>777</v>
      </c>
      <c r="K9820" s="8">
        <v>10</v>
      </c>
      <c r="L9820" t="str">
        <f>_xlfn.XLOOKUP(F9820, Items!$A:$A, Items!$C:$C, "Check Item ID", 0)</f>
        <v>Hardware</v>
      </c>
    </row>
    <row r="9821" spans="1:12" hidden="1" x14ac:dyDescent="0.25">
      <c r="A9821" t="s">
        <v>10589</v>
      </c>
      <c r="B9821" s="1">
        <v>45429</v>
      </c>
      <c r="C9821" t="s">
        <v>199</v>
      </c>
      <c r="D9821" t="s">
        <v>11</v>
      </c>
      <c r="E9821" t="s">
        <v>318</v>
      </c>
      <c r="F9821" t="s">
        <v>736</v>
      </c>
      <c r="G9821">
        <v>47</v>
      </c>
      <c r="H9821">
        <v>8308.93</v>
      </c>
      <c r="I9821">
        <v>390519.51</v>
      </c>
      <c r="J9821" t="s">
        <v>768</v>
      </c>
      <c r="K9821">
        <v>9</v>
      </c>
      <c r="L9821" t="str">
        <f>_xlfn.XLOOKUP(F9821, Items!$A:$A, Items!$C:$C, "Check Item ID", 0)</f>
        <v>Service</v>
      </c>
    </row>
    <row r="9822" spans="1:12" hidden="1" x14ac:dyDescent="0.25">
      <c r="A9822" t="s">
        <v>10590</v>
      </c>
      <c r="B9822" s="1">
        <v>45418</v>
      </c>
      <c r="C9822" t="s">
        <v>229</v>
      </c>
      <c r="D9822" t="s">
        <v>17</v>
      </c>
      <c r="E9822" t="s">
        <v>338</v>
      </c>
      <c r="F9822" t="s">
        <v>626</v>
      </c>
      <c r="G9822">
        <v>18</v>
      </c>
      <c r="H9822">
        <v>3937.41</v>
      </c>
      <c r="I9822">
        <v>70873.41</v>
      </c>
      <c r="J9822" t="s">
        <v>768</v>
      </c>
      <c r="K9822">
        <v>27</v>
      </c>
      <c r="L9822" t="str">
        <f>_xlfn.XLOOKUP(F9822, Items!$A:$A, Items!$C:$C, "Check Item ID", 0)</f>
        <v>Software</v>
      </c>
    </row>
    <row r="9823" spans="1:12" hidden="1" x14ac:dyDescent="0.25">
      <c r="A9823" t="s">
        <v>10591</v>
      </c>
      <c r="B9823" s="1">
        <v>45595</v>
      </c>
      <c r="C9823" t="s">
        <v>185</v>
      </c>
      <c r="D9823" t="s">
        <v>29</v>
      </c>
      <c r="E9823" t="s">
        <v>260</v>
      </c>
      <c r="F9823" t="s">
        <v>598</v>
      </c>
      <c r="G9823">
        <v>2</v>
      </c>
      <c r="H9823">
        <v>6429.86</v>
      </c>
      <c r="I9823">
        <v>12859.72</v>
      </c>
      <c r="J9823" t="s">
        <v>768</v>
      </c>
      <c r="K9823">
        <v>8</v>
      </c>
      <c r="L9823" t="str">
        <f>_xlfn.XLOOKUP(F9823, Items!$A:$A, Items!$C:$C, "Check Item ID", 0)</f>
        <v>Software</v>
      </c>
    </row>
    <row r="9824" spans="1:12" hidden="1" x14ac:dyDescent="0.25">
      <c r="A9824" t="s">
        <v>10592</v>
      </c>
      <c r="B9824" s="1">
        <v>45511</v>
      </c>
      <c r="C9824" t="s">
        <v>131</v>
      </c>
      <c r="D9824" t="s">
        <v>25</v>
      </c>
      <c r="E9824" t="s">
        <v>306</v>
      </c>
      <c r="F9824" t="s">
        <v>676</v>
      </c>
      <c r="G9824">
        <v>33</v>
      </c>
      <c r="H9824">
        <v>9734.2199999999993</v>
      </c>
      <c r="I9824">
        <v>321229.31</v>
      </c>
      <c r="J9824" t="s">
        <v>768</v>
      </c>
      <c r="K9824">
        <v>19</v>
      </c>
      <c r="L9824" t="str">
        <f>_xlfn.XLOOKUP(F9824, Items!$A:$A, Items!$C:$C, "Check Item ID", 0)</f>
        <v>Service</v>
      </c>
    </row>
    <row r="9825" spans="1:12" hidden="1" x14ac:dyDescent="0.25">
      <c r="A9825" t="s">
        <v>10593</v>
      </c>
      <c r="B9825" s="1">
        <v>45483</v>
      </c>
      <c r="C9825" t="s">
        <v>125</v>
      </c>
      <c r="D9825" t="s">
        <v>23</v>
      </c>
      <c r="E9825" t="s">
        <v>276</v>
      </c>
      <c r="F9825" t="s">
        <v>536</v>
      </c>
      <c r="G9825">
        <v>43</v>
      </c>
      <c r="H9825">
        <v>3993.81</v>
      </c>
      <c r="I9825">
        <v>171733.77</v>
      </c>
      <c r="J9825" t="s">
        <v>768</v>
      </c>
      <c r="K9825">
        <v>20</v>
      </c>
      <c r="L9825" t="str">
        <f>_xlfn.XLOOKUP(F9825, Items!$A:$A, Items!$C:$C, "Check Item ID", 0)</f>
        <v>Service</v>
      </c>
    </row>
    <row r="9826" spans="1:12" hidden="1" x14ac:dyDescent="0.25">
      <c r="A9826" t="s">
        <v>10594</v>
      </c>
      <c r="B9826" s="1">
        <v>45826</v>
      </c>
      <c r="C9826" t="s">
        <v>117</v>
      </c>
      <c r="D9826" t="s">
        <v>29</v>
      </c>
      <c r="E9826" t="s">
        <v>294</v>
      </c>
      <c r="F9826" t="s">
        <v>664</v>
      </c>
      <c r="G9826">
        <v>10</v>
      </c>
      <c r="H9826">
        <v>6623.8</v>
      </c>
      <c r="I9826">
        <v>66238.05</v>
      </c>
      <c r="J9826" t="s">
        <v>770</v>
      </c>
      <c r="K9826">
        <v>12</v>
      </c>
      <c r="L9826" t="str">
        <f>_xlfn.XLOOKUP(F9826, Items!$A:$A, Items!$C:$C, "Check Item ID", 0)</f>
        <v>Hardware</v>
      </c>
    </row>
    <row r="9827" spans="1:12" hidden="1" x14ac:dyDescent="0.25">
      <c r="A9827" t="s">
        <v>10595</v>
      </c>
      <c r="B9827" s="1">
        <v>45039</v>
      </c>
      <c r="C9827" t="s">
        <v>187</v>
      </c>
      <c r="D9827" t="s">
        <v>3</v>
      </c>
      <c r="E9827" t="s">
        <v>270</v>
      </c>
      <c r="F9827" t="s">
        <v>636</v>
      </c>
      <c r="G9827">
        <v>19</v>
      </c>
      <c r="H9827">
        <v>9500.9699999999993</v>
      </c>
      <c r="I9827">
        <v>180518.34</v>
      </c>
      <c r="J9827" t="s">
        <v>770</v>
      </c>
      <c r="K9827">
        <v>11</v>
      </c>
      <c r="L9827" t="str">
        <f>_xlfn.XLOOKUP(F9827, Items!$A:$A, Items!$C:$C, "Check Item ID", 0)</f>
        <v>Hardware</v>
      </c>
    </row>
    <row r="9828" spans="1:12" hidden="1" x14ac:dyDescent="0.25">
      <c r="A9828" t="s">
        <v>10596</v>
      </c>
      <c r="B9828" s="1">
        <v>45147</v>
      </c>
      <c r="C9828" t="s">
        <v>77</v>
      </c>
      <c r="D9828" t="s">
        <v>17</v>
      </c>
      <c r="E9828" t="s">
        <v>334</v>
      </c>
      <c r="F9828" t="s">
        <v>488</v>
      </c>
      <c r="G9828">
        <v>29</v>
      </c>
      <c r="H9828">
        <v>9398.0499999999993</v>
      </c>
      <c r="I9828">
        <v>272543.46999999997</v>
      </c>
      <c r="J9828" t="s">
        <v>770</v>
      </c>
      <c r="K9828">
        <v>17</v>
      </c>
      <c r="L9828" t="str">
        <f>_xlfn.XLOOKUP(F9828, Items!$A:$A, Items!$C:$C, "Check Item ID", 0)</f>
        <v>Service</v>
      </c>
    </row>
    <row r="9829" spans="1:12" hidden="1" x14ac:dyDescent="0.25">
      <c r="A9829" t="s">
        <v>10597</v>
      </c>
      <c r="B9829" s="1">
        <v>45453</v>
      </c>
      <c r="C9829" t="s">
        <v>79</v>
      </c>
      <c r="D9829" t="s">
        <v>31</v>
      </c>
      <c r="E9829" t="s">
        <v>340</v>
      </c>
      <c r="F9829" t="s">
        <v>406</v>
      </c>
      <c r="G9829">
        <v>38</v>
      </c>
      <c r="H9829">
        <v>6052.65</v>
      </c>
      <c r="I9829">
        <v>230000.56</v>
      </c>
      <c r="J9829" t="s">
        <v>770</v>
      </c>
      <c r="K9829">
        <v>27</v>
      </c>
      <c r="L9829" t="str">
        <f>_xlfn.XLOOKUP(F9829, Items!$A:$A, Items!$C:$C, "Check Item ID", 0)</f>
        <v>Software</v>
      </c>
    </row>
    <row r="9830" spans="1:12" hidden="1" x14ac:dyDescent="0.25">
      <c r="A9830" t="s">
        <v>10598</v>
      </c>
      <c r="B9830" s="1">
        <v>45133</v>
      </c>
      <c r="C9830" t="s">
        <v>139</v>
      </c>
      <c r="D9830" t="s">
        <v>19</v>
      </c>
      <c r="E9830" t="s">
        <v>328</v>
      </c>
      <c r="F9830" t="s">
        <v>384</v>
      </c>
      <c r="G9830">
        <v>19</v>
      </c>
      <c r="H9830">
        <v>635.65</v>
      </c>
      <c r="I9830">
        <v>12077.43</v>
      </c>
      <c r="J9830" t="s">
        <v>770</v>
      </c>
      <c r="K9830">
        <v>29</v>
      </c>
      <c r="L9830" t="str">
        <f>_xlfn.XLOOKUP(F9830, Items!$A:$A, Items!$C:$C, "Check Item ID", 0)</f>
        <v>Software</v>
      </c>
    </row>
    <row r="9831" spans="1:12" x14ac:dyDescent="0.25">
      <c r="A9831" t="s">
        <v>10599</v>
      </c>
      <c r="B9831" s="1">
        <v>45670</v>
      </c>
      <c r="C9831" t="s">
        <v>173</v>
      </c>
      <c r="D9831" t="s">
        <v>9</v>
      </c>
      <c r="E9831" t="s">
        <v>312</v>
      </c>
      <c r="F9831" t="s">
        <v>738</v>
      </c>
      <c r="G9831" s="8">
        <v>32</v>
      </c>
      <c r="H9831" s="6">
        <v>6619.67</v>
      </c>
      <c r="I9831" s="6">
        <v>211829.48</v>
      </c>
      <c r="J9831" t="s">
        <v>777</v>
      </c>
      <c r="K9831" s="8">
        <v>21</v>
      </c>
      <c r="L9831" t="str">
        <f>_xlfn.XLOOKUP(F9831, Items!$A:$A, Items!$C:$C, "Check Item ID", 0)</f>
        <v>Software</v>
      </c>
    </row>
    <row r="9832" spans="1:12" hidden="1" x14ac:dyDescent="0.25">
      <c r="A9832" t="s">
        <v>10600</v>
      </c>
      <c r="B9832" s="1">
        <v>45578</v>
      </c>
      <c r="C9832" t="s">
        <v>53</v>
      </c>
      <c r="D9832" t="s">
        <v>9</v>
      </c>
      <c r="E9832" t="s">
        <v>298</v>
      </c>
      <c r="F9832" t="s">
        <v>422</v>
      </c>
      <c r="G9832">
        <v>11</v>
      </c>
      <c r="H9832">
        <v>4625.43</v>
      </c>
      <c r="I9832">
        <v>50879.71</v>
      </c>
      <c r="J9832" t="s">
        <v>768</v>
      </c>
      <c r="K9832">
        <v>35</v>
      </c>
      <c r="L9832" t="str">
        <f>_xlfn.XLOOKUP(F9832, Items!$A:$A, Items!$C:$C, "Check Item ID", 0)</f>
        <v>Service</v>
      </c>
    </row>
    <row r="9833" spans="1:12" hidden="1" x14ac:dyDescent="0.25">
      <c r="A9833" t="s">
        <v>10601</v>
      </c>
      <c r="B9833" s="1">
        <v>46020</v>
      </c>
      <c r="C9833" t="s">
        <v>135</v>
      </c>
      <c r="D9833" t="s">
        <v>31</v>
      </c>
      <c r="E9833" t="s">
        <v>290</v>
      </c>
      <c r="F9833" t="s">
        <v>614</v>
      </c>
      <c r="G9833">
        <v>43</v>
      </c>
      <c r="H9833">
        <v>4466.66</v>
      </c>
      <c r="I9833">
        <v>192066.46</v>
      </c>
      <c r="J9833" t="s">
        <v>770</v>
      </c>
      <c r="K9833">
        <v>27</v>
      </c>
      <c r="L9833" t="str">
        <f>_xlfn.XLOOKUP(F9833, Items!$A:$A, Items!$C:$C, "Check Item ID", 0)</f>
        <v>Hardware</v>
      </c>
    </row>
    <row r="9834" spans="1:12" x14ac:dyDescent="0.25">
      <c r="A9834" t="s">
        <v>10602</v>
      </c>
      <c r="B9834" s="1">
        <v>44962</v>
      </c>
      <c r="C9834" t="s">
        <v>42</v>
      </c>
      <c r="D9834" t="s">
        <v>9</v>
      </c>
      <c r="E9834" t="s">
        <v>348</v>
      </c>
      <c r="F9834" t="s">
        <v>542</v>
      </c>
      <c r="G9834" s="8">
        <v>36</v>
      </c>
      <c r="H9834" s="6">
        <v>7937.41</v>
      </c>
      <c r="I9834" s="6">
        <v>285746.65000000002</v>
      </c>
      <c r="J9834" t="s">
        <v>777</v>
      </c>
      <c r="K9834" s="8">
        <v>19</v>
      </c>
      <c r="L9834" t="str">
        <f>_xlfn.XLOOKUP(F9834, Items!$A:$A, Items!$C:$C, "Check Item ID", 0)</f>
        <v>Service</v>
      </c>
    </row>
    <row r="9835" spans="1:12" hidden="1" x14ac:dyDescent="0.25">
      <c r="A9835" t="s">
        <v>10603</v>
      </c>
      <c r="B9835" s="1">
        <v>45095</v>
      </c>
      <c r="C9835" t="s">
        <v>36</v>
      </c>
      <c r="D9835" t="s">
        <v>23</v>
      </c>
      <c r="E9835" t="s">
        <v>276</v>
      </c>
      <c r="F9835" t="s">
        <v>528</v>
      </c>
      <c r="G9835">
        <v>31</v>
      </c>
      <c r="H9835">
        <v>1546.09</v>
      </c>
      <c r="I9835">
        <v>47928.68</v>
      </c>
      <c r="J9835" t="s">
        <v>770</v>
      </c>
      <c r="K9835">
        <v>12</v>
      </c>
      <c r="L9835" t="str">
        <f>_xlfn.XLOOKUP(F9835, Items!$A:$A, Items!$C:$C, "Check Item ID", 0)</f>
        <v>Service</v>
      </c>
    </row>
    <row r="9836" spans="1:12" hidden="1" x14ac:dyDescent="0.25">
      <c r="A9836" t="s">
        <v>10604</v>
      </c>
      <c r="B9836" s="1">
        <v>45413</v>
      </c>
      <c r="C9836" t="s">
        <v>203</v>
      </c>
      <c r="D9836" t="s">
        <v>31</v>
      </c>
      <c r="E9836" t="s">
        <v>336</v>
      </c>
      <c r="F9836" t="s">
        <v>566</v>
      </c>
      <c r="G9836">
        <v>39</v>
      </c>
      <c r="H9836">
        <v>6322.71</v>
      </c>
      <c r="I9836">
        <v>246585.63</v>
      </c>
      <c r="J9836" t="s">
        <v>770</v>
      </c>
      <c r="K9836">
        <v>41</v>
      </c>
      <c r="L9836" t="str">
        <f>_xlfn.XLOOKUP(F9836, Items!$A:$A, Items!$C:$C, "Check Item ID", 0)</f>
        <v>Software</v>
      </c>
    </row>
    <row r="9837" spans="1:12" x14ac:dyDescent="0.25">
      <c r="A9837" t="s">
        <v>10605</v>
      </c>
      <c r="B9837" s="1">
        <v>45949</v>
      </c>
      <c r="C9837" t="s">
        <v>97</v>
      </c>
      <c r="D9837" t="s">
        <v>29</v>
      </c>
      <c r="E9837" t="s">
        <v>320</v>
      </c>
      <c r="F9837" t="s">
        <v>448</v>
      </c>
      <c r="G9837" s="8">
        <v>22</v>
      </c>
      <c r="H9837" s="6">
        <v>3296</v>
      </c>
      <c r="I9837" s="6">
        <v>72512.039999999994</v>
      </c>
      <c r="J9837" t="s">
        <v>777</v>
      </c>
      <c r="K9837" s="8">
        <v>42</v>
      </c>
      <c r="L9837" t="str">
        <f>_xlfn.XLOOKUP(F9837, Items!$A:$A, Items!$C:$C, "Check Item ID", 0)</f>
        <v>Software</v>
      </c>
    </row>
    <row r="9838" spans="1:12" x14ac:dyDescent="0.25">
      <c r="A9838" t="s">
        <v>10606</v>
      </c>
      <c r="B9838" s="1">
        <v>45925</v>
      </c>
      <c r="C9838" t="s">
        <v>85</v>
      </c>
      <c r="D9838" t="s">
        <v>29</v>
      </c>
      <c r="E9838" t="s">
        <v>318</v>
      </c>
      <c r="F9838" t="s">
        <v>534</v>
      </c>
      <c r="G9838" s="8">
        <v>32</v>
      </c>
      <c r="H9838" s="6">
        <v>2540.5300000000002</v>
      </c>
      <c r="I9838" s="6">
        <v>81296.820000000007</v>
      </c>
      <c r="J9838" t="s">
        <v>777</v>
      </c>
      <c r="K9838" s="8">
        <v>31</v>
      </c>
      <c r="L9838" t="str">
        <f>_xlfn.XLOOKUP(F9838, Items!$A:$A, Items!$C:$C, "Check Item ID", 0)</f>
        <v>Service</v>
      </c>
    </row>
    <row r="9839" spans="1:12" x14ac:dyDescent="0.25">
      <c r="A9839" t="s">
        <v>10607</v>
      </c>
      <c r="B9839" s="1">
        <v>45176</v>
      </c>
      <c r="C9839" t="s">
        <v>205</v>
      </c>
      <c r="D9839" t="s">
        <v>25</v>
      </c>
      <c r="E9839" t="s">
        <v>322</v>
      </c>
      <c r="F9839" t="s">
        <v>488</v>
      </c>
      <c r="G9839" s="8">
        <v>24</v>
      </c>
      <c r="H9839" s="6">
        <v>7899.28</v>
      </c>
      <c r="I9839" s="6">
        <v>189582.74</v>
      </c>
      <c r="J9839" t="s">
        <v>777</v>
      </c>
      <c r="K9839" s="8">
        <v>13</v>
      </c>
      <c r="L9839" t="str">
        <f>_xlfn.XLOOKUP(F9839, Items!$A:$A, Items!$C:$C, "Check Item ID", 0)</f>
        <v>Service</v>
      </c>
    </row>
    <row r="9840" spans="1:12" x14ac:dyDescent="0.25">
      <c r="A9840" t="s">
        <v>10608</v>
      </c>
      <c r="B9840" s="1">
        <v>45163</v>
      </c>
      <c r="C9840" t="s">
        <v>153</v>
      </c>
      <c r="D9840" t="s">
        <v>3</v>
      </c>
      <c r="E9840" t="s">
        <v>342</v>
      </c>
      <c r="F9840" t="s">
        <v>736</v>
      </c>
      <c r="G9840" s="8">
        <v>11</v>
      </c>
      <c r="H9840" s="6">
        <v>10048.48</v>
      </c>
      <c r="I9840" s="6">
        <v>110533.28</v>
      </c>
      <c r="J9840" t="s">
        <v>777</v>
      </c>
      <c r="K9840" s="8">
        <v>16</v>
      </c>
      <c r="L9840" t="str">
        <f>_xlfn.XLOOKUP(F9840, Items!$A:$A, Items!$C:$C, "Check Item ID", 0)</f>
        <v>Service</v>
      </c>
    </row>
    <row r="9841" spans="1:12" x14ac:dyDescent="0.25">
      <c r="A9841" t="s">
        <v>10609</v>
      </c>
      <c r="B9841" s="1">
        <v>45358</v>
      </c>
      <c r="C9841" t="s">
        <v>175</v>
      </c>
      <c r="D9841" t="s">
        <v>27</v>
      </c>
      <c r="E9841" t="s">
        <v>300</v>
      </c>
      <c r="F9841" t="s">
        <v>706</v>
      </c>
      <c r="G9841" s="8">
        <v>18</v>
      </c>
      <c r="H9841" s="6">
        <v>10574.69</v>
      </c>
      <c r="I9841" s="6">
        <v>190344.36</v>
      </c>
      <c r="J9841" t="s">
        <v>777</v>
      </c>
      <c r="K9841" s="8">
        <v>21</v>
      </c>
      <c r="L9841" t="str">
        <f>_xlfn.XLOOKUP(F9841, Items!$A:$A, Items!$C:$C, "Check Item ID", 0)</f>
        <v>Software</v>
      </c>
    </row>
    <row r="9842" spans="1:12" hidden="1" x14ac:dyDescent="0.25">
      <c r="A9842" t="s">
        <v>10610</v>
      </c>
      <c r="B9842" s="1">
        <v>45208</v>
      </c>
      <c r="C9842" t="s">
        <v>51</v>
      </c>
      <c r="D9842" t="s">
        <v>3</v>
      </c>
      <c r="E9842" t="s">
        <v>298</v>
      </c>
      <c r="F9842" t="s">
        <v>584</v>
      </c>
      <c r="G9842">
        <v>12</v>
      </c>
      <c r="H9842">
        <v>453.92</v>
      </c>
      <c r="I9842">
        <v>5447.09</v>
      </c>
      <c r="J9842" t="s">
        <v>770</v>
      </c>
      <c r="K9842">
        <v>12</v>
      </c>
      <c r="L9842" t="str">
        <f>_xlfn.XLOOKUP(F9842, Items!$A:$A, Items!$C:$C, "Check Item ID", 0)</f>
        <v>Service</v>
      </c>
    </row>
    <row r="9843" spans="1:12" hidden="1" x14ac:dyDescent="0.25">
      <c r="A9843" t="s">
        <v>10611</v>
      </c>
      <c r="B9843" s="1">
        <v>45837</v>
      </c>
      <c r="C9843" t="s">
        <v>91</v>
      </c>
      <c r="D9843" t="s">
        <v>11</v>
      </c>
      <c r="E9843" t="s">
        <v>340</v>
      </c>
      <c r="F9843" t="s">
        <v>484</v>
      </c>
      <c r="G9843">
        <v>20</v>
      </c>
      <c r="H9843">
        <v>7886.26</v>
      </c>
      <c r="I9843">
        <v>157725.28</v>
      </c>
      <c r="J9843" t="s">
        <v>768</v>
      </c>
      <c r="K9843">
        <v>33</v>
      </c>
      <c r="L9843" t="str">
        <f>_xlfn.XLOOKUP(F9843, Items!$A:$A, Items!$C:$C, "Check Item ID", 0)</f>
        <v>Hardware</v>
      </c>
    </row>
    <row r="9844" spans="1:12" hidden="1" x14ac:dyDescent="0.25">
      <c r="A9844" t="s">
        <v>10612</v>
      </c>
      <c r="B9844" s="1">
        <v>45370</v>
      </c>
      <c r="C9844" t="s">
        <v>73</v>
      </c>
      <c r="D9844" t="s">
        <v>29</v>
      </c>
      <c r="E9844" t="s">
        <v>338</v>
      </c>
      <c r="F9844" t="s">
        <v>726</v>
      </c>
      <c r="G9844">
        <v>31</v>
      </c>
      <c r="H9844">
        <v>4211.5200000000004</v>
      </c>
      <c r="I9844">
        <v>130557.21</v>
      </c>
      <c r="J9844" t="s">
        <v>768</v>
      </c>
      <c r="K9844">
        <v>6</v>
      </c>
      <c r="L9844" t="str">
        <f>_xlfn.XLOOKUP(F9844, Items!$A:$A, Items!$C:$C, "Check Item ID", 0)</f>
        <v>Hardware</v>
      </c>
    </row>
    <row r="9845" spans="1:12" hidden="1" x14ac:dyDescent="0.25">
      <c r="A9845" t="s">
        <v>10613</v>
      </c>
      <c r="B9845" s="1">
        <v>45410</v>
      </c>
      <c r="C9845" t="s">
        <v>36</v>
      </c>
      <c r="D9845" t="s">
        <v>23</v>
      </c>
      <c r="E9845" t="s">
        <v>312</v>
      </c>
      <c r="F9845" t="s">
        <v>710</v>
      </c>
      <c r="G9845">
        <v>11</v>
      </c>
      <c r="H9845">
        <v>198.81</v>
      </c>
      <c r="I9845">
        <v>2186.92</v>
      </c>
      <c r="J9845" t="s">
        <v>768</v>
      </c>
      <c r="K9845">
        <v>38</v>
      </c>
      <c r="L9845" t="str">
        <f>_xlfn.XLOOKUP(F9845, Items!$A:$A, Items!$C:$C, "Check Item ID", 0)</f>
        <v>Service</v>
      </c>
    </row>
    <row r="9846" spans="1:12" hidden="1" x14ac:dyDescent="0.25">
      <c r="A9846" t="s">
        <v>10614</v>
      </c>
      <c r="B9846" s="1">
        <v>45929</v>
      </c>
      <c r="C9846" t="s">
        <v>127</v>
      </c>
      <c r="D9846" t="s">
        <v>31</v>
      </c>
      <c r="E9846" t="s">
        <v>328</v>
      </c>
      <c r="F9846" t="s">
        <v>468</v>
      </c>
      <c r="G9846">
        <v>30</v>
      </c>
      <c r="H9846">
        <v>3707.37</v>
      </c>
      <c r="I9846">
        <v>111221.18</v>
      </c>
      <c r="J9846" t="s">
        <v>770</v>
      </c>
      <c r="K9846">
        <v>13</v>
      </c>
      <c r="L9846" t="str">
        <f>_xlfn.XLOOKUP(F9846, Items!$A:$A, Items!$C:$C, "Check Item ID", 0)</f>
        <v>Hardware</v>
      </c>
    </row>
    <row r="9847" spans="1:12" hidden="1" x14ac:dyDescent="0.25">
      <c r="A9847" t="s">
        <v>10615</v>
      </c>
      <c r="B9847" s="1">
        <v>44928</v>
      </c>
      <c r="C9847" t="s">
        <v>77</v>
      </c>
      <c r="D9847" t="s">
        <v>17</v>
      </c>
      <c r="E9847" t="s">
        <v>263</v>
      </c>
      <c r="F9847" t="s">
        <v>552</v>
      </c>
      <c r="G9847">
        <v>34</v>
      </c>
      <c r="H9847">
        <v>5983.24</v>
      </c>
      <c r="I9847">
        <v>203430.04</v>
      </c>
      <c r="J9847" t="s">
        <v>768</v>
      </c>
      <c r="K9847">
        <v>15</v>
      </c>
      <c r="L9847" t="str">
        <f>_xlfn.XLOOKUP(F9847, Items!$A:$A, Items!$C:$C, "Check Item ID", 0)</f>
        <v>Service</v>
      </c>
    </row>
    <row r="9848" spans="1:12" hidden="1" x14ac:dyDescent="0.25">
      <c r="A9848" t="s">
        <v>10616</v>
      </c>
      <c r="B9848" s="1">
        <v>45869</v>
      </c>
      <c r="C9848" t="s">
        <v>51</v>
      </c>
      <c r="D9848" t="s">
        <v>3</v>
      </c>
      <c r="E9848" t="s">
        <v>246</v>
      </c>
      <c r="F9848" t="s">
        <v>612</v>
      </c>
      <c r="G9848">
        <v>24</v>
      </c>
      <c r="H9848">
        <v>678.45</v>
      </c>
      <c r="I9848">
        <v>16282.84</v>
      </c>
      <c r="J9848" t="s">
        <v>768</v>
      </c>
      <c r="K9848">
        <v>14</v>
      </c>
      <c r="L9848" t="str">
        <f>_xlfn.XLOOKUP(F9848, Items!$A:$A, Items!$C:$C, "Check Item ID", 0)</f>
        <v>Service</v>
      </c>
    </row>
    <row r="9849" spans="1:12" hidden="1" x14ac:dyDescent="0.25">
      <c r="A9849" t="s">
        <v>10617</v>
      </c>
      <c r="B9849" s="1">
        <v>45390</v>
      </c>
      <c r="C9849" t="s">
        <v>233</v>
      </c>
      <c r="D9849" t="s">
        <v>17</v>
      </c>
      <c r="E9849" t="s">
        <v>283</v>
      </c>
      <c r="F9849" t="s">
        <v>710</v>
      </c>
      <c r="G9849">
        <v>11</v>
      </c>
      <c r="H9849">
        <v>245</v>
      </c>
      <c r="I9849">
        <v>2694.98</v>
      </c>
      <c r="J9849" t="s">
        <v>768</v>
      </c>
      <c r="K9849">
        <v>41</v>
      </c>
      <c r="L9849" t="str">
        <f>_xlfn.XLOOKUP(F9849, Items!$A:$A, Items!$C:$C, "Check Item ID", 0)</f>
        <v>Service</v>
      </c>
    </row>
    <row r="9850" spans="1:12" hidden="1" x14ac:dyDescent="0.25">
      <c r="A9850" t="s">
        <v>10618</v>
      </c>
      <c r="B9850" s="1">
        <v>45683</v>
      </c>
      <c r="C9850" t="s">
        <v>217</v>
      </c>
      <c r="D9850" t="s">
        <v>21</v>
      </c>
      <c r="E9850" t="s">
        <v>267</v>
      </c>
      <c r="F9850" t="s">
        <v>620</v>
      </c>
      <c r="G9850">
        <v>7</v>
      </c>
      <c r="H9850">
        <v>2262.4</v>
      </c>
      <c r="I9850">
        <v>15836.81</v>
      </c>
      <c r="J9850" t="s">
        <v>768</v>
      </c>
      <c r="K9850">
        <v>36</v>
      </c>
      <c r="L9850" t="str">
        <f>_xlfn.XLOOKUP(F9850, Items!$A:$A, Items!$C:$C, "Check Item ID", 0)</f>
        <v>Hardware</v>
      </c>
    </row>
    <row r="9851" spans="1:12" hidden="1" x14ac:dyDescent="0.25">
      <c r="A9851" t="s">
        <v>10619</v>
      </c>
      <c r="B9851" s="1">
        <v>45966</v>
      </c>
      <c r="C9851" t="s">
        <v>109</v>
      </c>
      <c r="D9851" t="s">
        <v>17</v>
      </c>
      <c r="E9851" t="s">
        <v>272</v>
      </c>
      <c r="F9851" t="s">
        <v>422</v>
      </c>
      <c r="G9851">
        <v>37</v>
      </c>
      <c r="H9851">
        <v>5196.2</v>
      </c>
      <c r="I9851">
        <v>192259.42</v>
      </c>
      <c r="J9851" t="s">
        <v>768</v>
      </c>
      <c r="K9851">
        <v>36</v>
      </c>
      <c r="L9851" t="str">
        <f>_xlfn.XLOOKUP(F9851, Items!$A:$A, Items!$C:$C, "Check Item ID", 0)</f>
        <v>Service</v>
      </c>
    </row>
    <row r="9852" spans="1:12" x14ac:dyDescent="0.25">
      <c r="A9852" t="s">
        <v>10620</v>
      </c>
      <c r="B9852" s="1">
        <v>45118</v>
      </c>
      <c r="C9852" t="s">
        <v>53</v>
      </c>
      <c r="D9852" t="s">
        <v>9</v>
      </c>
      <c r="E9852" t="s">
        <v>352</v>
      </c>
      <c r="F9852" t="s">
        <v>486</v>
      </c>
      <c r="G9852" s="8">
        <v>34</v>
      </c>
      <c r="H9852" s="6">
        <v>2599.0300000000002</v>
      </c>
      <c r="I9852" s="6">
        <v>88367.17</v>
      </c>
      <c r="J9852" t="s">
        <v>777</v>
      </c>
      <c r="K9852" s="8">
        <v>41</v>
      </c>
      <c r="L9852" t="str">
        <f>_xlfn.XLOOKUP(F9852, Items!$A:$A, Items!$C:$C, "Check Item ID", 0)</f>
        <v>Hardware</v>
      </c>
    </row>
    <row r="9853" spans="1:12" hidden="1" x14ac:dyDescent="0.25">
      <c r="A9853" t="s">
        <v>10621</v>
      </c>
      <c r="B9853" s="1">
        <v>45480</v>
      </c>
      <c r="C9853" t="s">
        <v>57</v>
      </c>
      <c r="D9853" t="s">
        <v>25</v>
      </c>
      <c r="E9853" t="s">
        <v>332</v>
      </c>
      <c r="F9853" t="s">
        <v>664</v>
      </c>
      <c r="G9853">
        <v>12</v>
      </c>
      <c r="H9853">
        <v>7059.61</v>
      </c>
      <c r="I9853">
        <v>84715.3</v>
      </c>
      <c r="J9853" t="s">
        <v>770</v>
      </c>
      <c r="K9853">
        <v>38</v>
      </c>
      <c r="L9853" t="str">
        <f>_xlfn.XLOOKUP(F9853, Items!$A:$A, Items!$C:$C, "Check Item ID", 0)</f>
        <v>Hardware</v>
      </c>
    </row>
    <row r="9854" spans="1:12" x14ac:dyDescent="0.25">
      <c r="A9854" t="s">
        <v>10622</v>
      </c>
      <c r="B9854" s="1">
        <v>45511</v>
      </c>
      <c r="C9854" t="s">
        <v>119</v>
      </c>
      <c r="D9854" t="s">
        <v>13</v>
      </c>
      <c r="E9854" t="s">
        <v>300</v>
      </c>
      <c r="F9854" t="s">
        <v>708</v>
      </c>
      <c r="G9854" s="8">
        <v>9</v>
      </c>
      <c r="H9854" s="6">
        <v>4960.42</v>
      </c>
      <c r="I9854" s="6">
        <v>44643.8</v>
      </c>
      <c r="J9854" t="s">
        <v>777</v>
      </c>
      <c r="K9854" s="8">
        <v>29</v>
      </c>
      <c r="L9854" t="str">
        <f>_xlfn.XLOOKUP(F9854, Items!$A:$A, Items!$C:$C, "Check Item ID", 0)</f>
        <v>Service</v>
      </c>
    </row>
    <row r="9855" spans="1:12" hidden="1" x14ac:dyDescent="0.25">
      <c r="A9855" t="s">
        <v>10623</v>
      </c>
      <c r="B9855" s="1">
        <v>45315</v>
      </c>
      <c r="C9855" t="s">
        <v>113</v>
      </c>
      <c r="D9855" t="s">
        <v>23</v>
      </c>
      <c r="E9855" t="s">
        <v>286</v>
      </c>
      <c r="F9855" t="s">
        <v>606</v>
      </c>
      <c r="G9855">
        <v>13</v>
      </c>
      <c r="H9855">
        <v>9308.31</v>
      </c>
      <c r="I9855">
        <v>121007.97</v>
      </c>
      <c r="J9855" t="s">
        <v>768</v>
      </c>
      <c r="K9855">
        <v>44</v>
      </c>
      <c r="L9855" t="str">
        <f>_xlfn.XLOOKUP(F9855, Items!$A:$A, Items!$C:$C, "Check Item ID", 0)</f>
        <v>Service</v>
      </c>
    </row>
    <row r="9856" spans="1:12" x14ac:dyDescent="0.25">
      <c r="A9856" t="s">
        <v>10624</v>
      </c>
      <c r="B9856" s="1">
        <v>45622</v>
      </c>
      <c r="C9856" t="s">
        <v>173</v>
      </c>
      <c r="D9856" t="s">
        <v>9</v>
      </c>
      <c r="E9856" t="s">
        <v>270</v>
      </c>
      <c r="F9856" t="s">
        <v>568</v>
      </c>
      <c r="G9856" s="8">
        <v>13</v>
      </c>
      <c r="H9856" s="6">
        <v>573.94000000000005</v>
      </c>
      <c r="I9856" s="6">
        <v>7461.27</v>
      </c>
      <c r="J9856" t="s">
        <v>777</v>
      </c>
      <c r="K9856" s="8">
        <v>15</v>
      </c>
      <c r="L9856" t="str">
        <f>_xlfn.XLOOKUP(F9856, Items!$A:$A, Items!$C:$C, "Check Item ID", 0)</f>
        <v>Software</v>
      </c>
    </row>
    <row r="9857" spans="1:12" hidden="1" x14ac:dyDescent="0.25">
      <c r="A9857" t="s">
        <v>10625</v>
      </c>
      <c r="B9857" s="1">
        <v>45856</v>
      </c>
      <c r="C9857" t="s">
        <v>79</v>
      </c>
      <c r="D9857" t="s">
        <v>31</v>
      </c>
      <c r="E9857" t="s">
        <v>310</v>
      </c>
      <c r="F9857" t="s">
        <v>524</v>
      </c>
      <c r="G9857">
        <v>46</v>
      </c>
      <c r="H9857">
        <v>3959.25</v>
      </c>
      <c r="I9857">
        <v>182125.39</v>
      </c>
      <c r="J9857" t="s">
        <v>768</v>
      </c>
      <c r="K9857">
        <v>31</v>
      </c>
      <c r="L9857" t="str">
        <f>_xlfn.XLOOKUP(F9857, Items!$A:$A, Items!$C:$C, "Check Item ID", 0)</f>
        <v>Hardware</v>
      </c>
    </row>
    <row r="9858" spans="1:12" hidden="1" x14ac:dyDescent="0.25">
      <c r="A9858" t="s">
        <v>10626</v>
      </c>
      <c r="B9858" s="1">
        <v>44952</v>
      </c>
      <c r="C9858" t="s">
        <v>69</v>
      </c>
      <c r="D9858" t="s">
        <v>13</v>
      </c>
      <c r="E9858" t="s">
        <v>298</v>
      </c>
      <c r="F9858" t="s">
        <v>532</v>
      </c>
      <c r="G9858">
        <v>18</v>
      </c>
      <c r="H9858">
        <v>5472.05</v>
      </c>
      <c r="I9858">
        <v>98496.85</v>
      </c>
      <c r="J9858" t="s">
        <v>768</v>
      </c>
      <c r="K9858">
        <v>16</v>
      </c>
      <c r="L9858" t="str">
        <f>_xlfn.XLOOKUP(F9858, Items!$A:$A, Items!$C:$C, "Check Item ID", 0)</f>
        <v>Hardware</v>
      </c>
    </row>
    <row r="9859" spans="1:12" x14ac:dyDescent="0.25">
      <c r="A9859" t="s">
        <v>10627</v>
      </c>
      <c r="B9859" s="1">
        <v>45523</v>
      </c>
      <c r="C9859" t="s">
        <v>57</v>
      </c>
      <c r="D9859" t="s">
        <v>25</v>
      </c>
      <c r="E9859" t="s">
        <v>288</v>
      </c>
      <c r="F9859" t="s">
        <v>426</v>
      </c>
      <c r="G9859" s="8">
        <v>10</v>
      </c>
      <c r="H9859" s="6">
        <v>6473.91</v>
      </c>
      <c r="I9859" s="6">
        <v>64739.11</v>
      </c>
      <c r="J9859" t="s">
        <v>777</v>
      </c>
      <c r="K9859" s="8">
        <v>43</v>
      </c>
      <c r="L9859" t="str">
        <f>_xlfn.XLOOKUP(F9859, Items!$A:$A, Items!$C:$C, "Check Item ID", 0)</f>
        <v>Hardware</v>
      </c>
    </row>
    <row r="9860" spans="1:12" hidden="1" x14ac:dyDescent="0.25">
      <c r="A9860" t="s">
        <v>10628</v>
      </c>
      <c r="B9860" s="1">
        <v>44977</v>
      </c>
      <c r="C9860" t="s">
        <v>195</v>
      </c>
      <c r="D9860" t="s">
        <v>7</v>
      </c>
      <c r="E9860" t="s">
        <v>298</v>
      </c>
      <c r="F9860" t="s">
        <v>524</v>
      </c>
      <c r="G9860">
        <v>40</v>
      </c>
      <c r="H9860">
        <v>4697.08</v>
      </c>
      <c r="I9860">
        <v>187883.24</v>
      </c>
      <c r="J9860" t="s">
        <v>768</v>
      </c>
      <c r="K9860">
        <v>32</v>
      </c>
      <c r="L9860" t="str">
        <f>_xlfn.XLOOKUP(F9860, Items!$A:$A, Items!$C:$C, "Check Item ID", 0)</f>
        <v>Hardware</v>
      </c>
    </row>
    <row r="9861" spans="1:12" x14ac:dyDescent="0.25">
      <c r="A9861" t="s">
        <v>10629</v>
      </c>
      <c r="B9861" s="1">
        <v>45155</v>
      </c>
      <c r="C9861" t="s">
        <v>125</v>
      </c>
      <c r="D9861" t="s">
        <v>23</v>
      </c>
      <c r="E9861" t="s">
        <v>338</v>
      </c>
      <c r="F9861" t="s">
        <v>392</v>
      </c>
      <c r="G9861" s="8">
        <v>25</v>
      </c>
      <c r="H9861" s="6">
        <v>9061.81</v>
      </c>
      <c r="I9861" s="6">
        <v>226545.14</v>
      </c>
      <c r="J9861" t="s">
        <v>777</v>
      </c>
      <c r="K9861" s="8">
        <v>21</v>
      </c>
      <c r="L9861" t="str">
        <f>_xlfn.XLOOKUP(F9861, Items!$A:$A, Items!$C:$C, "Check Item ID", 0)</f>
        <v>Software</v>
      </c>
    </row>
    <row r="9862" spans="1:12" hidden="1" x14ac:dyDescent="0.25">
      <c r="A9862" t="s">
        <v>10630</v>
      </c>
      <c r="B9862" s="1">
        <v>45392</v>
      </c>
      <c r="C9862" t="s">
        <v>227</v>
      </c>
      <c r="D9862" t="s">
        <v>9</v>
      </c>
      <c r="E9862" t="s">
        <v>332</v>
      </c>
      <c r="F9862" t="s">
        <v>710</v>
      </c>
      <c r="G9862">
        <v>1</v>
      </c>
      <c r="H9862">
        <v>226.22</v>
      </c>
      <c r="I9862">
        <v>226.22</v>
      </c>
      <c r="J9862" t="s">
        <v>768</v>
      </c>
      <c r="K9862">
        <v>45</v>
      </c>
      <c r="L9862" t="str">
        <f>_xlfn.XLOOKUP(F9862, Items!$A:$A, Items!$C:$C, "Check Item ID", 0)</f>
        <v>Service</v>
      </c>
    </row>
    <row r="9863" spans="1:12" hidden="1" x14ac:dyDescent="0.25">
      <c r="A9863" t="s">
        <v>10631</v>
      </c>
      <c r="B9863" s="1">
        <v>45276</v>
      </c>
      <c r="C9863" t="s">
        <v>201</v>
      </c>
      <c r="D9863" t="s">
        <v>21</v>
      </c>
      <c r="E9863" t="s">
        <v>328</v>
      </c>
      <c r="F9863" t="s">
        <v>756</v>
      </c>
      <c r="G9863">
        <v>20</v>
      </c>
      <c r="H9863">
        <v>2855.93</v>
      </c>
      <c r="I9863">
        <v>57118.6</v>
      </c>
      <c r="J9863" t="s">
        <v>768</v>
      </c>
      <c r="K9863">
        <v>18</v>
      </c>
      <c r="L9863" t="str">
        <f>_xlfn.XLOOKUP(F9863, Items!$A:$A, Items!$C:$C, "Check Item ID", 0)</f>
        <v>Service</v>
      </c>
    </row>
    <row r="9864" spans="1:12" x14ac:dyDescent="0.25">
      <c r="A9864" t="s">
        <v>10632</v>
      </c>
      <c r="B9864" s="1">
        <v>44985</v>
      </c>
      <c r="C9864" t="s">
        <v>233</v>
      </c>
      <c r="D9864" t="s">
        <v>17</v>
      </c>
      <c r="E9864" t="s">
        <v>352</v>
      </c>
      <c r="F9864" t="s">
        <v>426</v>
      </c>
      <c r="G9864" s="8">
        <v>32</v>
      </c>
      <c r="H9864" s="6">
        <v>6144.64</v>
      </c>
      <c r="I9864" s="6">
        <v>196628.34</v>
      </c>
      <c r="J9864" t="s">
        <v>777</v>
      </c>
      <c r="K9864" s="8">
        <v>8</v>
      </c>
      <c r="L9864" t="str">
        <f>_xlfn.XLOOKUP(F9864, Items!$A:$A, Items!$C:$C, "Check Item ID", 0)</f>
        <v>Hardware</v>
      </c>
    </row>
    <row r="9865" spans="1:12" hidden="1" x14ac:dyDescent="0.25">
      <c r="A9865" t="s">
        <v>10633</v>
      </c>
      <c r="B9865" s="1">
        <v>45676</v>
      </c>
      <c r="C9865" t="s">
        <v>63</v>
      </c>
      <c r="D9865" t="s">
        <v>27</v>
      </c>
      <c r="E9865" t="s">
        <v>267</v>
      </c>
      <c r="F9865" t="s">
        <v>498</v>
      </c>
      <c r="G9865">
        <v>32</v>
      </c>
      <c r="H9865">
        <v>9065.56</v>
      </c>
      <c r="I9865">
        <v>290097.84000000003</v>
      </c>
      <c r="J9865" t="s">
        <v>768</v>
      </c>
      <c r="K9865">
        <v>40</v>
      </c>
      <c r="L9865" t="str">
        <f>_xlfn.XLOOKUP(F9865, Items!$A:$A, Items!$C:$C, "Check Item ID", 0)</f>
        <v>Service</v>
      </c>
    </row>
    <row r="9866" spans="1:12" x14ac:dyDescent="0.25">
      <c r="A9866" t="s">
        <v>10634</v>
      </c>
      <c r="B9866" s="1">
        <v>45086</v>
      </c>
      <c r="C9866" t="s">
        <v>199</v>
      </c>
      <c r="D9866" t="s">
        <v>11</v>
      </c>
      <c r="E9866" t="s">
        <v>286</v>
      </c>
      <c r="F9866" t="s">
        <v>656</v>
      </c>
      <c r="G9866" s="8">
        <v>4</v>
      </c>
      <c r="H9866" s="6">
        <v>6318.42</v>
      </c>
      <c r="I9866" s="6">
        <v>25273.66</v>
      </c>
      <c r="J9866" t="s">
        <v>777</v>
      </c>
      <c r="K9866" s="8">
        <v>39</v>
      </c>
      <c r="L9866" t="str">
        <f>_xlfn.XLOOKUP(F9866, Items!$A:$A, Items!$C:$C, "Check Item ID", 0)</f>
        <v>Service</v>
      </c>
    </row>
    <row r="9867" spans="1:12" hidden="1" x14ac:dyDescent="0.25">
      <c r="A9867" t="s">
        <v>10635</v>
      </c>
      <c r="B9867" s="1">
        <v>45293</v>
      </c>
      <c r="C9867" t="s">
        <v>185</v>
      </c>
      <c r="D9867" t="s">
        <v>29</v>
      </c>
      <c r="E9867" t="s">
        <v>302</v>
      </c>
      <c r="F9867" t="s">
        <v>524</v>
      </c>
      <c r="G9867">
        <v>31</v>
      </c>
      <c r="H9867">
        <v>4859.1499999999996</v>
      </c>
      <c r="I9867">
        <v>150633.60000000001</v>
      </c>
      <c r="J9867" t="s">
        <v>770</v>
      </c>
      <c r="K9867">
        <v>21</v>
      </c>
      <c r="L9867" t="str">
        <f>_xlfn.XLOOKUP(F9867, Items!$A:$A, Items!$C:$C, "Check Item ID", 0)</f>
        <v>Hardware</v>
      </c>
    </row>
    <row r="9868" spans="1:12" hidden="1" x14ac:dyDescent="0.25">
      <c r="A9868" t="s">
        <v>10636</v>
      </c>
      <c r="B9868" s="1">
        <v>45664</v>
      </c>
      <c r="C9868" t="s">
        <v>48</v>
      </c>
      <c r="D9868" t="s">
        <v>21</v>
      </c>
      <c r="E9868" t="s">
        <v>276</v>
      </c>
      <c r="F9868" t="s">
        <v>652</v>
      </c>
      <c r="G9868">
        <v>12</v>
      </c>
      <c r="H9868">
        <v>10719.11</v>
      </c>
      <c r="I9868">
        <v>128629.34</v>
      </c>
      <c r="J9868" t="s">
        <v>770</v>
      </c>
      <c r="K9868">
        <v>27</v>
      </c>
      <c r="L9868" t="str">
        <f>_xlfn.XLOOKUP(F9868, Items!$A:$A, Items!$C:$C, "Check Item ID", 0)</f>
        <v>Hardware</v>
      </c>
    </row>
    <row r="9869" spans="1:12" hidden="1" x14ac:dyDescent="0.25">
      <c r="A9869" t="s">
        <v>10637</v>
      </c>
      <c r="B9869" s="1">
        <v>45084</v>
      </c>
      <c r="C9869" t="s">
        <v>117</v>
      </c>
      <c r="D9869" t="s">
        <v>29</v>
      </c>
      <c r="E9869" t="s">
        <v>270</v>
      </c>
      <c r="F9869" t="s">
        <v>524</v>
      </c>
      <c r="G9869">
        <v>23</v>
      </c>
      <c r="H9869">
        <v>4019.41</v>
      </c>
      <c r="I9869">
        <v>92446.42</v>
      </c>
      <c r="J9869" t="s">
        <v>768</v>
      </c>
      <c r="K9869">
        <v>16</v>
      </c>
      <c r="L9869" t="str">
        <f>_xlfn.XLOOKUP(F9869, Items!$A:$A, Items!$C:$C, "Check Item ID", 0)</f>
        <v>Hardware</v>
      </c>
    </row>
    <row r="9870" spans="1:12" hidden="1" x14ac:dyDescent="0.25">
      <c r="A9870" t="s">
        <v>10638</v>
      </c>
      <c r="B9870" s="1">
        <v>45111</v>
      </c>
      <c r="C9870" t="s">
        <v>135</v>
      </c>
      <c r="D9870" t="s">
        <v>31</v>
      </c>
      <c r="E9870" t="s">
        <v>278</v>
      </c>
      <c r="F9870" t="s">
        <v>698</v>
      </c>
      <c r="G9870">
        <v>50</v>
      </c>
      <c r="H9870">
        <v>5480.58</v>
      </c>
      <c r="I9870">
        <v>274028.90000000002</v>
      </c>
      <c r="J9870" t="s">
        <v>770</v>
      </c>
      <c r="K9870">
        <v>35</v>
      </c>
      <c r="L9870" t="str">
        <f>_xlfn.XLOOKUP(F9870, Items!$A:$A, Items!$C:$C, "Check Item ID", 0)</f>
        <v>Software</v>
      </c>
    </row>
    <row r="9871" spans="1:12" hidden="1" x14ac:dyDescent="0.25">
      <c r="A9871" t="s">
        <v>10639</v>
      </c>
      <c r="B9871" s="1">
        <v>45657</v>
      </c>
      <c r="C9871" t="s">
        <v>117</v>
      </c>
      <c r="D9871" t="s">
        <v>29</v>
      </c>
      <c r="E9871" t="s">
        <v>286</v>
      </c>
      <c r="F9871" t="s">
        <v>590</v>
      </c>
      <c r="G9871">
        <v>7</v>
      </c>
      <c r="H9871">
        <v>853.68</v>
      </c>
      <c r="I9871">
        <v>5975.75</v>
      </c>
      <c r="J9871" t="s">
        <v>770</v>
      </c>
      <c r="K9871">
        <v>6</v>
      </c>
      <c r="L9871" t="str">
        <f>_xlfn.XLOOKUP(F9871, Items!$A:$A, Items!$C:$C, "Check Item ID", 0)</f>
        <v>Hardware</v>
      </c>
    </row>
    <row r="9872" spans="1:12" hidden="1" x14ac:dyDescent="0.25">
      <c r="A9872" t="s">
        <v>10640</v>
      </c>
      <c r="B9872" s="1">
        <v>46022</v>
      </c>
      <c r="C9872" t="s">
        <v>181</v>
      </c>
      <c r="D9872" t="s">
        <v>17</v>
      </c>
      <c r="E9872" t="s">
        <v>300</v>
      </c>
      <c r="F9872" t="s">
        <v>720</v>
      </c>
      <c r="G9872">
        <v>4</v>
      </c>
      <c r="H9872">
        <v>6796.47</v>
      </c>
      <c r="I9872">
        <v>27185.88</v>
      </c>
      <c r="J9872" t="s">
        <v>770</v>
      </c>
      <c r="K9872">
        <v>21</v>
      </c>
      <c r="L9872" t="str">
        <f>_xlfn.XLOOKUP(F9872, Items!$A:$A, Items!$C:$C, "Check Item ID", 0)</f>
        <v>Hardware</v>
      </c>
    </row>
    <row r="9873" spans="1:12" x14ac:dyDescent="0.25">
      <c r="A9873" t="s">
        <v>10641</v>
      </c>
      <c r="B9873" s="1">
        <v>45221</v>
      </c>
      <c r="C9873" t="s">
        <v>157</v>
      </c>
      <c r="D9873" t="s">
        <v>11</v>
      </c>
      <c r="E9873" t="s">
        <v>308</v>
      </c>
      <c r="F9873" t="s">
        <v>624</v>
      </c>
      <c r="G9873" s="8">
        <v>30</v>
      </c>
      <c r="H9873" s="6">
        <v>3553.19</v>
      </c>
      <c r="I9873" s="6">
        <v>106595.7</v>
      </c>
      <c r="J9873" t="s">
        <v>777</v>
      </c>
      <c r="K9873" s="8">
        <v>10</v>
      </c>
      <c r="L9873" t="str">
        <f>_xlfn.XLOOKUP(F9873, Items!$A:$A, Items!$C:$C, "Check Item ID", 0)</f>
        <v>Service</v>
      </c>
    </row>
    <row r="9874" spans="1:12" x14ac:dyDescent="0.25">
      <c r="A9874" t="s">
        <v>10642</v>
      </c>
      <c r="B9874" s="1">
        <v>45185</v>
      </c>
      <c r="C9874" t="s">
        <v>149</v>
      </c>
      <c r="D9874" t="s">
        <v>21</v>
      </c>
      <c r="E9874" t="s">
        <v>316</v>
      </c>
      <c r="F9874" t="s">
        <v>494</v>
      </c>
      <c r="G9874" s="8">
        <v>15</v>
      </c>
      <c r="H9874" s="6">
        <v>6618.55</v>
      </c>
      <c r="I9874" s="6">
        <v>99278.28</v>
      </c>
      <c r="J9874" t="s">
        <v>777</v>
      </c>
      <c r="K9874" s="8">
        <v>24</v>
      </c>
      <c r="L9874" t="str">
        <f>_xlfn.XLOOKUP(F9874, Items!$A:$A, Items!$C:$C, "Check Item ID", 0)</f>
        <v>Hardware</v>
      </c>
    </row>
    <row r="9875" spans="1:12" x14ac:dyDescent="0.25">
      <c r="A9875" t="s">
        <v>10643</v>
      </c>
      <c r="B9875" s="1">
        <v>45680</v>
      </c>
      <c r="C9875" t="s">
        <v>145</v>
      </c>
      <c r="D9875" t="s">
        <v>7</v>
      </c>
      <c r="E9875" t="s">
        <v>318</v>
      </c>
      <c r="F9875" t="s">
        <v>367</v>
      </c>
      <c r="G9875" s="8">
        <v>6</v>
      </c>
      <c r="H9875" s="6">
        <v>4653.7</v>
      </c>
      <c r="I9875" s="6">
        <v>27922.21</v>
      </c>
      <c r="J9875" t="s">
        <v>777</v>
      </c>
      <c r="K9875" s="8">
        <v>4</v>
      </c>
      <c r="L9875" t="str">
        <f>_xlfn.XLOOKUP(F9875, Items!$A:$A, Items!$C:$C, "Check Item ID", 0)</f>
        <v>Software</v>
      </c>
    </row>
    <row r="9876" spans="1:12" hidden="1" x14ac:dyDescent="0.25">
      <c r="A9876" t="s">
        <v>10644</v>
      </c>
      <c r="B9876" s="1">
        <v>45717</v>
      </c>
      <c r="C9876" t="s">
        <v>213</v>
      </c>
      <c r="D9876" t="s">
        <v>5</v>
      </c>
      <c r="E9876" t="s">
        <v>314</v>
      </c>
      <c r="F9876" t="s">
        <v>396</v>
      </c>
      <c r="G9876">
        <v>27</v>
      </c>
      <c r="H9876">
        <v>10209.34</v>
      </c>
      <c r="I9876">
        <v>275652.25</v>
      </c>
      <c r="J9876" t="s">
        <v>770</v>
      </c>
      <c r="K9876">
        <v>33</v>
      </c>
      <c r="L9876" t="str">
        <f>_xlfn.XLOOKUP(F9876, Items!$A:$A, Items!$C:$C, "Check Item ID", 0)</f>
        <v>Software</v>
      </c>
    </row>
    <row r="9877" spans="1:12" hidden="1" x14ac:dyDescent="0.25">
      <c r="A9877" t="s">
        <v>10645</v>
      </c>
      <c r="B9877" s="1">
        <v>45416</v>
      </c>
      <c r="C9877" t="s">
        <v>57</v>
      </c>
      <c r="D9877" t="s">
        <v>25</v>
      </c>
      <c r="E9877" t="s">
        <v>258</v>
      </c>
      <c r="F9877" t="s">
        <v>548</v>
      </c>
      <c r="G9877">
        <v>38</v>
      </c>
      <c r="H9877">
        <v>10423.32</v>
      </c>
      <c r="I9877">
        <v>396086.33</v>
      </c>
      <c r="J9877" t="s">
        <v>770</v>
      </c>
      <c r="K9877">
        <v>44</v>
      </c>
      <c r="L9877" t="str">
        <f>_xlfn.XLOOKUP(F9877, Items!$A:$A, Items!$C:$C, "Check Item ID", 0)</f>
        <v>Software</v>
      </c>
    </row>
    <row r="9878" spans="1:12" x14ac:dyDescent="0.25">
      <c r="A9878" t="s">
        <v>10646</v>
      </c>
      <c r="B9878" s="1">
        <v>45480</v>
      </c>
      <c r="C9878" t="s">
        <v>131</v>
      </c>
      <c r="D9878" t="s">
        <v>25</v>
      </c>
      <c r="E9878" t="s">
        <v>246</v>
      </c>
      <c r="F9878" t="s">
        <v>644</v>
      </c>
      <c r="G9878" s="8">
        <v>29</v>
      </c>
      <c r="H9878" s="6">
        <v>11129.23</v>
      </c>
      <c r="I9878" s="6">
        <v>322747.75</v>
      </c>
      <c r="J9878" t="s">
        <v>777</v>
      </c>
      <c r="K9878" s="8">
        <v>37</v>
      </c>
      <c r="L9878" t="str">
        <f>_xlfn.XLOOKUP(F9878, Items!$A:$A, Items!$C:$C, "Check Item ID", 0)</f>
        <v>Hardware</v>
      </c>
    </row>
    <row r="9879" spans="1:12" hidden="1" x14ac:dyDescent="0.25">
      <c r="A9879" t="s">
        <v>10647</v>
      </c>
      <c r="B9879" s="1">
        <v>45676</v>
      </c>
      <c r="C9879" t="s">
        <v>203</v>
      </c>
      <c r="D9879" t="s">
        <v>31</v>
      </c>
      <c r="E9879" t="s">
        <v>354</v>
      </c>
      <c r="F9879" t="s">
        <v>724</v>
      </c>
      <c r="G9879">
        <v>33</v>
      </c>
      <c r="H9879">
        <v>289.62</v>
      </c>
      <c r="I9879">
        <v>9557.57</v>
      </c>
      <c r="J9879" t="s">
        <v>770</v>
      </c>
      <c r="K9879">
        <v>17</v>
      </c>
      <c r="L9879" t="str">
        <f>_xlfn.XLOOKUP(F9879, Items!$A:$A, Items!$C:$C, "Check Item ID", 0)</f>
        <v>Software</v>
      </c>
    </row>
    <row r="9880" spans="1:12" x14ac:dyDescent="0.25">
      <c r="A9880" t="s">
        <v>10648</v>
      </c>
      <c r="B9880" s="1">
        <v>45288</v>
      </c>
      <c r="C9880" t="s">
        <v>175</v>
      </c>
      <c r="D9880" t="s">
        <v>27</v>
      </c>
      <c r="E9880" t="s">
        <v>250</v>
      </c>
      <c r="F9880" t="s">
        <v>752</v>
      </c>
      <c r="G9880" s="8">
        <v>7</v>
      </c>
      <c r="H9880" s="6">
        <v>1811.64</v>
      </c>
      <c r="I9880" s="6">
        <v>12681.48</v>
      </c>
      <c r="J9880" t="s">
        <v>777</v>
      </c>
      <c r="K9880" s="8">
        <v>37</v>
      </c>
      <c r="L9880" t="str">
        <f>_xlfn.XLOOKUP(F9880, Items!$A:$A, Items!$C:$C, "Check Item ID", 0)</f>
        <v>Software</v>
      </c>
    </row>
    <row r="9881" spans="1:12" hidden="1" x14ac:dyDescent="0.25">
      <c r="A9881" t="s">
        <v>10649</v>
      </c>
      <c r="B9881" s="1">
        <v>45320</v>
      </c>
      <c r="C9881" t="s">
        <v>36</v>
      </c>
      <c r="D9881" t="s">
        <v>23</v>
      </c>
      <c r="E9881" t="s">
        <v>296</v>
      </c>
      <c r="F9881" t="s">
        <v>536</v>
      </c>
      <c r="G9881">
        <v>27</v>
      </c>
      <c r="H9881">
        <v>3228.33</v>
      </c>
      <c r="I9881">
        <v>87164.78</v>
      </c>
      <c r="J9881" t="s">
        <v>770</v>
      </c>
      <c r="K9881">
        <v>11</v>
      </c>
      <c r="L9881" t="str">
        <f>_xlfn.XLOOKUP(F9881, Items!$A:$A, Items!$C:$C, "Check Item ID", 0)</f>
        <v>Service</v>
      </c>
    </row>
    <row r="9882" spans="1:12" hidden="1" x14ac:dyDescent="0.25">
      <c r="A9882" t="s">
        <v>10650</v>
      </c>
      <c r="B9882" s="1">
        <v>45158</v>
      </c>
      <c r="C9882" t="s">
        <v>165</v>
      </c>
      <c r="D9882" t="s">
        <v>27</v>
      </c>
      <c r="E9882" t="s">
        <v>292</v>
      </c>
      <c r="F9882" t="s">
        <v>428</v>
      </c>
      <c r="G9882">
        <v>6</v>
      </c>
      <c r="H9882">
        <v>5583.58</v>
      </c>
      <c r="I9882">
        <v>33501.51</v>
      </c>
      <c r="J9882" t="s">
        <v>768</v>
      </c>
      <c r="K9882">
        <v>36</v>
      </c>
      <c r="L9882" t="str">
        <f>_xlfn.XLOOKUP(F9882, Items!$A:$A, Items!$C:$C, "Check Item ID", 0)</f>
        <v>Service</v>
      </c>
    </row>
    <row r="9883" spans="1:12" x14ac:dyDescent="0.25">
      <c r="A9883" t="s">
        <v>10651</v>
      </c>
      <c r="B9883" s="1">
        <v>45348</v>
      </c>
      <c r="C9883" t="s">
        <v>169</v>
      </c>
      <c r="D9883" t="s">
        <v>23</v>
      </c>
      <c r="E9883" t="s">
        <v>278</v>
      </c>
      <c r="F9883" t="s">
        <v>572</v>
      </c>
      <c r="G9883" s="8">
        <v>49</v>
      </c>
      <c r="H9883" s="6">
        <v>7114.66</v>
      </c>
      <c r="I9883" s="6">
        <v>348618.1</v>
      </c>
      <c r="J9883" t="s">
        <v>777</v>
      </c>
      <c r="K9883" s="8">
        <v>12</v>
      </c>
      <c r="L9883" t="str">
        <f>_xlfn.XLOOKUP(F9883, Items!$A:$A, Items!$C:$C, "Check Item ID", 0)</f>
        <v>Service</v>
      </c>
    </row>
    <row r="9884" spans="1:12" hidden="1" x14ac:dyDescent="0.25">
      <c r="A9884" t="s">
        <v>10652</v>
      </c>
      <c r="B9884" s="1">
        <v>45240</v>
      </c>
      <c r="C9884" t="s">
        <v>48</v>
      </c>
      <c r="D9884" t="s">
        <v>21</v>
      </c>
      <c r="E9884" t="s">
        <v>348</v>
      </c>
      <c r="F9884" t="s">
        <v>550</v>
      </c>
      <c r="G9884">
        <v>15</v>
      </c>
      <c r="H9884">
        <v>363.41</v>
      </c>
      <c r="I9884">
        <v>5451.2</v>
      </c>
      <c r="J9884" t="s">
        <v>770</v>
      </c>
      <c r="K9884">
        <v>5</v>
      </c>
      <c r="L9884" t="str">
        <f>_xlfn.XLOOKUP(F9884, Items!$A:$A, Items!$C:$C, "Check Item ID", 0)</f>
        <v>Service</v>
      </c>
    </row>
    <row r="9885" spans="1:12" hidden="1" x14ac:dyDescent="0.25">
      <c r="A9885" t="s">
        <v>10653</v>
      </c>
      <c r="B9885" s="1">
        <v>45857</v>
      </c>
      <c r="C9885" t="s">
        <v>85</v>
      </c>
      <c r="D9885" t="s">
        <v>29</v>
      </c>
      <c r="E9885" t="s">
        <v>346</v>
      </c>
      <c r="F9885" t="s">
        <v>390</v>
      </c>
      <c r="G9885">
        <v>44</v>
      </c>
      <c r="H9885">
        <v>4869.6000000000004</v>
      </c>
      <c r="I9885">
        <v>214262.32</v>
      </c>
      <c r="J9885" t="s">
        <v>768</v>
      </c>
      <c r="K9885">
        <v>14</v>
      </c>
      <c r="L9885" t="str">
        <f>_xlfn.XLOOKUP(F9885, Items!$A:$A, Items!$C:$C, "Check Item ID", 0)</f>
        <v>Service</v>
      </c>
    </row>
    <row r="9886" spans="1:12" x14ac:dyDescent="0.25">
      <c r="A9886" t="s">
        <v>10654</v>
      </c>
      <c r="B9886" s="1">
        <v>45644</v>
      </c>
      <c r="C9886" t="s">
        <v>77</v>
      </c>
      <c r="D9886" t="s">
        <v>17</v>
      </c>
      <c r="E9886" t="s">
        <v>314</v>
      </c>
      <c r="F9886" t="s">
        <v>744</v>
      </c>
      <c r="G9886" s="8">
        <v>11</v>
      </c>
      <c r="H9886" s="6">
        <v>8300.74</v>
      </c>
      <c r="I9886" s="6">
        <v>91308.11</v>
      </c>
      <c r="J9886" t="s">
        <v>777</v>
      </c>
      <c r="K9886" s="8">
        <v>39</v>
      </c>
      <c r="L9886" t="str">
        <f>_xlfn.XLOOKUP(F9886, Items!$A:$A, Items!$C:$C, "Check Item ID", 0)</f>
        <v>Service</v>
      </c>
    </row>
    <row r="9887" spans="1:12" hidden="1" x14ac:dyDescent="0.25">
      <c r="A9887" t="s">
        <v>10655</v>
      </c>
      <c r="B9887" s="1">
        <v>45594</v>
      </c>
      <c r="C9887" t="s">
        <v>137</v>
      </c>
      <c r="D9887" t="s">
        <v>13</v>
      </c>
      <c r="E9887" t="s">
        <v>298</v>
      </c>
      <c r="F9887" t="s">
        <v>524</v>
      </c>
      <c r="G9887">
        <v>19</v>
      </c>
      <c r="H9887">
        <v>4972.07</v>
      </c>
      <c r="I9887">
        <v>94469.24</v>
      </c>
      <c r="J9887" t="s">
        <v>770</v>
      </c>
      <c r="K9887">
        <v>24</v>
      </c>
      <c r="L9887" t="str">
        <f>_xlfn.XLOOKUP(F9887, Items!$A:$A, Items!$C:$C, "Check Item ID", 0)</f>
        <v>Hardware</v>
      </c>
    </row>
    <row r="9888" spans="1:12" x14ac:dyDescent="0.25">
      <c r="A9888" t="s">
        <v>10656</v>
      </c>
      <c r="B9888" s="1">
        <v>45497</v>
      </c>
      <c r="C9888" t="s">
        <v>89</v>
      </c>
      <c r="D9888" t="s">
        <v>23</v>
      </c>
      <c r="E9888" t="s">
        <v>324</v>
      </c>
      <c r="F9888" t="s">
        <v>388</v>
      </c>
      <c r="G9888" s="8">
        <v>32</v>
      </c>
      <c r="H9888" s="6">
        <v>5500.58</v>
      </c>
      <c r="I9888" s="6">
        <v>176018.5</v>
      </c>
      <c r="J9888" t="s">
        <v>777</v>
      </c>
      <c r="K9888" s="8">
        <v>30</v>
      </c>
      <c r="L9888" t="str">
        <f>_xlfn.XLOOKUP(F9888, Items!$A:$A, Items!$C:$C, "Check Item ID", 0)</f>
        <v>Software</v>
      </c>
    </row>
    <row r="9889" spans="1:12" hidden="1" x14ac:dyDescent="0.25">
      <c r="A9889" t="s">
        <v>10657</v>
      </c>
      <c r="B9889" s="1">
        <v>45115</v>
      </c>
      <c r="C9889" t="s">
        <v>239</v>
      </c>
      <c r="D9889" t="s">
        <v>15</v>
      </c>
      <c r="E9889" t="s">
        <v>302</v>
      </c>
      <c r="F9889" t="s">
        <v>534</v>
      </c>
      <c r="G9889">
        <v>20</v>
      </c>
      <c r="H9889">
        <v>2453.88</v>
      </c>
      <c r="I9889">
        <v>49077.59</v>
      </c>
      <c r="J9889" t="s">
        <v>768</v>
      </c>
      <c r="K9889">
        <v>6</v>
      </c>
      <c r="L9889" t="str">
        <f>_xlfn.XLOOKUP(F9889, Items!$A:$A, Items!$C:$C, "Check Item ID", 0)</f>
        <v>Service</v>
      </c>
    </row>
    <row r="9890" spans="1:12" hidden="1" x14ac:dyDescent="0.25">
      <c r="A9890" t="s">
        <v>10658</v>
      </c>
      <c r="B9890" s="1">
        <v>45715</v>
      </c>
      <c r="C9890" t="s">
        <v>159</v>
      </c>
      <c r="D9890" t="s">
        <v>11</v>
      </c>
      <c r="E9890" t="s">
        <v>292</v>
      </c>
      <c r="F9890" t="s">
        <v>636</v>
      </c>
      <c r="G9890">
        <v>22</v>
      </c>
      <c r="H9890">
        <v>8745.57</v>
      </c>
      <c r="I9890">
        <v>192402.52</v>
      </c>
      <c r="J9890" t="s">
        <v>768</v>
      </c>
      <c r="K9890">
        <v>21</v>
      </c>
      <c r="L9890" t="str">
        <f>_xlfn.XLOOKUP(F9890, Items!$A:$A, Items!$C:$C, "Check Item ID", 0)</f>
        <v>Hardware</v>
      </c>
    </row>
    <row r="9891" spans="1:12" hidden="1" x14ac:dyDescent="0.25">
      <c r="A9891" t="s">
        <v>10659</v>
      </c>
      <c r="B9891" s="1">
        <v>45344</v>
      </c>
      <c r="C9891" t="s">
        <v>141</v>
      </c>
      <c r="D9891" t="s">
        <v>27</v>
      </c>
      <c r="E9891" t="s">
        <v>258</v>
      </c>
      <c r="F9891" t="s">
        <v>528</v>
      </c>
      <c r="G9891">
        <v>29</v>
      </c>
      <c r="H9891">
        <v>1229.93</v>
      </c>
      <c r="I9891">
        <v>35668.089999999997</v>
      </c>
      <c r="J9891" t="s">
        <v>770</v>
      </c>
      <c r="K9891">
        <v>30</v>
      </c>
      <c r="L9891" t="str">
        <f>_xlfn.XLOOKUP(F9891, Items!$A:$A, Items!$C:$C, "Check Item ID", 0)</f>
        <v>Service</v>
      </c>
    </row>
    <row r="9892" spans="1:12" x14ac:dyDescent="0.25">
      <c r="A9892" t="s">
        <v>10660</v>
      </c>
      <c r="B9892" s="1">
        <v>45852</v>
      </c>
      <c r="C9892" t="s">
        <v>59</v>
      </c>
      <c r="D9892" t="s">
        <v>9</v>
      </c>
      <c r="E9892" t="s">
        <v>254</v>
      </c>
      <c r="F9892" t="s">
        <v>758</v>
      </c>
      <c r="G9892" s="8">
        <v>25</v>
      </c>
      <c r="H9892" s="6">
        <v>3859.62</v>
      </c>
      <c r="I9892" s="6">
        <v>96490.41</v>
      </c>
      <c r="J9892" t="s">
        <v>777</v>
      </c>
      <c r="K9892" s="8">
        <v>13</v>
      </c>
      <c r="L9892" t="str">
        <f>_xlfn.XLOOKUP(F9892, Items!$A:$A, Items!$C:$C, "Check Item ID", 0)</f>
        <v>Hardware</v>
      </c>
    </row>
    <row r="9893" spans="1:12" hidden="1" x14ac:dyDescent="0.25">
      <c r="A9893" t="s">
        <v>10661</v>
      </c>
      <c r="B9893" s="1">
        <v>45913</v>
      </c>
      <c r="C9893" t="s">
        <v>231</v>
      </c>
      <c r="D9893" t="s">
        <v>7</v>
      </c>
      <c r="E9893" t="s">
        <v>308</v>
      </c>
      <c r="F9893" t="s">
        <v>444</v>
      </c>
      <c r="G9893">
        <v>25</v>
      </c>
      <c r="H9893">
        <v>4647.75</v>
      </c>
      <c r="I9893">
        <v>116193.87</v>
      </c>
      <c r="J9893" t="s">
        <v>770</v>
      </c>
      <c r="K9893">
        <v>44</v>
      </c>
      <c r="L9893" t="str">
        <f>_xlfn.XLOOKUP(F9893, Items!$A:$A, Items!$C:$C, "Check Item ID", 0)</f>
        <v>Service</v>
      </c>
    </row>
    <row r="9894" spans="1:12" hidden="1" x14ac:dyDescent="0.25">
      <c r="A9894" t="s">
        <v>10662</v>
      </c>
      <c r="B9894" s="1">
        <v>44951</v>
      </c>
      <c r="C9894" t="s">
        <v>93</v>
      </c>
      <c r="D9894" t="s">
        <v>9</v>
      </c>
      <c r="E9894" t="s">
        <v>250</v>
      </c>
      <c r="F9894" t="s">
        <v>746</v>
      </c>
      <c r="G9894">
        <v>18</v>
      </c>
      <c r="H9894">
        <v>5536.79</v>
      </c>
      <c r="I9894">
        <v>99662.29</v>
      </c>
      <c r="J9894" t="s">
        <v>770</v>
      </c>
      <c r="K9894">
        <v>13</v>
      </c>
      <c r="L9894" t="str">
        <f>_xlfn.XLOOKUP(F9894, Items!$A:$A, Items!$C:$C, "Check Item ID", 0)</f>
        <v>Software</v>
      </c>
    </row>
    <row r="9895" spans="1:12" hidden="1" x14ac:dyDescent="0.25">
      <c r="A9895" t="s">
        <v>10663</v>
      </c>
      <c r="B9895" s="1">
        <v>45529</v>
      </c>
      <c r="C9895" t="s">
        <v>163</v>
      </c>
      <c r="D9895" t="s">
        <v>31</v>
      </c>
      <c r="E9895" t="s">
        <v>322</v>
      </c>
      <c r="F9895" t="s">
        <v>398</v>
      </c>
      <c r="G9895">
        <v>47</v>
      </c>
      <c r="H9895">
        <v>4548.3599999999997</v>
      </c>
      <c r="I9895">
        <v>213772.85</v>
      </c>
      <c r="J9895" t="s">
        <v>768</v>
      </c>
      <c r="K9895">
        <v>5</v>
      </c>
      <c r="L9895" t="str">
        <f>_xlfn.XLOOKUP(F9895, Items!$A:$A, Items!$C:$C, "Check Item ID", 0)</f>
        <v>Hardware</v>
      </c>
    </row>
    <row r="9896" spans="1:12" x14ac:dyDescent="0.25">
      <c r="A9896" t="s">
        <v>10664</v>
      </c>
      <c r="B9896" s="1">
        <v>45801</v>
      </c>
      <c r="C9896" t="s">
        <v>199</v>
      </c>
      <c r="D9896" t="s">
        <v>11</v>
      </c>
      <c r="E9896" t="s">
        <v>274</v>
      </c>
      <c r="F9896" t="s">
        <v>590</v>
      </c>
      <c r="G9896" s="8">
        <v>17</v>
      </c>
      <c r="H9896" s="6">
        <v>996.12</v>
      </c>
      <c r="I9896" s="6">
        <v>16933.98</v>
      </c>
      <c r="J9896" t="s">
        <v>777</v>
      </c>
      <c r="K9896" s="8">
        <v>26</v>
      </c>
      <c r="L9896" t="str">
        <f>_xlfn.XLOOKUP(F9896, Items!$A:$A, Items!$C:$C, "Check Item ID", 0)</f>
        <v>Hardware</v>
      </c>
    </row>
    <row r="9897" spans="1:12" hidden="1" x14ac:dyDescent="0.25">
      <c r="A9897" t="s">
        <v>10665</v>
      </c>
      <c r="B9897" s="1">
        <v>45848</v>
      </c>
      <c r="C9897" t="s">
        <v>95</v>
      </c>
      <c r="D9897" t="s">
        <v>11</v>
      </c>
      <c r="E9897" t="s">
        <v>312</v>
      </c>
      <c r="F9897" t="s">
        <v>376</v>
      </c>
      <c r="G9897">
        <v>35</v>
      </c>
      <c r="H9897">
        <v>7649.16</v>
      </c>
      <c r="I9897">
        <v>267720.7</v>
      </c>
      <c r="J9897" t="s">
        <v>770</v>
      </c>
      <c r="K9897">
        <v>17</v>
      </c>
      <c r="L9897" t="str">
        <f>_xlfn.XLOOKUP(F9897, Items!$A:$A, Items!$C:$C, "Check Item ID", 0)</f>
        <v>Software</v>
      </c>
    </row>
    <row r="9898" spans="1:12" hidden="1" x14ac:dyDescent="0.25">
      <c r="A9898" t="s">
        <v>10666</v>
      </c>
      <c r="B9898" s="1">
        <v>45097</v>
      </c>
      <c r="C9898" t="s">
        <v>95</v>
      </c>
      <c r="D9898" t="s">
        <v>11</v>
      </c>
      <c r="E9898" t="s">
        <v>328</v>
      </c>
      <c r="F9898" t="s">
        <v>408</v>
      </c>
      <c r="G9898">
        <v>40</v>
      </c>
      <c r="H9898">
        <v>6019.03</v>
      </c>
      <c r="I9898">
        <v>240761.29</v>
      </c>
      <c r="J9898" t="s">
        <v>768</v>
      </c>
      <c r="K9898">
        <v>28</v>
      </c>
      <c r="L9898" t="str">
        <f>_xlfn.XLOOKUP(F9898, Items!$A:$A, Items!$C:$C, "Check Item ID", 0)</f>
        <v>Hardware</v>
      </c>
    </row>
    <row r="9899" spans="1:12" hidden="1" x14ac:dyDescent="0.25">
      <c r="A9899" t="s">
        <v>10667</v>
      </c>
      <c r="B9899" s="1">
        <v>45314</v>
      </c>
      <c r="C9899" t="s">
        <v>145</v>
      </c>
      <c r="D9899" t="s">
        <v>7</v>
      </c>
      <c r="E9899" t="s">
        <v>274</v>
      </c>
      <c r="F9899" t="s">
        <v>734</v>
      </c>
      <c r="G9899">
        <v>19</v>
      </c>
      <c r="H9899">
        <v>8623.42</v>
      </c>
      <c r="I9899">
        <v>163845.04</v>
      </c>
      <c r="J9899" t="s">
        <v>768</v>
      </c>
      <c r="K9899">
        <v>42</v>
      </c>
      <c r="L9899" t="str">
        <f>_xlfn.XLOOKUP(F9899, Items!$A:$A, Items!$C:$C, "Check Item ID", 0)</f>
        <v>Software</v>
      </c>
    </row>
    <row r="9900" spans="1:12" x14ac:dyDescent="0.25">
      <c r="A9900" t="s">
        <v>10668</v>
      </c>
      <c r="B9900" s="1">
        <v>45381</v>
      </c>
      <c r="C9900" t="s">
        <v>77</v>
      </c>
      <c r="D9900" t="s">
        <v>17</v>
      </c>
      <c r="E9900" t="s">
        <v>258</v>
      </c>
      <c r="F9900" t="s">
        <v>702</v>
      </c>
      <c r="G9900" s="8">
        <v>5</v>
      </c>
      <c r="H9900" s="6">
        <v>5174.4399999999996</v>
      </c>
      <c r="I9900" s="6">
        <v>25872.19</v>
      </c>
      <c r="J9900" t="s">
        <v>777</v>
      </c>
      <c r="K9900" s="8">
        <v>10</v>
      </c>
      <c r="L9900" t="str">
        <f>_xlfn.XLOOKUP(F9900, Items!$A:$A, Items!$C:$C, "Check Item ID", 0)</f>
        <v>Hardware</v>
      </c>
    </row>
    <row r="9901" spans="1:12" hidden="1" x14ac:dyDescent="0.25">
      <c r="A9901" t="s">
        <v>10669</v>
      </c>
      <c r="B9901" s="1">
        <v>45705</v>
      </c>
      <c r="C9901" t="s">
        <v>207</v>
      </c>
      <c r="D9901" t="s">
        <v>11</v>
      </c>
      <c r="E9901" t="s">
        <v>267</v>
      </c>
      <c r="F9901" t="s">
        <v>526</v>
      </c>
      <c r="G9901">
        <v>22</v>
      </c>
      <c r="H9901">
        <v>4866.8900000000003</v>
      </c>
      <c r="I9901">
        <v>107071.64</v>
      </c>
      <c r="J9901" t="s">
        <v>768</v>
      </c>
      <c r="K9901">
        <v>41</v>
      </c>
      <c r="L9901" t="str">
        <f>_xlfn.XLOOKUP(F9901, Items!$A:$A, Items!$C:$C, "Check Item ID", 0)</f>
        <v>Software</v>
      </c>
    </row>
    <row r="9902" spans="1:12" hidden="1" x14ac:dyDescent="0.25">
      <c r="A9902" t="s">
        <v>10670</v>
      </c>
      <c r="B9902" s="1">
        <v>45306</v>
      </c>
      <c r="C9902" t="s">
        <v>181</v>
      </c>
      <c r="D9902" t="s">
        <v>17</v>
      </c>
      <c r="E9902" t="s">
        <v>308</v>
      </c>
      <c r="F9902" t="s">
        <v>464</v>
      </c>
      <c r="G9902">
        <v>6</v>
      </c>
      <c r="H9902">
        <v>2910.45</v>
      </c>
      <c r="I9902">
        <v>17462.73</v>
      </c>
      <c r="J9902" t="s">
        <v>768</v>
      </c>
      <c r="K9902">
        <v>43</v>
      </c>
      <c r="L9902" t="str">
        <f>_xlfn.XLOOKUP(F9902, Items!$A:$A, Items!$C:$C, "Check Item ID", 0)</f>
        <v>Hardware</v>
      </c>
    </row>
    <row r="9903" spans="1:12" hidden="1" x14ac:dyDescent="0.25">
      <c r="A9903" t="s">
        <v>10671</v>
      </c>
      <c r="B9903" s="1">
        <v>45578</v>
      </c>
      <c r="C9903" t="s">
        <v>221</v>
      </c>
      <c r="D9903" t="s">
        <v>5</v>
      </c>
      <c r="E9903" t="s">
        <v>274</v>
      </c>
      <c r="F9903" t="s">
        <v>456</v>
      </c>
      <c r="G9903">
        <v>18</v>
      </c>
      <c r="H9903">
        <v>9289.56</v>
      </c>
      <c r="I9903">
        <v>167212.01999999999</v>
      </c>
      <c r="J9903" t="s">
        <v>770</v>
      </c>
      <c r="K9903">
        <v>3</v>
      </c>
      <c r="L9903" t="str">
        <f>_xlfn.XLOOKUP(F9903, Items!$A:$A, Items!$C:$C, "Check Item ID", 0)</f>
        <v>Software</v>
      </c>
    </row>
    <row r="9904" spans="1:12" hidden="1" x14ac:dyDescent="0.25">
      <c r="A9904" t="s">
        <v>10672</v>
      </c>
      <c r="B9904" s="1">
        <v>45638</v>
      </c>
      <c r="C9904" t="s">
        <v>125</v>
      </c>
      <c r="D9904" t="s">
        <v>23</v>
      </c>
      <c r="E9904" t="s">
        <v>274</v>
      </c>
      <c r="F9904" t="s">
        <v>642</v>
      </c>
      <c r="G9904">
        <v>2</v>
      </c>
      <c r="H9904">
        <v>3473.77</v>
      </c>
      <c r="I9904">
        <v>6947.55</v>
      </c>
      <c r="J9904" t="s">
        <v>770</v>
      </c>
      <c r="K9904">
        <v>16</v>
      </c>
      <c r="L9904" t="str">
        <f>_xlfn.XLOOKUP(F9904, Items!$A:$A, Items!$C:$C, "Check Item ID", 0)</f>
        <v>Software</v>
      </c>
    </row>
    <row r="9905" spans="1:12" x14ac:dyDescent="0.25">
      <c r="A9905" t="s">
        <v>10673</v>
      </c>
      <c r="B9905" s="1">
        <v>45879</v>
      </c>
      <c r="C9905" t="s">
        <v>235</v>
      </c>
      <c r="D9905" t="s">
        <v>17</v>
      </c>
      <c r="E9905" t="s">
        <v>336</v>
      </c>
      <c r="F9905" t="s">
        <v>602</v>
      </c>
      <c r="G9905" s="8">
        <v>40</v>
      </c>
      <c r="H9905" s="6">
        <v>1589.52</v>
      </c>
      <c r="I9905" s="6">
        <v>63580.88</v>
      </c>
      <c r="J9905" t="s">
        <v>777</v>
      </c>
      <c r="K9905" s="8">
        <v>36</v>
      </c>
      <c r="L9905" t="str">
        <f>_xlfn.XLOOKUP(F9905, Items!$A:$A, Items!$C:$C, "Check Item ID", 0)</f>
        <v>Software</v>
      </c>
    </row>
    <row r="9906" spans="1:12" x14ac:dyDescent="0.25">
      <c r="A9906" t="s">
        <v>10674</v>
      </c>
      <c r="B9906" s="1">
        <v>44981</v>
      </c>
      <c r="C9906" t="s">
        <v>117</v>
      </c>
      <c r="D9906" t="s">
        <v>29</v>
      </c>
      <c r="E9906" t="s">
        <v>267</v>
      </c>
      <c r="F9906" t="s">
        <v>428</v>
      </c>
      <c r="G9906" s="8">
        <v>34</v>
      </c>
      <c r="H9906" s="6">
        <v>6833.12</v>
      </c>
      <c r="I9906" s="6">
        <v>232326.22</v>
      </c>
      <c r="J9906" t="s">
        <v>777</v>
      </c>
      <c r="K9906" s="8">
        <v>24</v>
      </c>
      <c r="L9906" t="str">
        <f>_xlfn.XLOOKUP(F9906, Items!$A:$A, Items!$C:$C, "Check Item ID", 0)</f>
        <v>Service</v>
      </c>
    </row>
    <row r="9907" spans="1:12" hidden="1" x14ac:dyDescent="0.25">
      <c r="A9907" t="s">
        <v>10675</v>
      </c>
      <c r="B9907" s="1">
        <v>45683</v>
      </c>
      <c r="C9907" t="s">
        <v>133</v>
      </c>
      <c r="D9907" t="s">
        <v>11</v>
      </c>
      <c r="E9907" t="s">
        <v>314</v>
      </c>
      <c r="F9907" t="s">
        <v>380</v>
      </c>
      <c r="G9907">
        <v>23</v>
      </c>
      <c r="H9907">
        <v>4960.22</v>
      </c>
      <c r="I9907">
        <v>114084.96</v>
      </c>
      <c r="J9907" t="s">
        <v>768</v>
      </c>
      <c r="K9907">
        <v>17</v>
      </c>
      <c r="L9907" t="str">
        <f>_xlfn.XLOOKUP(F9907, Items!$A:$A, Items!$C:$C, "Check Item ID", 0)</f>
        <v>Hardware</v>
      </c>
    </row>
    <row r="9908" spans="1:12" hidden="1" x14ac:dyDescent="0.25">
      <c r="A9908" t="s">
        <v>10676</v>
      </c>
      <c r="B9908" s="1">
        <v>45461</v>
      </c>
      <c r="C9908" t="s">
        <v>99</v>
      </c>
      <c r="D9908" t="s">
        <v>13</v>
      </c>
      <c r="E9908" t="s">
        <v>346</v>
      </c>
      <c r="F9908" t="s">
        <v>630</v>
      </c>
      <c r="G9908">
        <v>21</v>
      </c>
      <c r="H9908">
        <v>9287.7999999999993</v>
      </c>
      <c r="I9908">
        <v>195043.87</v>
      </c>
      <c r="J9908" t="s">
        <v>768</v>
      </c>
      <c r="K9908">
        <v>31</v>
      </c>
      <c r="L9908" t="str">
        <f>_xlfn.XLOOKUP(F9908, Items!$A:$A, Items!$C:$C, "Check Item ID", 0)</f>
        <v>Service</v>
      </c>
    </row>
    <row r="9909" spans="1:12" hidden="1" x14ac:dyDescent="0.25">
      <c r="A9909" t="s">
        <v>10677</v>
      </c>
      <c r="B9909" s="1">
        <v>45846</v>
      </c>
      <c r="C9909" t="s">
        <v>239</v>
      </c>
      <c r="D9909" t="s">
        <v>15</v>
      </c>
      <c r="E9909" t="s">
        <v>342</v>
      </c>
      <c r="F9909" t="s">
        <v>406</v>
      </c>
      <c r="G9909">
        <v>37</v>
      </c>
      <c r="H9909">
        <v>7255.09</v>
      </c>
      <c r="I9909">
        <v>268438.40000000002</v>
      </c>
      <c r="J9909" t="s">
        <v>768</v>
      </c>
      <c r="K9909">
        <v>33</v>
      </c>
      <c r="L9909" t="str">
        <f>_xlfn.XLOOKUP(F9909, Items!$A:$A, Items!$C:$C, "Check Item ID", 0)</f>
        <v>Software</v>
      </c>
    </row>
    <row r="9910" spans="1:12" x14ac:dyDescent="0.25">
      <c r="A9910" t="s">
        <v>10678</v>
      </c>
      <c r="B9910" s="1">
        <v>45199</v>
      </c>
      <c r="C9910" t="s">
        <v>85</v>
      </c>
      <c r="D9910" t="s">
        <v>29</v>
      </c>
      <c r="E9910" t="s">
        <v>267</v>
      </c>
      <c r="F9910" t="s">
        <v>596</v>
      </c>
      <c r="G9910" s="8">
        <v>23</v>
      </c>
      <c r="H9910" s="6">
        <v>5783.86</v>
      </c>
      <c r="I9910" s="6">
        <v>133028.89000000001</v>
      </c>
      <c r="J9910" t="s">
        <v>777</v>
      </c>
      <c r="K9910" s="8">
        <v>43</v>
      </c>
      <c r="L9910" t="str">
        <f>_xlfn.XLOOKUP(F9910, Items!$A:$A, Items!$C:$C, "Check Item ID", 0)</f>
        <v>Software</v>
      </c>
    </row>
    <row r="9911" spans="1:12" hidden="1" x14ac:dyDescent="0.25">
      <c r="A9911" t="s">
        <v>10679</v>
      </c>
      <c r="B9911" s="1">
        <v>45045</v>
      </c>
      <c r="C9911" t="s">
        <v>77</v>
      </c>
      <c r="D9911" t="s">
        <v>17</v>
      </c>
      <c r="E9911" t="s">
        <v>340</v>
      </c>
      <c r="F9911" t="s">
        <v>748</v>
      </c>
      <c r="G9911">
        <v>47</v>
      </c>
      <c r="H9911">
        <v>4135.4399999999996</v>
      </c>
      <c r="I9911">
        <v>194365.86</v>
      </c>
      <c r="J9911" t="s">
        <v>770</v>
      </c>
      <c r="K9911">
        <v>16</v>
      </c>
      <c r="L9911" t="str">
        <f>_xlfn.XLOOKUP(F9911, Items!$A:$A, Items!$C:$C, "Check Item ID", 0)</f>
        <v>Software</v>
      </c>
    </row>
    <row r="9912" spans="1:12" hidden="1" x14ac:dyDescent="0.25">
      <c r="A9912" t="s">
        <v>10680</v>
      </c>
      <c r="B9912" s="1">
        <v>46012</v>
      </c>
      <c r="C9912" t="s">
        <v>51</v>
      </c>
      <c r="D9912" t="s">
        <v>3</v>
      </c>
      <c r="E9912" t="s">
        <v>265</v>
      </c>
      <c r="F9912" t="s">
        <v>378</v>
      </c>
      <c r="G9912">
        <v>11</v>
      </c>
      <c r="H9912">
        <v>546.77</v>
      </c>
      <c r="I9912">
        <v>6014.45</v>
      </c>
      <c r="J9912" t="s">
        <v>770</v>
      </c>
      <c r="K9912">
        <v>28</v>
      </c>
      <c r="L9912" t="str">
        <f>_xlfn.XLOOKUP(F9912, Items!$A:$A, Items!$C:$C, "Check Item ID", 0)</f>
        <v>Software</v>
      </c>
    </row>
    <row r="9913" spans="1:12" hidden="1" x14ac:dyDescent="0.25">
      <c r="A9913" t="s">
        <v>10681</v>
      </c>
      <c r="B9913" s="1">
        <v>45450</v>
      </c>
      <c r="C9913" t="s">
        <v>193</v>
      </c>
      <c r="D9913" t="s">
        <v>5</v>
      </c>
      <c r="E9913" t="s">
        <v>312</v>
      </c>
      <c r="F9913" t="s">
        <v>662</v>
      </c>
      <c r="G9913">
        <v>38</v>
      </c>
      <c r="H9913">
        <v>6451.4</v>
      </c>
      <c r="I9913">
        <v>245153.22</v>
      </c>
      <c r="J9913" t="s">
        <v>768</v>
      </c>
      <c r="K9913">
        <v>36</v>
      </c>
      <c r="L9913" t="str">
        <f>_xlfn.XLOOKUP(F9913, Items!$A:$A, Items!$C:$C, "Check Item ID", 0)</f>
        <v>Service</v>
      </c>
    </row>
    <row r="9914" spans="1:12" hidden="1" x14ac:dyDescent="0.25">
      <c r="A9914" t="s">
        <v>10682</v>
      </c>
      <c r="B9914" s="1">
        <v>45053</v>
      </c>
      <c r="C9914" t="s">
        <v>93</v>
      </c>
      <c r="D9914" t="s">
        <v>9</v>
      </c>
      <c r="E9914" t="s">
        <v>263</v>
      </c>
      <c r="F9914" t="s">
        <v>630</v>
      </c>
      <c r="G9914">
        <v>45</v>
      </c>
      <c r="H9914">
        <v>11168.37</v>
      </c>
      <c r="I9914">
        <v>502576.78</v>
      </c>
      <c r="J9914" t="s">
        <v>770</v>
      </c>
      <c r="K9914">
        <v>36</v>
      </c>
      <c r="L9914" t="str">
        <f>_xlfn.XLOOKUP(F9914, Items!$A:$A, Items!$C:$C, "Check Item ID", 0)</f>
        <v>Service</v>
      </c>
    </row>
    <row r="9915" spans="1:12" hidden="1" x14ac:dyDescent="0.25">
      <c r="A9915" t="s">
        <v>10683</v>
      </c>
      <c r="B9915" s="1">
        <v>45809</v>
      </c>
      <c r="C9915" t="s">
        <v>42</v>
      </c>
      <c r="D9915" t="s">
        <v>9</v>
      </c>
      <c r="E9915" t="s">
        <v>276</v>
      </c>
      <c r="F9915" t="s">
        <v>756</v>
      </c>
      <c r="G9915">
        <v>31</v>
      </c>
      <c r="H9915">
        <v>3477.38</v>
      </c>
      <c r="I9915">
        <v>107798.92</v>
      </c>
      <c r="J9915" t="s">
        <v>770</v>
      </c>
      <c r="K9915">
        <v>17</v>
      </c>
      <c r="L9915" t="str">
        <f>_xlfn.XLOOKUP(F9915, Items!$A:$A, Items!$C:$C, "Check Item ID", 0)</f>
        <v>Service</v>
      </c>
    </row>
    <row r="9916" spans="1:12" x14ac:dyDescent="0.25">
      <c r="A9916" t="s">
        <v>10684</v>
      </c>
      <c r="B9916" s="1">
        <v>45974</v>
      </c>
      <c r="C9916" t="s">
        <v>135</v>
      </c>
      <c r="D9916" t="s">
        <v>31</v>
      </c>
      <c r="E9916" t="s">
        <v>270</v>
      </c>
      <c r="F9916" t="s">
        <v>652</v>
      </c>
      <c r="G9916" s="8">
        <v>7</v>
      </c>
      <c r="H9916" s="6">
        <v>8856.51</v>
      </c>
      <c r="I9916" s="6">
        <v>61995.55</v>
      </c>
      <c r="J9916" t="s">
        <v>777</v>
      </c>
      <c r="K9916" s="8">
        <v>37</v>
      </c>
      <c r="L9916" t="str">
        <f>_xlfn.XLOOKUP(F9916, Items!$A:$A, Items!$C:$C, "Check Item ID", 0)</f>
        <v>Hardware</v>
      </c>
    </row>
    <row r="9917" spans="1:12" hidden="1" x14ac:dyDescent="0.25">
      <c r="A9917" t="s">
        <v>10685</v>
      </c>
      <c r="B9917" s="1">
        <v>45826</v>
      </c>
      <c r="C9917" t="s">
        <v>45</v>
      </c>
      <c r="D9917" t="s">
        <v>5</v>
      </c>
      <c r="E9917" t="s">
        <v>338</v>
      </c>
      <c r="F9917" t="s">
        <v>598</v>
      </c>
      <c r="G9917">
        <v>34</v>
      </c>
      <c r="H9917">
        <v>6589.07</v>
      </c>
      <c r="I9917">
        <v>224028.4</v>
      </c>
      <c r="J9917" t="s">
        <v>768</v>
      </c>
      <c r="K9917">
        <v>19</v>
      </c>
      <c r="L9917" t="str">
        <f>_xlfn.XLOOKUP(F9917, Items!$A:$A, Items!$C:$C, "Check Item ID", 0)</f>
        <v>Software</v>
      </c>
    </row>
    <row r="9918" spans="1:12" hidden="1" x14ac:dyDescent="0.25">
      <c r="A9918" t="s">
        <v>10686</v>
      </c>
      <c r="B9918" s="1">
        <v>45148</v>
      </c>
      <c r="C9918" t="s">
        <v>151</v>
      </c>
      <c r="D9918" t="s">
        <v>11</v>
      </c>
      <c r="E9918" t="s">
        <v>312</v>
      </c>
      <c r="F9918" t="s">
        <v>698</v>
      </c>
      <c r="G9918">
        <v>7</v>
      </c>
      <c r="H9918">
        <v>5933.11</v>
      </c>
      <c r="I9918">
        <v>41531.78</v>
      </c>
      <c r="J9918" t="s">
        <v>768</v>
      </c>
      <c r="K9918">
        <v>17</v>
      </c>
      <c r="L9918" t="str">
        <f>_xlfn.XLOOKUP(F9918, Items!$A:$A, Items!$C:$C, "Check Item ID", 0)</f>
        <v>Software</v>
      </c>
    </row>
    <row r="9919" spans="1:12" x14ac:dyDescent="0.25">
      <c r="A9919" t="s">
        <v>10687</v>
      </c>
      <c r="B9919" s="1">
        <v>45252</v>
      </c>
      <c r="C9919" t="s">
        <v>163</v>
      </c>
      <c r="D9919" t="s">
        <v>31</v>
      </c>
      <c r="E9919" t="s">
        <v>308</v>
      </c>
      <c r="F9919" t="s">
        <v>728</v>
      </c>
      <c r="G9919" s="8">
        <v>19</v>
      </c>
      <c r="H9919" s="6">
        <v>6500.24</v>
      </c>
      <c r="I9919" s="6">
        <v>123504.53</v>
      </c>
      <c r="J9919" t="s">
        <v>777</v>
      </c>
      <c r="K9919" s="8">
        <v>44</v>
      </c>
      <c r="L9919" t="str">
        <f>_xlfn.XLOOKUP(F9919, Items!$A:$A, Items!$C:$C, "Check Item ID", 0)</f>
        <v>Hardware</v>
      </c>
    </row>
    <row r="9920" spans="1:12" x14ac:dyDescent="0.25">
      <c r="A9920" t="s">
        <v>10688</v>
      </c>
      <c r="B9920" s="1">
        <v>45243</v>
      </c>
      <c r="C9920" t="s">
        <v>227</v>
      </c>
      <c r="D9920" t="s">
        <v>9</v>
      </c>
      <c r="E9920" t="s">
        <v>246</v>
      </c>
      <c r="F9920" t="s">
        <v>373</v>
      </c>
      <c r="G9920" s="8">
        <v>30</v>
      </c>
      <c r="H9920" s="6">
        <v>7983.43</v>
      </c>
      <c r="I9920" s="6">
        <v>239502.89</v>
      </c>
      <c r="J9920" t="s">
        <v>777</v>
      </c>
      <c r="K9920" s="8">
        <v>31</v>
      </c>
      <c r="L9920" t="str">
        <f>_xlfn.XLOOKUP(F9920, Items!$A:$A, Items!$C:$C, "Check Item ID", 0)</f>
        <v>Service</v>
      </c>
    </row>
    <row r="9921" spans="1:12" hidden="1" x14ac:dyDescent="0.25">
      <c r="A9921" t="s">
        <v>10689</v>
      </c>
      <c r="B9921" s="1">
        <v>44968</v>
      </c>
      <c r="C9921" t="s">
        <v>155</v>
      </c>
      <c r="D9921" t="s">
        <v>31</v>
      </c>
      <c r="E9921" t="s">
        <v>332</v>
      </c>
      <c r="F9921" t="s">
        <v>526</v>
      </c>
      <c r="G9921">
        <v>1</v>
      </c>
      <c r="H9921">
        <v>5643.13</v>
      </c>
      <c r="I9921">
        <v>5643.13</v>
      </c>
      <c r="J9921" t="s">
        <v>768</v>
      </c>
      <c r="K9921">
        <v>42</v>
      </c>
      <c r="L9921" t="str">
        <f>_xlfn.XLOOKUP(F9921, Items!$A:$A, Items!$C:$C, "Check Item ID", 0)</f>
        <v>Software</v>
      </c>
    </row>
    <row r="9922" spans="1:12" hidden="1" x14ac:dyDescent="0.25">
      <c r="A9922" t="s">
        <v>10690</v>
      </c>
      <c r="B9922" s="1">
        <v>45716</v>
      </c>
      <c r="C9922" t="s">
        <v>61</v>
      </c>
      <c r="D9922" t="s">
        <v>11</v>
      </c>
      <c r="E9922" t="s">
        <v>308</v>
      </c>
      <c r="F9922" t="s">
        <v>498</v>
      </c>
      <c r="G9922">
        <v>13</v>
      </c>
      <c r="H9922">
        <v>8274.58</v>
      </c>
      <c r="I9922">
        <v>107569.57</v>
      </c>
      <c r="J9922" t="s">
        <v>768</v>
      </c>
      <c r="K9922">
        <v>34</v>
      </c>
      <c r="L9922" t="str">
        <f>_xlfn.XLOOKUP(F9922, Items!$A:$A, Items!$C:$C, "Check Item ID", 0)</f>
        <v>Service</v>
      </c>
    </row>
    <row r="9923" spans="1:12" x14ac:dyDescent="0.25">
      <c r="A9923" t="s">
        <v>10691</v>
      </c>
      <c r="B9923" s="1">
        <v>45853</v>
      </c>
      <c r="C9923" t="s">
        <v>159</v>
      </c>
      <c r="D9923" t="s">
        <v>11</v>
      </c>
      <c r="E9923" t="s">
        <v>281</v>
      </c>
      <c r="F9923" t="s">
        <v>668</v>
      </c>
      <c r="G9923" s="8">
        <v>4</v>
      </c>
      <c r="H9923" s="6">
        <v>5743.87</v>
      </c>
      <c r="I9923" s="6">
        <v>22975.47</v>
      </c>
      <c r="J9923" t="s">
        <v>777</v>
      </c>
      <c r="K9923" s="8">
        <v>5</v>
      </c>
      <c r="L9923" t="str">
        <f>_xlfn.XLOOKUP(F9923, Items!$A:$A, Items!$C:$C, "Check Item ID", 0)</f>
        <v>Software</v>
      </c>
    </row>
    <row r="9924" spans="1:12" hidden="1" x14ac:dyDescent="0.25">
      <c r="A9924" t="s">
        <v>10692</v>
      </c>
      <c r="B9924" s="1">
        <v>45430</v>
      </c>
      <c r="C9924" t="s">
        <v>69</v>
      </c>
      <c r="D9924" t="s">
        <v>13</v>
      </c>
      <c r="E9924" t="s">
        <v>258</v>
      </c>
      <c r="F9924" t="s">
        <v>722</v>
      </c>
      <c r="G9924">
        <v>25</v>
      </c>
      <c r="H9924">
        <v>7062.57</v>
      </c>
      <c r="I9924">
        <v>176564.22</v>
      </c>
      <c r="J9924" t="s">
        <v>768</v>
      </c>
      <c r="K9924">
        <v>43</v>
      </c>
      <c r="L9924" t="str">
        <f>_xlfn.XLOOKUP(F9924, Items!$A:$A, Items!$C:$C, "Check Item ID", 0)</f>
        <v>Service</v>
      </c>
    </row>
    <row r="9925" spans="1:12" hidden="1" x14ac:dyDescent="0.25">
      <c r="A9925" t="s">
        <v>10693</v>
      </c>
      <c r="B9925" s="1">
        <v>45060</v>
      </c>
      <c r="C9925" t="s">
        <v>229</v>
      </c>
      <c r="D9925" t="s">
        <v>17</v>
      </c>
      <c r="E9925" t="s">
        <v>283</v>
      </c>
      <c r="F9925" t="s">
        <v>394</v>
      </c>
      <c r="G9925">
        <v>19</v>
      </c>
      <c r="H9925">
        <v>1834.22</v>
      </c>
      <c r="I9925">
        <v>34850.19</v>
      </c>
      <c r="J9925" t="s">
        <v>770</v>
      </c>
      <c r="K9925">
        <v>20</v>
      </c>
      <c r="L9925" t="str">
        <f>_xlfn.XLOOKUP(F9925, Items!$A:$A, Items!$C:$C, "Check Item ID", 0)</f>
        <v>Service</v>
      </c>
    </row>
    <row r="9926" spans="1:12" hidden="1" x14ac:dyDescent="0.25">
      <c r="A9926" t="s">
        <v>10694</v>
      </c>
      <c r="B9926" s="1">
        <v>45914</v>
      </c>
      <c r="C9926" t="s">
        <v>36</v>
      </c>
      <c r="D9926" t="s">
        <v>23</v>
      </c>
      <c r="E9926" t="s">
        <v>283</v>
      </c>
      <c r="F9926" t="s">
        <v>690</v>
      </c>
      <c r="G9926">
        <v>11</v>
      </c>
      <c r="H9926">
        <v>7903.5</v>
      </c>
      <c r="I9926">
        <v>86938.53</v>
      </c>
      <c r="J9926" t="s">
        <v>768</v>
      </c>
      <c r="K9926">
        <v>21</v>
      </c>
      <c r="L9926" t="str">
        <f>_xlfn.XLOOKUP(F9926, Items!$A:$A, Items!$C:$C, "Check Item ID", 0)</f>
        <v>Software</v>
      </c>
    </row>
    <row r="9927" spans="1:12" hidden="1" x14ac:dyDescent="0.25">
      <c r="A9927" t="s">
        <v>10695</v>
      </c>
      <c r="B9927" s="1">
        <v>45044</v>
      </c>
      <c r="C9927" t="s">
        <v>183</v>
      </c>
      <c r="D9927" t="s">
        <v>31</v>
      </c>
      <c r="E9927" t="s">
        <v>352</v>
      </c>
      <c r="F9927" t="s">
        <v>660</v>
      </c>
      <c r="G9927">
        <v>14</v>
      </c>
      <c r="H9927">
        <v>8157.3</v>
      </c>
      <c r="I9927">
        <v>114202.18</v>
      </c>
      <c r="J9927" t="s">
        <v>770</v>
      </c>
      <c r="K9927">
        <v>36</v>
      </c>
      <c r="L9927" t="str">
        <f>_xlfn.XLOOKUP(F9927, Items!$A:$A, Items!$C:$C, "Check Item ID", 0)</f>
        <v>Hardware</v>
      </c>
    </row>
    <row r="9928" spans="1:12" x14ac:dyDescent="0.25">
      <c r="A9928" t="s">
        <v>10696</v>
      </c>
      <c r="B9928" s="1">
        <v>45720</v>
      </c>
      <c r="C9928" t="s">
        <v>229</v>
      </c>
      <c r="D9928" t="s">
        <v>17</v>
      </c>
      <c r="E9928" t="s">
        <v>258</v>
      </c>
      <c r="F9928" t="s">
        <v>482</v>
      </c>
      <c r="G9928" s="8">
        <v>37</v>
      </c>
      <c r="H9928" s="6">
        <v>151.79</v>
      </c>
      <c r="I9928" s="6">
        <v>5616.13</v>
      </c>
      <c r="J9928" t="s">
        <v>777</v>
      </c>
      <c r="K9928" s="8">
        <v>12</v>
      </c>
      <c r="L9928" t="str">
        <f>_xlfn.XLOOKUP(F9928, Items!$A:$A, Items!$C:$C, "Check Item ID", 0)</f>
        <v>Service</v>
      </c>
    </row>
    <row r="9929" spans="1:12" x14ac:dyDescent="0.25">
      <c r="A9929" t="s">
        <v>10697</v>
      </c>
      <c r="B9929" s="1">
        <v>46000</v>
      </c>
      <c r="C9929" t="s">
        <v>191</v>
      </c>
      <c r="D9929" t="s">
        <v>25</v>
      </c>
      <c r="E9929" t="s">
        <v>258</v>
      </c>
      <c r="F9929" t="s">
        <v>460</v>
      </c>
      <c r="G9929" s="8">
        <v>38</v>
      </c>
      <c r="H9929" s="6">
        <v>3624.56</v>
      </c>
      <c r="I9929" s="6">
        <v>137733.18</v>
      </c>
      <c r="J9929" t="s">
        <v>777</v>
      </c>
      <c r="K9929" s="8">
        <v>8</v>
      </c>
      <c r="L9929" t="str">
        <f>_xlfn.XLOOKUP(F9929, Items!$A:$A, Items!$C:$C, "Check Item ID", 0)</f>
        <v>Hardware</v>
      </c>
    </row>
    <row r="9930" spans="1:12" x14ac:dyDescent="0.25">
      <c r="A9930" t="s">
        <v>10698</v>
      </c>
      <c r="B9930" s="1">
        <v>45085</v>
      </c>
      <c r="C9930" t="s">
        <v>139</v>
      </c>
      <c r="D9930" t="s">
        <v>19</v>
      </c>
      <c r="E9930" t="s">
        <v>294</v>
      </c>
      <c r="F9930" t="s">
        <v>367</v>
      </c>
      <c r="G9930" s="8">
        <v>13</v>
      </c>
      <c r="H9930" s="6">
        <v>6054.36</v>
      </c>
      <c r="I9930" s="6">
        <v>78706.73</v>
      </c>
      <c r="J9930" t="s">
        <v>777</v>
      </c>
      <c r="K9930" s="8">
        <v>34</v>
      </c>
      <c r="L9930" t="str">
        <f>_xlfn.XLOOKUP(F9930, Items!$A:$A, Items!$C:$C, "Check Item ID", 0)</f>
        <v>Software</v>
      </c>
    </row>
    <row r="9931" spans="1:12" hidden="1" x14ac:dyDescent="0.25">
      <c r="A9931" t="s">
        <v>10699</v>
      </c>
      <c r="B9931" s="1">
        <v>45868</v>
      </c>
      <c r="C9931" t="s">
        <v>227</v>
      </c>
      <c r="D9931" t="s">
        <v>9</v>
      </c>
      <c r="E9931" t="s">
        <v>281</v>
      </c>
      <c r="F9931" t="s">
        <v>590</v>
      </c>
      <c r="G9931">
        <v>7</v>
      </c>
      <c r="H9931">
        <v>880.6</v>
      </c>
      <c r="I9931">
        <v>6164.22</v>
      </c>
      <c r="J9931" t="s">
        <v>770</v>
      </c>
      <c r="K9931">
        <v>32</v>
      </c>
      <c r="L9931" t="str">
        <f>_xlfn.XLOOKUP(F9931, Items!$A:$A, Items!$C:$C, "Check Item ID", 0)</f>
        <v>Hardware</v>
      </c>
    </row>
    <row r="9932" spans="1:12" hidden="1" x14ac:dyDescent="0.25">
      <c r="A9932" t="s">
        <v>10700</v>
      </c>
      <c r="B9932" s="1">
        <v>45043</v>
      </c>
      <c r="C9932" t="s">
        <v>61</v>
      </c>
      <c r="D9932" t="s">
        <v>11</v>
      </c>
      <c r="E9932" t="s">
        <v>324</v>
      </c>
      <c r="F9932" t="s">
        <v>740</v>
      </c>
      <c r="G9932">
        <v>36</v>
      </c>
      <c r="H9932">
        <v>8972.51</v>
      </c>
      <c r="I9932">
        <v>323010.21000000002</v>
      </c>
      <c r="J9932" t="s">
        <v>768</v>
      </c>
      <c r="K9932">
        <v>17</v>
      </c>
      <c r="L9932" t="str">
        <f>_xlfn.XLOOKUP(F9932, Items!$A:$A, Items!$C:$C, "Check Item ID", 0)</f>
        <v>Service</v>
      </c>
    </row>
    <row r="9933" spans="1:12" hidden="1" x14ac:dyDescent="0.25">
      <c r="A9933" t="s">
        <v>10701</v>
      </c>
      <c r="B9933" s="1">
        <v>45369</v>
      </c>
      <c r="C9933" t="s">
        <v>137</v>
      </c>
      <c r="D9933" t="s">
        <v>13</v>
      </c>
      <c r="E9933" t="s">
        <v>302</v>
      </c>
      <c r="F9933" t="s">
        <v>396</v>
      </c>
      <c r="G9933">
        <v>41</v>
      </c>
      <c r="H9933">
        <v>8372.3700000000008</v>
      </c>
      <c r="I9933">
        <v>343267.21</v>
      </c>
      <c r="J9933" t="s">
        <v>770</v>
      </c>
      <c r="K9933">
        <v>39</v>
      </c>
      <c r="L9933" t="str">
        <f>_xlfn.XLOOKUP(F9933, Items!$A:$A, Items!$C:$C, "Check Item ID", 0)</f>
        <v>Software</v>
      </c>
    </row>
    <row r="9934" spans="1:12" hidden="1" x14ac:dyDescent="0.25">
      <c r="A9934" t="s">
        <v>10702</v>
      </c>
      <c r="B9934" s="1">
        <v>45843</v>
      </c>
      <c r="C9934" t="s">
        <v>215</v>
      </c>
      <c r="D9934" t="s">
        <v>5</v>
      </c>
      <c r="E9934" t="s">
        <v>254</v>
      </c>
      <c r="F9934" t="s">
        <v>470</v>
      </c>
      <c r="G9934">
        <v>23</v>
      </c>
      <c r="H9934">
        <v>1283.8800000000001</v>
      </c>
      <c r="I9934">
        <v>29529.16</v>
      </c>
      <c r="J9934" t="s">
        <v>770</v>
      </c>
      <c r="K9934">
        <v>22</v>
      </c>
      <c r="L9934" t="str">
        <f>_xlfn.XLOOKUP(F9934, Items!$A:$A, Items!$C:$C, "Check Item ID", 0)</f>
        <v>Software</v>
      </c>
    </row>
    <row r="9935" spans="1:12" hidden="1" x14ac:dyDescent="0.25">
      <c r="A9935" t="s">
        <v>10703</v>
      </c>
      <c r="B9935" s="1">
        <v>45023</v>
      </c>
      <c r="C9935" t="s">
        <v>229</v>
      </c>
      <c r="D9935" t="s">
        <v>17</v>
      </c>
      <c r="E9935" t="s">
        <v>270</v>
      </c>
      <c r="F9935" t="s">
        <v>492</v>
      </c>
      <c r="G9935">
        <v>6</v>
      </c>
      <c r="H9935">
        <v>3565.67</v>
      </c>
      <c r="I9935">
        <v>21394.02</v>
      </c>
      <c r="J9935" t="s">
        <v>770</v>
      </c>
      <c r="K9935">
        <v>43</v>
      </c>
      <c r="L9935" t="str">
        <f>_xlfn.XLOOKUP(F9935, Items!$A:$A, Items!$C:$C, "Check Item ID", 0)</f>
        <v>Service</v>
      </c>
    </row>
    <row r="9936" spans="1:12" x14ac:dyDescent="0.25">
      <c r="A9936" t="s">
        <v>10704</v>
      </c>
      <c r="B9936" s="1">
        <v>45833</v>
      </c>
      <c r="C9936" t="s">
        <v>53</v>
      </c>
      <c r="D9936" t="s">
        <v>9</v>
      </c>
      <c r="E9936" t="s">
        <v>263</v>
      </c>
      <c r="F9936" t="s">
        <v>650</v>
      </c>
      <c r="G9936" s="8">
        <v>31</v>
      </c>
      <c r="H9936" s="6">
        <v>9270.2199999999993</v>
      </c>
      <c r="I9936" s="6">
        <v>287376.78000000003</v>
      </c>
      <c r="J9936" t="s">
        <v>777</v>
      </c>
      <c r="K9936" s="8">
        <v>41</v>
      </c>
      <c r="L9936" t="str">
        <f>_xlfn.XLOOKUP(F9936, Items!$A:$A, Items!$C:$C, "Check Item ID", 0)</f>
        <v>Service</v>
      </c>
    </row>
    <row r="9937" spans="1:12" x14ac:dyDescent="0.25">
      <c r="A9937" t="s">
        <v>10705</v>
      </c>
      <c r="B9937" s="1">
        <v>45873</v>
      </c>
      <c r="C9937" t="s">
        <v>123</v>
      </c>
      <c r="D9937" t="s">
        <v>21</v>
      </c>
      <c r="E9937" t="s">
        <v>354</v>
      </c>
      <c r="F9937" t="s">
        <v>462</v>
      </c>
      <c r="G9937" s="8">
        <v>4</v>
      </c>
      <c r="H9937" s="6">
        <v>4461.78</v>
      </c>
      <c r="I9937" s="6">
        <v>17847.14</v>
      </c>
      <c r="J9937" t="s">
        <v>777</v>
      </c>
      <c r="K9937" s="8">
        <v>11</v>
      </c>
      <c r="L9937" t="str">
        <f>_xlfn.XLOOKUP(F9937, Items!$A:$A, Items!$C:$C, "Check Item ID", 0)</f>
        <v>Service</v>
      </c>
    </row>
    <row r="9938" spans="1:12" x14ac:dyDescent="0.25">
      <c r="A9938" t="s">
        <v>10706</v>
      </c>
      <c r="B9938" s="1">
        <v>45742</v>
      </c>
      <c r="C9938" t="s">
        <v>149</v>
      </c>
      <c r="D9938" t="s">
        <v>21</v>
      </c>
      <c r="E9938" t="s">
        <v>278</v>
      </c>
      <c r="F9938" t="s">
        <v>484</v>
      </c>
      <c r="G9938" s="8">
        <v>25</v>
      </c>
      <c r="H9938" s="6">
        <v>7527.8</v>
      </c>
      <c r="I9938" s="6">
        <v>188195.04</v>
      </c>
      <c r="J9938" t="s">
        <v>777</v>
      </c>
      <c r="K9938" s="8">
        <v>37</v>
      </c>
      <c r="L9938" t="str">
        <f>_xlfn.XLOOKUP(F9938, Items!$A:$A, Items!$C:$C, "Check Item ID", 0)</f>
        <v>Hardware</v>
      </c>
    </row>
    <row r="9939" spans="1:12" hidden="1" x14ac:dyDescent="0.25">
      <c r="A9939" t="s">
        <v>10707</v>
      </c>
      <c r="B9939" s="1">
        <v>45700</v>
      </c>
      <c r="C9939" t="s">
        <v>59</v>
      </c>
      <c r="D9939" t="s">
        <v>9</v>
      </c>
      <c r="E9939" t="s">
        <v>344</v>
      </c>
      <c r="F9939" t="s">
        <v>504</v>
      </c>
      <c r="G9939">
        <v>7</v>
      </c>
      <c r="H9939">
        <v>7080.07</v>
      </c>
      <c r="I9939">
        <v>49560.49</v>
      </c>
      <c r="J9939" t="s">
        <v>770</v>
      </c>
      <c r="K9939">
        <v>18</v>
      </c>
      <c r="L9939" t="str">
        <f>_xlfn.XLOOKUP(F9939, Items!$A:$A, Items!$C:$C, "Check Item ID", 0)</f>
        <v>Service</v>
      </c>
    </row>
    <row r="9940" spans="1:12" x14ac:dyDescent="0.25">
      <c r="A9940" t="s">
        <v>10708</v>
      </c>
      <c r="B9940" s="1">
        <v>45010</v>
      </c>
      <c r="C9940" t="s">
        <v>153</v>
      </c>
      <c r="D9940" t="s">
        <v>3</v>
      </c>
      <c r="E9940" t="s">
        <v>348</v>
      </c>
      <c r="F9940" t="s">
        <v>464</v>
      </c>
      <c r="G9940" s="8">
        <v>1</v>
      </c>
      <c r="H9940" s="6">
        <v>3311.63</v>
      </c>
      <c r="I9940" s="6">
        <v>3311.63</v>
      </c>
      <c r="J9940" t="s">
        <v>777</v>
      </c>
      <c r="K9940" s="8">
        <v>9</v>
      </c>
      <c r="L9940" t="str">
        <f>_xlfn.XLOOKUP(F9940, Items!$A:$A, Items!$C:$C, "Check Item ID", 0)</f>
        <v>Hardware</v>
      </c>
    </row>
    <row r="9941" spans="1:12" hidden="1" x14ac:dyDescent="0.25">
      <c r="A9941" t="s">
        <v>10709</v>
      </c>
      <c r="B9941" s="1">
        <v>45233</v>
      </c>
      <c r="C9941" t="s">
        <v>189</v>
      </c>
      <c r="D9941" t="s">
        <v>21</v>
      </c>
      <c r="E9941" t="s">
        <v>260</v>
      </c>
      <c r="F9941" t="s">
        <v>538</v>
      </c>
      <c r="G9941">
        <v>49</v>
      </c>
      <c r="H9941">
        <v>6108.48</v>
      </c>
      <c r="I9941">
        <v>299315.75</v>
      </c>
      <c r="J9941" t="s">
        <v>768</v>
      </c>
      <c r="K9941">
        <v>10</v>
      </c>
      <c r="L9941" t="str">
        <f>_xlfn.XLOOKUP(F9941, Items!$A:$A, Items!$C:$C, "Check Item ID", 0)</f>
        <v>Hardware</v>
      </c>
    </row>
    <row r="9942" spans="1:12" hidden="1" x14ac:dyDescent="0.25">
      <c r="A9942" t="s">
        <v>10710</v>
      </c>
      <c r="B9942" s="1">
        <v>45737</v>
      </c>
      <c r="C9942" t="s">
        <v>175</v>
      </c>
      <c r="D9942" t="s">
        <v>27</v>
      </c>
      <c r="E9942" t="s">
        <v>274</v>
      </c>
      <c r="F9942" t="s">
        <v>702</v>
      </c>
      <c r="G9942">
        <v>36</v>
      </c>
      <c r="H9942">
        <v>6441.27</v>
      </c>
      <c r="I9942">
        <v>231885.61</v>
      </c>
      <c r="J9942" t="s">
        <v>768</v>
      </c>
      <c r="K9942">
        <v>5</v>
      </c>
      <c r="L9942" t="str">
        <f>_xlfn.XLOOKUP(F9942, Items!$A:$A, Items!$C:$C, "Check Item ID", 0)</f>
        <v>Hardware</v>
      </c>
    </row>
    <row r="9943" spans="1:12" x14ac:dyDescent="0.25">
      <c r="A9943" t="s">
        <v>10711</v>
      </c>
      <c r="B9943" s="1">
        <v>45123</v>
      </c>
      <c r="C9943" t="s">
        <v>101</v>
      </c>
      <c r="D9943" t="s">
        <v>23</v>
      </c>
      <c r="E9943" t="s">
        <v>286</v>
      </c>
      <c r="F9943" t="s">
        <v>402</v>
      </c>
      <c r="G9943" s="8">
        <v>48</v>
      </c>
      <c r="H9943" s="6">
        <v>7374.71</v>
      </c>
      <c r="I9943" s="6">
        <v>353986.27</v>
      </c>
      <c r="J9943" t="s">
        <v>777</v>
      </c>
      <c r="K9943" s="8">
        <v>37</v>
      </c>
      <c r="L9943" t="str">
        <f>_xlfn.XLOOKUP(F9943, Items!$A:$A, Items!$C:$C, "Check Item ID", 0)</f>
        <v>Hardware</v>
      </c>
    </row>
    <row r="9944" spans="1:12" hidden="1" x14ac:dyDescent="0.25">
      <c r="A9944" t="s">
        <v>10712</v>
      </c>
      <c r="B9944" s="1">
        <v>45702</v>
      </c>
      <c r="C9944" t="s">
        <v>39</v>
      </c>
      <c r="D9944" t="s">
        <v>25</v>
      </c>
      <c r="E9944" t="s">
        <v>290</v>
      </c>
      <c r="F9944" t="s">
        <v>730</v>
      </c>
      <c r="G9944">
        <v>37</v>
      </c>
      <c r="H9944">
        <v>3667.83</v>
      </c>
      <c r="I9944">
        <v>135709.85999999999</v>
      </c>
      <c r="J9944" t="s">
        <v>770</v>
      </c>
      <c r="K9944">
        <v>40</v>
      </c>
      <c r="L9944" t="str">
        <f>_xlfn.XLOOKUP(F9944, Items!$A:$A, Items!$C:$C, "Check Item ID", 0)</f>
        <v>Service</v>
      </c>
    </row>
    <row r="9945" spans="1:12" hidden="1" x14ac:dyDescent="0.25">
      <c r="A9945" t="s">
        <v>10713</v>
      </c>
      <c r="B9945" s="1">
        <v>44937</v>
      </c>
      <c r="C9945" t="s">
        <v>147</v>
      </c>
      <c r="D9945" t="s">
        <v>5</v>
      </c>
      <c r="E9945" t="s">
        <v>354</v>
      </c>
      <c r="F9945" t="s">
        <v>384</v>
      </c>
      <c r="G9945">
        <v>25</v>
      </c>
      <c r="H9945">
        <v>760.34</v>
      </c>
      <c r="I9945">
        <v>19008.580000000002</v>
      </c>
      <c r="J9945" t="s">
        <v>770</v>
      </c>
      <c r="K9945">
        <v>42</v>
      </c>
      <c r="L9945" t="str">
        <f>_xlfn.XLOOKUP(F9945, Items!$A:$A, Items!$C:$C, "Check Item ID", 0)</f>
        <v>Software</v>
      </c>
    </row>
    <row r="9946" spans="1:12" x14ac:dyDescent="0.25">
      <c r="A9946" t="s">
        <v>10714</v>
      </c>
      <c r="B9946" s="1">
        <v>45903</v>
      </c>
      <c r="C9946" t="s">
        <v>51</v>
      </c>
      <c r="D9946" t="s">
        <v>3</v>
      </c>
      <c r="E9946" t="s">
        <v>254</v>
      </c>
      <c r="F9946" t="s">
        <v>584</v>
      </c>
      <c r="G9946" s="8">
        <v>5</v>
      </c>
      <c r="H9946" s="6">
        <v>425.78</v>
      </c>
      <c r="I9946" s="6">
        <v>2128.89</v>
      </c>
      <c r="J9946" t="s">
        <v>777</v>
      </c>
      <c r="K9946" s="8">
        <v>21</v>
      </c>
      <c r="L9946" t="str">
        <f>_xlfn.XLOOKUP(F9946, Items!$A:$A, Items!$C:$C, "Check Item ID", 0)</f>
        <v>Service</v>
      </c>
    </row>
    <row r="9947" spans="1:12" hidden="1" x14ac:dyDescent="0.25">
      <c r="A9947" t="s">
        <v>10715</v>
      </c>
      <c r="B9947" s="1">
        <v>45551</v>
      </c>
      <c r="C9947" t="s">
        <v>39</v>
      </c>
      <c r="D9947" t="s">
        <v>25</v>
      </c>
      <c r="E9947" t="s">
        <v>344</v>
      </c>
      <c r="F9947" t="s">
        <v>736</v>
      </c>
      <c r="G9947">
        <v>6</v>
      </c>
      <c r="H9947">
        <v>7649.85</v>
      </c>
      <c r="I9947">
        <v>45899.13</v>
      </c>
      <c r="J9947" t="s">
        <v>770</v>
      </c>
      <c r="K9947">
        <v>17</v>
      </c>
      <c r="L9947" t="str">
        <f>_xlfn.XLOOKUP(F9947, Items!$A:$A, Items!$C:$C, "Check Item ID", 0)</f>
        <v>Service</v>
      </c>
    </row>
    <row r="9948" spans="1:12" x14ac:dyDescent="0.25">
      <c r="A9948" t="s">
        <v>10716</v>
      </c>
      <c r="B9948" s="1">
        <v>45233</v>
      </c>
      <c r="C9948" t="s">
        <v>211</v>
      </c>
      <c r="D9948" t="s">
        <v>31</v>
      </c>
      <c r="E9948" t="s">
        <v>300</v>
      </c>
      <c r="F9948" t="s">
        <v>590</v>
      </c>
      <c r="G9948" s="8">
        <v>48</v>
      </c>
      <c r="H9948" s="6">
        <v>781.81</v>
      </c>
      <c r="I9948" s="6">
        <v>37526.82</v>
      </c>
      <c r="J9948" t="s">
        <v>777</v>
      </c>
      <c r="K9948" s="8">
        <v>39</v>
      </c>
      <c r="L9948" t="str">
        <f>_xlfn.XLOOKUP(F9948, Items!$A:$A, Items!$C:$C, "Check Item ID", 0)</f>
        <v>Hardware</v>
      </c>
    </row>
    <row r="9949" spans="1:12" hidden="1" x14ac:dyDescent="0.25">
      <c r="A9949" t="s">
        <v>10717</v>
      </c>
      <c r="B9949" s="1">
        <v>45453</v>
      </c>
      <c r="C9949" t="s">
        <v>209</v>
      </c>
      <c r="D9949" t="s">
        <v>23</v>
      </c>
      <c r="E9949" t="s">
        <v>281</v>
      </c>
      <c r="F9949" t="s">
        <v>418</v>
      </c>
      <c r="G9949">
        <v>50</v>
      </c>
      <c r="H9949">
        <v>6003.1</v>
      </c>
      <c r="I9949">
        <v>300155.02</v>
      </c>
      <c r="J9949" t="s">
        <v>768</v>
      </c>
      <c r="K9949">
        <v>24</v>
      </c>
      <c r="L9949" t="str">
        <f>_xlfn.XLOOKUP(F9949, Items!$A:$A, Items!$C:$C, "Check Item ID", 0)</f>
        <v>Service</v>
      </c>
    </row>
    <row r="9950" spans="1:12" x14ac:dyDescent="0.25">
      <c r="A9950" t="s">
        <v>10718</v>
      </c>
      <c r="B9950" s="1">
        <v>45717</v>
      </c>
      <c r="C9950" t="s">
        <v>107</v>
      </c>
      <c r="D9950" t="s">
        <v>25</v>
      </c>
      <c r="E9950" t="s">
        <v>334</v>
      </c>
      <c r="F9950" t="s">
        <v>488</v>
      </c>
      <c r="G9950" s="8">
        <v>8</v>
      </c>
      <c r="H9950" s="6">
        <v>8363.5</v>
      </c>
      <c r="I9950" s="6">
        <v>66907.960000000006</v>
      </c>
      <c r="J9950" t="s">
        <v>777</v>
      </c>
      <c r="K9950" s="8">
        <v>9</v>
      </c>
      <c r="L9950" t="str">
        <f>_xlfn.XLOOKUP(F9950, Items!$A:$A, Items!$C:$C, "Check Item ID", 0)</f>
        <v>Service</v>
      </c>
    </row>
    <row r="9951" spans="1:12" x14ac:dyDescent="0.25">
      <c r="A9951" t="s">
        <v>10719</v>
      </c>
      <c r="B9951" s="1">
        <v>45919</v>
      </c>
      <c r="C9951" t="s">
        <v>95</v>
      </c>
      <c r="D9951" t="s">
        <v>11</v>
      </c>
      <c r="E9951" t="s">
        <v>326</v>
      </c>
      <c r="F9951" t="s">
        <v>616</v>
      </c>
      <c r="G9951" s="8">
        <v>2</v>
      </c>
      <c r="H9951" s="6">
        <v>425.24</v>
      </c>
      <c r="I9951" s="6">
        <v>850.48</v>
      </c>
      <c r="J9951" t="s">
        <v>777</v>
      </c>
      <c r="K9951" s="8">
        <v>23</v>
      </c>
      <c r="L9951" t="str">
        <f>_xlfn.XLOOKUP(F9951, Items!$A:$A, Items!$C:$C, "Check Item ID", 0)</f>
        <v>Hardware</v>
      </c>
    </row>
    <row r="9952" spans="1:12" hidden="1" x14ac:dyDescent="0.25">
      <c r="A9952" t="s">
        <v>10720</v>
      </c>
      <c r="B9952" s="1">
        <v>45544</v>
      </c>
      <c r="C9952" t="s">
        <v>65</v>
      </c>
      <c r="D9952" t="s">
        <v>15</v>
      </c>
      <c r="E9952" t="s">
        <v>292</v>
      </c>
      <c r="F9952" t="s">
        <v>628</v>
      </c>
      <c r="G9952">
        <v>39</v>
      </c>
      <c r="H9952">
        <v>2707.03</v>
      </c>
      <c r="I9952">
        <v>105574.25</v>
      </c>
      <c r="J9952" t="s">
        <v>770</v>
      </c>
      <c r="K9952">
        <v>5</v>
      </c>
      <c r="L9952" t="str">
        <f>_xlfn.XLOOKUP(F9952, Items!$A:$A, Items!$C:$C, "Check Item ID", 0)</f>
        <v>Software</v>
      </c>
    </row>
    <row r="9953" spans="1:12" hidden="1" x14ac:dyDescent="0.25">
      <c r="A9953" t="s">
        <v>10721</v>
      </c>
      <c r="B9953" s="1">
        <v>45491</v>
      </c>
      <c r="C9953" t="s">
        <v>55</v>
      </c>
      <c r="D9953" t="s">
        <v>3</v>
      </c>
      <c r="E9953" t="s">
        <v>272</v>
      </c>
      <c r="F9953" t="s">
        <v>504</v>
      </c>
      <c r="G9953">
        <v>48</v>
      </c>
      <c r="H9953">
        <v>7463.08</v>
      </c>
      <c r="I9953">
        <v>358227.69</v>
      </c>
      <c r="J9953" t="s">
        <v>768</v>
      </c>
      <c r="K9953">
        <v>8</v>
      </c>
      <c r="L9953" t="str">
        <f>_xlfn.XLOOKUP(F9953, Items!$A:$A, Items!$C:$C, "Check Item ID", 0)</f>
        <v>Service</v>
      </c>
    </row>
    <row r="9954" spans="1:12" hidden="1" x14ac:dyDescent="0.25">
      <c r="A9954" t="s">
        <v>10722</v>
      </c>
      <c r="B9954" s="1">
        <v>45217</v>
      </c>
      <c r="C9954" t="s">
        <v>235</v>
      </c>
      <c r="D9954" t="s">
        <v>17</v>
      </c>
      <c r="E9954" t="s">
        <v>304</v>
      </c>
      <c r="F9954" t="s">
        <v>476</v>
      </c>
      <c r="G9954">
        <v>21</v>
      </c>
      <c r="H9954">
        <v>6976.05</v>
      </c>
      <c r="I9954">
        <v>146496.97</v>
      </c>
      <c r="J9954" t="s">
        <v>770</v>
      </c>
      <c r="K9954">
        <v>43</v>
      </c>
      <c r="L9954" t="str">
        <f>_xlfn.XLOOKUP(F9954, Items!$A:$A, Items!$C:$C, "Check Item ID", 0)</f>
        <v>Hardware</v>
      </c>
    </row>
    <row r="9955" spans="1:12" hidden="1" x14ac:dyDescent="0.25">
      <c r="A9955" t="s">
        <v>10723</v>
      </c>
      <c r="B9955" s="1">
        <v>45030</v>
      </c>
      <c r="C9955" t="s">
        <v>63</v>
      </c>
      <c r="D9955" t="s">
        <v>27</v>
      </c>
      <c r="E9955" t="s">
        <v>260</v>
      </c>
      <c r="F9955" t="s">
        <v>508</v>
      </c>
      <c r="G9955">
        <v>22</v>
      </c>
      <c r="H9955">
        <v>2812.69</v>
      </c>
      <c r="I9955">
        <v>61879.1</v>
      </c>
      <c r="J9955" t="s">
        <v>770</v>
      </c>
      <c r="K9955">
        <v>42</v>
      </c>
      <c r="L9955" t="str">
        <f>_xlfn.XLOOKUP(F9955, Items!$A:$A, Items!$C:$C, "Check Item ID", 0)</f>
        <v>Software</v>
      </c>
    </row>
    <row r="9956" spans="1:12" hidden="1" x14ac:dyDescent="0.25">
      <c r="A9956" t="s">
        <v>10724</v>
      </c>
      <c r="B9956" s="1">
        <v>44931</v>
      </c>
      <c r="C9956" t="s">
        <v>213</v>
      </c>
      <c r="D9956" t="s">
        <v>5</v>
      </c>
      <c r="E9956" t="s">
        <v>294</v>
      </c>
      <c r="F9956" t="s">
        <v>464</v>
      </c>
      <c r="G9956">
        <v>11</v>
      </c>
      <c r="H9956">
        <v>3107.72</v>
      </c>
      <c r="I9956">
        <v>34184.870000000003</v>
      </c>
      <c r="J9956" t="s">
        <v>770</v>
      </c>
      <c r="K9956">
        <v>44</v>
      </c>
      <c r="L9956" t="str">
        <f>_xlfn.XLOOKUP(F9956, Items!$A:$A, Items!$C:$C, "Check Item ID", 0)</f>
        <v>Hardware</v>
      </c>
    </row>
    <row r="9957" spans="1:12" hidden="1" x14ac:dyDescent="0.25">
      <c r="A9957" t="s">
        <v>10725</v>
      </c>
      <c r="B9957" s="1">
        <v>45784</v>
      </c>
      <c r="C9957" t="s">
        <v>137</v>
      </c>
      <c r="D9957" t="s">
        <v>13</v>
      </c>
      <c r="E9957" t="s">
        <v>330</v>
      </c>
      <c r="F9957" t="s">
        <v>600</v>
      </c>
      <c r="G9957">
        <v>14</v>
      </c>
      <c r="H9957">
        <v>6424.09</v>
      </c>
      <c r="I9957">
        <v>89937.279999999999</v>
      </c>
      <c r="J9957" t="s">
        <v>770</v>
      </c>
      <c r="K9957">
        <v>14</v>
      </c>
      <c r="L9957" t="str">
        <f>_xlfn.XLOOKUP(F9957, Items!$A:$A, Items!$C:$C, "Check Item ID", 0)</f>
        <v>Software</v>
      </c>
    </row>
    <row r="9958" spans="1:12" hidden="1" x14ac:dyDescent="0.25">
      <c r="A9958" t="s">
        <v>10726</v>
      </c>
      <c r="B9958" s="1">
        <v>45163</v>
      </c>
      <c r="C9958" t="s">
        <v>229</v>
      </c>
      <c r="D9958" t="s">
        <v>17</v>
      </c>
      <c r="E9958" t="s">
        <v>260</v>
      </c>
      <c r="F9958" t="s">
        <v>566</v>
      </c>
      <c r="G9958">
        <v>43</v>
      </c>
      <c r="H9958">
        <v>7110.07</v>
      </c>
      <c r="I9958">
        <v>305733.19</v>
      </c>
      <c r="J9958" t="s">
        <v>770</v>
      </c>
      <c r="K9958">
        <v>21</v>
      </c>
      <c r="L9958" t="str">
        <f>_xlfn.XLOOKUP(F9958, Items!$A:$A, Items!$C:$C, "Check Item ID", 0)</f>
        <v>Software</v>
      </c>
    </row>
    <row r="9959" spans="1:12" hidden="1" x14ac:dyDescent="0.25">
      <c r="A9959" t="s">
        <v>10727</v>
      </c>
      <c r="B9959" s="1">
        <v>45833</v>
      </c>
      <c r="C9959" t="s">
        <v>173</v>
      </c>
      <c r="D9959" t="s">
        <v>9</v>
      </c>
      <c r="E9959" t="s">
        <v>316</v>
      </c>
      <c r="F9959" t="s">
        <v>394</v>
      </c>
      <c r="G9959">
        <v>32</v>
      </c>
      <c r="H9959">
        <v>2202.37</v>
      </c>
      <c r="I9959">
        <v>70475.89</v>
      </c>
      <c r="J9959" t="s">
        <v>768</v>
      </c>
      <c r="K9959">
        <v>15</v>
      </c>
      <c r="L9959" t="str">
        <f>_xlfn.XLOOKUP(F9959, Items!$A:$A, Items!$C:$C, "Check Item ID", 0)</f>
        <v>Service</v>
      </c>
    </row>
    <row r="9960" spans="1:12" x14ac:dyDescent="0.25">
      <c r="A9960" t="s">
        <v>10728</v>
      </c>
      <c r="B9960" s="1">
        <v>44931</v>
      </c>
      <c r="C9960" t="s">
        <v>123</v>
      </c>
      <c r="D9960" t="s">
        <v>21</v>
      </c>
      <c r="E9960" t="s">
        <v>344</v>
      </c>
      <c r="F9960" t="s">
        <v>618</v>
      </c>
      <c r="G9960" s="8">
        <v>10</v>
      </c>
      <c r="H9960" s="6">
        <v>2176.8000000000002</v>
      </c>
      <c r="I9960" s="6">
        <v>21768.04</v>
      </c>
      <c r="J9960" t="s">
        <v>777</v>
      </c>
      <c r="K9960" s="8">
        <v>16</v>
      </c>
      <c r="L9960" t="str">
        <f>_xlfn.XLOOKUP(F9960, Items!$A:$A, Items!$C:$C, "Check Item ID", 0)</f>
        <v>Service</v>
      </c>
    </row>
    <row r="9961" spans="1:12" hidden="1" x14ac:dyDescent="0.25">
      <c r="A9961" t="s">
        <v>10729</v>
      </c>
      <c r="B9961" s="1">
        <v>45193</v>
      </c>
      <c r="C9961" t="s">
        <v>203</v>
      </c>
      <c r="D9961" t="s">
        <v>31</v>
      </c>
      <c r="E9961" t="s">
        <v>308</v>
      </c>
      <c r="F9961" t="s">
        <v>532</v>
      </c>
      <c r="G9961">
        <v>1</v>
      </c>
      <c r="H9961">
        <v>5822.36</v>
      </c>
      <c r="I9961">
        <v>5822.36</v>
      </c>
      <c r="J9961" t="s">
        <v>768</v>
      </c>
      <c r="K9961">
        <v>29</v>
      </c>
      <c r="L9961" t="str">
        <f>_xlfn.XLOOKUP(F9961, Items!$A:$A, Items!$C:$C, "Check Item ID", 0)</f>
        <v>Hardware</v>
      </c>
    </row>
    <row r="9962" spans="1:12" hidden="1" x14ac:dyDescent="0.25">
      <c r="A9962" t="s">
        <v>10730</v>
      </c>
      <c r="B9962" s="1">
        <v>45798</v>
      </c>
      <c r="C9962" t="s">
        <v>91</v>
      </c>
      <c r="D9962" t="s">
        <v>11</v>
      </c>
      <c r="E9962" t="s">
        <v>267</v>
      </c>
      <c r="F9962" t="s">
        <v>718</v>
      </c>
      <c r="G9962">
        <v>47</v>
      </c>
      <c r="H9962">
        <v>9930.2999999999993</v>
      </c>
      <c r="I9962">
        <v>466724.28</v>
      </c>
      <c r="J9962" t="s">
        <v>770</v>
      </c>
      <c r="K9962">
        <v>20</v>
      </c>
      <c r="L9962" t="str">
        <f>_xlfn.XLOOKUP(F9962, Items!$A:$A, Items!$C:$C, "Check Item ID", 0)</f>
        <v>Software</v>
      </c>
    </row>
    <row r="9963" spans="1:12" hidden="1" x14ac:dyDescent="0.25">
      <c r="A9963" t="s">
        <v>10731</v>
      </c>
      <c r="B9963" s="1">
        <v>45987</v>
      </c>
      <c r="C9963" t="s">
        <v>201</v>
      </c>
      <c r="D9963" t="s">
        <v>21</v>
      </c>
      <c r="E9963" t="s">
        <v>258</v>
      </c>
      <c r="F9963" t="s">
        <v>518</v>
      </c>
      <c r="G9963">
        <v>11</v>
      </c>
      <c r="H9963">
        <v>3585.46</v>
      </c>
      <c r="I9963">
        <v>39440.06</v>
      </c>
      <c r="J9963" t="s">
        <v>768</v>
      </c>
      <c r="K9963">
        <v>34</v>
      </c>
      <c r="L9963" t="str">
        <f>_xlfn.XLOOKUP(F9963, Items!$A:$A, Items!$C:$C, "Check Item ID", 0)</f>
        <v>Service</v>
      </c>
    </row>
    <row r="9964" spans="1:12" hidden="1" x14ac:dyDescent="0.25">
      <c r="A9964" t="s">
        <v>10732</v>
      </c>
      <c r="B9964" s="1">
        <v>44949</v>
      </c>
      <c r="C9964" t="s">
        <v>51</v>
      </c>
      <c r="D9964" t="s">
        <v>3</v>
      </c>
      <c r="E9964" t="s">
        <v>338</v>
      </c>
      <c r="F9964" t="s">
        <v>552</v>
      </c>
      <c r="G9964">
        <v>32</v>
      </c>
      <c r="H9964">
        <v>7058.49</v>
      </c>
      <c r="I9964">
        <v>225871.75</v>
      </c>
      <c r="J9964" t="s">
        <v>768</v>
      </c>
      <c r="K9964">
        <v>6</v>
      </c>
      <c r="L9964" t="str">
        <f>_xlfn.XLOOKUP(F9964, Items!$A:$A, Items!$C:$C, "Check Item ID", 0)</f>
        <v>Service</v>
      </c>
    </row>
    <row r="9965" spans="1:12" x14ac:dyDescent="0.25">
      <c r="A9965" t="s">
        <v>10733</v>
      </c>
      <c r="B9965" s="1">
        <v>45539</v>
      </c>
      <c r="C9965" t="s">
        <v>79</v>
      </c>
      <c r="D9965" t="s">
        <v>31</v>
      </c>
      <c r="E9965" t="s">
        <v>274</v>
      </c>
      <c r="F9965" t="s">
        <v>444</v>
      </c>
      <c r="G9965" s="8">
        <v>40</v>
      </c>
      <c r="H9965" s="6">
        <v>5220.93</v>
      </c>
      <c r="I9965" s="6">
        <v>208837.03</v>
      </c>
      <c r="J9965" t="s">
        <v>777</v>
      </c>
      <c r="K9965" s="8">
        <v>40</v>
      </c>
      <c r="L9965" t="str">
        <f>_xlfn.XLOOKUP(F9965, Items!$A:$A, Items!$C:$C, "Check Item ID", 0)</f>
        <v>Service</v>
      </c>
    </row>
    <row r="9966" spans="1:12" hidden="1" x14ac:dyDescent="0.25">
      <c r="A9966" t="s">
        <v>10734</v>
      </c>
      <c r="B9966" s="1">
        <v>45781</v>
      </c>
      <c r="C9966" t="s">
        <v>207</v>
      </c>
      <c r="D9966" t="s">
        <v>11</v>
      </c>
      <c r="E9966" t="s">
        <v>250</v>
      </c>
      <c r="F9966" t="s">
        <v>408</v>
      </c>
      <c r="G9966">
        <v>26</v>
      </c>
      <c r="H9966">
        <v>6059.98</v>
      </c>
      <c r="I9966">
        <v>157559.37</v>
      </c>
      <c r="J9966" t="s">
        <v>770</v>
      </c>
      <c r="K9966">
        <v>14</v>
      </c>
      <c r="L9966" t="str">
        <f>_xlfn.XLOOKUP(F9966, Items!$A:$A, Items!$C:$C, "Check Item ID", 0)</f>
        <v>Hardware</v>
      </c>
    </row>
    <row r="9967" spans="1:12" hidden="1" x14ac:dyDescent="0.25">
      <c r="A9967" t="s">
        <v>10735</v>
      </c>
      <c r="B9967" s="1">
        <v>45701</v>
      </c>
      <c r="C9967" t="s">
        <v>129</v>
      </c>
      <c r="D9967" t="s">
        <v>11</v>
      </c>
      <c r="E9967" t="s">
        <v>312</v>
      </c>
      <c r="F9967" t="s">
        <v>450</v>
      </c>
      <c r="G9967">
        <v>3</v>
      </c>
      <c r="H9967">
        <v>8112.75</v>
      </c>
      <c r="I9967">
        <v>24338.26</v>
      </c>
      <c r="J9967" t="s">
        <v>768</v>
      </c>
      <c r="K9967">
        <v>41</v>
      </c>
      <c r="L9967" t="str">
        <f>_xlfn.XLOOKUP(F9967, Items!$A:$A, Items!$C:$C, "Check Item ID", 0)</f>
        <v>Service</v>
      </c>
    </row>
    <row r="9968" spans="1:12" hidden="1" x14ac:dyDescent="0.25">
      <c r="A9968" t="s">
        <v>10736</v>
      </c>
      <c r="B9968" s="1">
        <v>45565</v>
      </c>
      <c r="C9968" t="s">
        <v>205</v>
      </c>
      <c r="D9968" t="s">
        <v>25</v>
      </c>
      <c r="E9968" t="s">
        <v>314</v>
      </c>
      <c r="F9968" t="s">
        <v>390</v>
      </c>
      <c r="G9968">
        <v>40</v>
      </c>
      <c r="H9968">
        <v>5341.9</v>
      </c>
      <c r="I9968">
        <v>213675.84</v>
      </c>
      <c r="J9968" t="s">
        <v>768</v>
      </c>
      <c r="K9968">
        <v>5</v>
      </c>
      <c r="L9968" t="str">
        <f>_xlfn.XLOOKUP(F9968, Items!$A:$A, Items!$C:$C, "Check Item ID", 0)</f>
        <v>Service</v>
      </c>
    </row>
    <row r="9969" spans="1:12" hidden="1" x14ac:dyDescent="0.25">
      <c r="A9969" t="s">
        <v>10737</v>
      </c>
      <c r="B9969" s="1">
        <v>45936</v>
      </c>
      <c r="C9969" t="s">
        <v>201</v>
      </c>
      <c r="D9969" t="s">
        <v>21</v>
      </c>
      <c r="E9969" t="s">
        <v>320</v>
      </c>
      <c r="F9969" t="s">
        <v>602</v>
      </c>
      <c r="G9969">
        <v>8</v>
      </c>
      <c r="H9969">
        <v>1592.97</v>
      </c>
      <c r="I9969">
        <v>12743.73</v>
      </c>
      <c r="J9969" t="s">
        <v>770</v>
      </c>
      <c r="K9969">
        <v>41</v>
      </c>
      <c r="L9969" t="str">
        <f>_xlfn.XLOOKUP(F9969, Items!$A:$A, Items!$C:$C, "Check Item ID", 0)</f>
        <v>Software</v>
      </c>
    </row>
    <row r="9970" spans="1:12" hidden="1" x14ac:dyDescent="0.25">
      <c r="A9970" t="s">
        <v>10738</v>
      </c>
      <c r="B9970" s="1">
        <v>45453</v>
      </c>
      <c r="C9970" t="s">
        <v>217</v>
      </c>
      <c r="D9970" t="s">
        <v>21</v>
      </c>
      <c r="E9970" t="s">
        <v>304</v>
      </c>
      <c r="F9970" t="s">
        <v>676</v>
      </c>
      <c r="G9970">
        <v>21</v>
      </c>
      <c r="H9970">
        <v>8953.83</v>
      </c>
      <c r="I9970">
        <v>188030.4</v>
      </c>
      <c r="J9970" t="s">
        <v>770</v>
      </c>
      <c r="K9970">
        <v>22</v>
      </c>
      <c r="L9970" t="str">
        <f>_xlfn.XLOOKUP(F9970, Items!$A:$A, Items!$C:$C, "Check Item ID", 0)</f>
        <v>Service</v>
      </c>
    </row>
    <row r="9971" spans="1:12" x14ac:dyDescent="0.25">
      <c r="A9971" t="s">
        <v>10739</v>
      </c>
      <c r="B9971" s="1">
        <v>45631</v>
      </c>
      <c r="C9971" t="s">
        <v>163</v>
      </c>
      <c r="D9971" t="s">
        <v>31</v>
      </c>
      <c r="E9971" t="s">
        <v>314</v>
      </c>
      <c r="F9971" t="s">
        <v>442</v>
      </c>
      <c r="G9971" s="8">
        <v>30</v>
      </c>
      <c r="H9971" s="6">
        <v>9874.58</v>
      </c>
      <c r="I9971" s="6">
        <v>296237.32</v>
      </c>
      <c r="J9971" t="s">
        <v>777</v>
      </c>
      <c r="K9971" s="8">
        <v>18</v>
      </c>
      <c r="L9971" t="str">
        <f>_xlfn.XLOOKUP(F9971, Items!$A:$A, Items!$C:$C, "Check Item ID", 0)</f>
        <v>Service</v>
      </c>
    </row>
    <row r="9972" spans="1:12" hidden="1" x14ac:dyDescent="0.25">
      <c r="A9972" t="s">
        <v>10740</v>
      </c>
      <c r="B9972" s="1">
        <v>45849</v>
      </c>
      <c r="C9972" t="s">
        <v>181</v>
      </c>
      <c r="D9972" t="s">
        <v>17</v>
      </c>
      <c r="E9972" t="s">
        <v>324</v>
      </c>
      <c r="F9972" t="s">
        <v>584</v>
      </c>
      <c r="G9972">
        <v>8</v>
      </c>
      <c r="H9972">
        <v>470.97</v>
      </c>
      <c r="I9972">
        <v>3767.73</v>
      </c>
      <c r="J9972" t="s">
        <v>770</v>
      </c>
      <c r="K9972">
        <v>13</v>
      </c>
      <c r="L9972" t="str">
        <f>_xlfn.XLOOKUP(F9972, Items!$A:$A, Items!$C:$C, "Check Item ID", 0)</f>
        <v>Service</v>
      </c>
    </row>
    <row r="9973" spans="1:12" hidden="1" x14ac:dyDescent="0.25">
      <c r="A9973" t="s">
        <v>10741</v>
      </c>
      <c r="B9973" s="1">
        <v>45955</v>
      </c>
      <c r="C9973" t="s">
        <v>199</v>
      </c>
      <c r="D9973" t="s">
        <v>11</v>
      </c>
      <c r="E9973" t="s">
        <v>312</v>
      </c>
      <c r="F9973" t="s">
        <v>628</v>
      </c>
      <c r="G9973">
        <v>48</v>
      </c>
      <c r="H9973">
        <v>2867.87</v>
      </c>
      <c r="I9973">
        <v>137657.60000000001</v>
      </c>
      <c r="J9973" t="s">
        <v>768</v>
      </c>
      <c r="K9973">
        <v>14</v>
      </c>
      <c r="L9973" t="str">
        <f>_xlfn.XLOOKUP(F9973, Items!$A:$A, Items!$C:$C, "Check Item ID", 0)</f>
        <v>Software</v>
      </c>
    </row>
    <row r="9974" spans="1:12" x14ac:dyDescent="0.25">
      <c r="A9974" t="s">
        <v>10742</v>
      </c>
      <c r="B9974" s="1">
        <v>45877</v>
      </c>
      <c r="C9974" t="s">
        <v>39</v>
      </c>
      <c r="D9974" t="s">
        <v>25</v>
      </c>
      <c r="E9974" t="s">
        <v>316</v>
      </c>
      <c r="F9974" t="s">
        <v>624</v>
      </c>
      <c r="G9974" s="8">
        <v>50</v>
      </c>
      <c r="H9974" s="6">
        <v>3311.38</v>
      </c>
      <c r="I9974" s="6">
        <v>165569.1</v>
      </c>
      <c r="J9974" t="s">
        <v>777</v>
      </c>
      <c r="K9974" s="8">
        <v>32</v>
      </c>
      <c r="L9974" t="str">
        <f>_xlfn.XLOOKUP(F9974, Items!$A:$A, Items!$C:$C, "Check Item ID", 0)</f>
        <v>Service</v>
      </c>
    </row>
    <row r="9975" spans="1:12" hidden="1" x14ac:dyDescent="0.25">
      <c r="A9975" t="s">
        <v>10743</v>
      </c>
      <c r="B9975" s="1">
        <v>45799</v>
      </c>
      <c r="C9975" t="s">
        <v>209</v>
      </c>
      <c r="D9975" t="s">
        <v>23</v>
      </c>
      <c r="E9975" t="s">
        <v>270</v>
      </c>
      <c r="F9975" t="s">
        <v>454</v>
      </c>
      <c r="G9975">
        <v>21</v>
      </c>
      <c r="H9975">
        <v>1334.12</v>
      </c>
      <c r="I9975">
        <v>28016.57</v>
      </c>
      <c r="J9975" t="s">
        <v>768</v>
      </c>
      <c r="K9975">
        <v>37</v>
      </c>
      <c r="L9975" t="str">
        <f>_xlfn.XLOOKUP(F9975, Items!$A:$A, Items!$C:$C, "Check Item ID", 0)</f>
        <v>Service</v>
      </c>
    </row>
    <row r="9976" spans="1:12" hidden="1" x14ac:dyDescent="0.25">
      <c r="A9976" t="s">
        <v>10744</v>
      </c>
      <c r="B9976" s="1">
        <v>45519</v>
      </c>
      <c r="C9976" t="s">
        <v>225</v>
      </c>
      <c r="D9976" t="s">
        <v>13</v>
      </c>
      <c r="E9976" t="s">
        <v>350</v>
      </c>
      <c r="F9976" t="s">
        <v>660</v>
      </c>
      <c r="G9976">
        <v>9</v>
      </c>
      <c r="H9976">
        <v>8338.0499999999993</v>
      </c>
      <c r="I9976">
        <v>75042.429999999993</v>
      </c>
      <c r="J9976" t="s">
        <v>770</v>
      </c>
      <c r="K9976">
        <v>41</v>
      </c>
      <c r="L9976" t="str">
        <f>_xlfn.XLOOKUP(F9976, Items!$A:$A, Items!$C:$C, "Check Item ID", 0)</f>
        <v>Hardware</v>
      </c>
    </row>
    <row r="9977" spans="1:12" hidden="1" x14ac:dyDescent="0.25">
      <c r="A9977" t="s">
        <v>10745</v>
      </c>
      <c r="B9977" s="1">
        <v>45804</v>
      </c>
      <c r="C9977" t="s">
        <v>195</v>
      </c>
      <c r="D9977" t="s">
        <v>7</v>
      </c>
      <c r="E9977" t="s">
        <v>330</v>
      </c>
      <c r="F9977" t="s">
        <v>748</v>
      </c>
      <c r="G9977">
        <v>45</v>
      </c>
      <c r="H9977">
        <v>3603.53</v>
      </c>
      <c r="I9977">
        <v>162158.71</v>
      </c>
      <c r="J9977" t="s">
        <v>768</v>
      </c>
      <c r="K9977">
        <v>20</v>
      </c>
      <c r="L9977" t="str">
        <f>_xlfn.XLOOKUP(F9977, Items!$A:$A, Items!$C:$C, "Check Item ID", 0)</f>
        <v>Software</v>
      </c>
    </row>
    <row r="9978" spans="1:12" x14ac:dyDescent="0.25">
      <c r="A9978" t="s">
        <v>10746</v>
      </c>
      <c r="B9978" s="1">
        <v>45047</v>
      </c>
      <c r="C9978" t="s">
        <v>59</v>
      </c>
      <c r="D9978" t="s">
        <v>9</v>
      </c>
      <c r="E9978" t="s">
        <v>286</v>
      </c>
      <c r="F9978" t="s">
        <v>716</v>
      </c>
      <c r="G9978" s="8">
        <v>13</v>
      </c>
      <c r="H9978" s="6">
        <v>7497.33</v>
      </c>
      <c r="I9978" s="6">
        <v>97465.26</v>
      </c>
      <c r="J9978" t="s">
        <v>777</v>
      </c>
      <c r="K9978" s="8">
        <v>4</v>
      </c>
      <c r="L9978" t="str">
        <f>_xlfn.XLOOKUP(F9978, Items!$A:$A, Items!$C:$C, "Check Item ID", 0)</f>
        <v>Service</v>
      </c>
    </row>
    <row r="9979" spans="1:12" hidden="1" x14ac:dyDescent="0.25">
      <c r="A9979" t="s">
        <v>10747</v>
      </c>
      <c r="B9979" s="1">
        <v>45132</v>
      </c>
      <c r="C9979" t="s">
        <v>183</v>
      </c>
      <c r="D9979" t="s">
        <v>31</v>
      </c>
      <c r="E9979" t="s">
        <v>354</v>
      </c>
      <c r="F9979" t="s">
        <v>448</v>
      </c>
      <c r="G9979">
        <v>20</v>
      </c>
      <c r="H9979">
        <v>3267.29</v>
      </c>
      <c r="I9979">
        <v>65345.8</v>
      </c>
      <c r="J9979" t="s">
        <v>770</v>
      </c>
      <c r="K9979">
        <v>23</v>
      </c>
      <c r="L9979" t="str">
        <f>_xlfn.XLOOKUP(F9979, Items!$A:$A, Items!$C:$C, "Check Item ID", 0)</f>
        <v>Software</v>
      </c>
    </row>
    <row r="9980" spans="1:12" x14ac:dyDescent="0.25">
      <c r="A9980" t="s">
        <v>10748</v>
      </c>
      <c r="B9980" s="1">
        <v>45528</v>
      </c>
      <c r="C9980" t="s">
        <v>71</v>
      </c>
      <c r="D9980" t="s">
        <v>15</v>
      </c>
      <c r="E9980" t="s">
        <v>330</v>
      </c>
      <c r="F9980" t="s">
        <v>642</v>
      </c>
      <c r="G9980" s="8">
        <v>23</v>
      </c>
      <c r="H9980" s="6">
        <v>3694.01</v>
      </c>
      <c r="I9980" s="6">
        <v>84962.22</v>
      </c>
      <c r="J9980" t="s">
        <v>777</v>
      </c>
      <c r="K9980" s="8">
        <v>38</v>
      </c>
      <c r="L9980" t="str">
        <f>_xlfn.XLOOKUP(F9980, Items!$A:$A, Items!$C:$C, "Check Item ID", 0)</f>
        <v>Software</v>
      </c>
    </row>
    <row r="9981" spans="1:12" x14ac:dyDescent="0.25">
      <c r="A9981" t="s">
        <v>10749</v>
      </c>
      <c r="B9981" s="1">
        <v>45279</v>
      </c>
      <c r="C9981" t="s">
        <v>111</v>
      </c>
      <c r="D9981" t="s">
        <v>31</v>
      </c>
      <c r="E9981" t="s">
        <v>344</v>
      </c>
      <c r="F9981" t="s">
        <v>536</v>
      </c>
      <c r="G9981" s="8">
        <v>14</v>
      </c>
      <c r="H9981" s="6">
        <v>3167.27</v>
      </c>
      <c r="I9981" s="6">
        <v>44341.84</v>
      </c>
      <c r="J9981" t="s">
        <v>777</v>
      </c>
      <c r="K9981" s="8">
        <v>22</v>
      </c>
      <c r="L9981" t="str">
        <f>_xlfn.XLOOKUP(F9981, Items!$A:$A, Items!$C:$C, "Check Item ID", 0)</f>
        <v>Service</v>
      </c>
    </row>
    <row r="9982" spans="1:12" hidden="1" x14ac:dyDescent="0.25">
      <c r="A9982" t="s">
        <v>10750</v>
      </c>
      <c r="B9982" s="1">
        <v>45428</v>
      </c>
      <c r="C9982" t="s">
        <v>213</v>
      </c>
      <c r="D9982" t="s">
        <v>5</v>
      </c>
      <c r="E9982" t="s">
        <v>283</v>
      </c>
      <c r="F9982" t="s">
        <v>480</v>
      </c>
      <c r="G9982">
        <v>14</v>
      </c>
      <c r="H9982">
        <v>2355.33</v>
      </c>
      <c r="I9982">
        <v>32974.559999999998</v>
      </c>
      <c r="J9982" t="s">
        <v>770</v>
      </c>
      <c r="K9982">
        <v>35</v>
      </c>
      <c r="L9982" t="str">
        <f>_xlfn.XLOOKUP(F9982, Items!$A:$A, Items!$C:$C, "Check Item ID", 0)</f>
        <v>Hardware</v>
      </c>
    </row>
    <row r="9983" spans="1:12" hidden="1" x14ac:dyDescent="0.25">
      <c r="A9983" t="s">
        <v>10751</v>
      </c>
      <c r="B9983" s="1">
        <v>45198</v>
      </c>
      <c r="C9983" t="s">
        <v>195</v>
      </c>
      <c r="D9983" t="s">
        <v>7</v>
      </c>
      <c r="E9983" t="s">
        <v>272</v>
      </c>
      <c r="F9983" t="s">
        <v>434</v>
      </c>
      <c r="G9983">
        <v>50</v>
      </c>
      <c r="H9983">
        <v>7228.59</v>
      </c>
      <c r="I9983">
        <v>361429.56</v>
      </c>
      <c r="J9983" t="s">
        <v>768</v>
      </c>
      <c r="K9983">
        <v>29</v>
      </c>
      <c r="L9983" t="str">
        <f>_xlfn.XLOOKUP(F9983, Items!$A:$A, Items!$C:$C, "Check Item ID", 0)</f>
        <v>Software</v>
      </c>
    </row>
    <row r="9984" spans="1:12" hidden="1" x14ac:dyDescent="0.25">
      <c r="A9984" t="s">
        <v>10752</v>
      </c>
      <c r="B9984" s="1">
        <v>45918</v>
      </c>
      <c r="C9984" t="s">
        <v>229</v>
      </c>
      <c r="D9984" t="s">
        <v>17</v>
      </c>
      <c r="E9984" t="s">
        <v>267</v>
      </c>
      <c r="F9984" t="s">
        <v>438</v>
      </c>
      <c r="G9984">
        <v>43</v>
      </c>
      <c r="H9984">
        <v>4562.74</v>
      </c>
      <c r="I9984">
        <v>196197.72</v>
      </c>
      <c r="J9984" t="s">
        <v>768</v>
      </c>
      <c r="K9984">
        <v>43</v>
      </c>
      <c r="L9984" t="str">
        <f>_xlfn.XLOOKUP(F9984, Items!$A:$A, Items!$C:$C, "Check Item ID", 0)</f>
        <v>Software</v>
      </c>
    </row>
    <row r="9985" spans="1:12" hidden="1" x14ac:dyDescent="0.25">
      <c r="A9985" t="s">
        <v>10753</v>
      </c>
      <c r="B9985" s="1">
        <v>44937</v>
      </c>
      <c r="C9985" t="s">
        <v>211</v>
      </c>
      <c r="D9985" t="s">
        <v>31</v>
      </c>
      <c r="E9985" t="s">
        <v>318</v>
      </c>
      <c r="F9985" t="s">
        <v>514</v>
      </c>
      <c r="G9985">
        <v>15</v>
      </c>
      <c r="H9985">
        <v>5063.24</v>
      </c>
      <c r="I9985">
        <v>75948.649999999994</v>
      </c>
      <c r="J9985" t="s">
        <v>768</v>
      </c>
      <c r="K9985">
        <v>38</v>
      </c>
      <c r="L9985" t="str">
        <f>_xlfn.XLOOKUP(F9985, Items!$A:$A, Items!$C:$C, "Check Item ID", 0)</f>
        <v>Hardware</v>
      </c>
    </row>
    <row r="9986" spans="1:12" hidden="1" x14ac:dyDescent="0.25">
      <c r="A9986" t="s">
        <v>10754</v>
      </c>
      <c r="B9986" s="1">
        <v>45158</v>
      </c>
      <c r="C9986" t="s">
        <v>171</v>
      </c>
      <c r="D9986" t="s">
        <v>23</v>
      </c>
      <c r="E9986" t="s">
        <v>290</v>
      </c>
      <c r="F9986" t="s">
        <v>490</v>
      </c>
      <c r="G9986">
        <v>13</v>
      </c>
      <c r="H9986">
        <v>802.09</v>
      </c>
      <c r="I9986">
        <v>10427.17</v>
      </c>
      <c r="J9986" t="s">
        <v>768</v>
      </c>
      <c r="K9986">
        <v>32</v>
      </c>
      <c r="L9986" t="str">
        <f>_xlfn.XLOOKUP(F9986, Items!$A:$A, Items!$C:$C, "Check Item ID", 0)</f>
        <v>Software</v>
      </c>
    </row>
    <row r="9987" spans="1:12" x14ac:dyDescent="0.25">
      <c r="A9987" t="s">
        <v>10755</v>
      </c>
      <c r="B9987" s="1">
        <v>45739</v>
      </c>
      <c r="C9987" t="s">
        <v>123</v>
      </c>
      <c r="D9987" t="s">
        <v>21</v>
      </c>
      <c r="E9987" t="s">
        <v>267</v>
      </c>
      <c r="F9987" t="s">
        <v>700</v>
      </c>
      <c r="G9987" s="8">
        <v>5</v>
      </c>
      <c r="H9987" s="6">
        <v>8742.94</v>
      </c>
      <c r="I9987" s="6">
        <v>43714.720000000001</v>
      </c>
      <c r="J9987" t="s">
        <v>777</v>
      </c>
      <c r="K9987" s="8">
        <v>26</v>
      </c>
      <c r="L9987" t="str">
        <f>_xlfn.XLOOKUP(F9987, Items!$A:$A, Items!$C:$C, "Check Item ID", 0)</f>
        <v>Hardware</v>
      </c>
    </row>
    <row r="9988" spans="1:12" x14ac:dyDescent="0.25">
      <c r="A9988" t="s">
        <v>10756</v>
      </c>
      <c r="B9988" s="1">
        <v>45862</v>
      </c>
      <c r="C9988" t="s">
        <v>203</v>
      </c>
      <c r="D9988" t="s">
        <v>31</v>
      </c>
      <c r="E9988" t="s">
        <v>322</v>
      </c>
      <c r="F9988" t="s">
        <v>644</v>
      </c>
      <c r="G9988" s="8">
        <v>31</v>
      </c>
      <c r="H9988" s="6">
        <v>11127.14</v>
      </c>
      <c r="I9988" s="6">
        <v>344941.2</v>
      </c>
      <c r="J9988" t="s">
        <v>777</v>
      </c>
      <c r="K9988" s="8">
        <v>22</v>
      </c>
      <c r="L9988" t="str">
        <f>_xlfn.XLOOKUP(F9988, Items!$A:$A, Items!$C:$C, "Check Item ID", 0)</f>
        <v>Hardware</v>
      </c>
    </row>
    <row r="9989" spans="1:12" hidden="1" x14ac:dyDescent="0.25">
      <c r="A9989" t="s">
        <v>10757</v>
      </c>
      <c r="B9989" s="1">
        <v>45162</v>
      </c>
      <c r="C9989" t="s">
        <v>131</v>
      </c>
      <c r="D9989" t="s">
        <v>25</v>
      </c>
      <c r="E9989" t="s">
        <v>270</v>
      </c>
      <c r="F9989" t="s">
        <v>742</v>
      </c>
      <c r="G9989">
        <v>6</v>
      </c>
      <c r="H9989">
        <v>5563.07</v>
      </c>
      <c r="I9989">
        <v>33378.43</v>
      </c>
      <c r="J9989" t="s">
        <v>768</v>
      </c>
      <c r="K9989">
        <v>9</v>
      </c>
      <c r="L9989" t="str">
        <f>_xlfn.XLOOKUP(F9989, Items!$A:$A, Items!$C:$C, "Check Item ID", 0)</f>
        <v>Software</v>
      </c>
    </row>
    <row r="9990" spans="1:12" hidden="1" x14ac:dyDescent="0.25">
      <c r="A9990" t="s">
        <v>10758</v>
      </c>
      <c r="B9990" s="1">
        <v>45706</v>
      </c>
      <c r="C9990" t="s">
        <v>131</v>
      </c>
      <c r="D9990" t="s">
        <v>25</v>
      </c>
      <c r="E9990" t="s">
        <v>304</v>
      </c>
      <c r="F9990" t="s">
        <v>566</v>
      </c>
      <c r="G9990">
        <v>10</v>
      </c>
      <c r="H9990">
        <v>6568.49</v>
      </c>
      <c r="I9990">
        <v>65684.899999999994</v>
      </c>
      <c r="J9990" t="s">
        <v>770</v>
      </c>
      <c r="K9990">
        <v>18</v>
      </c>
      <c r="L9990" t="str">
        <f>_xlfn.XLOOKUP(F9990, Items!$A:$A, Items!$C:$C, "Check Item ID", 0)</f>
        <v>Software</v>
      </c>
    </row>
    <row r="9991" spans="1:12" x14ac:dyDescent="0.25">
      <c r="A9991" t="s">
        <v>10759</v>
      </c>
      <c r="B9991" s="1">
        <v>45486</v>
      </c>
      <c r="C9991" t="s">
        <v>57</v>
      </c>
      <c r="D9991" t="s">
        <v>25</v>
      </c>
      <c r="E9991" t="s">
        <v>342</v>
      </c>
      <c r="F9991" t="s">
        <v>646</v>
      </c>
      <c r="G9991" s="8">
        <v>11</v>
      </c>
      <c r="H9991" s="6">
        <v>4086.99</v>
      </c>
      <c r="I9991" s="6">
        <v>44956.85</v>
      </c>
      <c r="J9991" t="s">
        <v>777</v>
      </c>
      <c r="K9991" s="8">
        <v>25</v>
      </c>
      <c r="L9991" t="str">
        <f>_xlfn.XLOOKUP(F9991, Items!$A:$A, Items!$C:$C, "Check Item ID", 0)</f>
        <v>Service</v>
      </c>
    </row>
    <row r="9992" spans="1:12" hidden="1" x14ac:dyDescent="0.25">
      <c r="A9992" t="s">
        <v>10760</v>
      </c>
      <c r="B9992" s="1">
        <v>45874</v>
      </c>
      <c r="C9992" t="s">
        <v>81</v>
      </c>
      <c r="D9992" t="s">
        <v>19</v>
      </c>
      <c r="E9992" t="s">
        <v>258</v>
      </c>
      <c r="F9992" t="s">
        <v>554</v>
      </c>
      <c r="G9992">
        <v>47</v>
      </c>
      <c r="H9992">
        <v>164.37</v>
      </c>
      <c r="I9992">
        <v>7725.49</v>
      </c>
      <c r="J9992" t="s">
        <v>770</v>
      </c>
      <c r="K9992">
        <v>5</v>
      </c>
      <c r="L9992" t="str">
        <f>_xlfn.XLOOKUP(F9992, Items!$A:$A, Items!$C:$C, "Check Item ID", 0)</f>
        <v>Software</v>
      </c>
    </row>
    <row r="9993" spans="1:12" hidden="1" x14ac:dyDescent="0.25">
      <c r="A9993" t="s">
        <v>10761</v>
      </c>
      <c r="B9993" s="1">
        <v>45058</v>
      </c>
      <c r="C9993" t="s">
        <v>129</v>
      </c>
      <c r="D9993" t="s">
        <v>11</v>
      </c>
      <c r="E9993" t="s">
        <v>352</v>
      </c>
      <c r="F9993" t="s">
        <v>628</v>
      </c>
      <c r="G9993">
        <v>25</v>
      </c>
      <c r="H9993">
        <v>2548.7600000000002</v>
      </c>
      <c r="I9993">
        <v>63719.08</v>
      </c>
      <c r="J9993" t="s">
        <v>768</v>
      </c>
      <c r="K9993">
        <v>31</v>
      </c>
      <c r="L9993" t="str">
        <f>_xlfn.XLOOKUP(F9993, Items!$A:$A, Items!$C:$C, "Check Item ID", 0)</f>
        <v>Software</v>
      </c>
    </row>
    <row r="9994" spans="1:12" hidden="1" x14ac:dyDescent="0.25">
      <c r="A9994" t="s">
        <v>10762</v>
      </c>
      <c r="B9994" s="1">
        <v>45673</v>
      </c>
      <c r="C9994" t="s">
        <v>59</v>
      </c>
      <c r="D9994" t="s">
        <v>9</v>
      </c>
      <c r="E9994" t="s">
        <v>312</v>
      </c>
      <c r="F9994" t="s">
        <v>554</v>
      </c>
      <c r="G9994">
        <v>2</v>
      </c>
      <c r="H9994">
        <v>140.27000000000001</v>
      </c>
      <c r="I9994">
        <v>280.54000000000002</v>
      </c>
      <c r="J9994" t="s">
        <v>770</v>
      </c>
      <c r="K9994">
        <v>41</v>
      </c>
      <c r="L9994" t="str">
        <f>_xlfn.XLOOKUP(F9994, Items!$A:$A, Items!$C:$C, "Check Item ID", 0)</f>
        <v>Software</v>
      </c>
    </row>
    <row r="9995" spans="1:12" hidden="1" x14ac:dyDescent="0.25">
      <c r="A9995" t="s">
        <v>10763</v>
      </c>
      <c r="B9995" s="1">
        <v>45174</v>
      </c>
      <c r="C9995" t="s">
        <v>149</v>
      </c>
      <c r="D9995" t="s">
        <v>21</v>
      </c>
      <c r="E9995" t="s">
        <v>267</v>
      </c>
      <c r="F9995" t="s">
        <v>480</v>
      </c>
      <c r="G9995">
        <v>24</v>
      </c>
      <c r="H9995">
        <v>2144.58</v>
      </c>
      <c r="I9995">
        <v>51469.88</v>
      </c>
      <c r="J9995" t="s">
        <v>768</v>
      </c>
      <c r="K9995">
        <v>41</v>
      </c>
      <c r="L9995" t="str">
        <f>_xlfn.XLOOKUP(F9995, Items!$A:$A, Items!$C:$C, "Check Item ID", 0)</f>
        <v>Hardware</v>
      </c>
    </row>
    <row r="9996" spans="1:12" hidden="1" x14ac:dyDescent="0.25">
      <c r="A9996" t="s">
        <v>10764</v>
      </c>
      <c r="B9996" s="1">
        <v>45116</v>
      </c>
      <c r="C9996" t="s">
        <v>215</v>
      </c>
      <c r="D9996" t="s">
        <v>5</v>
      </c>
      <c r="E9996" t="s">
        <v>290</v>
      </c>
      <c r="F9996" t="s">
        <v>502</v>
      </c>
      <c r="G9996">
        <v>4</v>
      </c>
      <c r="H9996">
        <v>6272.5</v>
      </c>
      <c r="I9996">
        <v>25089.98</v>
      </c>
      <c r="J9996" t="s">
        <v>768</v>
      </c>
      <c r="K9996">
        <v>19</v>
      </c>
      <c r="L9996" t="str">
        <f>_xlfn.XLOOKUP(F9996, Items!$A:$A, Items!$C:$C, "Check Item ID", 0)</f>
        <v>Software</v>
      </c>
    </row>
    <row r="9997" spans="1:12" hidden="1" x14ac:dyDescent="0.25">
      <c r="A9997" t="s">
        <v>10765</v>
      </c>
      <c r="B9997" s="1">
        <v>45379</v>
      </c>
      <c r="C9997" t="s">
        <v>139</v>
      </c>
      <c r="D9997" t="s">
        <v>19</v>
      </c>
      <c r="E9997" t="s">
        <v>334</v>
      </c>
      <c r="F9997" t="s">
        <v>460</v>
      </c>
      <c r="G9997">
        <v>1</v>
      </c>
      <c r="H9997">
        <v>3354.8</v>
      </c>
      <c r="I9997">
        <v>3354.8</v>
      </c>
      <c r="J9997" t="s">
        <v>770</v>
      </c>
      <c r="K9997">
        <v>34</v>
      </c>
      <c r="L9997" t="str">
        <f>_xlfn.XLOOKUP(F9997, Items!$A:$A, Items!$C:$C, "Check Item ID", 0)</f>
        <v>Hardware</v>
      </c>
    </row>
    <row r="9998" spans="1:12" hidden="1" x14ac:dyDescent="0.25">
      <c r="A9998" t="s">
        <v>10766</v>
      </c>
      <c r="B9998" s="1">
        <v>45210</v>
      </c>
      <c r="C9998" t="s">
        <v>195</v>
      </c>
      <c r="D9998" t="s">
        <v>7</v>
      </c>
      <c r="E9998" t="s">
        <v>344</v>
      </c>
      <c r="F9998" t="s">
        <v>542</v>
      </c>
      <c r="G9998">
        <v>49</v>
      </c>
      <c r="H9998">
        <v>6563.14</v>
      </c>
      <c r="I9998">
        <v>321593.78000000003</v>
      </c>
      <c r="J9998" t="s">
        <v>770</v>
      </c>
      <c r="K9998">
        <v>24</v>
      </c>
      <c r="L9998" t="str">
        <f>_xlfn.XLOOKUP(F9998, Items!$A:$A, Items!$C:$C, "Check Item ID", 0)</f>
        <v>Service</v>
      </c>
    </row>
    <row r="9999" spans="1:12" hidden="1" x14ac:dyDescent="0.25">
      <c r="A9999" t="s">
        <v>10767</v>
      </c>
      <c r="B9999" s="1">
        <v>45519</v>
      </c>
      <c r="C9999" t="s">
        <v>191</v>
      </c>
      <c r="D9999" t="s">
        <v>25</v>
      </c>
      <c r="E9999" t="s">
        <v>302</v>
      </c>
      <c r="F9999" t="s">
        <v>578</v>
      </c>
      <c r="G9999">
        <v>10</v>
      </c>
      <c r="H9999">
        <v>8659.66</v>
      </c>
      <c r="I9999">
        <v>86596.62</v>
      </c>
      <c r="J9999" t="s">
        <v>770</v>
      </c>
      <c r="K9999">
        <v>43</v>
      </c>
      <c r="L9999" t="str">
        <f>_xlfn.XLOOKUP(F9999, Items!$A:$A, Items!$C:$C, "Check Item ID", 0)</f>
        <v>Service</v>
      </c>
    </row>
    <row r="10000" spans="1:12" hidden="1" x14ac:dyDescent="0.25">
      <c r="A10000" t="s">
        <v>10768</v>
      </c>
      <c r="B10000" s="1">
        <v>44944</v>
      </c>
      <c r="C10000" t="s">
        <v>129</v>
      </c>
      <c r="D10000" t="s">
        <v>11</v>
      </c>
      <c r="E10000" t="s">
        <v>254</v>
      </c>
      <c r="F10000" t="s">
        <v>490</v>
      </c>
      <c r="G10000">
        <v>41</v>
      </c>
      <c r="H10000">
        <v>878.84</v>
      </c>
      <c r="I10000">
        <v>36032.410000000003</v>
      </c>
      <c r="J10000" t="s">
        <v>770</v>
      </c>
      <c r="K10000">
        <v>15</v>
      </c>
      <c r="L10000" t="str">
        <f>_xlfn.XLOOKUP(F10000, Items!$A:$A, Items!$C:$C, "Check Item ID", 0)</f>
        <v>Software</v>
      </c>
    </row>
    <row r="10001" spans="1:12" x14ac:dyDescent="0.25">
      <c r="A10001" t="s">
        <v>10769</v>
      </c>
      <c r="B10001" s="1">
        <v>45733</v>
      </c>
      <c r="C10001" t="s">
        <v>237</v>
      </c>
      <c r="D10001" t="s">
        <v>5</v>
      </c>
      <c r="E10001" t="s">
        <v>258</v>
      </c>
      <c r="F10001" t="s">
        <v>590</v>
      </c>
      <c r="G10001" s="8">
        <v>29</v>
      </c>
      <c r="H10001" s="6">
        <v>851.31</v>
      </c>
      <c r="I10001" s="6">
        <v>24687.98</v>
      </c>
      <c r="J10001" t="s">
        <v>777</v>
      </c>
      <c r="K10001" s="8">
        <v>44</v>
      </c>
      <c r="L10001" t="str">
        <f>_xlfn.XLOOKUP(F10001, Items!$A:$A, Items!$C:$C, "Check Item ID", 0)</f>
        <v>Hardware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Departments</vt:lpstr>
      <vt:lpstr>Employees</vt:lpstr>
      <vt:lpstr>Suppliers</vt:lpstr>
      <vt:lpstr>Items</vt:lpstr>
      <vt:lpstr>Module_Spend_Cube</vt:lpstr>
      <vt:lpstr>Module_Pareto_Audit</vt:lpstr>
      <vt:lpstr>Distribution_Audit</vt:lpstr>
      <vt:lpstr>Maverick_Leakage</vt:lpstr>
      <vt:lpstr>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 Rajgor</cp:lastModifiedBy>
  <cp:lastPrinted>2026-06-28T08:38:46Z</cp:lastPrinted>
  <dcterms:created xsi:type="dcterms:W3CDTF">2026-06-26T03:06:58Z</dcterms:created>
  <dcterms:modified xsi:type="dcterms:W3CDTF">2026-06-28T12:03:29Z</dcterms:modified>
</cp:coreProperties>
</file>